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2190" windowWidth="14280" windowHeight="11460" tabRatio="772"/>
  </bookViews>
  <sheets>
    <sheet name="C.Provincial-Aytos" sheetId="1" r:id="rId1"/>
    <sheet name="C.Provincial-Diputac" sheetId="3" r:id="rId2"/>
    <sheet name="C.Nacional-Aytos " sheetId="6" r:id="rId3"/>
    <sheet name="C.Nacional-Diputac" sheetId="5" r:id="rId4"/>
    <sheet name="CanonTelefonica_Ayto" sheetId="19" r:id="rId5"/>
    <sheet name="CanonTelefonica_Diput" sheetId="12" r:id="rId6"/>
    <sheet name="Telef-Movil_Aytos" sheetId="20" r:id="rId7"/>
    <sheet name="Telef-Movil_Diput" sheetId="21" r:id="rId8"/>
    <sheet name="AÑO" sheetId="22" r:id="rId9"/>
  </sheets>
  <definedNames>
    <definedName name="_xlnm._FilterDatabase" localSheetId="4" hidden="1">CanonTelefonica_Ayto!$B$5:$B$12</definedName>
    <definedName name="ptap3004dex" localSheetId="5">CanonTelefonica_Diput!#REF!</definedName>
    <definedName name="ptap3004ex" localSheetId="4">CanonTelefonica_Ayto!#REF!</definedName>
    <definedName name="ptap3104dexn" localSheetId="5">CanonTelefonica_Diput!#REF!</definedName>
    <definedName name="ptap3104exn_1" localSheetId="4">CanonTelefonica_Ayto!#REF!</definedName>
    <definedName name="riar7001bex" localSheetId="2">'C.Nacional-Aytos '!#REF!</definedName>
    <definedName name="riar7007aex" localSheetId="0">'C.Provincial-Aytos'!#REF!</definedName>
    <definedName name="riar7008aex" localSheetId="1">'C.Provincial-Diputac'!#REF!</definedName>
    <definedName name="riar7008bex" localSheetId="3">'C.Nacional-Diputac'!#REF!</definedName>
    <definedName name="riar7501ex" localSheetId="6">'Telef-Movil_Aytos'!#REF!</definedName>
    <definedName name="riar7502ex" localSheetId="7">'Telef-Movil_Diput'!#REF!</definedName>
    <definedName name="_xlnm.Print_Titles" localSheetId="2">'C.Nacional-Aytos '!$5:$12</definedName>
    <definedName name="_xlnm.Print_Titles" localSheetId="3">'C.Nacional-Diputac'!$5:$12</definedName>
    <definedName name="_xlnm.Print_Titles" localSheetId="0">'C.Provincial-Aytos'!$5:$12</definedName>
    <definedName name="_xlnm.Print_Titles" localSheetId="1">'C.Provincial-Diputac'!$5:$12</definedName>
    <definedName name="_xlnm.Print_Titles" localSheetId="5">CanonTelefonica_Diput!$11:$12</definedName>
    <definedName name="_xlnm.Print_Titles" localSheetId="6">'Telef-Movil_Aytos'!$5:$12</definedName>
    <definedName name="_xlnm.Print_Titles" localSheetId="7">'Telef-Movil_Diput'!$5:$12</definedName>
  </definedNames>
  <calcPr calcId="162913"/>
</workbook>
</file>

<file path=xl/calcChain.xml><?xml version="1.0" encoding="utf-8"?>
<calcChain xmlns="http://schemas.openxmlformats.org/spreadsheetml/2006/main">
  <c r="V69" i="12" l="1"/>
  <c r="V68" i="12"/>
  <c r="V67" i="12"/>
  <c r="V66" i="12"/>
  <c r="V65" i="12"/>
  <c r="V64" i="12"/>
  <c r="V63" i="12"/>
  <c r="V62" i="12"/>
  <c r="V61" i="12"/>
  <c r="V60" i="12"/>
  <c r="V59" i="12"/>
  <c r="V58" i="12"/>
  <c r="V57" i="12"/>
  <c r="V56" i="12"/>
  <c r="V55" i="12"/>
  <c r="V54" i="12"/>
  <c r="V53" i="12"/>
  <c r="V52" i="12"/>
  <c r="V51" i="12"/>
  <c r="V50" i="12"/>
  <c r="V49" i="12"/>
  <c r="V48" i="12"/>
  <c r="V47" i="12"/>
  <c r="V46" i="12"/>
  <c r="V45" i="12"/>
  <c r="V44" i="12"/>
  <c r="V43" i="12"/>
  <c r="V42" i="12"/>
  <c r="V41" i="12"/>
  <c r="V40" i="12"/>
  <c r="V39" i="12"/>
  <c r="V38" i="12"/>
  <c r="V37" i="12"/>
  <c r="V36" i="12"/>
  <c r="V35" i="12"/>
  <c r="V34" i="12"/>
  <c r="V33" i="12"/>
  <c r="V32" i="12"/>
  <c r="V31" i="12"/>
  <c r="V30" i="12"/>
  <c r="V29" i="12"/>
  <c r="V28" i="12"/>
  <c r="V27" i="12"/>
  <c r="V26" i="12"/>
  <c r="V25" i="12"/>
  <c r="V24" i="12"/>
  <c r="V23" i="12"/>
  <c r="V22" i="12"/>
  <c r="V21" i="12"/>
  <c r="V20" i="12"/>
  <c r="V19" i="12"/>
  <c r="V18" i="12"/>
  <c r="V17" i="12"/>
  <c r="V16" i="12"/>
  <c r="V15" i="12"/>
  <c r="V14" i="12"/>
  <c r="V13" i="12"/>
  <c r="Y7621" i="19"/>
  <c r="Y7620" i="19"/>
  <c r="Y7619" i="19"/>
  <c r="Y7618" i="19"/>
  <c r="Y7617" i="19"/>
  <c r="Y7616" i="19"/>
  <c r="Y7615" i="19"/>
  <c r="Y7614" i="19"/>
  <c r="Y7613" i="19"/>
  <c r="Y7612" i="19"/>
  <c r="Y7611" i="19"/>
  <c r="Y7610" i="19"/>
  <c r="Y7609" i="19"/>
  <c r="Y7608" i="19"/>
  <c r="Y7607" i="19"/>
  <c r="Y7606" i="19"/>
  <c r="Y7605" i="19"/>
  <c r="Y7604" i="19"/>
  <c r="Y7603" i="19"/>
  <c r="Y7602" i="19"/>
  <c r="Y7601" i="19"/>
  <c r="Y7600" i="19"/>
  <c r="Y7599" i="19"/>
  <c r="Y7598" i="19"/>
  <c r="Y7597" i="19"/>
  <c r="Y7596" i="19"/>
  <c r="Y7595" i="19"/>
  <c r="Y7594" i="19"/>
  <c r="Y7593" i="19"/>
  <c r="Y7592" i="19"/>
  <c r="Y7591" i="19"/>
  <c r="Y7590" i="19"/>
  <c r="Y7589" i="19"/>
  <c r="Y7588" i="19"/>
  <c r="Y7587" i="19"/>
  <c r="Y7586" i="19"/>
  <c r="Y7585" i="19"/>
  <c r="Y7584" i="19"/>
  <c r="Y7583" i="19"/>
  <c r="Y7582" i="19"/>
  <c r="Y7581" i="19"/>
  <c r="Y7580" i="19"/>
  <c r="Y7579" i="19"/>
  <c r="Y7578" i="19"/>
  <c r="Y7577" i="19"/>
  <c r="Y7576" i="19"/>
  <c r="Y7575" i="19"/>
  <c r="Y7574" i="19"/>
  <c r="Y7573" i="19"/>
  <c r="Y7572" i="19"/>
  <c r="Y7571" i="19"/>
  <c r="Y7570" i="19"/>
  <c r="Y7569" i="19"/>
  <c r="Y7568" i="19"/>
  <c r="Y7567" i="19"/>
  <c r="Y7566" i="19"/>
  <c r="Y7565" i="19"/>
  <c r="Y7564" i="19"/>
  <c r="Y7563" i="19"/>
  <c r="Y7562" i="19"/>
  <c r="Y7561" i="19"/>
  <c r="Y7560" i="19"/>
  <c r="Y7559" i="19"/>
  <c r="Y7558" i="19"/>
  <c r="Y7557" i="19"/>
  <c r="Y7556" i="19"/>
  <c r="Y7555" i="19"/>
  <c r="Y7554" i="19"/>
  <c r="Y7553" i="19"/>
  <c r="Y7552" i="19"/>
  <c r="Y7551" i="19"/>
  <c r="Y7550" i="19"/>
  <c r="Y7549" i="19"/>
  <c r="Y7548" i="19"/>
  <c r="Y7547" i="19"/>
  <c r="Y7546" i="19"/>
  <c r="Y7545" i="19"/>
  <c r="Y7544" i="19"/>
  <c r="Y7543" i="19"/>
  <c r="Y7542" i="19"/>
  <c r="Y7541" i="19"/>
  <c r="Y7540" i="19"/>
  <c r="Y7539" i="19"/>
  <c r="Y7538" i="19"/>
  <c r="Y7537" i="19"/>
  <c r="Y7536" i="19"/>
  <c r="Y7535" i="19"/>
  <c r="Y7534" i="19"/>
  <c r="Y7533" i="19"/>
  <c r="Y7532" i="19"/>
  <c r="Y7531" i="19"/>
  <c r="Y7530" i="19"/>
  <c r="Y7529" i="19"/>
  <c r="Y7528" i="19"/>
  <c r="Y7527" i="19"/>
  <c r="Y7526" i="19"/>
  <c r="Y7525" i="19"/>
  <c r="Y7524" i="19"/>
  <c r="Y7523" i="19"/>
  <c r="Y7522" i="19"/>
  <c r="Y7521" i="19"/>
  <c r="Y7520" i="19"/>
  <c r="Y7519" i="19"/>
  <c r="Y7518" i="19"/>
  <c r="Y7517" i="19"/>
  <c r="Y7516" i="19"/>
  <c r="Y7515" i="19"/>
  <c r="Y7514" i="19"/>
  <c r="Y7513" i="19"/>
  <c r="Y7512" i="19"/>
  <c r="Y7511" i="19"/>
  <c r="Y7510" i="19"/>
  <c r="Y7509" i="19"/>
  <c r="Y7508" i="19"/>
  <c r="Y7507" i="19"/>
  <c r="Y7506" i="19"/>
  <c r="Y7505" i="19"/>
  <c r="Y7504" i="19"/>
  <c r="Y7503" i="19"/>
  <c r="Y7502" i="19"/>
  <c r="Y7501" i="19"/>
  <c r="Y7500" i="19"/>
  <c r="Y7499" i="19"/>
  <c r="Y7498" i="19"/>
  <c r="Y7497" i="19"/>
  <c r="Y7496" i="19"/>
  <c r="Y7495" i="19"/>
  <c r="Y7494" i="19"/>
  <c r="Y7493" i="19"/>
  <c r="Y7492" i="19"/>
  <c r="Y7491" i="19"/>
  <c r="Y7490" i="19"/>
  <c r="Y7489" i="19"/>
  <c r="Y7488" i="19"/>
  <c r="Y7487" i="19"/>
  <c r="Y7486" i="19"/>
  <c r="Y7485" i="19"/>
  <c r="Y7484" i="19"/>
  <c r="Y7483" i="19"/>
  <c r="Y7482" i="19"/>
  <c r="Y7481" i="19"/>
  <c r="Y7480" i="19"/>
  <c r="Y7479" i="19"/>
  <c r="Y7478" i="19"/>
  <c r="Y7477" i="19"/>
  <c r="Y7476" i="19"/>
  <c r="Y7475" i="19"/>
  <c r="Y7474" i="19"/>
  <c r="Y7473" i="19"/>
  <c r="Y7472" i="19"/>
  <c r="Y7471" i="19"/>
  <c r="Y7470" i="19"/>
  <c r="Y7469" i="19"/>
  <c r="Y7468" i="19"/>
  <c r="Y7467" i="19"/>
  <c r="Y7466" i="19"/>
  <c r="Y7465" i="19"/>
  <c r="Y7464" i="19"/>
  <c r="Y7463" i="19"/>
  <c r="Y7462" i="19"/>
  <c r="Y7461" i="19"/>
  <c r="Y7460" i="19"/>
  <c r="Y7459" i="19"/>
  <c r="Y7458" i="19"/>
  <c r="Y7457" i="19"/>
  <c r="Y7456" i="19"/>
  <c r="Y7455" i="19"/>
  <c r="Y7454" i="19"/>
  <c r="Y7453" i="19"/>
  <c r="Y7452" i="19"/>
  <c r="Y7451" i="19"/>
  <c r="Y7450" i="19"/>
  <c r="Y7449" i="19"/>
  <c r="Y7448" i="19"/>
  <c r="Y7447" i="19"/>
  <c r="Y7446" i="19"/>
  <c r="Y7445" i="19"/>
  <c r="Y7444" i="19"/>
  <c r="Y7443" i="19"/>
  <c r="Y7442" i="19"/>
  <c r="Y7441" i="19"/>
  <c r="Y7440" i="19"/>
  <c r="Y7439" i="19"/>
  <c r="Y7438" i="19"/>
  <c r="Y7437" i="19"/>
  <c r="Y7436" i="19"/>
  <c r="Y7435" i="19"/>
  <c r="Y7434" i="19"/>
  <c r="Y7433" i="19"/>
  <c r="Y7432" i="19"/>
  <c r="Y7431" i="19"/>
  <c r="Y7430" i="19"/>
  <c r="Y7429" i="19"/>
  <c r="Y7428" i="19"/>
  <c r="Y7427" i="19"/>
  <c r="Y7426" i="19"/>
  <c r="Y7425" i="19"/>
  <c r="Y7424" i="19"/>
  <c r="Y7423" i="19"/>
  <c r="Y7422" i="19"/>
  <c r="Y7421" i="19"/>
  <c r="Y7420" i="19"/>
  <c r="Y7419" i="19"/>
  <c r="Y7418" i="19"/>
  <c r="Y7417" i="19"/>
  <c r="Y7416" i="19"/>
  <c r="Y7415" i="19"/>
  <c r="Y7414" i="19"/>
  <c r="Y7413" i="19"/>
  <c r="Y7412" i="19"/>
  <c r="Y7411" i="19"/>
  <c r="Y7410" i="19"/>
  <c r="Y7409" i="19"/>
  <c r="Y7408" i="19"/>
  <c r="Y7407" i="19"/>
  <c r="Y7406" i="19"/>
  <c r="Y7405" i="19"/>
  <c r="Y7404" i="19"/>
  <c r="Y7403" i="19"/>
  <c r="Y7402" i="19"/>
  <c r="Y7401" i="19"/>
  <c r="Y7400" i="19"/>
  <c r="Y7399" i="19"/>
  <c r="Y7398" i="19"/>
  <c r="Y7397" i="19"/>
  <c r="Y7396" i="19"/>
  <c r="Y7395" i="19"/>
  <c r="Y7394" i="19"/>
  <c r="Y7393" i="19"/>
  <c r="Y7392" i="19"/>
  <c r="Y7391" i="19"/>
  <c r="Y7390" i="19"/>
  <c r="Y7389" i="19"/>
  <c r="Y7388" i="19"/>
  <c r="Y7387" i="19"/>
  <c r="Y7386" i="19"/>
  <c r="Y7385" i="19"/>
  <c r="Y7384" i="19"/>
  <c r="Y7383" i="19"/>
  <c r="Y7382" i="19"/>
  <c r="Y7381" i="19"/>
  <c r="Y7380" i="19"/>
  <c r="Y7379" i="19"/>
  <c r="Y7378" i="19"/>
  <c r="Y7377" i="19"/>
  <c r="Y7376" i="19"/>
  <c r="Y7375" i="19"/>
  <c r="Y7374" i="19"/>
  <c r="Y7373" i="19"/>
  <c r="Y7372" i="19"/>
  <c r="Y7371" i="19"/>
  <c r="Y7370" i="19"/>
  <c r="Y7369" i="19"/>
  <c r="Y7368" i="19"/>
  <c r="Y7367" i="19"/>
  <c r="Y7366" i="19"/>
  <c r="Y7365" i="19"/>
  <c r="Y7364" i="19"/>
  <c r="Y7363" i="19"/>
  <c r="Y7362" i="19"/>
  <c r="Y7361" i="19"/>
  <c r="Y7360" i="19"/>
  <c r="Y7359" i="19"/>
  <c r="Y7358" i="19"/>
  <c r="Y7357" i="19"/>
  <c r="Y7356" i="19"/>
  <c r="Y7355" i="19"/>
  <c r="Y7354" i="19"/>
  <c r="Y7353" i="19"/>
  <c r="Y7352" i="19"/>
  <c r="Y7351" i="19"/>
  <c r="Y7350" i="19"/>
  <c r="Y7349" i="19"/>
  <c r="Y7348" i="19"/>
  <c r="Y7347" i="19"/>
  <c r="Y7346" i="19"/>
  <c r="Y7345" i="19"/>
  <c r="Y7344" i="19"/>
  <c r="Y7343" i="19"/>
  <c r="Y7342" i="19"/>
  <c r="Y7341" i="19"/>
  <c r="Y7340" i="19"/>
  <c r="Y7339" i="19"/>
  <c r="Y7338" i="19"/>
  <c r="Y7337" i="19"/>
  <c r="Y7336" i="19"/>
  <c r="Y7335" i="19"/>
  <c r="Y7334" i="19"/>
  <c r="Y7333" i="19"/>
  <c r="Y7332" i="19"/>
  <c r="Y7331" i="19"/>
  <c r="Y7330" i="19"/>
  <c r="Y7329" i="19"/>
  <c r="Y7328" i="19"/>
  <c r="Y7327" i="19"/>
  <c r="Y7326" i="19"/>
  <c r="Y7325" i="19"/>
  <c r="Y7324" i="19"/>
  <c r="Y7323" i="19"/>
  <c r="Y7322" i="19"/>
  <c r="Y7321" i="19"/>
  <c r="Y7320" i="19"/>
  <c r="Y7319" i="19"/>
  <c r="Y7318" i="19"/>
  <c r="Y7317" i="19"/>
  <c r="Y7316" i="19"/>
  <c r="Y7315" i="19"/>
  <c r="Y7314" i="19"/>
  <c r="Y7313" i="19"/>
  <c r="Y7312" i="19"/>
  <c r="Y7311" i="19"/>
  <c r="Y7310" i="19"/>
  <c r="Y7309" i="19"/>
  <c r="Y7308" i="19"/>
  <c r="Y7307" i="19"/>
  <c r="Y7306" i="19"/>
  <c r="Y7305" i="19"/>
  <c r="Y7304" i="19"/>
  <c r="Y7303" i="19"/>
  <c r="Y7302" i="19"/>
  <c r="Y7301" i="19"/>
  <c r="Y7300" i="19"/>
  <c r="Y7299" i="19"/>
  <c r="Y7298" i="19"/>
  <c r="Y7297" i="19"/>
  <c r="Y7296" i="19"/>
  <c r="Y7295" i="19"/>
  <c r="Y7294" i="19"/>
  <c r="Y7293" i="19"/>
  <c r="Y7292" i="19"/>
  <c r="Y7291" i="19"/>
  <c r="Y7290" i="19"/>
  <c r="Y7289" i="19"/>
  <c r="Y7288" i="19"/>
  <c r="Y7287" i="19"/>
  <c r="Y7286" i="19"/>
  <c r="Y7285" i="19"/>
  <c r="Y7284" i="19"/>
  <c r="Y7283" i="19"/>
  <c r="Y7282" i="19"/>
  <c r="Y7281" i="19"/>
  <c r="Y7280" i="19"/>
  <c r="Y7279" i="19"/>
  <c r="Y7278" i="19"/>
  <c r="Y7277" i="19"/>
  <c r="Y7276" i="19"/>
  <c r="Y7275" i="19"/>
  <c r="Y7274" i="19"/>
  <c r="Y7273" i="19"/>
  <c r="Y7272" i="19"/>
  <c r="Y7271" i="19"/>
  <c r="Y7270" i="19"/>
  <c r="Y7269" i="19"/>
  <c r="Y7268" i="19"/>
  <c r="Y7267" i="19"/>
  <c r="Y7266" i="19"/>
  <c r="Y7265" i="19"/>
  <c r="Y7264" i="19"/>
  <c r="Y7263" i="19"/>
  <c r="Y7262" i="19"/>
  <c r="Y7261" i="19"/>
  <c r="Y7260" i="19"/>
  <c r="Y7259" i="19"/>
  <c r="Y7258" i="19"/>
  <c r="Y7257" i="19"/>
  <c r="Y7256" i="19"/>
  <c r="Y7255" i="19"/>
  <c r="Y7254" i="19"/>
  <c r="Y7253" i="19"/>
  <c r="Y7252" i="19"/>
  <c r="Y7251" i="19"/>
  <c r="Y7250" i="19"/>
  <c r="Y7249" i="19"/>
  <c r="Y7248" i="19"/>
  <c r="Y7247" i="19"/>
  <c r="Y7246" i="19"/>
  <c r="Y7245" i="19"/>
  <c r="Y7244" i="19"/>
  <c r="Y7243" i="19"/>
  <c r="Y7242" i="19"/>
  <c r="Y7241" i="19"/>
  <c r="Y7240" i="19"/>
  <c r="Y7239" i="19"/>
  <c r="Y7238" i="19"/>
  <c r="Y7237" i="19"/>
  <c r="Y7236" i="19"/>
  <c r="Y7235" i="19"/>
  <c r="Y7234" i="19"/>
  <c r="Y7233" i="19"/>
  <c r="Y7232" i="19"/>
  <c r="Y7231" i="19"/>
  <c r="Y7230" i="19"/>
  <c r="Y7229" i="19"/>
  <c r="Y7228" i="19"/>
  <c r="Y7227" i="19"/>
  <c r="Y7226" i="19"/>
  <c r="Y7225" i="19"/>
  <c r="Y7224" i="19"/>
  <c r="Y7223" i="19"/>
  <c r="Y7222" i="19"/>
  <c r="Y7221" i="19"/>
  <c r="Y7220" i="19"/>
  <c r="Y7219" i="19"/>
  <c r="Y7218" i="19"/>
  <c r="Y7217" i="19"/>
  <c r="Y7216" i="19"/>
  <c r="Y7215" i="19"/>
  <c r="Y7214" i="19"/>
  <c r="Y7213" i="19"/>
  <c r="Y7212" i="19"/>
  <c r="Y7211" i="19"/>
  <c r="Y7210" i="19"/>
  <c r="Y7209" i="19"/>
  <c r="Y7208" i="19"/>
  <c r="Y7207" i="19"/>
  <c r="Y7206" i="19"/>
  <c r="Y7205" i="19"/>
  <c r="Y7204" i="19"/>
  <c r="Y7203" i="19"/>
  <c r="Y7202" i="19"/>
  <c r="Y7201" i="19"/>
  <c r="Y7200" i="19"/>
  <c r="Y7199" i="19"/>
  <c r="Y7198" i="19"/>
  <c r="Y7197" i="19"/>
  <c r="Y7196" i="19"/>
  <c r="Y7195" i="19"/>
  <c r="Y7194" i="19"/>
  <c r="Y7193" i="19"/>
  <c r="Y7192" i="19"/>
  <c r="Y7191" i="19"/>
  <c r="Y7190" i="19"/>
  <c r="Y7189" i="19"/>
  <c r="Y7188" i="19"/>
  <c r="Y7187" i="19"/>
  <c r="Y7186" i="19"/>
  <c r="Y7185" i="19"/>
  <c r="Y7184" i="19"/>
  <c r="Y7183" i="19"/>
  <c r="Y7182" i="19"/>
  <c r="Y7181" i="19"/>
  <c r="Y7180" i="19"/>
  <c r="Y7179" i="19"/>
  <c r="Y7178" i="19"/>
  <c r="Y7177" i="19"/>
  <c r="Y7176" i="19"/>
  <c r="Y7175" i="19"/>
  <c r="Y7174" i="19"/>
  <c r="Y7173" i="19"/>
  <c r="Y7172" i="19"/>
  <c r="Y7171" i="19"/>
  <c r="Y7170" i="19"/>
  <c r="Y7169" i="19"/>
  <c r="Y7168" i="19"/>
  <c r="Y7167" i="19"/>
  <c r="Y7166" i="19"/>
  <c r="Y7165" i="19"/>
  <c r="Y7164" i="19"/>
  <c r="Y7163" i="19"/>
  <c r="Y7162" i="19"/>
  <c r="Y7161" i="19"/>
  <c r="Y7160" i="19"/>
  <c r="Y7159" i="19"/>
  <c r="Y7158" i="19"/>
  <c r="Y7157" i="19"/>
  <c r="Y7156" i="19"/>
  <c r="Y7155" i="19"/>
  <c r="Y7154" i="19"/>
  <c r="Y7153" i="19"/>
  <c r="Y7152" i="19"/>
  <c r="Y7151" i="19"/>
  <c r="Y7150" i="19"/>
  <c r="Y7149" i="19"/>
  <c r="Y7148" i="19"/>
  <c r="Y7147" i="19"/>
  <c r="Y7146" i="19"/>
  <c r="Y7145" i="19"/>
  <c r="Y7144" i="19"/>
  <c r="Y7143" i="19"/>
  <c r="Y7142" i="19"/>
  <c r="Y7141" i="19"/>
  <c r="Y7140" i="19"/>
  <c r="Y7139" i="19"/>
  <c r="Y7138" i="19"/>
  <c r="Y7137" i="19"/>
  <c r="Y7136" i="19"/>
  <c r="Y7135" i="19"/>
  <c r="Y7134" i="19"/>
  <c r="Y7133" i="19"/>
  <c r="Y7132" i="19"/>
  <c r="Y7131" i="19"/>
  <c r="Y7130" i="19"/>
  <c r="Y7129" i="19"/>
  <c r="Y7128" i="19"/>
  <c r="Y7127" i="19"/>
  <c r="Y7126" i="19"/>
  <c r="Y7125" i="19"/>
  <c r="Y7124" i="19"/>
  <c r="Y7123" i="19"/>
  <c r="Y7122" i="19"/>
  <c r="Y7121" i="19"/>
  <c r="Y7120" i="19"/>
  <c r="Y7119" i="19"/>
  <c r="Y7118" i="19"/>
  <c r="Y7117" i="19"/>
  <c r="Y7116" i="19"/>
  <c r="Y7115" i="19"/>
  <c r="Y7114" i="19"/>
  <c r="Y7113" i="19"/>
  <c r="Y7112" i="19"/>
  <c r="Y7111" i="19"/>
  <c r="Y7110" i="19"/>
  <c r="Y7109" i="19"/>
  <c r="Y7108" i="19"/>
  <c r="Y7107" i="19"/>
  <c r="Y7106" i="19"/>
  <c r="Y7105" i="19"/>
  <c r="Y7104" i="19"/>
  <c r="Y7103" i="19"/>
  <c r="Y7102" i="19"/>
  <c r="Y7101" i="19"/>
  <c r="Y7100" i="19"/>
  <c r="Y7099" i="19"/>
  <c r="Y7098" i="19"/>
  <c r="Y7097" i="19"/>
  <c r="Y7096" i="19"/>
  <c r="Y7095" i="19"/>
  <c r="Y7094" i="19"/>
  <c r="Y7093" i="19"/>
  <c r="Y7092" i="19"/>
  <c r="Y7091" i="19"/>
  <c r="Y7090" i="19"/>
  <c r="Y7089" i="19"/>
  <c r="Y7088" i="19"/>
  <c r="Y7087" i="19"/>
  <c r="Y7086" i="19"/>
  <c r="Y7085" i="19"/>
  <c r="Y7084" i="19"/>
  <c r="Y7083" i="19"/>
  <c r="Y7082" i="19"/>
  <c r="Y7081" i="19"/>
  <c r="Y7080" i="19"/>
  <c r="Y7079" i="19"/>
  <c r="Y7078" i="19"/>
  <c r="Y7077" i="19"/>
  <c r="Y7076" i="19"/>
  <c r="Y7075" i="19"/>
  <c r="Y7074" i="19"/>
  <c r="Y7073" i="19"/>
  <c r="Y7072" i="19"/>
  <c r="Y7071" i="19"/>
  <c r="Y7070" i="19"/>
  <c r="Y7069" i="19"/>
  <c r="Y7068" i="19"/>
  <c r="Y7067" i="19"/>
  <c r="Y7066" i="19"/>
  <c r="Y7065" i="19"/>
  <c r="Y7064" i="19"/>
  <c r="Y7063" i="19"/>
  <c r="Y7062" i="19"/>
  <c r="Y7061" i="19"/>
  <c r="Y7060" i="19"/>
  <c r="Y7059" i="19"/>
  <c r="Y7058" i="19"/>
  <c r="Y7057" i="19"/>
  <c r="Y7056" i="19"/>
  <c r="Y7055" i="19"/>
  <c r="Y7054" i="19"/>
  <c r="Y7053" i="19"/>
  <c r="Y7052" i="19"/>
  <c r="Y7051" i="19"/>
  <c r="Y7050" i="19"/>
  <c r="Y7049" i="19"/>
  <c r="Y7048" i="19"/>
  <c r="Y7047" i="19"/>
  <c r="Y7046" i="19"/>
  <c r="Y7045" i="19"/>
  <c r="Y7044" i="19"/>
  <c r="Y7043" i="19"/>
  <c r="Y7042" i="19"/>
  <c r="Y7041" i="19"/>
  <c r="Y7040" i="19"/>
  <c r="Y7039" i="19"/>
  <c r="Y7038" i="19"/>
  <c r="Y7037" i="19"/>
  <c r="Y7036" i="19"/>
  <c r="Y7035" i="19"/>
  <c r="Y7034" i="19"/>
  <c r="Y7033" i="19"/>
  <c r="Y7032" i="19"/>
  <c r="Y7031" i="19"/>
  <c r="Y7030" i="19"/>
  <c r="Y7029" i="19"/>
  <c r="Y7028" i="19"/>
  <c r="Y7027" i="19"/>
  <c r="Y7026" i="19"/>
  <c r="Y7025" i="19"/>
  <c r="Y7024" i="19"/>
  <c r="Y7023" i="19"/>
  <c r="Y7022" i="19"/>
  <c r="Y7021" i="19"/>
  <c r="Y7020" i="19"/>
  <c r="Y7019" i="19"/>
  <c r="Y7018" i="19"/>
  <c r="Y7017" i="19"/>
  <c r="Y7016" i="19"/>
  <c r="Y7015" i="19"/>
  <c r="Y7014" i="19"/>
  <c r="Y7013" i="19"/>
  <c r="Y7012" i="19"/>
  <c r="Y7011" i="19"/>
  <c r="Y7010" i="19"/>
  <c r="Y7009" i="19"/>
  <c r="Y7008" i="19"/>
  <c r="Y7007" i="19"/>
  <c r="Y7006" i="19"/>
  <c r="Y7005" i="19"/>
  <c r="Y7004" i="19"/>
  <c r="Y7003" i="19"/>
  <c r="Y7002" i="19"/>
  <c r="Y7001" i="19"/>
  <c r="Y7000" i="19"/>
  <c r="Y6999" i="19"/>
  <c r="Y6998" i="19"/>
  <c r="Y6997" i="19"/>
  <c r="Y6996" i="19"/>
  <c r="Y6995" i="19"/>
  <c r="Y6994" i="19"/>
  <c r="Y6993" i="19"/>
  <c r="Y6992" i="19"/>
  <c r="Y6991" i="19"/>
  <c r="Y6990" i="19"/>
  <c r="Y6989" i="19"/>
  <c r="Y6988" i="19"/>
  <c r="Y6987" i="19"/>
  <c r="Y6986" i="19"/>
  <c r="Y6985" i="19"/>
  <c r="Y6984" i="19"/>
  <c r="Y6983" i="19"/>
  <c r="Y6982" i="19"/>
  <c r="Y6981" i="19"/>
  <c r="Y6980" i="19"/>
  <c r="Y6979" i="19"/>
  <c r="Y6978" i="19"/>
  <c r="Y6977" i="19"/>
  <c r="Y6976" i="19"/>
  <c r="Y6975" i="19"/>
  <c r="Y6974" i="19"/>
  <c r="Y6973" i="19"/>
  <c r="Y6972" i="19"/>
  <c r="Y6971" i="19"/>
  <c r="Y6970" i="19"/>
  <c r="Y6969" i="19"/>
  <c r="Y6968" i="19"/>
  <c r="Y6967" i="19"/>
  <c r="Y6966" i="19"/>
  <c r="Y6965" i="19"/>
  <c r="Y6964" i="19"/>
  <c r="Y6963" i="19"/>
  <c r="Y6962" i="19"/>
  <c r="Y6961" i="19"/>
  <c r="Y6960" i="19"/>
  <c r="Y6959" i="19"/>
  <c r="Y6958" i="19"/>
  <c r="Y6957" i="19"/>
  <c r="Y6956" i="19"/>
  <c r="Y6955" i="19"/>
  <c r="Y6954" i="19"/>
  <c r="Y6953" i="19"/>
  <c r="Y6952" i="19"/>
  <c r="Y6951" i="19"/>
  <c r="Y6950" i="19"/>
  <c r="Y6949" i="19"/>
  <c r="Y6948" i="19"/>
  <c r="Y6947" i="19"/>
  <c r="Y6946" i="19"/>
  <c r="Y6945" i="19"/>
  <c r="Y6944" i="19"/>
  <c r="Y6943" i="19"/>
  <c r="Y6942" i="19"/>
  <c r="Y6941" i="19"/>
  <c r="Y6940" i="19"/>
  <c r="Y6939" i="19"/>
  <c r="Y6938" i="19"/>
  <c r="Y6937" i="19"/>
  <c r="Y6936" i="19"/>
  <c r="Y6935" i="19"/>
  <c r="Y6934" i="19"/>
  <c r="Y6933" i="19"/>
  <c r="Y6932" i="19"/>
  <c r="Y6931" i="19"/>
  <c r="Y6930" i="19"/>
  <c r="Y6929" i="19"/>
  <c r="Y6928" i="19"/>
  <c r="Y6927" i="19"/>
  <c r="Y6926" i="19"/>
  <c r="Y6925" i="19"/>
  <c r="Y6924" i="19"/>
  <c r="Y6923" i="19"/>
  <c r="Y6922" i="19"/>
  <c r="Y6921" i="19"/>
  <c r="Y6920" i="19"/>
  <c r="Y6919" i="19"/>
  <c r="Y6918" i="19"/>
  <c r="Y6917" i="19"/>
  <c r="Y6916" i="19"/>
  <c r="Y6915" i="19"/>
  <c r="Y6914" i="19"/>
  <c r="Y6913" i="19"/>
  <c r="Y6912" i="19"/>
  <c r="Y6911" i="19"/>
  <c r="Y6910" i="19"/>
  <c r="Y6909" i="19"/>
  <c r="Y6908" i="19"/>
  <c r="Y6907" i="19"/>
  <c r="Y6906" i="19"/>
  <c r="Y6905" i="19"/>
  <c r="Y6904" i="19"/>
  <c r="Y6903" i="19"/>
  <c r="Y6902" i="19"/>
  <c r="Y6901" i="19"/>
  <c r="Y6900" i="19"/>
  <c r="Y6899" i="19"/>
  <c r="Y6898" i="19"/>
  <c r="Y6897" i="19"/>
  <c r="Y6896" i="19"/>
  <c r="Y6895" i="19"/>
  <c r="Y6894" i="19"/>
  <c r="Y6893" i="19"/>
  <c r="Y6892" i="19"/>
  <c r="Y6891" i="19"/>
  <c r="Y6890" i="19"/>
  <c r="Y6889" i="19"/>
  <c r="Y6888" i="19"/>
  <c r="Y6887" i="19"/>
  <c r="Y6886" i="19"/>
  <c r="Y6885" i="19"/>
  <c r="Y6884" i="19"/>
  <c r="Y6883" i="19"/>
  <c r="Y6882" i="19"/>
  <c r="Y6881" i="19"/>
  <c r="Y6880" i="19"/>
  <c r="Y6879" i="19"/>
  <c r="Y6878" i="19"/>
  <c r="Y6877" i="19"/>
  <c r="Y6876" i="19"/>
  <c r="Y6875" i="19"/>
  <c r="Y6874" i="19"/>
  <c r="Y6873" i="19"/>
  <c r="Y6872" i="19"/>
  <c r="Y6871" i="19"/>
  <c r="Y6870" i="19"/>
  <c r="Y6869" i="19"/>
  <c r="Y6868" i="19"/>
  <c r="Y6867" i="19"/>
  <c r="Y6866" i="19"/>
  <c r="Y6865" i="19"/>
  <c r="Y6864" i="19"/>
  <c r="Y6863" i="19"/>
  <c r="Y6862" i="19"/>
  <c r="Y6861" i="19"/>
  <c r="Y6860" i="19"/>
  <c r="Y6859" i="19"/>
  <c r="Y6858" i="19"/>
  <c r="Y6857" i="19"/>
  <c r="Y6856" i="19"/>
  <c r="Y6855" i="19"/>
  <c r="Y6854" i="19"/>
  <c r="Y6853" i="19"/>
  <c r="Y6852" i="19"/>
  <c r="Y6851" i="19"/>
  <c r="Y6850" i="19"/>
  <c r="Y6849" i="19"/>
  <c r="Y6848" i="19"/>
  <c r="Y6847" i="19"/>
  <c r="Y6846" i="19"/>
  <c r="Y6845" i="19"/>
  <c r="Y6844" i="19"/>
  <c r="Y6843" i="19"/>
  <c r="Y6842" i="19"/>
  <c r="Y6841" i="19"/>
  <c r="Y6840" i="19"/>
  <c r="Y6839" i="19"/>
  <c r="Y6838" i="19"/>
  <c r="Y6837" i="19"/>
  <c r="Y6836" i="19"/>
  <c r="Y6835" i="19"/>
  <c r="Y6834" i="19"/>
  <c r="Y6833" i="19"/>
  <c r="Y6832" i="19"/>
  <c r="Y6831" i="19"/>
  <c r="Y6830" i="19"/>
  <c r="Y6829" i="19"/>
  <c r="Y6828" i="19"/>
  <c r="Y6827" i="19"/>
  <c r="Y6826" i="19"/>
  <c r="Y6825" i="19"/>
  <c r="Y6824" i="19"/>
  <c r="Y6823" i="19"/>
  <c r="Y6822" i="19"/>
  <c r="Y6821" i="19"/>
  <c r="Y6820" i="19"/>
  <c r="Y6819" i="19"/>
  <c r="Y6818" i="19"/>
  <c r="Y6817" i="19"/>
  <c r="Y6816" i="19"/>
  <c r="Y6815" i="19"/>
  <c r="Y6814" i="19"/>
  <c r="Y6813" i="19"/>
  <c r="Y6812" i="19"/>
  <c r="Y6811" i="19"/>
  <c r="Y6810" i="19"/>
  <c r="Y6809" i="19"/>
  <c r="Y6808" i="19"/>
  <c r="Y6807" i="19"/>
  <c r="Y6806" i="19"/>
  <c r="Y6805" i="19"/>
  <c r="Y6804" i="19"/>
  <c r="Y6803" i="19"/>
  <c r="Y6802" i="19"/>
  <c r="Y6801" i="19"/>
  <c r="Y6800" i="19"/>
  <c r="Y6799" i="19"/>
  <c r="Y6798" i="19"/>
  <c r="Y6797" i="19"/>
  <c r="Y6796" i="19"/>
  <c r="Y6795" i="19"/>
  <c r="Y6794" i="19"/>
  <c r="Y6793" i="19"/>
  <c r="Y6792" i="19"/>
  <c r="Y6791" i="19"/>
  <c r="Y6790" i="19"/>
  <c r="Y6789" i="19"/>
  <c r="Y6788" i="19"/>
  <c r="Y6787" i="19"/>
  <c r="Y6786" i="19"/>
  <c r="Y6785" i="19"/>
  <c r="Y6784" i="19"/>
  <c r="Y6783" i="19"/>
  <c r="Y6782" i="19"/>
  <c r="Y6781" i="19"/>
  <c r="Y6780" i="19"/>
  <c r="Y6779" i="19"/>
  <c r="Y6778" i="19"/>
  <c r="Y6777" i="19"/>
  <c r="Y6776" i="19"/>
  <c r="Y6775" i="19"/>
  <c r="Y6774" i="19"/>
  <c r="Y6773" i="19"/>
  <c r="Y6772" i="19"/>
  <c r="Y6771" i="19"/>
  <c r="Y6770" i="19"/>
  <c r="Y6769" i="19"/>
  <c r="Y6768" i="19"/>
  <c r="Y6767" i="19"/>
  <c r="Y6766" i="19"/>
  <c r="Y6765" i="19"/>
  <c r="Y6764" i="19"/>
  <c r="Y6763" i="19"/>
  <c r="Y6762" i="19"/>
  <c r="Y6761" i="19"/>
  <c r="Y6760" i="19"/>
  <c r="Y6759" i="19"/>
  <c r="Y6758" i="19"/>
  <c r="Y6757" i="19"/>
  <c r="Y6756" i="19"/>
  <c r="Y6755" i="19"/>
  <c r="Y6754" i="19"/>
  <c r="Y6753" i="19"/>
  <c r="Y6752" i="19"/>
  <c r="Y6751" i="19"/>
  <c r="Y6750" i="19"/>
  <c r="Y6749" i="19"/>
  <c r="Y6748" i="19"/>
  <c r="Y6747" i="19"/>
  <c r="Y6746" i="19"/>
  <c r="Y6745" i="19"/>
  <c r="Y6744" i="19"/>
  <c r="Y6743" i="19"/>
  <c r="Y6742" i="19"/>
  <c r="Y6741" i="19"/>
  <c r="Y6740" i="19"/>
  <c r="Y6739" i="19"/>
  <c r="Y6738" i="19"/>
  <c r="Y6737" i="19"/>
  <c r="Y6736" i="19"/>
  <c r="Y6735" i="19"/>
  <c r="Y6734" i="19"/>
  <c r="Y6733" i="19"/>
  <c r="Y6732" i="19"/>
  <c r="Y6731" i="19"/>
  <c r="Y6730" i="19"/>
  <c r="Y6729" i="19"/>
  <c r="Y6728" i="19"/>
  <c r="Y6727" i="19"/>
  <c r="Y6726" i="19"/>
  <c r="Y6725" i="19"/>
  <c r="Y6724" i="19"/>
  <c r="Y6723" i="19"/>
  <c r="Y6722" i="19"/>
  <c r="Y6721" i="19"/>
  <c r="Y6720" i="19"/>
  <c r="Y6719" i="19"/>
  <c r="Y6718" i="19"/>
  <c r="Y6717" i="19"/>
  <c r="Y6716" i="19"/>
  <c r="Y6715" i="19"/>
  <c r="Y6714" i="19"/>
  <c r="Y6713" i="19"/>
  <c r="Y6712" i="19"/>
  <c r="Y6711" i="19"/>
  <c r="Y6710" i="19"/>
  <c r="Y6709" i="19"/>
  <c r="Y6708" i="19"/>
  <c r="Y6707" i="19"/>
  <c r="Y6706" i="19"/>
  <c r="Y6705" i="19"/>
  <c r="Y6704" i="19"/>
  <c r="Y6703" i="19"/>
  <c r="Y6702" i="19"/>
  <c r="Y6701" i="19"/>
  <c r="Y6700" i="19"/>
  <c r="Y6699" i="19"/>
  <c r="Y6698" i="19"/>
  <c r="Y6697" i="19"/>
  <c r="Y6696" i="19"/>
  <c r="Y6695" i="19"/>
  <c r="Y6694" i="19"/>
  <c r="Y6693" i="19"/>
  <c r="Y6692" i="19"/>
  <c r="Y6691" i="19"/>
  <c r="Y6690" i="19"/>
  <c r="Y6689" i="19"/>
  <c r="Y6688" i="19"/>
  <c r="Y6687" i="19"/>
  <c r="Y6686" i="19"/>
  <c r="Y6685" i="19"/>
  <c r="Y6684" i="19"/>
  <c r="Y6683" i="19"/>
  <c r="Y6682" i="19"/>
  <c r="Y6681" i="19"/>
  <c r="Y6680" i="19"/>
  <c r="Y6679" i="19"/>
  <c r="Y6678" i="19"/>
  <c r="Y6677" i="19"/>
  <c r="Y6676" i="19"/>
  <c r="Y6675" i="19"/>
  <c r="Y6674" i="19"/>
  <c r="Y6673" i="19"/>
  <c r="Y6672" i="19"/>
  <c r="Y6671" i="19"/>
  <c r="Y6670" i="19"/>
  <c r="Y6669" i="19"/>
  <c r="Y6668" i="19"/>
  <c r="Y6667" i="19"/>
  <c r="Y6666" i="19"/>
  <c r="Y6665" i="19"/>
  <c r="Y6664" i="19"/>
  <c r="Y6663" i="19"/>
  <c r="Y6662" i="19"/>
  <c r="Y6661" i="19"/>
  <c r="Y6660" i="19"/>
  <c r="Y6659" i="19"/>
  <c r="Y6658" i="19"/>
  <c r="Y6657" i="19"/>
  <c r="Y6656" i="19"/>
  <c r="Y6655" i="19"/>
  <c r="Y6654" i="19"/>
  <c r="Y6653" i="19"/>
  <c r="Y6652" i="19"/>
  <c r="Y6651" i="19"/>
  <c r="Y6650" i="19"/>
  <c r="Y6649" i="19"/>
  <c r="Y6648" i="19"/>
  <c r="Y6647" i="19"/>
  <c r="Y6646" i="19"/>
  <c r="Y6645" i="19"/>
  <c r="Y6644" i="19"/>
  <c r="Y6643" i="19"/>
  <c r="Y6642" i="19"/>
  <c r="Y6641" i="19"/>
  <c r="Y6640" i="19"/>
  <c r="Y6639" i="19"/>
  <c r="Y6638" i="19"/>
  <c r="Y6637" i="19"/>
  <c r="Y6636" i="19"/>
  <c r="Y6635" i="19"/>
  <c r="Y6634" i="19"/>
  <c r="Y6633" i="19"/>
  <c r="Y6632" i="19"/>
  <c r="Y6631" i="19"/>
  <c r="Y6630" i="19"/>
  <c r="Y6629" i="19"/>
  <c r="Y6628" i="19"/>
  <c r="Y6627" i="19"/>
  <c r="Y6626" i="19"/>
  <c r="Y6625" i="19"/>
  <c r="Y6624" i="19"/>
  <c r="Y6623" i="19"/>
  <c r="Y6622" i="19"/>
  <c r="Y6621" i="19"/>
  <c r="Y6620" i="19"/>
  <c r="Y6619" i="19"/>
  <c r="Y6618" i="19"/>
  <c r="Y6617" i="19"/>
  <c r="Y6616" i="19"/>
  <c r="Y6615" i="19"/>
  <c r="Y6614" i="19"/>
  <c r="Y6613" i="19"/>
  <c r="Y6612" i="19"/>
  <c r="Y6611" i="19"/>
  <c r="Y6610" i="19"/>
  <c r="Y6609" i="19"/>
  <c r="Y6608" i="19"/>
  <c r="Y6607" i="19"/>
  <c r="Y6606" i="19"/>
  <c r="Y6605" i="19"/>
  <c r="Y6604" i="19"/>
  <c r="Y6603" i="19"/>
  <c r="Y6602" i="19"/>
  <c r="Y6601" i="19"/>
  <c r="Y6600" i="19"/>
  <c r="Y6599" i="19"/>
  <c r="Y6598" i="19"/>
  <c r="Y6597" i="19"/>
  <c r="Y6596" i="19"/>
  <c r="Y6595" i="19"/>
  <c r="Y6594" i="19"/>
  <c r="Y6593" i="19"/>
  <c r="Y6592" i="19"/>
  <c r="Y6591" i="19"/>
  <c r="Y6590" i="19"/>
  <c r="Y6589" i="19"/>
  <c r="Y6588" i="19"/>
  <c r="Y6587" i="19"/>
  <c r="Y6586" i="19"/>
  <c r="Y6585" i="19"/>
  <c r="Y6584" i="19"/>
  <c r="Y6583" i="19"/>
  <c r="Y6582" i="19"/>
  <c r="Y6581" i="19"/>
  <c r="Y6580" i="19"/>
  <c r="Y6579" i="19"/>
  <c r="Y6578" i="19"/>
  <c r="Y6577" i="19"/>
  <c r="Y6576" i="19"/>
  <c r="Y6575" i="19"/>
  <c r="Y6574" i="19"/>
  <c r="Y6573" i="19"/>
  <c r="Y6572" i="19"/>
  <c r="Y6571" i="19"/>
  <c r="Y6570" i="19"/>
  <c r="Y6569" i="19"/>
  <c r="Y6568" i="19"/>
  <c r="Y6567" i="19"/>
  <c r="Y6566" i="19"/>
  <c r="Y6565" i="19"/>
  <c r="Y6564" i="19"/>
  <c r="Y6563" i="19"/>
  <c r="Y6562" i="19"/>
  <c r="Y6561" i="19"/>
  <c r="Y6560" i="19"/>
  <c r="Y6559" i="19"/>
  <c r="Y6558" i="19"/>
  <c r="Y6557" i="19"/>
  <c r="Y6556" i="19"/>
  <c r="Y6555" i="19"/>
  <c r="Y6554" i="19"/>
  <c r="Y6553" i="19"/>
  <c r="Y6552" i="19"/>
  <c r="Y6551" i="19"/>
  <c r="Y6550" i="19"/>
  <c r="Y6549" i="19"/>
  <c r="Y6548" i="19"/>
  <c r="Y6547" i="19"/>
  <c r="Y6546" i="19"/>
  <c r="Y6545" i="19"/>
  <c r="Y6544" i="19"/>
  <c r="Y6543" i="19"/>
  <c r="Y6542" i="19"/>
  <c r="Y6541" i="19"/>
  <c r="Y6540" i="19"/>
  <c r="Y6539" i="19"/>
  <c r="Y6538" i="19"/>
  <c r="Y6537" i="19"/>
  <c r="Y6536" i="19"/>
  <c r="Y6535" i="19"/>
  <c r="Y6534" i="19"/>
  <c r="Y6533" i="19"/>
  <c r="Y6532" i="19"/>
  <c r="Y6531" i="19"/>
  <c r="Y6530" i="19"/>
  <c r="Y6529" i="19"/>
  <c r="Y6528" i="19"/>
  <c r="Y6527" i="19"/>
  <c r="Y6526" i="19"/>
  <c r="Y6525" i="19"/>
  <c r="Y6524" i="19"/>
  <c r="Y6523" i="19"/>
  <c r="Y6522" i="19"/>
  <c r="Y6521" i="19"/>
  <c r="Y6520" i="19"/>
  <c r="Y6519" i="19"/>
  <c r="Y6518" i="19"/>
  <c r="Y6517" i="19"/>
  <c r="Y6516" i="19"/>
  <c r="Y6515" i="19"/>
  <c r="Y6514" i="19"/>
  <c r="Y6513" i="19"/>
  <c r="Y6512" i="19"/>
  <c r="Y6511" i="19"/>
  <c r="Y6510" i="19"/>
  <c r="Y6509" i="19"/>
  <c r="Y6508" i="19"/>
  <c r="Y6507" i="19"/>
  <c r="Y6506" i="19"/>
  <c r="Y6505" i="19"/>
  <c r="Y6504" i="19"/>
  <c r="Y6503" i="19"/>
  <c r="Y6502" i="19"/>
  <c r="Y6501" i="19"/>
  <c r="Y6500" i="19"/>
  <c r="Y6499" i="19"/>
  <c r="Y6498" i="19"/>
  <c r="Y6497" i="19"/>
  <c r="Y6496" i="19"/>
  <c r="Y6495" i="19"/>
  <c r="Y6494" i="19"/>
  <c r="Y6493" i="19"/>
  <c r="Y6492" i="19"/>
  <c r="Y6491" i="19"/>
  <c r="Y6490" i="19"/>
  <c r="Y6489" i="19"/>
  <c r="Y6488" i="19"/>
  <c r="Y6487" i="19"/>
  <c r="Y6486" i="19"/>
  <c r="Y6485" i="19"/>
  <c r="Y6484" i="19"/>
  <c r="Y6483" i="19"/>
  <c r="Y6482" i="19"/>
  <c r="Y6481" i="19"/>
  <c r="Y6480" i="19"/>
  <c r="Y6479" i="19"/>
  <c r="Y6478" i="19"/>
  <c r="Y6477" i="19"/>
  <c r="Y6476" i="19"/>
  <c r="Y6475" i="19"/>
  <c r="Y6474" i="19"/>
  <c r="Y6473" i="19"/>
  <c r="Y6472" i="19"/>
  <c r="Y6471" i="19"/>
  <c r="Y6470" i="19"/>
  <c r="Y6469" i="19"/>
  <c r="Y6468" i="19"/>
  <c r="Y6467" i="19"/>
  <c r="Y6466" i="19"/>
  <c r="Y6465" i="19"/>
  <c r="Y6464" i="19"/>
  <c r="Y6463" i="19"/>
  <c r="Y6462" i="19"/>
  <c r="Y6461" i="19"/>
  <c r="Y6460" i="19"/>
  <c r="Y6459" i="19"/>
  <c r="Y6458" i="19"/>
  <c r="Y6457" i="19"/>
  <c r="Y6456" i="19"/>
  <c r="Y6455" i="19"/>
  <c r="Y6454" i="19"/>
  <c r="Y6453" i="19"/>
  <c r="Y6452" i="19"/>
  <c r="Y6451" i="19"/>
  <c r="Y6450" i="19"/>
  <c r="Y6449" i="19"/>
  <c r="Y6448" i="19"/>
  <c r="Y6447" i="19"/>
  <c r="Y6446" i="19"/>
  <c r="Y6445" i="19"/>
  <c r="Y6444" i="19"/>
  <c r="Y6443" i="19"/>
  <c r="Y6442" i="19"/>
  <c r="Y6441" i="19"/>
  <c r="Y6440" i="19"/>
  <c r="Y6439" i="19"/>
  <c r="Y6438" i="19"/>
  <c r="Y6437" i="19"/>
  <c r="Y6436" i="19"/>
  <c r="Y6435" i="19"/>
  <c r="Y6434" i="19"/>
  <c r="Y6433" i="19"/>
  <c r="Y6432" i="19"/>
  <c r="Y6431" i="19"/>
  <c r="Y6430" i="19"/>
  <c r="Y6429" i="19"/>
  <c r="Y6428" i="19"/>
  <c r="Y6427" i="19"/>
  <c r="Y6426" i="19"/>
  <c r="Y6425" i="19"/>
  <c r="Y6424" i="19"/>
  <c r="Y6423" i="19"/>
  <c r="Y6422" i="19"/>
  <c r="Y6421" i="19"/>
  <c r="Y6420" i="19"/>
  <c r="Y6419" i="19"/>
  <c r="Y6418" i="19"/>
  <c r="Y6417" i="19"/>
  <c r="Y6416" i="19"/>
  <c r="Y6415" i="19"/>
  <c r="Y6414" i="19"/>
  <c r="Y6413" i="19"/>
  <c r="Y6412" i="19"/>
  <c r="Y6411" i="19"/>
  <c r="Y6410" i="19"/>
  <c r="Y6409" i="19"/>
  <c r="Y6408" i="19"/>
  <c r="Y6407" i="19"/>
  <c r="Y6406" i="19"/>
  <c r="Y6405" i="19"/>
  <c r="Y6404" i="19"/>
  <c r="Y6403" i="19"/>
  <c r="Y6402" i="19"/>
  <c r="Y6401" i="19"/>
  <c r="Y6400" i="19"/>
  <c r="Y6399" i="19"/>
  <c r="Y6398" i="19"/>
  <c r="Y6397" i="19"/>
  <c r="Y6396" i="19"/>
  <c r="Y6395" i="19"/>
  <c r="Y6394" i="19"/>
  <c r="Y6393" i="19"/>
  <c r="Y6392" i="19"/>
  <c r="Y6391" i="19"/>
  <c r="Y6390" i="19"/>
  <c r="Y6389" i="19"/>
  <c r="Y6388" i="19"/>
  <c r="Y6387" i="19"/>
  <c r="Y6386" i="19"/>
  <c r="Y6385" i="19"/>
  <c r="Y6384" i="19"/>
  <c r="Y6383" i="19"/>
  <c r="Y6382" i="19"/>
  <c r="Y6381" i="19"/>
  <c r="Y6380" i="19"/>
  <c r="Y6379" i="19"/>
  <c r="Y6378" i="19"/>
  <c r="Y6377" i="19"/>
  <c r="Y6376" i="19"/>
  <c r="Y6375" i="19"/>
  <c r="Y6374" i="19"/>
  <c r="Y6373" i="19"/>
  <c r="Y6372" i="19"/>
  <c r="Y6371" i="19"/>
  <c r="Y6370" i="19"/>
  <c r="Y6369" i="19"/>
  <c r="Y6368" i="19"/>
  <c r="Y6367" i="19"/>
  <c r="Y6366" i="19"/>
  <c r="Y6365" i="19"/>
  <c r="Y6364" i="19"/>
  <c r="Y6363" i="19"/>
  <c r="Y6362" i="19"/>
  <c r="Y6361" i="19"/>
  <c r="Y6360" i="19"/>
  <c r="Y6359" i="19"/>
  <c r="Y6358" i="19"/>
  <c r="Y6357" i="19"/>
  <c r="Y6356" i="19"/>
  <c r="Y6355" i="19"/>
  <c r="Y6354" i="19"/>
  <c r="Y6353" i="19"/>
  <c r="Y6352" i="19"/>
  <c r="Y6351" i="19"/>
  <c r="Y6350" i="19"/>
  <c r="Y6349" i="19"/>
  <c r="Y6348" i="19"/>
  <c r="Y6347" i="19"/>
  <c r="Y6346" i="19"/>
  <c r="Y6345" i="19"/>
  <c r="Y6344" i="19"/>
  <c r="Y6343" i="19"/>
  <c r="Y6342" i="19"/>
  <c r="Y6341" i="19"/>
  <c r="Y6340" i="19"/>
  <c r="Y6339" i="19"/>
  <c r="Y6338" i="19"/>
  <c r="Y6337" i="19"/>
  <c r="Y6336" i="19"/>
  <c r="Y6335" i="19"/>
  <c r="Y6334" i="19"/>
  <c r="Y6333" i="19"/>
  <c r="Y6332" i="19"/>
  <c r="Y6331" i="19"/>
  <c r="Y6330" i="19"/>
  <c r="Y6329" i="19"/>
  <c r="Y6328" i="19"/>
  <c r="Y6327" i="19"/>
  <c r="Y6326" i="19"/>
  <c r="Y6325" i="19"/>
  <c r="Y6324" i="19"/>
  <c r="Y6323" i="19"/>
  <c r="Y6322" i="19"/>
  <c r="Y6321" i="19"/>
  <c r="Y6320" i="19"/>
  <c r="Y6319" i="19"/>
  <c r="Y6318" i="19"/>
  <c r="Y6317" i="19"/>
  <c r="Y6316" i="19"/>
  <c r="Y6315" i="19"/>
  <c r="Y6314" i="19"/>
  <c r="Y6313" i="19"/>
  <c r="Y6312" i="19"/>
  <c r="Y6311" i="19"/>
  <c r="Y6310" i="19"/>
  <c r="Y6309" i="19"/>
  <c r="Y6308" i="19"/>
  <c r="Y6307" i="19"/>
  <c r="Y6306" i="19"/>
  <c r="Y6305" i="19"/>
  <c r="Y6304" i="19"/>
  <c r="Y6303" i="19"/>
  <c r="Y6302" i="19"/>
  <c r="Y6301" i="19"/>
  <c r="Y6300" i="19"/>
  <c r="Y6299" i="19"/>
  <c r="Y6298" i="19"/>
  <c r="Y6297" i="19"/>
  <c r="Y6296" i="19"/>
  <c r="Y6295" i="19"/>
  <c r="Y6294" i="19"/>
  <c r="Y6293" i="19"/>
  <c r="Y6292" i="19"/>
  <c r="Y6291" i="19"/>
  <c r="Y6290" i="19"/>
  <c r="Y6289" i="19"/>
  <c r="Y6288" i="19"/>
  <c r="Y6287" i="19"/>
  <c r="Y6286" i="19"/>
  <c r="Y6285" i="19"/>
  <c r="Y6284" i="19"/>
  <c r="Y6283" i="19"/>
  <c r="Y6282" i="19"/>
  <c r="Y6281" i="19"/>
  <c r="Y6280" i="19"/>
  <c r="Y6279" i="19"/>
  <c r="Y6278" i="19"/>
  <c r="Y6277" i="19"/>
  <c r="Y6276" i="19"/>
  <c r="Y6275" i="19"/>
  <c r="Y6274" i="19"/>
  <c r="Y6273" i="19"/>
  <c r="Y6272" i="19"/>
  <c r="Y6271" i="19"/>
  <c r="Y6270" i="19"/>
  <c r="Y6269" i="19"/>
  <c r="Y6268" i="19"/>
  <c r="Y6267" i="19"/>
  <c r="Y6266" i="19"/>
  <c r="Y6265" i="19"/>
  <c r="Y6264" i="19"/>
  <c r="Y6263" i="19"/>
  <c r="Y6262" i="19"/>
  <c r="Y6261" i="19"/>
  <c r="Y6260" i="19"/>
  <c r="Y6259" i="19"/>
  <c r="Y6258" i="19"/>
  <c r="Y6257" i="19"/>
  <c r="Y6256" i="19"/>
  <c r="Y6255" i="19"/>
  <c r="Y6254" i="19"/>
  <c r="Y6253" i="19"/>
  <c r="Y6252" i="19"/>
  <c r="Y6251" i="19"/>
  <c r="Y6250" i="19"/>
  <c r="Y6249" i="19"/>
  <c r="Y6248" i="19"/>
  <c r="Y6247" i="19"/>
  <c r="Y6246" i="19"/>
  <c r="Y6245" i="19"/>
  <c r="Y6244" i="19"/>
  <c r="Y6243" i="19"/>
  <c r="Y6242" i="19"/>
  <c r="Y6241" i="19"/>
  <c r="Y6240" i="19"/>
  <c r="Y6239" i="19"/>
  <c r="Y6238" i="19"/>
  <c r="Y6237" i="19"/>
  <c r="Y6236" i="19"/>
  <c r="Y6235" i="19"/>
  <c r="Y6234" i="19"/>
  <c r="Y6233" i="19"/>
  <c r="Y6232" i="19"/>
  <c r="Y6231" i="19"/>
  <c r="Y6230" i="19"/>
  <c r="Y6229" i="19"/>
  <c r="Y6228" i="19"/>
  <c r="Y6227" i="19"/>
  <c r="Y6226" i="19"/>
  <c r="Y6225" i="19"/>
  <c r="Y6224" i="19"/>
  <c r="Y6223" i="19"/>
  <c r="Y6222" i="19"/>
  <c r="Y6221" i="19"/>
  <c r="Y6220" i="19"/>
  <c r="Y6219" i="19"/>
  <c r="Y6218" i="19"/>
  <c r="Y6217" i="19"/>
  <c r="Y6216" i="19"/>
  <c r="Y6215" i="19"/>
  <c r="Y6214" i="19"/>
  <c r="Y6213" i="19"/>
  <c r="Y6212" i="19"/>
  <c r="Y6211" i="19"/>
  <c r="Y6210" i="19"/>
  <c r="Y6209" i="19"/>
  <c r="Y6208" i="19"/>
  <c r="Y6207" i="19"/>
  <c r="Y6206" i="19"/>
  <c r="Y6205" i="19"/>
  <c r="Y6204" i="19"/>
  <c r="Y6203" i="19"/>
  <c r="Y6202" i="19"/>
  <c r="Y6201" i="19"/>
  <c r="Y6200" i="19"/>
  <c r="Y6199" i="19"/>
  <c r="Y6198" i="19"/>
  <c r="Y6197" i="19"/>
  <c r="Y6196" i="19"/>
  <c r="Y6195" i="19"/>
  <c r="Y6194" i="19"/>
  <c r="Y6193" i="19"/>
  <c r="Y6192" i="19"/>
  <c r="Y6191" i="19"/>
  <c r="Y6190" i="19"/>
  <c r="Y6189" i="19"/>
  <c r="Y6188" i="19"/>
  <c r="Y6187" i="19"/>
  <c r="Y6186" i="19"/>
  <c r="Y6185" i="19"/>
  <c r="Y6184" i="19"/>
  <c r="Y6183" i="19"/>
  <c r="Y6182" i="19"/>
  <c r="Y6181" i="19"/>
  <c r="Y6180" i="19"/>
  <c r="Y6179" i="19"/>
  <c r="Y6178" i="19"/>
  <c r="Y6177" i="19"/>
  <c r="Y6176" i="19"/>
  <c r="Y6175" i="19"/>
  <c r="Y6174" i="19"/>
  <c r="Y6173" i="19"/>
  <c r="Y6172" i="19"/>
  <c r="Y6171" i="19"/>
  <c r="Y6170" i="19"/>
  <c r="Y6169" i="19"/>
  <c r="Y6168" i="19"/>
  <c r="Y6167" i="19"/>
  <c r="Y6166" i="19"/>
  <c r="Y6165" i="19"/>
  <c r="Y6164" i="19"/>
  <c r="Y6163" i="19"/>
  <c r="Y6162" i="19"/>
  <c r="Y6161" i="19"/>
  <c r="Y6160" i="19"/>
  <c r="Y6159" i="19"/>
  <c r="Y6158" i="19"/>
  <c r="Y6157" i="19"/>
  <c r="Y6156" i="19"/>
  <c r="Y6155" i="19"/>
  <c r="Y6154" i="19"/>
  <c r="Y6153" i="19"/>
  <c r="Y6152" i="19"/>
  <c r="Y6151" i="19"/>
  <c r="Y6150" i="19"/>
  <c r="Y6149" i="19"/>
  <c r="Y6148" i="19"/>
  <c r="Y6147" i="19"/>
  <c r="Y6146" i="19"/>
  <c r="Y6145" i="19"/>
  <c r="Y6144" i="19"/>
  <c r="Y6143" i="19"/>
  <c r="Y6142" i="19"/>
  <c r="Y6141" i="19"/>
  <c r="Y6140" i="19"/>
  <c r="Y6139" i="19"/>
  <c r="Y6138" i="19"/>
  <c r="Y6137" i="19"/>
  <c r="Y6136" i="19"/>
  <c r="Y6135" i="19"/>
  <c r="Y6134" i="19"/>
  <c r="Y6133" i="19"/>
  <c r="Y6132" i="19"/>
  <c r="Y6131" i="19"/>
  <c r="Y6130" i="19"/>
  <c r="Y6129" i="19"/>
  <c r="Y6128" i="19"/>
  <c r="Y6127" i="19"/>
  <c r="Y6126" i="19"/>
  <c r="Y6125" i="19"/>
  <c r="Y6124" i="19"/>
  <c r="Y6123" i="19"/>
  <c r="Y6122" i="19"/>
  <c r="Y6121" i="19"/>
  <c r="Y6120" i="19"/>
  <c r="Y6119" i="19"/>
  <c r="Y6118" i="19"/>
  <c r="Y6117" i="19"/>
  <c r="Y6116" i="19"/>
  <c r="Y6115" i="19"/>
  <c r="Y6114" i="19"/>
  <c r="Y6113" i="19"/>
  <c r="Y6112" i="19"/>
  <c r="Y6111" i="19"/>
  <c r="Y6110" i="19"/>
  <c r="Y6109" i="19"/>
  <c r="Y6108" i="19"/>
  <c r="Y6107" i="19"/>
  <c r="Y6106" i="19"/>
  <c r="Y6105" i="19"/>
  <c r="Y6104" i="19"/>
  <c r="Y6103" i="19"/>
  <c r="Y6102" i="19"/>
  <c r="Y6101" i="19"/>
  <c r="Y6100" i="19"/>
  <c r="Y6099" i="19"/>
  <c r="Y6098" i="19"/>
  <c r="Y6097" i="19"/>
  <c r="Y6096" i="19"/>
  <c r="Y6095" i="19"/>
  <c r="Y6094" i="19"/>
  <c r="Y6093" i="19"/>
  <c r="Y6092" i="19"/>
  <c r="Y6091" i="19"/>
  <c r="Y6090" i="19"/>
  <c r="Y6089" i="19"/>
  <c r="Y6088" i="19"/>
  <c r="Y6087" i="19"/>
  <c r="Y6086" i="19"/>
  <c r="Y6085" i="19"/>
  <c r="Y6084" i="19"/>
  <c r="Y6083" i="19"/>
  <c r="Y6082" i="19"/>
  <c r="Y6081" i="19"/>
  <c r="Y6080" i="19"/>
  <c r="Y6079" i="19"/>
  <c r="Y6078" i="19"/>
  <c r="Y6077" i="19"/>
  <c r="Y6076" i="19"/>
  <c r="Y6075" i="19"/>
  <c r="Y6074" i="19"/>
  <c r="Y6073" i="19"/>
  <c r="Y6072" i="19"/>
  <c r="Y6071" i="19"/>
  <c r="Y6070" i="19"/>
  <c r="Y6069" i="19"/>
  <c r="Y6068" i="19"/>
  <c r="Y6067" i="19"/>
  <c r="Y6066" i="19"/>
  <c r="Y6065" i="19"/>
  <c r="Y6064" i="19"/>
  <c r="Y6063" i="19"/>
  <c r="Y6062" i="19"/>
  <c r="Y6061" i="19"/>
  <c r="Y6060" i="19"/>
  <c r="Y6059" i="19"/>
  <c r="Y6058" i="19"/>
  <c r="Y6057" i="19"/>
  <c r="Y6056" i="19"/>
  <c r="Y6055" i="19"/>
  <c r="Y6054" i="19"/>
  <c r="Y6053" i="19"/>
  <c r="Y6052" i="19"/>
  <c r="Y6051" i="19"/>
  <c r="Y6050" i="19"/>
  <c r="Y6049" i="19"/>
  <c r="Y6048" i="19"/>
  <c r="Y6047" i="19"/>
  <c r="Y6046" i="19"/>
  <c r="Y6045" i="19"/>
  <c r="Y6044" i="19"/>
  <c r="Y6043" i="19"/>
  <c r="Y6042" i="19"/>
  <c r="Y6041" i="19"/>
  <c r="Y6040" i="19"/>
  <c r="Y6039" i="19"/>
  <c r="Y6038" i="19"/>
  <c r="Y6037" i="19"/>
  <c r="Y6036" i="19"/>
  <c r="Y6035" i="19"/>
  <c r="Y6034" i="19"/>
  <c r="Y6033" i="19"/>
  <c r="Y6032" i="19"/>
  <c r="Y6031" i="19"/>
  <c r="Y6030" i="19"/>
  <c r="Y6029" i="19"/>
  <c r="Y6028" i="19"/>
  <c r="Y6027" i="19"/>
  <c r="Y6026" i="19"/>
  <c r="Y6025" i="19"/>
  <c r="Y6024" i="19"/>
  <c r="Y6023" i="19"/>
  <c r="Y6022" i="19"/>
  <c r="Y6021" i="19"/>
  <c r="Y6020" i="19"/>
  <c r="Y6019" i="19"/>
  <c r="Y6018" i="19"/>
  <c r="Y6017" i="19"/>
  <c r="Y6016" i="19"/>
  <c r="Y6015" i="19"/>
  <c r="Y6014" i="19"/>
  <c r="Y6013" i="19"/>
  <c r="Y6012" i="19"/>
  <c r="Y6011" i="19"/>
  <c r="Y6010" i="19"/>
  <c r="Y6009" i="19"/>
  <c r="Y6008" i="19"/>
  <c r="Y6007" i="19"/>
  <c r="Y6006" i="19"/>
  <c r="Y6005" i="19"/>
  <c r="Y6004" i="19"/>
  <c r="Y6003" i="19"/>
  <c r="Y6002" i="19"/>
  <c r="Y6001" i="19"/>
  <c r="Y6000" i="19"/>
  <c r="Y5999" i="19"/>
  <c r="Y5998" i="19"/>
  <c r="Y5997" i="19"/>
  <c r="Y5996" i="19"/>
  <c r="Y5995" i="19"/>
  <c r="Y5994" i="19"/>
  <c r="Y5993" i="19"/>
  <c r="Y5992" i="19"/>
  <c r="Y5991" i="19"/>
  <c r="Y5990" i="19"/>
  <c r="Y5989" i="19"/>
  <c r="Y5988" i="19"/>
  <c r="Y5987" i="19"/>
  <c r="Y5986" i="19"/>
  <c r="Y5985" i="19"/>
  <c r="Y5984" i="19"/>
  <c r="Y5983" i="19"/>
  <c r="Y5982" i="19"/>
  <c r="Y5981" i="19"/>
  <c r="Y5980" i="19"/>
  <c r="Y5979" i="19"/>
  <c r="Y5978" i="19"/>
  <c r="Y5977" i="19"/>
  <c r="Y5976" i="19"/>
  <c r="Y5975" i="19"/>
  <c r="Y5974" i="19"/>
  <c r="Y5973" i="19"/>
  <c r="Y5972" i="19"/>
  <c r="Y5971" i="19"/>
  <c r="Y5970" i="19"/>
  <c r="Y5969" i="19"/>
  <c r="Y5968" i="19"/>
  <c r="Y5967" i="19"/>
  <c r="Y5966" i="19"/>
  <c r="Y5965" i="19"/>
  <c r="Y5964" i="19"/>
  <c r="Y5963" i="19"/>
  <c r="Y5962" i="19"/>
  <c r="Y5961" i="19"/>
  <c r="Y5960" i="19"/>
  <c r="Y5959" i="19"/>
  <c r="Y5958" i="19"/>
  <c r="Y5957" i="19"/>
  <c r="Y5956" i="19"/>
  <c r="Y5955" i="19"/>
  <c r="Y5954" i="19"/>
  <c r="Y5953" i="19"/>
  <c r="Y5952" i="19"/>
  <c r="Y5951" i="19"/>
  <c r="Y5950" i="19"/>
  <c r="Y5949" i="19"/>
  <c r="Y5948" i="19"/>
  <c r="Y5947" i="19"/>
  <c r="Y5946" i="19"/>
  <c r="Y5945" i="19"/>
  <c r="Y5944" i="19"/>
  <c r="Y5943" i="19"/>
  <c r="Y5942" i="19"/>
  <c r="Y5941" i="19"/>
  <c r="Y5940" i="19"/>
  <c r="Y5939" i="19"/>
  <c r="Y5938" i="19"/>
  <c r="Y5937" i="19"/>
  <c r="Y5936" i="19"/>
  <c r="Y5935" i="19"/>
  <c r="Y5934" i="19"/>
  <c r="Y5933" i="19"/>
  <c r="Y5932" i="19"/>
  <c r="Y5931" i="19"/>
  <c r="Y5930" i="19"/>
  <c r="Y5929" i="19"/>
  <c r="Y5928" i="19"/>
  <c r="Y5927" i="19"/>
  <c r="Y5926" i="19"/>
  <c r="Y5925" i="19"/>
  <c r="Y5924" i="19"/>
  <c r="Y5923" i="19"/>
  <c r="Y5922" i="19"/>
  <c r="Y5921" i="19"/>
  <c r="Y5920" i="19"/>
  <c r="Y5919" i="19"/>
  <c r="Y5918" i="19"/>
  <c r="Y5917" i="19"/>
  <c r="Y5916" i="19"/>
  <c r="Y5915" i="19"/>
  <c r="Y5914" i="19"/>
  <c r="Y5913" i="19"/>
  <c r="Y5912" i="19"/>
  <c r="Y5911" i="19"/>
  <c r="Y5910" i="19"/>
  <c r="Y5909" i="19"/>
  <c r="Y5908" i="19"/>
  <c r="Y5907" i="19"/>
  <c r="Y5906" i="19"/>
  <c r="Y5905" i="19"/>
  <c r="Y5904" i="19"/>
  <c r="Y5903" i="19"/>
  <c r="Y5902" i="19"/>
  <c r="Y5901" i="19"/>
  <c r="Y5900" i="19"/>
  <c r="Y5899" i="19"/>
  <c r="Y5898" i="19"/>
  <c r="Y5897" i="19"/>
  <c r="Y5896" i="19"/>
  <c r="Y5895" i="19"/>
  <c r="Y5894" i="19"/>
  <c r="Y5893" i="19"/>
  <c r="Y5892" i="19"/>
  <c r="Y5891" i="19"/>
  <c r="Y5890" i="19"/>
  <c r="Y5889" i="19"/>
  <c r="Y5888" i="19"/>
  <c r="Y5887" i="19"/>
  <c r="Y5886" i="19"/>
  <c r="Y5885" i="19"/>
  <c r="Y5884" i="19"/>
  <c r="Y5883" i="19"/>
  <c r="Y5882" i="19"/>
  <c r="Y5881" i="19"/>
  <c r="Y5880" i="19"/>
  <c r="Y5879" i="19"/>
  <c r="Y5878" i="19"/>
  <c r="Y5877" i="19"/>
  <c r="Y5876" i="19"/>
  <c r="Y5875" i="19"/>
  <c r="Y5874" i="19"/>
  <c r="Y5873" i="19"/>
  <c r="Y5872" i="19"/>
  <c r="Y5871" i="19"/>
  <c r="Y5870" i="19"/>
  <c r="Y5869" i="19"/>
  <c r="Y5868" i="19"/>
  <c r="Y5867" i="19"/>
  <c r="Y5866" i="19"/>
  <c r="Y5865" i="19"/>
  <c r="Y5864" i="19"/>
  <c r="Y5863" i="19"/>
  <c r="Y5862" i="19"/>
  <c r="Y5861" i="19"/>
  <c r="Y5860" i="19"/>
  <c r="Y5859" i="19"/>
  <c r="Y5858" i="19"/>
  <c r="Y5857" i="19"/>
  <c r="Y5856" i="19"/>
  <c r="Y5855" i="19"/>
  <c r="Y5854" i="19"/>
  <c r="Y5853" i="19"/>
  <c r="Y5852" i="19"/>
  <c r="Y5851" i="19"/>
  <c r="Y5850" i="19"/>
  <c r="Y5849" i="19"/>
  <c r="Y5848" i="19"/>
  <c r="Y5847" i="19"/>
  <c r="Y5846" i="19"/>
  <c r="Y5845" i="19"/>
  <c r="Y5844" i="19"/>
  <c r="Y5843" i="19"/>
  <c r="Y5842" i="19"/>
  <c r="Y5841" i="19"/>
  <c r="Y5840" i="19"/>
  <c r="Y5839" i="19"/>
  <c r="Y5838" i="19"/>
  <c r="Y5837" i="19"/>
  <c r="Y5836" i="19"/>
  <c r="Y5835" i="19"/>
  <c r="Y5834" i="19"/>
  <c r="Y5833" i="19"/>
  <c r="Y5832" i="19"/>
  <c r="Y5831" i="19"/>
  <c r="Y5830" i="19"/>
  <c r="Y5829" i="19"/>
  <c r="Y5828" i="19"/>
  <c r="Y5827" i="19"/>
  <c r="Y5826" i="19"/>
  <c r="Y5825" i="19"/>
  <c r="Y5824" i="19"/>
  <c r="Y5823" i="19"/>
  <c r="Y5822" i="19"/>
  <c r="Y5821" i="19"/>
  <c r="Y5820" i="19"/>
  <c r="Y5819" i="19"/>
  <c r="Y5818" i="19"/>
  <c r="Y5817" i="19"/>
  <c r="Y5816" i="19"/>
  <c r="Y5815" i="19"/>
  <c r="Y5814" i="19"/>
  <c r="Y5813" i="19"/>
  <c r="Y5812" i="19"/>
  <c r="Y5811" i="19"/>
  <c r="Y5810" i="19"/>
  <c r="Y5809" i="19"/>
  <c r="Y5808" i="19"/>
  <c r="Y5807" i="19"/>
  <c r="Y5806" i="19"/>
  <c r="Y5805" i="19"/>
  <c r="Y5804" i="19"/>
  <c r="Y5803" i="19"/>
  <c r="Y5802" i="19"/>
  <c r="Y5801" i="19"/>
  <c r="Y5800" i="19"/>
  <c r="Y5799" i="19"/>
  <c r="Y5798" i="19"/>
  <c r="Y5797" i="19"/>
  <c r="Y5796" i="19"/>
  <c r="Y5795" i="19"/>
  <c r="Y5794" i="19"/>
  <c r="Y5793" i="19"/>
  <c r="Y5792" i="19"/>
  <c r="Y5791" i="19"/>
  <c r="Y5790" i="19"/>
  <c r="Y5789" i="19"/>
  <c r="Y5788" i="19"/>
  <c r="Y5787" i="19"/>
  <c r="Y5786" i="19"/>
  <c r="Y5785" i="19"/>
  <c r="Y5784" i="19"/>
  <c r="Y5783" i="19"/>
  <c r="Y5782" i="19"/>
  <c r="Y5781" i="19"/>
  <c r="Y5780" i="19"/>
  <c r="Y5779" i="19"/>
  <c r="Y5778" i="19"/>
  <c r="Y5777" i="19"/>
  <c r="Y5776" i="19"/>
  <c r="Y5775" i="19"/>
  <c r="Y5774" i="19"/>
  <c r="Y5773" i="19"/>
  <c r="Y5772" i="19"/>
  <c r="Y5771" i="19"/>
  <c r="Y5770" i="19"/>
  <c r="Y5769" i="19"/>
  <c r="Y5768" i="19"/>
  <c r="Y5767" i="19"/>
  <c r="Y5766" i="19"/>
  <c r="Y5765" i="19"/>
  <c r="Y5764" i="19"/>
  <c r="Y5763" i="19"/>
  <c r="Y5762" i="19"/>
  <c r="Y5761" i="19"/>
  <c r="Y5760" i="19"/>
  <c r="Y5759" i="19"/>
  <c r="Y5758" i="19"/>
  <c r="Y5757" i="19"/>
  <c r="Y5756" i="19"/>
  <c r="Y5755" i="19"/>
  <c r="Y5754" i="19"/>
  <c r="Y5753" i="19"/>
  <c r="Y5752" i="19"/>
  <c r="Y5751" i="19"/>
  <c r="Y5750" i="19"/>
  <c r="Y5749" i="19"/>
  <c r="Y5748" i="19"/>
  <c r="Y5747" i="19"/>
  <c r="Y5746" i="19"/>
  <c r="Y5745" i="19"/>
  <c r="Y5744" i="19"/>
  <c r="Y5743" i="19"/>
  <c r="Y5742" i="19"/>
  <c r="Y5741" i="19"/>
  <c r="Y5740" i="19"/>
  <c r="Y5739" i="19"/>
  <c r="Y5738" i="19"/>
  <c r="Y5737" i="19"/>
  <c r="Y5736" i="19"/>
  <c r="Y5735" i="19"/>
  <c r="Y5734" i="19"/>
  <c r="Y5733" i="19"/>
  <c r="Y5732" i="19"/>
  <c r="Y5731" i="19"/>
  <c r="Y5730" i="19"/>
  <c r="Y5729" i="19"/>
  <c r="Y5728" i="19"/>
  <c r="Y5727" i="19"/>
  <c r="Y5726" i="19"/>
  <c r="Y5725" i="19"/>
  <c r="Y5724" i="19"/>
  <c r="Y5723" i="19"/>
  <c r="Y5722" i="19"/>
  <c r="Y5721" i="19"/>
  <c r="Y5720" i="19"/>
  <c r="Y5719" i="19"/>
  <c r="Y5718" i="19"/>
  <c r="Y5717" i="19"/>
  <c r="Y5716" i="19"/>
  <c r="Y5715" i="19"/>
  <c r="Y5714" i="19"/>
  <c r="Y5713" i="19"/>
  <c r="Y5712" i="19"/>
  <c r="Y5711" i="19"/>
  <c r="Y5710" i="19"/>
  <c r="Y5709" i="19"/>
  <c r="Y5708" i="19"/>
  <c r="Y5707" i="19"/>
  <c r="Y5706" i="19"/>
  <c r="Y5705" i="19"/>
  <c r="Y5704" i="19"/>
  <c r="Y5703" i="19"/>
  <c r="Y5702" i="19"/>
  <c r="Y5701" i="19"/>
  <c r="Y5700" i="19"/>
  <c r="Y5699" i="19"/>
  <c r="Y5698" i="19"/>
  <c r="Y5697" i="19"/>
  <c r="Y5696" i="19"/>
  <c r="Y5695" i="19"/>
  <c r="Y5694" i="19"/>
  <c r="Y5693" i="19"/>
  <c r="Y5692" i="19"/>
  <c r="Y5691" i="19"/>
  <c r="Y5690" i="19"/>
  <c r="Y5689" i="19"/>
  <c r="Y5688" i="19"/>
  <c r="Y5687" i="19"/>
  <c r="Y5686" i="19"/>
  <c r="Y5685" i="19"/>
  <c r="Y5684" i="19"/>
  <c r="Y5683" i="19"/>
  <c r="Y5682" i="19"/>
  <c r="Y5681" i="19"/>
  <c r="Y5680" i="19"/>
  <c r="Y5679" i="19"/>
  <c r="Y5678" i="19"/>
  <c r="Y5677" i="19"/>
  <c r="Y5676" i="19"/>
  <c r="Y5675" i="19"/>
  <c r="Y5674" i="19"/>
  <c r="Y5673" i="19"/>
  <c r="Y5672" i="19"/>
  <c r="Y5671" i="19"/>
  <c r="Y5670" i="19"/>
  <c r="Y5669" i="19"/>
  <c r="Y5668" i="19"/>
  <c r="Y5667" i="19"/>
  <c r="Y5666" i="19"/>
  <c r="Y5665" i="19"/>
  <c r="Y5664" i="19"/>
  <c r="Y5663" i="19"/>
  <c r="Y5662" i="19"/>
  <c r="Y5661" i="19"/>
  <c r="Y5660" i="19"/>
  <c r="Y5659" i="19"/>
  <c r="Y5658" i="19"/>
  <c r="Y5657" i="19"/>
  <c r="Y5656" i="19"/>
  <c r="Y5655" i="19"/>
  <c r="Y5654" i="19"/>
  <c r="Y5653" i="19"/>
  <c r="Y5652" i="19"/>
  <c r="Y5651" i="19"/>
  <c r="Y5650" i="19"/>
  <c r="Y5649" i="19"/>
  <c r="Y5648" i="19"/>
  <c r="Y5647" i="19"/>
  <c r="Y5646" i="19"/>
  <c r="Y5645" i="19"/>
  <c r="Y5644" i="19"/>
  <c r="Y5643" i="19"/>
  <c r="Y5642" i="19"/>
  <c r="Y5641" i="19"/>
  <c r="Y5640" i="19"/>
  <c r="Y5639" i="19"/>
  <c r="Y5638" i="19"/>
  <c r="Y5637" i="19"/>
  <c r="Y5636" i="19"/>
  <c r="Y5635" i="19"/>
  <c r="Y5634" i="19"/>
  <c r="Y5633" i="19"/>
  <c r="Y5632" i="19"/>
  <c r="Y5631" i="19"/>
  <c r="Y5630" i="19"/>
  <c r="Y5629" i="19"/>
  <c r="Y5628" i="19"/>
  <c r="Y5627" i="19"/>
  <c r="Y5626" i="19"/>
  <c r="Y5625" i="19"/>
  <c r="Y5624" i="19"/>
  <c r="Y5623" i="19"/>
  <c r="Y5622" i="19"/>
  <c r="Y5621" i="19"/>
  <c r="Y5620" i="19"/>
  <c r="Y5619" i="19"/>
  <c r="Y5618" i="19"/>
  <c r="Y5617" i="19"/>
  <c r="Y5616" i="19"/>
  <c r="Y5615" i="19"/>
  <c r="Y5614" i="19"/>
  <c r="Y5613" i="19"/>
  <c r="Y5612" i="19"/>
  <c r="Y5611" i="19"/>
  <c r="Y5610" i="19"/>
  <c r="Y5609" i="19"/>
  <c r="Y5608" i="19"/>
  <c r="Y5607" i="19"/>
  <c r="Y5606" i="19"/>
  <c r="Y5605" i="19"/>
  <c r="Y5604" i="19"/>
  <c r="Y5603" i="19"/>
  <c r="Y5602" i="19"/>
  <c r="Y5601" i="19"/>
  <c r="Y5600" i="19"/>
  <c r="Y5599" i="19"/>
  <c r="Y5598" i="19"/>
  <c r="Y5597" i="19"/>
  <c r="Y5596" i="19"/>
  <c r="Y5595" i="19"/>
  <c r="Y5594" i="19"/>
  <c r="Y5593" i="19"/>
  <c r="Y5592" i="19"/>
  <c r="Y5591" i="19"/>
  <c r="Y5590" i="19"/>
  <c r="Y5589" i="19"/>
  <c r="Y5588" i="19"/>
  <c r="Y5587" i="19"/>
  <c r="Y5586" i="19"/>
  <c r="Y5585" i="19"/>
  <c r="Y5584" i="19"/>
  <c r="Y5583" i="19"/>
  <c r="Y5582" i="19"/>
  <c r="Y5581" i="19"/>
  <c r="Y5580" i="19"/>
  <c r="Y5579" i="19"/>
  <c r="Y5578" i="19"/>
  <c r="Y5577" i="19"/>
  <c r="Y5576" i="19"/>
  <c r="Y5575" i="19"/>
  <c r="Y5574" i="19"/>
  <c r="Y5573" i="19"/>
  <c r="Y5572" i="19"/>
  <c r="Y5571" i="19"/>
  <c r="Y5570" i="19"/>
  <c r="Y5569" i="19"/>
  <c r="Y5568" i="19"/>
  <c r="Y5567" i="19"/>
  <c r="Y5566" i="19"/>
  <c r="Y5565" i="19"/>
  <c r="Y5564" i="19"/>
  <c r="Y5563" i="19"/>
  <c r="Y5562" i="19"/>
  <c r="Y5561" i="19"/>
  <c r="Y5560" i="19"/>
  <c r="Y5559" i="19"/>
  <c r="Y5558" i="19"/>
  <c r="Y5557" i="19"/>
  <c r="Y5556" i="19"/>
  <c r="Y5555" i="19"/>
  <c r="Y5554" i="19"/>
  <c r="Y5553" i="19"/>
  <c r="Y5552" i="19"/>
  <c r="Y5551" i="19"/>
  <c r="Y5550" i="19"/>
  <c r="Y5549" i="19"/>
  <c r="Y5548" i="19"/>
  <c r="Y5547" i="19"/>
  <c r="Y5546" i="19"/>
  <c r="Y5545" i="19"/>
  <c r="Y5544" i="19"/>
  <c r="Y5543" i="19"/>
  <c r="Y5542" i="19"/>
  <c r="Y5541" i="19"/>
  <c r="Y5540" i="19"/>
  <c r="Y5539" i="19"/>
  <c r="Y5538" i="19"/>
  <c r="Y5537" i="19"/>
  <c r="Y5536" i="19"/>
  <c r="Y5535" i="19"/>
  <c r="Y5534" i="19"/>
  <c r="Y5533" i="19"/>
  <c r="Y5532" i="19"/>
  <c r="Y5531" i="19"/>
  <c r="Y5530" i="19"/>
  <c r="Y5529" i="19"/>
  <c r="Y5528" i="19"/>
  <c r="Y5527" i="19"/>
  <c r="Y5526" i="19"/>
  <c r="Y5525" i="19"/>
  <c r="Y5524" i="19"/>
  <c r="Y5523" i="19"/>
  <c r="Y5522" i="19"/>
  <c r="Y5521" i="19"/>
  <c r="Y5520" i="19"/>
  <c r="Y5519" i="19"/>
  <c r="Y5518" i="19"/>
  <c r="Y5517" i="19"/>
  <c r="Y5516" i="19"/>
  <c r="Y5515" i="19"/>
  <c r="Y5514" i="19"/>
  <c r="Y5513" i="19"/>
  <c r="Y5512" i="19"/>
  <c r="Y5511" i="19"/>
  <c r="Y5510" i="19"/>
  <c r="Y5509" i="19"/>
  <c r="Y5508" i="19"/>
  <c r="Y5507" i="19"/>
  <c r="Y5506" i="19"/>
  <c r="Y5505" i="19"/>
  <c r="Y5504" i="19"/>
  <c r="Y5503" i="19"/>
  <c r="Y5502" i="19"/>
  <c r="Y5501" i="19"/>
  <c r="Y5500" i="19"/>
  <c r="Y5499" i="19"/>
  <c r="Y5498" i="19"/>
  <c r="Y5497" i="19"/>
  <c r="Y5496" i="19"/>
  <c r="Y5495" i="19"/>
  <c r="Y5494" i="19"/>
  <c r="Y5493" i="19"/>
  <c r="Y5492" i="19"/>
  <c r="Y5491" i="19"/>
  <c r="Y5490" i="19"/>
  <c r="Y5489" i="19"/>
  <c r="Y5488" i="19"/>
  <c r="Y5487" i="19"/>
  <c r="Y5486" i="19"/>
  <c r="Y5485" i="19"/>
  <c r="Y5484" i="19"/>
  <c r="Y5483" i="19"/>
  <c r="Y5482" i="19"/>
  <c r="Y5481" i="19"/>
  <c r="Y5480" i="19"/>
  <c r="Y5479" i="19"/>
  <c r="Y5478" i="19"/>
  <c r="Y5477" i="19"/>
  <c r="Y5476" i="19"/>
  <c r="Y5475" i="19"/>
  <c r="Y5474" i="19"/>
  <c r="Y5473" i="19"/>
  <c r="Y5472" i="19"/>
  <c r="Y5471" i="19"/>
  <c r="Y5470" i="19"/>
  <c r="Y5469" i="19"/>
  <c r="Y5468" i="19"/>
  <c r="Y5467" i="19"/>
  <c r="Y5466" i="19"/>
  <c r="Y5465" i="19"/>
  <c r="Y5464" i="19"/>
  <c r="Y5463" i="19"/>
  <c r="Y5462" i="19"/>
  <c r="Y5461" i="19"/>
  <c r="Y5460" i="19"/>
  <c r="Y5459" i="19"/>
  <c r="Y5458" i="19"/>
  <c r="Y5457" i="19"/>
  <c r="Y5456" i="19"/>
  <c r="Y5455" i="19"/>
  <c r="Y5454" i="19"/>
  <c r="Y5453" i="19"/>
  <c r="Y5452" i="19"/>
  <c r="Y5451" i="19"/>
  <c r="Y5450" i="19"/>
  <c r="Y5449" i="19"/>
  <c r="Y5448" i="19"/>
  <c r="Y5447" i="19"/>
  <c r="Y5446" i="19"/>
  <c r="Y5445" i="19"/>
  <c r="Y5444" i="19"/>
  <c r="Y5443" i="19"/>
  <c r="Y5442" i="19"/>
  <c r="Y5441" i="19"/>
  <c r="Y5440" i="19"/>
  <c r="Y5439" i="19"/>
  <c r="Y5438" i="19"/>
  <c r="Y5437" i="19"/>
  <c r="Y5436" i="19"/>
  <c r="Y5435" i="19"/>
  <c r="Y5434" i="19"/>
  <c r="Y5433" i="19"/>
  <c r="Y5432" i="19"/>
  <c r="Y5431" i="19"/>
  <c r="Y5430" i="19"/>
  <c r="Y5429" i="19"/>
  <c r="Y5428" i="19"/>
  <c r="Y5427" i="19"/>
  <c r="Y5426" i="19"/>
  <c r="Y5425" i="19"/>
  <c r="Y5424" i="19"/>
  <c r="Y5423" i="19"/>
  <c r="Y5422" i="19"/>
  <c r="Y5421" i="19"/>
  <c r="Y5420" i="19"/>
  <c r="Y5419" i="19"/>
  <c r="Y5418" i="19"/>
  <c r="Y5417" i="19"/>
  <c r="Y5416" i="19"/>
  <c r="Y5415" i="19"/>
  <c r="Y5414" i="19"/>
  <c r="Y5413" i="19"/>
  <c r="Y5412" i="19"/>
  <c r="Y5411" i="19"/>
  <c r="Y5410" i="19"/>
  <c r="Y5409" i="19"/>
  <c r="Y5408" i="19"/>
  <c r="Y5407" i="19"/>
  <c r="Y5406" i="19"/>
  <c r="Y5405" i="19"/>
  <c r="Y5404" i="19"/>
  <c r="Y5403" i="19"/>
  <c r="Y5402" i="19"/>
  <c r="Y5401" i="19"/>
  <c r="Y5400" i="19"/>
  <c r="Y5399" i="19"/>
  <c r="Y5398" i="19"/>
  <c r="Y5397" i="19"/>
  <c r="Y5396" i="19"/>
  <c r="Y5395" i="19"/>
  <c r="Y5394" i="19"/>
  <c r="Y5393" i="19"/>
  <c r="Y5392" i="19"/>
  <c r="Y5391" i="19"/>
  <c r="Y5390" i="19"/>
  <c r="Y5389" i="19"/>
  <c r="Y5388" i="19"/>
  <c r="Y5387" i="19"/>
  <c r="Y5386" i="19"/>
  <c r="Y5385" i="19"/>
  <c r="Y5384" i="19"/>
  <c r="Y5383" i="19"/>
  <c r="Y5382" i="19"/>
  <c r="Y5381" i="19"/>
  <c r="Y5380" i="19"/>
  <c r="Y5379" i="19"/>
  <c r="Y5378" i="19"/>
  <c r="Y5377" i="19"/>
  <c r="Y5376" i="19"/>
  <c r="Y5375" i="19"/>
  <c r="Y5374" i="19"/>
  <c r="Y5373" i="19"/>
  <c r="Y5372" i="19"/>
  <c r="Y5371" i="19"/>
  <c r="Y5370" i="19"/>
  <c r="Y5369" i="19"/>
  <c r="Y5368" i="19"/>
  <c r="Y5367" i="19"/>
  <c r="Y5366" i="19"/>
  <c r="Y5365" i="19"/>
  <c r="Y5364" i="19"/>
  <c r="Y5363" i="19"/>
  <c r="Y5362" i="19"/>
  <c r="Y5361" i="19"/>
  <c r="Y5360" i="19"/>
  <c r="Y5359" i="19"/>
  <c r="Y5358" i="19"/>
  <c r="Y5357" i="19"/>
  <c r="Y5356" i="19"/>
  <c r="Y5355" i="19"/>
  <c r="Y5354" i="19"/>
  <c r="Y5353" i="19"/>
  <c r="Y5352" i="19"/>
  <c r="Y5351" i="19"/>
  <c r="Y5350" i="19"/>
  <c r="Y5349" i="19"/>
  <c r="Y5348" i="19"/>
  <c r="Y5347" i="19"/>
  <c r="Y5346" i="19"/>
  <c r="Y5345" i="19"/>
  <c r="Y5344" i="19"/>
  <c r="Y5343" i="19"/>
  <c r="Y5342" i="19"/>
  <c r="Y5341" i="19"/>
  <c r="Y5340" i="19"/>
  <c r="Y5339" i="19"/>
  <c r="Y5338" i="19"/>
  <c r="Y5337" i="19"/>
  <c r="Y5336" i="19"/>
  <c r="Y5335" i="19"/>
  <c r="Y5334" i="19"/>
  <c r="Y5333" i="19"/>
  <c r="Y5332" i="19"/>
  <c r="Y5331" i="19"/>
  <c r="Y5330" i="19"/>
  <c r="Y5329" i="19"/>
  <c r="Y5328" i="19"/>
  <c r="Y5327" i="19"/>
  <c r="Y5326" i="19"/>
  <c r="Y5325" i="19"/>
  <c r="Y5324" i="19"/>
  <c r="Y5323" i="19"/>
  <c r="Y5322" i="19"/>
  <c r="Y5321" i="19"/>
  <c r="Y5320" i="19"/>
  <c r="Y5319" i="19"/>
  <c r="Y5318" i="19"/>
  <c r="Y5317" i="19"/>
  <c r="Y5316" i="19"/>
  <c r="Y5315" i="19"/>
  <c r="Y5314" i="19"/>
  <c r="Y5313" i="19"/>
  <c r="Y5312" i="19"/>
  <c r="Y5311" i="19"/>
  <c r="Y5310" i="19"/>
  <c r="Y5309" i="19"/>
  <c r="Y5308" i="19"/>
  <c r="Y5307" i="19"/>
  <c r="Y5306" i="19"/>
  <c r="Y5305" i="19"/>
  <c r="Y5304" i="19"/>
  <c r="Y5303" i="19"/>
  <c r="Y5302" i="19"/>
  <c r="Y5301" i="19"/>
  <c r="Y5300" i="19"/>
  <c r="Y5299" i="19"/>
  <c r="Y5298" i="19"/>
  <c r="Y5297" i="19"/>
  <c r="Y5296" i="19"/>
  <c r="Y5295" i="19"/>
  <c r="Y5294" i="19"/>
  <c r="Y5293" i="19"/>
  <c r="Y5292" i="19"/>
  <c r="Y5291" i="19"/>
  <c r="Y5290" i="19"/>
  <c r="Y5289" i="19"/>
  <c r="Y5288" i="19"/>
  <c r="Y5287" i="19"/>
  <c r="Y5286" i="19"/>
  <c r="Y5285" i="19"/>
  <c r="Y5284" i="19"/>
  <c r="Y5283" i="19"/>
  <c r="Y5282" i="19"/>
  <c r="Y5281" i="19"/>
  <c r="Y5280" i="19"/>
  <c r="Y5279" i="19"/>
  <c r="Y5278" i="19"/>
  <c r="Y5277" i="19"/>
  <c r="Y5276" i="19"/>
  <c r="Y5275" i="19"/>
  <c r="Y5274" i="19"/>
  <c r="Y5273" i="19"/>
  <c r="Y5272" i="19"/>
  <c r="Y5271" i="19"/>
  <c r="Y5270" i="19"/>
  <c r="Y5269" i="19"/>
  <c r="Y5268" i="19"/>
  <c r="Y5267" i="19"/>
  <c r="Y5266" i="19"/>
  <c r="Y5265" i="19"/>
  <c r="Y5264" i="19"/>
  <c r="Y5263" i="19"/>
  <c r="Y5262" i="19"/>
  <c r="Y5261" i="19"/>
  <c r="Y5260" i="19"/>
  <c r="Y5259" i="19"/>
  <c r="Y5258" i="19"/>
  <c r="Y5257" i="19"/>
  <c r="Y5256" i="19"/>
  <c r="Y5255" i="19"/>
  <c r="Y5254" i="19"/>
  <c r="Y5253" i="19"/>
  <c r="Y5252" i="19"/>
  <c r="Y5251" i="19"/>
  <c r="Y5250" i="19"/>
  <c r="Y5249" i="19"/>
  <c r="Y5248" i="19"/>
  <c r="Y5247" i="19"/>
  <c r="Y5246" i="19"/>
  <c r="Y5245" i="19"/>
  <c r="Y5244" i="19"/>
  <c r="Y5243" i="19"/>
  <c r="Y5242" i="19"/>
  <c r="Y5241" i="19"/>
  <c r="Y5240" i="19"/>
  <c r="Y5239" i="19"/>
  <c r="Y5238" i="19"/>
  <c r="Y5237" i="19"/>
  <c r="Y5236" i="19"/>
  <c r="Y5235" i="19"/>
  <c r="Y5234" i="19"/>
  <c r="Y5233" i="19"/>
  <c r="Y5232" i="19"/>
  <c r="Y5231" i="19"/>
  <c r="Y5230" i="19"/>
  <c r="Y5229" i="19"/>
  <c r="Y5228" i="19"/>
  <c r="Y5227" i="19"/>
  <c r="Y5226" i="19"/>
  <c r="Y5225" i="19"/>
  <c r="Y5224" i="19"/>
  <c r="Y5223" i="19"/>
  <c r="Y5222" i="19"/>
  <c r="Y5221" i="19"/>
  <c r="Y5220" i="19"/>
  <c r="Y5219" i="19"/>
  <c r="Y5218" i="19"/>
  <c r="Y5217" i="19"/>
  <c r="Y5216" i="19"/>
  <c r="Y5215" i="19"/>
  <c r="Y5214" i="19"/>
  <c r="Y5213" i="19"/>
  <c r="Y5212" i="19"/>
  <c r="Y5211" i="19"/>
  <c r="Y5210" i="19"/>
  <c r="Y5209" i="19"/>
  <c r="Y5208" i="19"/>
  <c r="Y5207" i="19"/>
  <c r="Y5206" i="19"/>
  <c r="Y5205" i="19"/>
  <c r="Y5204" i="19"/>
  <c r="Y5203" i="19"/>
  <c r="Y5202" i="19"/>
  <c r="Y5201" i="19"/>
  <c r="Y5200" i="19"/>
  <c r="Y5199" i="19"/>
  <c r="Y5198" i="19"/>
  <c r="Y5197" i="19"/>
  <c r="Y5196" i="19"/>
  <c r="Y5195" i="19"/>
  <c r="Y5194" i="19"/>
  <c r="Y5193" i="19"/>
  <c r="Y5192" i="19"/>
  <c r="Y5191" i="19"/>
  <c r="Y5190" i="19"/>
  <c r="Y5189" i="19"/>
  <c r="Y5188" i="19"/>
  <c r="Y5187" i="19"/>
  <c r="Y5186" i="19"/>
  <c r="Y5185" i="19"/>
  <c r="Y5184" i="19"/>
  <c r="Y5183" i="19"/>
  <c r="Y5182" i="19"/>
  <c r="Y5181" i="19"/>
  <c r="Y5180" i="19"/>
  <c r="Y5179" i="19"/>
  <c r="Y5178" i="19"/>
  <c r="Y5177" i="19"/>
  <c r="Y5176" i="19"/>
  <c r="Y5175" i="19"/>
  <c r="Y5174" i="19"/>
  <c r="Y5173" i="19"/>
  <c r="Y5172" i="19"/>
  <c r="Y5171" i="19"/>
  <c r="Y5170" i="19"/>
  <c r="Y5169" i="19"/>
  <c r="Y5168" i="19"/>
  <c r="Y5167" i="19"/>
  <c r="Y5166" i="19"/>
  <c r="Y5165" i="19"/>
  <c r="Y5164" i="19"/>
  <c r="Y5163" i="19"/>
  <c r="Y5162" i="19"/>
  <c r="Y5161" i="19"/>
  <c r="Y5160" i="19"/>
  <c r="Y5159" i="19"/>
  <c r="Y5158" i="19"/>
  <c r="Y5157" i="19"/>
  <c r="Y5156" i="19"/>
  <c r="Y5155" i="19"/>
  <c r="Y5154" i="19"/>
  <c r="Y5153" i="19"/>
  <c r="Y5152" i="19"/>
  <c r="Y5151" i="19"/>
  <c r="Y5150" i="19"/>
  <c r="Y5149" i="19"/>
  <c r="Y5148" i="19"/>
  <c r="Y5147" i="19"/>
  <c r="Y5146" i="19"/>
  <c r="Y5145" i="19"/>
  <c r="Y5144" i="19"/>
  <c r="Y5143" i="19"/>
  <c r="Y5142" i="19"/>
  <c r="Y5141" i="19"/>
  <c r="Y5140" i="19"/>
  <c r="Y5139" i="19"/>
  <c r="Y5138" i="19"/>
  <c r="Y5137" i="19"/>
  <c r="Y5136" i="19"/>
  <c r="Y5135" i="19"/>
  <c r="Y5134" i="19"/>
  <c r="Y5133" i="19"/>
  <c r="Y5132" i="19"/>
  <c r="Y5131" i="19"/>
  <c r="Y5130" i="19"/>
  <c r="Y5129" i="19"/>
  <c r="Y5128" i="19"/>
  <c r="Y5127" i="19"/>
  <c r="Y5126" i="19"/>
  <c r="Y5125" i="19"/>
  <c r="Y5124" i="19"/>
  <c r="Y5123" i="19"/>
  <c r="Y5122" i="19"/>
  <c r="Y5121" i="19"/>
  <c r="Y5120" i="19"/>
  <c r="Y5119" i="19"/>
  <c r="Y5118" i="19"/>
  <c r="Y5117" i="19"/>
  <c r="Y5116" i="19"/>
  <c r="Y5115" i="19"/>
  <c r="Y5114" i="19"/>
  <c r="Y5113" i="19"/>
  <c r="Y5112" i="19"/>
  <c r="Y5111" i="19"/>
  <c r="Y5110" i="19"/>
  <c r="Y5109" i="19"/>
  <c r="Y5108" i="19"/>
  <c r="Y5107" i="19"/>
  <c r="Y5106" i="19"/>
  <c r="Y5105" i="19"/>
  <c r="Y5104" i="19"/>
  <c r="Y5103" i="19"/>
  <c r="Y5102" i="19"/>
  <c r="Y5101" i="19"/>
  <c r="Y5100" i="19"/>
  <c r="Y5099" i="19"/>
  <c r="Y5098" i="19"/>
  <c r="Y5097" i="19"/>
  <c r="Y5096" i="19"/>
  <c r="Y5095" i="19"/>
  <c r="Y5094" i="19"/>
  <c r="Y5093" i="19"/>
  <c r="Y5092" i="19"/>
  <c r="Y5091" i="19"/>
  <c r="Y5090" i="19"/>
  <c r="Y5089" i="19"/>
  <c r="Y5088" i="19"/>
  <c r="Y5087" i="19"/>
  <c r="Y5086" i="19"/>
  <c r="Y5085" i="19"/>
  <c r="Y5084" i="19"/>
  <c r="Y5083" i="19"/>
  <c r="Y5082" i="19"/>
  <c r="Y5081" i="19"/>
  <c r="Y5080" i="19"/>
  <c r="Y5079" i="19"/>
  <c r="Y5078" i="19"/>
  <c r="Y5077" i="19"/>
  <c r="Y5076" i="19"/>
  <c r="Y5075" i="19"/>
  <c r="Y5074" i="19"/>
  <c r="Y5073" i="19"/>
  <c r="Y5072" i="19"/>
  <c r="Y5071" i="19"/>
  <c r="Y5070" i="19"/>
  <c r="Y5069" i="19"/>
  <c r="Y5068" i="19"/>
  <c r="Y5067" i="19"/>
  <c r="Y5066" i="19"/>
  <c r="Y5065" i="19"/>
  <c r="Y5064" i="19"/>
  <c r="Y5063" i="19"/>
  <c r="Y5062" i="19"/>
  <c r="Y5061" i="19"/>
  <c r="Y5060" i="19"/>
  <c r="Y5059" i="19"/>
  <c r="Y5058" i="19"/>
  <c r="Y5057" i="19"/>
  <c r="Y5056" i="19"/>
  <c r="Y5055" i="19"/>
  <c r="Y5054" i="19"/>
  <c r="Y5053" i="19"/>
  <c r="Y5052" i="19"/>
  <c r="Y5051" i="19"/>
  <c r="Y5050" i="19"/>
  <c r="Y5049" i="19"/>
  <c r="Y5048" i="19"/>
  <c r="Y5047" i="19"/>
  <c r="Y5046" i="19"/>
  <c r="Y5045" i="19"/>
  <c r="Y5044" i="19"/>
  <c r="Y5043" i="19"/>
  <c r="Y5042" i="19"/>
  <c r="Y5041" i="19"/>
  <c r="Y5040" i="19"/>
  <c r="Y5039" i="19"/>
  <c r="Y5038" i="19"/>
  <c r="Y5037" i="19"/>
  <c r="Y5036" i="19"/>
  <c r="Y5035" i="19"/>
  <c r="Y5034" i="19"/>
  <c r="Y5033" i="19"/>
  <c r="Y5032" i="19"/>
  <c r="Y5031" i="19"/>
  <c r="Y5030" i="19"/>
  <c r="Y5029" i="19"/>
  <c r="Y5028" i="19"/>
  <c r="Y5027" i="19"/>
  <c r="Y5026" i="19"/>
  <c r="Y5025" i="19"/>
  <c r="Y5024" i="19"/>
  <c r="Y5023" i="19"/>
  <c r="Y5022" i="19"/>
  <c r="Y5021" i="19"/>
  <c r="Y5020" i="19"/>
  <c r="Y5019" i="19"/>
  <c r="Y5018" i="19"/>
  <c r="Y5017" i="19"/>
  <c r="Y5016" i="19"/>
  <c r="Y5015" i="19"/>
  <c r="Y5014" i="19"/>
  <c r="Y5013" i="19"/>
  <c r="Y5012" i="19"/>
  <c r="Y5011" i="19"/>
  <c r="Y5010" i="19"/>
  <c r="Y5009" i="19"/>
  <c r="Y5008" i="19"/>
  <c r="Y5007" i="19"/>
  <c r="Y5006" i="19"/>
  <c r="Y5005" i="19"/>
  <c r="Y5004" i="19"/>
  <c r="Y5003" i="19"/>
  <c r="Y5002" i="19"/>
  <c r="Y5001" i="19"/>
  <c r="Y5000" i="19"/>
  <c r="Y4999" i="19"/>
  <c r="Y4998" i="19"/>
  <c r="Y4997" i="19"/>
  <c r="Y4996" i="19"/>
  <c r="Y4995" i="19"/>
  <c r="Y4994" i="19"/>
  <c r="Y4993" i="19"/>
  <c r="Y4992" i="19"/>
  <c r="Y4991" i="19"/>
  <c r="Y4990" i="19"/>
  <c r="Y4989" i="19"/>
  <c r="Y4988" i="19"/>
  <c r="Y4987" i="19"/>
  <c r="Y4986" i="19"/>
  <c r="Y4985" i="19"/>
  <c r="Y4984" i="19"/>
  <c r="Y4983" i="19"/>
  <c r="Y4982" i="19"/>
  <c r="Y4981" i="19"/>
  <c r="Y4980" i="19"/>
  <c r="Y4979" i="19"/>
  <c r="Y4978" i="19"/>
  <c r="Y4977" i="19"/>
  <c r="Y4976" i="19"/>
  <c r="Y4975" i="19"/>
  <c r="Y4974" i="19"/>
  <c r="Y4973" i="19"/>
  <c r="Y4972" i="19"/>
  <c r="Y4971" i="19"/>
  <c r="Y4970" i="19"/>
  <c r="Y4969" i="19"/>
  <c r="Y4968" i="19"/>
  <c r="Y4967" i="19"/>
  <c r="Y4966" i="19"/>
  <c r="Y4965" i="19"/>
  <c r="Y4964" i="19"/>
  <c r="Y4963" i="19"/>
  <c r="Y4962" i="19"/>
  <c r="Y4961" i="19"/>
  <c r="Y4960" i="19"/>
  <c r="Y4959" i="19"/>
  <c r="Y4958" i="19"/>
  <c r="Y4957" i="19"/>
  <c r="Y4956" i="19"/>
  <c r="Y4955" i="19"/>
  <c r="Y4954" i="19"/>
  <c r="Y4953" i="19"/>
  <c r="Y4952" i="19"/>
  <c r="Y4951" i="19"/>
  <c r="Y4950" i="19"/>
  <c r="Y4949" i="19"/>
  <c r="Y4948" i="19"/>
  <c r="Y4947" i="19"/>
  <c r="Y4946" i="19"/>
  <c r="Y4945" i="19"/>
  <c r="Y4944" i="19"/>
  <c r="Y4943" i="19"/>
  <c r="Y4942" i="19"/>
  <c r="Y4941" i="19"/>
  <c r="Y4940" i="19"/>
  <c r="Y4939" i="19"/>
  <c r="Y4938" i="19"/>
  <c r="Y4937" i="19"/>
  <c r="Y4936" i="19"/>
  <c r="Y4935" i="19"/>
  <c r="Y4934" i="19"/>
  <c r="Y4933" i="19"/>
  <c r="Y4932" i="19"/>
  <c r="Y4931" i="19"/>
  <c r="Y4930" i="19"/>
  <c r="Y4929" i="19"/>
  <c r="Y4928" i="19"/>
  <c r="Y4927" i="19"/>
  <c r="Y4926" i="19"/>
  <c r="Y4925" i="19"/>
  <c r="Y4924" i="19"/>
  <c r="Y4923" i="19"/>
  <c r="Y4922" i="19"/>
  <c r="Y4921" i="19"/>
  <c r="Y4920" i="19"/>
  <c r="Y4919" i="19"/>
  <c r="Y4918" i="19"/>
  <c r="Y4917" i="19"/>
  <c r="Y4916" i="19"/>
  <c r="Y4915" i="19"/>
  <c r="Y4914" i="19"/>
  <c r="Y4913" i="19"/>
  <c r="Y4912" i="19"/>
  <c r="Y4911" i="19"/>
  <c r="Y4910" i="19"/>
  <c r="Y4909" i="19"/>
  <c r="Y4908" i="19"/>
  <c r="Y4907" i="19"/>
  <c r="Y4906" i="19"/>
  <c r="Y4905" i="19"/>
  <c r="Y4904" i="19"/>
  <c r="Y4903" i="19"/>
  <c r="Y4902" i="19"/>
  <c r="Y4901" i="19"/>
  <c r="Y4900" i="19"/>
  <c r="Y4899" i="19"/>
  <c r="Y4898" i="19"/>
  <c r="Y4897" i="19"/>
  <c r="Y4896" i="19"/>
  <c r="Y4895" i="19"/>
  <c r="Y4894" i="19"/>
  <c r="Y4893" i="19"/>
  <c r="Y4892" i="19"/>
  <c r="Y4891" i="19"/>
  <c r="Y4890" i="19"/>
  <c r="Y4889" i="19"/>
  <c r="Y4888" i="19"/>
  <c r="Y4887" i="19"/>
  <c r="Y4886" i="19"/>
  <c r="Y4885" i="19"/>
  <c r="Y4884" i="19"/>
  <c r="Y4883" i="19"/>
  <c r="Y4882" i="19"/>
  <c r="Y4881" i="19"/>
  <c r="Y4880" i="19"/>
  <c r="Y4879" i="19"/>
  <c r="Y4878" i="19"/>
  <c r="Y4877" i="19"/>
  <c r="Y4876" i="19"/>
  <c r="Y4875" i="19"/>
  <c r="Y4874" i="19"/>
  <c r="Y4873" i="19"/>
  <c r="Y4872" i="19"/>
  <c r="Y4871" i="19"/>
  <c r="Y4870" i="19"/>
  <c r="Y4869" i="19"/>
  <c r="Y4868" i="19"/>
  <c r="Y4867" i="19"/>
  <c r="Y4866" i="19"/>
  <c r="Y4865" i="19"/>
  <c r="Y4864" i="19"/>
  <c r="Y4863" i="19"/>
  <c r="Y4862" i="19"/>
  <c r="Y4861" i="19"/>
  <c r="Y4860" i="19"/>
  <c r="Y4859" i="19"/>
  <c r="Y4858" i="19"/>
  <c r="Y4857" i="19"/>
  <c r="Y4856" i="19"/>
  <c r="Y4855" i="19"/>
  <c r="Y4854" i="19"/>
  <c r="Y4853" i="19"/>
  <c r="Y4852" i="19"/>
  <c r="Y4851" i="19"/>
  <c r="Y4850" i="19"/>
  <c r="Y4849" i="19"/>
  <c r="Y4848" i="19"/>
  <c r="Y4847" i="19"/>
  <c r="Y4846" i="19"/>
  <c r="Y4845" i="19"/>
  <c r="Y4844" i="19"/>
  <c r="Y4843" i="19"/>
  <c r="Y4842" i="19"/>
  <c r="Y4841" i="19"/>
  <c r="Y4840" i="19"/>
  <c r="Y4839" i="19"/>
  <c r="Y4838" i="19"/>
  <c r="Y4837" i="19"/>
  <c r="Y4836" i="19"/>
  <c r="Y4835" i="19"/>
  <c r="Y4834" i="19"/>
  <c r="Y4833" i="19"/>
  <c r="Y4832" i="19"/>
  <c r="Y4831" i="19"/>
  <c r="Y4830" i="19"/>
  <c r="Y4829" i="19"/>
  <c r="Y4828" i="19"/>
  <c r="Y4827" i="19"/>
  <c r="Y4826" i="19"/>
  <c r="Y4825" i="19"/>
  <c r="Y4824" i="19"/>
  <c r="Y4823" i="19"/>
  <c r="Y4822" i="19"/>
  <c r="Y4821" i="19"/>
  <c r="Y4820" i="19"/>
  <c r="Y4819" i="19"/>
  <c r="Y4818" i="19"/>
  <c r="Y4817" i="19"/>
  <c r="Y4816" i="19"/>
  <c r="Y4815" i="19"/>
  <c r="Y4814" i="19"/>
  <c r="Y4813" i="19"/>
  <c r="Y4812" i="19"/>
  <c r="Y4811" i="19"/>
  <c r="Y4810" i="19"/>
  <c r="Y4809" i="19"/>
  <c r="Y4808" i="19"/>
  <c r="Y4807" i="19"/>
  <c r="Y4806" i="19"/>
  <c r="Y4805" i="19"/>
  <c r="Y4804" i="19"/>
  <c r="Y4803" i="19"/>
  <c r="Y4802" i="19"/>
  <c r="Y4801" i="19"/>
  <c r="Y4800" i="19"/>
  <c r="Y4799" i="19"/>
  <c r="Y4798" i="19"/>
  <c r="Y4797" i="19"/>
  <c r="Y4796" i="19"/>
  <c r="Y4795" i="19"/>
  <c r="Y4794" i="19"/>
  <c r="Y4793" i="19"/>
  <c r="Y4792" i="19"/>
  <c r="Y4791" i="19"/>
  <c r="Y4790" i="19"/>
  <c r="Y4789" i="19"/>
  <c r="Y4788" i="19"/>
  <c r="Y4787" i="19"/>
  <c r="Y4786" i="19"/>
  <c r="Y4785" i="19"/>
  <c r="Y4784" i="19"/>
  <c r="Y4783" i="19"/>
  <c r="Y4782" i="19"/>
  <c r="Y4781" i="19"/>
  <c r="Y4780" i="19"/>
  <c r="Y4779" i="19"/>
  <c r="Y4778" i="19"/>
  <c r="Y4777" i="19"/>
  <c r="Y4776" i="19"/>
  <c r="Y4775" i="19"/>
  <c r="Y4774" i="19"/>
  <c r="Y4773" i="19"/>
  <c r="Y4772" i="19"/>
  <c r="Y4771" i="19"/>
  <c r="Y4770" i="19"/>
  <c r="Y4769" i="19"/>
  <c r="Y4768" i="19"/>
  <c r="Y4767" i="19"/>
  <c r="Y4766" i="19"/>
  <c r="Y4765" i="19"/>
  <c r="Y4764" i="19"/>
  <c r="Y4763" i="19"/>
  <c r="Y4762" i="19"/>
  <c r="Y4761" i="19"/>
  <c r="Y4760" i="19"/>
  <c r="Y4759" i="19"/>
  <c r="Y4758" i="19"/>
  <c r="Y4757" i="19"/>
  <c r="Y4756" i="19"/>
  <c r="Y4755" i="19"/>
  <c r="Y4754" i="19"/>
  <c r="Y4753" i="19"/>
  <c r="Y4752" i="19"/>
  <c r="Y4751" i="19"/>
  <c r="Y4750" i="19"/>
  <c r="Y4749" i="19"/>
  <c r="Y4748" i="19"/>
  <c r="Y4747" i="19"/>
  <c r="Y4746" i="19"/>
  <c r="Y4745" i="19"/>
  <c r="Y4744" i="19"/>
  <c r="Y4743" i="19"/>
  <c r="Y4742" i="19"/>
  <c r="Y4741" i="19"/>
  <c r="Y4740" i="19"/>
  <c r="Y4739" i="19"/>
  <c r="Y4738" i="19"/>
  <c r="Y4737" i="19"/>
  <c r="Y4736" i="19"/>
  <c r="Y4735" i="19"/>
  <c r="Y4734" i="19"/>
  <c r="Y4733" i="19"/>
  <c r="Y4732" i="19"/>
  <c r="Y4731" i="19"/>
  <c r="Y4730" i="19"/>
  <c r="Y4729" i="19"/>
  <c r="Y4728" i="19"/>
  <c r="Y4727" i="19"/>
  <c r="Y4726" i="19"/>
  <c r="Y4725" i="19"/>
  <c r="Y4724" i="19"/>
  <c r="Y4723" i="19"/>
  <c r="Y4722" i="19"/>
  <c r="Y4721" i="19"/>
  <c r="Y4720" i="19"/>
  <c r="Y4719" i="19"/>
  <c r="Y4718" i="19"/>
  <c r="Y4717" i="19"/>
  <c r="Y4716" i="19"/>
  <c r="Y4715" i="19"/>
  <c r="Y4714" i="19"/>
  <c r="Y4713" i="19"/>
  <c r="Y4712" i="19"/>
  <c r="Y4711" i="19"/>
  <c r="Y4710" i="19"/>
  <c r="Y4709" i="19"/>
  <c r="Y4708" i="19"/>
  <c r="Y4707" i="19"/>
  <c r="Y4706" i="19"/>
  <c r="Y4705" i="19"/>
  <c r="Y4704" i="19"/>
  <c r="Y4703" i="19"/>
  <c r="Y4702" i="19"/>
  <c r="Y4701" i="19"/>
  <c r="Y4700" i="19"/>
  <c r="Y4699" i="19"/>
  <c r="Y4698" i="19"/>
  <c r="Y4697" i="19"/>
  <c r="Y4696" i="19"/>
  <c r="Y4695" i="19"/>
  <c r="Y4694" i="19"/>
  <c r="Y4693" i="19"/>
  <c r="Y4692" i="19"/>
  <c r="Y4691" i="19"/>
  <c r="Y4690" i="19"/>
  <c r="Y4689" i="19"/>
  <c r="Y4688" i="19"/>
  <c r="Y4687" i="19"/>
  <c r="Y4686" i="19"/>
  <c r="Y4685" i="19"/>
  <c r="Y4684" i="19"/>
  <c r="Y4683" i="19"/>
  <c r="Y4682" i="19"/>
  <c r="Y4681" i="19"/>
  <c r="Y4680" i="19"/>
  <c r="Y4679" i="19"/>
  <c r="Y4678" i="19"/>
  <c r="Y4677" i="19"/>
  <c r="Y4676" i="19"/>
  <c r="Y4675" i="19"/>
  <c r="Y4674" i="19"/>
  <c r="Y4673" i="19"/>
  <c r="Y4672" i="19"/>
  <c r="Y4671" i="19"/>
  <c r="Y4670" i="19"/>
  <c r="Y4669" i="19"/>
  <c r="Y4668" i="19"/>
  <c r="Y4667" i="19"/>
  <c r="Y4666" i="19"/>
  <c r="Y4665" i="19"/>
  <c r="Y4664" i="19"/>
  <c r="Y4663" i="19"/>
  <c r="Y4662" i="19"/>
  <c r="Y4661" i="19"/>
  <c r="Y4660" i="19"/>
  <c r="Y4659" i="19"/>
  <c r="Y4658" i="19"/>
  <c r="Y4657" i="19"/>
  <c r="Y4656" i="19"/>
  <c r="Y4655" i="19"/>
  <c r="Y4654" i="19"/>
  <c r="Y4653" i="19"/>
  <c r="Y4652" i="19"/>
  <c r="Y4651" i="19"/>
  <c r="Y4650" i="19"/>
  <c r="Y4649" i="19"/>
  <c r="Y4648" i="19"/>
  <c r="Y4647" i="19"/>
  <c r="Y4646" i="19"/>
  <c r="Y4645" i="19"/>
  <c r="Y4644" i="19"/>
  <c r="Y4643" i="19"/>
  <c r="Y4642" i="19"/>
  <c r="Y4641" i="19"/>
  <c r="Y4640" i="19"/>
  <c r="Y4639" i="19"/>
  <c r="Y4638" i="19"/>
  <c r="Y4637" i="19"/>
  <c r="Y4636" i="19"/>
  <c r="Y4635" i="19"/>
  <c r="Y4634" i="19"/>
  <c r="Y4633" i="19"/>
  <c r="Y4632" i="19"/>
  <c r="Y4631" i="19"/>
  <c r="Y4630" i="19"/>
  <c r="Y4629" i="19"/>
  <c r="Y4628" i="19"/>
  <c r="Y4627" i="19"/>
  <c r="Y4626" i="19"/>
  <c r="Y4625" i="19"/>
  <c r="Y4624" i="19"/>
  <c r="Y4623" i="19"/>
  <c r="Y4622" i="19"/>
  <c r="Y4621" i="19"/>
  <c r="Y4620" i="19"/>
  <c r="Y4619" i="19"/>
  <c r="Y4618" i="19"/>
  <c r="Y4617" i="19"/>
  <c r="Y4616" i="19"/>
  <c r="Y4615" i="19"/>
  <c r="Y4614" i="19"/>
  <c r="Y4613" i="19"/>
  <c r="Y4612" i="19"/>
  <c r="Y4611" i="19"/>
  <c r="Y4610" i="19"/>
  <c r="Y4609" i="19"/>
  <c r="Y4608" i="19"/>
  <c r="Y4607" i="19"/>
  <c r="Y4606" i="19"/>
  <c r="Y4605" i="19"/>
  <c r="Y4604" i="19"/>
  <c r="Y4603" i="19"/>
  <c r="Y4602" i="19"/>
  <c r="Y4601" i="19"/>
  <c r="Y4600" i="19"/>
  <c r="Y4599" i="19"/>
  <c r="Y4598" i="19"/>
  <c r="Y4597" i="19"/>
  <c r="Y4596" i="19"/>
  <c r="Y4595" i="19"/>
  <c r="Y4594" i="19"/>
  <c r="Y4593" i="19"/>
  <c r="Y4592" i="19"/>
  <c r="Y4591" i="19"/>
  <c r="Y4590" i="19"/>
  <c r="Y4589" i="19"/>
  <c r="Y4588" i="19"/>
  <c r="Y4587" i="19"/>
  <c r="Y4586" i="19"/>
  <c r="Y4585" i="19"/>
  <c r="Y4584" i="19"/>
  <c r="Y4583" i="19"/>
  <c r="Y4582" i="19"/>
  <c r="Y4581" i="19"/>
  <c r="Y4580" i="19"/>
  <c r="Y4579" i="19"/>
  <c r="Y4578" i="19"/>
  <c r="Y4577" i="19"/>
  <c r="Y4576" i="19"/>
  <c r="Y4575" i="19"/>
  <c r="Y4574" i="19"/>
  <c r="Y4573" i="19"/>
  <c r="Y4572" i="19"/>
  <c r="Y4571" i="19"/>
  <c r="Y4570" i="19"/>
  <c r="Y4569" i="19"/>
  <c r="Y4568" i="19"/>
  <c r="Y4567" i="19"/>
  <c r="Y4566" i="19"/>
  <c r="Y4565" i="19"/>
  <c r="Y4564" i="19"/>
  <c r="Y4563" i="19"/>
  <c r="Y4562" i="19"/>
  <c r="Y4561" i="19"/>
  <c r="Y4560" i="19"/>
  <c r="Y4559" i="19"/>
  <c r="Y4558" i="19"/>
  <c r="Y4557" i="19"/>
  <c r="Y4556" i="19"/>
  <c r="Y4555" i="19"/>
  <c r="Y4554" i="19"/>
  <c r="Y4553" i="19"/>
  <c r="Y4552" i="19"/>
  <c r="Y4551" i="19"/>
  <c r="Y4550" i="19"/>
  <c r="Y4549" i="19"/>
  <c r="Y4548" i="19"/>
  <c r="Y4547" i="19"/>
  <c r="Y4546" i="19"/>
  <c r="Y4545" i="19"/>
  <c r="Y4544" i="19"/>
  <c r="Y4543" i="19"/>
  <c r="Y4542" i="19"/>
  <c r="Y4541" i="19"/>
  <c r="Y4540" i="19"/>
  <c r="Y4539" i="19"/>
  <c r="Y4538" i="19"/>
  <c r="Y4537" i="19"/>
  <c r="Y4536" i="19"/>
  <c r="Y4535" i="19"/>
  <c r="Y4534" i="19"/>
  <c r="Y4533" i="19"/>
  <c r="Y4532" i="19"/>
  <c r="Y4531" i="19"/>
  <c r="Y4530" i="19"/>
  <c r="Y4529" i="19"/>
  <c r="Y4528" i="19"/>
  <c r="Y4527" i="19"/>
  <c r="Y4526" i="19"/>
  <c r="Y4525" i="19"/>
  <c r="Y4524" i="19"/>
  <c r="Y4523" i="19"/>
  <c r="Y4522" i="19"/>
  <c r="Y4521" i="19"/>
  <c r="Y4520" i="19"/>
  <c r="Y4519" i="19"/>
  <c r="Y4518" i="19"/>
  <c r="Y4517" i="19"/>
  <c r="Y4516" i="19"/>
  <c r="Y4515" i="19"/>
  <c r="Y4514" i="19"/>
  <c r="Y4513" i="19"/>
  <c r="Y4512" i="19"/>
  <c r="Y4511" i="19"/>
  <c r="Y4510" i="19"/>
  <c r="Y4509" i="19"/>
  <c r="Y4508" i="19"/>
  <c r="Y4507" i="19"/>
  <c r="Y4506" i="19"/>
  <c r="Y4505" i="19"/>
  <c r="Y4504" i="19"/>
  <c r="Y4503" i="19"/>
  <c r="Y4502" i="19"/>
  <c r="Y4501" i="19"/>
  <c r="Y4500" i="19"/>
  <c r="Y4499" i="19"/>
  <c r="Y4498" i="19"/>
  <c r="Y4497" i="19"/>
  <c r="Y4496" i="19"/>
  <c r="Y4495" i="19"/>
  <c r="Y4494" i="19"/>
  <c r="Y4493" i="19"/>
  <c r="Y4492" i="19"/>
  <c r="Y4491" i="19"/>
  <c r="Y4490" i="19"/>
  <c r="Y4489" i="19"/>
  <c r="Y4488" i="19"/>
  <c r="Y4487" i="19"/>
  <c r="Y4486" i="19"/>
  <c r="Y4485" i="19"/>
  <c r="Y4484" i="19"/>
  <c r="Y4483" i="19"/>
  <c r="Y4482" i="19"/>
  <c r="Y4481" i="19"/>
  <c r="Y4480" i="19"/>
  <c r="Y4479" i="19"/>
  <c r="Y4478" i="19"/>
  <c r="Y4477" i="19"/>
  <c r="Y4476" i="19"/>
  <c r="Y4475" i="19"/>
  <c r="Y4474" i="19"/>
  <c r="Y4473" i="19"/>
  <c r="Y4472" i="19"/>
  <c r="Y4471" i="19"/>
  <c r="Y4470" i="19"/>
  <c r="Y4469" i="19"/>
  <c r="Y4468" i="19"/>
  <c r="Y4467" i="19"/>
  <c r="Y4466" i="19"/>
  <c r="Y4465" i="19"/>
  <c r="Y4464" i="19"/>
  <c r="Y4463" i="19"/>
  <c r="Y4462" i="19"/>
  <c r="Y4461" i="19"/>
  <c r="Y4460" i="19"/>
  <c r="Y4459" i="19"/>
  <c r="Y4458" i="19"/>
  <c r="Y4457" i="19"/>
  <c r="Y4456" i="19"/>
  <c r="Y4455" i="19"/>
  <c r="Y4454" i="19"/>
  <c r="Y4453" i="19"/>
  <c r="Y4452" i="19"/>
  <c r="Y4451" i="19"/>
  <c r="Y4450" i="19"/>
  <c r="Y4449" i="19"/>
  <c r="Y4448" i="19"/>
  <c r="Y4447" i="19"/>
  <c r="Y4446" i="19"/>
  <c r="Y4445" i="19"/>
  <c r="Y4444" i="19"/>
  <c r="Y4443" i="19"/>
  <c r="Y4442" i="19"/>
  <c r="Y4441" i="19"/>
  <c r="Y4440" i="19"/>
  <c r="Y4439" i="19"/>
  <c r="Y4438" i="19"/>
  <c r="Y4437" i="19"/>
  <c r="Y4436" i="19"/>
  <c r="Y4435" i="19"/>
  <c r="Y4434" i="19"/>
  <c r="Y4433" i="19"/>
  <c r="Y4432" i="19"/>
  <c r="Y4431" i="19"/>
  <c r="Y4430" i="19"/>
  <c r="Y4429" i="19"/>
  <c r="Y4428" i="19"/>
  <c r="Y4427" i="19"/>
  <c r="Y4426" i="19"/>
  <c r="Y4425" i="19"/>
  <c r="Y4424" i="19"/>
  <c r="Y4423" i="19"/>
  <c r="Y4422" i="19"/>
  <c r="Y4421" i="19"/>
  <c r="Y4420" i="19"/>
  <c r="Y4419" i="19"/>
  <c r="Y4418" i="19"/>
  <c r="Y4417" i="19"/>
  <c r="Y4416" i="19"/>
  <c r="Y4415" i="19"/>
  <c r="Y4414" i="19"/>
  <c r="Y4413" i="19"/>
  <c r="Y4412" i="19"/>
  <c r="Y4411" i="19"/>
  <c r="Y4410" i="19"/>
  <c r="Y4409" i="19"/>
  <c r="Y4408" i="19"/>
  <c r="Y4407" i="19"/>
  <c r="Y4406" i="19"/>
  <c r="Y4405" i="19"/>
  <c r="Y4404" i="19"/>
  <c r="Y4403" i="19"/>
  <c r="Y4402" i="19"/>
  <c r="Y4401" i="19"/>
  <c r="Y4400" i="19"/>
  <c r="Y4399" i="19"/>
  <c r="Y4398" i="19"/>
  <c r="Y4397" i="19"/>
  <c r="Y4396" i="19"/>
  <c r="Y4395" i="19"/>
  <c r="Y4394" i="19"/>
  <c r="Y4393" i="19"/>
  <c r="Y4392" i="19"/>
  <c r="Y4391" i="19"/>
  <c r="Y4390" i="19"/>
  <c r="Y4389" i="19"/>
  <c r="Y4388" i="19"/>
  <c r="Y4387" i="19"/>
  <c r="Y4386" i="19"/>
  <c r="Y4385" i="19"/>
  <c r="Y4384" i="19"/>
  <c r="Y4383" i="19"/>
  <c r="Y4382" i="19"/>
  <c r="Y4381" i="19"/>
  <c r="Y4380" i="19"/>
  <c r="Y4379" i="19"/>
  <c r="Y4378" i="19"/>
  <c r="Y4377" i="19"/>
  <c r="Y4376" i="19"/>
  <c r="Y4375" i="19"/>
  <c r="Y4374" i="19"/>
  <c r="Y4373" i="19"/>
  <c r="Y4372" i="19"/>
  <c r="Y4371" i="19"/>
  <c r="Y4370" i="19"/>
  <c r="Y4369" i="19"/>
  <c r="Y4368" i="19"/>
  <c r="Y4367" i="19"/>
  <c r="Y4366" i="19"/>
  <c r="Y4365" i="19"/>
  <c r="Y4364" i="19"/>
  <c r="Y4363" i="19"/>
  <c r="Y4362" i="19"/>
  <c r="Y4361" i="19"/>
  <c r="Y4360" i="19"/>
  <c r="Y4359" i="19"/>
  <c r="Y4358" i="19"/>
  <c r="Y4357" i="19"/>
  <c r="Y4356" i="19"/>
  <c r="Y4355" i="19"/>
  <c r="Y4354" i="19"/>
  <c r="Y4353" i="19"/>
  <c r="Y4352" i="19"/>
  <c r="Y4351" i="19"/>
  <c r="Y4350" i="19"/>
  <c r="Y4349" i="19"/>
  <c r="Y4348" i="19"/>
  <c r="Y4347" i="19"/>
  <c r="Y4346" i="19"/>
  <c r="Y4345" i="19"/>
  <c r="Y4344" i="19"/>
  <c r="Y4343" i="19"/>
  <c r="Y4342" i="19"/>
  <c r="Y4341" i="19"/>
  <c r="Y4340" i="19"/>
  <c r="Y4339" i="19"/>
  <c r="Y4338" i="19"/>
  <c r="Y4337" i="19"/>
  <c r="Y4336" i="19"/>
  <c r="Y4335" i="19"/>
  <c r="Y4334" i="19"/>
  <c r="Y4333" i="19"/>
  <c r="Y4332" i="19"/>
  <c r="Y4331" i="19"/>
  <c r="Y4330" i="19"/>
  <c r="Y4329" i="19"/>
  <c r="Y4328" i="19"/>
  <c r="Y4327" i="19"/>
  <c r="Y4326" i="19"/>
  <c r="Y4325" i="19"/>
  <c r="Y4324" i="19"/>
  <c r="Y4323" i="19"/>
  <c r="Y4322" i="19"/>
  <c r="Y4321" i="19"/>
  <c r="Y4320" i="19"/>
  <c r="Y4319" i="19"/>
  <c r="Y4318" i="19"/>
  <c r="Y4317" i="19"/>
  <c r="Y4316" i="19"/>
  <c r="Y4315" i="19"/>
  <c r="Y4314" i="19"/>
  <c r="Y4313" i="19"/>
  <c r="Y4312" i="19"/>
  <c r="Y4311" i="19"/>
  <c r="Y4310" i="19"/>
  <c r="Y4309" i="19"/>
  <c r="Y4308" i="19"/>
  <c r="Y4307" i="19"/>
  <c r="Y4306" i="19"/>
  <c r="Y4305" i="19"/>
  <c r="Y4304" i="19"/>
  <c r="Y4303" i="19"/>
  <c r="Y4302" i="19"/>
  <c r="Y4301" i="19"/>
  <c r="Y4300" i="19"/>
  <c r="Y4299" i="19"/>
  <c r="Y4298" i="19"/>
  <c r="Y4297" i="19"/>
  <c r="Y4296" i="19"/>
  <c r="Y4295" i="19"/>
  <c r="Y4294" i="19"/>
  <c r="Y4293" i="19"/>
  <c r="Y4292" i="19"/>
  <c r="Y4291" i="19"/>
  <c r="Y4290" i="19"/>
  <c r="Y4289" i="19"/>
  <c r="Y4288" i="19"/>
  <c r="Y4287" i="19"/>
  <c r="Y4286" i="19"/>
  <c r="Y4285" i="19"/>
  <c r="Y4284" i="19"/>
  <c r="Y4283" i="19"/>
  <c r="Y4282" i="19"/>
  <c r="Y4281" i="19"/>
  <c r="Y4280" i="19"/>
  <c r="Y4279" i="19"/>
  <c r="Y4278" i="19"/>
  <c r="Y4277" i="19"/>
  <c r="Y4276" i="19"/>
  <c r="Y4275" i="19"/>
  <c r="Y4274" i="19"/>
  <c r="Y4273" i="19"/>
  <c r="Y4272" i="19"/>
  <c r="Y4271" i="19"/>
  <c r="Y4270" i="19"/>
  <c r="Y4269" i="19"/>
  <c r="Y4268" i="19"/>
  <c r="Y4267" i="19"/>
  <c r="Y4266" i="19"/>
  <c r="Y4265" i="19"/>
  <c r="Y4264" i="19"/>
  <c r="Y4263" i="19"/>
  <c r="Y4262" i="19"/>
  <c r="Y4261" i="19"/>
  <c r="Y4260" i="19"/>
  <c r="Y4259" i="19"/>
  <c r="Y4258" i="19"/>
  <c r="Y4257" i="19"/>
  <c r="Y4256" i="19"/>
  <c r="Y4255" i="19"/>
  <c r="Y4254" i="19"/>
  <c r="Y4253" i="19"/>
  <c r="Y4252" i="19"/>
  <c r="Y4251" i="19"/>
  <c r="Y4250" i="19"/>
  <c r="Y4249" i="19"/>
  <c r="Y4248" i="19"/>
  <c r="Y4247" i="19"/>
  <c r="Y4246" i="19"/>
  <c r="Y4245" i="19"/>
  <c r="Y4244" i="19"/>
  <c r="Y4243" i="19"/>
  <c r="Y4242" i="19"/>
  <c r="Y4241" i="19"/>
  <c r="Y4240" i="19"/>
  <c r="Y4239" i="19"/>
  <c r="Y4238" i="19"/>
  <c r="Y4237" i="19"/>
  <c r="Y4236" i="19"/>
  <c r="Y4235" i="19"/>
  <c r="Y4234" i="19"/>
  <c r="Y4233" i="19"/>
  <c r="Y4232" i="19"/>
  <c r="Y4231" i="19"/>
  <c r="Y4230" i="19"/>
  <c r="Y4229" i="19"/>
  <c r="Y4228" i="19"/>
  <c r="Y4227" i="19"/>
  <c r="Y4226" i="19"/>
  <c r="Y4225" i="19"/>
  <c r="Y4224" i="19"/>
  <c r="Y4223" i="19"/>
  <c r="Y4222" i="19"/>
  <c r="Y4221" i="19"/>
  <c r="Y4220" i="19"/>
  <c r="Y4219" i="19"/>
  <c r="Y4218" i="19"/>
  <c r="Y4217" i="19"/>
  <c r="Y4216" i="19"/>
  <c r="Y4215" i="19"/>
  <c r="Y4214" i="19"/>
  <c r="Y4213" i="19"/>
  <c r="Y4212" i="19"/>
  <c r="Y4211" i="19"/>
  <c r="Y4210" i="19"/>
  <c r="Y4209" i="19"/>
  <c r="Y4208" i="19"/>
  <c r="Y4207" i="19"/>
  <c r="Y4206" i="19"/>
  <c r="Y4205" i="19"/>
  <c r="Y4204" i="19"/>
  <c r="Y4203" i="19"/>
  <c r="Y4202" i="19"/>
  <c r="Y4201" i="19"/>
  <c r="Y4200" i="19"/>
  <c r="Y4199" i="19"/>
  <c r="Y4198" i="19"/>
  <c r="Y4197" i="19"/>
  <c r="Y4196" i="19"/>
  <c r="Y4195" i="19"/>
  <c r="Y4194" i="19"/>
  <c r="Y4193" i="19"/>
  <c r="Y4192" i="19"/>
  <c r="Y4191" i="19"/>
  <c r="Y4190" i="19"/>
  <c r="Y4189" i="19"/>
  <c r="Y4188" i="19"/>
  <c r="Y4187" i="19"/>
  <c r="Y4186" i="19"/>
  <c r="Y4185" i="19"/>
  <c r="Y4184" i="19"/>
  <c r="Y4183" i="19"/>
  <c r="Y4182" i="19"/>
  <c r="Y4181" i="19"/>
  <c r="Y4180" i="19"/>
  <c r="Y4179" i="19"/>
  <c r="Y4178" i="19"/>
  <c r="Y4177" i="19"/>
  <c r="Y4176" i="19"/>
  <c r="Y4175" i="19"/>
  <c r="Y4174" i="19"/>
  <c r="Y4173" i="19"/>
  <c r="Y4172" i="19"/>
  <c r="Y4171" i="19"/>
  <c r="Y4170" i="19"/>
  <c r="Y4169" i="19"/>
  <c r="Y4168" i="19"/>
  <c r="Y4167" i="19"/>
  <c r="Y4166" i="19"/>
  <c r="Y4165" i="19"/>
  <c r="Y4164" i="19"/>
  <c r="Y4163" i="19"/>
  <c r="Y4162" i="19"/>
  <c r="Y4161" i="19"/>
  <c r="Y4160" i="19"/>
  <c r="Y4159" i="19"/>
  <c r="Y4158" i="19"/>
  <c r="Y4157" i="19"/>
  <c r="Y4156" i="19"/>
  <c r="Y4155" i="19"/>
  <c r="Y4154" i="19"/>
  <c r="Y4153" i="19"/>
  <c r="Y4152" i="19"/>
  <c r="Y4151" i="19"/>
  <c r="Y4150" i="19"/>
  <c r="Y4149" i="19"/>
  <c r="Y4148" i="19"/>
  <c r="Y4147" i="19"/>
  <c r="Y4146" i="19"/>
  <c r="Y4145" i="19"/>
  <c r="Y4144" i="19"/>
  <c r="Y4143" i="19"/>
  <c r="Y4142" i="19"/>
  <c r="Y4141" i="19"/>
  <c r="Y4140" i="19"/>
  <c r="Y4139" i="19"/>
  <c r="Y4138" i="19"/>
  <c r="Y4137" i="19"/>
  <c r="Y4136" i="19"/>
  <c r="Y4135" i="19"/>
  <c r="Y4134" i="19"/>
  <c r="Y4133" i="19"/>
  <c r="Y4132" i="19"/>
  <c r="Y4131" i="19"/>
  <c r="Y4130" i="19"/>
  <c r="Y4129" i="19"/>
  <c r="Y4128" i="19"/>
  <c r="Y4127" i="19"/>
  <c r="Y4126" i="19"/>
  <c r="Y4125" i="19"/>
  <c r="Y4124" i="19"/>
  <c r="Y4123" i="19"/>
  <c r="Y4122" i="19"/>
  <c r="Y4121" i="19"/>
  <c r="Y4120" i="19"/>
  <c r="Y4119" i="19"/>
  <c r="Y4118" i="19"/>
  <c r="Y4117" i="19"/>
  <c r="Y4116" i="19"/>
  <c r="Y4115" i="19"/>
  <c r="Y4114" i="19"/>
  <c r="Y4113" i="19"/>
  <c r="Y4112" i="19"/>
  <c r="Y4111" i="19"/>
  <c r="Y4110" i="19"/>
  <c r="Y4109" i="19"/>
  <c r="Y4108" i="19"/>
  <c r="Y4107" i="19"/>
  <c r="Y4106" i="19"/>
  <c r="Y4105" i="19"/>
  <c r="Y4104" i="19"/>
  <c r="Y4103" i="19"/>
  <c r="Y4102" i="19"/>
  <c r="Y4101" i="19"/>
  <c r="Y4100" i="19"/>
  <c r="Y4099" i="19"/>
  <c r="Y4098" i="19"/>
  <c r="Y4097" i="19"/>
  <c r="Y4096" i="19"/>
  <c r="Y4095" i="19"/>
  <c r="Y4094" i="19"/>
  <c r="Y4093" i="19"/>
  <c r="Y4092" i="19"/>
  <c r="Y4091" i="19"/>
  <c r="Y4090" i="19"/>
  <c r="Y4089" i="19"/>
  <c r="Y4088" i="19"/>
  <c r="Y4087" i="19"/>
  <c r="Y4086" i="19"/>
  <c r="Y4085" i="19"/>
  <c r="Y4084" i="19"/>
  <c r="Y4083" i="19"/>
  <c r="Y4082" i="19"/>
  <c r="Y4081" i="19"/>
  <c r="Y4080" i="19"/>
  <c r="Y4079" i="19"/>
  <c r="Y4078" i="19"/>
  <c r="Y4077" i="19"/>
  <c r="Y4076" i="19"/>
  <c r="Y4075" i="19"/>
  <c r="Y4074" i="19"/>
  <c r="Y4073" i="19"/>
  <c r="Y4072" i="19"/>
  <c r="Y4071" i="19"/>
  <c r="Y4070" i="19"/>
  <c r="Y4069" i="19"/>
  <c r="Y4068" i="19"/>
  <c r="Y4067" i="19"/>
  <c r="Y4066" i="19"/>
  <c r="Y4065" i="19"/>
  <c r="Y4064" i="19"/>
  <c r="Y4063" i="19"/>
  <c r="Y4062" i="19"/>
  <c r="Y4061" i="19"/>
  <c r="Y4060" i="19"/>
  <c r="Y4059" i="19"/>
  <c r="Y4058" i="19"/>
  <c r="Y4057" i="19"/>
  <c r="Y4056" i="19"/>
  <c r="Y4055" i="19"/>
  <c r="Y4054" i="19"/>
  <c r="Y4053" i="19"/>
  <c r="Y4052" i="19"/>
  <c r="Y4051" i="19"/>
  <c r="Y4050" i="19"/>
  <c r="Y4049" i="19"/>
  <c r="Y4048" i="19"/>
  <c r="Y4047" i="19"/>
  <c r="Y4046" i="19"/>
  <c r="Y4045" i="19"/>
  <c r="Y4044" i="19"/>
  <c r="Y4043" i="19"/>
  <c r="Y4042" i="19"/>
  <c r="Y4041" i="19"/>
  <c r="Y4040" i="19"/>
  <c r="Y4039" i="19"/>
  <c r="Y4038" i="19"/>
  <c r="Y4037" i="19"/>
  <c r="Y4036" i="19"/>
  <c r="Y4035" i="19"/>
  <c r="Y4034" i="19"/>
  <c r="Y4033" i="19"/>
  <c r="Y4032" i="19"/>
  <c r="Y4031" i="19"/>
  <c r="Y4030" i="19"/>
  <c r="Y4029" i="19"/>
  <c r="Y4028" i="19"/>
  <c r="Y4027" i="19"/>
  <c r="Y4026" i="19"/>
  <c r="Y4025" i="19"/>
  <c r="Y4024" i="19"/>
  <c r="Y4023" i="19"/>
  <c r="Y4022" i="19"/>
  <c r="Y4021" i="19"/>
  <c r="Y4020" i="19"/>
  <c r="Y4019" i="19"/>
  <c r="Y4018" i="19"/>
  <c r="Y4017" i="19"/>
  <c r="Y4016" i="19"/>
  <c r="Y4015" i="19"/>
  <c r="Y4014" i="19"/>
  <c r="Y4013" i="19"/>
  <c r="Y4012" i="19"/>
  <c r="Y4011" i="19"/>
  <c r="Y4010" i="19"/>
  <c r="Y4009" i="19"/>
  <c r="Y4008" i="19"/>
  <c r="Y4007" i="19"/>
  <c r="Y4006" i="19"/>
  <c r="Y4005" i="19"/>
  <c r="Y4004" i="19"/>
  <c r="Y4003" i="19"/>
  <c r="Y4002" i="19"/>
  <c r="Y4001" i="19"/>
  <c r="Y4000" i="19"/>
  <c r="Y3999" i="19"/>
  <c r="Y3998" i="19"/>
  <c r="Y3997" i="19"/>
  <c r="Y3996" i="19"/>
  <c r="Y3995" i="19"/>
  <c r="Y3994" i="19"/>
  <c r="Y3993" i="19"/>
  <c r="Y3992" i="19"/>
  <c r="Y3991" i="19"/>
  <c r="Y3990" i="19"/>
  <c r="Y3989" i="19"/>
  <c r="Y3988" i="19"/>
  <c r="Y3987" i="19"/>
  <c r="Y3986" i="19"/>
  <c r="Y3985" i="19"/>
  <c r="Y3984" i="19"/>
  <c r="Y3983" i="19"/>
  <c r="Y3982" i="19"/>
  <c r="Y3981" i="19"/>
  <c r="Y3980" i="19"/>
  <c r="Y3979" i="19"/>
  <c r="Y3978" i="19"/>
  <c r="Y3977" i="19"/>
  <c r="Y3976" i="19"/>
  <c r="Y3975" i="19"/>
  <c r="Y3974" i="19"/>
  <c r="Y3973" i="19"/>
  <c r="Y3972" i="19"/>
  <c r="Y3971" i="19"/>
  <c r="Y3970" i="19"/>
  <c r="Y3969" i="19"/>
  <c r="Y3968" i="19"/>
  <c r="Y3967" i="19"/>
  <c r="Y3966" i="19"/>
  <c r="Y3965" i="19"/>
  <c r="Y3964" i="19"/>
  <c r="Y3963" i="19"/>
  <c r="Y3962" i="19"/>
  <c r="Y3961" i="19"/>
  <c r="Y3960" i="19"/>
  <c r="Y3959" i="19"/>
  <c r="Y3958" i="19"/>
  <c r="Y3957" i="19"/>
  <c r="Y3956" i="19"/>
  <c r="Y3955" i="19"/>
  <c r="Y3954" i="19"/>
  <c r="Y3953" i="19"/>
  <c r="Y3952" i="19"/>
  <c r="Y3951" i="19"/>
  <c r="Y3950" i="19"/>
  <c r="Y3949" i="19"/>
  <c r="Y3948" i="19"/>
  <c r="Y3947" i="19"/>
  <c r="Y3946" i="19"/>
  <c r="Y3945" i="19"/>
  <c r="Y3944" i="19"/>
  <c r="Y3943" i="19"/>
  <c r="Y3942" i="19"/>
  <c r="Y3941" i="19"/>
  <c r="Y3940" i="19"/>
  <c r="Y3939" i="19"/>
  <c r="Y3938" i="19"/>
  <c r="Y3937" i="19"/>
  <c r="Y3936" i="19"/>
  <c r="Y3935" i="19"/>
  <c r="Y3934" i="19"/>
  <c r="Y3933" i="19"/>
  <c r="Y3932" i="19"/>
  <c r="Y3931" i="19"/>
  <c r="Y3930" i="19"/>
  <c r="Y3929" i="19"/>
  <c r="Y3928" i="19"/>
  <c r="Y3927" i="19"/>
  <c r="Y3926" i="19"/>
  <c r="Y3925" i="19"/>
  <c r="Y3924" i="19"/>
  <c r="Y3923" i="19"/>
  <c r="Y3922" i="19"/>
  <c r="Y3921" i="19"/>
  <c r="Y3920" i="19"/>
  <c r="Y3919" i="19"/>
  <c r="Y3918" i="19"/>
  <c r="Y3917" i="19"/>
  <c r="Y3916" i="19"/>
  <c r="Y3915" i="19"/>
  <c r="Y3914" i="19"/>
  <c r="Y3913" i="19"/>
  <c r="Y3912" i="19"/>
  <c r="Y3911" i="19"/>
  <c r="Y3910" i="19"/>
  <c r="Y3909" i="19"/>
  <c r="Y3908" i="19"/>
  <c r="Y3907" i="19"/>
  <c r="Y3906" i="19"/>
  <c r="Y3905" i="19"/>
  <c r="Y3904" i="19"/>
  <c r="Y3903" i="19"/>
  <c r="Y3902" i="19"/>
  <c r="Y3901" i="19"/>
  <c r="Y3900" i="19"/>
  <c r="Y3899" i="19"/>
  <c r="Y3898" i="19"/>
  <c r="Y3897" i="19"/>
  <c r="Y3896" i="19"/>
  <c r="Y3895" i="19"/>
  <c r="Y3894" i="19"/>
  <c r="Y3893" i="19"/>
  <c r="Y3892" i="19"/>
  <c r="Y3891" i="19"/>
  <c r="Y3890" i="19"/>
  <c r="Y3889" i="19"/>
  <c r="Y3888" i="19"/>
  <c r="Y3887" i="19"/>
  <c r="Y3886" i="19"/>
  <c r="Y3885" i="19"/>
  <c r="Y3884" i="19"/>
  <c r="Y3883" i="19"/>
  <c r="Y3882" i="19"/>
  <c r="Y3881" i="19"/>
  <c r="Y3880" i="19"/>
  <c r="Y3879" i="19"/>
  <c r="Y3878" i="19"/>
  <c r="Y3877" i="19"/>
  <c r="Y3876" i="19"/>
  <c r="Y3875" i="19"/>
  <c r="Y3874" i="19"/>
  <c r="Y3873" i="19"/>
  <c r="Y3872" i="19"/>
  <c r="Y3871" i="19"/>
  <c r="Y3870" i="19"/>
  <c r="Y3869" i="19"/>
  <c r="Y3868" i="19"/>
  <c r="Y3867" i="19"/>
  <c r="Y3866" i="19"/>
  <c r="Y3865" i="19"/>
  <c r="Y3864" i="19"/>
  <c r="Y3863" i="19"/>
  <c r="Y3862" i="19"/>
  <c r="Y3861" i="19"/>
  <c r="Y3860" i="19"/>
  <c r="Y3859" i="19"/>
  <c r="Y3858" i="19"/>
  <c r="Y3857" i="19"/>
  <c r="Y3856" i="19"/>
  <c r="Y3855" i="19"/>
  <c r="Y3854" i="19"/>
  <c r="Y3853" i="19"/>
  <c r="Y3852" i="19"/>
  <c r="Y3851" i="19"/>
  <c r="Y3850" i="19"/>
  <c r="Y3849" i="19"/>
  <c r="Y3848" i="19"/>
  <c r="Y3847" i="19"/>
  <c r="Y3846" i="19"/>
  <c r="Y3845" i="19"/>
  <c r="Y3844" i="19"/>
  <c r="Y3843" i="19"/>
  <c r="Y3842" i="19"/>
  <c r="Y3841" i="19"/>
  <c r="Y3840" i="19"/>
  <c r="Y3839" i="19"/>
  <c r="Y3838" i="19"/>
  <c r="Y3837" i="19"/>
  <c r="Y3836" i="19"/>
  <c r="Y3835" i="19"/>
  <c r="Y3834" i="19"/>
  <c r="Y3833" i="19"/>
  <c r="Y3832" i="19"/>
  <c r="Y3831" i="19"/>
  <c r="Y3830" i="19"/>
  <c r="Y3829" i="19"/>
  <c r="Y3828" i="19"/>
  <c r="Y3827" i="19"/>
  <c r="Y3826" i="19"/>
  <c r="Y3825" i="19"/>
  <c r="Y3824" i="19"/>
  <c r="Y3823" i="19"/>
  <c r="Y3822" i="19"/>
  <c r="Y3821" i="19"/>
  <c r="Y3820" i="19"/>
  <c r="Y3819" i="19"/>
  <c r="Y3818" i="19"/>
  <c r="Y3817" i="19"/>
  <c r="Y3816" i="19"/>
  <c r="Y3815" i="19"/>
  <c r="Y3814" i="19"/>
  <c r="Y3813" i="19"/>
  <c r="Y3812" i="19"/>
  <c r="Y3811" i="19"/>
  <c r="Y3810" i="19"/>
  <c r="Y3809" i="19"/>
  <c r="Y3808" i="19"/>
  <c r="Y3807" i="19"/>
  <c r="Y3806" i="19"/>
  <c r="Y3805" i="19"/>
  <c r="Y3804" i="19"/>
  <c r="Y3803" i="19"/>
  <c r="Y3802" i="19"/>
  <c r="Y3801" i="19"/>
  <c r="Y3800" i="19"/>
  <c r="Y3799" i="19"/>
  <c r="Y3798" i="19"/>
  <c r="Y3797" i="19"/>
  <c r="Y3796" i="19"/>
  <c r="Y3795" i="19"/>
  <c r="Y3794" i="19"/>
  <c r="Y3793" i="19"/>
  <c r="Y3792" i="19"/>
  <c r="Y3791" i="19"/>
  <c r="Y3790" i="19"/>
  <c r="Y3789" i="19"/>
  <c r="Y3788" i="19"/>
  <c r="Y3787" i="19"/>
  <c r="Y3786" i="19"/>
  <c r="Y3785" i="19"/>
  <c r="Y3784" i="19"/>
  <c r="Y3783" i="19"/>
  <c r="Y3782" i="19"/>
  <c r="Y3781" i="19"/>
  <c r="Y3780" i="19"/>
  <c r="Y3779" i="19"/>
  <c r="Y3778" i="19"/>
  <c r="Y3777" i="19"/>
  <c r="Y3776" i="19"/>
  <c r="Y3775" i="19"/>
  <c r="Y3774" i="19"/>
  <c r="Y3773" i="19"/>
  <c r="Y3772" i="19"/>
  <c r="Y3771" i="19"/>
  <c r="Y3770" i="19"/>
  <c r="Y3769" i="19"/>
  <c r="Y3768" i="19"/>
  <c r="Y3767" i="19"/>
  <c r="Y3766" i="19"/>
  <c r="Y3765" i="19"/>
  <c r="Y3764" i="19"/>
  <c r="Y3763" i="19"/>
  <c r="Y3762" i="19"/>
  <c r="Y3761" i="19"/>
  <c r="Y3760" i="19"/>
  <c r="Y3759" i="19"/>
  <c r="Y3758" i="19"/>
  <c r="Y3757" i="19"/>
  <c r="Y3756" i="19"/>
  <c r="Y3755" i="19"/>
  <c r="Y3754" i="19"/>
  <c r="Y3753" i="19"/>
  <c r="Y3752" i="19"/>
  <c r="Y3751" i="19"/>
  <c r="Y3750" i="19"/>
  <c r="Y3749" i="19"/>
  <c r="Y3748" i="19"/>
  <c r="Y3747" i="19"/>
  <c r="Y3746" i="19"/>
  <c r="Y3745" i="19"/>
  <c r="Y3744" i="19"/>
  <c r="Y3743" i="19"/>
  <c r="Y3742" i="19"/>
  <c r="Y3741" i="19"/>
  <c r="Y3740" i="19"/>
  <c r="Y3739" i="19"/>
  <c r="Y3738" i="19"/>
  <c r="Y3737" i="19"/>
  <c r="Y3736" i="19"/>
  <c r="Y3735" i="19"/>
  <c r="Y3734" i="19"/>
  <c r="Y3733" i="19"/>
  <c r="Y3732" i="19"/>
  <c r="Y3731" i="19"/>
  <c r="Y3730" i="19"/>
  <c r="Y3729" i="19"/>
  <c r="Y3728" i="19"/>
  <c r="Y3727" i="19"/>
  <c r="Y3726" i="19"/>
  <c r="Y3725" i="19"/>
  <c r="Y3724" i="19"/>
  <c r="Y3723" i="19"/>
  <c r="Y3722" i="19"/>
  <c r="Y3721" i="19"/>
  <c r="Y3720" i="19"/>
  <c r="Y3719" i="19"/>
  <c r="Y3718" i="19"/>
  <c r="Y3717" i="19"/>
  <c r="Y3716" i="19"/>
  <c r="Y3715" i="19"/>
  <c r="Y3714" i="19"/>
  <c r="Y3713" i="19"/>
  <c r="Y3712" i="19"/>
  <c r="Y3711" i="19"/>
  <c r="Y3710" i="19"/>
  <c r="Y3709" i="19"/>
  <c r="Y3708" i="19"/>
  <c r="Y3707" i="19"/>
  <c r="Y3706" i="19"/>
  <c r="Y3705" i="19"/>
  <c r="Y3704" i="19"/>
  <c r="Y3703" i="19"/>
  <c r="Y3702" i="19"/>
  <c r="Y3701" i="19"/>
  <c r="Y3700" i="19"/>
  <c r="Y3699" i="19"/>
  <c r="Y3698" i="19"/>
  <c r="Y3697" i="19"/>
  <c r="Y3696" i="19"/>
  <c r="Y3695" i="19"/>
  <c r="Y3694" i="19"/>
  <c r="Y3693" i="19"/>
  <c r="Y3692" i="19"/>
  <c r="Y3691" i="19"/>
  <c r="Y3690" i="19"/>
  <c r="Y3689" i="19"/>
  <c r="Y3688" i="19"/>
  <c r="Y3687" i="19"/>
  <c r="Y3686" i="19"/>
  <c r="Y3685" i="19"/>
  <c r="Y3684" i="19"/>
  <c r="Y3683" i="19"/>
  <c r="Y3682" i="19"/>
  <c r="Y3681" i="19"/>
  <c r="Y3680" i="19"/>
  <c r="Y3679" i="19"/>
  <c r="Y3678" i="19"/>
  <c r="Y3677" i="19"/>
  <c r="Y3676" i="19"/>
  <c r="Y3675" i="19"/>
  <c r="Y3674" i="19"/>
  <c r="Y3673" i="19"/>
  <c r="Y3672" i="19"/>
  <c r="Y3671" i="19"/>
  <c r="Y3670" i="19"/>
  <c r="Y3669" i="19"/>
  <c r="Y3668" i="19"/>
  <c r="Y3667" i="19"/>
  <c r="Y3666" i="19"/>
  <c r="Y3665" i="19"/>
  <c r="Y3664" i="19"/>
  <c r="Y3663" i="19"/>
  <c r="Y3662" i="19"/>
  <c r="Y3661" i="19"/>
  <c r="Y3660" i="19"/>
  <c r="Y3659" i="19"/>
  <c r="Y3658" i="19"/>
  <c r="Y3657" i="19"/>
  <c r="Y3656" i="19"/>
  <c r="Y3655" i="19"/>
  <c r="Y3654" i="19"/>
  <c r="Y3653" i="19"/>
  <c r="Y3652" i="19"/>
  <c r="Y3651" i="19"/>
  <c r="Y3650" i="19"/>
  <c r="Y3649" i="19"/>
  <c r="Y3648" i="19"/>
  <c r="Y3647" i="19"/>
  <c r="Y3646" i="19"/>
  <c r="Y3645" i="19"/>
  <c r="Y3644" i="19"/>
  <c r="Y3643" i="19"/>
  <c r="Y3642" i="19"/>
  <c r="Y3641" i="19"/>
  <c r="Y3640" i="19"/>
  <c r="Y3639" i="19"/>
  <c r="Y3638" i="19"/>
  <c r="Y3637" i="19"/>
  <c r="Y3636" i="19"/>
  <c r="Y3635" i="19"/>
  <c r="Y3634" i="19"/>
  <c r="Y3633" i="19"/>
  <c r="Y3632" i="19"/>
  <c r="Y3631" i="19"/>
  <c r="Y3630" i="19"/>
  <c r="Y3629" i="19"/>
  <c r="Y3628" i="19"/>
  <c r="Y3627" i="19"/>
  <c r="Y3626" i="19"/>
  <c r="Y3625" i="19"/>
  <c r="Y3624" i="19"/>
  <c r="Y3623" i="19"/>
  <c r="Y3622" i="19"/>
  <c r="Y3621" i="19"/>
  <c r="Y3620" i="19"/>
  <c r="Y3619" i="19"/>
  <c r="Y3618" i="19"/>
  <c r="Y3617" i="19"/>
  <c r="Y3616" i="19"/>
  <c r="Y3615" i="19"/>
  <c r="Y3614" i="19"/>
  <c r="Y3613" i="19"/>
  <c r="Y3612" i="19"/>
  <c r="Y3611" i="19"/>
  <c r="Y3610" i="19"/>
  <c r="Y3609" i="19"/>
  <c r="Y3608" i="19"/>
  <c r="Y3607" i="19"/>
  <c r="Y3606" i="19"/>
  <c r="Y3605" i="19"/>
  <c r="Y3604" i="19"/>
  <c r="Y3603" i="19"/>
  <c r="Y3602" i="19"/>
  <c r="Y3601" i="19"/>
  <c r="Y3600" i="19"/>
  <c r="Y3599" i="19"/>
  <c r="Y3598" i="19"/>
  <c r="Y3597" i="19"/>
  <c r="Y3596" i="19"/>
  <c r="Y3595" i="19"/>
  <c r="Y3594" i="19"/>
  <c r="Y3593" i="19"/>
  <c r="Y3592" i="19"/>
  <c r="Y3591" i="19"/>
  <c r="Y3590" i="19"/>
  <c r="Y3589" i="19"/>
  <c r="Y3588" i="19"/>
  <c r="Y3587" i="19"/>
  <c r="Y3586" i="19"/>
  <c r="Y3585" i="19"/>
  <c r="Y3584" i="19"/>
  <c r="Y3583" i="19"/>
  <c r="Y3582" i="19"/>
  <c r="Y3581" i="19"/>
  <c r="Y3580" i="19"/>
  <c r="Y3579" i="19"/>
  <c r="Y3578" i="19"/>
  <c r="Y3577" i="19"/>
  <c r="Y3576" i="19"/>
  <c r="Y3575" i="19"/>
  <c r="Y3574" i="19"/>
  <c r="Y3573" i="19"/>
  <c r="Y3572" i="19"/>
  <c r="Y3571" i="19"/>
  <c r="Y3570" i="19"/>
  <c r="Y3569" i="19"/>
  <c r="Y3568" i="19"/>
  <c r="Y3567" i="19"/>
  <c r="Y3566" i="19"/>
  <c r="Y3565" i="19"/>
  <c r="Y3564" i="19"/>
  <c r="Y3563" i="19"/>
  <c r="Y3562" i="19"/>
  <c r="Y3561" i="19"/>
  <c r="Y3560" i="19"/>
  <c r="Y3559" i="19"/>
  <c r="Y3558" i="19"/>
  <c r="Y3557" i="19"/>
  <c r="Y3556" i="19"/>
  <c r="Y3555" i="19"/>
  <c r="Y3554" i="19"/>
  <c r="Y3553" i="19"/>
  <c r="Y3552" i="19"/>
  <c r="Y3551" i="19"/>
  <c r="Y3550" i="19"/>
  <c r="Y3549" i="19"/>
  <c r="Y3548" i="19"/>
  <c r="Y3547" i="19"/>
  <c r="Y3546" i="19"/>
  <c r="Y3545" i="19"/>
  <c r="Y3544" i="19"/>
  <c r="Y3543" i="19"/>
  <c r="Y3542" i="19"/>
  <c r="Y3541" i="19"/>
  <c r="Y3540" i="19"/>
  <c r="Y3539" i="19"/>
  <c r="Y3538" i="19"/>
  <c r="Y3537" i="19"/>
  <c r="Y3536" i="19"/>
  <c r="Y3535" i="19"/>
  <c r="Y3534" i="19"/>
  <c r="Y3533" i="19"/>
  <c r="Y3532" i="19"/>
  <c r="Y3531" i="19"/>
  <c r="Y3530" i="19"/>
  <c r="Y3529" i="19"/>
  <c r="Y3528" i="19"/>
  <c r="Y3527" i="19"/>
  <c r="Y3526" i="19"/>
  <c r="Y3525" i="19"/>
  <c r="Y3524" i="19"/>
  <c r="Y3523" i="19"/>
  <c r="Y3522" i="19"/>
  <c r="Y3521" i="19"/>
  <c r="Y3520" i="19"/>
  <c r="Y3519" i="19"/>
  <c r="Y3518" i="19"/>
  <c r="Y3517" i="19"/>
  <c r="Y3516" i="19"/>
  <c r="Y3515" i="19"/>
  <c r="Y3514" i="19"/>
  <c r="Y3513" i="19"/>
  <c r="Y3512" i="19"/>
  <c r="Y3511" i="19"/>
  <c r="Y3510" i="19"/>
  <c r="Y3509" i="19"/>
  <c r="Y3508" i="19"/>
  <c r="Y3507" i="19"/>
  <c r="Y3506" i="19"/>
  <c r="Y3505" i="19"/>
  <c r="Y3504" i="19"/>
  <c r="Y3503" i="19"/>
  <c r="Y3502" i="19"/>
  <c r="Y3501" i="19"/>
  <c r="Y3500" i="19"/>
  <c r="Y3499" i="19"/>
  <c r="Y3498" i="19"/>
  <c r="Y3497" i="19"/>
  <c r="Y3496" i="19"/>
  <c r="Y3495" i="19"/>
  <c r="Y3494" i="19"/>
  <c r="Y3493" i="19"/>
  <c r="Y3492" i="19"/>
  <c r="Y3491" i="19"/>
  <c r="Y3490" i="19"/>
  <c r="Y3489" i="19"/>
  <c r="Y3488" i="19"/>
  <c r="Y3487" i="19"/>
  <c r="Y3486" i="19"/>
  <c r="Y3485" i="19"/>
  <c r="Y3484" i="19"/>
  <c r="Y3483" i="19"/>
  <c r="Y3482" i="19"/>
  <c r="Y3481" i="19"/>
  <c r="Y3480" i="19"/>
  <c r="Y3479" i="19"/>
  <c r="Y3478" i="19"/>
  <c r="Y3477" i="19"/>
  <c r="Y3476" i="19"/>
  <c r="Y3475" i="19"/>
  <c r="Y3474" i="19"/>
  <c r="Y3473" i="19"/>
  <c r="Y3472" i="19"/>
  <c r="Y3471" i="19"/>
  <c r="Y3470" i="19"/>
  <c r="Y3469" i="19"/>
  <c r="Y3468" i="19"/>
  <c r="Y3467" i="19"/>
  <c r="Y3466" i="19"/>
  <c r="Y3465" i="19"/>
  <c r="Y3464" i="19"/>
  <c r="Y3463" i="19"/>
  <c r="Y3462" i="19"/>
  <c r="Y3461" i="19"/>
  <c r="Y3460" i="19"/>
  <c r="Y3459" i="19"/>
  <c r="Y3458" i="19"/>
  <c r="Y3457" i="19"/>
  <c r="Y3456" i="19"/>
  <c r="Y3455" i="19"/>
  <c r="Y3454" i="19"/>
  <c r="Y3453" i="19"/>
  <c r="Y3452" i="19"/>
  <c r="Y3451" i="19"/>
  <c r="Y3450" i="19"/>
  <c r="Y3449" i="19"/>
  <c r="Y3448" i="19"/>
  <c r="Y3447" i="19"/>
  <c r="Y3446" i="19"/>
  <c r="Y3445" i="19"/>
  <c r="Y3444" i="19"/>
  <c r="Y3443" i="19"/>
  <c r="Y3442" i="19"/>
  <c r="Y3441" i="19"/>
  <c r="Y3440" i="19"/>
  <c r="Y3439" i="19"/>
  <c r="Y3438" i="19"/>
  <c r="Y3437" i="19"/>
  <c r="Y3436" i="19"/>
  <c r="Y3435" i="19"/>
  <c r="Y3434" i="19"/>
  <c r="Y3433" i="19"/>
  <c r="Y3432" i="19"/>
  <c r="Y3431" i="19"/>
  <c r="Y3430" i="19"/>
  <c r="Y3429" i="19"/>
  <c r="Y3428" i="19"/>
  <c r="Y3427" i="19"/>
  <c r="Y3426" i="19"/>
  <c r="Y3425" i="19"/>
  <c r="Y3424" i="19"/>
  <c r="Y3423" i="19"/>
  <c r="Y3422" i="19"/>
  <c r="Y3421" i="19"/>
  <c r="Y3420" i="19"/>
  <c r="Y3419" i="19"/>
  <c r="Y3418" i="19"/>
  <c r="Y3417" i="19"/>
  <c r="Y3416" i="19"/>
  <c r="Y3415" i="19"/>
  <c r="Y3414" i="19"/>
  <c r="Y3413" i="19"/>
  <c r="Y3412" i="19"/>
  <c r="Y3411" i="19"/>
  <c r="Y3410" i="19"/>
  <c r="Y3409" i="19"/>
  <c r="Y3408" i="19"/>
  <c r="Y3407" i="19"/>
  <c r="Y3406" i="19"/>
  <c r="Y3405" i="19"/>
  <c r="Y3404" i="19"/>
  <c r="Y3403" i="19"/>
  <c r="Y3402" i="19"/>
  <c r="Y3401" i="19"/>
  <c r="Y3400" i="19"/>
  <c r="Y3399" i="19"/>
  <c r="Y3398" i="19"/>
  <c r="Y3397" i="19"/>
  <c r="Y3396" i="19"/>
  <c r="Y3395" i="19"/>
  <c r="Y3394" i="19"/>
  <c r="Y3393" i="19"/>
  <c r="Y3392" i="19"/>
  <c r="Y3391" i="19"/>
  <c r="Y3390" i="19"/>
  <c r="Y3389" i="19"/>
  <c r="Y3388" i="19"/>
  <c r="Y3387" i="19"/>
  <c r="Y3386" i="19"/>
  <c r="Y3385" i="19"/>
  <c r="Y3384" i="19"/>
  <c r="Y3383" i="19"/>
  <c r="Y3382" i="19"/>
  <c r="Y3381" i="19"/>
  <c r="Y3380" i="19"/>
  <c r="Y3379" i="19"/>
  <c r="Y3378" i="19"/>
  <c r="Y3377" i="19"/>
  <c r="Y3376" i="19"/>
  <c r="Y3375" i="19"/>
  <c r="Y3374" i="19"/>
  <c r="Y3373" i="19"/>
  <c r="Y3372" i="19"/>
  <c r="Y3371" i="19"/>
  <c r="Y3370" i="19"/>
  <c r="Y3369" i="19"/>
  <c r="Y3368" i="19"/>
  <c r="Y3367" i="19"/>
  <c r="Y3366" i="19"/>
  <c r="Y3365" i="19"/>
  <c r="Y3364" i="19"/>
  <c r="Y3363" i="19"/>
  <c r="Y3362" i="19"/>
  <c r="Y3361" i="19"/>
  <c r="Y3360" i="19"/>
  <c r="Y3359" i="19"/>
  <c r="Y3358" i="19"/>
  <c r="Y3357" i="19"/>
  <c r="Y3356" i="19"/>
  <c r="Y3355" i="19"/>
  <c r="Y3354" i="19"/>
  <c r="Y3353" i="19"/>
  <c r="Y3352" i="19"/>
  <c r="Y3351" i="19"/>
  <c r="Y3350" i="19"/>
  <c r="Y3349" i="19"/>
  <c r="Y3348" i="19"/>
  <c r="Y3347" i="19"/>
  <c r="Y3346" i="19"/>
  <c r="Y3345" i="19"/>
  <c r="Y3344" i="19"/>
  <c r="Y3343" i="19"/>
  <c r="Y3342" i="19"/>
  <c r="Y3341" i="19"/>
  <c r="Y3340" i="19"/>
  <c r="Y3339" i="19"/>
  <c r="Y3338" i="19"/>
  <c r="Y3337" i="19"/>
  <c r="Y3336" i="19"/>
  <c r="Y3335" i="19"/>
  <c r="Y3334" i="19"/>
  <c r="Y3333" i="19"/>
  <c r="Y3332" i="19"/>
  <c r="Y3331" i="19"/>
  <c r="Y3330" i="19"/>
  <c r="Y3329" i="19"/>
  <c r="Y3328" i="19"/>
  <c r="Y3327" i="19"/>
  <c r="Y3326" i="19"/>
  <c r="Y3325" i="19"/>
  <c r="Y3324" i="19"/>
  <c r="Y3323" i="19"/>
  <c r="Y3322" i="19"/>
  <c r="Y3321" i="19"/>
  <c r="Y3320" i="19"/>
  <c r="Y3319" i="19"/>
  <c r="Y3318" i="19"/>
  <c r="Y3317" i="19"/>
  <c r="Y3316" i="19"/>
  <c r="Y3315" i="19"/>
  <c r="Y3314" i="19"/>
  <c r="Y3313" i="19"/>
  <c r="Y3312" i="19"/>
  <c r="Y3311" i="19"/>
  <c r="Y3310" i="19"/>
  <c r="Y3309" i="19"/>
  <c r="Y3308" i="19"/>
  <c r="Y3307" i="19"/>
  <c r="Y3306" i="19"/>
  <c r="Y3305" i="19"/>
  <c r="Y3304" i="19"/>
  <c r="Y3303" i="19"/>
  <c r="Y3302" i="19"/>
  <c r="Y3301" i="19"/>
  <c r="Y3300" i="19"/>
  <c r="Y3299" i="19"/>
  <c r="Y3298" i="19"/>
  <c r="Y3297" i="19"/>
  <c r="Y3296" i="19"/>
  <c r="Y3295" i="19"/>
  <c r="Y3294" i="19"/>
  <c r="Y3293" i="19"/>
  <c r="Y3292" i="19"/>
  <c r="Y3291" i="19"/>
  <c r="Y3290" i="19"/>
  <c r="Y3289" i="19"/>
  <c r="Y3288" i="19"/>
  <c r="Y3287" i="19"/>
  <c r="Y3286" i="19"/>
  <c r="Y3285" i="19"/>
  <c r="Y3284" i="19"/>
  <c r="Y3283" i="19"/>
  <c r="Y3282" i="19"/>
  <c r="Y3281" i="19"/>
  <c r="Y3280" i="19"/>
  <c r="Y3279" i="19"/>
  <c r="Y3278" i="19"/>
  <c r="Y3277" i="19"/>
  <c r="Y3276" i="19"/>
  <c r="Y3275" i="19"/>
  <c r="Y3274" i="19"/>
  <c r="Y3273" i="19"/>
  <c r="Y3272" i="19"/>
  <c r="Y3271" i="19"/>
  <c r="Y3270" i="19"/>
  <c r="Y3269" i="19"/>
  <c r="Y3268" i="19"/>
  <c r="Y3267" i="19"/>
  <c r="Y3266" i="19"/>
  <c r="Y3265" i="19"/>
  <c r="Y3264" i="19"/>
  <c r="Y3263" i="19"/>
  <c r="Y3262" i="19"/>
  <c r="Y3261" i="19"/>
  <c r="Y3260" i="19"/>
  <c r="Y3259" i="19"/>
  <c r="Y3258" i="19"/>
  <c r="Y3257" i="19"/>
  <c r="Y3256" i="19"/>
  <c r="Y3255" i="19"/>
  <c r="Y3254" i="19"/>
  <c r="Y3253" i="19"/>
  <c r="Y3252" i="19"/>
  <c r="Y3251" i="19"/>
  <c r="Y3250" i="19"/>
  <c r="Y3249" i="19"/>
  <c r="Y3248" i="19"/>
  <c r="Y3247" i="19"/>
  <c r="Y3246" i="19"/>
  <c r="Y3245" i="19"/>
  <c r="Y3244" i="19"/>
  <c r="Y3243" i="19"/>
  <c r="Y3242" i="19"/>
  <c r="Y3241" i="19"/>
  <c r="Y3240" i="19"/>
  <c r="Y3239" i="19"/>
  <c r="Y3238" i="19"/>
  <c r="Y3237" i="19"/>
  <c r="Y3236" i="19"/>
  <c r="Y3235" i="19"/>
  <c r="Y3234" i="19"/>
  <c r="Y3233" i="19"/>
  <c r="Y3232" i="19"/>
  <c r="Y3231" i="19"/>
  <c r="Y3230" i="19"/>
  <c r="Y3229" i="19"/>
  <c r="Y3228" i="19"/>
  <c r="Y3227" i="19"/>
  <c r="Y3226" i="19"/>
  <c r="Y3225" i="19"/>
  <c r="Y3224" i="19"/>
  <c r="Y3223" i="19"/>
  <c r="Y3222" i="19"/>
  <c r="Y3221" i="19"/>
  <c r="Y3220" i="19"/>
  <c r="Y3219" i="19"/>
  <c r="Y3218" i="19"/>
  <c r="Y3217" i="19"/>
  <c r="Y3216" i="19"/>
  <c r="Y3215" i="19"/>
  <c r="Y3214" i="19"/>
  <c r="Y3213" i="19"/>
  <c r="Y3212" i="19"/>
  <c r="Y3211" i="19"/>
  <c r="Y3210" i="19"/>
  <c r="Y3209" i="19"/>
  <c r="Y3208" i="19"/>
  <c r="Y3207" i="19"/>
  <c r="Y3206" i="19"/>
  <c r="Y3205" i="19"/>
  <c r="Y3204" i="19"/>
  <c r="Y3203" i="19"/>
  <c r="Y3202" i="19"/>
  <c r="Y3201" i="19"/>
  <c r="Y3200" i="19"/>
  <c r="Y3199" i="19"/>
  <c r="Y3198" i="19"/>
  <c r="Y3197" i="19"/>
  <c r="Y3196" i="19"/>
  <c r="Y3195" i="19"/>
  <c r="Y3194" i="19"/>
  <c r="Y3193" i="19"/>
  <c r="Y3192" i="19"/>
  <c r="Y3191" i="19"/>
  <c r="Y3190" i="19"/>
  <c r="Y3189" i="19"/>
  <c r="Y3188" i="19"/>
  <c r="Y3187" i="19"/>
  <c r="Y3186" i="19"/>
  <c r="Y3185" i="19"/>
  <c r="Y3184" i="19"/>
  <c r="Y3183" i="19"/>
  <c r="Y3182" i="19"/>
  <c r="Y3181" i="19"/>
  <c r="Y3180" i="19"/>
  <c r="Y3179" i="19"/>
  <c r="Y3178" i="19"/>
  <c r="Y3177" i="19"/>
  <c r="Y3176" i="19"/>
  <c r="Y3175" i="19"/>
  <c r="Y3174" i="19"/>
  <c r="Y3173" i="19"/>
  <c r="Y3172" i="19"/>
  <c r="Y3171" i="19"/>
  <c r="Y3170" i="19"/>
  <c r="Y3169" i="19"/>
  <c r="Y3168" i="19"/>
  <c r="Y3167" i="19"/>
  <c r="Y3166" i="19"/>
  <c r="Y3165" i="19"/>
  <c r="Y3164" i="19"/>
  <c r="Y3163" i="19"/>
  <c r="Y3162" i="19"/>
  <c r="Y3161" i="19"/>
  <c r="Y3160" i="19"/>
  <c r="Y3159" i="19"/>
  <c r="Y3158" i="19"/>
  <c r="Y3157" i="19"/>
  <c r="Y3156" i="19"/>
  <c r="Y3155" i="19"/>
  <c r="Y3154" i="19"/>
  <c r="Y3153" i="19"/>
  <c r="Y3152" i="19"/>
  <c r="Y3151" i="19"/>
  <c r="Y3150" i="19"/>
  <c r="Y3149" i="19"/>
  <c r="Y3148" i="19"/>
  <c r="Y3147" i="19"/>
  <c r="Y3146" i="19"/>
  <c r="Y3145" i="19"/>
  <c r="Y3144" i="19"/>
  <c r="Y3143" i="19"/>
  <c r="Y3142" i="19"/>
  <c r="Y3141" i="19"/>
  <c r="Y3140" i="19"/>
  <c r="Y3139" i="19"/>
  <c r="Y3138" i="19"/>
  <c r="Y3137" i="19"/>
  <c r="Y3136" i="19"/>
  <c r="Y3135" i="19"/>
  <c r="Y3134" i="19"/>
  <c r="Y3133" i="19"/>
  <c r="Y3132" i="19"/>
  <c r="Y3131" i="19"/>
  <c r="Y3130" i="19"/>
  <c r="Y3129" i="19"/>
  <c r="Y3128" i="19"/>
  <c r="Y3127" i="19"/>
  <c r="Y3126" i="19"/>
  <c r="Y3125" i="19"/>
  <c r="Y3124" i="19"/>
  <c r="Y3123" i="19"/>
  <c r="Y3122" i="19"/>
  <c r="Y3121" i="19"/>
  <c r="Y3120" i="19"/>
  <c r="Y3119" i="19"/>
  <c r="Y3118" i="19"/>
  <c r="Y3117" i="19"/>
  <c r="Y3116" i="19"/>
  <c r="Y3115" i="19"/>
  <c r="Y3114" i="19"/>
  <c r="Y3113" i="19"/>
  <c r="Y3112" i="19"/>
  <c r="Y3111" i="19"/>
  <c r="Y3110" i="19"/>
  <c r="Y3109" i="19"/>
  <c r="Y3108" i="19"/>
  <c r="Y3107" i="19"/>
  <c r="Y3106" i="19"/>
  <c r="Y3105" i="19"/>
  <c r="Y3104" i="19"/>
  <c r="Y3103" i="19"/>
  <c r="Y3102" i="19"/>
  <c r="Y3101" i="19"/>
  <c r="Y3100" i="19"/>
  <c r="Y3099" i="19"/>
  <c r="Y3098" i="19"/>
  <c r="Y3097" i="19"/>
  <c r="Y3096" i="19"/>
  <c r="Y3095" i="19"/>
  <c r="Y3094" i="19"/>
  <c r="Y3093" i="19"/>
  <c r="Y3092" i="19"/>
  <c r="Y3091" i="19"/>
  <c r="Y3090" i="19"/>
  <c r="Y3089" i="19"/>
  <c r="Y3088" i="19"/>
  <c r="Y3087" i="19"/>
  <c r="Y3086" i="19"/>
  <c r="Y3085" i="19"/>
  <c r="Y3084" i="19"/>
  <c r="Y3083" i="19"/>
  <c r="Y3082" i="19"/>
  <c r="Y3081" i="19"/>
  <c r="Y3080" i="19"/>
  <c r="Y3079" i="19"/>
  <c r="Y3078" i="19"/>
  <c r="Y3077" i="19"/>
  <c r="Y3076" i="19"/>
  <c r="Y3075" i="19"/>
  <c r="Y3074" i="19"/>
  <c r="Y3073" i="19"/>
  <c r="Y3072" i="19"/>
  <c r="Y3071" i="19"/>
  <c r="Y3070" i="19"/>
  <c r="Y3069" i="19"/>
  <c r="Y3068" i="19"/>
  <c r="Y3067" i="19"/>
  <c r="Y3066" i="19"/>
  <c r="Y3065" i="19"/>
  <c r="Y3064" i="19"/>
  <c r="Y3063" i="19"/>
  <c r="Y3062" i="19"/>
  <c r="Y3061" i="19"/>
  <c r="Y3060" i="19"/>
  <c r="Y3059" i="19"/>
  <c r="Y3058" i="19"/>
  <c r="Y3057" i="19"/>
  <c r="Y3056" i="19"/>
  <c r="Y3055" i="19"/>
  <c r="Y3054" i="19"/>
  <c r="Y3053" i="19"/>
  <c r="Y3052" i="19"/>
  <c r="Y3051" i="19"/>
  <c r="Y3050" i="19"/>
  <c r="Y3049" i="19"/>
  <c r="Y3048" i="19"/>
  <c r="Y3047" i="19"/>
  <c r="Y3046" i="19"/>
  <c r="Y3045" i="19"/>
  <c r="Y3044" i="19"/>
  <c r="Y3043" i="19"/>
  <c r="Y3042" i="19"/>
  <c r="Y3041" i="19"/>
  <c r="Y3040" i="19"/>
  <c r="Y3039" i="19"/>
  <c r="Y3038" i="19"/>
  <c r="Y3037" i="19"/>
  <c r="Y3036" i="19"/>
  <c r="Y3035" i="19"/>
  <c r="Y3034" i="19"/>
  <c r="Y3033" i="19"/>
  <c r="Y3032" i="19"/>
  <c r="Y3031" i="19"/>
  <c r="Y3030" i="19"/>
  <c r="Y3029" i="19"/>
  <c r="Y3028" i="19"/>
  <c r="Y3027" i="19"/>
  <c r="Y3026" i="19"/>
  <c r="Y3025" i="19"/>
  <c r="Y3024" i="19"/>
  <c r="Y3023" i="19"/>
  <c r="Y3022" i="19"/>
  <c r="Y3021" i="19"/>
  <c r="Y3020" i="19"/>
  <c r="Y3019" i="19"/>
  <c r="Y3018" i="19"/>
  <c r="Y3017" i="19"/>
  <c r="Y3016" i="19"/>
  <c r="Y3015" i="19"/>
  <c r="Y3014" i="19"/>
  <c r="Y3013" i="19"/>
  <c r="Y3012" i="19"/>
  <c r="Y3011" i="19"/>
  <c r="Y3010" i="19"/>
  <c r="Y3009" i="19"/>
  <c r="Y3008" i="19"/>
  <c r="Y3007" i="19"/>
  <c r="Y3006" i="19"/>
  <c r="Y3005" i="19"/>
  <c r="Y3004" i="19"/>
  <c r="Y3003" i="19"/>
  <c r="Y3002" i="19"/>
  <c r="Y3001" i="19"/>
  <c r="Y3000" i="19"/>
  <c r="Y2999" i="19"/>
  <c r="Y2998" i="19"/>
  <c r="Y2997" i="19"/>
  <c r="Y2996" i="19"/>
  <c r="Y2995" i="19"/>
  <c r="Y2994" i="19"/>
  <c r="Y2993" i="19"/>
  <c r="Y2992" i="19"/>
  <c r="Y2991" i="19"/>
  <c r="Y2990" i="19"/>
  <c r="Y2989" i="19"/>
  <c r="Y2988" i="19"/>
  <c r="Y2987" i="19"/>
  <c r="Y2986" i="19"/>
  <c r="Y2985" i="19"/>
  <c r="Y2984" i="19"/>
  <c r="Y2983" i="19"/>
  <c r="Y2982" i="19"/>
  <c r="Y2981" i="19"/>
  <c r="Y2980" i="19"/>
  <c r="Y2979" i="19"/>
  <c r="Y2978" i="19"/>
  <c r="Y2977" i="19"/>
  <c r="Y2976" i="19"/>
  <c r="Y2975" i="19"/>
  <c r="Y2974" i="19"/>
  <c r="Y2973" i="19"/>
  <c r="Y2972" i="19"/>
  <c r="Y2971" i="19"/>
  <c r="Y2970" i="19"/>
  <c r="Y2969" i="19"/>
  <c r="Y2968" i="19"/>
  <c r="Y2967" i="19"/>
  <c r="Y2966" i="19"/>
  <c r="Y2965" i="19"/>
  <c r="Y2964" i="19"/>
  <c r="Y2963" i="19"/>
  <c r="Y2962" i="19"/>
  <c r="Y2961" i="19"/>
  <c r="Y2960" i="19"/>
  <c r="Y2959" i="19"/>
  <c r="Y2958" i="19"/>
  <c r="Y2957" i="19"/>
  <c r="Y2956" i="19"/>
  <c r="Y2955" i="19"/>
  <c r="Y2954" i="19"/>
  <c r="Y2953" i="19"/>
  <c r="Y2952" i="19"/>
  <c r="Y2951" i="19"/>
  <c r="Y2950" i="19"/>
  <c r="Y2949" i="19"/>
  <c r="Y2948" i="19"/>
  <c r="Y2947" i="19"/>
  <c r="Y2946" i="19"/>
  <c r="Y2945" i="19"/>
  <c r="Y2944" i="19"/>
  <c r="Y2943" i="19"/>
  <c r="Y2942" i="19"/>
  <c r="Y2941" i="19"/>
  <c r="Y2940" i="19"/>
  <c r="Y2939" i="19"/>
  <c r="Y2938" i="19"/>
  <c r="Y2937" i="19"/>
  <c r="Y2936" i="19"/>
  <c r="Y2935" i="19"/>
  <c r="Y2934" i="19"/>
  <c r="Y2933" i="19"/>
  <c r="Y2932" i="19"/>
  <c r="Y2931" i="19"/>
  <c r="Y2930" i="19"/>
  <c r="Y2929" i="19"/>
  <c r="Y2928" i="19"/>
  <c r="Y2927" i="19"/>
  <c r="Y2926" i="19"/>
  <c r="Y2925" i="19"/>
  <c r="Y2924" i="19"/>
  <c r="Y2923" i="19"/>
  <c r="Y2922" i="19"/>
  <c r="Y2921" i="19"/>
  <c r="Y2920" i="19"/>
  <c r="Y2919" i="19"/>
  <c r="Y2918" i="19"/>
  <c r="Y2917" i="19"/>
  <c r="Y2916" i="19"/>
  <c r="Y2915" i="19"/>
  <c r="Y2914" i="19"/>
  <c r="Y2913" i="19"/>
  <c r="Y2912" i="19"/>
  <c r="Y2911" i="19"/>
  <c r="Y2910" i="19"/>
  <c r="Y2909" i="19"/>
  <c r="Y2908" i="19"/>
  <c r="Y2907" i="19"/>
  <c r="Y2906" i="19"/>
  <c r="Y2905" i="19"/>
  <c r="Y2904" i="19"/>
  <c r="Y2903" i="19"/>
  <c r="Y2902" i="19"/>
  <c r="Y2901" i="19"/>
  <c r="Y2900" i="19"/>
  <c r="Y2899" i="19"/>
  <c r="Y2898" i="19"/>
  <c r="Y2897" i="19"/>
  <c r="Y2896" i="19"/>
  <c r="Y2895" i="19"/>
  <c r="Y2894" i="19"/>
  <c r="Y2893" i="19"/>
  <c r="Y2892" i="19"/>
  <c r="Y2891" i="19"/>
  <c r="Y2890" i="19"/>
  <c r="Y2889" i="19"/>
  <c r="Y2888" i="19"/>
  <c r="Y2887" i="19"/>
  <c r="Y2886" i="19"/>
  <c r="Y2885" i="19"/>
  <c r="Y2884" i="19"/>
  <c r="Y2883" i="19"/>
  <c r="Y2882" i="19"/>
  <c r="Y2881" i="19"/>
  <c r="Y2880" i="19"/>
  <c r="Y2879" i="19"/>
  <c r="Y2878" i="19"/>
  <c r="Y2877" i="19"/>
  <c r="Y2876" i="19"/>
  <c r="Y2875" i="19"/>
  <c r="Y2874" i="19"/>
  <c r="Y2873" i="19"/>
  <c r="Y2872" i="19"/>
  <c r="Y2871" i="19"/>
  <c r="Y2870" i="19"/>
  <c r="Y2869" i="19"/>
  <c r="Y2868" i="19"/>
  <c r="Y2867" i="19"/>
  <c r="Y2866" i="19"/>
  <c r="Y2865" i="19"/>
  <c r="Y2864" i="19"/>
  <c r="Y2863" i="19"/>
  <c r="Y2862" i="19"/>
  <c r="Y2861" i="19"/>
  <c r="Y2860" i="19"/>
  <c r="Y2859" i="19"/>
  <c r="Y2858" i="19"/>
  <c r="Y2857" i="19"/>
  <c r="Y2856" i="19"/>
  <c r="Y2855" i="19"/>
  <c r="Y2854" i="19"/>
  <c r="Y2853" i="19"/>
  <c r="Y2852" i="19"/>
  <c r="Y2851" i="19"/>
  <c r="Y2850" i="19"/>
  <c r="Y2849" i="19"/>
  <c r="Y2848" i="19"/>
  <c r="Y2847" i="19"/>
  <c r="Y2846" i="19"/>
  <c r="Y2845" i="19"/>
  <c r="Y2844" i="19"/>
  <c r="Y2843" i="19"/>
  <c r="Y2842" i="19"/>
  <c r="Y2841" i="19"/>
  <c r="Y2840" i="19"/>
  <c r="Y2839" i="19"/>
  <c r="Y2838" i="19"/>
  <c r="Y2837" i="19"/>
  <c r="Y2836" i="19"/>
  <c r="Y2835" i="19"/>
  <c r="Y2834" i="19"/>
  <c r="Y2833" i="19"/>
  <c r="Y2832" i="19"/>
  <c r="Y2831" i="19"/>
  <c r="Y2830" i="19"/>
  <c r="Y2829" i="19"/>
  <c r="Y2828" i="19"/>
  <c r="Y2827" i="19"/>
  <c r="Y2826" i="19"/>
  <c r="Y2825" i="19"/>
  <c r="Y2824" i="19"/>
  <c r="Y2823" i="19"/>
  <c r="Y2822" i="19"/>
  <c r="Y2821" i="19"/>
  <c r="Y2820" i="19"/>
  <c r="Y2819" i="19"/>
  <c r="Y2818" i="19"/>
  <c r="Y2817" i="19"/>
  <c r="Y2816" i="19"/>
  <c r="Y2815" i="19"/>
  <c r="Y2814" i="19"/>
  <c r="Y2813" i="19"/>
  <c r="Y2812" i="19"/>
  <c r="Y2811" i="19"/>
  <c r="Y2810" i="19"/>
  <c r="Y2809" i="19"/>
  <c r="Y2808" i="19"/>
  <c r="Y2807" i="19"/>
  <c r="Y2806" i="19"/>
  <c r="Y2805" i="19"/>
  <c r="Y2804" i="19"/>
  <c r="Y2803" i="19"/>
  <c r="Y2802" i="19"/>
  <c r="Y2801" i="19"/>
  <c r="Y2800" i="19"/>
  <c r="Y2799" i="19"/>
  <c r="Y2798" i="19"/>
  <c r="Y2797" i="19"/>
  <c r="Y2796" i="19"/>
  <c r="Y2795" i="19"/>
  <c r="Y2794" i="19"/>
  <c r="Y2793" i="19"/>
  <c r="Y2792" i="19"/>
  <c r="Y2791" i="19"/>
  <c r="Y2790" i="19"/>
  <c r="Y2789" i="19"/>
  <c r="Y2788" i="19"/>
  <c r="Y2787" i="19"/>
  <c r="Y2786" i="19"/>
  <c r="Y2785" i="19"/>
  <c r="Y2784" i="19"/>
  <c r="Y2783" i="19"/>
  <c r="Y2782" i="19"/>
  <c r="Y2781" i="19"/>
  <c r="Y2780" i="19"/>
  <c r="Y2779" i="19"/>
  <c r="Y2778" i="19"/>
  <c r="Y2777" i="19"/>
  <c r="Y2776" i="19"/>
  <c r="Y2775" i="19"/>
  <c r="Y2774" i="19"/>
  <c r="Y2773" i="19"/>
  <c r="Y2772" i="19"/>
  <c r="Y2771" i="19"/>
  <c r="Y2770" i="19"/>
  <c r="Y2769" i="19"/>
  <c r="Y2768" i="19"/>
  <c r="Y2767" i="19"/>
  <c r="Y2766" i="19"/>
  <c r="Y2765" i="19"/>
  <c r="Y2764" i="19"/>
  <c r="Y2763" i="19"/>
  <c r="Y2762" i="19"/>
  <c r="Y2761" i="19"/>
  <c r="Y2760" i="19"/>
  <c r="Y2759" i="19"/>
  <c r="Y2758" i="19"/>
  <c r="Y2757" i="19"/>
  <c r="Y2756" i="19"/>
  <c r="Y2755" i="19"/>
  <c r="Y2754" i="19"/>
  <c r="Y2753" i="19"/>
  <c r="Y2752" i="19"/>
  <c r="Y2751" i="19"/>
  <c r="Y2750" i="19"/>
  <c r="Y2749" i="19"/>
  <c r="Y2748" i="19"/>
  <c r="Y2747" i="19"/>
  <c r="Y2746" i="19"/>
  <c r="Y2745" i="19"/>
  <c r="Y2744" i="19"/>
  <c r="Y2743" i="19"/>
  <c r="Y2742" i="19"/>
  <c r="Y2741" i="19"/>
  <c r="Y2740" i="19"/>
  <c r="Y2739" i="19"/>
  <c r="Y2738" i="19"/>
  <c r="Y2737" i="19"/>
  <c r="Y2736" i="19"/>
  <c r="Y2735" i="19"/>
  <c r="Y2734" i="19"/>
  <c r="Y2733" i="19"/>
  <c r="Y2732" i="19"/>
  <c r="Y2731" i="19"/>
  <c r="Y2730" i="19"/>
  <c r="Y2729" i="19"/>
  <c r="Y2728" i="19"/>
  <c r="Y2727" i="19"/>
  <c r="Y2726" i="19"/>
  <c r="Y2725" i="19"/>
  <c r="Y2724" i="19"/>
  <c r="Y2723" i="19"/>
  <c r="Y2722" i="19"/>
  <c r="Y2721" i="19"/>
  <c r="Y2720" i="19"/>
  <c r="Y2719" i="19"/>
  <c r="Y2718" i="19"/>
  <c r="Y2717" i="19"/>
  <c r="Y2716" i="19"/>
  <c r="Y2715" i="19"/>
  <c r="Y2714" i="19"/>
  <c r="Y2713" i="19"/>
  <c r="Y2712" i="19"/>
  <c r="Y2711" i="19"/>
  <c r="Y2710" i="19"/>
  <c r="Y2709" i="19"/>
  <c r="Y2708" i="19"/>
  <c r="Y2707" i="19"/>
  <c r="Y2706" i="19"/>
  <c r="Y2705" i="19"/>
  <c r="Y2704" i="19"/>
  <c r="Y2703" i="19"/>
  <c r="Y2702" i="19"/>
  <c r="Y2701" i="19"/>
  <c r="Y2700" i="19"/>
  <c r="Y2699" i="19"/>
  <c r="Y2698" i="19"/>
  <c r="Y2697" i="19"/>
  <c r="Y2696" i="19"/>
  <c r="Y2695" i="19"/>
  <c r="Y2694" i="19"/>
  <c r="Y2693" i="19"/>
  <c r="Y2692" i="19"/>
  <c r="Y2691" i="19"/>
  <c r="Y2690" i="19"/>
  <c r="Y2689" i="19"/>
  <c r="Y2688" i="19"/>
  <c r="Y2687" i="19"/>
  <c r="Y2686" i="19"/>
  <c r="Y2685" i="19"/>
  <c r="Y2684" i="19"/>
  <c r="Y2683" i="19"/>
  <c r="Y2682" i="19"/>
  <c r="Y2681" i="19"/>
  <c r="Y2680" i="19"/>
  <c r="Y2679" i="19"/>
  <c r="Y2678" i="19"/>
  <c r="Y2677" i="19"/>
  <c r="Y2676" i="19"/>
  <c r="Y2675" i="19"/>
  <c r="Y2674" i="19"/>
  <c r="Y2673" i="19"/>
  <c r="Y2672" i="19"/>
  <c r="Y2671" i="19"/>
  <c r="Y2670" i="19"/>
  <c r="Y2669" i="19"/>
  <c r="Y2668" i="19"/>
  <c r="Y2667" i="19"/>
  <c r="Y2666" i="19"/>
  <c r="Y2665" i="19"/>
  <c r="Y2664" i="19"/>
  <c r="Y2663" i="19"/>
  <c r="Y2662" i="19"/>
  <c r="Y2661" i="19"/>
  <c r="Y2660" i="19"/>
  <c r="Y2659" i="19"/>
  <c r="Y2658" i="19"/>
  <c r="Y2657" i="19"/>
  <c r="Y2656" i="19"/>
  <c r="Y2655" i="19"/>
  <c r="Y2654" i="19"/>
  <c r="Y2653" i="19"/>
  <c r="Y2652" i="19"/>
  <c r="Y2651" i="19"/>
  <c r="Y2650" i="19"/>
  <c r="Y2649" i="19"/>
  <c r="Y2648" i="19"/>
  <c r="Y2647" i="19"/>
  <c r="Y2646" i="19"/>
  <c r="Y2645" i="19"/>
  <c r="Y2644" i="19"/>
  <c r="Y2643" i="19"/>
  <c r="Y2642" i="19"/>
  <c r="Y2641" i="19"/>
  <c r="Y2640" i="19"/>
  <c r="Y2639" i="19"/>
  <c r="Y2638" i="19"/>
  <c r="Y2637" i="19"/>
  <c r="Y2636" i="19"/>
  <c r="Y2635" i="19"/>
  <c r="Y2634" i="19"/>
  <c r="Y2633" i="19"/>
  <c r="Y2632" i="19"/>
  <c r="Y2631" i="19"/>
  <c r="Y2630" i="19"/>
  <c r="Y2629" i="19"/>
  <c r="Y2628" i="19"/>
  <c r="Y2627" i="19"/>
  <c r="Y2626" i="19"/>
  <c r="Y2625" i="19"/>
  <c r="Y2624" i="19"/>
  <c r="Y2623" i="19"/>
  <c r="Y2622" i="19"/>
  <c r="Y2621" i="19"/>
  <c r="Y2620" i="19"/>
  <c r="Y2619" i="19"/>
  <c r="Y2618" i="19"/>
  <c r="Y2617" i="19"/>
  <c r="Y2616" i="19"/>
  <c r="Y2615" i="19"/>
  <c r="Y2614" i="19"/>
  <c r="Y2613" i="19"/>
  <c r="Y2612" i="19"/>
  <c r="Y2611" i="19"/>
  <c r="Y2610" i="19"/>
  <c r="Y2609" i="19"/>
  <c r="Y2608" i="19"/>
  <c r="Y2607" i="19"/>
  <c r="Y2606" i="19"/>
  <c r="Y2605" i="19"/>
  <c r="Y2604" i="19"/>
  <c r="Y2603" i="19"/>
  <c r="Y2602" i="19"/>
  <c r="Y2601" i="19"/>
  <c r="Y2600" i="19"/>
  <c r="Y2599" i="19"/>
  <c r="Y2598" i="19"/>
  <c r="Y2597" i="19"/>
  <c r="Y2596" i="19"/>
  <c r="Y2595" i="19"/>
  <c r="Y2594" i="19"/>
  <c r="Y2593" i="19"/>
  <c r="Y2592" i="19"/>
  <c r="Y2591" i="19"/>
  <c r="Y2590" i="19"/>
  <c r="Y2589" i="19"/>
  <c r="Y2588" i="19"/>
  <c r="Y2587" i="19"/>
  <c r="Y2586" i="19"/>
  <c r="Y2585" i="19"/>
  <c r="Y2584" i="19"/>
  <c r="Y2583" i="19"/>
  <c r="Y2582" i="19"/>
  <c r="Y2581" i="19"/>
  <c r="Y2580" i="19"/>
  <c r="Y2579" i="19"/>
  <c r="Y2578" i="19"/>
  <c r="Y2577" i="19"/>
  <c r="Y2576" i="19"/>
  <c r="Y2575" i="19"/>
  <c r="Y2574" i="19"/>
  <c r="Y2573" i="19"/>
  <c r="Y2572" i="19"/>
  <c r="Y2571" i="19"/>
  <c r="Y2570" i="19"/>
  <c r="Y2569" i="19"/>
  <c r="Y2568" i="19"/>
  <c r="Y2567" i="19"/>
  <c r="Y2566" i="19"/>
  <c r="Y2565" i="19"/>
  <c r="Y2564" i="19"/>
  <c r="Y2563" i="19"/>
  <c r="Y2562" i="19"/>
  <c r="Y2561" i="19"/>
  <c r="Y2560" i="19"/>
  <c r="Y2559" i="19"/>
  <c r="Y2558" i="19"/>
  <c r="Y2557" i="19"/>
  <c r="Y2556" i="19"/>
  <c r="Y2555" i="19"/>
  <c r="Y2554" i="19"/>
  <c r="Y2553" i="19"/>
  <c r="Y2552" i="19"/>
  <c r="Y2551" i="19"/>
  <c r="Y2550" i="19"/>
  <c r="Y2549" i="19"/>
  <c r="Y2548" i="19"/>
  <c r="Y2547" i="19"/>
  <c r="Y2546" i="19"/>
  <c r="Y2545" i="19"/>
  <c r="Y2544" i="19"/>
  <c r="Y2543" i="19"/>
  <c r="Y2542" i="19"/>
  <c r="Y2541" i="19"/>
  <c r="Y2540" i="19"/>
  <c r="Y2539" i="19"/>
  <c r="Y2538" i="19"/>
  <c r="Y2537" i="19"/>
  <c r="Y2536" i="19"/>
  <c r="Y2535" i="19"/>
  <c r="Y2534" i="19"/>
  <c r="Y2533" i="19"/>
  <c r="Y2532" i="19"/>
  <c r="Y2531" i="19"/>
  <c r="Y2530" i="19"/>
  <c r="Y2529" i="19"/>
  <c r="Y2528" i="19"/>
  <c r="Y2527" i="19"/>
  <c r="Y2526" i="19"/>
  <c r="Y2525" i="19"/>
  <c r="Y2524" i="19"/>
  <c r="Y2523" i="19"/>
  <c r="Y2522" i="19"/>
  <c r="Y2521" i="19"/>
  <c r="Y2520" i="19"/>
  <c r="Y2519" i="19"/>
  <c r="Y2518" i="19"/>
  <c r="Y2517" i="19"/>
  <c r="Y2516" i="19"/>
  <c r="Y2515" i="19"/>
  <c r="Y2514" i="19"/>
  <c r="Y2513" i="19"/>
  <c r="Y2512" i="19"/>
  <c r="Y2511" i="19"/>
  <c r="Y2510" i="19"/>
  <c r="Y2509" i="19"/>
  <c r="Y2508" i="19"/>
  <c r="Y2507" i="19"/>
  <c r="Y2506" i="19"/>
  <c r="Y2505" i="19"/>
  <c r="Y2504" i="19"/>
  <c r="Y2503" i="19"/>
  <c r="Y2502" i="19"/>
  <c r="Y2501" i="19"/>
  <c r="Y2500" i="19"/>
  <c r="Y2499" i="19"/>
  <c r="Y2498" i="19"/>
  <c r="Y2497" i="19"/>
  <c r="Y2496" i="19"/>
  <c r="Y2495" i="19"/>
  <c r="Y2494" i="19"/>
  <c r="Y2493" i="19"/>
  <c r="Y2492" i="19"/>
  <c r="Y2491" i="19"/>
  <c r="Y2490" i="19"/>
  <c r="Y2489" i="19"/>
  <c r="Y2488" i="19"/>
  <c r="Y2487" i="19"/>
  <c r="Y2486" i="19"/>
  <c r="Y2485" i="19"/>
  <c r="Y2484" i="19"/>
  <c r="Y2483" i="19"/>
  <c r="Y2482" i="19"/>
  <c r="Y2481" i="19"/>
  <c r="Y2480" i="19"/>
  <c r="Y2479" i="19"/>
  <c r="Y2478" i="19"/>
  <c r="Y2477" i="19"/>
  <c r="Y2476" i="19"/>
  <c r="Y2475" i="19"/>
  <c r="Y2474" i="19"/>
  <c r="Y2473" i="19"/>
  <c r="Y2472" i="19"/>
  <c r="Y2471" i="19"/>
  <c r="Y2470" i="19"/>
  <c r="Y2469" i="19"/>
  <c r="Y2468" i="19"/>
  <c r="Y2467" i="19"/>
  <c r="Y2466" i="19"/>
  <c r="Y2465" i="19"/>
  <c r="Y2464" i="19"/>
  <c r="Y2463" i="19"/>
  <c r="Y2462" i="19"/>
  <c r="Y2461" i="19"/>
  <c r="Y2460" i="19"/>
  <c r="Y2459" i="19"/>
  <c r="Y2458" i="19"/>
  <c r="Y2457" i="19"/>
  <c r="Y2456" i="19"/>
  <c r="Y2455" i="19"/>
  <c r="Y2454" i="19"/>
  <c r="Y2453" i="19"/>
  <c r="Y2452" i="19"/>
  <c r="Y2451" i="19"/>
  <c r="Y2450" i="19"/>
  <c r="Y2449" i="19"/>
  <c r="Y2448" i="19"/>
  <c r="Y2447" i="19"/>
  <c r="Y2446" i="19"/>
  <c r="Y2445" i="19"/>
  <c r="Y2444" i="19"/>
  <c r="Y2443" i="19"/>
  <c r="Y2442" i="19"/>
  <c r="Y2441" i="19"/>
  <c r="Y2440" i="19"/>
  <c r="Y2439" i="19"/>
  <c r="Y2438" i="19"/>
  <c r="Y2437" i="19"/>
  <c r="Y2436" i="19"/>
  <c r="Y2435" i="19"/>
  <c r="Y2434" i="19"/>
  <c r="Y2433" i="19"/>
  <c r="Y2432" i="19"/>
  <c r="Y2431" i="19"/>
  <c r="Y2430" i="19"/>
  <c r="Y2429" i="19"/>
  <c r="Y2428" i="19"/>
  <c r="Y2427" i="19"/>
  <c r="Y2426" i="19"/>
  <c r="Y2425" i="19"/>
  <c r="Y2424" i="19"/>
  <c r="Y2423" i="19"/>
  <c r="Y2422" i="19"/>
  <c r="Y2421" i="19"/>
  <c r="Y2420" i="19"/>
  <c r="Y2419" i="19"/>
  <c r="Y2418" i="19"/>
  <c r="Y2417" i="19"/>
  <c r="Y2416" i="19"/>
  <c r="Y2415" i="19"/>
  <c r="Y2414" i="19"/>
  <c r="Y2413" i="19"/>
  <c r="Y2412" i="19"/>
  <c r="Y2411" i="19"/>
  <c r="Y2410" i="19"/>
  <c r="Y2409" i="19"/>
  <c r="Y2408" i="19"/>
  <c r="Y2407" i="19"/>
  <c r="Y2406" i="19"/>
  <c r="Y2405" i="19"/>
  <c r="Y2404" i="19"/>
  <c r="Y2403" i="19"/>
  <c r="Y2402" i="19"/>
  <c r="Y2401" i="19"/>
  <c r="Y2400" i="19"/>
  <c r="Y2399" i="19"/>
  <c r="Y2398" i="19"/>
  <c r="Y2397" i="19"/>
  <c r="Y2396" i="19"/>
  <c r="Y2395" i="19"/>
  <c r="Y2394" i="19"/>
  <c r="Y2393" i="19"/>
  <c r="Y2392" i="19"/>
  <c r="Y2391" i="19"/>
  <c r="Y2390" i="19"/>
  <c r="Y2389" i="19"/>
  <c r="Y2388" i="19"/>
  <c r="Y2387" i="19"/>
  <c r="Y2386" i="19"/>
  <c r="Y2385" i="19"/>
  <c r="Y2384" i="19"/>
  <c r="Y2383" i="19"/>
  <c r="Y2382" i="19"/>
  <c r="Y2381" i="19"/>
  <c r="Y2380" i="19"/>
  <c r="Y2379" i="19"/>
  <c r="Y2378" i="19"/>
  <c r="Y2377" i="19"/>
  <c r="Y2376" i="19"/>
  <c r="Y2375" i="19"/>
  <c r="Y2374" i="19"/>
  <c r="Y2373" i="19"/>
  <c r="Y2372" i="19"/>
  <c r="Y2371" i="19"/>
  <c r="Y2370" i="19"/>
  <c r="Y2369" i="19"/>
  <c r="Y2368" i="19"/>
  <c r="Y2367" i="19"/>
  <c r="Y2366" i="19"/>
  <c r="Y2365" i="19"/>
  <c r="Y2364" i="19"/>
  <c r="Y2363" i="19"/>
  <c r="Y2362" i="19"/>
  <c r="Y2361" i="19"/>
  <c r="Y2360" i="19"/>
  <c r="Y2359" i="19"/>
  <c r="Y2358" i="19"/>
  <c r="Y2357" i="19"/>
  <c r="Y2356" i="19"/>
  <c r="Y2355" i="19"/>
  <c r="Y2354" i="19"/>
  <c r="Y2353" i="19"/>
  <c r="Y2352" i="19"/>
  <c r="Y2351" i="19"/>
  <c r="Y2350" i="19"/>
  <c r="Y2349" i="19"/>
  <c r="Y2348" i="19"/>
  <c r="Y2347" i="19"/>
  <c r="Y2346" i="19"/>
  <c r="Y2345" i="19"/>
  <c r="Y2344" i="19"/>
  <c r="Y2343" i="19"/>
  <c r="Y2342" i="19"/>
  <c r="Y2341" i="19"/>
  <c r="Y2340" i="19"/>
  <c r="Y2339" i="19"/>
  <c r="Y2338" i="19"/>
  <c r="Y2337" i="19"/>
  <c r="Y2336" i="19"/>
  <c r="Y2335" i="19"/>
  <c r="Y2334" i="19"/>
  <c r="Y2333" i="19"/>
  <c r="Y2332" i="19"/>
  <c r="Y2331" i="19"/>
  <c r="Y2330" i="19"/>
  <c r="Y2329" i="19"/>
  <c r="Y2328" i="19"/>
  <c r="Y2327" i="19"/>
  <c r="Y2326" i="19"/>
  <c r="Y2325" i="19"/>
  <c r="Y2324" i="19"/>
  <c r="Y2323" i="19"/>
  <c r="Y2322" i="19"/>
  <c r="Y2321" i="19"/>
  <c r="Y2320" i="19"/>
  <c r="Y2319" i="19"/>
  <c r="Y2318" i="19"/>
  <c r="Y2317" i="19"/>
  <c r="Y2316" i="19"/>
  <c r="Y2315" i="19"/>
  <c r="Y2314" i="19"/>
  <c r="Y2313" i="19"/>
  <c r="Y2312" i="19"/>
  <c r="Y2311" i="19"/>
  <c r="Y2310" i="19"/>
  <c r="Y2309" i="19"/>
  <c r="Y2308" i="19"/>
  <c r="Y2307" i="19"/>
  <c r="Y2306" i="19"/>
  <c r="Y2305" i="19"/>
  <c r="Y2304" i="19"/>
  <c r="Y2303" i="19"/>
  <c r="Y2302" i="19"/>
  <c r="Y2301" i="19"/>
  <c r="Y2300" i="19"/>
  <c r="Y2299" i="19"/>
  <c r="Y2298" i="19"/>
  <c r="Y2297" i="19"/>
  <c r="Y2296" i="19"/>
  <c r="Y2295" i="19"/>
  <c r="Y2294" i="19"/>
  <c r="Y2293" i="19"/>
  <c r="Y2292" i="19"/>
  <c r="Y2291" i="19"/>
  <c r="Y2290" i="19"/>
  <c r="Y2289" i="19"/>
  <c r="Y2288" i="19"/>
  <c r="Y2287" i="19"/>
  <c r="Y2286" i="19"/>
  <c r="Y2285" i="19"/>
  <c r="Y2284" i="19"/>
  <c r="Y2283" i="19"/>
  <c r="Y2282" i="19"/>
  <c r="Y2281" i="19"/>
  <c r="Y2280" i="19"/>
  <c r="Y2279" i="19"/>
  <c r="Y2278" i="19"/>
  <c r="Y2277" i="19"/>
  <c r="Y2276" i="19"/>
  <c r="Y2275" i="19"/>
  <c r="Y2274" i="19"/>
  <c r="Y2273" i="19"/>
  <c r="Y2272" i="19"/>
  <c r="Y2271" i="19"/>
  <c r="Y2270" i="19"/>
  <c r="Y2269" i="19"/>
  <c r="Y2268" i="19"/>
  <c r="Y2267" i="19"/>
  <c r="Y2266" i="19"/>
  <c r="Y2265" i="19"/>
  <c r="Y2264" i="19"/>
  <c r="Y2263" i="19"/>
  <c r="Y2262" i="19"/>
  <c r="Y2261" i="19"/>
  <c r="Y2260" i="19"/>
  <c r="Y2259" i="19"/>
  <c r="Y2258" i="19"/>
  <c r="Y2257" i="19"/>
  <c r="Y2256" i="19"/>
  <c r="Y2255" i="19"/>
  <c r="Y2254" i="19"/>
  <c r="Y2253" i="19"/>
  <c r="Y2252" i="19"/>
  <c r="Y2251" i="19"/>
  <c r="Y2250" i="19"/>
  <c r="Y2249" i="19"/>
  <c r="Y2248" i="19"/>
  <c r="Y2247" i="19"/>
  <c r="Y2246" i="19"/>
  <c r="Y2245" i="19"/>
  <c r="Y2244" i="19"/>
  <c r="Y2243" i="19"/>
  <c r="Y2242" i="19"/>
  <c r="Y2241" i="19"/>
  <c r="Y2240" i="19"/>
  <c r="Y2239" i="19"/>
  <c r="Y2238" i="19"/>
  <c r="Y2237" i="19"/>
  <c r="Y2236" i="19"/>
  <c r="Y2235" i="19"/>
  <c r="Y2234" i="19"/>
  <c r="Y2233" i="19"/>
  <c r="Y2232" i="19"/>
  <c r="Y2231" i="19"/>
  <c r="Y2230" i="19"/>
  <c r="Y2229" i="19"/>
  <c r="Y2228" i="19"/>
  <c r="Y2227" i="19"/>
  <c r="Y2226" i="19"/>
  <c r="Y2225" i="19"/>
  <c r="Y2224" i="19"/>
  <c r="Y2223" i="19"/>
  <c r="Y2222" i="19"/>
  <c r="Y2221" i="19"/>
  <c r="Y2220" i="19"/>
  <c r="Y2219" i="19"/>
  <c r="Y2218" i="19"/>
  <c r="Y2217" i="19"/>
  <c r="Y2216" i="19"/>
  <c r="Y2215" i="19"/>
  <c r="Y2214" i="19"/>
  <c r="Y2213" i="19"/>
  <c r="Y2212" i="19"/>
  <c r="Y2211" i="19"/>
  <c r="Y2210" i="19"/>
  <c r="Y2209" i="19"/>
  <c r="Y2208" i="19"/>
  <c r="Y2207" i="19"/>
  <c r="Y2206" i="19"/>
  <c r="Y2205" i="19"/>
  <c r="Y2204" i="19"/>
  <c r="Y2203" i="19"/>
  <c r="Y2202" i="19"/>
  <c r="Y2201" i="19"/>
  <c r="Y2200" i="19"/>
  <c r="Y2199" i="19"/>
  <c r="Y2198" i="19"/>
  <c r="Y2197" i="19"/>
  <c r="Y2196" i="19"/>
  <c r="Y2195" i="19"/>
  <c r="Y2194" i="19"/>
  <c r="Y2193" i="19"/>
  <c r="Y2192" i="19"/>
  <c r="Y2191" i="19"/>
  <c r="Y2190" i="19"/>
  <c r="Y2189" i="19"/>
  <c r="Y2188" i="19"/>
  <c r="Y2187" i="19"/>
  <c r="Y2186" i="19"/>
  <c r="Y2185" i="19"/>
  <c r="Y2184" i="19"/>
  <c r="Y2183" i="19"/>
  <c r="Y2182" i="19"/>
  <c r="Y2181" i="19"/>
  <c r="Y2180" i="19"/>
  <c r="Y2179" i="19"/>
  <c r="Y2178" i="19"/>
  <c r="Y2177" i="19"/>
  <c r="Y2176" i="19"/>
  <c r="Y2175" i="19"/>
  <c r="Y2174" i="19"/>
  <c r="Y2173" i="19"/>
  <c r="Y2172" i="19"/>
  <c r="Y2171" i="19"/>
  <c r="Y2170" i="19"/>
  <c r="Y2169" i="19"/>
  <c r="Y2168" i="19"/>
  <c r="Y2167" i="19"/>
  <c r="Y2166" i="19"/>
  <c r="Y2165" i="19"/>
  <c r="Y2164" i="19"/>
  <c r="Y2163" i="19"/>
  <c r="Y2162" i="19"/>
  <c r="Y2161" i="19"/>
  <c r="Y2160" i="19"/>
  <c r="Y2159" i="19"/>
  <c r="Y2158" i="19"/>
  <c r="Y2157" i="19"/>
  <c r="Y2156" i="19"/>
  <c r="Y2155" i="19"/>
  <c r="Y2154" i="19"/>
  <c r="Y2153" i="19"/>
  <c r="Y2152" i="19"/>
  <c r="Y2151" i="19"/>
  <c r="Y2150" i="19"/>
  <c r="Y2149" i="19"/>
  <c r="Y2148" i="19"/>
  <c r="Y2147" i="19"/>
  <c r="Y2146" i="19"/>
  <c r="Y2145" i="19"/>
  <c r="Y2144" i="19"/>
  <c r="Y2143" i="19"/>
  <c r="Y2142" i="19"/>
  <c r="Y2141" i="19"/>
  <c r="Y2140" i="19"/>
  <c r="Y2139" i="19"/>
  <c r="Y2138" i="19"/>
  <c r="Y2137" i="19"/>
  <c r="Y2136" i="19"/>
  <c r="Y2135" i="19"/>
  <c r="Y2134" i="19"/>
  <c r="Y2133" i="19"/>
  <c r="Y2132" i="19"/>
  <c r="Y2131" i="19"/>
  <c r="Y2130" i="19"/>
  <c r="Y2129" i="19"/>
  <c r="Y2128" i="19"/>
  <c r="Y2127" i="19"/>
  <c r="Y2126" i="19"/>
  <c r="Y2125" i="19"/>
  <c r="Y2124" i="19"/>
  <c r="Y2123" i="19"/>
  <c r="Y2122" i="19"/>
  <c r="Y2121" i="19"/>
  <c r="Y2120" i="19"/>
  <c r="Y2119" i="19"/>
  <c r="Y2118" i="19"/>
  <c r="Y2117" i="19"/>
  <c r="Y2116" i="19"/>
  <c r="Y2115" i="19"/>
  <c r="Y2114" i="19"/>
  <c r="Y2113" i="19"/>
  <c r="Y2112" i="19"/>
  <c r="Y2111" i="19"/>
  <c r="Y2110" i="19"/>
  <c r="Y2109" i="19"/>
  <c r="Y2108" i="19"/>
  <c r="Y2107" i="19"/>
  <c r="Y2106" i="19"/>
  <c r="Y2105" i="19"/>
  <c r="Y2104" i="19"/>
  <c r="Y2103" i="19"/>
  <c r="Y2102" i="19"/>
  <c r="Y2101" i="19"/>
  <c r="Y2100" i="19"/>
  <c r="Y2099" i="19"/>
  <c r="Y2098" i="19"/>
  <c r="Y2097" i="19"/>
  <c r="Y2096" i="19"/>
  <c r="Y2095" i="19"/>
  <c r="Y2094" i="19"/>
  <c r="Y2093" i="19"/>
  <c r="Y2092" i="19"/>
  <c r="Y2091" i="19"/>
  <c r="Y2090" i="19"/>
  <c r="Y2089" i="19"/>
  <c r="Y2088" i="19"/>
  <c r="Y2087" i="19"/>
  <c r="Y2086" i="19"/>
  <c r="Y2085" i="19"/>
  <c r="Y2084" i="19"/>
  <c r="Y2083" i="19"/>
  <c r="Y2082" i="19"/>
  <c r="Y2081" i="19"/>
  <c r="Y2080" i="19"/>
  <c r="Y2079" i="19"/>
  <c r="Y2078" i="19"/>
  <c r="Y2077" i="19"/>
  <c r="Y2076" i="19"/>
  <c r="Y2075" i="19"/>
  <c r="Y2074" i="19"/>
  <c r="Y2073" i="19"/>
  <c r="Y2072" i="19"/>
  <c r="Y2071" i="19"/>
  <c r="Y2070" i="19"/>
  <c r="Y2069" i="19"/>
  <c r="Y2068" i="19"/>
  <c r="Y2067" i="19"/>
  <c r="Y2066" i="19"/>
  <c r="Y2065" i="19"/>
  <c r="Y2064" i="19"/>
  <c r="Y2063" i="19"/>
  <c r="Y2062" i="19"/>
  <c r="Y2061" i="19"/>
  <c r="Y2060" i="19"/>
  <c r="Y2059" i="19"/>
  <c r="Y2058" i="19"/>
  <c r="Y2057" i="19"/>
  <c r="Y2056" i="19"/>
  <c r="Y2055" i="19"/>
  <c r="Y2054" i="19"/>
  <c r="Y2053" i="19"/>
  <c r="Y2052" i="19"/>
  <c r="Y2051" i="19"/>
  <c r="Y2050" i="19"/>
  <c r="Y2049" i="19"/>
  <c r="Y2048" i="19"/>
  <c r="Y2047" i="19"/>
  <c r="Y2046" i="19"/>
  <c r="Y2045" i="19"/>
  <c r="Y2044" i="19"/>
  <c r="Y2043" i="19"/>
  <c r="Y2042" i="19"/>
  <c r="Y2041" i="19"/>
  <c r="Y2040" i="19"/>
  <c r="Y2039" i="19"/>
  <c r="Y2038" i="19"/>
  <c r="Y2037" i="19"/>
  <c r="Y2036" i="19"/>
  <c r="Y2035" i="19"/>
  <c r="Y2034" i="19"/>
  <c r="Y2033" i="19"/>
  <c r="Y2032" i="19"/>
  <c r="Y2031" i="19"/>
  <c r="Y2030" i="19"/>
  <c r="Y2029" i="19"/>
  <c r="Y2028" i="19"/>
  <c r="Y2027" i="19"/>
  <c r="Y2026" i="19"/>
  <c r="Y2025" i="19"/>
  <c r="Y2024" i="19"/>
  <c r="Y2023" i="19"/>
  <c r="Y2022" i="19"/>
  <c r="Y2021" i="19"/>
  <c r="Y2020" i="19"/>
  <c r="Y2019" i="19"/>
  <c r="Y2018" i="19"/>
  <c r="Y2017" i="19"/>
  <c r="Y2016" i="19"/>
  <c r="Y2015" i="19"/>
  <c r="Y2014" i="19"/>
  <c r="Y2013" i="19"/>
  <c r="Y2012" i="19"/>
  <c r="Y2011" i="19"/>
  <c r="Y2010" i="19"/>
  <c r="Y2009" i="19"/>
  <c r="Y2008" i="19"/>
  <c r="Y2007" i="19"/>
  <c r="Y2006" i="19"/>
  <c r="Y2005" i="19"/>
  <c r="Y2004" i="19"/>
  <c r="Y2003" i="19"/>
  <c r="Y2002" i="19"/>
  <c r="Y2001" i="19"/>
  <c r="Y2000" i="19"/>
  <c r="Y1999" i="19"/>
  <c r="Y1998" i="19"/>
  <c r="Y1997" i="19"/>
  <c r="Y1996" i="19"/>
  <c r="Y1995" i="19"/>
  <c r="Y1994" i="19"/>
  <c r="Y1993" i="19"/>
  <c r="Y1992" i="19"/>
  <c r="Y1991" i="19"/>
  <c r="Y1990" i="19"/>
  <c r="Y1989" i="19"/>
  <c r="Y1988" i="19"/>
  <c r="Y1987" i="19"/>
  <c r="Y1986" i="19"/>
  <c r="Y1985" i="19"/>
  <c r="Y1984" i="19"/>
  <c r="Y1983" i="19"/>
  <c r="Y1982" i="19"/>
  <c r="Y1981" i="19"/>
  <c r="Y1980" i="19"/>
  <c r="Y1979" i="19"/>
  <c r="Y1978" i="19"/>
  <c r="Y1977" i="19"/>
  <c r="Y1976" i="19"/>
  <c r="Y1975" i="19"/>
  <c r="Y1974" i="19"/>
  <c r="Y1973" i="19"/>
  <c r="Y1972" i="19"/>
  <c r="Y1971" i="19"/>
  <c r="Y1970" i="19"/>
  <c r="Y1969" i="19"/>
  <c r="Y1968" i="19"/>
  <c r="Y1967" i="19"/>
  <c r="Y1966" i="19"/>
  <c r="Y1965" i="19"/>
  <c r="Y1964" i="19"/>
  <c r="Y1963" i="19"/>
  <c r="Y1962" i="19"/>
  <c r="Y1961" i="19"/>
  <c r="Y1960" i="19"/>
  <c r="Y1959" i="19"/>
  <c r="Y1958" i="19"/>
  <c r="Y1957" i="19"/>
  <c r="Y1956" i="19"/>
  <c r="Y1955" i="19"/>
  <c r="Y1954" i="19"/>
  <c r="Y1953" i="19"/>
  <c r="Y1952" i="19"/>
  <c r="Y1951" i="19"/>
  <c r="Y1950" i="19"/>
  <c r="Y1949" i="19"/>
  <c r="Y1948" i="19"/>
  <c r="Y1947" i="19"/>
  <c r="Y1946" i="19"/>
  <c r="Y1945" i="19"/>
  <c r="Y1944" i="19"/>
  <c r="Y1943" i="19"/>
  <c r="Y1942" i="19"/>
  <c r="Y1941" i="19"/>
  <c r="Y1940" i="19"/>
  <c r="Y1939" i="19"/>
  <c r="Y1938" i="19"/>
  <c r="Y1937" i="19"/>
  <c r="Y1936" i="19"/>
  <c r="Y1935" i="19"/>
  <c r="Y1934" i="19"/>
  <c r="Y1933" i="19"/>
  <c r="Y1932" i="19"/>
  <c r="Y1931" i="19"/>
  <c r="Y1930" i="19"/>
  <c r="Y1929" i="19"/>
  <c r="Y1928" i="19"/>
  <c r="Y1927" i="19"/>
  <c r="Y1926" i="19"/>
  <c r="Y1925" i="19"/>
  <c r="Y1924" i="19"/>
  <c r="Y1923" i="19"/>
  <c r="Y1922" i="19"/>
  <c r="Y1921" i="19"/>
  <c r="Y1920" i="19"/>
  <c r="Y1919" i="19"/>
  <c r="Y1918" i="19"/>
  <c r="Y1917" i="19"/>
  <c r="Y1916" i="19"/>
  <c r="Y1915" i="19"/>
  <c r="Y1914" i="19"/>
  <c r="Y1913" i="19"/>
  <c r="Y1912" i="19"/>
  <c r="Y1911" i="19"/>
  <c r="Y1910" i="19"/>
  <c r="Y1909" i="19"/>
  <c r="Y1908" i="19"/>
  <c r="Y1907" i="19"/>
  <c r="Y1906" i="19"/>
  <c r="Y1905" i="19"/>
  <c r="Y1904" i="19"/>
  <c r="Y1903" i="19"/>
  <c r="Y1902" i="19"/>
  <c r="Y1901" i="19"/>
  <c r="Y1900" i="19"/>
  <c r="Y1899" i="19"/>
  <c r="Y1898" i="19"/>
  <c r="Y1897" i="19"/>
  <c r="Y1896" i="19"/>
  <c r="Y1895" i="19"/>
  <c r="Y1894" i="19"/>
  <c r="Y1893" i="19"/>
  <c r="Y1892" i="19"/>
  <c r="Y1891" i="19"/>
  <c r="Y1890" i="19"/>
  <c r="Y1889" i="19"/>
  <c r="Y1888" i="19"/>
  <c r="Y1887" i="19"/>
  <c r="Y1886" i="19"/>
  <c r="Y1885" i="19"/>
  <c r="Y1884" i="19"/>
  <c r="Y1883" i="19"/>
  <c r="Y1882" i="19"/>
  <c r="Y1881" i="19"/>
  <c r="Y1880" i="19"/>
  <c r="Y1879" i="19"/>
  <c r="Y1878" i="19"/>
  <c r="Y1877" i="19"/>
  <c r="Y1876" i="19"/>
  <c r="Y1875" i="19"/>
  <c r="Y1874" i="19"/>
  <c r="Y1873" i="19"/>
  <c r="Y1872" i="19"/>
  <c r="Y1871" i="19"/>
  <c r="Y1870" i="19"/>
  <c r="Y1869" i="19"/>
  <c r="Y1868" i="19"/>
  <c r="Y1867" i="19"/>
  <c r="Y1866" i="19"/>
  <c r="Y1865" i="19"/>
  <c r="Y1864" i="19"/>
  <c r="Y1863" i="19"/>
  <c r="Y1862" i="19"/>
  <c r="Y1861" i="19"/>
  <c r="Y1860" i="19"/>
  <c r="Y1859" i="19"/>
  <c r="Y1858" i="19"/>
  <c r="Y1857" i="19"/>
  <c r="Y1856" i="19"/>
  <c r="Y1855" i="19"/>
  <c r="Y1854" i="19"/>
  <c r="Y1853" i="19"/>
  <c r="Y1852" i="19"/>
  <c r="Y1851" i="19"/>
  <c r="Y1850" i="19"/>
  <c r="Y1849" i="19"/>
  <c r="Y1848" i="19"/>
  <c r="Y1847" i="19"/>
  <c r="Y1846" i="19"/>
  <c r="Y1845" i="19"/>
  <c r="Y1844" i="19"/>
  <c r="Y1843" i="19"/>
  <c r="Y1842" i="19"/>
  <c r="Y1841" i="19"/>
  <c r="Y1840" i="19"/>
  <c r="Y1839" i="19"/>
  <c r="Y1838" i="19"/>
  <c r="Y1837" i="19"/>
  <c r="Y1836" i="19"/>
  <c r="Y1835" i="19"/>
  <c r="Y1834" i="19"/>
  <c r="Y1833" i="19"/>
  <c r="Y1832" i="19"/>
  <c r="Y1831" i="19"/>
  <c r="Y1830" i="19"/>
  <c r="Y1829" i="19"/>
  <c r="Y1828" i="19"/>
  <c r="Y1827" i="19"/>
  <c r="Y1826" i="19"/>
  <c r="Y1825" i="19"/>
  <c r="Y1824" i="19"/>
  <c r="Y1823" i="19"/>
  <c r="Y1822" i="19"/>
  <c r="Y1821" i="19"/>
  <c r="Y1820" i="19"/>
  <c r="Y1819" i="19"/>
  <c r="Y1818" i="19"/>
  <c r="Y1817" i="19"/>
  <c r="Y1816" i="19"/>
  <c r="Y1815" i="19"/>
  <c r="Y1814" i="19"/>
  <c r="Y1813" i="19"/>
  <c r="Y1812" i="19"/>
  <c r="Y1811" i="19"/>
  <c r="Y1810" i="19"/>
  <c r="Y1809" i="19"/>
  <c r="Y1808" i="19"/>
  <c r="Y1807" i="19"/>
  <c r="Y1806" i="19"/>
  <c r="Y1805" i="19"/>
  <c r="Y1804" i="19"/>
  <c r="Y1803" i="19"/>
  <c r="Y1802" i="19"/>
  <c r="Y1801" i="19"/>
  <c r="Y1800" i="19"/>
  <c r="Y1799" i="19"/>
  <c r="Y1798" i="19"/>
  <c r="Y1797" i="19"/>
  <c r="Y1796" i="19"/>
  <c r="Y1795" i="19"/>
  <c r="Y1794" i="19"/>
  <c r="Y1793" i="19"/>
  <c r="Y1792" i="19"/>
  <c r="Y1791" i="19"/>
  <c r="Y1790" i="19"/>
  <c r="Y1789" i="19"/>
  <c r="Y1788" i="19"/>
  <c r="Y1787" i="19"/>
  <c r="Y1786" i="19"/>
  <c r="Y1785" i="19"/>
  <c r="Y1784" i="19"/>
  <c r="Y1783" i="19"/>
  <c r="Y1782" i="19"/>
  <c r="Y1781" i="19"/>
  <c r="Y1780" i="19"/>
  <c r="Y1779" i="19"/>
  <c r="Y1778" i="19"/>
  <c r="Y1777" i="19"/>
  <c r="Y1776" i="19"/>
  <c r="Y1775" i="19"/>
  <c r="Y1774" i="19"/>
  <c r="Y1773" i="19"/>
  <c r="Y1772" i="19"/>
  <c r="Y1771" i="19"/>
  <c r="Y1770" i="19"/>
  <c r="Y1769" i="19"/>
  <c r="Y1768" i="19"/>
  <c r="Y1767" i="19"/>
  <c r="Y1766" i="19"/>
  <c r="Y1765" i="19"/>
  <c r="Y1764" i="19"/>
  <c r="Y1763" i="19"/>
  <c r="Y1762" i="19"/>
  <c r="Y1761" i="19"/>
  <c r="Y1760" i="19"/>
  <c r="Y1759" i="19"/>
  <c r="Y1758" i="19"/>
  <c r="Y1757" i="19"/>
  <c r="Y1756" i="19"/>
  <c r="Y1755" i="19"/>
  <c r="Y1754" i="19"/>
  <c r="Y1753" i="19"/>
  <c r="Y1752" i="19"/>
  <c r="Y1751" i="19"/>
  <c r="Y1750" i="19"/>
  <c r="Y1749" i="19"/>
  <c r="Y1748" i="19"/>
  <c r="Y1747" i="19"/>
  <c r="Y1746" i="19"/>
  <c r="Y1745" i="19"/>
  <c r="Y1744" i="19"/>
  <c r="Y1743" i="19"/>
  <c r="Y1742" i="19"/>
  <c r="Y1741" i="19"/>
  <c r="Y1740" i="19"/>
  <c r="Y1739" i="19"/>
  <c r="Y1738" i="19"/>
  <c r="Y1737" i="19"/>
  <c r="Y1736" i="19"/>
  <c r="Y1735" i="19"/>
  <c r="Y1734" i="19"/>
  <c r="Y1733" i="19"/>
  <c r="Y1732" i="19"/>
  <c r="Y1731" i="19"/>
  <c r="Y1730" i="19"/>
  <c r="Y1729" i="19"/>
  <c r="Y1728" i="19"/>
  <c r="Y1727" i="19"/>
  <c r="Y1726" i="19"/>
  <c r="Y1725" i="19"/>
  <c r="Y1724" i="19"/>
  <c r="Y1723" i="19"/>
  <c r="Y1722" i="19"/>
  <c r="Y1721" i="19"/>
  <c r="Y1720" i="19"/>
  <c r="Y1719" i="19"/>
  <c r="Y1718" i="19"/>
  <c r="Y1717" i="19"/>
  <c r="Y1716" i="19"/>
  <c r="Y1715" i="19"/>
  <c r="Y1714" i="19"/>
  <c r="Y1713" i="19"/>
  <c r="Y1712" i="19"/>
  <c r="Y1711" i="19"/>
  <c r="Y1710" i="19"/>
  <c r="Y1709" i="19"/>
  <c r="Y1708" i="19"/>
  <c r="Y1707" i="19"/>
  <c r="Y1706" i="19"/>
  <c r="Y1705" i="19"/>
  <c r="Y1704" i="19"/>
  <c r="Y1703" i="19"/>
  <c r="Y1702" i="19"/>
  <c r="Y1701" i="19"/>
  <c r="Y1700" i="19"/>
  <c r="Y1699" i="19"/>
  <c r="Y1698" i="19"/>
  <c r="Y1697" i="19"/>
  <c r="Y1696" i="19"/>
  <c r="Y1695" i="19"/>
  <c r="Y1694" i="19"/>
  <c r="Y1693" i="19"/>
  <c r="Y1692" i="19"/>
  <c r="Y1691" i="19"/>
  <c r="Y1690" i="19"/>
  <c r="Y1689" i="19"/>
  <c r="Y1688" i="19"/>
  <c r="Y1687" i="19"/>
  <c r="Y1686" i="19"/>
  <c r="Y1685" i="19"/>
  <c r="Y1684" i="19"/>
  <c r="Y1683" i="19"/>
  <c r="Y1682" i="19"/>
  <c r="Y1681" i="19"/>
  <c r="Y1680" i="19"/>
  <c r="Y1679" i="19"/>
  <c r="Y1678" i="19"/>
  <c r="Y1677" i="19"/>
  <c r="Y1676" i="19"/>
  <c r="Y1675" i="19"/>
  <c r="Y1674" i="19"/>
  <c r="Y1673" i="19"/>
  <c r="Y1672" i="19"/>
  <c r="Y1671" i="19"/>
  <c r="Y1670" i="19"/>
  <c r="Y1669" i="19"/>
  <c r="Y1668" i="19"/>
  <c r="Y1667" i="19"/>
  <c r="Y1666" i="19"/>
  <c r="Y1665" i="19"/>
  <c r="Y1664" i="19"/>
  <c r="Y1663" i="19"/>
  <c r="Y1662" i="19"/>
  <c r="Y1661" i="19"/>
  <c r="Y1660" i="19"/>
  <c r="Y1659" i="19"/>
  <c r="Y1658" i="19"/>
  <c r="Y1657" i="19"/>
  <c r="Y1656" i="19"/>
  <c r="Y1655" i="19"/>
  <c r="Y1654" i="19"/>
  <c r="Y1653" i="19"/>
  <c r="Y1652" i="19"/>
  <c r="Y1651" i="19"/>
  <c r="Y1650" i="19"/>
  <c r="Y1649" i="19"/>
  <c r="Y1648" i="19"/>
  <c r="Y1647" i="19"/>
  <c r="Y1646" i="19"/>
  <c r="Y1645" i="19"/>
  <c r="Y1644" i="19"/>
  <c r="Y1643" i="19"/>
  <c r="Y1642" i="19"/>
  <c r="Y1641" i="19"/>
  <c r="Y1640" i="19"/>
  <c r="Y1639" i="19"/>
  <c r="Y1638" i="19"/>
  <c r="Y1637" i="19"/>
  <c r="Y1636" i="19"/>
  <c r="Y1635" i="19"/>
  <c r="Y1634" i="19"/>
  <c r="Y1633" i="19"/>
  <c r="Y1632" i="19"/>
  <c r="Y1631" i="19"/>
  <c r="Y1630" i="19"/>
  <c r="Y1629" i="19"/>
  <c r="Y1628" i="19"/>
  <c r="Y1627" i="19"/>
  <c r="Y1626" i="19"/>
  <c r="Y1625" i="19"/>
  <c r="Y1624" i="19"/>
  <c r="Y1623" i="19"/>
  <c r="Y1622" i="19"/>
  <c r="Y1621" i="19"/>
  <c r="Y1620" i="19"/>
  <c r="Y1619" i="19"/>
  <c r="Y1618" i="19"/>
  <c r="Y1617" i="19"/>
  <c r="Y1616" i="19"/>
  <c r="Y1615" i="19"/>
  <c r="Y1614" i="19"/>
  <c r="Y1613" i="19"/>
  <c r="Y1612" i="19"/>
  <c r="Y1611" i="19"/>
  <c r="Y1610" i="19"/>
  <c r="Y1609" i="19"/>
  <c r="Y1608" i="19"/>
  <c r="Y1607" i="19"/>
  <c r="Y1606" i="19"/>
  <c r="Y1605" i="19"/>
  <c r="Y1604" i="19"/>
  <c r="Y1603" i="19"/>
  <c r="Y1602" i="19"/>
  <c r="Y1601" i="19"/>
  <c r="Y1600" i="19"/>
  <c r="Y1599" i="19"/>
  <c r="Y1598" i="19"/>
  <c r="Y1597" i="19"/>
  <c r="Y1596" i="19"/>
  <c r="Y1595" i="19"/>
  <c r="Y1594" i="19"/>
  <c r="Y1593" i="19"/>
  <c r="Y1592" i="19"/>
  <c r="Y1591" i="19"/>
  <c r="Y1590" i="19"/>
  <c r="Y1589" i="19"/>
  <c r="Y1588" i="19"/>
  <c r="Y1587" i="19"/>
  <c r="Y1586" i="19"/>
  <c r="Y1585" i="19"/>
  <c r="Y1584" i="19"/>
  <c r="Y1583" i="19"/>
  <c r="Y1582" i="19"/>
  <c r="Y1581" i="19"/>
  <c r="Y1580" i="19"/>
  <c r="Y1579" i="19"/>
  <c r="Y1578" i="19"/>
  <c r="Y1577" i="19"/>
  <c r="Y1576" i="19"/>
  <c r="Y1575" i="19"/>
  <c r="Y1574" i="19"/>
  <c r="Y1573" i="19"/>
  <c r="Y1572" i="19"/>
  <c r="Y1571" i="19"/>
  <c r="Y1570" i="19"/>
  <c r="Y1569" i="19"/>
  <c r="Y1568" i="19"/>
  <c r="Y1567" i="19"/>
  <c r="Y1566" i="19"/>
  <c r="Y1565" i="19"/>
  <c r="Y1564" i="19"/>
  <c r="Y1563" i="19"/>
  <c r="Y1562" i="19"/>
  <c r="Y1561" i="19"/>
  <c r="Y1560" i="19"/>
  <c r="Y1559" i="19"/>
  <c r="Y1558" i="19"/>
  <c r="Y1557" i="19"/>
  <c r="Y1556" i="19"/>
  <c r="Y1555" i="19"/>
  <c r="Y1554" i="19"/>
  <c r="Y1553" i="19"/>
  <c r="Y1552" i="19"/>
  <c r="Y1551" i="19"/>
  <c r="Y1550" i="19"/>
  <c r="Y1549" i="19"/>
  <c r="Y1548" i="19"/>
  <c r="Y1547" i="19"/>
  <c r="Y1546" i="19"/>
  <c r="Y1545" i="19"/>
  <c r="Y1544" i="19"/>
  <c r="Y1543" i="19"/>
  <c r="Y1542" i="19"/>
  <c r="Y1541" i="19"/>
  <c r="Y1540" i="19"/>
  <c r="Y1539" i="19"/>
  <c r="Y1538" i="19"/>
  <c r="Y1537" i="19"/>
  <c r="Y1536" i="19"/>
  <c r="Y1535" i="19"/>
  <c r="Y1534" i="19"/>
  <c r="Y1533" i="19"/>
  <c r="Y1532" i="19"/>
  <c r="Y1531" i="19"/>
  <c r="Y1530" i="19"/>
  <c r="Y1529" i="19"/>
  <c r="Y1528" i="19"/>
  <c r="Y1527" i="19"/>
  <c r="Y1526" i="19"/>
  <c r="Y1525" i="19"/>
  <c r="Y1524" i="19"/>
  <c r="Y1523" i="19"/>
  <c r="Y1522" i="19"/>
  <c r="Y1521" i="19"/>
  <c r="Y1520" i="19"/>
  <c r="Y1519" i="19"/>
  <c r="Y1518" i="19"/>
  <c r="Y1517" i="19"/>
  <c r="Y1516" i="19"/>
  <c r="Y1515" i="19"/>
  <c r="Y1514" i="19"/>
  <c r="Y1513" i="19"/>
  <c r="Y1512" i="19"/>
  <c r="Y1511" i="19"/>
  <c r="Y1510" i="19"/>
  <c r="Y1509" i="19"/>
  <c r="Y1508" i="19"/>
  <c r="Y1507" i="19"/>
  <c r="Y1506" i="19"/>
  <c r="Y1505" i="19"/>
  <c r="Y1504" i="19"/>
  <c r="Y1503" i="19"/>
  <c r="Y1502" i="19"/>
  <c r="Y1501" i="19"/>
  <c r="Y1500" i="19"/>
  <c r="Y1499" i="19"/>
  <c r="Y1498" i="19"/>
  <c r="Y1497" i="19"/>
  <c r="Y1496" i="19"/>
  <c r="Y1495" i="19"/>
  <c r="Y1494" i="19"/>
  <c r="Y1493" i="19"/>
  <c r="Y1492" i="19"/>
  <c r="Y1491" i="19"/>
  <c r="Y1490" i="19"/>
  <c r="Y1489" i="19"/>
  <c r="Y1488" i="19"/>
  <c r="Y1487" i="19"/>
  <c r="Y1486" i="19"/>
  <c r="Y1485" i="19"/>
  <c r="Y1484" i="19"/>
  <c r="Y1483" i="19"/>
  <c r="Y1482" i="19"/>
  <c r="Y1481" i="19"/>
  <c r="Y1480" i="19"/>
  <c r="Y1479" i="19"/>
  <c r="Y1478" i="19"/>
  <c r="Y1477" i="19"/>
  <c r="Y1476" i="19"/>
  <c r="Y1475" i="19"/>
  <c r="Y1474" i="19"/>
  <c r="Y1473" i="19"/>
  <c r="Y1472" i="19"/>
  <c r="Y1471" i="19"/>
  <c r="Y1470" i="19"/>
  <c r="Y1469" i="19"/>
  <c r="Y1468" i="19"/>
  <c r="Y1467" i="19"/>
  <c r="Y1466" i="19"/>
  <c r="Y1465" i="19"/>
  <c r="Y1464" i="19"/>
  <c r="Y1463" i="19"/>
  <c r="Y1462" i="19"/>
  <c r="Y1461" i="19"/>
  <c r="Y1460" i="19"/>
  <c r="Y1459" i="19"/>
  <c r="Y1458" i="19"/>
  <c r="Y1457" i="19"/>
  <c r="Y1456" i="19"/>
  <c r="Y1455" i="19"/>
  <c r="Y1454" i="19"/>
  <c r="Y1453" i="19"/>
  <c r="Y1452" i="19"/>
  <c r="Y1451" i="19"/>
  <c r="Y1450" i="19"/>
  <c r="Y1449" i="19"/>
  <c r="Y1448" i="19"/>
  <c r="Y1447" i="19"/>
  <c r="Y1446" i="19"/>
  <c r="Y1445" i="19"/>
  <c r="Y1444" i="19"/>
  <c r="Y1443" i="19"/>
  <c r="Y1442" i="19"/>
  <c r="Y1441" i="19"/>
  <c r="Y1440" i="19"/>
  <c r="Y1439" i="19"/>
  <c r="Y1438" i="19"/>
  <c r="Y1437" i="19"/>
  <c r="Y1436" i="19"/>
  <c r="Y1435" i="19"/>
  <c r="Y1434" i="19"/>
  <c r="Y1433" i="19"/>
  <c r="Y1432" i="19"/>
  <c r="Y1431" i="19"/>
  <c r="Y1430" i="19"/>
  <c r="Y1429" i="19"/>
  <c r="Y1428" i="19"/>
  <c r="Y1427" i="19"/>
  <c r="Y1426" i="19"/>
  <c r="Y1425" i="19"/>
  <c r="Y1424" i="19"/>
  <c r="Y1423" i="19"/>
  <c r="Y1422" i="19"/>
  <c r="Y1421" i="19"/>
  <c r="Y1420" i="19"/>
  <c r="Y1419" i="19"/>
  <c r="Y1418" i="19"/>
  <c r="Y1417" i="19"/>
  <c r="Y1416" i="19"/>
  <c r="Y1415" i="19"/>
  <c r="Y1414" i="19"/>
  <c r="Y1413" i="19"/>
  <c r="Y1412" i="19"/>
  <c r="Y1411" i="19"/>
  <c r="Y1410" i="19"/>
  <c r="Y1409" i="19"/>
  <c r="Y1408" i="19"/>
  <c r="Y1407" i="19"/>
  <c r="Y1406" i="19"/>
  <c r="Y1405" i="19"/>
  <c r="Y1404" i="19"/>
  <c r="Y1403" i="19"/>
  <c r="Y1402" i="19"/>
  <c r="Y1401" i="19"/>
  <c r="Y1400" i="19"/>
  <c r="Y1399" i="19"/>
  <c r="Y1398" i="19"/>
  <c r="Y1397" i="19"/>
  <c r="Y1396" i="19"/>
  <c r="Y1395" i="19"/>
  <c r="Y1394" i="19"/>
  <c r="Y1393" i="19"/>
  <c r="Y1392" i="19"/>
  <c r="Y1391" i="19"/>
  <c r="Y1390" i="19"/>
  <c r="Y1389" i="19"/>
  <c r="Y1388" i="19"/>
  <c r="Y1387" i="19"/>
  <c r="Y1386" i="19"/>
  <c r="Y1385" i="19"/>
  <c r="Y1384" i="19"/>
  <c r="Y1383" i="19"/>
  <c r="Y1382" i="19"/>
  <c r="Y1381" i="19"/>
  <c r="Y1380" i="19"/>
  <c r="Y1379" i="19"/>
  <c r="Y1378" i="19"/>
  <c r="Y1377" i="19"/>
  <c r="Y1376" i="19"/>
  <c r="Y1375" i="19"/>
  <c r="Y1374" i="19"/>
  <c r="Y1373" i="19"/>
  <c r="Y1372" i="19"/>
  <c r="Y1371" i="19"/>
  <c r="Y1370" i="19"/>
  <c r="Y1369" i="19"/>
  <c r="Y1368" i="19"/>
  <c r="Y1367" i="19"/>
  <c r="Y1366" i="19"/>
  <c r="Y1365" i="19"/>
  <c r="Y1364" i="19"/>
  <c r="Y1363" i="19"/>
  <c r="Y1362" i="19"/>
  <c r="Y1361" i="19"/>
  <c r="Y1360" i="19"/>
  <c r="Y1359" i="19"/>
  <c r="Y1358" i="19"/>
  <c r="Y1357" i="19"/>
  <c r="Y1356" i="19"/>
  <c r="Y1355" i="19"/>
  <c r="Y1354" i="19"/>
  <c r="Y1353" i="19"/>
  <c r="Y1352" i="19"/>
  <c r="Y1351" i="19"/>
  <c r="Y1350" i="19"/>
  <c r="Y1349" i="19"/>
  <c r="Y1348" i="19"/>
  <c r="Y1347" i="19"/>
  <c r="Y1346" i="19"/>
  <c r="Y1345" i="19"/>
  <c r="Y1344" i="19"/>
  <c r="Y1343" i="19"/>
  <c r="Y1342" i="19"/>
  <c r="Y1341" i="19"/>
  <c r="Y1340" i="19"/>
  <c r="Y1339" i="19"/>
  <c r="Y1338" i="19"/>
  <c r="Y1337" i="19"/>
  <c r="Y1336" i="19"/>
  <c r="Y1335" i="19"/>
  <c r="Y1334" i="19"/>
  <c r="Y1333" i="19"/>
  <c r="Y1332" i="19"/>
  <c r="Y1331" i="19"/>
  <c r="Y1330" i="19"/>
  <c r="Y1329" i="19"/>
  <c r="Y1328" i="19"/>
  <c r="Y1327" i="19"/>
  <c r="Y1326" i="19"/>
  <c r="Y1325" i="19"/>
  <c r="Y1324" i="19"/>
  <c r="Y1323" i="19"/>
  <c r="Y1322" i="19"/>
  <c r="Y1321" i="19"/>
  <c r="Y1320" i="19"/>
  <c r="Y1319" i="19"/>
  <c r="Y1318" i="19"/>
  <c r="Y1317" i="19"/>
  <c r="Y1316" i="19"/>
  <c r="Y1315" i="19"/>
  <c r="Y1314" i="19"/>
  <c r="Y1313" i="19"/>
  <c r="Y1312" i="19"/>
  <c r="Y1311" i="19"/>
  <c r="Y1310" i="19"/>
  <c r="Y1309" i="19"/>
  <c r="Y1308" i="19"/>
  <c r="Y1307" i="19"/>
  <c r="Y1306" i="19"/>
  <c r="Y1305" i="19"/>
  <c r="Y1304" i="19"/>
  <c r="Y1303" i="19"/>
  <c r="Y1302" i="19"/>
  <c r="Y1301" i="19"/>
  <c r="Y1300" i="19"/>
  <c r="Y1299" i="19"/>
  <c r="Y1298" i="19"/>
  <c r="Y1297" i="19"/>
  <c r="Y1296" i="19"/>
  <c r="Y1295" i="19"/>
  <c r="Y1294" i="19"/>
  <c r="Y1293" i="19"/>
  <c r="Y1292" i="19"/>
  <c r="Y1291" i="19"/>
  <c r="Y1290" i="19"/>
  <c r="Y1289" i="19"/>
  <c r="Y1288" i="19"/>
  <c r="Y1287" i="19"/>
  <c r="Y1286" i="19"/>
  <c r="Y1285" i="19"/>
  <c r="Y1284" i="19"/>
  <c r="Y1283" i="19"/>
  <c r="Y1282" i="19"/>
  <c r="Y1281" i="19"/>
  <c r="Y1280" i="19"/>
  <c r="Y1279" i="19"/>
  <c r="Y1278" i="19"/>
  <c r="Y1277" i="19"/>
  <c r="Y1276" i="19"/>
  <c r="Y1275" i="19"/>
  <c r="Y1274" i="19"/>
  <c r="Y1273" i="19"/>
  <c r="Y1272" i="19"/>
  <c r="Y1271" i="19"/>
  <c r="Y1270" i="19"/>
  <c r="Y1269" i="19"/>
  <c r="Y1268" i="19"/>
  <c r="Y1267" i="19"/>
  <c r="Y1266" i="19"/>
  <c r="Y1265" i="19"/>
  <c r="Y1264" i="19"/>
  <c r="Y1263" i="19"/>
  <c r="Y1262" i="19"/>
  <c r="Y1261" i="19"/>
  <c r="Y1260" i="19"/>
  <c r="Y1259" i="19"/>
  <c r="Y1258" i="19"/>
  <c r="Y1257" i="19"/>
  <c r="Y1256" i="19"/>
  <c r="Y1255" i="19"/>
  <c r="Y1254" i="19"/>
  <c r="Y1253" i="19"/>
  <c r="Y1252" i="19"/>
  <c r="Y1251" i="19"/>
  <c r="Y1250" i="19"/>
  <c r="Y1249" i="19"/>
  <c r="Y1248" i="19"/>
  <c r="Y1247" i="19"/>
  <c r="Y1246" i="19"/>
  <c r="Y1245" i="19"/>
  <c r="Y1244" i="19"/>
  <c r="Y1243" i="19"/>
  <c r="Y1242" i="19"/>
  <c r="Y1241" i="19"/>
  <c r="Y1240" i="19"/>
  <c r="Y1239" i="19"/>
  <c r="Y1238" i="19"/>
  <c r="Y1237" i="19"/>
  <c r="Y1236" i="19"/>
  <c r="Y1235" i="19"/>
  <c r="Y1234" i="19"/>
  <c r="Y1233" i="19"/>
  <c r="Y1232" i="19"/>
  <c r="Y1231" i="19"/>
  <c r="Y1230" i="19"/>
  <c r="Y1229" i="19"/>
  <c r="Y1228" i="19"/>
  <c r="Y1227" i="19"/>
  <c r="Y1226" i="19"/>
  <c r="Y1225" i="19"/>
  <c r="Y1224" i="19"/>
  <c r="Y1223" i="19"/>
  <c r="Y1222" i="19"/>
  <c r="Y1221" i="19"/>
  <c r="Y1220" i="19"/>
  <c r="Y1219" i="19"/>
  <c r="Y1218" i="19"/>
  <c r="Y1217" i="19"/>
  <c r="Y1216" i="19"/>
  <c r="Y1215" i="19"/>
  <c r="Y1214" i="19"/>
  <c r="Y1213" i="19"/>
  <c r="Y1212" i="19"/>
  <c r="Y1211" i="19"/>
  <c r="Y1210" i="19"/>
  <c r="Y1209" i="19"/>
  <c r="Y1208" i="19"/>
  <c r="Y1207" i="19"/>
  <c r="Y1206" i="19"/>
  <c r="Y1205" i="19"/>
  <c r="Y1204" i="19"/>
  <c r="Y1203" i="19"/>
  <c r="Y1202" i="19"/>
  <c r="Y1201" i="19"/>
  <c r="Y1200" i="19"/>
  <c r="Y1199" i="19"/>
  <c r="Y1198" i="19"/>
  <c r="Y1197" i="19"/>
  <c r="Y1196" i="19"/>
  <c r="Y1195" i="19"/>
  <c r="Y1194" i="19"/>
  <c r="Y1193" i="19"/>
  <c r="Y1192" i="19"/>
  <c r="Y1191" i="19"/>
  <c r="Y1190" i="19"/>
  <c r="Y1189" i="19"/>
  <c r="Y1188" i="19"/>
  <c r="Y1187" i="19"/>
  <c r="Y1186" i="19"/>
  <c r="Y1185" i="19"/>
  <c r="Y1184" i="19"/>
  <c r="Y1183" i="19"/>
  <c r="Y1182" i="19"/>
  <c r="Y1181" i="19"/>
  <c r="Y1180" i="19"/>
  <c r="Y1179" i="19"/>
  <c r="Y1178" i="19"/>
  <c r="Y1177" i="19"/>
  <c r="Y1176" i="19"/>
  <c r="Y1175" i="19"/>
  <c r="Y1174" i="19"/>
  <c r="Y1173" i="19"/>
  <c r="Y1172" i="19"/>
  <c r="Y1171" i="19"/>
  <c r="Y1170" i="19"/>
  <c r="Y1169" i="19"/>
  <c r="Y1168" i="19"/>
  <c r="Y1167" i="19"/>
  <c r="Y1166" i="19"/>
  <c r="Y1165" i="19"/>
  <c r="Y1164" i="19"/>
  <c r="Y1163" i="19"/>
  <c r="Y1162" i="19"/>
  <c r="Y1161" i="19"/>
  <c r="Y1160" i="19"/>
  <c r="Y1159" i="19"/>
  <c r="Y1158" i="19"/>
  <c r="Y1157" i="19"/>
  <c r="Y1156" i="19"/>
  <c r="Y1155" i="19"/>
  <c r="Y1154" i="19"/>
  <c r="Y1153" i="19"/>
  <c r="Y1152" i="19"/>
  <c r="Y1151" i="19"/>
  <c r="Y1150" i="19"/>
  <c r="Y1149" i="19"/>
  <c r="Y1148" i="19"/>
  <c r="Y1147" i="19"/>
  <c r="Y1146" i="19"/>
  <c r="Y1145" i="19"/>
  <c r="Y1144" i="19"/>
  <c r="Y1143" i="19"/>
  <c r="Y1142" i="19"/>
  <c r="Y1141" i="19"/>
  <c r="Y1140" i="19"/>
  <c r="Y1139" i="19"/>
  <c r="Y1138" i="19"/>
  <c r="Y1137" i="19"/>
  <c r="Y1136" i="19"/>
  <c r="Y1135" i="19"/>
  <c r="Y1134" i="19"/>
  <c r="Y1133" i="19"/>
  <c r="Y1132" i="19"/>
  <c r="Y1131" i="19"/>
  <c r="Y1130" i="19"/>
  <c r="Y1129" i="19"/>
  <c r="Y1128" i="19"/>
  <c r="Y1127" i="19"/>
  <c r="Y1126" i="19"/>
  <c r="Y1125" i="19"/>
  <c r="Y1124" i="19"/>
  <c r="Y1123" i="19"/>
  <c r="Y1122" i="19"/>
  <c r="Y1121" i="19"/>
  <c r="Y1120" i="19"/>
  <c r="Y1119" i="19"/>
  <c r="Y1118" i="19"/>
  <c r="Y1117" i="19"/>
  <c r="Y1116" i="19"/>
  <c r="Y1115" i="19"/>
  <c r="Y1114" i="19"/>
  <c r="Y1113" i="19"/>
  <c r="Y1112" i="19"/>
  <c r="Y1111" i="19"/>
  <c r="Y1110" i="19"/>
  <c r="Y1109" i="19"/>
  <c r="Y1108" i="19"/>
  <c r="Y1107" i="19"/>
  <c r="Y1106" i="19"/>
  <c r="Y1105" i="19"/>
  <c r="Y1104" i="19"/>
  <c r="Y1103" i="19"/>
  <c r="Y1102" i="19"/>
  <c r="Y1101" i="19"/>
  <c r="Y1100" i="19"/>
  <c r="Y1099" i="19"/>
  <c r="Y1098" i="19"/>
  <c r="Y1097" i="19"/>
  <c r="Y1096" i="19"/>
  <c r="Y1095" i="19"/>
  <c r="Y1094" i="19"/>
  <c r="Y1093" i="19"/>
  <c r="Y1092" i="19"/>
  <c r="Y1091" i="19"/>
  <c r="Y1090" i="19"/>
  <c r="Y1089" i="19"/>
  <c r="Y1088" i="19"/>
  <c r="Y1087" i="19"/>
  <c r="Y1086" i="19"/>
  <c r="Y1085" i="19"/>
  <c r="Y1084" i="19"/>
  <c r="Y1083" i="19"/>
  <c r="Y1082" i="19"/>
  <c r="Y1081" i="19"/>
  <c r="Y1080" i="19"/>
  <c r="Y1079" i="19"/>
  <c r="Y1078" i="19"/>
  <c r="Y1077" i="19"/>
  <c r="Y1076" i="19"/>
  <c r="Y1075" i="19"/>
  <c r="Y1074" i="19"/>
  <c r="Y1073" i="19"/>
  <c r="Y1072" i="19"/>
  <c r="Y1071" i="19"/>
  <c r="Y1070" i="19"/>
  <c r="Y1069" i="19"/>
  <c r="Y1068" i="19"/>
  <c r="Y1067" i="19"/>
  <c r="Y1066" i="19"/>
  <c r="Y1065" i="19"/>
  <c r="Y1064" i="19"/>
  <c r="Y1063" i="19"/>
  <c r="Y1062" i="19"/>
  <c r="Y1061" i="19"/>
  <c r="Y1060" i="19"/>
  <c r="Y1059" i="19"/>
  <c r="Y1058" i="19"/>
  <c r="Y1057" i="19"/>
  <c r="Y1056" i="19"/>
  <c r="Y1055" i="19"/>
  <c r="Y1054" i="19"/>
  <c r="Y1053" i="19"/>
  <c r="Y1052" i="19"/>
  <c r="Y1051" i="19"/>
  <c r="Y1050" i="19"/>
  <c r="Y1049" i="19"/>
  <c r="Y1048" i="19"/>
  <c r="Y1047" i="19"/>
  <c r="Y1046" i="19"/>
  <c r="Y1045" i="19"/>
  <c r="Y1044" i="19"/>
  <c r="Y1043" i="19"/>
  <c r="Y1042" i="19"/>
  <c r="Y1041" i="19"/>
  <c r="Y1040" i="19"/>
  <c r="Y1039" i="19"/>
  <c r="Y1038" i="19"/>
  <c r="Y1037" i="19"/>
  <c r="Y1036" i="19"/>
  <c r="Y1035" i="19"/>
  <c r="Y1034" i="19"/>
  <c r="Y1033" i="19"/>
  <c r="Y1032" i="19"/>
  <c r="Y1031" i="19"/>
  <c r="Y1030" i="19"/>
  <c r="Y1029" i="19"/>
  <c r="Y1028" i="19"/>
  <c r="Y1027" i="19"/>
  <c r="Y1026" i="19"/>
  <c r="Y1025" i="19"/>
  <c r="Y1024" i="19"/>
  <c r="Y1023" i="19"/>
  <c r="Y1022" i="19"/>
  <c r="Y1021" i="19"/>
  <c r="Y1020" i="19"/>
  <c r="Y1019" i="19"/>
  <c r="Y1018" i="19"/>
  <c r="Y1017" i="19"/>
  <c r="Y1016" i="19"/>
  <c r="Y1015" i="19"/>
  <c r="Y1014" i="19"/>
  <c r="Y1013" i="19"/>
  <c r="Y1012" i="19"/>
  <c r="Y1011" i="19"/>
  <c r="Y1010" i="19"/>
  <c r="Y1009" i="19"/>
  <c r="Y1008" i="19"/>
  <c r="Y1007" i="19"/>
  <c r="Y1006" i="19"/>
  <c r="Y1005" i="19"/>
  <c r="Y1004" i="19"/>
  <c r="Y1003" i="19"/>
  <c r="Y1002" i="19"/>
  <c r="Y1001" i="19"/>
  <c r="Y1000" i="19"/>
  <c r="Y999" i="19"/>
  <c r="Y998" i="19"/>
  <c r="Y997" i="19"/>
  <c r="Y996" i="19"/>
  <c r="Y995" i="19"/>
  <c r="Y994" i="19"/>
  <c r="Y993" i="19"/>
  <c r="Y992" i="19"/>
  <c r="Y991" i="19"/>
  <c r="Y990" i="19"/>
  <c r="Y989" i="19"/>
  <c r="Y988" i="19"/>
  <c r="Y987" i="19"/>
  <c r="Y986" i="19"/>
  <c r="Y985" i="19"/>
  <c r="Y984" i="19"/>
  <c r="Y983" i="19"/>
  <c r="Y982" i="19"/>
  <c r="Y981" i="19"/>
  <c r="Y980" i="19"/>
  <c r="Y979" i="19"/>
  <c r="Y978" i="19"/>
  <c r="Y977" i="19"/>
  <c r="Y976" i="19"/>
  <c r="Y975" i="19"/>
  <c r="Y974" i="19"/>
  <c r="Y973" i="19"/>
  <c r="Y972" i="19"/>
  <c r="Y971" i="19"/>
  <c r="Y970" i="19"/>
  <c r="Y969" i="19"/>
  <c r="Y968" i="19"/>
  <c r="Y967" i="19"/>
  <c r="Y966" i="19"/>
  <c r="Y965" i="19"/>
  <c r="Y964" i="19"/>
  <c r="Y963" i="19"/>
  <c r="Y962" i="19"/>
  <c r="Y961" i="19"/>
  <c r="Y960" i="19"/>
  <c r="Y959" i="19"/>
  <c r="Y958" i="19"/>
  <c r="Y957" i="19"/>
  <c r="Y956" i="19"/>
  <c r="Y955" i="19"/>
  <c r="Y954" i="19"/>
  <c r="Y953" i="19"/>
  <c r="Y952" i="19"/>
  <c r="Y951" i="19"/>
  <c r="Y950" i="19"/>
  <c r="Y949" i="19"/>
  <c r="Y948" i="19"/>
  <c r="Y947" i="19"/>
  <c r="Y946" i="19"/>
  <c r="Y945" i="19"/>
  <c r="Y944" i="19"/>
  <c r="Y943" i="19"/>
  <c r="Y942" i="19"/>
  <c r="Y941" i="19"/>
  <c r="Y940" i="19"/>
  <c r="Y939" i="19"/>
  <c r="Y938" i="19"/>
  <c r="Y937" i="19"/>
  <c r="Y936" i="19"/>
  <c r="Y935" i="19"/>
  <c r="Y934" i="19"/>
  <c r="Y933" i="19"/>
  <c r="Y932" i="19"/>
  <c r="Y931" i="19"/>
  <c r="Y930" i="19"/>
  <c r="Y929" i="19"/>
  <c r="Y928" i="19"/>
  <c r="Y927" i="19"/>
  <c r="Y926" i="19"/>
  <c r="Y925" i="19"/>
  <c r="Y924" i="19"/>
  <c r="Y923" i="19"/>
  <c r="Y922" i="19"/>
  <c r="Y921" i="19"/>
  <c r="Y920" i="19"/>
  <c r="Y919" i="19"/>
  <c r="Y918" i="19"/>
  <c r="Y917" i="19"/>
  <c r="Y916" i="19"/>
  <c r="Y915" i="19"/>
  <c r="Y914" i="19"/>
  <c r="Y913" i="19"/>
  <c r="Y912" i="19"/>
  <c r="Y911" i="19"/>
  <c r="Y910" i="19"/>
  <c r="Y909" i="19"/>
  <c r="Y908" i="19"/>
  <c r="Y907" i="19"/>
  <c r="Y906" i="19"/>
  <c r="Y905" i="19"/>
  <c r="Y904" i="19"/>
  <c r="Y903" i="19"/>
  <c r="Y902" i="19"/>
  <c r="Y901" i="19"/>
  <c r="Y900" i="19"/>
  <c r="Y899" i="19"/>
  <c r="Y898" i="19"/>
  <c r="Y897" i="19"/>
  <c r="Y896" i="19"/>
  <c r="Y895" i="19"/>
  <c r="Y894" i="19"/>
  <c r="Y893" i="19"/>
  <c r="Y892" i="19"/>
  <c r="Y891" i="19"/>
  <c r="Y890" i="19"/>
  <c r="Y889" i="19"/>
  <c r="Y888" i="19"/>
  <c r="Y887" i="19"/>
  <c r="Y886" i="19"/>
  <c r="Y885" i="19"/>
  <c r="Y884" i="19"/>
  <c r="Y883" i="19"/>
  <c r="Y882" i="19"/>
  <c r="Y881" i="19"/>
  <c r="Y880" i="19"/>
  <c r="Y879" i="19"/>
  <c r="Y878" i="19"/>
  <c r="Y877" i="19"/>
  <c r="Y876" i="19"/>
  <c r="Y875" i="19"/>
  <c r="Y874" i="19"/>
  <c r="Y873" i="19"/>
  <c r="Y872" i="19"/>
  <c r="Y871" i="19"/>
  <c r="Y870" i="19"/>
  <c r="Y869" i="19"/>
  <c r="Y868" i="19"/>
  <c r="Y867" i="19"/>
  <c r="Y866" i="19"/>
  <c r="Y865" i="19"/>
  <c r="Y864" i="19"/>
  <c r="Y863" i="19"/>
  <c r="Y862" i="19"/>
  <c r="Y861" i="19"/>
  <c r="Y860" i="19"/>
  <c r="Y859" i="19"/>
  <c r="Y858" i="19"/>
  <c r="Y857" i="19"/>
  <c r="Y856" i="19"/>
  <c r="Y855" i="19"/>
  <c r="Y854" i="19"/>
  <c r="Y853" i="19"/>
  <c r="Y852" i="19"/>
  <c r="Y851" i="19"/>
  <c r="Y850" i="19"/>
  <c r="Y849" i="19"/>
  <c r="Y848" i="19"/>
  <c r="Y847" i="19"/>
  <c r="Y846" i="19"/>
  <c r="Y845" i="19"/>
  <c r="Y844" i="19"/>
  <c r="Y843" i="19"/>
  <c r="Y842" i="19"/>
  <c r="Y841" i="19"/>
  <c r="Y840" i="19"/>
  <c r="Y839" i="19"/>
  <c r="Y838" i="19"/>
  <c r="Y837" i="19"/>
  <c r="Y836" i="19"/>
  <c r="Y835" i="19"/>
  <c r="Y834" i="19"/>
  <c r="Y833" i="19"/>
  <c r="Y832" i="19"/>
  <c r="Y831" i="19"/>
  <c r="Y830" i="19"/>
  <c r="Y829" i="19"/>
  <c r="Y828" i="19"/>
  <c r="Y827" i="19"/>
  <c r="Y826" i="19"/>
  <c r="Y825" i="19"/>
  <c r="Y824" i="19"/>
  <c r="Y823" i="19"/>
  <c r="Y822" i="19"/>
  <c r="Y821" i="19"/>
  <c r="Y820" i="19"/>
  <c r="Y819" i="19"/>
  <c r="Y818" i="19"/>
  <c r="Y817" i="19"/>
  <c r="Y816" i="19"/>
  <c r="Y815" i="19"/>
  <c r="Y814" i="19"/>
  <c r="Y813" i="19"/>
  <c r="Y812" i="19"/>
  <c r="Y811" i="19"/>
  <c r="Y810" i="19"/>
  <c r="Y809" i="19"/>
  <c r="Y808" i="19"/>
  <c r="Y807" i="19"/>
  <c r="Y806" i="19"/>
  <c r="Y805" i="19"/>
  <c r="Y804" i="19"/>
  <c r="Y803" i="19"/>
  <c r="Y802" i="19"/>
  <c r="Y801" i="19"/>
  <c r="Y800" i="19"/>
  <c r="Y799" i="19"/>
  <c r="Y798" i="19"/>
  <c r="Y797" i="19"/>
  <c r="Y796" i="19"/>
  <c r="Y795" i="19"/>
  <c r="Y794" i="19"/>
  <c r="Y793" i="19"/>
  <c r="Y792" i="19"/>
  <c r="Y791" i="19"/>
  <c r="Y790" i="19"/>
  <c r="Y789" i="19"/>
  <c r="Y788" i="19"/>
  <c r="Y787" i="19"/>
  <c r="Y786" i="19"/>
  <c r="Y785" i="19"/>
  <c r="Y784" i="19"/>
  <c r="Y783" i="19"/>
  <c r="Y782" i="19"/>
  <c r="Y781" i="19"/>
  <c r="Y780" i="19"/>
  <c r="Y779" i="19"/>
  <c r="Y778" i="19"/>
  <c r="Y777" i="19"/>
  <c r="Y776" i="19"/>
  <c r="Y775" i="19"/>
  <c r="Y774" i="19"/>
  <c r="Y773" i="19"/>
  <c r="Y772" i="19"/>
  <c r="Y771" i="19"/>
  <c r="Y770" i="19"/>
  <c r="Y769" i="19"/>
  <c r="Y768" i="19"/>
  <c r="Y767" i="19"/>
  <c r="Y766" i="19"/>
  <c r="Y765" i="19"/>
  <c r="Y764" i="19"/>
  <c r="Y763" i="19"/>
  <c r="Y762" i="19"/>
  <c r="Y761" i="19"/>
  <c r="Y760" i="19"/>
  <c r="Y759" i="19"/>
  <c r="Y758" i="19"/>
  <c r="Y757" i="19"/>
  <c r="Y756" i="19"/>
  <c r="Y755" i="19"/>
  <c r="Y754" i="19"/>
  <c r="Y753" i="19"/>
  <c r="Y752" i="19"/>
  <c r="Y751" i="19"/>
  <c r="Y750" i="19"/>
  <c r="Y749" i="19"/>
  <c r="Y748" i="19"/>
  <c r="Y747" i="19"/>
  <c r="Y746" i="19"/>
  <c r="Y745" i="19"/>
  <c r="Y744" i="19"/>
  <c r="Y743" i="19"/>
  <c r="Y742" i="19"/>
  <c r="Y741" i="19"/>
  <c r="Y740" i="19"/>
  <c r="Y739" i="19"/>
  <c r="Y738" i="19"/>
  <c r="Y737" i="19"/>
  <c r="Y736" i="19"/>
  <c r="Y735" i="19"/>
  <c r="Y734" i="19"/>
  <c r="Y733" i="19"/>
  <c r="Y732" i="19"/>
  <c r="Y731" i="19"/>
  <c r="Y730" i="19"/>
  <c r="Y729" i="19"/>
  <c r="Y728" i="19"/>
  <c r="Y727" i="19"/>
  <c r="Y726" i="19"/>
  <c r="Y725" i="19"/>
  <c r="Y724" i="19"/>
  <c r="Y723" i="19"/>
  <c r="Y722" i="19"/>
  <c r="Y721" i="19"/>
  <c r="Y720" i="19"/>
  <c r="Y719" i="19"/>
  <c r="Y718" i="19"/>
  <c r="Y717" i="19"/>
  <c r="Y716" i="19"/>
  <c r="Y715" i="19"/>
  <c r="Y714" i="19"/>
  <c r="Y713" i="19"/>
  <c r="Y712" i="19"/>
  <c r="Y711" i="19"/>
  <c r="Y710" i="19"/>
  <c r="Y709" i="19"/>
  <c r="Y708" i="19"/>
  <c r="Y707" i="19"/>
  <c r="Y706" i="19"/>
  <c r="Y705" i="19"/>
  <c r="Y704" i="19"/>
  <c r="Y703" i="19"/>
  <c r="Y702" i="19"/>
  <c r="Y701" i="19"/>
  <c r="Y700" i="19"/>
  <c r="Y699" i="19"/>
  <c r="Y698" i="19"/>
  <c r="Y697" i="19"/>
  <c r="Y696" i="19"/>
  <c r="Y695" i="19"/>
  <c r="Y694" i="19"/>
  <c r="Y693" i="19"/>
  <c r="Y692" i="19"/>
  <c r="Y691" i="19"/>
  <c r="Y690" i="19"/>
  <c r="Y689" i="19"/>
  <c r="Y688" i="19"/>
  <c r="Y687" i="19"/>
  <c r="Y686" i="19"/>
  <c r="Y685" i="19"/>
  <c r="Y684" i="19"/>
  <c r="Y683" i="19"/>
  <c r="Y682" i="19"/>
  <c r="Y681" i="19"/>
  <c r="Y680" i="19"/>
  <c r="Y679" i="19"/>
  <c r="Y678" i="19"/>
  <c r="Y677" i="19"/>
  <c r="Y676" i="19"/>
  <c r="Y675" i="19"/>
  <c r="Y674" i="19"/>
  <c r="Y673" i="19"/>
  <c r="Y672" i="19"/>
  <c r="Y671" i="19"/>
  <c r="Y670" i="19"/>
  <c r="Y669" i="19"/>
  <c r="Y668" i="19"/>
  <c r="Y667" i="19"/>
  <c r="Y666" i="19"/>
  <c r="Y665" i="19"/>
  <c r="Y664" i="19"/>
  <c r="Y663" i="19"/>
  <c r="Y662" i="19"/>
  <c r="Y661" i="19"/>
  <c r="Y660" i="19"/>
  <c r="Y659" i="19"/>
  <c r="Y658" i="19"/>
  <c r="Y657" i="19"/>
  <c r="Y656" i="19"/>
  <c r="Y655" i="19"/>
  <c r="Y654" i="19"/>
  <c r="Y653" i="19"/>
  <c r="Y652" i="19"/>
  <c r="Y651" i="19"/>
  <c r="Y650" i="19"/>
  <c r="Y649" i="19"/>
  <c r="Y648" i="19"/>
  <c r="Y647" i="19"/>
  <c r="Y646" i="19"/>
  <c r="Y645" i="19"/>
  <c r="Y644" i="19"/>
  <c r="Y643" i="19"/>
  <c r="Y642" i="19"/>
  <c r="Y641" i="19"/>
  <c r="Y640" i="19"/>
  <c r="Y639" i="19"/>
  <c r="Y638" i="19"/>
  <c r="Y637" i="19"/>
  <c r="Y636" i="19"/>
  <c r="Y635" i="19"/>
  <c r="Y634" i="19"/>
  <c r="Y633" i="19"/>
  <c r="Y632" i="19"/>
  <c r="Y631" i="19"/>
  <c r="Y630" i="19"/>
  <c r="Y629" i="19"/>
  <c r="Y628" i="19"/>
  <c r="Y627" i="19"/>
  <c r="Y626" i="19"/>
  <c r="Y625" i="19"/>
  <c r="Y624" i="19"/>
  <c r="Y623" i="19"/>
  <c r="Y622" i="19"/>
  <c r="Y621" i="19"/>
  <c r="Y620" i="19"/>
  <c r="Y619" i="19"/>
  <c r="Y618" i="19"/>
  <c r="Y617" i="19"/>
  <c r="Y616" i="19"/>
  <c r="Y615" i="19"/>
  <c r="Y614" i="19"/>
  <c r="Y613" i="19"/>
  <c r="Y612" i="19"/>
  <c r="Y611" i="19"/>
  <c r="Y610" i="19"/>
  <c r="Y609" i="19"/>
  <c r="Y608" i="19"/>
  <c r="Y607" i="19"/>
  <c r="Y606" i="19"/>
  <c r="Y605" i="19"/>
  <c r="Y604" i="19"/>
  <c r="Y603" i="19"/>
  <c r="Y602" i="19"/>
  <c r="Y601" i="19"/>
  <c r="Y600" i="19"/>
  <c r="Y599" i="19"/>
  <c r="Y598" i="19"/>
  <c r="Y597" i="19"/>
  <c r="Y596" i="19"/>
  <c r="Y595" i="19"/>
  <c r="Y594" i="19"/>
  <c r="Y593" i="19"/>
  <c r="Y592" i="19"/>
  <c r="Y591" i="19"/>
  <c r="Y590" i="19"/>
  <c r="Y589" i="19"/>
  <c r="Y588" i="19"/>
  <c r="Y587" i="19"/>
  <c r="Y586" i="19"/>
  <c r="Y585" i="19"/>
  <c r="Y584" i="19"/>
  <c r="Y583" i="19"/>
  <c r="Y582" i="19"/>
  <c r="Y581" i="19"/>
  <c r="Y580" i="19"/>
  <c r="Y579" i="19"/>
  <c r="Y578" i="19"/>
  <c r="Y577" i="19"/>
  <c r="Y576" i="19"/>
  <c r="Y575" i="19"/>
  <c r="Y574" i="19"/>
  <c r="Y573" i="19"/>
  <c r="Y572" i="19"/>
  <c r="Y571" i="19"/>
  <c r="Y570" i="19"/>
  <c r="Y569" i="19"/>
  <c r="Y568" i="19"/>
  <c r="Y567" i="19"/>
  <c r="Y566" i="19"/>
  <c r="Y565" i="19"/>
  <c r="Y564" i="19"/>
  <c r="Y563" i="19"/>
  <c r="Y562" i="19"/>
  <c r="Y561" i="19"/>
  <c r="Y560" i="19"/>
  <c r="Y559" i="19"/>
  <c r="Y558" i="19"/>
  <c r="Y557" i="19"/>
  <c r="Y556" i="19"/>
  <c r="Y555" i="19"/>
  <c r="Y554" i="19"/>
  <c r="Y553" i="19"/>
  <c r="Y552" i="19"/>
  <c r="Y551" i="19"/>
  <c r="Y550" i="19"/>
  <c r="Y549" i="19"/>
  <c r="Y548" i="19"/>
  <c r="Y547" i="19"/>
  <c r="Y546" i="19"/>
  <c r="Y545" i="19"/>
  <c r="Y544" i="19"/>
  <c r="Y543" i="19"/>
  <c r="Y542" i="19"/>
  <c r="Y541" i="19"/>
  <c r="Y540" i="19"/>
  <c r="Y539" i="19"/>
  <c r="Y538" i="19"/>
  <c r="Y537" i="19"/>
  <c r="Y536" i="19"/>
  <c r="Y535" i="19"/>
  <c r="Y534" i="19"/>
  <c r="Y533" i="19"/>
  <c r="Y532" i="19"/>
  <c r="Y531" i="19"/>
  <c r="Y530" i="19"/>
  <c r="Y529" i="19"/>
  <c r="Y528" i="19"/>
  <c r="Y527" i="19"/>
  <c r="Y526" i="19"/>
  <c r="Y525" i="19"/>
  <c r="Y524" i="19"/>
  <c r="Y523" i="19"/>
  <c r="Y522" i="19"/>
  <c r="Y521" i="19"/>
  <c r="Y520" i="19"/>
  <c r="Y519" i="19"/>
  <c r="Y518" i="19"/>
  <c r="Y517" i="19"/>
  <c r="Y516" i="19"/>
  <c r="Y515" i="19"/>
  <c r="Y514" i="19"/>
  <c r="Y513" i="19"/>
  <c r="Y512" i="19"/>
  <c r="Y511" i="19"/>
  <c r="Y510" i="19"/>
  <c r="Y509" i="19"/>
  <c r="Y508" i="19"/>
  <c r="Y507" i="19"/>
  <c r="Y506" i="19"/>
  <c r="Y505" i="19"/>
  <c r="Y504" i="19"/>
  <c r="Y503" i="19"/>
  <c r="Y502" i="19"/>
  <c r="Y501" i="19"/>
  <c r="Y500" i="19"/>
  <c r="Y499" i="19"/>
  <c r="Y498" i="19"/>
  <c r="Y497" i="19"/>
  <c r="Y496" i="19"/>
  <c r="Y495" i="19"/>
  <c r="Y494" i="19"/>
  <c r="Y493" i="19"/>
  <c r="Y492" i="19"/>
  <c r="Y491" i="19"/>
  <c r="Y490" i="19"/>
  <c r="Y489" i="19"/>
  <c r="Y488" i="19"/>
  <c r="Y487" i="19"/>
  <c r="Y486" i="19"/>
  <c r="Y485" i="19"/>
  <c r="Y484" i="19"/>
  <c r="Y483" i="19"/>
  <c r="Y482" i="19"/>
  <c r="Y481" i="19"/>
  <c r="Y480" i="19"/>
  <c r="Y479" i="19"/>
  <c r="Y478" i="19"/>
  <c r="Y477" i="19"/>
  <c r="Y476" i="19"/>
  <c r="Y475" i="19"/>
  <c r="Y474" i="19"/>
  <c r="Y473" i="19"/>
  <c r="Y472" i="19"/>
  <c r="Y471" i="19"/>
  <c r="Y470" i="19"/>
  <c r="Y469" i="19"/>
  <c r="Y468" i="19"/>
  <c r="Y467" i="19"/>
  <c r="Y466" i="19"/>
  <c r="Y465" i="19"/>
  <c r="Y464" i="19"/>
  <c r="Y463" i="19"/>
  <c r="Y462" i="19"/>
  <c r="Y461" i="19"/>
  <c r="Y460" i="19"/>
  <c r="Y459" i="19"/>
  <c r="Y458" i="19"/>
  <c r="Y457" i="19"/>
  <c r="Y456" i="19"/>
  <c r="Y455" i="19"/>
  <c r="Y454" i="19"/>
  <c r="Y453" i="19"/>
  <c r="Y452" i="19"/>
  <c r="Y451" i="19"/>
  <c r="Y450" i="19"/>
  <c r="Y449" i="19"/>
  <c r="Y448" i="19"/>
  <c r="Y447" i="19"/>
  <c r="Y446" i="19"/>
  <c r="Y445" i="19"/>
  <c r="Y444" i="19"/>
  <c r="Y443" i="19"/>
  <c r="Y442" i="19"/>
  <c r="Y441" i="19"/>
  <c r="Y440" i="19"/>
  <c r="Y439" i="19"/>
  <c r="Y438" i="19"/>
  <c r="Y437" i="19"/>
  <c r="Y436" i="19"/>
  <c r="Y435" i="19"/>
  <c r="Y434" i="19"/>
  <c r="Y433" i="19"/>
  <c r="Y432" i="19"/>
  <c r="Y431" i="19"/>
  <c r="Y430" i="19"/>
  <c r="Y429" i="19"/>
  <c r="Y428" i="19"/>
  <c r="Y427" i="19"/>
  <c r="Y426" i="19"/>
  <c r="Y425" i="19"/>
  <c r="Y424" i="19"/>
  <c r="Y423" i="19"/>
  <c r="Y422" i="19"/>
  <c r="Y421" i="19"/>
  <c r="Y420" i="19"/>
  <c r="Y419" i="19"/>
  <c r="Y418" i="19"/>
  <c r="Y417" i="19"/>
  <c r="Y416" i="19"/>
  <c r="Y415" i="19"/>
  <c r="Y414" i="19"/>
  <c r="Y413" i="19"/>
  <c r="Y412" i="19"/>
  <c r="Y411" i="19"/>
  <c r="Y410" i="19"/>
  <c r="Y409" i="19"/>
  <c r="Y408" i="19"/>
  <c r="Y407" i="19"/>
  <c r="Y406" i="19"/>
  <c r="Y405" i="19"/>
  <c r="Y404" i="19"/>
  <c r="Y403" i="19"/>
  <c r="Y402" i="19"/>
  <c r="Y401" i="19"/>
  <c r="Y400" i="19"/>
  <c r="Y399" i="19"/>
  <c r="Y398" i="19"/>
  <c r="Y397" i="19"/>
  <c r="Y396" i="19"/>
  <c r="Y395" i="19"/>
  <c r="Y394" i="19"/>
  <c r="Y393" i="19"/>
  <c r="Y392" i="19"/>
  <c r="Y391" i="19"/>
  <c r="Y390" i="19"/>
  <c r="Y389" i="19"/>
  <c r="Y388" i="19"/>
  <c r="Y387" i="19"/>
  <c r="Y386" i="19"/>
  <c r="Y385" i="19"/>
  <c r="Y384" i="19"/>
  <c r="Y383" i="19"/>
  <c r="Y382" i="19"/>
  <c r="Y381" i="19"/>
  <c r="Y380" i="19"/>
  <c r="Y379" i="19"/>
  <c r="Y378" i="19"/>
  <c r="Y377" i="19"/>
  <c r="Y376" i="19"/>
  <c r="Y375" i="19"/>
  <c r="Y374" i="19"/>
  <c r="Y373" i="19"/>
  <c r="Y372" i="19"/>
  <c r="Y371" i="19"/>
  <c r="Y370" i="19"/>
  <c r="Y369" i="19"/>
  <c r="Y368" i="19"/>
  <c r="Y367" i="19"/>
  <c r="Y366" i="19"/>
  <c r="Y365" i="19"/>
  <c r="Y364" i="19"/>
  <c r="Y363" i="19"/>
  <c r="Y362" i="19"/>
  <c r="Y361" i="19"/>
  <c r="Y360" i="19"/>
  <c r="Y359" i="19"/>
  <c r="Y358" i="19"/>
  <c r="Y357" i="19"/>
  <c r="Y356" i="19"/>
  <c r="Y355" i="19"/>
  <c r="Y354" i="19"/>
  <c r="Y353" i="19"/>
  <c r="Y352" i="19"/>
  <c r="Y351" i="19"/>
  <c r="Y350" i="19"/>
  <c r="Y349" i="19"/>
  <c r="Y348" i="19"/>
  <c r="Y347" i="19"/>
  <c r="Y346" i="19"/>
  <c r="Y345" i="19"/>
  <c r="Y344" i="19"/>
  <c r="Y343" i="19"/>
  <c r="Y342" i="19"/>
  <c r="Y341" i="19"/>
  <c r="Y340" i="19"/>
  <c r="Y339" i="19"/>
  <c r="Y338" i="19"/>
  <c r="Y337" i="19"/>
  <c r="Y336" i="19"/>
  <c r="Y335" i="19"/>
  <c r="Y334" i="19"/>
  <c r="Y333" i="19"/>
  <c r="Y332" i="19"/>
  <c r="Y331" i="19"/>
  <c r="Y330" i="19"/>
  <c r="Y329" i="19"/>
  <c r="Y328" i="19"/>
  <c r="Y327" i="19"/>
  <c r="Y326" i="19"/>
  <c r="Y325" i="19"/>
  <c r="Y324" i="19"/>
  <c r="Y323" i="19"/>
  <c r="Y322" i="19"/>
  <c r="Y321" i="19"/>
  <c r="Y320" i="19"/>
  <c r="Y319" i="19"/>
  <c r="Y318" i="19"/>
  <c r="Y317" i="19"/>
  <c r="Y316" i="19"/>
  <c r="Y315" i="19"/>
  <c r="Y314" i="19"/>
  <c r="Y313" i="19"/>
  <c r="Y312" i="19"/>
  <c r="Y311" i="19"/>
  <c r="Y310" i="19"/>
  <c r="Y309" i="19"/>
  <c r="Y308" i="19"/>
  <c r="Y307" i="19"/>
  <c r="Y306" i="19"/>
  <c r="Y305" i="19"/>
  <c r="Y304" i="19"/>
  <c r="Y303" i="19"/>
  <c r="Y302" i="19"/>
  <c r="Y301" i="19"/>
  <c r="Y300" i="19"/>
  <c r="Y299" i="19"/>
  <c r="Y298" i="19"/>
  <c r="Y297" i="19"/>
  <c r="Y296" i="19"/>
  <c r="Y295" i="19"/>
  <c r="Y294" i="19"/>
  <c r="Y293" i="19"/>
  <c r="Y292" i="19"/>
  <c r="Y291" i="19"/>
  <c r="Y290" i="19"/>
  <c r="Y289" i="19"/>
  <c r="Y288" i="19"/>
  <c r="Y287" i="19"/>
  <c r="Y286" i="19"/>
  <c r="Y285" i="19"/>
  <c r="Y284" i="19"/>
  <c r="Y283" i="19"/>
  <c r="Y282" i="19"/>
  <c r="Y281" i="19"/>
  <c r="Y280" i="19"/>
  <c r="Y279" i="19"/>
  <c r="Y278" i="19"/>
  <c r="Y277" i="19"/>
  <c r="Y276" i="19"/>
  <c r="Y275" i="19"/>
  <c r="Y274" i="19"/>
  <c r="Y273" i="19"/>
  <c r="Y272" i="19"/>
  <c r="Y271" i="19"/>
  <c r="Y270" i="19"/>
  <c r="Y269" i="19"/>
  <c r="Y268" i="19"/>
  <c r="Y267" i="19"/>
  <c r="Y266" i="19"/>
  <c r="Y265" i="19"/>
  <c r="Y264" i="19"/>
  <c r="Y263" i="19"/>
  <c r="Y262" i="19"/>
  <c r="Y261" i="19"/>
  <c r="Y260" i="19"/>
  <c r="Y259" i="19"/>
  <c r="Y258" i="19"/>
  <c r="Y257" i="19"/>
  <c r="Y256" i="19"/>
  <c r="Y255" i="19"/>
  <c r="Y254" i="19"/>
  <c r="Y253" i="19"/>
  <c r="Y252" i="19"/>
  <c r="Y251" i="19"/>
  <c r="Y250" i="19"/>
  <c r="Y249" i="19"/>
  <c r="Y248" i="19"/>
  <c r="Y247" i="19"/>
  <c r="Y246" i="19"/>
  <c r="Y245" i="19"/>
  <c r="Y244" i="19"/>
  <c r="Y243" i="19"/>
  <c r="Y242" i="19"/>
  <c r="Y241" i="19"/>
  <c r="Y240" i="19"/>
  <c r="Y239" i="19"/>
  <c r="Y238" i="19"/>
  <c r="Y237" i="19"/>
  <c r="Y236" i="19"/>
  <c r="Y235" i="19"/>
  <c r="Y234" i="19"/>
  <c r="Y233" i="19"/>
  <c r="Y232" i="19"/>
  <c r="Y231" i="19"/>
  <c r="Y230" i="19"/>
  <c r="Y229" i="19"/>
  <c r="Y228" i="19"/>
  <c r="Y227" i="19"/>
  <c r="Y226" i="19"/>
  <c r="Y225" i="19"/>
  <c r="Y224" i="19"/>
  <c r="Y223" i="19"/>
  <c r="Y222" i="19"/>
  <c r="Y221" i="19"/>
  <c r="Y220" i="19"/>
  <c r="Y219" i="19"/>
  <c r="Y218" i="19"/>
  <c r="Y217" i="19"/>
  <c r="Y216" i="19"/>
  <c r="Y215" i="19"/>
  <c r="Y214" i="19"/>
  <c r="Y213" i="19"/>
  <c r="Y212" i="19"/>
  <c r="Y211" i="19"/>
  <c r="Y210" i="19"/>
  <c r="Y209" i="19"/>
  <c r="Y208" i="19"/>
  <c r="Y207" i="19"/>
  <c r="Y206" i="19"/>
  <c r="Y205" i="19"/>
  <c r="Y204" i="19"/>
  <c r="Y203" i="19"/>
  <c r="Y202" i="19"/>
  <c r="Y201" i="19"/>
  <c r="Y200" i="19"/>
  <c r="Y199" i="19"/>
  <c r="Y198" i="19"/>
  <c r="Y197" i="19"/>
  <c r="Y196" i="19"/>
  <c r="Y195" i="19"/>
  <c r="Y194" i="19"/>
  <c r="Y193" i="19"/>
  <c r="Y192" i="19"/>
  <c r="Y191" i="19"/>
  <c r="Y190" i="19"/>
  <c r="Y189" i="19"/>
  <c r="Y188" i="19"/>
  <c r="Y187" i="19"/>
  <c r="Y186" i="19"/>
  <c r="Y185" i="19"/>
  <c r="Y184" i="19"/>
  <c r="Y183" i="19"/>
  <c r="Y182" i="19"/>
  <c r="Y181" i="19"/>
  <c r="Y180" i="19"/>
  <c r="Y179" i="19"/>
  <c r="Y178" i="19"/>
  <c r="Y177" i="19"/>
  <c r="Y176" i="19"/>
  <c r="Y175" i="19"/>
  <c r="Y174" i="19"/>
  <c r="Y173" i="19"/>
  <c r="Y172" i="19"/>
  <c r="Y171" i="19"/>
  <c r="Y170" i="19"/>
  <c r="Y169" i="19"/>
  <c r="Y168" i="19"/>
  <c r="Y167" i="19"/>
  <c r="Y166" i="19"/>
  <c r="Y165" i="19"/>
  <c r="Y164" i="19"/>
  <c r="Y163" i="19"/>
  <c r="Y162" i="19"/>
  <c r="Y161" i="19"/>
  <c r="Y160" i="19"/>
  <c r="Y159" i="19"/>
  <c r="Y158" i="19"/>
  <c r="Y157" i="19"/>
  <c r="Y156" i="19"/>
  <c r="Y155" i="19"/>
  <c r="Y154" i="19"/>
  <c r="Y153" i="19"/>
  <c r="Y152" i="19"/>
  <c r="Y151" i="19"/>
  <c r="Y150" i="19"/>
  <c r="Y149" i="19"/>
  <c r="Y148" i="19"/>
  <c r="Y147" i="19"/>
  <c r="Y146" i="19"/>
  <c r="Y145" i="19"/>
  <c r="Y144" i="19"/>
  <c r="Y143" i="19"/>
  <c r="Y142" i="19"/>
  <c r="Y141" i="19"/>
  <c r="Y140" i="19"/>
  <c r="Y139" i="19"/>
  <c r="Y138" i="19"/>
  <c r="Y137" i="19"/>
  <c r="Y136" i="19"/>
  <c r="Y135" i="19"/>
  <c r="Y134" i="19"/>
  <c r="Y133" i="19"/>
  <c r="Y132" i="19"/>
  <c r="Y131" i="19"/>
  <c r="Y130" i="19"/>
  <c r="Y129" i="19"/>
  <c r="Y128" i="19"/>
  <c r="Y127" i="19"/>
  <c r="Y126" i="19"/>
  <c r="Y125" i="19"/>
  <c r="Y124" i="19"/>
  <c r="Y123" i="19"/>
  <c r="Y122" i="19"/>
  <c r="Y121" i="19"/>
  <c r="Y120" i="19"/>
  <c r="Y119" i="19"/>
  <c r="Y118" i="19"/>
  <c r="Y117" i="19"/>
  <c r="Y116" i="19"/>
  <c r="Y115" i="19"/>
  <c r="Y114" i="19"/>
  <c r="Y113" i="19"/>
  <c r="Y112" i="19"/>
  <c r="Y111" i="19"/>
  <c r="Y110" i="19"/>
  <c r="Y109" i="19"/>
  <c r="Y108" i="19"/>
  <c r="Y107" i="19"/>
  <c r="Y106" i="19"/>
  <c r="Y105" i="19"/>
  <c r="Y104" i="19"/>
  <c r="Y103" i="19"/>
  <c r="Y102" i="19"/>
  <c r="Y101" i="19"/>
  <c r="Y100" i="19"/>
  <c r="Y99" i="19"/>
  <c r="Y98" i="19"/>
  <c r="Y97" i="19"/>
  <c r="Y96" i="19"/>
  <c r="Y95" i="19"/>
  <c r="Y94" i="19"/>
  <c r="Y93" i="19"/>
  <c r="Y92" i="19"/>
  <c r="Y91" i="19"/>
  <c r="Y90" i="19"/>
  <c r="Y89" i="19"/>
  <c r="Y88" i="19"/>
  <c r="Y87" i="19"/>
  <c r="Y86" i="19"/>
  <c r="Y85" i="19"/>
  <c r="Y84" i="19"/>
  <c r="Y83" i="19"/>
  <c r="Y82" i="19"/>
  <c r="Y81" i="19"/>
  <c r="Y80" i="19"/>
  <c r="Y79" i="19"/>
  <c r="Y78" i="19"/>
  <c r="Y77" i="19"/>
  <c r="Y76" i="19"/>
  <c r="Y75" i="19"/>
  <c r="Y74" i="19"/>
  <c r="Y73" i="19"/>
  <c r="Y72" i="19"/>
  <c r="Y71" i="19"/>
  <c r="Y70" i="19"/>
  <c r="Y69" i="19"/>
  <c r="Y68" i="19"/>
  <c r="Y67" i="19"/>
  <c r="Y66" i="19"/>
  <c r="Y65" i="19"/>
  <c r="Y64" i="19"/>
  <c r="Y63" i="19"/>
  <c r="Y62" i="19"/>
  <c r="Y61" i="19"/>
  <c r="Y60" i="19"/>
  <c r="Y59" i="19"/>
  <c r="Y58" i="19"/>
  <c r="Y57" i="19"/>
  <c r="Y56" i="19"/>
  <c r="Y55" i="19"/>
  <c r="Y54" i="19"/>
  <c r="Y53" i="19"/>
  <c r="Y52" i="19"/>
  <c r="Y51" i="19"/>
  <c r="Y50" i="19"/>
  <c r="Y49" i="19"/>
  <c r="Y48" i="19"/>
  <c r="Y47" i="19"/>
  <c r="Y46" i="19"/>
  <c r="Y45" i="19"/>
  <c r="Y44" i="19"/>
  <c r="Y43" i="19"/>
  <c r="Y42" i="19"/>
  <c r="Y41" i="19"/>
  <c r="Y40" i="19"/>
  <c r="Y39" i="19"/>
  <c r="Y38" i="19"/>
  <c r="Y37" i="19"/>
  <c r="Y36" i="19"/>
  <c r="Y35" i="19"/>
  <c r="Y34" i="19"/>
  <c r="Y33" i="19"/>
  <c r="Y32" i="19"/>
  <c r="Y31" i="19"/>
  <c r="Y30" i="19"/>
  <c r="Y29" i="19"/>
  <c r="Y28" i="19"/>
  <c r="Y27" i="19"/>
  <c r="Y26" i="19"/>
  <c r="Y25" i="19"/>
  <c r="Y24" i="19"/>
  <c r="Y23" i="19"/>
  <c r="Y22" i="19"/>
  <c r="Y21" i="19"/>
  <c r="Y20" i="19"/>
  <c r="Y19" i="19"/>
  <c r="Y18" i="19"/>
  <c r="Y17" i="19"/>
  <c r="Y16" i="19"/>
  <c r="Y15" i="19"/>
  <c r="Y14" i="19"/>
  <c r="Y13" i="19"/>
  <c r="D9" i="21" l="1"/>
  <c r="D9" i="20"/>
  <c r="C9" i="12"/>
  <c r="R9" i="12" s="1"/>
  <c r="D9" i="19"/>
  <c r="T9" i="19" s="1"/>
  <c r="L9" i="5"/>
  <c r="L8" i="5"/>
  <c r="E9" i="5"/>
  <c r="E8" i="5"/>
  <c r="L9" i="6"/>
  <c r="L8" i="6"/>
  <c r="E9" i="6"/>
  <c r="E8" i="6"/>
  <c r="L9" i="3"/>
  <c r="L8" i="3"/>
  <c r="E8" i="3"/>
  <c r="E9" i="3"/>
  <c r="L9" i="1"/>
  <c r="L8" i="1"/>
  <c r="E9" i="1"/>
  <c r="I9" i="12" l="1"/>
  <c r="N9" i="12"/>
  <c r="Q9" i="19"/>
  <c r="C11" i="19"/>
  <c r="I9" i="19"/>
  <c r="M11" i="19"/>
  <c r="K11" i="19"/>
  <c r="O11" i="19"/>
  <c r="T11" i="19"/>
  <c r="H11" i="19"/>
  <c r="L11" i="19"/>
  <c r="E8" i="1"/>
  <c r="N11" i="12"/>
  <c r="R11" i="12" s="1"/>
  <c r="J11" i="12"/>
  <c r="L11" i="12"/>
  <c r="J11" i="19"/>
  <c r="M11" i="12" l="1"/>
  <c r="K11" i="12"/>
  <c r="C11" i="12"/>
  <c r="H11" i="12"/>
</calcChain>
</file>

<file path=xl/sharedStrings.xml><?xml version="1.0" encoding="utf-8"?>
<sst xmlns="http://schemas.openxmlformats.org/spreadsheetml/2006/main" count="46117" uniqueCount="22992">
  <si>
    <t xml:space="preserve">REGULA-RIZACIÓN
</t>
  </si>
  <si>
    <t>PENDIENTE DE REINTEGRO</t>
  </si>
  <si>
    <t>TOTAL DISTRIBUCIÓN NETA</t>
  </si>
  <si>
    <t>SALDOS NEGATIVOS
PENDIENTES</t>
  </si>
  <si>
    <t>DISTRIBUCIÓN DE LAS CUOTAS PROVINCIALES DEL IMPUESTO SOBRE ACTIVIDADES ECONÓMICAS (I.A.E.)</t>
  </si>
  <si>
    <t>DISTRIBUCIÓN DE LAS CUOTAS NACIONALES DEL IMPUESTO SOBRE ACTIVIDADES ECONÓMICAS (I.A.E.)</t>
  </si>
  <si>
    <t>SUJETOS
PASIVOS
CUOTA
MUNICIPAL</t>
  </si>
  <si>
    <t>TOTAL
CUOTA
TARIFA</t>
  </si>
  <si>
    <t>DISTRIBUCIÓN
POBLACIÓN</t>
  </si>
  <si>
    <t>DISTRIBUCIÓN
SUJETOS
PASIVOS</t>
  </si>
  <si>
    <t>DISTRIBUCIÓN
CUOTA
TARIFA</t>
  </si>
  <si>
    <t>TOTAL
DISTRIBUCIÓN
CUOTA
NACIONAL</t>
  </si>
  <si>
    <t>TOTAL
DISTRIBUCIÓN
CUOTA
PROVINCIAL</t>
  </si>
  <si>
    <t>ENTES LOCALES</t>
  </si>
  <si>
    <t>(Disposición Adicional Cuarta de la Ley 51/2002 de 27 de Diciembre)</t>
  </si>
  <si>
    <t>ANTENAS</t>
  </si>
  <si>
    <t>POBLACIÓN</t>
  </si>
  <si>
    <t>DIPUTACIONES, CONSEJOS Y CABILDOS INSULARES, Y CC.AA. UNIPROVINCIALES, CEUTA Y MELILLA</t>
  </si>
  <si>
    <t>TOTAL PAGOS AÑO</t>
  </si>
  <si>
    <t>ABONADOS
POBLACIÓN</t>
  </si>
  <si>
    <t>DISTRIBUCIÓN
ABONADOS</t>
  </si>
  <si>
    <t>DISTRIBUCIÓN
ANTENAS</t>
  </si>
  <si>
    <t>TOTAL
 DISTRIBUCIÓN
CUOTA
NACIONAL</t>
  </si>
  <si>
    <t>DISTRIBUCIÓN  CUOTAS NACIONALES   (IAE) EPÍGRAFE 761.2. SERVICIO DE TELEFONÍA MÓVIL</t>
  </si>
  <si>
    <t>0,10 %
PARTICIPACIÓN</t>
  </si>
  <si>
    <t>0,10 % PARTICIPACIÓN</t>
  </si>
  <si>
    <t>SALDOS
NEGATIVOS
PENDIENTES</t>
  </si>
  <si>
    <t>COMPENSACIÓN TELEFÓNICA -CANON- (art. 3, Real Decreto 1334/1988, de 4 de noviembre)</t>
  </si>
  <si>
    <t>AYUNTAMIENTO</t>
  </si>
  <si>
    <t>1,9 % PARTICIPACIÓN</t>
  </si>
  <si>
    <t>IMPORTE NETO</t>
  </si>
  <si>
    <t>SALDOS NEGATIVOS COMPENSACIONES</t>
  </si>
  <si>
    <t xml:space="preserve">TOTAL PAGOS AÑO </t>
  </si>
  <si>
    <t>DIPUTACIONES, CONSEJOS Y CABILDOS INSULARES, Y CC.AA. UNIPROVINCIALES</t>
  </si>
  <si>
    <t>ENTE LOCAL</t>
  </si>
  <si>
    <t>1,90 %
PARTICIPACIÓN</t>
  </si>
  <si>
    <t>AYUNTAMIENTOS</t>
  </si>
  <si>
    <t>(Artículo 67 Ley 65/1997 de 30 de Diciembre)</t>
  </si>
  <si>
    <r>
      <t xml:space="preserve">SALDOS
NEGATIVOS
</t>
    </r>
    <r>
      <rPr>
        <b/>
        <sz val="9"/>
        <rFont val="Arial"/>
        <family val="2"/>
      </rPr>
      <t>COMPENSACIONES</t>
    </r>
  </si>
  <si>
    <t>IMPORTE
NETO</t>
  </si>
  <si>
    <t>CÓDIGO INE</t>
  </si>
  <si>
    <t>02001</t>
  </si>
  <si>
    <t xml:space="preserve">ABENGIBRE                               </t>
  </si>
  <si>
    <t>02002</t>
  </si>
  <si>
    <t xml:space="preserve">ALATOZ                                  </t>
  </si>
  <si>
    <t>02003</t>
  </si>
  <si>
    <t xml:space="preserve">ALBACETE                                </t>
  </si>
  <si>
    <t>02004</t>
  </si>
  <si>
    <t xml:space="preserve">ALBATANA                                </t>
  </si>
  <si>
    <t>02005</t>
  </si>
  <si>
    <t xml:space="preserve">ALBOREA                                 </t>
  </si>
  <si>
    <t>02006</t>
  </si>
  <si>
    <t xml:space="preserve">ALCADOZO                                </t>
  </si>
  <si>
    <t>02007</t>
  </si>
  <si>
    <t xml:space="preserve">ALCALA DEL JUCAR                        </t>
  </si>
  <si>
    <t>02008</t>
  </si>
  <si>
    <t xml:space="preserve">ALCARAZ                                 </t>
  </si>
  <si>
    <t>02009</t>
  </si>
  <si>
    <t xml:space="preserve">ALMANSA                                 </t>
  </si>
  <si>
    <t>02010</t>
  </si>
  <si>
    <t xml:space="preserve">ALPERA                                  </t>
  </si>
  <si>
    <t>02011</t>
  </si>
  <si>
    <t xml:space="preserve">AYNA                                    </t>
  </si>
  <si>
    <t>02012</t>
  </si>
  <si>
    <t xml:space="preserve">BALAZOTE                                </t>
  </si>
  <si>
    <t>02013</t>
  </si>
  <si>
    <t xml:space="preserve">BALSA DE VES                            </t>
  </si>
  <si>
    <t>02014</t>
  </si>
  <si>
    <t xml:space="preserve">BALLESTERO (EL)                         </t>
  </si>
  <si>
    <t>02015</t>
  </si>
  <si>
    <t xml:space="preserve">BARRAX                                  </t>
  </si>
  <si>
    <t>02016</t>
  </si>
  <si>
    <t xml:space="preserve">BIENSERVIDA                             </t>
  </si>
  <si>
    <t>02017</t>
  </si>
  <si>
    <t xml:space="preserve">BOGARRA                                 </t>
  </si>
  <si>
    <t>02018</t>
  </si>
  <si>
    <t xml:space="preserve">BONETE                                  </t>
  </si>
  <si>
    <t>02019</t>
  </si>
  <si>
    <t xml:space="preserve">BONILLO (EL)                            </t>
  </si>
  <si>
    <t>02020</t>
  </si>
  <si>
    <t xml:space="preserve">CARCELEN                                </t>
  </si>
  <si>
    <t>02021</t>
  </si>
  <si>
    <t xml:space="preserve">CASAS DE JUAN NUÑEZ                     </t>
  </si>
  <si>
    <t>02022</t>
  </si>
  <si>
    <t xml:space="preserve">CASAS DE LAZARO                         </t>
  </si>
  <si>
    <t>02023</t>
  </si>
  <si>
    <t xml:space="preserve">CASAS DE VES                            </t>
  </si>
  <si>
    <t>02024</t>
  </si>
  <si>
    <t xml:space="preserve">CASAS-IBAÑEZ                            </t>
  </si>
  <si>
    <t>02025</t>
  </si>
  <si>
    <t xml:space="preserve">CAUDETE                                 </t>
  </si>
  <si>
    <t>02026</t>
  </si>
  <si>
    <t xml:space="preserve">CENIZATE                                </t>
  </si>
  <si>
    <t>02027</t>
  </si>
  <si>
    <t xml:space="preserve">CORRAL-RUBIO                            </t>
  </si>
  <si>
    <t>02028</t>
  </si>
  <si>
    <t xml:space="preserve">COTILLAS                                </t>
  </si>
  <si>
    <t>02029</t>
  </si>
  <si>
    <t xml:space="preserve">CHINCHILLA DE MONTE-ARAGON              </t>
  </si>
  <si>
    <t>02030</t>
  </si>
  <si>
    <t xml:space="preserve">ELCHE DE LA SIERRA                      </t>
  </si>
  <si>
    <t>02031</t>
  </si>
  <si>
    <t xml:space="preserve">FEREZ                                   </t>
  </si>
  <si>
    <t>02032</t>
  </si>
  <si>
    <t xml:space="preserve">FUENSANTA                               </t>
  </si>
  <si>
    <t>02033</t>
  </si>
  <si>
    <t xml:space="preserve">FUENTE-ALAMO                            </t>
  </si>
  <si>
    <t>02034</t>
  </si>
  <si>
    <t xml:space="preserve">FUENTEALBILLA                           </t>
  </si>
  <si>
    <t>02035</t>
  </si>
  <si>
    <t xml:space="preserve">GINETA (LA)                             </t>
  </si>
  <si>
    <t>02036</t>
  </si>
  <si>
    <t xml:space="preserve">GOLOSALVO                               </t>
  </si>
  <si>
    <t>02037</t>
  </si>
  <si>
    <t xml:space="preserve">HELLIN                                  </t>
  </si>
  <si>
    <t>02038</t>
  </si>
  <si>
    <t xml:space="preserve">HERRERA (LA)                            </t>
  </si>
  <si>
    <t>02039</t>
  </si>
  <si>
    <t xml:space="preserve">HIGUERUELA                              </t>
  </si>
  <si>
    <t>02040</t>
  </si>
  <si>
    <t xml:space="preserve">HOYA-GONZALO                            </t>
  </si>
  <si>
    <t>02041</t>
  </si>
  <si>
    <t xml:space="preserve">JORQUERA                                </t>
  </si>
  <si>
    <t>02042</t>
  </si>
  <si>
    <t xml:space="preserve">LETUR                                   </t>
  </si>
  <si>
    <t>02043</t>
  </si>
  <si>
    <t xml:space="preserve">LEZUZA                                  </t>
  </si>
  <si>
    <t>02044</t>
  </si>
  <si>
    <t xml:space="preserve">LIETOR                                  </t>
  </si>
  <si>
    <t>02045</t>
  </si>
  <si>
    <t xml:space="preserve">MADRIGUERAS                             </t>
  </si>
  <si>
    <t>02046</t>
  </si>
  <si>
    <t xml:space="preserve">MAHORA                                  </t>
  </si>
  <si>
    <t>02047</t>
  </si>
  <si>
    <t xml:space="preserve">MASEGOSO                                </t>
  </si>
  <si>
    <t>02048</t>
  </si>
  <si>
    <t xml:space="preserve">MINAYA                                  </t>
  </si>
  <si>
    <t>02049</t>
  </si>
  <si>
    <t xml:space="preserve">MOLINICOS                               </t>
  </si>
  <si>
    <t>02050</t>
  </si>
  <si>
    <t xml:space="preserve">MONTALVOS                               </t>
  </si>
  <si>
    <t>02051</t>
  </si>
  <si>
    <t xml:space="preserve">MONTEALEGRE DEL CASTILLO                </t>
  </si>
  <si>
    <t>02052</t>
  </si>
  <si>
    <t xml:space="preserve">MOTILLEJA                               </t>
  </si>
  <si>
    <t>02053</t>
  </si>
  <si>
    <t xml:space="preserve">MUNERA                                  </t>
  </si>
  <si>
    <t>02054</t>
  </si>
  <si>
    <t xml:space="preserve">NAVAS DE JORQUERA                       </t>
  </si>
  <si>
    <t>02055</t>
  </si>
  <si>
    <t xml:space="preserve">NERPIO                                  </t>
  </si>
  <si>
    <t>02056</t>
  </si>
  <si>
    <t xml:space="preserve">ONTUR                                   </t>
  </si>
  <si>
    <t>02057</t>
  </si>
  <si>
    <t xml:space="preserve">OSSA DE MONTIEL                         </t>
  </si>
  <si>
    <t>02058</t>
  </si>
  <si>
    <t xml:space="preserve">PATERNA DEL MADERA                      </t>
  </si>
  <si>
    <t>02059</t>
  </si>
  <si>
    <t xml:space="preserve">PEÑASCOSA                               </t>
  </si>
  <si>
    <t>02060</t>
  </si>
  <si>
    <t xml:space="preserve">PEÑAS DE SAN PEDRO                      </t>
  </si>
  <si>
    <t>02061</t>
  </si>
  <si>
    <t xml:space="preserve">PETROLA                                 </t>
  </si>
  <si>
    <t>02062</t>
  </si>
  <si>
    <t xml:space="preserve">POVEDILLA                               </t>
  </si>
  <si>
    <t>02063</t>
  </si>
  <si>
    <t xml:space="preserve">POZOHONDO                               </t>
  </si>
  <si>
    <t>02064</t>
  </si>
  <si>
    <t xml:space="preserve">POZO-LORENTE                            </t>
  </si>
  <si>
    <t>02065</t>
  </si>
  <si>
    <t xml:space="preserve">POZUELO                                 </t>
  </si>
  <si>
    <t>02066</t>
  </si>
  <si>
    <t xml:space="preserve">RECUEJA (LA)                            </t>
  </si>
  <si>
    <t>02067</t>
  </si>
  <si>
    <t xml:space="preserve">RIOPAR                                  </t>
  </si>
  <si>
    <t>02068</t>
  </si>
  <si>
    <t xml:space="preserve">ROBLEDO                                 </t>
  </si>
  <si>
    <t>02069</t>
  </si>
  <si>
    <t xml:space="preserve">RODA (LA)                               </t>
  </si>
  <si>
    <t>02070</t>
  </si>
  <si>
    <t xml:space="preserve">SALOBRE                                 </t>
  </si>
  <si>
    <t>02071</t>
  </si>
  <si>
    <t xml:space="preserve">SAN PEDRO                               </t>
  </si>
  <si>
    <t>02072</t>
  </si>
  <si>
    <t xml:space="preserve">SOCOVOS                                 </t>
  </si>
  <si>
    <t>02073</t>
  </si>
  <si>
    <t xml:space="preserve">TARAZONA DE LA MANCHA                   </t>
  </si>
  <si>
    <t>02074</t>
  </si>
  <si>
    <t xml:space="preserve">TOBARRA                                 </t>
  </si>
  <si>
    <t>02075</t>
  </si>
  <si>
    <t xml:space="preserve">VALDEGANGA                              </t>
  </si>
  <si>
    <t>02076</t>
  </si>
  <si>
    <t xml:space="preserve">VIANOS                                  </t>
  </si>
  <si>
    <t>02077</t>
  </si>
  <si>
    <t xml:space="preserve">VILLA DE VES                            </t>
  </si>
  <si>
    <t>02078</t>
  </si>
  <si>
    <t xml:space="preserve">VILLALGORDO DEL JUCAR                   </t>
  </si>
  <si>
    <t>02079</t>
  </si>
  <si>
    <t xml:space="preserve">VILLAMALEA                              </t>
  </si>
  <si>
    <t>02080</t>
  </si>
  <si>
    <t xml:space="preserve">VILLAPALACIOS                           </t>
  </si>
  <si>
    <t>02081</t>
  </si>
  <si>
    <t xml:space="preserve">VILLARROBLEDO                           </t>
  </si>
  <si>
    <t>02082</t>
  </si>
  <si>
    <t xml:space="preserve">VILLATOYA                               </t>
  </si>
  <si>
    <t>02083</t>
  </si>
  <si>
    <t xml:space="preserve">VILLAVALIENTE                           </t>
  </si>
  <si>
    <t>02084</t>
  </si>
  <si>
    <t xml:space="preserve">VILLAVERDE DE GUADALIMAR                </t>
  </si>
  <si>
    <t>02085</t>
  </si>
  <si>
    <t xml:space="preserve">VIVEROS                                 </t>
  </si>
  <si>
    <t>02086</t>
  </si>
  <si>
    <t xml:space="preserve">YESTE                                   </t>
  </si>
  <si>
    <t>02901</t>
  </si>
  <si>
    <t xml:space="preserve">POZO CAÑADA                             </t>
  </si>
  <si>
    <t>03001</t>
  </si>
  <si>
    <t xml:space="preserve">ATZUBIA (L')                            </t>
  </si>
  <si>
    <t>03002</t>
  </si>
  <si>
    <t xml:space="preserve">AGOST                                   </t>
  </si>
  <si>
    <t>03003</t>
  </si>
  <si>
    <t xml:space="preserve">AGRES                                   </t>
  </si>
  <si>
    <t>03004</t>
  </si>
  <si>
    <t xml:space="preserve">AIGUES                                  </t>
  </si>
  <si>
    <t>03005</t>
  </si>
  <si>
    <t xml:space="preserve">ALBATERA                                </t>
  </si>
  <si>
    <t>03006</t>
  </si>
  <si>
    <t xml:space="preserve">ALCALALI                                </t>
  </si>
  <si>
    <t>03007</t>
  </si>
  <si>
    <t xml:space="preserve">ALCOSSER                                </t>
  </si>
  <si>
    <t>03008</t>
  </si>
  <si>
    <t xml:space="preserve">ALCOLEJA                                </t>
  </si>
  <si>
    <t>03009</t>
  </si>
  <si>
    <t xml:space="preserve">ALCOY/ALCOI                             </t>
  </si>
  <si>
    <t>03010</t>
  </si>
  <si>
    <t xml:space="preserve">ALFAFARA                                </t>
  </si>
  <si>
    <t>03011</t>
  </si>
  <si>
    <t xml:space="preserve">ALFAS DEL PI (L')                       </t>
  </si>
  <si>
    <t>03012</t>
  </si>
  <si>
    <t xml:space="preserve">ALGORFA                                 </t>
  </si>
  <si>
    <t>03013</t>
  </si>
  <si>
    <t xml:space="preserve">ALGUEÑA                                 </t>
  </si>
  <si>
    <t>03014</t>
  </si>
  <si>
    <t xml:space="preserve">ALICANTE/ALACANT                        </t>
  </si>
  <si>
    <t>03015</t>
  </si>
  <si>
    <t xml:space="preserve">ALMORADI                                </t>
  </si>
  <si>
    <t>03016</t>
  </si>
  <si>
    <t xml:space="preserve">ALMUDAINA                               </t>
  </si>
  <si>
    <t>03017</t>
  </si>
  <si>
    <t xml:space="preserve">ALQUERIA D'ASNAR (L')                   </t>
  </si>
  <si>
    <t>03018</t>
  </si>
  <si>
    <t xml:space="preserve">ALTEA                                   </t>
  </si>
  <si>
    <t>03019</t>
  </si>
  <si>
    <t xml:space="preserve">ASPE                                    </t>
  </si>
  <si>
    <t>03020</t>
  </si>
  <si>
    <t xml:space="preserve">BALONES                                 </t>
  </si>
  <si>
    <t>03021</t>
  </si>
  <si>
    <t xml:space="preserve">BANYERES DE MARIOLA                     </t>
  </si>
  <si>
    <t>03022</t>
  </si>
  <si>
    <t xml:space="preserve">BENASAU                                 </t>
  </si>
  <si>
    <t>03023</t>
  </si>
  <si>
    <t xml:space="preserve">BENEIXAMA                               </t>
  </si>
  <si>
    <t>03024</t>
  </si>
  <si>
    <t xml:space="preserve">BENEJUZAR                               </t>
  </si>
  <si>
    <t>03025</t>
  </si>
  <si>
    <t xml:space="preserve">BENFERRI                                </t>
  </si>
  <si>
    <t>03026</t>
  </si>
  <si>
    <t xml:space="preserve">BENIARBEIG                              </t>
  </si>
  <si>
    <t>03027</t>
  </si>
  <si>
    <t xml:space="preserve">BENIARDA                                </t>
  </si>
  <si>
    <t>03028</t>
  </si>
  <si>
    <t xml:space="preserve">BENIARRES                               </t>
  </si>
  <si>
    <t>03029</t>
  </si>
  <si>
    <t xml:space="preserve">BENIGEMBLA                              </t>
  </si>
  <si>
    <t>03030</t>
  </si>
  <si>
    <t xml:space="preserve">BENIDOLEIG                              </t>
  </si>
  <si>
    <t>03031</t>
  </si>
  <si>
    <t xml:space="preserve">BENIDORM                                </t>
  </si>
  <si>
    <t>03032</t>
  </si>
  <si>
    <t xml:space="preserve">BENIFALLIM                              </t>
  </si>
  <si>
    <t>03033</t>
  </si>
  <si>
    <t xml:space="preserve">BENIFATO                                </t>
  </si>
  <si>
    <t>03034</t>
  </si>
  <si>
    <t xml:space="preserve">BENIJOFAR                               </t>
  </si>
  <si>
    <t>03035</t>
  </si>
  <si>
    <t xml:space="preserve">BENILLOBA                               </t>
  </si>
  <si>
    <t>03036</t>
  </si>
  <si>
    <t xml:space="preserve">BENILLUP                                </t>
  </si>
  <si>
    <t>03037</t>
  </si>
  <si>
    <t xml:space="preserve">BENIMANTELL                             </t>
  </si>
  <si>
    <t>03038</t>
  </si>
  <si>
    <t xml:space="preserve">BENIMARFULL                             </t>
  </si>
  <si>
    <t>03039</t>
  </si>
  <si>
    <t xml:space="preserve">BENIMASSOT                              </t>
  </si>
  <si>
    <t>03040</t>
  </si>
  <si>
    <t xml:space="preserve">BENIMELI                                </t>
  </si>
  <si>
    <t>03041</t>
  </si>
  <si>
    <t xml:space="preserve">BENISSA                                 </t>
  </si>
  <si>
    <t>03042</t>
  </si>
  <si>
    <t>BENITACHELL/POBLE NOU DE BENITATXELL (EL</t>
  </si>
  <si>
    <t>03043</t>
  </si>
  <si>
    <t xml:space="preserve">BIAR                                    </t>
  </si>
  <si>
    <t>03044</t>
  </si>
  <si>
    <t xml:space="preserve">BIGASTRO                                </t>
  </si>
  <si>
    <t>03045</t>
  </si>
  <si>
    <t xml:space="preserve">BOLULLA                                 </t>
  </si>
  <si>
    <t>03046</t>
  </si>
  <si>
    <t xml:space="preserve">BUSOT                                   </t>
  </si>
  <si>
    <t>03047</t>
  </si>
  <si>
    <t xml:space="preserve">CALP                                    </t>
  </si>
  <si>
    <t>03048</t>
  </si>
  <si>
    <t xml:space="preserve">CALLOSA D'EN SARRIA                     </t>
  </si>
  <si>
    <t>03049</t>
  </si>
  <si>
    <t xml:space="preserve">CALLOSA DE SEGURA                       </t>
  </si>
  <si>
    <t>03050</t>
  </si>
  <si>
    <t xml:space="preserve">CAMPELLO (EL)                           </t>
  </si>
  <si>
    <t>03051</t>
  </si>
  <si>
    <t xml:space="preserve">CAMPO DE MIRRA/CAMP DE MIRRA (EL)       </t>
  </si>
  <si>
    <t>03052</t>
  </si>
  <si>
    <t xml:space="preserve">CAÑADA                                  </t>
  </si>
  <si>
    <t>03053</t>
  </si>
  <si>
    <t xml:space="preserve">CASTALLA                                </t>
  </si>
  <si>
    <t>03054</t>
  </si>
  <si>
    <t xml:space="preserve">CASTELL DE CASTELLS                     </t>
  </si>
  <si>
    <t>03055</t>
  </si>
  <si>
    <t xml:space="preserve">CATRAL                                  </t>
  </si>
  <si>
    <t>03056</t>
  </si>
  <si>
    <t xml:space="preserve">COCENTAINA                              </t>
  </si>
  <si>
    <t>03057</t>
  </si>
  <si>
    <t xml:space="preserve">CONFRIDES                               </t>
  </si>
  <si>
    <t>03058</t>
  </si>
  <si>
    <t xml:space="preserve">COX                                     </t>
  </si>
  <si>
    <t>03059</t>
  </si>
  <si>
    <t xml:space="preserve">CREVILLENT                              </t>
  </si>
  <si>
    <t>03060</t>
  </si>
  <si>
    <t xml:space="preserve">QUATRETONDETA                           </t>
  </si>
  <si>
    <t>03061</t>
  </si>
  <si>
    <t xml:space="preserve">DAYA NUEVA                              </t>
  </si>
  <si>
    <t>03062</t>
  </si>
  <si>
    <t xml:space="preserve">DAYA VIEJA                              </t>
  </si>
  <si>
    <t>03063</t>
  </si>
  <si>
    <t xml:space="preserve">DENIA                                   </t>
  </si>
  <si>
    <t>03064</t>
  </si>
  <si>
    <t xml:space="preserve">DOLORES                                 </t>
  </si>
  <si>
    <t>03065</t>
  </si>
  <si>
    <t xml:space="preserve">ELCHE/ELX                               </t>
  </si>
  <si>
    <t>03066</t>
  </si>
  <si>
    <t xml:space="preserve">ELDA                                    </t>
  </si>
  <si>
    <t>03067</t>
  </si>
  <si>
    <t xml:space="preserve">FAGECA                                  </t>
  </si>
  <si>
    <t>03068</t>
  </si>
  <si>
    <t xml:space="preserve">FAMORCA                                 </t>
  </si>
  <si>
    <t>03069</t>
  </si>
  <si>
    <t xml:space="preserve">FINESTRAT                               </t>
  </si>
  <si>
    <t>03070</t>
  </si>
  <si>
    <t xml:space="preserve">FORMENTERA DEL SEGURA                   </t>
  </si>
  <si>
    <t>03071</t>
  </si>
  <si>
    <t xml:space="preserve">GATA DE GORGOS                          </t>
  </si>
  <si>
    <t>03072</t>
  </si>
  <si>
    <t xml:space="preserve">GAIANES                                 </t>
  </si>
  <si>
    <t>03073</t>
  </si>
  <si>
    <t xml:space="preserve">GORGA                                   </t>
  </si>
  <si>
    <t>03074</t>
  </si>
  <si>
    <t xml:space="preserve">GRANJA DE ROCAMORA                      </t>
  </si>
  <si>
    <t>03075</t>
  </si>
  <si>
    <t xml:space="preserve">GUADALEST                               </t>
  </si>
  <si>
    <t>03076</t>
  </si>
  <si>
    <t xml:space="preserve">GUARDAMAR DEL SEGURA                    </t>
  </si>
  <si>
    <t>03077</t>
  </si>
  <si>
    <t xml:space="preserve">FONDO DE LES NEUS                       </t>
  </si>
  <si>
    <t>03078</t>
  </si>
  <si>
    <t xml:space="preserve">HONDON DE LOS FRAILES                   </t>
  </si>
  <si>
    <t>03079</t>
  </si>
  <si>
    <t xml:space="preserve">IBI                                     </t>
  </si>
  <si>
    <t>03080</t>
  </si>
  <si>
    <t xml:space="preserve">JACARILLA                               </t>
  </si>
  <si>
    <t>03081</t>
  </si>
  <si>
    <t xml:space="preserve">XALÓ                                    </t>
  </si>
  <si>
    <t>03082</t>
  </si>
  <si>
    <t xml:space="preserve">JAVEA/XABIA                             </t>
  </si>
  <si>
    <t>03083</t>
  </si>
  <si>
    <t xml:space="preserve">JIJONA/XIXONA                           </t>
  </si>
  <si>
    <t>03084</t>
  </si>
  <si>
    <t xml:space="preserve">LORCHA/ORXA (L')                        </t>
  </si>
  <si>
    <t>03085</t>
  </si>
  <si>
    <t xml:space="preserve">LLIBER                                  </t>
  </si>
  <si>
    <t>03086</t>
  </si>
  <si>
    <t xml:space="preserve">MILLENA                                 </t>
  </si>
  <si>
    <t>03088</t>
  </si>
  <si>
    <t xml:space="preserve">MONFORTE DEL CID                        </t>
  </si>
  <si>
    <t>03089</t>
  </si>
  <si>
    <t xml:space="preserve">MONOVAR/MONOVER                         </t>
  </si>
  <si>
    <t>03090</t>
  </si>
  <si>
    <t xml:space="preserve">MUTXAMEL                                </t>
  </si>
  <si>
    <t>03091</t>
  </si>
  <si>
    <t xml:space="preserve">MURLA                                   </t>
  </si>
  <si>
    <t>03092</t>
  </si>
  <si>
    <t xml:space="preserve">MURO DE ALCOY                           </t>
  </si>
  <si>
    <t>03093</t>
  </si>
  <si>
    <t xml:space="preserve">NOVELDA                                 </t>
  </si>
  <si>
    <t>03094</t>
  </si>
  <si>
    <t xml:space="preserve">NUCIA (LA)                              </t>
  </si>
  <si>
    <t>03095</t>
  </si>
  <si>
    <t xml:space="preserve">ONDARA                                  </t>
  </si>
  <si>
    <t>03096</t>
  </si>
  <si>
    <t xml:space="preserve">ONIL                                    </t>
  </si>
  <si>
    <t>03097</t>
  </si>
  <si>
    <t xml:space="preserve">ORBA                                    </t>
  </si>
  <si>
    <t>03098</t>
  </si>
  <si>
    <t xml:space="preserve">ORXETA                                  </t>
  </si>
  <si>
    <t>03099</t>
  </si>
  <si>
    <t xml:space="preserve">ORIHUELA                                </t>
  </si>
  <si>
    <t>03100</t>
  </si>
  <si>
    <t xml:space="preserve">PARCENT                                 </t>
  </si>
  <si>
    <t>03101</t>
  </si>
  <si>
    <t xml:space="preserve">PEDREGUER                               </t>
  </si>
  <si>
    <t>03102</t>
  </si>
  <si>
    <t xml:space="preserve">PEGO                                    </t>
  </si>
  <si>
    <t>03103</t>
  </si>
  <si>
    <t xml:space="preserve">PENAGUILA                               </t>
  </si>
  <si>
    <t>03104</t>
  </si>
  <si>
    <t xml:space="preserve">PETRER                                  </t>
  </si>
  <si>
    <t>03105</t>
  </si>
  <si>
    <t xml:space="preserve">PINOSO                                  </t>
  </si>
  <si>
    <t>03106</t>
  </si>
  <si>
    <t xml:space="preserve">PLANES                                  </t>
  </si>
  <si>
    <t>03107</t>
  </si>
  <si>
    <t xml:space="preserve">POLOP                                   </t>
  </si>
  <si>
    <t>03109</t>
  </si>
  <si>
    <t xml:space="preserve">RAFAL                                   </t>
  </si>
  <si>
    <t>03110</t>
  </si>
  <si>
    <t xml:space="preserve">RAFOL D'ALMUNIA (EL)                    </t>
  </si>
  <si>
    <t>03111</t>
  </si>
  <si>
    <t xml:space="preserve">REDOVAN                                 </t>
  </si>
  <si>
    <t>03112</t>
  </si>
  <si>
    <t xml:space="preserve">RELLEU                                  </t>
  </si>
  <si>
    <t>03113</t>
  </si>
  <si>
    <t xml:space="preserve">ROJALES                                 </t>
  </si>
  <si>
    <t>03114</t>
  </si>
  <si>
    <t xml:space="preserve">ROMANA (LA)                             </t>
  </si>
  <si>
    <t>03115</t>
  </si>
  <si>
    <t xml:space="preserve">SAGRA                                   </t>
  </si>
  <si>
    <t>03116</t>
  </si>
  <si>
    <t xml:space="preserve">SALINAS                                 </t>
  </si>
  <si>
    <t>03117</t>
  </si>
  <si>
    <t xml:space="preserve">SANET Y NEGRALS                         </t>
  </si>
  <si>
    <t>03118</t>
  </si>
  <si>
    <t xml:space="preserve">SAN FULGENCIO                           </t>
  </si>
  <si>
    <t>03119</t>
  </si>
  <si>
    <t xml:space="preserve">SANT JOAN D'ALACANT                     </t>
  </si>
  <si>
    <t>03120</t>
  </si>
  <si>
    <t xml:space="preserve">SAN MIGUEL DE SALINAS                   </t>
  </si>
  <si>
    <t>03121</t>
  </si>
  <si>
    <t xml:space="preserve">SANTA POLA                              </t>
  </si>
  <si>
    <t>03122</t>
  </si>
  <si>
    <t xml:space="preserve">SAN VICENTE DEL RASPEIG/SANT VICENT DEL </t>
  </si>
  <si>
    <t>03123</t>
  </si>
  <si>
    <t xml:space="preserve">SAX                                     </t>
  </si>
  <si>
    <t>03124</t>
  </si>
  <si>
    <t xml:space="preserve">SELLA                                   </t>
  </si>
  <si>
    <t>03125</t>
  </si>
  <si>
    <t xml:space="preserve">SENIJA                                  </t>
  </si>
  <si>
    <t>03127</t>
  </si>
  <si>
    <t xml:space="preserve">TARBENA                                 </t>
  </si>
  <si>
    <t>03128</t>
  </si>
  <si>
    <t xml:space="preserve">TEULADA                                 </t>
  </si>
  <si>
    <t>03129</t>
  </si>
  <si>
    <t xml:space="preserve">TIBI                                    </t>
  </si>
  <si>
    <t>03130</t>
  </si>
  <si>
    <t xml:space="preserve">TOLLOS                                  </t>
  </si>
  <si>
    <t>03131</t>
  </si>
  <si>
    <t xml:space="preserve">TORMOS                                  </t>
  </si>
  <si>
    <t>03132</t>
  </si>
  <si>
    <t xml:space="preserve">TORREMANZANAS/TORRE DE LES MACANES (LA) </t>
  </si>
  <si>
    <t>03133</t>
  </si>
  <si>
    <t xml:space="preserve">TORREVIEJA                              </t>
  </si>
  <si>
    <t>03134</t>
  </si>
  <si>
    <t xml:space="preserve">VALL D'ALCALA (LA)                      </t>
  </si>
  <si>
    <t>03135</t>
  </si>
  <si>
    <t xml:space="preserve">VALL D'EBO                              </t>
  </si>
  <si>
    <t>03136</t>
  </si>
  <si>
    <t xml:space="preserve">VALL DE GALLINERA (LA)                  </t>
  </si>
  <si>
    <t>03137</t>
  </si>
  <si>
    <t xml:space="preserve">VALL DE LAGUAR (LA)                     </t>
  </si>
  <si>
    <t>03138</t>
  </si>
  <si>
    <t xml:space="preserve">VERGER (EL)                             </t>
  </si>
  <si>
    <t>03139</t>
  </si>
  <si>
    <t xml:space="preserve">VILLAJOYOSA/VILA JOIOSA (LA)            </t>
  </si>
  <si>
    <t>03140</t>
  </si>
  <si>
    <t xml:space="preserve">VILLENA                                 </t>
  </si>
  <si>
    <t>03901</t>
  </si>
  <si>
    <t xml:space="preserve">POBLETS (ELS)                           </t>
  </si>
  <si>
    <t>03902</t>
  </si>
  <si>
    <t xml:space="preserve">PILAR DE LA HORADADA                    </t>
  </si>
  <si>
    <t>03903</t>
  </si>
  <si>
    <t xml:space="preserve">MONTESINOS (LOS)                        </t>
  </si>
  <si>
    <t>03904</t>
  </si>
  <si>
    <t xml:space="preserve">SAN ISIDRO                              </t>
  </si>
  <si>
    <t>04001</t>
  </si>
  <si>
    <t xml:space="preserve">ABLA                                    </t>
  </si>
  <si>
    <t>04002</t>
  </si>
  <si>
    <t xml:space="preserve">ABRUCENA                                </t>
  </si>
  <si>
    <t>04003</t>
  </si>
  <si>
    <t xml:space="preserve">ADRA                                    </t>
  </si>
  <si>
    <t>04004</t>
  </si>
  <si>
    <t xml:space="preserve">ALBANCHEZ                               </t>
  </si>
  <si>
    <t>04005</t>
  </si>
  <si>
    <t xml:space="preserve">ALBOLODUY                               </t>
  </si>
  <si>
    <t>04006</t>
  </si>
  <si>
    <t xml:space="preserve">ALBOX                                   </t>
  </si>
  <si>
    <t>04007</t>
  </si>
  <si>
    <t xml:space="preserve">ALCOLEA                                 </t>
  </si>
  <si>
    <t>04008</t>
  </si>
  <si>
    <t xml:space="preserve">ALCONTAR                                </t>
  </si>
  <si>
    <t>04009</t>
  </si>
  <si>
    <t xml:space="preserve">ALCUDIA DE MONTEAGUD                    </t>
  </si>
  <si>
    <t>04010</t>
  </si>
  <si>
    <t xml:space="preserve">ALHABIA                                 </t>
  </si>
  <si>
    <t>04011</t>
  </si>
  <si>
    <t xml:space="preserve">ALHAMA DE ALMERIA                       </t>
  </si>
  <si>
    <t>04012</t>
  </si>
  <si>
    <t xml:space="preserve">ALICUN                                  </t>
  </si>
  <si>
    <t>04013</t>
  </si>
  <si>
    <t xml:space="preserve">ALMERIA                                 </t>
  </si>
  <si>
    <t>04014</t>
  </si>
  <si>
    <t xml:space="preserve">ALMOCITA                                </t>
  </si>
  <si>
    <t>04015</t>
  </si>
  <si>
    <t xml:space="preserve">ALSODUX                                 </t>
  </si>
  <si>
    <t>04016</t>
  </si>
  <si>
    <t xml:space="preserve">ANTAS                                   </t>
  </si>
  <si>
    <t>04017</t>
  </si>
  <si>
    <t xml:space="preserve">ARBOLEAS                                </t>
  </si>
  <si>
    <t>04018</t>
  </si>
  <si>
    <t xml:space="preserve">ARMUÑA DE ALMANZORA                     </t>
  </si>
  <si>
    <t>04019</t>
  </si>
  <si>
    <t xml:space="preserve">BACARES                                 </t>
  </si>
  <si>
    <t>04020</t>
  </si>
  <si>
    <t xml:space="preserve">BAYARCAL                                </t>
  </si>
  <si>
    <t>04021</t>
  </si>
  <si>
    <t xml:space="preserve">BAYARQUE                                </t>
  </si>
  <si>
    <t>04022</t>
  </si>
  <si>
    <t xml:space="preserve">BEDAR                                   </t>
  </si>
  <si>
    <t>04023</t>
  </si>
  <si>
    <t xml:space="preserve">BEIRES                                  </t>
  </si>
  <si>
    <t>04024</t>
  </si>
  <si>
    <t xml:space="preserve">BENAHADUX                               </t>
  </si>
  <si>
    <t>04026</t>
  </si>
  <si>
    <t xml:space="preserve">BENITAGLA                               </t>
  </si>
  <si>
    <t>04027</t>
  </si>
  <si>
    <t xml:space="preserve">BENIZALON                               </t>
  </si>
  <si>
    <t>04028</t>
  </si>
  <si>
    <t xml:space="preserve">BENTARIQUE                              </t>
  </si>
  <si>
    <t>04029</t>
  </si>
  <si>
    <t xml:space="preserve">BERJA                                   </t>
  </si>
  <si>
    <t>04030</t>
  </si>
  <si>
    <t xml:space="preserve">CANJAYAR                                </t>
  </si>
  <si>
    <t>04031</t>
  </si>
  <si>
    <t xml:space="preserve">CANTORIA                                </t>
  </si>
  <si>
    <t>04032</t>
  </si>
  <si>
    <t xml:space="preserve">CARBONERAS                              </t>
  </si>
  <si>
    <t>04033</t>
  </si>
  <si>
    <t xml:space="preserve">CASTRO DE FILABRES                      </t>
  </si>
  <si>
    <t>04034</t>
  </si>
  <si>
    <t xml:space="preserve">COBDAR                                  </t>
  </si>
  <si>
    <t>04035</t>
  </si>
  <si>
    <t xml:space="preserve">CUEVAS DEL ALMANZORA                    </t>
  </si>
  <si>
    <t>04036</t>
  </si>
  <si>
    <t xml:space="preserve">CHERCOS                                 </t>
  </si>
  <si>
    <t>04037</t>
  </si>
  <si>
    <t xml:space="preserve">CHIRIVEL                                </t>
  </si>
  <si>
    <t>04038</t>
  </si>
  <si>
    <t xml:space="preserve">DALIAS                                  </t>
  </si>
  <si>
    <t>04041</t>
  </si>
  <si>
    <t xml:space="preserve">ENIX                                    </t>
  </si>
  <si>
    <t>04043</t>
  </si>
  <si>
    <t xml:space="preserve">FELIX                                   </t>
  </si>
  <si>
    <t>04044</t>
  </si>
  <si>
    <t xml:space="preserve">FINES                                   </t>
  </si>
  <si>
    <t>04045</t>
  </si>
  <si>
    <t xml:space="preserve">FIÑANA                                  </t>
  </si>
  <si>
    <t>04046</t>
  </si>
  <si>
    <t xml:space="preserve">FONDON                                  </t>
  </si>
  <si>
    <t>04047</t>
  </si>
  <si>
    <t xml:space="preserve">GADOR                                   </t>
  </si>
  <si>
    <t>04048</t>
  </si>
  <si>
    <t xml:space="preserve">GALLARDOS (LOS)                         </t>
  </si>
  <si>
    <t>04049</t>
  </si>
  <si>
    <t xml:space="preserve">GARRUCHA                                </t>
  </si>
  <si>
    <t>04050</t>
  </si>
  <si>
    <t xml:space="preserve">GERGAL                                  </t>
  </si>
  <si>
    <t>04051</t>
  </si>
  <si>
    <t xml:space="preserve">HUECIJA                                 </t>
  </si>
  <si>
    <t>04052</t>
  </si>
  <si>
    <t xml:space="preserve">HUERCAL DE ALMERIA                      </t>
  </si>
  <si>
    <t>04053</t>
  </si>
  <si>
    <t xml:space="preserve">HUERCAL-OVERA                           </t>
  </si>
  <si>
    <t>04054</t>
  </si>
  <si>
    <t xml:space="preserve">ILLAR                                   </t>
  </si>
  <si>
    <t>04055</t>
  </si>
  <si>
    <t xml:space="preserve">INSTINCION                              </t>
  </si>
  <si>
    <t>04056</t>
  </si>
  <si>
    <t xml:space="preserve">LAROYA                                  </t>
  </si>
  <si>
    <t>04057</t>
  </si>
  <si>
    <t xml:space="preserve">LAUJAR DE ANDARAX                       </t>
  </si>
  <si>
    <t>04058</t>
  </si>
  <si>
    <t xml:space="preserve">LIJAR                                   </t>
  </si>
  <si>
    <t>04059</t>
  </si>
  <si>
    <t xml:space="preserve">LUBRIN                                  </t>
  </si>
  <si>
    <t>04060</t>
  </si>
  <si>
    <t xml:space="preserve">LUCAINENA DE LAS TORRES                 </t>
  </si>
  <si>
    <t>04061</t>
  </si>
  <si>
    <t xml:space="preserve">LUCAR                                   </t>
  </si>
  <si>
    <t>04062</t>
  </si>
  <si>
    <t xml:space="preserve">MACAEL                                  </t>
  </si>
  <si>
    <t>04063</t>
  </si>
  <si>
    <t xml:space="preserve">MARIA                                   </t>
  </si>
  <si>
    <t>04064</t>
  </si>
  <si>
    <t xml:space="preserve">MOJACAR                                 </t>
  </si>
  <si>
    <t>04065</t>
  </si>
  <si>
    <t xml:space="preserve">NACIMIENTO                              </t>
  </si>
  <si>
    <t>04066</t>
  </si>
  <si>
    <t xml:space="preserve">NIJAR                                   </t>
  </si>
  <si>
    <t>04067</t>
  </si>
  <si>
    <t xml:space="preserve">OHANES                                  </t>
  </si>
  <si>
    <t>04068</t>
  </si>
  <si>
    <t xml:space="preserve">OLULA DE CASTRO                         </t>
  </si>
  <si>
    <t>04069</t>
  </si>
  <si>
    <t xml:space="preserve">OLULA DEL RIO                           </t>
  </si>
  <si>
    <t>04070</t>
  </si>
  <si>
    <t xml:space="preserve">ORIA                                    </t>
  </si>
  <si>
    <t>04071</t>
  </si>
  <si>
    <t xml:space="preserve">PADULES                                 </t>
  </si>
  <si>
    <t>04072</t>
  </si>
  <si>
    <t xml:space="preserve">PARTALOA                                </t>
  </si>
  <si>
    <t>04073</t>
  </si>
  <si>
    <t xml:space="preserve">PATERNA DEL RIO                         </t>
  </si>
  <si>
    <t>04074</t>
  </si>
  <si>
    <t xml:space="preserve">PECHINA                                 </t>
  </si>
  <si>
    <t>04075</t>
  </si>
  <si>
    <t xml:space="preserve">PULPI                                   </t>
  </si>
  <si>
    <t>04076</t>
  </si>
  <si>
    <t xml:space="preserve">PURCHENA                                </t>
  </si>
  <si>
    <t>04077</t>
  </si>
  <si>
    <t xml:space="preserve">RAGOL                                   </t>
  </si>
  <si>
    <t>04078</t>
  </si>
  <si>
    <t xml:space="preserve">RIOJA                                   </t>
  </si>
  <si>
    <t>04079</t>
  </si>
  <si>
    <t xml:space="preserve">ROQUETAS DE MAR                         </t>
  </si>
  <si>
    <t>04080</t>
  </si>
  <si>
    <t xml:space="preserve">SANTA CRUZ DE MARCHENA                  </t>
  </si>
  <si>
    <t>04081</t>
  </si>
  <si>
    <t xml:space="preserve">SANTA FE DE MONDUJAR                    </t>
  </si>
  <si>
    <t>04082</t>
  </si>
  <si>
    <t xml:space="preserve">SENES                                   </t>
  </si>
  <si>
    <t>04083</t>
  </si>
  <si>
    <t xml:space="preserve">SERON                                   </t>
  </si>
  <si>
    <t>04084</t>
  </si>
  <si>
    <t xml:space="preserve">SIERRO                                  </t>
  </si>
  <si>
    <t>04085</t>
  </si>
  <si>
    <t xml:space="preserve">SOMONTIN                                </t>
  </si>
  <si>
    <t>04086</t>
  </si>
  <si>
    <t xml:space="preserve">SORBAS                                  </t>
  </si>
  <si>
    <t>04087</t>
  </si>
  <si>
    <t xml:space="preserve">SUFLI                                   </t>
  </si>
  <si>
    <t>04088</t>
  </si>
  <si>
    <t xml:space="preserve">TABERNAS                                </t>
  </si>
  <si>
    <t>04089</t>
  </si>
  <si>
    <t xml:space="preserve">TABERNO                                 </t>
  </si>
  <si>
    <t>04090</t>
  </si>
  <si>
    <t xml:space="preserve">TAHAL                                   </t>
  </si>
  <si>
    <t>04091</t>
  </si>
  <si>
    <t xml:space="preserve">TERQUE                                  </t>
  </si>
  <si>
    <t>04092</t>
  </si>
  <si>
    <t xml:space="preserve">TIJOLA                                  </t>
  </si>
  <si>
    <t>04093</t>
  </si>
  <si>
    <t xml:space="preserve">TURRE                                   </t>
  </si>
  <si>
    <t>04094</t>
  </si>
  <si>
    <t xml:space="preserve">TURRILLAS                               </t>
  </si>
  <si>
    <t>04095</t>
  </si>
  <si>
    <t xml:space="preserve">ULEILA DEL CAMPO                        </t>
  </si>
  <si>
    <t>04096</t>
  </si>
  <si>
    <t xml:space="preserve">URRACAL                                 </t>
  </si>
  <si>
    <t>04097</t>
  </si>
  <si>
    <t xml:space="preserve">VELEFIQUE                               </t>
  </si>
  <si>
    <t>04098</t>
  </si>
  <si>
    <t xml:space="preserve">VELEZ-BLANCO                            </t>
  </si>
  <si>
    <t>04099</t>
  </si>
  <si>
    <t xml:space="preserve">VELEZ-RUBIO                             </t>
  </si>
  <si>
    <t>04100</t>
  </si>
  <si>
    <t xml:space="preserve">VERA                                    </t>
  </si>
  <si>
    <t>04101</t>
  </si>
  <si>
    <t xml:space="preserve">VIATOR                                  </t>
  </si>
  <si>
    <t>04102</t>
  </si>
  <si>
    <t xml:space="preserve">VICAR                                   </t>
  </si>
  <si>
    <t>04103</t>
  </si>
  <si>
    <t xml:space="preserve">ZURGENA                                 </t>
  </si>
  <si>
    <t>04901</t>
  </si>
  <si>
    <t xml:space="preserve">TRES VILLAS (LAS)                       </t>
  </si>
  <si>
    <t>04902</t>
  </si>
  <si>
    <t xml:space="preserve">EJIDO (EL)                              </t>
  </si>
  <si>
    <t>04903</t>
  </si>
  <si>
    <t xml:space="preserve">MOJONERA (LA)                           </t>
  </si>
  <si>
    <t>04904</t>
  </si>
  <si>
    <t xml:space="preserve">BALANEGRA                               </t>
  </si>
  <si>
    <t>05001</t>
  </si>
  <si>
    <t xml:space="preserve">ADANERO                                 </t>
  </si>
  <si>
    <t>05002</t>
  </si>
  <si>
    <t xml:space="preserve">ADRADA (LA)                             </t>
  </si>
  <si>
    <t>05005</t>
  </si>
  <si>
    <t xml:space="preserve">ALBORNOS                                </t>
  </si>
  <si>
    <t>05007</t>
  </si>
  <si>
    <t xml:space="preserve">ALDEANUEVA DE SANTA CRUZ                </t>
  </si>
  <si>
    <t>05008</t>
  </si>
  <si>
    <t xml:space="preserve">ALDEASECA                               </t>
  </si>
  <si>
    <t>05010</t>
  </si>
  <si>
    <t xml:space="preserve">ALDEHUELA (LA)                          </t>
  </si>
  <si>
    <t>05012</t>
  </si>
  <si>
    <t xml:space="preserve">AMAVIDA                                 </t>
  </si>
  <si>
    <t>05013</t>
  </si>
  <si>
    <t xml:space="preserve">ARENAL (EL)                             </t>
  </si>
  <si>
    <t>05014</t>
  </si>
  <si>
    <t xml:space="preserve">ARENAS DE SAN PEDRO                     </t>
  </si>
  <si>
    <t>05015</t>
  </si>
  <si>
    <t xml:space="preserve">AREVALILLO                              </t>
  </si>
  <si>
    <t>05016</t>
  </si>
  <si>
    <t xml:space="preserve">AREVALO                                 </t>
  </si>
  <si>
    <t>05017</t>
  </si>
  <si>
    <t xml:space="preserve">AVEINTE                                 </t>
  </si>
  <si>
    <t>05018</t>
  </si>
  <si>
    <t xml:space="preserve">AVELLANEDA                              </t>
  </si>
  <si>
    <t>05019</t>
  </si>
  <si>
    <t xml:space="preserve">AVILA                                   </t>
  </si>
  <si>
    <t>05021</t>
  </si>
  <si>
    <t xml:space="preserve">BARCO DE AVILA (EL)                     </t>
  </si>
  <si>
    <t>05022</t>
  </si>
  <si>
    <t xml:space="preserve">BARRACO (EL)                            </t>
  </si>
  <si>
    <t>05023</t>
  </si>
  <si>
    <t xml:space="preserve">BARROMAN                                </t>
  </si>
  <si>
    <t>05024</t>
  </si>
  <si>
    <t xml:space="preserve">BECEDAS                                 </t>
  </si>
  <si>
    <t>05025</t>
  </si>
  <si>
    <t xml:space="preserve">BECEDILLAS                              </t>
  </si>
  <si>
    <t>05026</t>
  </si>
  <si>
    <t xml:space="preserve">BERCIAL DE ZAPARDIEL                    </t>
  </si>
  <si>
    <t>05027</t>
  </si>
  <si>
    <t xml:space="preserve">BERLANAS (LAS)                          </t>
  </si>
  <si>
    <t>05029</t>
  </si>
  <si>
    <t xml:space="preserve">BERNUY-ZAPARDIEL                        </t>
  </si>
  <si>
    <t>05030</t>
  </si>
  <si>
    <t xml:space="preserve">BERROCALEJO DE ARAGONA                  </t>
  </si>
  <si>
    <t>05033</t>
  </si>
  <si>
    <t xml:space="preserve">BLASCOMILLAN                            </t>
  </si>
  <si>
    <t>05034</t>
  </si>
  <si>
    <t xml:space="preserve">BLASCONUÑO DE MATACABRAS                </t>
  </si>
  <si>
    <t>05035</t>
  </si>
  <si>
    <t xml:space="preserve">BLASCOSANCHO                            </t>
  </si>
  <si>
    <t>05036</t>
  </si>
  <si>
    <t xml:space="preserve">BOHODON (EL)                            </t>
  </si>
  <si>
    <t>05037</t>
  </si>
  <si>
    <t xml:space="preserve">BOHOYO                                  </t>
  </si>
  <si>
    <t>05038</t>
  </si>
  <si>
    <t xml:space="preserve">BONILLA DE LA SIERRA                    </t>
  </si>
  <si>
    <t>05039</t>
  </si>
  <si>
    <t xml:space="preserve">BRABOS                                  </t>
  </si>
  <si>
    <t>05040</t>
  </si>
  <si>
    <t xml:space="preserve">BULARROS                                </t>
  </si>
  <si>
    <t>05041</t>
  </si>
  <si>
    <t xml:space="preserve">BURGOHONDO                              </t>
  </si>
  <si>
    <t>05042</t>
  </si>
  <si>
    <t xml:space="preserve">CABEZAS DE ALAMBRE                      </t>
  </si>
  <si>
    <t>05043</t>
  </si>
  <si>
    <t xml:space="preserve">CABEZAS DEL POZO                        </t>
  </si>
  <si>
    <t>05044</t>
  </si>
  <si>
    <t xml:space="preserve">CABEZAS DEL VILLAR                      </t>
  </si>
  <si>
    <t>05045</t>
  </si>
  <si>
    <t xml:space="preserve">CABIZUELA                               </t>
  </si>
  <si>
    <t>05046</t>
  </si>
  <si>
    <t xml:space="preserve">CANALES                                 </t>
  </si>
  <si>
    <t>05047</t>
  </si>
  <si>
    <t xml:space="preserve">CANDELEDA                               </t>
  </si>
  <si>
    <t>05048</t>
  </si>
  <si>
    <t xml:space="preserve">CANTIVEROS                              </t>
  </si>
  <si>
    <t>05049</t>
  </si>
  <si>
    <t xml:space="preserve">CARDEÑOSA                               </t>
  </si>
  <si>
    <t>05051</t>
  </si>
  <si>
    <t xml:space="preserve">CARRERA (LA)                            </t>
  </si>
  <si>
    <t>05052</t>
  </si>
  <si>
    <t xml:space="preserve">CASAS DEL PUERTO DE VILLATORO           </t>
  </si>
  <si>
    <t>05053</t>
  </si>
  <si>
    <t xml:space="preserve">CASASOLA                                </t>
  </si>
  <si>
    <t>05054</t>
  </si>
  <si>
    <t xml:space="preserve">CASAVIEJA                               </t>
  </si>
  <si>
    <t>05055</t>
  </si>
  <si>
    <t xml:space="preserve">CASILLAS                                </t>
  </si>
  <si>
    <t>05056</t>
  </si>
  <si>
    <t xml:space="preserve">CASTELLANOS DE ZAPARDIEL                </t>
  </si>
  <si>
    <t>05057</t>
  </si>
  <si>
    <t xml:space="preserve">CEBREROS                                </t>
  </si>
  <si>
    <t>05058</t>
  </si>
  <si>
    <t xml:space="preserve">CEPEDA LA MORA                          </t>
  </si>
  <si>
    <t>05059</t>
  </si>
  <si>
    <t xml:space="preserve">CILLAN                                  </t>
  </si>
  <si>
    <t>05060</t>
  </si>
  <si>
    <t xml:space="preserve">CISLA                                   </t>
  </si>
  <si>
    <t>05061</t>
  </si>
  <si>
    <t xml:space="preserve">COLILLA (LA)                            </t>
  </si>
  <si>
    <t>05062</t>
  </si>
  <si>
    <t xml:space="preserve">COLLADO DE CONTRERAS                    </t>
  </si>
  <si>
    <t>05063</t>
  </si>
  <si>
    <t xml:space="preserve">COLLADO DEL MIRON                       </t>
  </si>
  <si>
    <t>05064</t>
  </si>
  <si>
    <t xml:space="preserve">CONSTANZANA                             </t>
  </si>
  <si>
    <t>05065</t>
  </si>
  <si>
    <t xml:space="preserve">CRESPOS                                 </t>
  </si>
  <si>
    <t>05066</t>
  </si>
  <si>
    <t xml:space="preserve">CUEVAS DEL VALLE                        </t>
  </si>
  <si>
    <t>05067</t>
  </si>
  <si>
    <t xml:space="preserve">CHAMARTIN                               </t>
  </si>
  <si>
    <t>05069</t>
  </si>
  <si>
    <t xml:space="preserve">DONJIMENO                               </t>
  </si>
  <si>
    <t>05070</t>
  </si>
  <si>
    <t xml:space="preserve">DONVIDAS                                </t>
  </si>
  <si>
    <t>05072</t>
  </si>
  <si>
    <t xml:space="preserve">ESPINOSA DE LOS CABALLEROS              </t>
  </si>
  <si>
    <t>05073</t>
  </si>
  <si>
    <t xml:space="preserve">FLORES DE AVILA                         </t>
  </si>
  <si>
    <t>05074</t>
  </si>
  <si>
    <t xml:space="preserve">FONTIVEROS                              </t>
  </si>
  <si>
    <t>05075</t>
  </si>
  <si>
    <t xml:space="preserve">FRESNEDILLA                             </t>
  </si>
  <si>
    <t>05076</t>
  </si>
  <si>
    <t xml:space="preserve">FRESNO (EL)                             </t>
  </si>
  <si>
    <t>05077</t>
  </si>
  <si>
    <t xml:space="preserve">FUENTE EL SAUZ                          </t>
  </si>
  <si>
    <t>05078</t>
  </si>
  <si>
    <t xml:space="preserve">FUENTES DE AÑO                          </t>
  </si>
  <si>
    <t>05079</t>
  </si>
  <si>
    <t xml:space="preserve">GALLEGOS DE ALTAMIROS                   </t>
  </si>
  <si>
    <t>05080</t>
  </si>
  <si>
    <t xml:space="preserve">GALLEGOS DE SOBRINOS                    </t>
  </si>
  <si>
    <t>05081</t>
  </si>
  <si>
    <t xml:space="preserve">GARGANTA DEL VILLAR                     </t>
  </si>
  <si>
    <t>05082</t>
  </si>
  <si>
    <t xml:space="preserve">GAVILANES                               </t>
  </si>
  <si>
    <t>05083</t>
  </si>
  <si>
    <t xml:space="preserve">GEMUÑO                                  </t>
  </si>
  <si>
    <t>05084</t>
  </si>
  <si>
    <t xml:space="preserve">GILBUENA                                </t>
  </si>
  <si>
    <t>05085</t>
  </si>
  <si>
    <t xml:space="preserve">GIL GARCIA                              </t>
  </si>
  <si>
    <t>05086</t>
  </si>
  <si>
    <t xml:space="preserve">GIMIALCON                               </t>
  </si>
  <si>
    <t>05087</t>
  </si>
  <si>
    <t xml:space="preserve">GOTARRENDURA                            </t>
  </si>
  <si>
    <t>05088</t>
  </si>
  <si>
    <t xml:space="preserve">GRANDES Y SAN MARTIN                    </t>
  </si>
  <si>
    <t>05089</t>
  </si>
  <si>
    <t xml:space="preserve">GUISANDO                                </t>
  </si>
  <si>
    <t>05090</t>
  </si>
  <si>
    <t xml:space="preserve">GUTIERRE-MUÑOZ                          </t>
  </si>
  <si>
    <t>05092</t>
  </si>
  <si>
    <t xml:space="preserve">HERNANSANCHO                            </t>
  </si>
  <si>
    <t>05093</t>
  </si>
  <si>
    <t xml:space="preserve">HERRADON DE PINARES                     </t>
  </si>
  <si>
    <t>05094</t>
  </si>
  <si>
    <t xml:space="preserve">HERREROS DE SUSO                        </t>
  </si>
  <si>
    <t>05095</t>
  </si>
  <si>
    <t xml:space="preserve">HIGUERA DE LAS DUEÑAS                   </t>
  </si>
  <si>
    <t>05096</t>
  </si>
  <si>
    <t xml:space="preserve">HIJA DE DIOS (LA)                       </t>
  </si>
  <si>
    <t>05097</t>
  </si>
  <si>
    <t xml:space="preserve">HORCAJADA (LA)                          </t>
  </si>
  <si>
    <t>05099</t>
  </si>
  <si>
    <t xml:space="preserve">HORCAJO DE LAS TORRES                   </t>
  </si>
  <si>
    <t>05100</t>
  </si>
  <si>
    <t xml:space="preserve">HORNILLO (EL)                           </t>
  </si>
  <si>
    <t>05101</t>
  </si>
  <si>
    <t xml:space="preserve">HOYOCASERO                              </t>
  </si>
  <si>
    <t>05102</t>
  </si>
  <si>
    <t xml:space="preserve">HOYO DE PINARES (EL)                    </t>
  </si>
  <si>
    <t>05103</t>
  </si>
  <si>
    <t xml:space="preserve">HOYORREDONDO                            </t>
  </si>
  <si>
    <t>05104</t>
  </si>
  <si>
    <t xml:space="preserve">HOYOS DEL COLLADO                       </t>
  </si>
  <si>
    <t>05105</t>
  </si>
  <si>
    <t xml:space="preserve">HOYOS DEL ESPINO                        </t>
  </si>
  <si>
    <t>05106</t>
  </si>
  <si>
    <t xml:space="preserve">HOYOS DE MIGUEL MUÑOZ                   </t>
  </si>
  <si>
    <t>05107</t>
  </si>
  <si>
    <t xml:space="preserve">HURTUMPASCUAL                           </t>
  </si>
  <si>
    <t>05108</t>
  </si>
  <si>
    <t xml:space="preserve">JUNCIANA                                </t>
  </si>
  <si>
    <t>05109</t>
  </si>
  <si>
    <t xml:space="preserve">LANGA                                   </t>
  </si>
  <si>
    <t>05110</t>
  </si>
  <si>
    <t xml:space="preserve">LANZAHITA                               </t>
  </si>
  <si>
    <t>05112</t>
  </si>
  <si>
    <t xml:space="preserve">LOSAR DEL BARCO (EL)                    </t>
  </si>
  <si>
    <t>05113</t>
  </si>
  <si>
    <t xml:space="preserve">LLANOS DE TORMES (LOS)                  </t>
  </si>
  <si>
    <t>05114</t>
  </si>
  <si>
    <t xml:space="preserve">MADRIGAL DE LAS ALTAS TORRES            </t>
  </si>
  <si>
    <t>05115</t>
  </si>
  <si>
    <t xml:space="preserve">MAELLO                                  </t>
  </si>
  <si>
    <t>05116</t>
  </si>
  <si>
    <t xml:space="preserve">MALPARTIDA DE CORNEJA                   </t>
  </si>
  <si>
    <t>05117</t>
  </si>
  <si>
    <t xml:space="preserve">MAMBLAS                                 </t>
  </si>
  <si>
    <t>05118</t>
  </si>
  <si>
    <t xml:space="preserve">MANCERA DE ARRIBA                       </t>
  </si>
  <si>
    <t>05119</t>
  </si>
  <si>
    <t xml:space="preserve">MANJABALAGO                             </t>
  </si>
  <si>
    <t>05120</t>
  </si>
  <si>
    <t xml:space="preserve">MARLIN                                  </t>
  </si>
  <si>
    <t>05121</t>
  </si>
  <si>
    <t xml:space="preserve">MARTIHERRERO                            </t>
  </si>
  <si>
    <t>05122</t>
  </si>
  <si>
    <t xml:space="preserve">MARTINEZ                                </t>
  </si>
  <si>
    <t>05123</t>
  </si>
  <si>
    <t xml:space="preserve">MEDIANA DE VOLTOYA                      </t>
  </si>
  <si>
    <t>05124</t>
  </si>
  <si>
    <t xml:space="preserve">MEDINILLA                               </t>
  </si>
  <si>
    <t>05125</t>
  </si>
  <si>
    <t xml:space="preserve">MENGAMUÑOZ                              </t>
  </si>
  <si>
    <t>05126</t>
  </si>
  <si>
    <t xml:space="preserve">MESEGAR DE CORNEJA                      </t>
  </si>
  <si>
    <t>05127</t>
  </si>
  <si>
    <t xml:space="preserve">MIJARES                                 </t>
  </si>
  <si>
    <t>05128</t>
  </si>
  <si>
    <t xml:space="preserve">MINGORRIA                               </t>
  </si>
  <si>
    <t>05129</t>
  </si>
  <si>
    <t xml:space="preserve">MIRON (EL)                              </t>
  </si>
  <si>
    <t>05130</t>
  </si>
  <si>
    <t xml:space="preserve">MIRONCILLO                              </t>
  </si>
  <si>
    <t>05131</t>
  </si>
  <si>
    <t xml:space="preserve">MIRUEÑA DE LOS INFANZONES               </t>
  </si>
  <si>
    <t>05132</t>
  </si>
  <si>
    <t xml:space="preserve">MOMBELTRAN                              </t>
  </si>
  <si>
    <t>05133</t>
  </si>
  <si>
    <t xml:space="preserve">MONSALUPE                               </t>
  </si>
  <si>
    <t>05134</t>
  </si>
  <si>
    <t xml:space="preserve">MORALEJA DE MATACABRAS                  </t>
  </si>
  <si>
    <t>05135</t>
  </si>
  <si>
    <t xml:space="preserve">MUÑANA                                  </t>
  </si>
  <si>
    <t>05136</t>
  </si>
  <si>
    <t xml:space="preserve">MUÑICO                                  </t>
  </si>
  <si>
    <t>05138</t>
  </si>
  <si>
    <t xml:space="preserve">MUÑOGALINDO                             </t>
  </si>
  <si>
    <t>05139</t>
  </si>
  <si>
    <t xml:space="preserve">MUÑOGRANDE                              </t>
  </si>
  <si>
    <t>05140</t>
  </si>
  <si>
    <t xml:space="preserve">MUÑOMER DEL PECO                        </t>
  </si>
  <si>
    <t>05141</t>
  </si>
  <si>
    <t xml:space="preserve">MUÑOPEPE                                </t>
  </si>
  <si>
    <t>05142</t>
  </si>
  <si>
    <t xml:space="preserve">MUÑOSANCHO                              </t>
  </si>
  <si>
    <t>05143</t>
  </si>
  <si>
    <t xml:space="preserve">MUÑOTELLO                               </t>
  </si>
  <si>
    <t>05144</t>
  </si>
  <si>
    <t xml:space="preserve">NARRILLOS DEL ALAMO                     </t>
  </si>
  <si>
    <t>05145</t>
  </si>
  <si>
    <t xml:space="preserve">NARRILLOS DEL REBOLLAR                  </t>
  </si>
  <si>
    <t>05147</t>
  </si>
  <si>
    <t xml:space="preserve">NARROS DEL CASTILLO                     </t>
  </si>
  <si>
    <t>05148</t>
  </si>
  <si>
    <t xml:space="preserve">NARROS DEL PUERTO                       </t>
  </si>
  <si>
    <t>05149</t>
  </si>
  <si>
    <t xml:space="preserve">NARROS DE SALDUEÑA                      </t>
  </si>
  <si>
    <t>05151</t>
  </si>
  <si>
    <t xml:space="preserve">NAVACEPEDILLA DE CORNEJA                </t>
  </si>
  <si>
    <t>05152</t>
  </si>
  <si>
    <t xml:space="preserve">NAVA DE AREVALO                         </t>
  </si>
  <si>
    <t>05153</t>
  </si>
  <si>
    <t xml:space="preserve">NAVA DEL BARCO                          </t>
  </si>
  <si>
    <t>05154</t>
  </si>
  <si>
    <t xml:space="preserve">NAVADIJOS                               </t>
  </si>
  <si>
    <t>05155</t>
  </si>
  <si>
    <t xml:space="preserve">NAVAESCURIAL                            </t>
  </si>
  <si>
    <t>05156</t>
  </si>
  <si>
    <t xml:space="preserve">NAVAHONDILLA                            </t>
  </si>
  <si>
    <t>05157</t>
  </si>
  <si>
    <t xml:space="preserve">NAVALACRUZ                              </t>
  </si>
  <si>
    <t>05158</t>
  </si>
  <si>
    <t xml:space="preserve">NAVALMORAL                              </t>
  </si>
  <si>
    <t>05159</t>
  </si>
  <si>
    <t xml:space="preserve">NAVALONGUILLA                           </t>
  </si>
  <si>
    <t>05160</t>
  </si>
  <si>
    <t xml:space="preserve">NAVALOSA                                </t>
  </si>
  <si>
    <t>05161</t>
  </si>
  <si>
    <t xml:space="preserve">NAVALPERAL DE PINARES                   </t>
  </si>
  <si>
    <t>05162</t>
  </si>
  <si>
    <t xml:space="preserve">NAVALPERAL DE TORMES                    </t>
  </si>
  <si>
    <t>05163</t>
  </si>
  <si>
    <t xml:space="preserve">NAVALUENGA                              </t>
  </si>
  <si>
    <t>05164</t>
  </si>
  <si>
    <t xml:space="preserve">NAVAQUESERA                             </t>
  </si>
  <si>
    <t>05165</t>
  </si>
  <si>
    <t xml:space="preserve">NAVARREDONDA DE GREDOS                  </t>
  </si>
  <si>
    <t>05166</t>
  </si>
  <si>
    <t xml:space="preserve">NAVARREDONDILLA                         </t>
  </si>
  <si>
    <t>05167</t>
  </si>
  <si>
    <t xml:space="preserve">NAVARREVISCA                            </t>
  </si>
  <si>
    <t>05168</t>
  </si>
  <si>
    <t xml:space="preserve">NAVAS DEL MARQUES (LAS)                 </t>
  </si>
  <si>
    <t>05169</t>
  </si>
  <si>
    <t xml:space="preserve">NAVATALGORDO                            </t>
  </si>
  <si>
    <t>05170</t>
  </si>
  <si>
    <t xml:space="preserve">NAVATEJARES                             </t>
  </si>
  <si>
    <t>05171</t>
  </si>
  <si>
    <t xml:space="preserve">NEILA DE SAN MIGUEL                     </t>
  </si>
  <si>
    <t>05172</t>
  </si>
  <si>
    <t xml:space="preserve">NIHARRA                                 </t>
  </si>
  <si>
    <t>05173</t>
  </si>
  <si>
    <t xml:space="preserve">OJOS-ALBOS                              </t>
  </si>
  <si>
    <t>05174</t>
  </si>
  <si>
    <t xml:space="preserve">ORBITA                                  </t>
  </si>
  <si>
    <t>05175</t>
  </si>
  <si>
    <t xml:space="preserve">OSO (EL)                                </t>
  </si>
  <si>
    <t>05176</t>
  </si>
  <si>
    <t xml:space="preserve">PADIERNOS                               </t>
  </si>
  <si>
    <t>05177</t>
  </si>
  <si>
    <t xml:space="preserve">PAJARES DE ADAJA                        </t>
  </si>
  <si>
    <t>05178</t>
  </si>
  <si>
    <t xml:space="preserve">PALACIOS DE GODA                        </t>
  </si>
  <si>
    <t>05179</t>
  </si>
  <si>
    <t xml:space="preserve">PAPATRIGO                               </t>
  </si>
  <si>
    <t>05180</t>
  </si>
  <si>
    <t xml:space="preserve">PARRAL (EL)                             </t>
  </si>
  <si>
    <t>05181</t>
  </si>
  <si>
    <t xml:space="preserve">PASCUALCOBO                             </t>
  </si>
  <si>
    <t>05182</t>
  </si>
  <si>
    <t xml:space="preserve">PEDRO BERNARDO                          </t>
  </si>
  <si>
    <t>05183</t>
  </si>
  <si>
    <t xml:space="preserve">PEDRO-RODRIGUEZ                         </t>
  </si>
  <si>
    <t>05184</t>
  </si>
  <si>
    <t xml:space="preserve">PEGUERINOS                              </t>
  </si>
  <si>
    <t>05185</t>
  </si>
  <si>
    <t xml:space="preserve">PEÑALBA DE AVILA                        </t>
  </si>
  <si>
    <t>05186</t>
  </si>
  <si>
    <t xml:space="preserve">PIEDRAHITA                              </t>
  </si>
  <si>
    <t>05187</t>
  </si>
  <si>
    <t xml:space="preserve">PIEDRALAVES                             </t>
  </si>
  <si>
    <t>05188</t>
  </si>
  <si>
    <t xml:space="preserve">POVEDA                                  </t>
  </si>
  <si>
    <t>05189</t>
  </si>
  <si>
    <t xml:space="preserve">POYALES DEL HOYO                        </t>
  </si>
  <si>
    <t>05190</t>
  </si>
  <si>
    <t xml:space="preserve">POZANCO                                 </t>
  </si>
  <si>
    <t>05191</t>
  </si>
  <si>
    <t xml:space="preserve">PRADOSEGAR                              </t>
  </si>
  <si>
    <t>05192</t>
  </si>
  <si>
    <t xml:space="preserve">PUERTO CASTILLA                         </t>
  </si>
  <si>
    <t>05193</t>
  </si>
  <si>
    <t xml:space="preserve">RASUEROS                                </t>
  </si>
  <si>
    <t>05194</t>
  </si>
  <si>
    <t xml:space="preserve">RIOCABADO                               </t>
  </si>
  <si>
    <t>05195</t>
  </si>
  <si>
    <t xml:space="preserve">RIOFRIO                                 </t>
  </si>
  <si>
    <t>05196</t>
  </si>
  <si>
    <t xml:space="preserve">RIVILLA DE BARAJAS                      </t>
  </si>
  <si>
    <t>05197</t>
  </si>
  <si>
    <t xml:space="preserve">SALOBRAL                                </t>
  </si>
  <si>
    <t>05198</t>
  </si>
  <si>
    <t xml:space="preserve">SALVADIOS                               </t>
  </si>
  <si>
    <t>05199</t>
  </si>
  <si>
    <t xml:space="preserve">SAN BARTOLOME DE BEJAR                  </t>
  </si>
  <si>
    <t>05200</t>
  </si>
  <si>
    <t xml:space="preserve">SAN BARTOLOME DE CORNEJA                </t>
  </si>
  <si>
    <t>05201</t>
  </si>
  <si>
    <t xml:space="preserve">SAN BARTOLOME DE PINARES                </t>
  </si>
  <si>
    <t>05204</t>
  </si>
  <si>
    <t xml:space="preserve">SANCHIDRIAN                             </t>
  </si>
  <si>
    <t>05205</t>
  </si>
  <si>
    <t xml:space="preserve">SANCHORREJA                             </t>
  </si>
  <si>
    <t>05206</t>
  </si>
  <si>
    <t xml:space="preserve">SAN ESTEBAN DE LOS PATOS                </t>
  </si>
  <si>
    <t>05207</t>
  </si>
  <si>
    <t xml:space="preserve">SAN ESTEBAN DEL VALLE                   </t>
  </si>
  <si>
    <t>05208</t>
  </si>
  <si>
    <t xml:space="preserve">SAN ESTEBAN DE ZAPARDIEL                </t>
  </si>
  <si>
    <t>05209</t>
  </si>
  <si>
    <t xml:space="preserve">SAN GARCIA DE INGELMOS                  </t>
  </si>
  <si>
    <t>05210</t>
  </si>
  <si>
    <t xml:space="preserve">SAN JUAN DE LA ENCINILLA                </t>
  </si>
  <si>
    <t>05211</t>
  </si>
  <si>
    <t xml:space="preserve">SAN JUAN DE LA NAVA                     </t>
  </si>
  <si>
    <t>05212</t>
  </si>
  <si>
    <t xml:space="preserve">SAN JUAN DEL MOLINILLO                  </t>
  </si>
  <si>
    <t>05213</t>
  </si>
  <si>
    <t xml:space="preserve">SAN JUAN DEL OLMO                       </t>
  </si>
  <si>
    <t>05214</t>
  </si>
  <si>
    <t xml:space="preserve">SAN LORENZO DE TORMES                   </t>
  </si>
  <si>
    <t>05215</t>
  </si>
  <si>
    <t xml:space="preserve">SAN MARTIN DE LA VEGA DEL ALBERCHE      </t>
  </si>
  <si>
    <t>05216</t>
  </si>
  <si>
    <t xml:space="preserve">SAN MARTIN DEL PIMPOLLAR                </t>
  </si>
  <si>
    <t>05217</t>
  </si>
  <si>
    <t xml:space="preserve">SAN MIGUEL DE CORNEJA                   </t>
  </si>
  <si>
    <t>05218</t>
  </si>
  <si>
    <t xml:space="preserve">SAN MIGUEL DE SERREZUELA                </t>
  </si>
  <si>
    <t>05219</t>
  </si>
  <si>
    <t xml:space="preserve">SAN PASCUAL                             </t>
  </si>
  <si>
    <t>05220</t>
  </si>
  <si>
    <t xml:space="preserve">SAN PEDRO DEL ARROYO                    </t>
  </si>
  <si>
    <t>05221</t>
  </si>
  <si>
    <t xml:space="preserve">SANTA CRUZ DEL VALLE                    </t>
  </si>
  <si>
    <t>05222</t>
  </si>
  <si>
    <t xml:space="preserve">SANTA CRUZ DE PINARES                   </t>
  </si>
  <si>
    <t>05224</t>
  </si>
  <si>
    <t xml:space="preserve">SANTA MARIA DEL ARROYO                  </t>
  </si>
  <si>
    <t>05225</t>
  </si>
  <si>
    <t xml:space="preserve">SANTA MARIA DEL BERROCAL                </t>
  </si>
  <si>
    <t>05226</t>
  </si>
  <si>
    <t xml:space="preserve">SANTA MARIA DE LOS CABALLEROS           </t>
  </si>
  <si>
    <t>05227</t>
  </si>
  <si>
    <t xml:space="preserve">SANTA MARIA DEL TIETAR                  </t>
  </si>
  <si>
    <t>05228</t>
  </si>
  <si>
    <t xml:space="preserve">SANTIAGO DEL COLLADO                    </t>
  </si>
  <si>
    <t>05229</t>
  </si>
  <si>
    <t xml:space="preserve">SANTO DOMINGO DE LAS POSADAS            </t>
  </si>
  <si>
    <t>05230</t>
  </si>
  <si>
    <t xml:space="preserve">SANTO TOME DE ZABARCOS                  </t>
  </si>
  <si>
    <t>05231</t>
  </si>
  <si>
    <t xml:space="preserve">SAN VICENTE DE AREVALO                  </t>
  </si>
  <si>
    <t>05232</t>
  </si>
  <si>
    <t xml:space="preserve">SERRADA (LA)                            </t>
  </si>
  <si>
    <t>05233</t>
  </si>
  <si>
    <t xml:space="preserve">SERRANILLOS                             </t>
  </si>
  <si>
    <t>05234</t>
  </si>
  <si>
    <t xml:space="preserve">SIGERES                                 </t>
  </si>
  <si>
    <t>05235</t>
  </si>
  <si>
    <t xml:space="preserve">SINLABAJOS                              </t>
  </si>
  <si>
    <t>05236</t>
  </si>
  <si>
    <t xml:space="preserve">SOLANA DE AVILA                         </t>
  </si>
  <si>
    <t>05237</t>
  </si>
  <si>
    <t xml:space="preserve">SOLANA DE RIOALMAR                      </t>
  </si>
  <si>
    <t>05238</t>
  </si>
  <si>
    <t xml:space="preserve">SOLOSANCHO                              </t>
  </si>
  <si>
    <t>05239</t>
  </si>
  <si>
    <t xml:space="preserve">SOTALBO                                 </t>
  </si>
  <si>
    <t>05240</t>
  </si>
  <si>
    <t xml:space="preserve">SOTILLO DE LA ADRADA                    </t>
  </si>
  <si>
    <t>05241</t>
  </si>
  <si>
    <t xml:space="preserve">TIEMBLO (EL)                            </t>
  </si>
  <si>
    <t>05242</t>
  </si>
  <si>
    <t xml:space="preserve">TIÑOSILLOS                              </t>
  </si>
  <si>
    <t>05243</t>
  </si>
  <si>
    <t xml:space="preserve">TOLBAÑOS                                </t>
  </si>
  <si>
    <t>05244</t>
  </si>
  <si>
    <t xml:space="preserve">TORMELLAS                               </t>
  </si>
  <si>
    <t>05245</t>
  </si>
  <si>
    <t xml:space="preserve">TORNADIZOS DE AVILA                     </t>
  </si>
  <si>
    <t>05246</t>
  </si>
  <si>
    <t xml:space="preserve">TORTOLES                                </t>
  </si>
  <si>
    <t>05247</t>
  </si>
  <si>
    <t xml:space="preserve">TORRE (LA)                              </t>
  </si>
  <si>
    <t>05249</t>
  </si>
  <si>
    <t xml:space="preserve">UMBRIAS                                 </t>
  </si>
  <si>
    <t>05251</t>
  </si>
  <si>
    <t xml:space="preserve">VADILLO DE LA SIERRA                    </t>
  </si>
  <si>
    <t>05252</t>
  </si>
  <si>
    <t xml:space="preserve">VALDECASA                               </t>
  </si>
  <si>
    <t>05253</t>
  </si>
  <si>
    <t xml:space="preserve">VEGA DE SANTA MARIA                     </t>
  </si>
  <si>
    <t>05254</t>
  </si>
  <si>
    <t xml:space="preserve">VELAYOS                                 </t>
  </si>
  <si>
    <t>05256</t>
  </si>
  <si>
    <t xml:space="preserve">VILLAFLOR                               </t>
  </si>
  <si>
    <t>05257</t>
  </si>
  <si>
    <t xml:space="preserve">VILLAFRANCA DE LA SIERRA                </t>
  </si>
  <si>
    <t>05258</t>
  </si>
  <si>
    <t xml:space="preserve">VILLANUEVA DE GOMEZ                     </t>
  </si>
  <si>
    <t>05259</t>
  </si>
  <si>
    <t xml:space="preserve">VILLANUEVA DEL ACERAL                   </t>
  </si>
  <si>
    <t>05260</t>
  </si>
  <si>
    <t xml:space="preserve">VILLANUEVA DEL CAMPILLO                 </t>
  </si>
  <si>
    <t>05261</t>
  </si>
  <si>
    <t xml:space="preserve">VILLAR DE CORNEJA                       </t>
  </si>
  <si>
    <t>05262</t>
  </si>
  <si>
    <t xml:space="preserve">VILLAREJO DEL VALLE                     </t>
  </si>
  <si>
    <t>05263</t>
  </si>
  <si>
    <t xml:space="preserve">VILLATORO                               </t>
  </si>
  <si>
    <t>05264</t>
  </si>
  <si>
    <t xml:space="preserve">VIÑEGRA DE MORAÑA                       </t>
  </si>
  <si>
    <t>05265</t>
  </si>
  <si>
    <t xml:space="preserve">VITA                                    </t>
  </si>
  <si>
    <t>05266</t>
  </si>
  <si>
    <t xml:space="preserve">ZAPARDIEL DE LA CAÑADA                  </t>
  </si>
  <si>
    <t>05267</t>
  </si>
  <si>
    <t xml:space="preserve">ZAPARDIEL DE LA RIBERA                  </t>
  </si>
  <si>
    <t>05901</t>
  </si>
  <si>
    <t xml:space="preserve">SAN JUAN DE GREDOS                      </t>
  </si>
  <si>
    <t>05902</t>
  </si>
  <si>
    <t xml:space="preserve">SANTA MARIA DEL CUBILLO                 </t>
  </si>
  <si>
    <t>05903</t>
  </si>
  <si>
    <t xml:space="preserve">DIEGO DEL CARPIO                        </t>
  </si>
  <si>
    <t>05904</t>
  </si>
  <si>
    <t xml:space="preserve">SANTIAGO DEL TORMES                     </t>
  </si>
  <si>
    <t>05905</t>
  </si>
  <si>
    <t xml:space="preserve">VILLANUEVA DE AVILA                     </t>
  </si>
  <si>
    <t>06001</t>
  </si>
  <si>
    <t xml:space="preserve">ACEDERA                                 </t>
  </si>
  <si>
    <t>06002</t>
  </si>
  <si>
    <t xml:space="preserve">ACEUCHAL                                </t>
  </si>
  <si>
    <t>06003</t>
  </si>
  <si>
    <t xml:space="preserve">AHILLONES                               </t>
  </si>
  <si>
    <t>06004</t>
  </si>
  <si>
    <t xml:space="preserve">ALANGE                                  </t>
  </si>
  <si>
    <t>06005</t>
  </si>
  <si>
    <t xml:space="preserve">ALBUERA (LA)                            </t>
  </si>
  <si>
    <t>06006</t>
  </si>
  <si>
    <t xml:space="preserve">ALBURQUERQUE                            </t>
  </si>
  <si>
    <t>06007</t>
  </si>
  <si>
    <t xml:space="preserve">ALCONCHEL                               </t>
  </si>
  <si>
    <t>06008</t>
  </si>
  <si>
    <t xml:space="preserve">ALCONERA                                </t>
  </si>
  <si>
    <t>06009</t>
  </si>
  <si>
    <t xml:space="preserve">ALJUCEN                                 </t>
  </si>
  <si>
    <t>06010</t>
  </si>
  <si>
    <t xml:space="preserve">ALMENDRAL                               </t>
  </si>
  <si>
    <t>06011</t>
  </si>
  <si>
    <t xml:space="preserve">ALMENDRALEJO                            </t>
  </si>
  <si>
    <t>06012</t>
  </si>
  <si>
    <t xml:space="preserve">ARROYO DE SAN SERVAN                    </t>
  </si>
  <si>
    <t>06013</t>
  </si>
  <si>
    <t xml:space="preserve">ATALAYA                                 </t>
  </si>
  <si>
    <t>06014</t>
  </si>
  <si>
    <t xml:space="preserve">AZUAGA                                  </t>
  </si>
  <si>
    <t>06015</t>
  </si>
  <si>
    <t xml:space="preserve">BADAJOZ                                 </t>
  </si>
  <si>
    <t>06016</t>
  </si>
  <si>
    <t xml:space="preserve">BARCARROTA                              </t>
  </si>
  <si>
    <t>06017</t>
  </si>
  <si>
    <t xml:space="preserve">BATERNO                                 </t>
  </si>
  <si>
    <t>06018</t>
  </si>
  <si>
    <t xml:space="preserve">BENQUERENCIA DE LA SERENA               </t>
  </si>
  <si>
    <t>06019</t>
  </si>
  <si>
    <t xml:space="preserve">BERLANGA                                </t>
  </si>
  <si>
    <t>06020</t>
  </si>
  <si>
    <t xml:space="preserve">BIENVENIDA                              </t>
  </si>
  <si>
    <t>06021</t>
  </si>
  <si>
    <t xml:space="preserve">BODONAL DE LA SIERRA                    </t>
  </si>
  <si>
    <t>06022</t>
  </si>
  <si>
    <t xml:space="preserve">BURGUILLOS DEL CERRO                    </t>
  </si>
  <si>
    <t>06023</t>
  </si>
  <si>
    <t xml:space="preserve">CABEZA DEL BUEY                         </t>
  </si>
  <si>
    <t>06024</t>
  </si>
  <si>
    <t xml:space="preserve">CABEZA LA VACA                          </t>
  </si>
  <si>
    <t>06025</t>
  </si>
  <si>
    <t xml:space="preserve">CALAMONTE                               </t>
  </si>
  <si>
    <t>06026</t>
  </si>
  <si>
    <t xml:space="preserve">CALERA DE LEON                          </t>
  </si>
  <si>
    <t>06027</t>
  </si>
  <si>
    <t xml:space="preserve">CALZADILLA DE LOS BARROS                </t>
  </si>
  <si>
    <t>06028</t>
  </si>
  <si>
    <t xml:space="preserve">CAMPANARIO                              </t>
  </si>
  <si>
    <t>06029</t>
  </si>
  <si>
    <t xml:space="preserve">CAMPILLO DE LLERENA                     </t>
  </si>
  <si>
    <t>06030</t>
  </si>
  <si>
    <t xml:space="preserve">CAPILLA                                 </t>
  </si>
  <si>
    <t>06031</t>
  </si>
  <si>
    <t xml:space="preserve">CARMONITA                               </t>
  </si>
  <si>
    <t>06032</t>
  </si>
  <si>
    <t xml:space="preserve">CARRASCALEJO (EL)                       </t>
  </si>
  <si>
    <t>06033</t>
  </si>
  <si>
    <t xml:space="preserve">CASAS DE DON PEDRO                      </t>
  </si>
  <si>
    <t>06034</t>
  </si>
  <si>
    <t xml:space="preserve">CASAS DE REINA                          </t>
  </si>
  <si>
    <t>06035</t>
  </si>
  <si>
    <t xml:space="preserve">CASTILBLANCO                            </t>
  </si>
  <si>
    <t>06036</t>
  </si>
  <si>
    <t xml:space="preserve">CASTUERA                                </t>
  </si>
  <si>
    <t>06037</t>
  </si>
  <si>
    <t xml:space="preserve">CODOSERA (LA)                           </t>
  </si>
  <si>
    <t>06038</t>
  </si>
  <si>
    <t xml:space="preserve">CORDOBILLA DE LACARA                    </t>
  </si>
  <si>
    <t>06039</t>
  </si>
  <si>
    <t xml:space="preserve">CORONADA (LA)                           </t>
  </si>
  <si>
    <t>06040</t>
  </si>
  <si>
    <t xml:space="preserve">CORTE DE PELEAS                         </t>
  </si>
  <si>
    <t>06041</t>
  </si>
  <si>
    <t xml:space="preserve">CRISTINA                                </t>
  </si>
  <si>
    <t>06042</t>
  </si>
  <si>
    <t xml:space="preserve">CHELES                                  </t>
  </si>
  <si>
    <t>06043</t>
  </si>
  <si>
    <t xml:space="preserve">DON ALVARO                              </t>
  </si>
  <si>
    <t>06044</t>
  </si>
  <si>
    <t xml:space="preserve">DON BENITO                              </t>
  </si>
  <si>
    <t>06045</t>
  </si>
  <si>
    <t xml:space="preserve">ENTRIN BAJO                             </t>
  </si>
  <si>
    <t>06046</t>
  </si>
  <si>
    <t xml:space="preserve">ESPARRAGALEJO                           </t>
  </si>
  <si>
    <t>06047</t>
  </si>
  <si>
    <t xml:space="preserve">ESPARRAGOSA DE LA SERENA                </t>
  </si>
  <si>
    <t>06048</t>
  </si>
  <si>
    <t xml:space="preserve">ESPARRAGOSA DE LARES                    </t>
  </si>
  <si>
    <t>06049</t>
  </si>
  <si>
    <t xml:space="preserve">FERIA                                   </t>
  </si>
  <si>
    <t>06050</t>
  </si>
  <si>
    <t xml:space="preserve">FREGENAL DE LA SIERRA                   </t>
  </si>
  <si>
    <t>06051</t>
  </si>
  <si>
    <t xml:space="preserve">FUENLABRADA DE LOS MONTES               </t>
  </si>
  <si>
    <t>06052</t>
  </si>
  <si>
    <t xml:space="preserve">FUENTE DE CANTOS                        </t>
  </si>
  <si>
    <t>06053</t>
  </si>
  <si>
    <t xml:space="preserve">FUENTE DEL ARCO                         </t>
  </si>
  <si>
    <t>06054</t>
  </si>
  <si>
    <t xml:space="preserve">FUENTE DEL MAESTRE                      </t>
  </si>
  <si>
    <t>06055</t>
  </si>
  <si>
    <t xml:space="preserve">FUENTES DE LEON                         </t>
  </si>
  <si>
    <t>06056</t>
  </si>
  <si>
    <t xml:space="preserve">GARBAYUELA                              </t>
  </si>
  <si>
    <t>06057</t>
  </si>
  <si>
    <t xml:space="preserve">GARLITOS                                </t>
  </si>
  <si>
    <t>06058</t>
  </si>
  <si>
    <t xml:space="preserve">GARROVILLA (LA)                         </t>
  </si>
  <si>
    <t>06059</t>
  </si>
  <si>
    <t xml:space="preserve">GRANJA DE TORREHERMOSA                  </t>
  </si>
  <si>
    <t>06060</t>
  </si>
  <si>
    <t xml:space="preserve">GUAREÑA                                 </t>
  </si>
  <si>
    <t>06061</t>
  </si>
  <si>
    <t xml:space="preserve">HABA (LA)                               </t>
  </si>
  <si>
    <t>06062</t>
  </si>
  <si>
    <t xml:space="preserve">HELECHOSA DE LOS MONTES                 </t>
  </si>
  <si>
    <t>06063</t>
  </si>
  <si>
    <t xml:space="preserve">HERRERA DEL DUQUE                       </t>
  </si>
  <si>
    <t>06064</t>
  </si>
  <si>
    <t xml:space="preserve">HIGUERA DE LA SERENA                    </t>
  </si>
  <si>
    <t>06065</t>
  </si>
  <si>
    <t xml:space="preserve">HIGUERA DE LLERENA                      </t>
  </si>
  <si>
    <t>06066</t>
  </si>
  <si>
    <t xml:space="preserve">HIGUERA DE VARGAS                       </t>
  </si>
  <si>
    <t>06067</t>
  </si>
  <si>
    <t xml:space="preserve">HIGUERA LA REAL                         </t>
  </si>
  <si>
    <t>06068</t>
  </si>
  <si>
    <t xml:space="preserve">HINOJOSA DEL VALLE                      </t>
  </si>
  <si>
    <t>06069</t>
  </si>
  <si>
    <t xml:space="preserve">HORNACHOS                               </t>
  </si>
  <si>
    <t>06070</t>
  </si>
  <si>
    <t xml:space="preserve">JEREZ DE LOS CABALLEROS                 </t>
  </si>
  <si>
    <t>06071</t>
  </si>
  <si>
    <t xml:space="preserve">LAPA (LA)                               </t>
  </si>
  <si>
    <t>06072</t>
  </si>
  <si>
    <t xml:space="preserve">LOBON                                   </t>
  </si>
  <si>
    <t>06073</t>
  </si>
  <si>
    <t xml:space="preserve">LLERA                                   </t>
  </si>
  <si>
    <t>06074</t>
  </si>
  <si>
    <t xml:space="preserve">LLERENA                                 </t>
  </si>
  <si>
    <t>06075</t>
  </si>
  <si>
    <t xml:space="preserve">MAGACELA                                </t>
  </si>
  <si>
    <t>06076</t>
  </si>
  <si>
    <t xml:space="preserve">MAGUILLA                                </t>
  </si>
  <si>
    <t>06077</t>
  </si>
  <si>
    <t xml:space="preserve">MALCOCINADO                             </t>
  </si>
  <si>
    <t>06078</t>
  </si>
  <si>
    <t xml:space="preserve">MALPARTIDA DE LA SERENA                 </t>
  </si>
  <si>
    <t>06079</t>
  </si>
  <si>
    <t xml:space="preserve">MANCHITA                                </t>
  </si>
  <si>
    <t>06080</t>
  </si>
  <si>
    <t xml:space="preserve">MEDELLIN                                </t>
  </si>
  <si>
    <t>06081</t>
  </si>
  <si>
    <t xml:space="preserve">MEDINA DE LAS TORRES                    </t>
  </si>
  <si>
    <t>06082</t>
  </si>
  <si>
    <t xml:space="preserve">MENGABRIL                               </t>
  </si>
  <si>
    <t>06083</t>
  </si>
  <si>
    <t xml:space="preserve">MERIDA                                  </t>
  </si>
  <si>
    <t>06084</t>
  </si>
  <si>
    <t xml:space="preserve">MIRANDILLA                              </t>
  </si>
  <si>
    <t>06085</t>
  </si>
  <si>
    <t xml:space="preserve">MONESTERIO                              </t>
  </si>
  <si>
    <t>06086</t>
  </si>
  <si>
    <t xml:space="preserve">MONTEMOLIN                              </t>
  </si>
  <si>
    <t>06087</t>
  </si>
  <si>
    <t xml:space="preserve">MONTERRUBIO DE LA SERENA                </t>
  </si>
  <si>
    <t>06088</t>
  </si>
  <si>
    <t xml:space="preserve">MONTIJO                                 </t>
  </si>
  <si>
    <t>06089</t>
  </si>
  <si>
    <t xml:space="preserve">MORERA (LA)                             </t>
  </si>
  <si>
    <t>06090</t>
  </si>
  <si>
    <t xml:space="preserve">NAVA DE SANTIAGO (LA)                   </t>
  </si>
  <si>
    <t>06091</t>
  </si>
  <si>
    <t xml:space="preserve">NAVALVILLAR DE PELA                     </t>
  </si>
  <si>
    <t>06092</t>
  </si>
  <si>
    <t xml:space="preserve">NOGALES                                 </t>
  </si>
  <si>
    <t>06093</t>
  </si>
  <si>
    <t xml:space="preserve">OLIVA DE LA FRONTERA                    </t>
  </si>
  <si>
    <t>06094</t>
  </si>
  <si>
    <t xml:space="preserve">OLIVA DE MERIDA                         </t>
  </si>
  <si>
    <t>06095</t>
  </si>
  <si>
    <t xml:space="preserve">OLIVENZA                                </t>
  </si>
  <si>
    <t>06096</t>
  </si>
  <si>
    <t xml:space="preserve">ORELLANA DE LA SIERRA                   </t>
  </si>
  <si>
    <t>06097</t>
  </si>
  <si>
    <t xml:space="preserve">ORELLANA LA VIEJA                       </t>
  </si>
  <si>
    <t>06098</t>
  </si>
  <si>
    <t xml:space="preserve">PALOMAS                                 </t>
  </si>
  <si>
    <t>06099</t>
  </si>
  <si>
    <t xml:space="preserve">PARRA (LA)                              </t>
  </si>
  <si>
    <t>06100</t>
  </si>
  <si>
    <t xml:space="preserve">PEÑALSORDO                              </t>
  </si>
  <si>
    <t>06101</t>
  </si>
  <si>
    <t xml:space="preserve">PERALEDA DEL ZAUCEJO                    </t>
  </si>
  <si>
    <t>06102</t>
  </si>
  <si>
    <t xml:space="preserve">PUEBLA DE ALCOCER                       </t>
  </si>
  <si>
    <t>06103</t>
  </si>
  <si>
    <t xml:space="preserve">PUEBLA DE LA CALZADA                    </t>
  </si>
  <si>
    <t>06104</t>
  </si>
  <si>
    <t xml:space="preserve">PUEBLA DE LA REINA                      </t>
  </si>
  <si>
    <t>06105</t>
  </si>
  <si>
    <t xml:space="preserve">PUEBLA DEL MAESTRE                      </t>
  </si>
  <si>
    <t>06106</t>
  </si>
  <si>
    <t xml:space="preserve">PUEBLA DEL PRIOR                        </t>
  </si>
  <si>
    <t>06107</t>
  </si>
  <si>
    <t xml:space="preserve">PUEBLA DE OBANDO                        </t>
  </si>
  <si>
    <t>06108</t>
  </si>
  <si>
    <t xml:space="preserve">PUEBLA DE SANCHO PEREZ                  </t>
  </si>
  <si>
    <t>06109</t>
  </si>
  <si>
    <t xml:space="preserve">QUINTANA DE LA SERENA                   </t>
  </si>
  <si>
    <t>06110</t>
  </si>
  <si>
    <t xml:space="preserve">REINA                                   </t>
  </si>
  <si>
    <t>06111</t>
  </si>
  <si>
    <t xml:space="preserve">RENA                                    </t>
  </si>
  <si>
    <t>06112</t>
  </si>
  <si>
    <t xml:space="preserve">RETAMAL DE LLERENA                      </t>
  </si>
  <si>
    <t>06113</t>
  </si>
  <si>
    <t xml:space="preserve">RIBERA DEL FRESNO                       </t>
  </si>
  <si>
    <t>06114</t>
  </si>
  <si>
    <t xml:space="preserve">RISCO                                   </t>
  </si>
  <si>
    <t>06115</t>
  </si>
  <si>
    <t xml:space="preserve">ROCA DE LA SIERRA (LA)                  </t>
  </si>
  <si>
    <t>06116</t>
  </si>
  <si>
    <t xml:space="preserve">SALVALEON                               </t>
  </si>
  <si>
    <t>06117</t>
  </si>
  <si>
    <t xml:space="preserve">SALVATIERRA DE LOS BARROS               </t>
  </si>
  <si>
    <t>06118</t>
  </si>
  <si>
    <t xml:space="preserve">SANCTI-SPIRITUS                         </t>
  </si>
  <si>
    <t>06119</t>
  </si>
  <si>
    <t xml:space="preserve">SAN PEDRO DE MERIDA                     </t>
  </si>
  <si>
    <t>06120</t>
  </si>
  <si>
    <t xml:space="preserve">SANTA AMALIA                            </t>
  </si>
  <si>
    <t>06121</t>
  </si>
  <si>
    <t xml:space="preserve">SANTA MARTA                             </t>
  </si>
  <si>
    <t>06122</t>
  </si>
  <si>
    <t xml:space="preserve">SANTOS DE MAIMONA (LOS)                 </t>
  </si>
  <si>
    <t>06123</t>
  </si>
  <si>
    <t xml:space="preserve">SAN VICENTE DE ALCANTARA                </t>
  </si>
  <si>
    <t>06124</t>
  </si>
  <si>
    <t xml:space="preserve">SEGURA DE LEON                          </t>
  </si>
  <si>
    <t>06125</t>
  </si>
  <si>
    <t xml:space="preserve">SIRUELA                                 </t>
  </si>
  <si>
    <t>06126</t>
  </si>
  <si>
    <t xml:space="preserve">SOLANA DE LOS BARROS                    </t>
  </si>
  <si>
    <t>06127</t>
  </si>
  <si>
    <t xml:space="preserve">TALARRUBIAS                             </t>
  </si>
  <si>
    <t>06128</t>
  </si>
  <si>
    <t xml:space="preserve">TALAVERA LA REAL                        </t>
  </si>
  <si>
    <t>06129</t>
  </si>
  <si>
    <t xml:space="preserve">TALIGA                                  </t>
  </si>
  <si>
    <t>06130</t>
  </si>
  <si>
    <t xml:space="preserve">TAMUREJO                                </t>
  </si>
  <si>
    <t>06131</t>
  </si>
  <si>
    <t xml:space="preserve">TORRE DE MIGUEL SESMERO                 </t>
  </si>
  <si>
    <t>06132</t>
  </si>
  <si>
    <t xml:space="preserve">TORREMAYOR                              </t>
  </si>
  <si>
    <t>06133</t>
  </si>
  <si>
    <t xml:space="preserve">TORREMEJIA                              </t>
  </si>
  <si>
    <t>06134</t>
  </si>
  <si>
    <t xml:space="preserve">TRASIERRA                               </t>
  </si>
  <si>
    <t>06135</t>
  </si>
  <si>
    <t xml:space="preserve">TRUJILLANOS                             </t>
  </si>
  <si>
    <t>06136</t>
  </si>
  <si>
    <t xml:space="preserve">USAGRE                                  </t>
  </si>
  <si>
    <t>06137</t>
  </si>
  <si>
    <t xml:space="preserve">VALDECABALLEROS                         </t>
  </si>
  <si>
    <t>06138</t>
  </si>
  <si>
    <t xml:space="preserve">VALDETORRES                             </t>
  </si>
  <si>
    <t>06139</t>
  </si>
  <si>
    <t xml:space="preserve">VALENCIA DE LAS TORRES                  </t>
  </si>
  <si>
    <t>06140</t>
  </si>
  <si>
    <t xml:space="preserve">VALENCIA DEL MOMBUEY                    </t>
  </si>
  <si>
    <t>06141</t>
  </si>
  <si>
    <t xml:space="preserve">VALENCIA DEL VENTOSO                    </t>
  </si>
  <si>
    <t>06142</t>
  </si>
  <si>
    <t xml:space="preserve">VALVERDE DE BURGUILLOS                  </t>
  </si>
  <si>
    <t>06143</t>
  </si>
  <si>
    <t xml:space="preserve">VALVERDE DE LEGANES                     </t>
  </si>
  <si>
    <t>06144</t>
  </si>
  <si>
    <t xml:space="preserve">VALVERDE DE LLERENA                     </t>
  </si>
  <si>
    <t>06145</t>
  </si>
  <si>
    <t xml:space="preserve">VALVERDE DE MERIDA                      </t>
  </si>
  <si>
    <t>06146</t>
  </si>
  <si>
    <t xml:space="preserve">VALLE DE LA SERENA                      </t>
  </si>
  <si>
    <t>06147</t>
  </si>
  <si>
    <t xml:space="preserve">VALLE DE MATAMOROS                      </t>
  </si>
  <si>
    <t>06148</t>
  </si>
  <si>
    <t xml:space="preserve">VALLE DE SANTA ANA                      </t>
  </si>
  <si>
    <t>06149</t>
  </si>
  <si>
    <t xml:space="preserve">VILLAFRANCA DE LOS BARROS               </t>
  </si>
  <si>
    <t>06150</t>
  </si>
  <si>
    <t xml:space="preserve">VILLAGARCIA DE LA TORRE                 </t>
  </si>
  <si>
    <t>06151</t>
  </si>
  <si>
    <t xml:space="preserve">VILLAGONZALO                            </t>
  </si>
  <si>
    <t>06152</t>
  </si>
  <si>
    <t xml:space="preserve">VILLALBA DE LOS BARROS                  </t>
  </si>
  <si>
    <t>06153</t>
  </si>
  <si>
    <t xml:space="preserve">VILLANUEVA DE LA SERENA                 </t>
  </si>
  <si>
    <t>06154</t>
  </si>
  <si>
    <t xml:space="preserve">VILLANUEVA DEL FRESNO                   </t>
  </si>
  <si>
    <t>06155</t>
  </si>
  <si>
    <t xml:space="preserve">VILLAR DEL REY                          </t>
  </si>
  <si>
    <t>06156</t>
  </si>
  <si>
    <t xml:space="preserve">VILLAR DE RENA                          </t>
  </si>
  <si>
    <t>06157</t>
  </si>
  <si>
    <t xml:space="preserve">VILLARTA DE LOS MONTES                  </t>
  </si>
  <si>
    <t>06158</t>
  </si>
  <si>
    <t xml:space="preserve">ZAFRA                                   </t>
  </si>
  <si>
    <t>06159</t>
  </si>
  <si>
    <t xml:space="preserve">ZAHINOS                                 </t>
  </si>
  <si>
    <t>06160</t>
  </si>
  <si>
    <t xml:space="preserve">ZALAMEA DE LA SERENA                    </t>
  </si>
  <si>
    <t>06161</t>
  </si>
  <si>
    <t xml:space="preserve">ZARZA-CAPILLA                           </t>
  </si>
  <si>
    <t>06162</t>
  </si>
  <si>
    <t xml:space="preserve">ZARZA (LA)                              </t>
  </si>
  <si>
    <t>06901</t>
  </si>
  <si>
    <t xml:space="preserve">VALDELACALZADA                          </t>
  </si>
  <si>
    <t>06902</t>
  </si>
  <si>
    <t xml:space="preserve">PUEBLONUEVO DEL GUADIANA                </t>
  </si>
  <si>
    <t>06903</t>
  </si>
  <si>
    <t xml:space="preserve">GUADIANA                                </t>
  </si>
  <si>
    <t>07001</t>
  </si>
  <si>
    <t xml:space="preserve">ALARO                                   </t>
  </si>
  <si>
    <t>07002</t>
  </si>
  <si>
    <t xml:space="preserve">ALAIOR                                  </t>
  </si>
  <si>
    <t>07003</t>
  </si>
  <si>
    <t xml:space="preserve">ALCUDIA                                 </t>
  </si>
  <si>
    <t>07004</t>
  </si>
  <si>
    <t xml:space="preserve">ALGAIDA                                 </t>
  </si>
  <si>
    <t>07005</t>
  </si>
  <si>
    <t xml:space="preserve">ANDRATX                                 </t>
  </si>
  <si>
    <t>07006</t>
  </si>
  <si>
    <t xml:space="preserve">ARTA                                    </t>
  </si>
  <si>
    <t>07007</t>
  </si>
  <si>
    <t xml:space="preserve">BANYALBUFAR                             </t>
  </si>
  <si>
    <t>07008</t>
  </si>
  <si>
    <t xml:space="preserve">BINISSALEM                              </t>
  </si>
  <si>
    <t>07009</t>
  </si>
  <si>
    <t xml:space="preserve">BUGER                                   </t>
  </si>
  <si>
    <t>07010</t>
  </si>
  <si>
    <t xml:space="preserve">BUNYOLA                                 </t>
  </si>
  <si>
    <t>07011</t>
  </si>
  <si>
    <t xml:space="preserve">CALVIA                                  </t>
  </si>
  <si>
    <t>07012</t>
  </si>
  <si>
    <t xml:space="preserve">CAMPANET                                </t>
  </si>
  <si>
    <t>07013</t>
  </si>
  <si>
    <t xml:space="preserve">CAMPOS                                  </t>
  </si>
  <si>
    <t>07014</t>
  </si>
  <si>
    <t xml:space="preserve">CAPDEPERA                               </t>
  </si>
  <si>
    <t>07015</t>
  </si>
  <si>
    <t xml:space="preserve">CIUTADELLA DE MENORCA                   </t>
  </si>
  <si>
    <t>07016</t>
  </si>
  <si>
    <t xml:space="preserve">CONSELL                                 </t>
  </si>
  <si>
    <t>07017</t>
  </si>
  <si>
    <t xml:space="preserve">COSTITX                                 </t>
  </si>
  <si>
    <t>07018</t>
  </si>
  <si>
    <t xml:space="preserve">DEYA                                    </t>
  </si>
  <si>
    <t>07019</t>
  </si>
  <si>
    <t xml:space="preserve">ESCORCA                                 </t>
  </si>
  <si>
    <t>07020</t>
  </si>
  <si>
    <t xml:space="preserve">ESPORLES                                </t>
  </si>
  <si>
    <t>07021</t>
  </si>
  <si>
    <t xml:space="preserve">ESTELLENCS                              </t>
  </si>
  <si>
    <t>07022</t>
  </si>
  <si>
    <t xml:space="preserve">FELANITX                                </t>
  </si>
  <si>
    <t>07023</t>
  </si>
  <si>
    <t xml:space="preserve">FERRERIES                               </t>
  </si>
  <si>
    <t>07024</t>
  </si>
  <si>
    <t xml:space="preserve">FORMENTERA                              </t>
  </si>
  <si>
    <t>07025</t>
  </si>
  <si>
    <t xml:space="preserve">FORNALUTX                               </t>
  </si>
  <si>
    <t>07026</t>
  </si>
  <si>
    <t xml:space="preserve">EIVISSA                                 </t>
  </si>
  <si>
    <t>07027</t>
  </si>
  <si>
    <t xml:space="preserve">INCA                                    </t>
  </si>
  <si>
    <t>07028</t>
  </si>
  <si>
    <t xml:space="preserve">LLORET DE VISTAALEGRE                   </t>
  </si>
  <si>
    <t>07029</t>
  </si>
  <si>
    <t xml:space="preserve">LLOSETA                                 </t>
  </si>
  <si>
    <t>07030</t>
  </si>
  <si>
    <t xml:space="preserve">LLUBI                                   </t>
  </si>
  <si>
    <t>07031</t>
  </si>
  <si>
    <t xml:space="preserve">LLUCMAJOR                               </t>
  </si>
  <si>
    <t>07032</t>
  </si>
  <si>
    <t xml:space="preserve">MAO                                     </t>
  </si>
  <si>
    <t>07033</t>
  </si>
  <si>
    <t xml:space="preserve">MANACOR                                 </t>
  </si>
  <si>
    <t>07034</t>
  </si>
  <si>
    <t xml:space="preserve">MANCOR DE LA VALL                       </t>
  </si>
  <si>
    <t>07035</t>
  </si>
  <si>
    <t xml:space="preserve">MARIA DE LA SALUT                       </t>
  </si>
  <si>
    <t>07036</t>
  </si>
  <si>
    <t xml:space="preserve">MARRATXI                                </t>
  </si>
  <si>
    <t>07037</t>
  </si>
  <si>
    <t xml:space="preserve">MERCADAL (ES)                           </t>
  </si>
  <si>
    <t>07038</t>
  </si>
  <si>
    <t xml:space="preserve">MONTUIRI                                </t>
  </si>
  <si>
    <t>07039</t>
  </si>
  <si>
    <t xml:space="preserve">MURO                                    </t>
  </si>
  <si>
    <t>07040</t>
  </si>
  <si>
    <t xml:space="preserve">PALMA                                   </t>
  </si>
  <si>
    <t>07041</t>
  </si>
  <si>
    <t xml:space="preserve">PETRA                                   </t>
  </si>
  <si>
    <t>07042</t>
  </si>
  <si>
    <t xml:space="preserve">POLLENCA                                </t>
  </si>
  <si>
    <t>07043</t>
  </si>
  <si>
    <t xml:space="preserve">PORRERES                                </t>
  </si>
  <si>
    <t>07044</t>
  </si>
  <si>
    <t xml:space="preserve">POBLA (SA)                              </t>
  </si>
  <si>
    <t>07045</t>
  </si>
  <si>
    <t xml:space="preserve">PUIGPUNYENT                             </t>
  </si>
  <si>
    <t>07046</t>
  </si>
  <si>
    <t xml:space="preserve">SANT ANTONI DE PORTMANY                 </t>
  </si>
  <si>
    <t>07047</t>
  </si>
  <si>
    <t xml:space="preserve">SENCELLES                               </t>
  </si>
  <si>
    <t>07048</t>
  </si>
  <si>
    <t xml:space="preserve">SANT JOSEP DE SA TALAIA                 </t>
  </si>
  <si>
    <t>07049</t>
  </si>
  <si>
    <t xml:space="preserve">SANT JOAN                               </t>
  </si>
  <si>
    <t>07050</t>
  </si>
  <si>
    <t xml:space="preserve">SANT JOAN DE LABRITJA                   </t>
  </si>
  <si>
    <t>07051</t>
  </si>
  <si>
    <t xml:space="preserve">SANT LLORENC DES CARDASSAR              </t>
  </si>
  <si>
    <t>07052</t>
  </si>
  <si>
    <t xml:space="preserve">SANT LLUIS                              </t>
  </si>
  <si>
    <t>07053</t>
  </si>
  <si>
    <t xml:space="preserve">SANTA EUGENIA                           </t>
  </si>
  <si>
    <t>07054</t>
  </si>
  <si>
    <t xml:space="preserve">SANTA EULARIA DES RIU                   </t>
  </si>
  <si>
    <t>07055</t>
  </si>
  <si>
    <t xml:space="preserve">SANTA MARGALIDA                         </t>
  </si>
  <si>
    <t>07056</t>
  </si>
  <si>
    <t xml:space="preserve">SANTA MARIA DEL CAMI                    </t>
  </si>
  <si>
    <t>07057</t>
  </si>
  <si>
    <t xml:space="preserve">SANTANYI                                </t>
  </si>
  <si>
    <t>07058</t>
  </si>
  <si>
    <t xml:space="preserve">SELVA                                   </t>
  </si>
  <si>
    <t>07059</t>
  </si>
  <si>
    <t xml:space="preserve">SALINES (SES)                           </t>
  </si>
  <si>
    <t>07060</t>
  </si>
  <si>
    <t xml:space="preserve">SINEU                                   </t>
  </si>
  <si>
    <t>07061</t>
  </si>
  <si>
    <t xml:space="preserve">SOLLER                                  </t>
  </si>
  <si>
    <t>07062</t>
  </si>
  <si>
    <t xml:space="preserve">SON SERVERA                             </t>
  </si>
  <si>
    <t>07063</t>
  </si>
  <si>
    <t xml:space="preserve">VALLDEMOSSA                             </t>
  </si>
  <si>
    <t>07064</t>
  </si>
  <si>
    <t xml:space="preserve">CASTELL (ES)                            </t>
  </si>
  <si>
    <t>07065</t>
  </si>
  <si>
    <t xml:space="preserve">VILAFRANCA DE BONANY                    </t>
  </si>
  <si>
    <t>07901</t>
  </si>
  <si>
    <t xml:space="preserve">ARIANY                                  </t>
  </si>
  <si>
    <t>07902</t>
  </si>
  <si>
    <t xml:space="preserve">MIGJORN GRAN (ES)                       </t>
  </si>
  <si>
    <t>08001</t>
  </si>
  <si>
    <t xml:space="preserve">ABRERA                                  </t>
  </si>
  <si>
    <t>08002</t>
  </si>
  <si>
    <t xml:space="preserve">AGUILAR DE SEGARRA                      </t>
  </si>
  <si>
    <t>08003</t>
  </si>
  <si>
    <t xml:space="preserve">ALELLA                                  </t>
  </si>
  <si>
    <t>08004</t>
  </si>
  <si>
    <t xml:space="preserve">ALPENS                                  </t>
  </si>
  <si>
    <t>08005</t>
  </si>
  <si>
    <t xml:space="preserve">AMETLLA DEL VALLES (L')                 </t>
  </si>
  <si>
    <t>08006</t>
  </si>
  <si>
    <t xml:space="preserve">ARENYS DE MAR                           </t>
  </si>
  <si>
    <t>08007</t>
  </si>
  <si>
    <t xml:space="preserve">ARENYS DE MUNT                          </t>
  </si>
  <si>
    <t>08008</t>
  </si>
  <si>
    <t xml:space="preserve">ARGENCOLA                               </t>
  </si>
  <si>
    <t>08009</t>
  </si>
  <si>
    <t xml:space="preserve">ARGENTONA                               </t>
  </si>
  <si>
    <t>08010</t>
  </si>
  <si>
    <t xml:space="preserve">ARTES                                   </t>
  </si>
  <si>
    <t>08011</t>
  </si>
  <si>
    <t xml:space="preserve">AVIA                                    </t>
  </si>
  <si>
    <t>08012</t>
  </si>
  <si>
    <t xml:space="preserve">AVINYO                                  </t>
  </si>
  <si>
    <t>08013</t>
  </si>
  <si>
    <t xml:space="preserve">AVINYONET DEL PENEDES                   </t>
  </si>
  <si>
    <t>08014</t>
  </si>
  <si>
    <t xml:space="preserve">AIGUAFREDA                              </t>
  </si>
  <si>
    <t>08015</t>
  </si>
  <si>
    <t xml:space="preserve">BADALONA                                </t>
  </si>
  <si>
    <t>08016</t>
  </si>
  <si>
    <t xml:space="preserve">BAGA                                    </t>
  </si>
  <si>
    <t>08017</t>
  </si>
  <si>
    <t xml:space="preserve">BALENYA                                 </t>
  </si>
  <si>
    <t>08018</t>
  </si>
  <si>
    <t xml:space="preserve">BALSARENY                               </t>
  </si>
  <si>
    <t>08019</t>
  </si>
  <si>
    <t xml:space="preserve">BARCELONA                               </t>
  </si>
  <si>
    <t>08020</t>
  </si>
  <si>
    <t xml:space="preserve">BEGUES                                  </t>
  </si>
  <si>
    <t>08021</t>
  </si>
  <si>
    <t xml:space="preserve">BELLPRAT                                </t>
  </si>
  <si>
    <t>08022</t>
  </si>
  <si>
    <t xml:space="preserve">BERGA                                   </t>
  </si>
  <si>
    <t>08023</t>
  </si>
  <si>
    <t xml:space="preserve">BIGUES I RIELLS DEL FAI                 </t>
  </si>
  <si>
    <t>08024</t>
  </si>
  <si>
    <t xml:space="preserve">BORREDA                                 </t>
  </si>
  <si>
    <t>08025</t>
  </si>
  <si>
    <t xml:space="preserve">BRUC (EL)                               </t>
  </si>
  <si>
    <t>08026</t>
  </si>
  <si>
    <t xml:space="preserve">BRULL (EL)                              </t>
  </si>
  <si>
    <t>08027</t>
  </si>
  <si>
    <t xml:space="preserve">CABANYES (LES)                          </t>
  </si>
  <si>
    <t>08028</t>
  </si>
  <si>
    <t xml:space="preserve">CABRERA D'IGUALADA                      </t>
  </si>
  <si>
    <t>08029</t>
  </si>
  <si>
    <t xml:space="preserve">CABRERA DE MAR                          </t>
  </si>
  <si>
    <t>08030</t>
  </si>
  <si>
    <t xml:space="preserve">CABRILS                                 </t>
  </si>
  <si>
    <t>08031</t>
  </si>
  <si>
    <t xml:space="preserve">CALAF                                   </t>
  </si>
  <si>
    <t>08032</t>
  </si>
  <si>
    <t xml:space="preserve">CALDES D'ESTRAC                         </t>
  </si>
  <si>
    <t>08033</t>
  </si>
  <si>
    <t xml:space="preserve">CALDES DE MONTBUI                       </t>
  </si>
  <si>
    <t>08034</t>
  </si>
  <si>
    <t xml:space="preserve">CALDERS                                 </t>
  </si>
  <si>
    <t>08035</t>
  </si>
  <si>
    <t xml:space="preserve">CALELLA                                 </t>
  </si>
  <si>
    <t>08036</t>
  </si>
  <si>
    <t xml:space="preserve">CALONGE DE SEGARRA                      </t>
  </si>
  <si>
    <t>08037</t>
  </si>
  <si>
    <t xml:space="preserve">CALLDETENES                             </t>
  </si>
  <si>
    <t>08038</t>
  </si>
  <si>
    <t xml:space="preserve">CALLUS                                  </t>
  </si>
  <si>
    <t>08039</t>
  </si>
  <si>
    <t xml:space="preserve">CAMPINS                                 </t>
  </si>
  <si>
    <t>08040</t>
  </si>
  <si>
    <t xml:space="preserve">CANET DE MAR                            </t>
  </si>
  <si>
    <t>08041</t>
  </si>
  <si>
    <t xml:space="preserve">CANOVELLES                              </t>
  </si>
  <si>
    <t>08042</t>
  </si>
  <si>
    <t xml:space="preserve">CANOVES I SAMALUS                       </t>
  </si>
  <si>
    <t>08043</t>
  </si>
  <si>
    <t xml:space="preserve">CANYELLES                               </t>
  </si>
  <si>
    <t>08044</t>
  </si>
  <si>
    <t xml:space="preserve">CAPELLADES                              </t>
  </si>
  <si>
    <t>08045</t>
  </si>
  <si>
    <t xml:space="preserve">CAPOLAT                                 </t>
  </si>
  <si>
    <t>08046</t>
  </si>
  <si>
    <t xml:space="preserve">CARDEDEU                                </t>
  </si>
  <si>
    <t>08047</t>
  </si>
  <si>
    <t xml:space="preserve">CARDONA                                 </t>
  </si>
  <si>
    <t>08048</t>
  </si>
  <si>
    <t xml:space="preserve">CARME                                   </t>
  </si>
  <si>
    <t>08049</t>
  </si>
  <si>
    <t xml:space="preserve">CASSERRES                               </t>
  </si>
  <si>
    <t>08050</t>
  </si>
  <si>
    <t xml:space="preserve">CASTELLAR DEL RIU                       </t>
  </si>
  <si>
    <t>08051</t>
  </si>
  <si>
    <t xml:space="preserve">CASTELLAR DEL VALLES                    </t>
  </si>
  <si>
    <t>08052</t>
  </si>
  <si>
    <t xml:space="preserve">CASTELLAR DE N'HUG                      </t>
  </si>
  <si>
    <t>08053</t>
  </si>
  <si>
    <t xml:space="preserve">CASTELLBELL I EL VILAR                  </t>
  </si>
  <si>
    <t>08054</t>
  </si>
  <si>
    <t xml:space="preserve">CASTELLBISBAL                           </t>
  </si>
  <si>
    <t>08055</t>
  </si>
  <si>
    <t xml:space="preserve">CASTELLCIR                              </t>
  </si>
  <si>
    <t>08056</t>
  </si>
  <si>
    <t xml:space="preserve">CASTELLDEFELS                           </t>
  </si>
  <si>
    <t>08057</t>
  </si>
  <si>
    <t xml:space="preserve">CASTELL DE L'ARENY                      </t>
  </si>
  <si>
    <t>08058</t>
  </si>
  <si>
    <t xml:space="preserve">CASTELLET I LA GORNAL                   </t>
  </si>
  <si>
    <t>08059</t>
  </si>
  <si>
    <t xml:space="preserve">CASTELLFOLLIT DEL BOIX                  </t>
  </si>
  <si>
    <t>08060</t>
  </si>
  <si>
    <t xml:space="preserve">CASTELLFOLLIT DE RIUBREGOS              </t>
  </si>
  <si>
    <t>08061</t>
  </si>
  <si>
    <t xml:space="preserve">CASTELLGALI                             </t>
  </si>
  <si>
    <t>08062</t>
  </si>
  <si>
    <t xml:space="preserve">CASTELLNOU DE BAGES                     </t>
  </si>
  <si>
    <t>08063</t>
  </si>
  <si>
    <t xml:space="preserve">CASTELLOLI                              </t>
  </si>
  <si>
    <t>08064</t>
  </si>
  <si>
    <t xml:space="preserve">CASTELLTERCOL                           </t>
  </si>
  <si>
    <t>08065</t>
  </si>
  <si>
    <t xml:space="preserve">CASTELLVI DE LA MARCA                   </t>
  </si>
  <si>
    <t>08066</t>
  </si>
  <si>
    <t xml:space="preserve">CASTELLVI DE ROSANES                    </t>
  </si>
  <si>
    <t>08067</t>
  </si>
  <si>
    <t xml:space="preserve">CENTELLES                               </t>
  </si>
  <si>
    <t>08068</t>
  </si>
  <si>
    <t xml:space="preserve">CERVELLO                                </t>
  </si>
  <si>
    <t>08069</t>
  </si>
  <si>
    <t xml:space="preserve">COLLBATO                                </t>
  </si>
  <si>
    <t>08070</t>
  </si>
  <si>
    <t xml:space="preserve">COLLSUSPINA                             </t>
  </si>
  <si>
    <t>08071</t>
  </si>
  <si>
    <t xml:space="preserve">COPONS                                  </t>
  </si>
  <si>
    <t>08072</t>
  </si>
  <si>
    <t xml:space="preserve">CORBERA DE LLOBREGAT                    </t>
  </si>
  <si>
    <t>08073</t>
  </si>
  <si>
    <t xml:space="preserve">CORNELLA DE LLOBREGAT                   </t>
  </si>
  <si>
    <t>08074</t>
  </si>
  <si>
    <t xml:space="preserve">CUBELLES                                </t>
  </si>
  <si>
    <t>08075</t>
  </si>
  <si>
    <t xml:space="preserve">DOSRIUS                                 </t>
  </si>
  <si>
    <t>08076</t>
  </si>
  <si>
    <t xml:space="preserve">ESPARREGUERA                            </t>
  </si>
  <si>
    <t>08077</t>
  </si>
  <si>
    <t xml:space="preserve">ESPLUGUES DE LLOBREGAT                  </t>
  </si>
  <si>
    <t>08078</t>
  </si>
  <si>
    <t xml:space="preserve">ESPUNYOLA (L')                          </t>
  </si>
  <si>
    <t>08079</t>
  </si>
  <si>
    <t xml:space="preserve">ESTANY (L')                             </t>
  </si>
  <si>
    <t>08080</t>
  </si>
  <si>
    <t xml:space="preserve">FIGOLS                                  </t>
  </si>
  <si>
    <t>08081</t>
  </si>
  <si>
    <t xml:space="preserve">FOGARS DE MONTCLUS                      </t>
  </si>
  <si>
    <t>08082</t>
  </si>
  <si>
    <t xml:space="preserve">FOGARS DE LA SELVA                      </t>
  </si>
  <si>
    <t>08083</t>
  </si>
  <si>
    <t xml:space="preserve">FOLGUEROLES                             </t>
  </si>
  <si>
    <t>08084</t>
  </si>
  <si>
    <t xml:space="preserve">FONOLLOSA                               </t>
  </si>
  <si>
    <t>08085</t>
  </si>
  <si>
    <t xml:space="preserve">FONT-RUBI                               </t>
  </si>
  <si>
    <t>08086</t>
  </si>
  <si>
    <t xml:space="preserve">FRANQUESES DEL VALLES (LES)             </t>
  </si>
  <si>
    <t>08087</t>
  </si>
  <si>
    <t xml:space="preserve">GALLIFA                                 </t>
  </si>
  <si>
    <t>08088</t>
  </si>
  <si>
    <t xml:space="preserve">GARRIGA (LA)                            </t>
  </si>
  <si>
    <t>08089</t>
  </si>
  <si>
    <t xml:space="preserve">GAVA                                    </t>
  </si>
  <si>
    <t>08090</t>
  </si>
  <si>
    <t xml:space="preserve">GAIA                                    </t>
  </si>
  <si>
    <t>08091</t>
  </si>
  <si>
    <t xml:space="preserve">GELIDA                                  </t>
  </si>
  <si>
    <t>08092</t>
  </si>
  <si>
    <t xml:space="preserve">GIRONELLA                               </t>
  </si>
  <si>
    <t>08093</t>
  </si>
  <si>
    <t xml:space="preserve">GISCLARENY                              </t>
  </si>
  <si>
    <t>08094</t>
  </si>
  <si>
    <t xml:space="preserve">GRANADA (LA)                            </t>
  </si>
  <si>
    <t>08095</t>
  </si>
  <si>
    <t xml:space="preserve">GRANERA                                 </t>
  </si>
  <si>
    <t>08096</t>
  </si>
  <si>
    <t xml:space="preserve">GRANOLLERS                              </t>
  </si>
  <si>
    <t>08097</t>
  </si>
  <si>
    <t xml:space="preserve">GUALBA                                  </t>
  </si>
  <si>
    <t>08098</t>
  </si>
  <si>
    <t xml:space="preserve">SANT SALVADOR DE GUARDIOLA              </t>
  </si>
  <si>
    <t>08099</t>
  </si>
  <si>
    <t xml:space="preserve">GUARDIOLA DE BERGUEDA                   </t>
  </si>
  <si>
    <t>08100</t>
  </si>
  <si>
    <t xml:space="preserve">GURB                                    </t>
  </si>
  <si>
    <t>08101</t>
  </si>
  <si>
    <t xml:space="preserve">HOSPITALET DE LLOBREGAT (L')            </t>
  </si>
  <si>
    <t>08102</t>
  </si>
  <si>
    <t xml:space="preserve">IGUALADA                                </t>
  </si>
  <si>
    <t>08103</t>
  </si>
  <si>
    <t xml:space="preserve">JORBA                                   </t>
  </si>
  <si>
    <t>08104</t>
  </si>
  <si>
    <t xml:space="preserve">LLACUNA (LA)                            </t>
  </si>
  <si>
    <t>08105</t>
  </si>
  <si>
    <t xml:space="preserve">LLAGOSTA (LA)                           </t>
  </si>
  <si>
    <t>08106</t>
  </si>
  <si>
    <t xml:space="preserve">LLINARS DEL VALLES                      </t>
  </si>
  <si>
    <t>08107</t>
  </si>
  <si>
    <t xml:space="preserve">LLICA D'AMUNT                           </t>
  </si>
  <si>
    <t>08108</t>
  </si>
  <si>
    <t xml:space="preserve">LLICA DE VALL                           </t>
  </si>
  <si>
    <t>08109</t>
  </si>
  <si>
    <t xml:space="preserve">LLUCA                                   </t>
  </si>
  <si>
    <t>08110</t>
  </si>
  <si>
    <t xml:space="preserve">MALGRAT DE MAR                          </t>
  </si>
  <si>
    <t>08111</t>
  </si>
  <si>
    <t xml:space="preserve">MALLA                                   </t>
  </si>
  <si>
    <t>08112</t>
  </si>
  <si>
    <t xml:space="preserve">MANLLEU                                 </t>
  </si>
  <si>
    <t>08113</t>
  </si>
  <si>
    <t xml:space="preserve">MANRESA                                 </t>
  </si>
  <si>
    <t>08114</t>
  </si>
  <si>
    <t xml:space="preserve">MARTORELL                               </t>
  </si>
  <si>
    <t>08115</t>
  </si>
  <si>
    <t xml:space="preserve">MARTORELLES                             </t>
  </si>
  <si>
    <t>08116</t>
  </si>
  <si>
    <t xml:space="preserve">MASIES DE RODA (LES)                    </t>
  </si>
  <si>
    <t>08117</t>
  </si>
  <si>
    <t xml:space="preserve">MASIES DE VOLTREGA (LES)                </t>
  </si>
  <si>
    <t>08118</t>
  </si>
  <si>
    <t xml:space="preserve">MASNOU (EL)                             </t>
  </si>
  <si>
    <t>08119</t>
  </si>
  <si>
    <t xml:space="preserve">MASQUEFA                                </t>
  </si>
  <si>
    <t>08120</t>
  </si>
  <si>
    <t xml:space="preserve">MATADEPERA                              </t>
  </si>
  <si>
    <t>08121</t>
  </si>
  <si>
    <t xml:space="preserve">MATARO                                  </t>
  </si>
  <si>
    <t>08122</t>
  </si>
  <si>
    <t xml:space="preserve">MEDIONA                                 </t>
  </si>
  <si>
    <t>08123</t>
  </si>
  <si>
    <t xml:space="preserve">MOLINS DE REI                           </t>
  </si>
  <si>
    <t>08124</t>
  </si>
  <si>
    <t xml:space="preserve">MOLLET DEL VALLES                       </t>
  </si>
  <si>
    <t>08125</t>
  </si>
  <si>
    <t xml:space="preserve">MONTCADA I REIXAC                       </t>
  </si>
  <si>
    <t>08126</t>
  </si>
  <si>
    <t xml:space="preserve">MONTGAT                                 </t>
  </si>
  <si>
    <t>08127</t>
  </si>
  <si>
    <t xml:space="preserve">MONISTROL DE MONTSERRAT                 </t>
  </si>
  <si>
    <t>08128</t>
  </si>
  <si>
    <t xml:space="preserve">MONISTROL DE CALDERS                    </t>
  </si>
  <si>
    <t>08129</t>
  </si>
  <si>
    <t xml:space="preserve">MUNTANYOLA                              </t>
  </si>
  <si>
    <t>08130</t>
  </si>
  <si>
    <t xml:space="preserve">MONTCLAR                                </t>
  </si>
  <si>
    <t>08131</t>
  </si>
  <si>
    <t xml:space="preserve">MONTESQUIU                              </t>
  </si>
  <si>
    <t>08132</t>
  </si>
  <si>
    <t xml:space="preserve">MONTMAJOR                               </t>
  </si>
  <si>
    <t>08133</t>
  </si>
  <si>
    <t xml:space="preserve">MONTMANEU                               </t>
  </si>
  <si>
    <t>08134</t>
  </si>
  <si>
    <t xml:space="preserve">FIGARO-MONTMANY                         </t>
  </si>
  <si>
    <t>08135</t>
  </si>
  <si>
    <t xml:space="preserve">MONTMELO                                </t>
  </si>
  <si>
    <t>08136</t>
  </si>
  <si>
    <t xml:space="preserve">MONTORNES DEL VALLES                    </t>
  </si>
  <si>
    <t>08137</t>
  </si>
  <si>
    <t xml:space="preserve">MONTSENY                                </t>
  </si>
  <si>
    <t>08138</t>
  </si>
  <si>
    <t xml:space="preserve">MOIA                                    </t>
  </si>
  <si>
    <t>08139</t>
  </si>
  <si>
    <t xml:space="preserve">MURA                                    </t>
  </si>
  <si>
    <t>08140</t>
  </si>
  <si>
    <t xml:space="preserve">NAVARCLES                               </t>
  </si>
  <si>
    <t>08141</t>
  </si>
  <si>
    <t xml:space="preserve">NAVAS                                   </t>
  </si>
  <si>
    <t>08142</t>
  </si>
  <si>
    <t xml:space="preserve">NOU DE BERGUEDA (LA)                    </t>
  </si>
  <si>
    <t>08143</t>
  </si>
  <si>
    <t xml:space="preserve">ODENA                                   </t>
  </si>
  <si>
    <t>08144</t>
  </si>
  <si>
    <t xml:space="preserve">OLVAN                                   </t>
  </si>
  <si>
    <t>08145</t>
  </si>
  <si>
    <t xml:space="preserve">OLERDOLA                                </t>
  </si>
  <si>
    <t>08146</t>
  </si>
  <si>
    <t xml:space="preserve">OLESA DE BONESVALLS                     </t>
  </si>
  <si>
    <t>08147</t>
  </si>
  <si>
    <t xml:space="preserve">OLESA DE MONTSERRAT                     </t>
  </si>
  <si>
    <t>08148</t>
  </si>
  <si>
    <t xml:space="preserve">OLIVELLA                                </t>
  </si>
  <si>
    <t>08149</t>
  </si>
  <si>
    <t xml:space="preserve">OLOST                                   </t>
  </si>
  <si>
    <t>08150</t>
  </si>
  <si>
    <t xml:space="preserve">ORIS                                    </t>
  </si>
  <si>
    <t>08151</t>
  </si>
  <si>
    <t xml:space="preserve">ORISTA                                  </t>
  </si>
  <si>
    <t>08152</t>
  </si>
  <si>
    <t xml:space="preserve">ORPI                                    </t>
  </si>
  <si>
    <t>08153</t>
  </si>
  <si>
    <t xml:space="preserve">ORRIUS                                  </t>
  </si>
  <si>
    <t>08154</t>
  </si>
  <si>
    <t xml:space="preserve">PACS DEL PENEDES                        </t>
  </si>
  <si>
    <t>08155</t>
  </si>
  <si>
    <t xml:space="preserve">PALAFOLLS                               </t>
  </si>
  <si>
    <t>08156</t>
  </si>
  <si>
    <t xml:space="preserve">PALAU-SOLITA I PLEGAMANS                </t>
  </si>
  <si>
    <t>08157</t>
  </si>
  <si>
    <t xml:space="preserve">PALLEJA                                 </t>
  </si>
  <si>
    <t>08158</t>
  </si>
  <si>
    <t xml:space="preserve">PAPIOL (EL)                             </t>
  </si>
  <si>
    <t>08159</t>
  </si>
  <si>
    <t xml:space="preserve">PARETS DEL VALLES                       </t>
  </si>
  <si>
    <t>08160</t>
  </si>
  <si>
    <t xml:space="preserve">PERAFITA                                </t>
  </si>
  <si>
    <t>08161</t>
  </si>
  <si>
    <t xml:space="preserve">PIERA                                   </t>
  </si>
  <si>
    <t>08162</t>
  </si>
  <si>
    <t xml:space="preserve">HOSTALETS DE PIEROLA (ELS)              </t>
  </si>
  <si>
    <t>08163</t>
  </si>
  <si>
    <t xml:space="preserve">PINEDA DE MAR                           </t>
  </si>
  <si>
    <t>08164</t>
  </si>
  <si>
    <t xml:space="preserve">PLA DEL PENEDES (EL)                    </t>
  </si>
  <si>
    <t>08165</t>
  </si>
  <si>
    <t xml:space="preserve">POBLA DE CLARAMUNT (LA)                 </t>
  </si>
  <si>
    <t>08166</t>
  </si>
  <si>
    <t xml:space="preserve">POBLA DE LILLET (LA)                    </t>
  </si>
  <si>
    <t>08167</t>
  </si>
  <si>
    <t xml:space="preserve">POLINYA                                 </t>
  </si>
  <si>
    <t>08168</t>
  </si>
  <si>
    <t xml:space="preserve">PONTONS                                 </t>
  </si>
  <si>
    <t>08169</t>
  </si>
  <si>
    <t xml:space="preserve">PRAT DE LLOBREGAT (EL)                  </t>
  </si>
  <si>
    <t>08170</t>
  </si>
  <si>
    <t xml:space="preserve">PRATS DE REI (ELS)                      </t>
  </si>
  <si>
    <t>08171</t>
  </si>
  <si>
    <t xml:space="preserve">PRATS DE LLUCANES                       </t>
  </si>
  <si>
    <t>08172</t>
  </si>
  <si>
    <t xml:space="preserve">PREMIA DE MAR                           </t>
  </si>
  <si>
    <t>08174</t>
  </si>
  <si>
    <t xml:space="preserve">PUIGDALBER                              </t>
  </si>
  <si>
    <t>08175</t>
  </si>
  <si>
    <t xml:space="preserve">PUIG-REIG                               </t>
  </si>
  <si>
    <t>08176</t>
  </si>
  <si>
    <t xml:space="preserve">PUJALT                                  </t>
  </si>
  <si>
    <t>08177</t>
  </si>
  <si>
    <t xml:space="preserve">QUAR (LA)                               </t>
  </si>
  <si>
    <t>08178</t>
  </si>
  <si>
    <t xml:space="preserve">RAJADELL                                </t>
  </si>
  <si>
    <t>08179</t>
  </si>
  <si>
    <t xml:space="preserve">RELLINARS                               </t>
  </si>
  <si>
    <t>08180</t>
  </si>
  <si>
    <t xml:space="preserve">RIPOLLET                                </t>
  </si>
  <si>
    <t>08181</t>
  </si>
  <si>
    <t xml:space="preserve">ROCA DEL VALLES (LA)                    </t>
  </si>
  <si>
    <t>08182</t>
  </si>
  <si>
    <t xml:space="preserve">PONT DE VILOMARA I ROCAFORT (EL)        </t>
  </si>
  <si>
    <t>08183</t>
  </si>
  <si>
    <t xml:space="preserve">RODA DE TER                             </t>
  </si>
  <si>
    <t>08184</t>
  </si>
  <si>
    <t xml:space="preserve">RUBI                                    </t>
  </si>
  <si>
    <t>08185</t>
  </si>
  <si>
    <t xml:space="preserve">RUBIO                                   </t>
  </si>
  <si>
    <t>08187</t>
  </si>
  <si>
    <t xml:space="preserve">SABADELL                                </t>
  </si>
  <si>
    <t>08188</t>
  </si>
  <si>
    <t xml:space="preserve">SAGAS                                   </t>
  </si>
  <si>
    <t>08189</t>
  </si>
  <si>
    <t xml:space="preserve">SANT PERE SALLAVINERA                   </t>
  </si>
  <si>
    <t>08190</t>
  </si>
  <si>
    <t xml:space="preserve">SALDES                                  </t>
  </si>
  <si>
    <t>08191</t>
  </si>
  <si>
    <t xml:space="preserve">SALLENT                                 </t>
  </si>
  <si>
    <t>08192</t>
  </si>
  <si>
    <t xml:space="preserve">SANTPEDOR                               </t>
  </si>
  <si>
    <t>08193</t>
  </si>
  <si>
    <t xml:space="preserve">SANT ISCLE DE VALLALTA                  </t>
  </si>
  <si>
    <t>08194</t>
  </si>
  <si>
    <t xml:space="preserve">SANT ADRIA DE BESOS                     </t>
  </si>
  <si>
    <t>08195</t>
  </si>
  <si>
    <t xml:space="preserve">SANT AGUSTI DE LLUCANES                 </t>
  </si>
  <si>
    <t>08196</t>
  </si>
  <si>
    <t xml:space="preserve">SANT ANDREU DE LA BARCA                 </t>
  </si>
  <si>
    <t>08197</t>
  </si>
  <si>
    <t xml:space="preserve">SANT ANDREU DE LLAVANERES               </t>
  </si>
  <si>
    <t>08198</t>
  </si>
  <si>
    <t xml:space="preserve">SANT ANTONI DE VILAMAJOR                </t>
  </si>
  <si>
    <t>08199</t>
  </si>
  <si>
    <t xml:space="preserve">SANT BARTOMEU DEL GRAU                  </t>
  </si>
  <si>
    <t>08200</t>
  </si>
  <si>
    <t xml:space="preserve">SANT BOI DE LLOBREGAT                   </t>
  </si>
  <si>
    <t>08201</t>
  </si>
  <si>
    <t xml:space="preserve">SANT BOI DE LLUCANES                    </t>
  </si>
  <si>
    <t>08202</t>
  </si>
  <si>
    <t xml:space="preserve">SANT CELONI                             </t>
  </si>
  <si>
    <t>08203</t>
  </si>
  <si>
    <t xml:space="preserve">SANT CEBRIA DE VALLALTA                 </t>
  </si>
  <si>
    <t>08204</t>
  </si>
  <si>
    <t xml:space="preserve">SANT CLIMENT DE LLOBREGAT               </t>
  </si>
  <si>
    <t>08205</t>
  </si>
  <si>
    <t xml:space="preserve">SANT CUGAT DEL VALLES                   </t>
  </si>
  <si>
    <t>08206</t>
  </si>
  <si>
    <t xml:space="preserve">SANT CUGAT SESGARRIGUES                 </t>
  </si>
  <si>
    <t>08207</t>
  </si>
  <si>
    <t xml:space="preserve">SANT ESTEVE DE PALAUTORDERA             </t>
  </si>
  <si>
    <t>08208</t>
  </si>
  <si>
    <t xml:space="preserve">SANT ESTEVE SESROVIRES                  </t>
  </si>
  <si>
    <t>08209</t>
  </si>
  <si>
    <t xml:space="preserve">SANT FOST DE CAMPSENTELLES              </t>
  </si>
  <si>
    <t>08210</t>
  </si>
  <si>
    <t xml:space="preserve">SANT FELIU DE CODINES                   </t>
  </si>
  <si>
    <t>08211</t>
  </si>
  <si>
    <t xml:space="preserve">SANT FELIU DE LLOBREGAT                 </t>
  </si>
  <si>
    <t>08212</t>
  </si>
  <si>
    <t xml:space="preserve">SANT FELIU SASSERRA                     </t>
  </si>
  <si>
    <t>08213</t>
  </si>
  <si>
    <t xml:space="preserve">SANT FRUITOS DE BAGES                   </t>
  </si>
  <si>
    <t>08214</t>
  </si>
  <si>
    <t xml:space="preserve">VILASSAR DE DALT                        </t>
  </si>
  <si>
    <t>08215</t>
  </si>
  <si>
    <t xml:space="preserve">SANT HIPOLIT DE VOLTREGA                </t>
  </si>
  <si>
    <t>08216</t>
  </si>
  <si>
    <t xml:space="preserve">SANT JAUME DE FRONTANYA                 </t>
  </si>
  <si>
    <t>08217</t>
  </si>
  <si>
    <t xml:space="preserve">SANT JOAN DESPI                         </t>
  </si>
  <si>
    <t>08218</t>
  </si>
  <si>
    <t xml:space="preserve">SANT JOAN DE VILATORRADA                </t>
  </si>
  <si>
    <t>08219</t>
  </si>
  <si>
    <t xml:space="preserve">VILASSAR DE MAR                         </t>
  </si>
  <si>
    <t>08220</t>
  </si>
  <si>
    <t xml:space="preserve">SANT JULIA DE VILATORTA                 </t>
  </si>
  <si>
    <t>08221</t>
  </si>
  <si>
    <t xml:space="preserve">SANT JUST DESVERN                       </t>
  </si>
  <si>
    <t>08222</t>
  </si>
  <si>
    <t xml:space="preserve">SANT LLORENC D'HORTONS                  </t>
  </si>
  <si>
    <t>08223</t>
  </si>
  <si>
    <t xml:space="preserve">SANT LLORENC SAVALL                     </t>
  </si>
  <si>
    <t>08224</t>
  </si>
  <si>
    <t xml:space="preserve">SANT MARTI DE CENTELLES                 </t>
  </si>
  <si>
    <t>08225</t>
  </si>
  <si>
    <t xml:space="preserve">SANT MARTI D'ALBARS                     </t>
  </si>
  <si>
    <t>08226</t>
  </si>
  <si>
    <t xml:space="preserve">SANT MARTI DE TOUS                      </t>
  </si>
  <si>
    <t>08227</t>
  </si>
  <si>
    <t xml:space="preserve">SANT MARTI SARROCA                      </t>
  </si>
  <si>
    <t>08228</t>
  </si>
  <si>
    <t xml:space="preserve">SANT MARTI SESGUEIOLES                  </t>
  </si>
  <si>
    <t>08229</t>
  </si>
  <si>
    <t xml:space="preserve">SANT MATEU DE BAGES                     </t>
  </si>
  <si>
    <t>08230</t>
  </si>
  <si>
    <t xml:space="preserve">PREMIA DE DALT                          </t>
  </si>
  <si>
    <t>08231</t>
  </si>
  <si>
    <t xml:space="preserve">SANT PERE DE RIBES                      </t>
  </si>
  <si>
    <t>08232</t>
  </si>
  <si>
    <t xml:space="preserve">SANT PERE DE RIUDEBITLLES               </t>
  </si>
  <si>
    <t>08233</t>
  </si>
  <si>
    <t xml:space="preserve">SANT PERE DE TORELLO                    </t>
  </si>
  <si>
    <t>08234</t>
  </si>
  <si>
    <t xml:space="preserve">SANT PERE DE VILAMAJOR                  </t>
  </si>
  <si>
    <t>08235</t>
  </si>
  <si>
    <t xml:space="preserve">SANT POL DE MAR                         </t>
  </si>
  <si>
    <t>08236</t>
  </si>
  <si>
    <t xml:space="preserve">SANT QUINTI DE MEDIONA                  </t>
  </si>
  <si>
    <t>08237</t>
  </si>
  <si>
    <t xml:space="preserve">SANT QUIRZE DE BESORA                   </t>
  </si>
  <si>
    <t>08238</t>
  </si>
  <si>
    <t xml:space="preserve">SANT QUIRZE DEL VALLES                  </t>
  </si>
  <si>
    <t>08239</t>
  </si>
  <si>
    <t xml:space="preserve">SANT QUIRZE SAFAJA                      </t>
  </si>
  <si>
    <t>08240</t>
  </si>
  <si>
    <t xml:space="preserve">SANT SADURNI D'ANOIA                    </t>
  </si>
  <si>
    <t>08241</t>
  </si>
  <si>
    <t xml:space="preserve">SANT SADURNI D'OSORMORT                 </t>
  </si>
  <si>
    <t>08242</t>
  </si>
  <si>
    <t xml:space="preserve">MARGANELL                               </t>
  </si>
  <si>
    <t>08243</t>
  </si>
  <si>
    <t xml:space="preserve">SANTA CECILIA DE VOLTREGA               </t>
  </si>
  <si>
    <t>08244</t>
  </si>
  <si>
    <t xml:space="preserve">SANTA COLOMA DE CERVELLO                </t>
  </si>
  <si>
    <t>08245</t>
  </si>
  <si>
    <t xml:space="preserve">SANTA COLOMA DE GRAMENET                </t>
  </si>
  <si>
    <t>08246</t>
  </si>
  <si>
    <t xml:space="preserve">SANTA EUGENIA DE BERGA                  </t>
  </si>
  <si>
    <t>08247</t>
  </si>
  <si>
    <t xml:space="preserve">SANTA EULALIA DE RIUPRIMER              </t>
  </si>
  <si>
    <t>08248</t>
  </si>
  <si>
    <t xml:space="preserve">SANTA EULALIA DE RONCANA                </t>
  </si>
  <si>
    <t>08249</t>
  </si>
  <si>
    <t xml:space="preserve">SANTA FE DEL PENEDES                    </t>
  </si>
  <si>
    <t>08250</t>
  </si>
  <si>
    <t xml:space="preserve">SANTA MARGARIDA DE MONTBUI              </t>
  </si>
  <si>
    <t>08251</t>
  </si>
  <si>
    <t xml:space="preserve">SANTA MARGARIDA I ELS MONJOS            </t>
  </si>
  <si>
    <t>08252</t>
  </si>
  <si>
    <t xml:space="preserve">BARBERA DEL VALLES                      </t>
  </si>
  <si>
    <t>08253</t>
  </si>
  <si>
    <t xml:space="preserve">SANTA MARIA DE BESORA                   </t>
  </si>
  <si>
    <t>08254</t>
  </si>
  <si>
    <t xml:space="preserve">ESQUIROL (L')                           </t>
  </si>
  <si>
    <t>08255</t>
  </si>
  <si>
    <t xml:space="preserve">SANTA MARIA DE MERLES                   </t>
  </si>
  <si>
    <t>08256</t>
  </si>
  <si>
    <t xml:space="preserve">SANTA MARIA DE MARTORELLES              </t>
  </si>
  <si>
    <t>08257</t>
  </si>
  <si>
    <t xml:space="preserve">SANTA MARIA DE MIRALLES                 </t>
  </si>
  <si>
    <t>08258</t>
  </si>
  <si>
    <t xml:space="preserve">SANTA MARIA D'OLO                       </t>
  </si>
  <si>
    <t>08259</t>
  </si>
  <si>
    <t xml:space="preserve">SANTA MARIA DE PALAUTORDERA             </t>
  </si>
  <si>
    <t>08260</t>
  </si>
  <si>
    <t xml:space="preserve">SANTA PERPETUA DE MOGODA                </t>
  </si>
  <si>
    <t>08261</t>
  </si>
  <si>
    <t xml:space="preserve">SANTA SUSANNA                           </t>
  </si>
  <si>
    <t>08262</t>
  </si>
  <si>
    <t xml:space="preserve">SANT VICENC DE CASTELLET                </t>
  </si>
  <si>
    <t>08263</t>
  </si>
  <si>
    <t xml:space="preserve">SANT VICENC DELS HORTS                  </t>
  </si>
  <si>
    <t>08264</t>
  </si>
  <si>
    <t xml:space="preserve">SANT VICENC DE MONTALT                  </t>
  </si>
  <si>
    <t>08265</t>
  </si>
  <si>
    <t xml:space="preserve">SANT VICENC DE TORELLO                  </t>
  </si>
  <si>
    <t>08266</t>
  </si>
  <si>
    <t xml:space="preserve">CERDANYOLA DEL VALLES                   </t>
  </si>
  <si>
    <t>08267</t>
  </si>
  <si>
    <t xml:space="preserve">SENTMENAT                               </t>
  </si>
  <si>
    <t>08268</t>
  </si>
  <si>
    <t xml:space="preserve">CERCS                                   </t>
  </si>
  <si>
    <t>08269</t>
  </si>
  <si>
    <t xml:space="preserve">SEVA                                    </t>
  </si>
  <si>
    <t>08270</t>
  </si>
  <si>
    <t xml:space="preserve">SITGES                                  </t>
  </si>
  <si>
    <t>08271</t>
  </si>
  <si>
    <t xml:space="preserve">SOBREMUNT                               </t>
  </si>
  <si>
    <t>08272</t>
  </si>
  <si>
    <t xml:space="preserve">SORA                                    </t>
  </si>
  <si>
    <t>08273</t>
  </si>
  <si>
    <t xml:space="preserve">SUBIRATS                                </t>
  </si>
  <si>
    <t>08274</t>
  </si>
  <si>
    <t xml:space="preserve">SURIA                                   </t>
  </si>
  <si>
    <t>08275</t>
  </si>
  <si>
    <t xml:space="preserve">TAVERNOLES                              </t>
  </si>
  <si>
    <t>08276</t>
  </si>
  <si>
    <t xml:space="preserve">TAGAMANENT                              </t>
  </si>
  <si>
    <t>08277</t>
  </si>
  <si>
    <t xml:space="preserve">TALAMANCA                               </t>
  </si>
  <si>
    <t>08278</t>
  </si>
  <si>
    <t xml:space="preserve">TARADELL                                </t>
  </si>
  <si>
    <t>08279</t>
  </si>
  <si>
    <t xml:space="preserve">TERRASSA                                </t>
  </si>
  <si>
    <t>08280</t>
  </si>
  <si>
    <t xml:space="preserve">TAVERTET                                </t>
  </si>
  <si>
    <t>08281</t>
  </si>
  <si>
    <t xml:space="preserve">TEIA                                    </t>
  </si>
  <si>
    <t>08282</t>
  </si>
  <si>
    <t xml:space="preserve">TIANA                                   </t>
  </si>
  <si>
    <t>08283</t>
  </si>
  <si>
    <t xml:space="preserve">TONA                                    </t>
  </si>
  <si>
    <t>08284</t>
  </si>
  <si>
    <t xml:space="preserve">TORDERA                                 </t>
  </si>
  <si>
    <t>08285</t>
  </si>
  <si>
    <t xml:space="preserve">TORELLO                                 </t>
  </si>
  <si>
    <t>08286</t>
  </si>
  <si>
    <t xml:space="preserve">TORRE DE CLARAMUNT (LA)                 </t>
  </si>
  <si>
    <t>08287</t>
  </si>
  <si>
    <t xml:space="preserve">TORRELAVIT                              </t>
  </si>
  <si>
    <t>08288</t>
  </si>
  <si>
    <t xml:space="preserve">TORRELLES DE FOIX                       </t>
  </si>
  <si>
    <t>08289</t>
  </si>
  <si>
    <t xml:space="preserve">TORRELLES DE LLOBREGAT                  </t>
  </si>
  <si>
    <t>08290</t>
  </si>
  <si>
    <t xml:space="preserve">ULLASTRELL                              </t>
  </si>
  <si>
    <t>08291</t>
  </si>
  <si>
    <t xml:space="preserve">VACARISSES                              </t>
  </si>
  <si>
    <t>08292</t>
  </si>
  <si>
    <t xml:space="preserve">VALLBONA D'ANOIA                        </t>
  </si>
  <si>
    <t>08293</t>
  </si>
  <si>
    <t xml:space="preserve">VALLCEBRE                               </t>
  </si>
  <si>
    <t>08294</t>
  </si>
  <si>
    <t xml:space="preserve">VALLGORGUINA                            </t>
  </si>
  <si>
    <t>08295</t>
  </si>
  <si>
    <t xml:space="preserve">VALLIRANA                               </t>
  </si>
  <si>
    <t>08296</t>
  </si>
  <si>
    <t xml:space="preserve">VALLROMANES                             </t>
  </si>
  <si>
    <t>08297</t>
  </si>
  <si>
    <t xml:space="preserve">VECIANA                                 </t>
  </si>
  <si>
    <t>08298</t>
  </si>
  <si>
    <t xml:space="preserve">VIC                                     </t>
  </si>
  <si>
    <t>08299</t>
  </si>
  <si>
    <t xml:space="preserve">VILADA                                  </t>
  </si>
  <si>
    <t>08300</t>
  </si>
  <si>
    <t xml:space="preserve">VILADECAVALLS                           </t>
  </si>
  <si>
    <t>08301</t>
  </si>
  <si>
    <t xml:space="preserve">VILADECANS                              </t>
  </si>
  <si>
    <t>08302</t>
  </si>
  <si>
    <t xml:space="preserve">VILANOVA DEL CAMI                       </t>
  </si>
  <si>
    <t>08303</t>
  </si>
  <si>
    <t xml:space="preserve">VILANOVA DE SAU                         </t>
  </si>
  <si>
    <t>08304</t>
  </si>
  <si>
    <t xml:space="preserve">VILOBI DEL PENEDES                      </t>
  </si>
  <si>
    <t>08305</t>
  </si>
  <si>
    <t xml:space="preserve">VILAFRANCA DEL PENEDES                  </t>
  </si>
  <si>
    <t>08306</t>
  </si>
  <si>
    <t xml:space="preserve">VILALBA SASSERRA                        </t>
  </si>
  <si>
    <t>08307</t>
  </si>
  <si>
    <t xml:space="preserve">VILANOVA I LA GELTRU                    </t>
  </si>
  <si>
    <t>08308</t>
  </si>
  <si>
    <t xml:space="preserve">VIVER I SERRATEIX                       </t>
  </si>
  <si>
    <t>08901</t>
  </si>
  <si>
    <t xml:space="preserve">RUPIT I PRUIT                           </t>
  </si>
  <si>
    <t>08902</t>
  </si>
  <si>
    <t xml:space="preserve">VILANOVA DEL VALLES                     </t>
  </si>
  <si>
    <t>08903</t>
  </si>
  <si>
    <t xml:space="preserve">SANT JULIA DE CERDANYOLA                </t>
  </si>
  <si>
    <t>08904</t>
  </si>
  <si>
    <t xml:space="preserve">BADIA DEL VALLES                        </t>
  </si>
  <si>
    <t>08905</t>
  </si>
  <si>
    <t xml:space="preserve">PALMA DE CERVELLO (LA)                  </t>
  </si>
  <si>
    <t>09001</t>
  </si>
  <si>
    <t xml:space="preserve">ABAJAS                                  </t>
  </si>
  <si>
    <t>09003</t>
  </si>
  <si>
    <t xml:space="preserve">ADRADA DE HAZA                          </t>
  </si>
  <si>
    <t>09006</t>
  </si>
  <si>
    <t xml:space="preserve">AGUAS CANDIDAS                          </t>
  </si>
  <si>
    <t>09007</t>
  </si>
  <si>
    <t xml:space="preserve">AGUILAR DE BUREBA                       </t>
  </si>
  <si>
    <t>09009</t>
  </si>
  <si>
    <t xml:space="preserve">ALBILLOS                                </t>
  </si>
  <si>
    <t>09010</t>
  </si>
  <si>
    <t xml:space="preserve">ALCOCERO DE MOLA                        </t>
  </si>
  <si>
    <t>09011</t>
  </si>
  <si>
    <t xml:space="preserve">ALFOZ DE BRICIA                         </t>
  </si>
  <si>
    <t>09012</t>
  </si>
  <si>
    <t xml:space="preserve">ALFOZ DE SANTA GADEA                    </t>
  </si>
  <si>
    <t>09013</t>
  </si>
  <si>
    <t xml:space="preserve">ALTABLE                                 </t>
  </si>
  <si>
    <t>09014</t>
  </si>
  <si>
    <t xml:space="preserve">ALTOS (LOS)                             </t>
  </si>
  <si>
    <t>09016</t>
  </si>
  <si>
    <t xml:space="preserve">AMEYUGO                                 </t>
  </si>
  <si>
    <t>09017</t>
  </si>
  <si>
    <t xml:space="preserve">ANGUIX                                  </t>
  </si>
  <si>
    <t>09018</t>
  </si>
  <si>
    <t xml:space="preserve">ARANDA DE DUERO                         </t>
  </si>
  <si>
    <t>09019</t>
  </si>
  <si>
    <t xml:space="preserve">ARANDILLA                               </t>
  </si>
  <si>
    <t>09020</t>
  </si>
  <si>
    <t xml:space="preserve">ARAUZO DE MIEL                          </t>
  </si>
  <si>
    <t>09021</t>
  </si>
  <si>
    <t xml:space="preserve">ARAUZO DE SALCE                         </t>
  </si>
  <si>
    <t>09022</t>
  </si>
  <si>
    <t xml:space="preserve">ARAUZO DE TORRE                         </t>
  </si>
  <si>
    <t>09023</t>
  </si>
  <si>
    <t xml:space="preserve">ARCOS                                   </t>
  </si>
  <si>
    <t>09024</t>
  </si>
  <si>
    <t xml:space="preserve">ARENILLAS DE RIOPISUERGA                </t>
  </si>
  <si>
    <t>09025</t>
  </si>
  <si>
    <t xml:space="preserve">ARIJA                                   </t>
  </si>
  <si>
    <t>09026</t>
  </si>
  <si>
    <t xml:space="preserve">ARLANZON                                </t>
  </si>
  <si>
    <t>09027</t>
  </si>
  <si>
    <t xml:space="preserve">ARRAYA DE OCA                           </t>
  </si>
  <si>
    <t>09029</t>
  </si>
  <si>
    <t xml:space="preserve">ATAPUERCA                               </t>
  </si>
  <si>
    <t>09030</t>
  </si>
  <si>
    <t xml:space="preserve">AUSINES (LOS)                           </t>
  </si>
  <si>
    <t>09032</t>
  </si>
  <si>
    <t xml:space="preserve">AVELLANOSA DE MUÑO                      </t>
  </si>
  <si>
    <t>09033</t>
  </si>
  <si>
    <t xml:space="preserve">BAHABON DE ESGUEVA                      </t>
  </si>
  <si>
    <t>09034</t>
  </si>
  <si>
    <t xml:space="preserve">BALBASES (LOS)                          </t>
  </si>
  <si>
    <t>09035</t>
  </si>
  <si>
    <t xml:space="preserve">BAÑOS DE VALDEARADOS                    </t>
  </si>
  <si>
    <t>09036</t>
  </si>
  <si>
    <t xml:space="preserve">BAÑUELOS DE BUREBA                      </t>
  </si>
  <si>
    <t>09037</t>
  </si>
  <si>
    <t xml:space="preserve">BARBADILLO DE HERREROS                  </t>
  </si>
  <si>
    <t>09038</t>
  </si>
  <si>
    <t xml:space="preserve">BARBADILLO DEL MERCADO                  </t>
  </si>
  <si>
    <t>09039</t>
  </si>
  <si>
    <t xml:space="preserve">BARBADILLO DEL PEZ                      </t>
  </si>
  <si>
    <t>09041</t>
  </si>
  <si>
    <t xml:space="preserve">BARRIO DE MUÑO                          </t>
  </si>
  <si>
    <t>09043</t>
  </si>
  <si>
    <t xml:space="preserve">BARRIOS DE BUREBA (LOS)                 </t>
  </si>
  <si>
    <t>09044</t>
  </si>
  <si>
    <t xml:space="preserve">BARRIOS DE COLINA                       </t>
  </si>
  <si>
    <t>09045</t>
  </si>
  <si>
    <t xml:space="preserve">BASCONCILLOS DEL TOZO                   </t>
  </si>
  <si>
    <t>09046</t>
  </si>
  <si>
    <t xml:space="preserve">BASCUÑANA                               </t>
  </si>
  <si>
    <t>09047</t>
  </si>
  <si>
    <t xml:space="preserve">BELBIMBRE                               </t>
  </si>
  <si>
    <t>09048</t>
  </si>
  <si>
    <t xml:space="preserve">BELORADO                                </t>
  </si>
  <si>
    <t>09050</t>
  </si>
  <si>
    <t xml:space="preserve">BERBERANA                               </t>
  </si>
  <si>
    <t>09051</t>
  </si>
  <si>
    <t xml:space="preserve">BERLANGAS DE ROA                        </t>
  </si>
  <si>
    <t>09052</t>
  </si>
  <si>
    <t xml:space="preserve">BERZOSA DE BUREBA                       </t>
  </si>
  <si>
    <t>09054</t>
  </si>
  <si>
    <t xml:space="preserve">BOZOO                                   </t>
  </si>
  <si>
    <t>09055</t>
  </si>
  <si>
    <t xml:space="preserve">BRAZACORTA                              </t>
  </si>
  <si>
    <t>09056</t>
  </si>
  <si>
    <t xml:space="preserve">BRIVIESCA                               </t>
  </si>
  <si>
    <t>09057</t>
  </si>
  <si>
    <t xml:space="preserve">BUGEDO                                  </t>
  </si>
  <si>
    <t>09058</t>
  </si>
  <si>
    <t xml:space="preserve">BUNIEL                                  </t>
  </si>
  <si>
    <t>09059</t>
  </si>
  <si>
    <t xml:space="preserve">BURGOS                                  </t>
  </si>
  <si>
    <t>09060</t>
  </si>
  <si>
    <t xml:space="preserve">BUSTO DE BUREBA                         </t>
  </si>
  <si>
    <t>09061</t>
  </si>
  <si>
    <t xml:space="preserve">CABAÑES DE ESGUEVA                      </t>
  </si>
  <si>
    <t>09062</t>
  </si>
  <si>
    <t xml:space="preserve">CABEZON DE LA SIERRA                    </t>
  </si>
  <si>
    <t>09063</t>
  </si>
  <si>
    <t xml:space="preserve">CABIA                                   </t>
  </si>
  <si>
    <t>09064</t>
  </si>
  <si>
    <t xml:space="preserve">CALERUEGA                               </t>
  </si>
  <si>
    <t>09065</t>
  </si>
  <si>
    <t xml:space="preserve">CAMPILLO DE ARANDA                      </t>
  </si>
  <si>
    <t>09066</t>
  </si>
  <si>
    <t xml:space="preserve">CAMPOLARA                               </t>
  </si>
  <si>
    <t>09067</t>
  </si>
  <si>
    <t xml:space="preserve">CANICOSA DE LA SIERRA                   </t>
  </si>
  <si>
    <t>09068</t>
  </si>
  <si>
    <t xml:space="preserve">CANTABRANA                              </t>
  </si>
  <si>
    <t>09070</t>
  </si>
  <si>
    <t xml:space="preserve">CARAZO                                  </t>
  </si>
  <si>
    <t>09071</t>
  </si>
  <si>
    <t xml:space="preserve">CARCEDO DE BUREBA                       </t>
  </si>
  <si>
    <t>09072</t>
  </si>
  <si>
    <t xml:space="preserve">CARCEDO DE BURGOS                       </t>
  </si>
  <si>
    <t>09073</t>
  </si>
  <si>
    <t xml:space="preserve">CARDEÑADIJO                             </t>
  </si>
  <si>
    <t>09074</t>
  </si>
  <si>
    <t xml:space="preserve">CARDEÑAJIMENO                           </t>
  </si>
  <si>
    <t>09075</t>
  </si>
  <si>
    <t xml:space="preserve">CARDEÑUELA RIOPICO                      </t>
  </si>
  <si>
    <t>09076</t>
  </si>
  <si>
    <t xml:space="preserve">CARRIAS                                 </t>
  </si>
  <si>
    <t>09077</t>
  </si>
  <si>
    <t xml:space="preserve">CASCAJARES DE BUREBA                    </t>
  </si>
  <si>
    <t>09078</t>
  </si>
  <si>
    <t xml:space="preserve">CASCAJARES DE LA SIERRA                 </t>
  </si>
  <si>
    <t>09079</t>
  </si>
  <si>
    <t xml:space="preserve">CASTELLANOS DE CASTRO                   </t>
  </si>
  <si>
    <t>09082</t>
  </si>
  <si>
    <t xml:space="preserve">CASTILDELGADO                           </t>
  </si>
  <si>
    <t>09083</t>
  </si>
  <si>
    <t xml:space="preserve">CASTIL DE PEONES                        </t>
  </si>
  <si>
    <t>09084</t>
  </si>
  <si>
    <t xml:space="preserve">CASTRILLO DE LA REINA                   </t>
  </si>
  <si>
    <t>09085</t>
  </si>
  <si>
    <t xml:space="preserve">CASTRILLO DE LA VEGA                    </t>
  </si>
  <si>
    <t>09086</t>
  </si>
  <si>
    <t xml:space="preserve">CASTRILLO DEL VAL                       </t>
  </si>
  <si>
    <t>09088</t>
  </si>
  <si>
    <t xml:space="preserve">CASTRILLO DE RIOPISUERGA                </t>
  </si>
  <si>
    <t>09090</t>
  </si>
  <si>
    <t xml:space="preserve">CASTRILLO MOTA DE JUDIOS                </t>
  </si>
  <si>
    <t>09091</t>
  </si>
  <si>
    <t xml:space="preserve">CASTROJERIZ                             </t>
  </si>
  <si>
    <t>09093</t>
  </si>
  <si>
    <t xml:space="preserve">CAYUELA                                 </t>
  </si>
  <si>
    <t>09094</t>
  </si>
  <si>
    <t xml:space="preserve">CEBRECOS                                </t>
  </si>
  <si>
    <t>09095</t>
  </si>
  <si>
    <t xml:space="preserve">CELADA DEL CAMINO                       </t>
  </si>
  <si>
    <t>09098</t>
  </si>
  <si>
    <t xml:space="preserve">CEREZO DE RIO TIRON                     </t>
  </si>
  <si>
    <t>09100</t>
  </si>
  <si>
    <t xml:space="preserve">CERRATON DE JUARROS                     </t>
  </si>
  <si>
    <t>09101</t>
  </si>
  <si>
    <t xml:space="preserve">CIADONCHA                               </t>
  </si>
  <si>
    <t>09102</t>
  </si>
  <si>
    <t xml:space="preserve">CILLAPERLATA                            </t>
  </si>
  <si>
    <t>09103</t>
  </si>
  <si>
    <t xml:space="preserve">CILLERUELO DE ABAJO                     </t>
  </si>
  <si>
    <t>09104</t>
  </si>
  <si>
    <t xml:space="preserve">CILLERUELO DE ARRIBA                    </t>
  </si>
  <si>
    <t>09105</t>
  </si>
  <si>
    <t xml:space="preserve">CIRUELOS DE CERVERA                     </t>
  </si>
  <si>
    <t>09108</t>
  </si>
  <si>
    <t xml:space="preserve">COGOLLOS                                </t>
  </si>
  <si>
    <t>09109</t>
  </si>
  <si>
    <t xml:space="preserve">CONDADO DE TREVIÑO                      </t>
  </si>
  <si>
    <t>09110</t>
  </si>
  <si>
    <t xml:space="preserve">CONTRERAS                               </t>
  </si>
  <si>
    <t>09112</t>
  </si>
  <si>
    <t xml:space="preserve">CORUÑA DEL CONDE                        </t>
  </si>
  <si>
    <t>09113</t>
  </si>
  <si>
    <t xml:space="preserve">COVARRUBIAS                             </t>
  </si>
  <si>
    <t>09114</t>
  </si>
  <si>
    <t xml:space="preserve">CUBILLO DEL CAMPO                       </t>
  </si>
  <si>
    <t>09115</t>
  </si>
  <si>
    <t xml:space="preserve">CUBO DE BUREBA                          </t>
  </si>
  <si>
    <t>09117</t>
  </si>
  <si>
    <t xml:space="preserve">CUEVA DE ROA (LA)                       </t>
  </si>
  <si>
    <t>09119</t>
  </si>
  <si>
    <t xml:space="preserve">CUEVAS DE SAN CLEMENTE                  </t>
  </si>
  <si>
    <t>09120</t>
  </si>
  <si>
    <t xml:space="preserve">ENCIO                                   </t>
  </si>
  <si>
    <t>09122</t>
  </si>
  <si>
    <t xml:space="preserve">ESPINOSA DE CERVERA                     </t>
  </si>
  <si>
    <t>09123</t>
  </si>
  <si>
    <t xml:space="preserve">ESPINOSA DEL CAMINO                     </t>
  </si>
  <si>
    <t>09124</t>
  </si>
  <si>
    <t xml:space="preserve">ESPINOSA DE LOS MONTEROS                </t>
  </si>
  <si>
    <t>09125</t>
  </si>
  <si>
    <t xml:space="preserve">ESTEPAR                                 </t>
  </si>
  <si>
    <t>09127</t>
  </si>
  <si>
    <t xml:space="preserve">FONTIOSO                                </t>
  </si>
  <si>
    <t>09128</t>
  </si>
  <si>
    <t xml:space="preserve">FRANDOVINEZ                             </t>
  </si>
  <si>
    <t>09129</t>
  </si>
  <si>
    <t xml:space="preserve">FRESNEDA DE LA SIERRA TIRON             </t>
  </si>
  <si>
    <t>09130</t>
  </si>
  <si>
    <t xml:space="preserve">FRESNEÑA                                </t>
  </si>
  <si>
    <t>09131</t>
  </si>
  <si>
    <t xml:space="preserve">FRESNILLO DE LAS DUEÑAS                 </t>
  </si>
  <si>
    <t>09132</t>
  </si>
  <si>
    <t xml:space="preserve">FRESNO DE RIO TIRON                     </t>
  </si>
  <si>
    <t>09133</t>
  </si>
  <si>
    <t xml:space="preserve">FRESNO DE RODILLA                       </t>
  </si>
  <si>
    <t>09134</t>
  </si>
  <si>
    <t xml:space="preserve">FRIAS                                   </t>
  </si>
  <si>
    <t>09135</t>
  </si>
  <si>
    <t xml:space="preserve">FUENTEBUREBA                            </t>
  </si>
  <si>
    <t>09136</t>
  </si>
  <si>
    <t xml:space="preserve">FUENTECEN                               </t>
  </si>
  <si>
    <t>09137</t>
  </si>
  <si>
    <t xml:space="preserve">FUENTELCESPED                           </t>
  </si>
  <si>
    <t>09138</t>
  </si>
  <si>
    <t xml:space="preserve">FUENTELISENDO                           </t>
  </si>
  <si>
    <t>09139</t>
  </si>
  <si>
    <t xml:space="preserve">FUENTEMOLINOS                           </t>
  </si>
  <si>
    <t>09140</t>
  </si>
  <si>
    <t xml:space="preserve">FUENTENEBRO                             </t>
  </si>
  <si>
    <t>09141</t>
  </si>
  <si>
    <t xml:space="preserve">FUENTESPINA                             </t>
  </si>
  <si>
    <t>09143</t>
  </si>
  <si>
    <t xml:space="preserve">GALBARROS                               </t>
  </si>
  <si>
    <t>09144</t>
  </si>
  <si>
    <t xml:space="preserve">GALLEGA (LA)                            </t>
  </si>
  <si>
    <t>09148</t>
  </si>
  <si>
    <t xml:space="preserve">GRIJALBA                                </t>
  </si>
  <si>
    <t>09149</t>
  </si>
  <si>
    <t xml:space="preserve">GRISALEÑA                               </t>
  </si>
  <si>
    <t>09151</t>
  </si>
  <si>
    <t xml:space="preserve">GUMIEL DE IZAN                          </t>
  </si>
  <si>
    <t>09152</t>
  </si>
  <si>
    <t xml:space="preserve">GUMIEL DE MERCADO                       </t>
  </si>
  <si>
    <t>09154</t>
  </si>
  <si>
    <t xml:space="preserve">HACINAS                                 </t>
  </si>
  <si>
    <t>09155</t>
  </si>
  <si>
    <t xml:space="preserve">HAZA                                    </t>
  </si>
  <si>
    <t>09159</t>
  </si>
  <si>
    <t xml:space="preserve">HONTANAS                                </t>
  </si>
  <si>
    <t>09160</t>
  </si>
  <si>
    <t xml:space="preserve">HONTANGAS                               </t>
  </si>
  <si>
    <t>09162</t>
  </si>
  <si>
    <t xml:space="preserve">HONTORIA DE LA CANTERA                  </t>
  </si>
  <si>
    <t>09163</t>
  </si>
  <si>
    <t xml:space="preserve">HONTORIA DEL PINAR                      </t>
  </si>
  <si>
    <t>09164</t>
  </si>
  <si>
    <t xml:space="preserve">HONTORIA DE VALDEARADOS                 </t>
  </si>
  <si>
    <t>09166</t>
  </si>
  <si>
    <t xml:space="preserve">HORMAZAS (LAS)                          </t>
  </si>
  <si>
    <t>09167</t>
  </si>
  <si>
    <t xml:space="preserve">HORNILLOS DEL CAMINO                    </t>
  </si>
  <si>
    <t>09168</t>
  </si>
  <si>
    <t xml:space="preserve">HORRA (LA)                              </t>
  </si>
  <si>
    <t>09169</t>
  </si>
  <si>
    <t xml:space="preserve">HORTIGUELA                              </t>
  </si>
  <si>
    <t>09170</t>
  </si>
  <si>
    <t xml:space="preserve">HOYALES DE ROA                          </t>
  </si>
  <si>
    <t>09172</t>
  </si>
  <si>
    <t xml:space="preserve">HUERMECES                               </t>
  </si>
  <si>
    <t>09173</t>
  </si>
  <si>
    <t xml:space="preserve">HUERTA DE ARRIBA                        </t>
  </si>
  <si>
    <t>09174</t>
  </si>
  <si>
    <t xml:space="preserve">HUERTA DE REY                           </t>
  </si>
  <si>
    <t>09175</t>
  </si>
  <si>
    <t xml:space="preserve">HUMADA                                  </t>
  </si>
  <si>
    <t>09176</t>
  </si>
  <si>
    <t xml:space="preserve">HURONES                                 </t>
  </si>
  <si>
    <t>09177</t>
  </si>
  <si>
    <t xml:space="preserve">IBEAS DE JUARROS                        </t>
  </si>
  <si>
    <t>09178</t>
  </si>
  <si>
    <t xml:space="preserve">IBRILLOS                                </t>
  </si>
  <si>
    <t>09179</t>
  </si>
  <si>
    <t xml:space="preserve">IGLESIARRUBIA                           </t>
  </si>
  <si>
    <t>09180</t>
  </si>
  <si>
    <t xml:space="preserve">IGLESIAS                                </t>
  </si>
  <si>
    <t>09181</t>
  </si>
  <si>
    <t xml:space="preserve">ISAR                                    </t>
  </si>
  <si>
    <t>09182</t>
  </si>
  <si>
    <t xml:space="preserve">ITERO DEL CASTILLO                      </t>
  </si>
  <si>
    <t>09183</t>
  </si>
  <si>
    <t xml:space="preserve">JARAMILLO DE LA FUENTE                  </t>
  </si>
  <si>
    <t>09184</t>
  </si>
  <si>
    <t xml:space="preserve">JARAMILLO QUEMADO                       </t>
  </si>
  <si>
    <t>09189</t>
  </si>
  <si>
    <t xml:space="preserve">JUNTA DE TRASLALOMA                     </t>
  </si>
  <si>
    <t>09190</t>
  </si>
  <si>
    <t xml:space="preserve">JUNTA DE VILLALBA DE LOSA               </t>
  </si>
  <si>
    <t>09191</t>
  </si>
  <si>
    <t xml:space="preserve">JURISDICCION DE LARA                    </t>
  </si>
  <si>
    <t>09192</t>
  </si>
  <si>
    <t xml:space="preserve">JURISDICCION DE SAN ZADORNIL            </t>
  </si>
  <si>
    <t>09194</t>
  </si>
  <si>
    <t xml:space="preserve">LERMA                                   </t>
  </si>
  <si>
    <t>09195</t>
  </si>
  <si>
    <t xml:space="preserve">LLANO DE BUREBA                         </t>
  </si>
  <si>
    <t>09196</t>
  </si>
  <si>
    <t xml:space="preserve">MADRIGAL DEL MONTE                      </t>
  </si>
  <si>
    <t>09197</t>
  </si>
  <si>
    <t xml:space="preserve">MADRIGALEJO DEL MONTE                   </t>
  </si>
  <si>
    <t>09198</t>
  </si>
  <si>
    <t xml:space="preserve">MAHAMUD                                 </t>
  </si>
  <si>
    <t>09199</t>
  </si>
  <si>
    <t xml:space="preserve">MAMBRILLA DE CASTREJON                  </t>
  </si>
  <si>
    <t>09200</t>
  </si>
  <si>
    <t xml:space="preserve">MAMBRILLAS DE LARA                      </t>
  </si>
  <si>
    <t>09201</t>
  </si>
  <si>
    <t xml:space="preserve">MAMOLAR                                 </t>
  </si>
  <si>
    <t>09202</t>
  </si>
  <si>
    <t xml:space="preserve">MANCILES                                </t>
  </si>
  <si>
    <t>09206</t>
  </si>
  <si>
    <t xml:space="preserve">MAZUELA                                 </t>
  </si>
  <si>
    <t>09208</t>
  </si>
  <si>
    <t xml:space="preserve">MECERREYES                              </t>
  </si>
  <si>
    <t>09209</t>
  </si>
  <si>
    <t xml:space="preserve">MEDINA DE POMAR                         </t>
  </si>
  <si>
    <t>09211</t>
  </si>
  <si>
    <t xml:space="preserve">MELGAR DE FERNAMENTAL                   </t>
  </si>
  <si>
    <t>09213</t>
  </si>
  <si>
    <t xml:space="preserve">MERINDAD DE CUESTA-URRIA                </t>
  </si>
  <si>
    <t>09214</t>
  </si>
  <si>
    <t xml:space="preserve">MERINDAD DE MONTIJA                     </t>
  </si>
  <si>
    <t>09215</t>
  </si>
  <si>
    <t xml:space="preserve">MERINDAD DE SOTOSCUEVA                  </t>
  </si>
  <si>
    <t>09216</t>
  </si>
  <si>
    <t xml:space="preserve">MERINDAD DE VALDEPORRES                 </t>
  </si>
  <si>
    <t>09217</t>
  </si>
  <si>
    <t xml:space="preserve">MERINDAD DE VALDIVIELSO                 </t>
  </si>
  <si>
    <t>09218</t>
  </si>
  <si>
    <t xml:space="preserve">MILAGROS                                </t>
  </si>
  <si>
    <t>09219</t>
  </si>
  <si>
    <t xml:space="preserve">MIRANDA DE EBRO                         </t>
  </si>
  <si>
    <t>09220</t>
  </si>
  <si>
    <t xml:space="preserve">MIRAVECHE                               </t>
  </si>
  <si>
    <t>09221</t>
  </si>
  <si>
    <t xml:space="preserve">MODUBAR DE LA EMPAREDADA                </t>
  </si>
  <si>
    <t>09223</t>
  </si>
  <si>
    <t xml:space="preserve">MONASTERIO DE LA SIERRA                 </t>
  </si>
  <si>
    <t>09224</t>
  </si>
  <si>
    <t xml:space="preserve">MONASTERIO DE RODILLA                   </t>
  </si>
  <si>
    <t>09225</t>
  </si>
  <si>
    <t xml:space="preserve">MONCALVILLO                             </t>
  </si>
  <si>
    <t>09226</t>
  </si>
  <si>
    <t xml:space="preserve">MONTERRUBIO DE LA DEMANDA               </t>
  </si>
  <si>
    <t>09227</t>
  </si>
  <si>
    <t xml:space="preserve">MONTORIO                                </t>
  </si>
  <si>
    <t>09228</t>
  </si>
  <si>
    <t xml:space="preserve">MORADILLO DE ROA                        </t>
  </si>
  <si>
    <t>09229</t>
  </si>
  <si>
    <t xml:space="preserve">NAVA DE ROA                             </t>
  </si>
  <si>
    <t>09230</t>
  </si>
  <si>
    <t xml:space="preserve">NAVAS DE BUREBA                         </t>
  </si>
  <si>
    <t>09231</t>
  </si>
  <si>
    <t xml:space="preserve">NEBREDA                                 </t>
  </si>
  <si>
    <t>09232</t>
  </si>
  <si>
    <t xml:space="preserve">NEILA                                   </t>
  </si>
  <si>
    <t>09235</t>
  </si>
  <si>
    <t xml:space="preserve">OLMEDILLO DE ROA                        </t>
  </si>
  <si>
    <t>09236</t>
  </si>
  <si>
    <t xml:space="preserve">OLMILLOS DE MUÑO                        </t>
  </si>
  <si>
    <t>09238</t>
  </si>
  <si>
    <t xml:space="preserve">OÑA                                     </t>
  </si>
  <si>
    <t>09239</t>
  </si>
  <si>
    <t xml:space="preserve">OQUILLAS                                </t>
  </si>
  <si>
    <t>09241</t>
  </si>
  <si>
    <t xml:space="preserve">ORBANEJA RIOPICO                        </t>
  </si>
  <si>
    <t>09242</t>
  </si>
  <si>
    <t xml:space="preserve">PADILLA DE ABAJO                        </t>
  </si>
  <si>
    <t>09243</t>
  </si>
  <si>
    <t xml:space="preserve">PADILLA DE ARRIBA                       </t>
  </si>
  <si>
    <t>09244</t>
  </si>
  <si>
    <t xml:space="preserve">PADRONES DE BUREBA                      </t>
  </si>
  <si>
    <t>09246</t>
  </si>
  <si>
    <t xml:space="preserve">PALACIOS DE LA SIERRA                   </t>
  </si>
  <si>
    <t>09247</t>
  </si>
  <si>
    <t xml:space="preserve">PALACIOS DE RIOPISUERGA                 </t>
  </si>
  <si>
    <t>09248</t>
  </si>
  <si>
    <t xml:space="preserve">PALAZUELOS DE LA SIERRA                 </t>
  </si>
  <si>
    <t>09249</t>
  </si>
  <si>
    <t xml:space="preserve">PALAZUELOS DE MUÑO                      </t>
  </si>
  <si>
    <t>09250</t>
  </si>
  <si>
    <t xml:space="preserve">PAMPLIEGA                               </t>
  </si>
  <si>
    <t>09251</t>
  </si>
  <si>
    <t xml:space="preserve">PANCORBO                                </t>
  </si>
  <si>
    <t>09253</t>
  </si>
  <si>
    <t xml:space="preserve">PARDILLA                                </t>
  </si>
  <si>
    <t>09255</t>
  </si>
  <si>
    <t xml:space="preserve">PARTIDO DE LA SIERRA EN TOBALINA        </t>
  </si>
  <si>
    <t>09256</t>
  </si>
  <si>
    <t xml:space="preserve">PEDROSA DE DUERO                        </t>
  </si>
  <si>
    <t>09257</t>
  </si>
  <si>
    <t xml:space="preserve">PEDROSA DEL PARAMO                      </t>
  </si>
  <si>
    <t>09258</t>
  </si>
  <si>
    <t xml:space="preserve">PEDROSA DEL PRINCIPE                    </t>
  </si>
  <si>
    <t>09259</t>
  </si>
  <si>
    <t xml:space="preserve">PEDROSA DE RIO URBEL                    </t>
  </si>
  <si>
    <t>09261</t>
  </si>
  <si>
    <t xml:space="preserve">PEÑARANDA DE DUERO                      </t>
  </si>
  <si>
    <t>09262</t>
  </si>
  <si>
    <t xml:space="preserve">PERAL DE ARLANZA                        </t>
  </si>
  <si>
    <t>09265</t>
  </si>
  <si>
    <t xml:space="preserve">PIERNIGAS                               </t>
  </si>
  <si>
    <t>09266</t>
  </si>
  <si>
    <t xml:space="preserve">PINEDA DE LA SIERRA                     </t>
  </si>
  <si>
    <t>09267</t>
  </si>
  <si>
    <t xml:space="preserve">PINEDA TRASMONTE                        </t>
  </si>
  <si>
    <t>09268</t>
  </si>
  <si>
    <t xml:space="preserve">PINILLA DE LOS BARRUECOS                </t>
  </si>
  <si>
    <t>09269</t>
  </si>
  <si>
    <t xml:space="preserve">PINILLA DE LOS MOROS                    </t>
  </si>
  <si>
    <t>09270</t>
  </si>
  <si>
    <t xml:space="preserve">PINILLA TRASMONTE                       </t>
  </si>
  <si>
    <t>09272</t>
  </si>
  <si>
    <t xml:space="preserve">POZA DE LA SAL                          </t>
  </si>
  <si>
    <t>09273</t>
  </si>
  <si>
    <t xml:space="preserve">PRADANOS DE BUREBA                      </t>
  </si>
  <si>
    <t>09274</t>
  </si>
  <si>
    <t xml:space="preserve">PRADOLUENGO                             </t>
  </si>
  <si>
    <t>09275</t>
  </si>
  <si>
    <t xml:space="preserve">PRESENCIO                               </t>
  </si>
  <si>
    <t>09276</t>
  </si>
  <si>
    <t xml:space="preserve">PUEBLA DE ARGANZON (LA)                 </t>
  </si>
  <si>
    <t>09277</t>
  </si>
  <si>
    <t xml:space="preserve">PUENTEDURA                              </t>
  </si>
  <si>
    <t>09279</t>
  </si>
  <si>
    <t xml:space="preserve">QUEMADA                                 </t>
  </si>
  <si>
    <t>09280</t>
  </si>
  <si>
    <t xml:space="preserve">QUINTANABUREBA                          </t>
  </si>
  <si>
    <t>09281</t>
  </si>
  <si>
    <t xml:space="preserve">QUINTANA DEL PIDIO                      </t>
  </si>
  <si>
    <t>09283</t>
  </si>
  <si>
    <t xml:space="preserve">QUINTANAELEZ                            </t>
  </si>
  <si>
    <t>09287</t>
  </si>
  <si>
    <t xml:space="preserve">QUINTANAORTUÑO                          </t>
  </si>
  <si>
    <t>09288</t>
  </si>
  <si>
    <t xml:space="preserve">QUINTANAPALLA                           </t>
  </si>
  <si>
    <t>09289</t>
  </si>
  <si>
    <t xml:space="preserve">QUINTANAR DE LA SIERRA                  </t>
  </si>
  <si>
    <t>09292</t>
  </si>
  <si>
    <t xml:space="preserve">QUINTANAVIDES                           </t>
  </si>
  <si>
    <t>09294</t>
  </si>
  <si>
    <t xml:space="preserve">QUINTANILLA DE LA MATA                  </t>
  </si>
  <si>
    <t>09295</t>
  </si>
  <si>
    <t xml:space="preserve">QUINTANILLA DEL COCO                    </t>
  </si>
  <si>
    <t>09297</t>
  </si>
  <si>
    <t xml:space="preserve">QUINTANILLAS (LAS)                      </t>
  </si>
  <si>
    <t>09298</t>
  </si>
  <si>
    <t xml:space="preserve">QUINTANILLA SAN GARCIA                  </t>
  </si>
  <si>
    <t>09301</t>
  </si>
  <si>
    <t xml:space="preserve">QUINTANILLA VIVAR                       </t>
  </si>
  <si>
    <t>09302</t>
  </si>
  <si>
    <t xml:space="preserve">RABANERA DEL PINAR                      </t>
  </si>
  <si>
    <t>09303</t>
  </si>
  <si>
    <t xml:space="preserve">RABANOS                                 </t>
  </si>
  <si>
    <t>09304</t>
  </si>
  <si>
    <t xml:space="preserve">RABE DE LAS CALZADAS                    </t>
  </si>
  <si>
    <t>09306</t>
  </si>
  <si>
    <t xml:space="preserve">REBOLLEDO DE LA TORRE                   </t>
  </si>
  <si>
    <t>09307</t>
  </si>
  <si>
    <t xml:space="preserve">REDECILLA DEL CAMINO                    </t>
  </si>
  <si>
    <t>09308</t>
  </si>
  <si>
    <t xml:space="preserve">REDECILLA DEL CAMPO                     </t>
  </si>
  <si>
    <t>09309</t>
  </si>
  <si>
    <t xml:space="preserve">REGUMIEL DE LA SIERRA                   </t>
  </si>
  <si>
    <t>09310</t>
  </si>
  <si>
    <t xml:space="preserve">REINOSO                                 </t>
  </si>
  <si>
    <t>09311</t>
  </si>
  <si>
    <t xml:space="preserve">RETUERTA                                </t>
  </si>
  <si>
    <t>09312</t>
  </si>
  <si>
    <t xml:space="preserve">REVILLA Y AHEDO (LA)                    </t>
  </si>
  <si>
    <t>09314</t>
  </si>
  <si>
    <t xml:space="preserve">REVILLA DEL CAMPO                       </t>
  </si>
  <si>
    <t>09315</t>
  </si>
  <si>
    <t xml:space="preserve">REVILLARRUZ                             </t>
  </si>
  <si>
    <t>09316</t>
  </si>
  <si>
    <t xml:space="preserve">REVILLA VALLEJERA                       </t>
  </si>
  <si>
    <t>09317</t>
  </si>
  <si>
    <t xml:space="preserve">REZMONDO                                </t>
  </si>
  <si>
    <t>09318</t>
  </si>
  <si>
    <t xml:space="preserve">RIOCAVADO DE LA SIERRA                  </t>
  </si>
  <si>
    <t>09321</t>
  </si>
  <si>
    <t xml:space="preserve">ROA                                     </t>
  </si>
  <si>
    <t>09323</t>
  </si>
  <si>
    <t xml:space="preserve">ROJAS                                   </t>
  </si>
  <si>
    <t>09325</t>
  </si>
  <si>
    <t xml:space="preserve">ROYUELA DE RIO FRANCO                   </t>
  </si>
  <si>
    <t>09326</t>
  </si>
  <si>
    <t xml:space="preserve">RUBENA                                  </t>
  </si>
  <si>
    <t>09327</t>
  </si>
  <si>
    <t xml:space="preserve">RUBLACEDO DE ABAJO                      </t>
  </si>
  <si>
    <t>09328</t>
  </si>
  <si>
    <t xml:space="preserve">RUCANDIO                                </t>
  </si>
  <si>
    <t>09329</t>
  </si>
  <si>
    <t xml:space="preserve">SALAS DE BUREBA                         </t>
  </si>
  <si>
    <t>09330</t>
  </si>
  <si>
    <t xml:space="preserve">SALAS DE LOS INFANTES                   </t>
  </si>
  <si>
    <t>09332</t>
  </si>
  <si>
    <t xml:space="preserve">SALDAÑA DE BURGOS                       </t>
  </si>
  <si>
    <t>09334</t>
  </si>
  <si>
    <t xml:space="preserve">SALINILLAS DE BUREBA                    </t>
  </si>
  <si>
    <t>09335</t>
  </si>
  <si>
    <t xml:space="preserve">SAN ADRIAN DE JUARROS                   </t>
  </si>
  <si>
    <t>09337</t>
  </si>
  <si>
    <t xml:space="preserve">SAN JUAN DEL MONTE                      </t>
  </si>
  <si>
    <t>09338</t>
  </si>
  <si>
    <t xml:space="preserve">SAN MAMES DE BURGOS                     </t>
  </si>
  <si>
    <t>09339</t>
  </si>
  <si>
    <t xml:space="preserve">SAN MARTIN DE RUBIALES                  </t>
  </si>
  <si>
    <t>09340</t>
  </si>
  <si>
    <t xml:space="preserve">SAN MILLAN DE LARA                      </t>
  </si>
  <si>
    <t>09343</t>
  </si>
  <si>
    <t xml:space="preserve">SANTA CECILIA                           </t>
  </si>
  <si>
    <t>09345</t>
  </si>
  <si>
    <t xml:space="preserve">SANTA CRUZ DE LA SALCEDA                </t>
  </si>
  <si>
    <t>09346</t>
  </si>
  <si>
    <t xml:space="preserve">SANTA CRUZ DEL VALLE URBION             </t>
  </si>
  <si>
    <t>09347</t>
  </si>
  <si>
    <t xml:space="preserve">SANTA GADEA DEL CID                     </t>
  </si>
  <si>
    <t>09348</t>
  </si>
  <si>
    <t xml:space="preserve">SANTA INES                              </t>
  </si>
  <si>
    <t>09350</t>
  </si>
  <si>
    <t xml:space="preserve">SANTA MARIA DEL CAMPO                   </t>
  </si>
  <si>
    <t>09351</t>
  </si>
  <si>
    <t xml:space="preserve">SANTA MARIA DEL INVIERNO                </t>
  </si>
  <si>
    <t>09352</t>
  </si>
  <si>
    <t xml:space="preserve">SANTA MARIA DEL MERCADILLO              </t>
  </si>
  <si>
    <t>09353</t>
  </si>
  <si>
    <t xml:space="preserve">SANTA MARIA RIVARREDONDA                </t>
  </si>
  <si>
    <t>09354</t>
  </si>
  <si>
    <t xml:space="preserve">SANTA OLALLA DE BUREBA                  </t>
  </si>
  <si>
    <t>09355</t>
  </si>
  <si>
    <t xml:space="preserve">SANTIBAÑEZ DE ESGUEVA                   </t>
  </si>
  <si>
    <t>09356</t>
  </si>
  <si>
    <t xml:space="preserve">SANTIBAÑEZ DEL VAL                      </t>
  </si>
  <si>
    <t>09358</t>
  </si>
  <si>
    <t xml:space="preserve">SANTO DOMINGO DE SILOS                  </t>
  </si>
  <si>
    <t>09360</t>
  </si>
  <si>
    <t xml:space="preserve">SAN VICENTE DEL VALLE                   </t>
  </si>
  <si>
    <t>09361</t>
  </si>
  <si>
    <t xml:space="preserve">SARGENTES DE LA LORA                    </t>
  </si>
  <si>
    <t>09362</t>
  </si>
  <si>
    <t xml:space="preserve">SARRACIN                                </t>
  </si>
  <si>
    <t>09363</t>
  </si>
  <si>
    <t xml:space="preserve">SASAMON                                 </t>
  </si>
  <si>
    <t>09365</t>
  </si>
  <si>
    <t xml:space="preserve">SEQUERA DE HAZA (LA)                    </t>
  </si>
  <si>
    <t>09366</t>
  </si>
  <si>
    <t xml:space="preserve">SOLARANA                                </t>
  </si>
  <si>
    <t>09368</t>
  </si>
  <si>
    <t xml:space="preserve">SORDILLOS                               </t>
  </si>
  <si>
    <t>09369</t>
  </si>
  <si>
    <t xml:space="preserve">SOTILLO DE LA RIBERA                    </t>
  </si>
  <si>
    <t>09372</t>
  </si>
  <si>
    <t xml:space="preserve">SOTRAGERO                               </t>
  </si>
  <si>
    <t>09373</t>
  </si>
  <si>
    <t xml:space="preserve">SOTRESGUDO                              </t>
  </si>
  <si>
    <t>09374</t>
  </si>
  <si>
    <t xml:space="preserve">SUSINOS DEL PARAMO                      </t>
  </si>
  <si>
    <t>09375</t>
  </si>
  <si>
    <t xml:space="preserve">TAMARON                                 </t>
  </si>
  <si>
    <t>09377</t>
  </si>
  <si>
    <t xml:space="preserve">TARDAJOS                                </t>
  </si>
  <si>
    <t>09378</t>
  </si>
  <si>
    <t xml:space="preserve">TEJADA                                  </t>
  </si>
  <si>
    <t>09380</t>
  </si>
  <si>
    <t xml:space="preserve">TERRADILLOS DE ESGUEVA                  </t>
  </si>
  <si>
    <t>09381</t>
  </si>
  <si>
    <t xml:space="preserve">TINIEBLAS DE LA SIERRA                  </t>
  </si>
  <si>
    <t>09382</t>
  </si>
  <si>
    <t xml:space="preserve">TOBAR                                   </t>
  </si>
  <si>
    <t>09384</t>
  </si>
  <si>
    <t xml:space="preserve">TORDOMAR                                </t>
  </si>
  <si>
    <t>09386</t>
  </si>
  <si>
    <t xml:space="preserve">TORRECILLA DEL MONTE                    </t>
  </si>
  <si>
    <t>09387</t>
  </si>
  <si>
    <t xml:space="preserve">TORREGALINDO                            </t>
  </si>
  <si>
    <t xml:space="preserve">TORRELARA                               </t>
  </si>
  <si>
    <t>09389</t>
  </si>
  <si>
    <t xml:space="preserve">TORREPADRE                              </t>
  </si>
  <si>
    <t>09390</t>
  </si>
  <si>
    <t xml:space="preserve">TORRESANDINO                            </t>
  </si>
  <si>
    <t>09391</t>
  </si>
  <si>
    <t xml:space="preserve">TORTOLES DE ESGUEVA                     </t>
  </si>
  <si>
    <t>09392</t>
  </si>
  <si>
    <t xml:space="preserve">TOSANTOS                                </t>
  </si>
  <si>
    <t>09394</t>
  </si>
  <si>
    <t xml:space="preserve">TRESPADERNE                             </t>
  </si>
  <si>
    <t>09395</t>
  </si>
  <si>
    <t xml:space="preserve">TUBILLA DEL AGUA                        </t>
  </si>
  <si>
    <t>09396</t>
  </si>
  <si>
    <t xml:space="preserve">TUBILLA DEL LAGO                        </t>
  </si>
  <si>
    <t>09398</t>
  </si>
  <si>
    <t xml:space="preserve">URBEL DEL CASTILLO                      </t>
  </si>
  <si>
    <t>09400</t>
  </si>
  <si>
    <t xml:space="preserve">VADOCONDES                              </t>
  </si>
  <si>
    <t>09403</t>
  </si>
  <si>
    <t xml:space="preserve">VALDEANDE                               </t>
  </si>
  <si>
    <t>09405</t>
  </si>
  <si>
    <t xml:space="preserve">VALDEZATE                               </t>
  </si>
  <si>
    <t>09406</t>
  </si>
  <si>
    <t xml:space="preserve">VALDORROS                               </t>
  </si>
  <si>
    <t>09407</t>
  </si>
  <si>
    <t xml:space="preserve">VALMALA                                 </t>
  </si>
  <si>
    <t>09408</t>
  </si>
  <si>
    <t xml:space="preserve">VALLARTA DE BUREBA                      </t>
  </si>
  <si>
    <t>09409</t>
  </si>
  <si>
    <t xml:space="preserve">VALLE DE MANZANEDO                      </t>
  </si>
  <si>
    <t>09410</t>
  </si>
  <si>
    <t xml:space="preserve">VALLE DE MENA                           </t>
  </si>
  <si>
    <t>09411</t>
  </si>
  <si>
    <t xml:space="preserve">VALLE DE OCA                            </t>
  </si>
  <si>
    <t>09412</t>
  </si>
  <si>
    <t xml:space="preserve">VALLE DE TOBALINA                       </t>
  </si>
  <si>
    <t>09413</t>
  </si>
  <si>
    <t xml:space="preserve">VALLE DE VALDEBEZANA                    </t>
  </si>
  <si>
    <t>09414</t>
  </si>
  <si>
    <t xml:space="preserve">VALLE DE VALDELAGUNA                    </t>
  </si>
  <si>
    <t>09415</t>
  </si>
  <si>
    <t xml:space="preserve">VALLE DE VALDELUCIO                     </t>
  </si>
  <si>
    <t>09416</t>
  </si>
  <si>
    <t xml:space="preserve">VALLE DE ZAMANZAS                       </t>
  </si>
  <si>
    <t>09417</t>
  </si>
  <si>
    <t xml:space="preserve">VALLEJERA                               </t>
  </si>
  <si>
    <t>09418</t>
  </si>
  <si>
    <t xml:space="preserve">VALLES DE PALENZUELA                    </t>
  </si>
  <si>
    <t>09419</t>
  </si>
  <si>
    <t xml:space="preserve">VALLUERCANES                            </t>
  </si>
  <si>
    <t>09421</t>
  </si>
  <si>
    <t xml:space="preserve">VID Y BARRIOS (LA)                      </t>
  </si>
  <si>
    <t>09422</t>
  </si>
  <si>
    <t xml:space="preserve">VID DE BUREBA (LA)                      </t>
  </si>
  <si>
    <t>09423</t>
  </si>
  <si>
    <t xml:space="preserve">VILEÑA                                  </t>
  </si>
  <si>
    <t>09424</t>
  </si>
  <si>
    <t xml:space="preserve">VILORIA DE RIOJA                        </t>
  </si>
  <si>
    <t>09425</t>
  </si>
  <si>
    <t xml:space="preserve">VILVIESTRE DEL PINAR                    </t>
  </si>
  <si>
    <t>09427</t>
  </si>
  <si>
    <t xml:space="preserve">VILLADIEGO                              </t>
  </si>
  <si>
    <t>09428</t>
  </si>
  <si>
    <t xml:space="preserve">VILLAESCUSA DE ROA                      </t>
  </si>
  <si>
    <t>09429</t>
  </si>
  <si>
    <t xml:space="preserve">VILLAESCUSA LA SOMBRIA                  </t>
  </si>
  <si>
    <t>09430</t>
  </si>
  <si>
    <t xml:space="preserve">VILLAESPASA                             </t>
  </si>
  <si>
    <t>09431</t>
  </si>
  <si>
    <t xml:space="preserve">VILLAFRANCA MONTES DE OCA               </t>
  </si>
  <si>
    <t>09432</t>
  </si>
  <si>
    <t xml:space="preserve">VILLAFRUELA                             </t>
  </si>
  <si>
    <t>09433</t>
  </si>
  <si>
    <t xml:space="preserve">VILLAGALIJO                             </t>
  </si>
  <si>
    <t>09434</t>
  </si>
  <si>
    <t xml:space="preserve">VILLAGONZALO PEDERNALES                 </t>
  </si>
  <si>
    <t>09437</t>
  </si>
  <si>
    <t xml:space="preserve">VILLAHOZ                                </t>
  </si>
  <si>
    <t>09438</t>
  </si>
  <si>
    <t xml:space="preserve">VILLALBA DE DUERO                       </t>
  </si>
  <si>
    <t>09439</t>
  </si>
  <si>
    <t xml:space="preserve">VILLALBILLA DE BURGOS                   </t>
  </si>
  <si>
    <t>09440</t>
  </si>
  <si>
    <t xml:space="preserve">VILLALBILLA DE GUMIEL                   </t>
  </si>
  <si>
    <t>09441</t>
  </si>
  <si>
    <t xml:space="preserve">VILLALDEMIRO                            </t>
  </si>
  <si>
    <t>09442</t>
  </si>
  <si>
    <t xml:space="preserve">VILLALMANZO                             </t>
  </si>
  <si>
    <t>09443</t>
  </si>
  <si>
    <t xml:space="preserve">VILLAMAYOR DE LOS MONTES                </t>
  </si>
  <si>
    <t>09444</t>
  </si>
  <si>
    <t xml:space="preserve">VILLAMAYOR DE TREVIÑO                   </t>
  </si>
  <si>
    <t>09445</t>
  </si>
  <si>
    <t xml:space="preserve">VILLAMBISTIA                            </t>
  </si>
  <si>
    <t>09446</t>
  </si>
  <si>
    <t xml:space="preserve">VILLAMEDIANILLA                         </t>
  </si>
  <si>
    <t>09447</t>
  </si>
  <si>
    <t xml:space="preserve">VILLAMIEL DE LA SIERRA                  </t>
  </si>
  <si>
    <t>09448</t>
  </si>
  <si>
    <t xml:space="preserve">VILLANGOMEZ                             </t>
  </si>
  <si>
    <t>09449</t>
  </si>
  <si>
    <t xml:space="preserve">VILLANUEVA DE ARGAÑO                    </t>
  </si>
  <si>
    <t>09450</t>
  </si>
  <si>
    <t xml:space="preserve">VILLANUEVA DE CARAZO                    </t>
  </si>
  <si>
    <t>09451</t>
  </si>
  <si>
    <t xml:space="preserve">VILLANUEVA DE GUMIEL                    </t>
  </si>
  <si>
    <t>09454</t>
  </si>
  <si>
    <t xml:space="preserve">VILLANUEVA DE TEBA                      </t>
  </si>
  <si>
    <t>09455</t>
  </si>
  <si>
    <t xml:space="preserve">VILLAQUIRAN DE LA PUEBLA                </t>
  </si>
  <si>
    <t>09456</t>
  </si>
  <si>
    <t xml:space="preserve">VILLAQUIRAN DE LOS INFANTES             </t>
  </si>
  <si>
    <t>09458</t>
  </si>
  <si>
    <t xml:space="preserve">VILLARIEZO                              </t>
  </si>
  <si>
    <t>09460</t>
  </si>
  <si>
    <t xml:space="preserve">VILLASANDINO                            </t>
  </si>
  <si>
    <t>09463</t>
  </si>
  <si>
    <t xml:space="preserve">VILLASUR DE HERREROS                    </t>
  </si>
  <si>
    <t>09464</t>
  </si>
  <si>
    <t xml:space="preserve">VILLATUELDA                             </t>
  </si>
  <si>
    <t>09466</t>
  </si>
  <si>
    <t xml:space="preserve">VILLAVERDE DEL MONTE                    </t>
  </si>
  <si>
    <t>09467</t>
  </si>
  <si>
    <t xml:space="preserve">VILLAVERDE-MOGINA                       </t>
  </si>
  <si>
    <t>09471</t>
  </si>
  <si>
    <t xml:space="preserve">VILLAYERNO MORQUILLAS                   </t>
  </si>
  <si>
    <t>09472</t>
  </si>
  <si>
    <t xml:space="preserve">VILLAZOPEQUE                            </t>
  </si>
  <si>
    <t>09473</t>
  </si>
  <si>
    <t xml:space="preserve">VILLEGAS                                </t>
  </si>
  <si>
    <t>09476</t>
  </si>
  <si>
    <t xml:space="preserve">VILLORUEBO                              </t>
  </si>
  <si>
    <t>09478</t>
  </si>
  <si>
    <t xml:space="preserve">VIZCAINOS                               </t>
  </si>
  <si>
    <t>09480</t>
  </si>
  <si>
    <t xml:space="preserve">ZAEL                                    </t>
  </si>
  <si>
    <t>09482</t>
  </si>
  <si>
    <t xml:space="preserve">ZARZOSA DE RIO PISUERGA                 </t>
  </si>
  <si>
    <t>09483</t>
  </si>
  <si>
    <t xml:space="preserve">ZAZUAR                                  </t>
  </si>
  <si>
    <t>09485</t>
  </si>
  <si>
    <t xml:space="preserve">ZUÑEDA                                  </t>
  </si>
  <si>
    <t>09901</t>
  </si>
  <si>
    <t xml:space="preserve">QUINTANILLA DEL AGUA Y TORDUELES        </t>
  </si>
  <si>
    <t>09902</t>
  </si>
  <si>
    <t xml:space="preserve">VALLE DE SANTIBAÑEZ                     </t>
  </si>
  <si>
    <t>09903</t>
  </si>
  <si>
    <t>VILLARCAYO DE MERINDAD DE CASTILLA LA VI</t>
  </si>
  <si>
    <t>09904</t>
  </si>
  <si>
    <t xml:space="preserve">VALLE DE LAS NAVAS                      </t>
  </si>
  <si>
    <t>09905</t>
  </si>
  <si>
    <t xml:space="preserve">VALLE DE SEDANO                         </t>
  </si>
  <si>
    <t>09906</t>
  </si>
  <si>
    <t xml:space="preserve">MERINDAD DE RIO UBIERNA                 </t>
  </si>
  <si>
    <t>09907</t>
  </si>
  <si>
    <t xml:space="preserve">ALFOZ DE QUINTANADUEÑAS                 </t>
  </si>
  <si>
    <t>09908</t>
  </si>
  <si>
    <t xml:space="preserve">VALLE DE LOSA                           </t>
  </si>
  <si>
    <t>10001</t>
  </si>
  <si>
    <t xml:space="preserve">ABADIA                                  </t>
  </si>
  <si>
    <t>10002</t>
  </si>
  <si>
    <t xml:space="preserve">ABERTURA                                </t>
  </si>
  <si>
    <t>10003</t>
  </si>
  <si>
    <t xml:space="preserve">ACEBO                                   </t>
  </si>
  <si>
    <t>10004</t>
  </si>
  <si>
    <t xml:space="preserve">ACEHUCHE                                </t>
  </si>
  <si>
    <t>10005</t>
  </si>
  <si>
    <t xml:space="preserve">ACEITUNA                                </t>
  </si>
  <si>
    <t>10006</t>
  </si>
  <si>
    <t xml:space="preserve">AHIGAL                                  </t>
  </si>
  <si>
    <t>10007</t>
  </si>
  <si>
    <t xml:space="preserve">ALBALA                                  </t>
  </si>
  <si>
    <t>10008</t>
  </si>
  <si>
    <t xml:space="preserve">ALCANTARA                               </t>
  </si>
  <si>
    <t>10009</t>
  </si>
  <si>
    <t xml:space="preserve">ALCOLLARIN                              </t>
  </si>
  <si>
    <t>10010</t>
  </si>
  <si>
    <t xml:space="preserve">ALCUESCAR                               </t>
  </si>
  <si>
    <t>10011</t>
  </si>
  <si>
    <t xml:space="preserve">ALDEACENTENERA                          </t>
  </si>
  <si>
    <t>10012</t>
  </si>
  <si>
    <t xml:space="preserve">ALDEA DEL CANO                          </t>
  </si>
  <si>
    <t>10013</t>
  </si>
  <si>
    <t xml:space="preserve">ALDEA DEL OBISPO (LA)                   </t>
  </si>
  <si>
    <t>10014</t>
  </si>
  <si>
    <t xml:space="preserve">ALDEANUEVA DE LA VERA                   </t>
  </si>
  <si>
    <t>10015</t>
  </si>
  <si>
    <t xml:space="preserve">ALDEANUEVA DEL CAMINO                   </t>
  </si>
  <si>
    <t>10016</t>
  </si>
  <si>
    <t xml:space="preserve">ALDEHUELA DE JERTE                      </t>
  </si>
  <si>
    <t>10017</t>
  </si>
  <si>
    <t xml:space="preserve">ALIA                                    </t>
  </si>
  <si>
    <t>10018</t>
  </si>
  <si>
    <t xml:space="preserve">ALISEDA                                 </t>
  </si>
  <si>
    <t>10019</t>
  </si>
  <si>
    <t xml:space="preserve">ALMARAZ                                 </t>
  </si>
  <si>
    <t>10020</t>
  </si>
  <si>
    <t xml:space="preserve">ALMOHARIN                               </t>
  </si>
  <si>
    <t>10021</t>
  </si>
  <si>
    <t xml:space="preserve">ARROYO DE LA LUZ                        </t>
  </si>
  <si>
    <t>10022</t>
  </si>
  <si>
    <t xml:space="preserve">ARROYOMOLINOS DE LA VERA                </t>
  </si>
  <si>
    <t>10023</t>
  </si>
  <si>
    <t xml:space="preserve">ARROYOMOLINOS                           </t>
  </si>
  <si>
    <t>10024</t>
  </si>
  <si>
    <t xml:space="preserve">BAÑOS DE MONTEMAYOR                     </t>
  </si>
  <si>
    <t>10025</t>
  </si>
  <si>
    <t xml:space="preserve">BARRADO                                 </t>
  </si>
  <si>
    <t>10026</t>
  </si>
  <si>
    <t xml:space="preserve">BELVIS DE MONROY                        </t>
  </si>
  <si>
    <t>10027</t>
  </si>
  <si>
    <t xml:space="preserve">BENQUERENCIA                            </t>
  </si>
  <si>
    <t>10028</t>
  </si>
  <si>
    <t xml:space="preserve">BERROCALEJO                             </t>
  </si>
  <si>
    <t>10029</t>
  </si>
  <si>
    <t xml:space="preserve">BERZOCANA                               </t>
  </si>
  <si>
    <t>10030</t>
  </si>
  <si>
    <t xml:space="preserve">BOHONAL DE IBOR                         </t>
  </si>
  <si>
    <t>10031</t>
  </si>
  <si>
    <t xml:space="preserve">BOTIJA                                  </t>
  </si>
  <si>
    <t>10032</t>
  </si>
  <si>
    <t xml:space="preserve">BROZAS                                  </t>
  </si>
  <si>
    <t>10033</t>
  </si>
  <si>
    <t xml:space="preserve">CABAÑAS DEL CASTILLO                    </t>
  </si>
  <si>
    <t>10034</t>
  </si>
  <si>
    <t xml:space="preserve">CABEZABELLOSA                           </t>
  </si>
  <si>
    <t>10035</t>
  </si>
  <si>
    <t xml:space="preserve">CABEZUELA DEL VALLE                     </t>
  </si>
  <si>
    <t>10036</t>
  </si>
  <si>
    <t xml:space="preserve">CABRERO                                 </t>
  </si>
  <si>
    <t>10037</t>
  </si>
  <si>
    <t xml:space="preserve">CACERES                                 </t>
  </si>
  <si>
    <t>10038</t>
  </si>
  <si>
    <t xml:space="preserve">CACHORRILLA                             </t>
  </si>
  <si>
    <t>10039</t>
  </si>
  <si>
    <t xml:space="preserve">CADALSO                                 </t>
  </si>
  <si>
    <t>10040</t>
  </si>
  <si>
    <t xml:space="preserve">CALZADILLA                              </t>
  </si>
  <si>
    <t>10041</t>
  </si>
  <si>
    <t xml:space="preserve">CAMINOMORISCO                           </t>
  </si>
  <si>
    <t>10042</t>
  </si>
  <si>
    <t xml:space="preserve">CAMPILLO DE DELEITOSA                   </t>
  </si>
  <si>
    <t>10043</t>
  </si>
  <si>
    <t xml:space="preserve">CAMPO LUGAR                             </t>
  </si>
  <si>
    <t>10044</t>
  </si>
  <si>
    <t xml:space="preserve">CAÑAMERO                                </t>
  </si>
  <si>
    <t>10045</t>
  </si>
  <si>
    <t xml:space="preserve">CAÑAVERAL                               </t>
  </si>
  <si>
    <t>10046</t>
  </si>
  <si>
    <t xml:space="preserve">CARBAJO                                 </t>
  </si>
  <si>
    <t>10047</t>
  </si>
  <si>
    <t xml:space="preserve">CARCABOSO                               </t>
  </si>
  <si>
    <t>10048</t>
  </si>
  <si>
    <t xml:space="preserve">CARRASCALEJO                            </t>
  </si>
  <si>
    <t>10049</t>
  </si>
  <si>
    <t xml:space="preserve">CASAR DE CACERES                        </t>
  </si>
  <si>
    <t>10050</t>
  </si>
  <si>
    <t xml:space="preserve">CASAR DE PALOMERO                       </t>
  </si>
  <si>
    <t>10051</t>
  </si>
  <si>
    <t xml:space="preserve">CASARES DE LAS HURDES                   </t>
  </si>
  <si>
    <t>10052</t>
  </si>
  <si>
    <t xml:space="preserve">CASAS DE DON ANTONIO                    </t>
  </si>
  <si>
    <t>10053</t>
  </si>
  <si>
    <t xml:space="preserve">CASAS DE DON GOMEZ                      </t>
  </si>
  <si>
    <t>10054</t>
  </si>
  <si>
    <t xml:space="preserve">CASAS DEL CASTAÑAR                      </t>
  </si>
  <si>
    <t>10055</t>
  </si>
  <si>
    <t xml:space="preserve">CASAS DEL MONTE                         </t>
  </si>
  <si>
    <t>10056</t>
  </si>
  <si>
    <t xml:space="preserve">CASAS DE MILLAN                         </t>
  </si>
  <si>
    <t>10057</t>
  </si>
  <si>
    <t xml:space="preserve">CASAS DE MIRAVETE                       </t>
  </si>
  <si>
    <t>10058</t>
  </si>
  <si>
    <t xml:space="preserve">CASATEJADA                              </t>
  </si>
  <si>
    <t>10059</t>
  </si>
  <si>
    <t xml:space="preserve">CASILLAS DE CORIA                       </t>
  </si>
  <si>
    <t>10060</t>
  </si>
  <si>
    <t xml:space="preserve">CASTAÑAR DE IBOR                        </t>
  </si>
  <si>
    <t>10061</t>
  </si>
  <si>
    <t xml:space="preserve">CECLAVIN                                </t>
  </si>
  <si>
    <t>10062</t>
  </si>
  <si>
    <t xml:space="preserve">CEDILLO                                 </t>
  </si>
  <si>
    <t>10063</t>
  </si>
  <si>
    <t xml:space="preserve">CEREZO                                  </t>
  </si>
  <si>
    <t>10064</t>
  </si>
  <si>
    <t xml:space="preserve">CILLEROS                                </t>
  </si>
  <si>
    <t>10065</t>
  </si>
  <si>
    <t xml:space="preserve">COLLADO DE LA VERA                      </t>
  </si>
  <si>
    <t>10066</t>
  </si>
  <si>
    <t xml:space="preserve">CONQUISTA DE LA SIERRA                  </t>
  </si>
  <si>
    <t>10067</t>
  </si>
  <si>
    <t xml:space="preserve">CORIA                                   </t>
  </si>
  <si>
    <t>10068</t>
  </si>
  <si>
    <t xml:space="preserve">CUACOS DE YUSTE                         </t>
  </si>
  <si>
    <t>10069</t>
  </si>
  <si>
    <t xml:space="preserve">CUMBRE (LA)                             </t>
  </si>
  <si>
    <t>10070</t>
  </si>
  <si>
    <t xml:space="preserve">DELEITOSA                               </t>
  </si>
  <si>
    <t>10071</t>
  </si>
  <si>
    <t xml:space="preserve">DESCARGAMARIA                           </t>
  </si>
  <si>
    <t>10072</t>
  </si>
  <si>
    <t xml:space="preserve">ELJAS                                   </t>
  </si>
  <si>
    <t>10073</t>
  </si>
  <si>
    <t xml:space="preserve">ESCURIAL                                </t>
  </si>
  <si>
    <t>10075</t>
  </si>
  <si>
    <t xml:space="preserve">FRESNEDOSO DE IBOR                      </t>
  </si>
  <si>
    <t>10076</t>
  </si>
  <si>
    <t xml:space="preserve">GALISTEO                                </t>
  </si>
  <si>
    <t>10077</t>
  </si>
  <si>
    <t xml:space="preserve">GARCIAZ                                 </t>
  </si>
  <si>
    <t>10078</t>
  </si>
  <si>
    <t xml:space="preserve">GARGANTA (LA)                           </t>
  </si>
  <si>
    <t>10079</t>
  </si>
  <si>
    <t xml:space="preserve">GARGANTA LA OLLA                        </t>
  </si>
  <si>
    <t>10080</t>
  </si>
  <si>
    <t xml:space="preserve">GARGANTILLA                             </t>
  </si>
  <si>
    <t>10081</t>
  </si>
  <si>
    <t xml:space="preserve">GARGUERA                                </t>
  </si>
  <si>
    <t>10082</t>
  </si>
  <si>
    <t xml:space="preserve">GARROVILLAS DE ALCONETAR                </t>
  </si>
  <si>
    <t>10083</t>
  </si>
  <si>
    <t xml:space="preserve">GARVIN                                  </t>
  </si>
  <si>
    <t>10084</t>
  </si>
  <si>
    <t xml:space="preserve">GATA                                    </t>
  </si>
  <si>
    <t>10085</t>
  </si>
  <si>
    <t xml:space="preserve">GORDO (EL)                              </t>
  </si>
  <si>
    <t>10086</t>
  </si>
  <si>
    <t xml:space="preserve">GRANJA (LA)                             </t>
  </si>
  <si>
    <t>10087</t>
  </si>
  <si>
    <t xml:space="preserve">GUADALUPE                               </t>
  </si>
  <si>
    <t>10088</t>
  </si>
  <si>
    <t xml:space="preserve">GUIJO DE CORIA                          </t>
  </si>
  <si>
    <t>10089</t>
  </si>
  <si>
    <t xml:space="preserve">GUIJO DE GALISTEO                       </t>
  </si>
  <si>
    <t>10090</t>
  </si>
  <si>
    <t xml:space="preserve">GUIJO DE GRANADILLA                     </t>
  </si>
  <si>
    <t>10091</t>
  </si>
  <si>
    <t xml:space="preserve">GUIJO DE SANTA BARBARA                  </t>
  </si>
  <si>
    <t>10092</t>
  </si>
  <si>
    <t xml:space="preserve">HERGUIJUELA                             </t>
  </si>
  <si>
    <t>10093</t>
  </si>
  <si>
    <t xml:space="preserve">HERNAN-PEREZ                            </t>
  </si>
  <si>
    <t>10094</t>
  </si>
  <si>
    <t xml:space="preserve">HERRERA DE ALCANTARA                    </t>
  </si>
  <si>
    <t>10095</t>
  </si>
  <si>
    <t xml:space="preserve">HERRERUELA                              </t>
  </si>
  <si>
    <t>10096</t>
  </si>
  <si>
    <t xml:space="preserve">HERVAS                                  </t>
  </si>
  <si>
    <t>10097</t>
  </si>
  <si>
    <t xml:space="preserve">HIGUERA DE ALBALAT                      </t>
  </si>
  <si>
    <t>10098</t>
  </si>
  <si>
    <t xml:space="preserve">HINOJAL                                 </t>
  </si>
  <si>
    <t>10099</t>
  </si>
  <si>
    <t xml:space="preserve">HOLGUERA                                </t>
  </si>
  <si>
    <t>10100</t>
  </si>
  <si>
    <t xml:space="preserve">HOYOS                                   </t>
  </si>
  <si>
    <t>10101</t>
  </si>
  <si>
    <t xml:space="preserve">HUELAGA                                 </t>
  </si>
  <si>
    <t>10102</t>
  </si>
  <si>
    <t xml:space="preserve">IBAHERNANDO                             </t>
  </si>
  <si>
    <t>10103</t>
  </si>
  <si>
    <t xml:space="preserve">JARAICEJO                               </t>
  </si>
  <si>
    <t>10104</t>
  </si>
  <si>
    <t xml:space="preserve">JARAIZ DE LA VERA                       </t>
  </si>
  <si>
    <t>10105</t>
  </si>
  <si>
    <t xml:space="preserve">JARANDILLA DE LA VERA                   </t>
  </si>
  <si>
    <t>10106</t>
  </si>
  <si>
    <t xml:space="preserve">JARILLA                                 </t>
  </si>
  <si>
    <t>10107</t>
  </si>
  <si>
    <t xml:space="preserve">JERTE                                   </t>
  </si>
  <si>
    <t>10108</t>
  </si>
  <si>
    <t xml:space="preserve">LADRILLAR                               </t>
  </si>
  <si>
    <t>10109</t>
  </si>
  <si>
    <t xml:space="preserve">LOGROSAN                                </t>
  </si>
  <si>
    <t>10110</t>
  </si>
  <si>
    <t xml:space="preserve">LOSAR DE LA VERA                        </t>
  </si>
  <si>
    <t>10111</t>
  </si>
  <si>
    <t xml:space="preserve">MADRIGAL DE LA VERA                     </t>
  </si>
  <si>
    <t>10112</t>
  </si>
  <si>
    <t xml:space="preserve">MADRIGALEJO                             </t>
  </si>
  <si>
    <t>10113</t>
  </si>
  <si>
    <t xml:space="preserve">MADROÑERA                               </t>
  </si>
  <si>
    <t>10114</t>
  </si>
  <si>
    <t xml:space="preserve">MAJADAS                                 </t>
  </si>
  <si>
    <t>10115</t>
  </si>
  <si>
    <t xml:space="preserve">MALPARTIDA DE CACERES                   </t>
  </si>
  <si>
    <t>10116</t>
  </si>
  <si>
    <t xml:space="preserve">MALPARTIDA DE PLASENCIA                 </t>
  </si>
  <si>
    <t>10117</t>
  </si>
  <si>
    <t xml:space="preserve">MARCHAGAZ                               </t>
  </si>
  <si>
    <t>10118</t>
  </si>
  <si>
    <t xml:space="preserve">MATA DE ALCANTARA                       </t>
  </si>
  <si>
    <t>10119</t>
  </si>
  <si>
    <t xml:space="preserve">MEMBRIO                                 </t>
  </si>
  <si>
    <t>10120</t>
  </si>
  <si>
    <t xml:space="preserve">MESAS DE IBOR                           </t>
  </si>
  <si>
    <t>10121</t>
  </si>
  <si>
    <t xml:space="preserve">MIAJADAS                                </t>
  </si>
  <si>
    <t>10122</t>
  </si>
  <si>
    <t xml:space="preserve">MILLANES                                </t>
  </si>
  <si>
    <t>10123</t>
  </si>
  <si>
    <t xml:space="preserve">MIRABEL                                 </t>
  </si>
  <si>
    <t>10124</t>
  </si>
  <si>
    <t xml:space="preserve">MOHEDAS DE GRANADILLA                   </t>
  </si>
  <si>
    <t>10125</t>
  </si>
  <si>
    <t xml:space="preserve">MONROY                                  </t>
  </si>
  <si>
    <t>10126</t>
  </si>
  <si>
    <t xml:space="preserve">MONTANCHEZ                              </t>
  </si>
  <si>
    <t>10127</t>
  </si>
  <si>
    <t xml:space="preserve">MONTEHERMOSO                            </t>
  </si>
  <si>
    <t>10128</t>
  </si>
  <si>
    <t xml:space="preserve">MORALEJA                                </t>
  </si>
  <si>
    <t>10129</t>
  </si>
  <si>
    <t xml:space="preserve">MORCILLO                                </t>
  </si>
  <si>
    <t>10130</t>
  </si>
  <si>
    <t xml:space="preserve">NAVACONCEJO                             </t>
  </si>
  <si>
    <t>10131</t>
  </si>
  <si>
    <t xml:space="preserve">NAVALMORAL DE LA MATA                   </t>
  </si>
  <si>
    <t>10132</t>
  </si>
  <si>
    <t xml:space="preserve">NAVALVILLAR DE IBOR                     </t>
  </si>
  <si>
    <t>10133</t>
  </si>
  <si>
    <t xml:space="preserve">NAVAS DEL MADROÑO                       </t>
  </si>
  <si>
    <t>10134</t>
  </si>
  <si>
    <t xml:space="preserve">NAVEZUELAS                              </t>
  </si>
  <si>
    <t>10135</t>
  </si>
  <si>
    <t xml:space="preserve">NUÑOMORAL                               </t>
  </si>
  <si>
    <t>10136</t>
  </si>
  <si>
    <t xml:space="preserve">OLIVA DE PLASENCIA                      </t>
  </si>
  <si>
    <t>10137</t>
  </si>
  <si>
    <t xml:space="preserve">PALOMERO                                </t>
  </si>
  <si>
    <t>10138</t>
  </si>
  <si>
    <t xml:space="preserve">PASARON DE LA VERA                      </t>
  </si>
  <si>
    <t>10139</t>
  </si>
  <si>
    <t xml:space="preserve">PEDROSO DE ACIM                         </t>
  </si>
  <si>
    <t>10140</t>
  </si>
  <si>
    <t xml:space="preserve">PERALEDA DE LA MATA                     </t>
  </si>
  <si>
    <t>10141</t>
  </si>
  <si>
    <t xml:space="preserve">PERALEDA DE SAN ROMAN                   </t>
  </si>
  <si>
    <t>10142</t>
  </si>
  <si>
    <t xml:space="preserve">PERALES DEL PUERTO                      </t>
  </si>
  <si>
    <t>10143</t>
  </si>
  <si>
    <t xml:space="preserve">PESCUEZA                                </t>
  </si>
  <si>
    <t>10144</t>
  </si>
  <si>
    <t xml:space="preserve">PESGA (LA)                              </t>
  </si>
  <si>
    <t>10145</t>
  </si>
  <si>
    <t xml:space="preserve">PIEDRAS ALBAS                           </t>
  </si>
  <si>
    <t>10146</t>
  </si>
  <si>
    <t xml:space="preserve">PINOFRANQUEADO                          </t>
  </si>
  <si>
    <t>10147</t>
  </si>
  <si>
    <t xml:space="preserve">PIORNAL                                 </t>
  </si>
  <si>
    <t>10148</t>
  </si>
  <si>
    <t xml:space="preserve">PLASENCIA                               </t>
  </si>
  <si>
    <t>10149</t>
  </si>
  <si>
    <t xml:space="preserve">PLASENZUELA                             </t>
  </si>
  <si>
    <t>10150</t>
  </si>
  <si>
    <t xml:space="preserve">PORTAJE                                 </t>
  </si>
  <si>
    <t>10151</t>
  </si>
  <si>
    <t xml:space="preserve">PORTEZUELO                              </t>
  </si>
  <si>
    <t>10152</t>
  </si>
  <si>
    <t xml:space="preserve">POZUELO DE ZARZON                       </t>
  </si>
  <si>
    <t>10153</t>
  </si>
  <si>
    <t xml:space="preserve">PUERTO DE SANTA CRUZ                    </t>
  </si>
  <si>
    <t>10154</t>
  </si>
  <si>
    <t xml:space="preserve">REBOLLAR                                </t>
  </si>
  <si>
    <t>10155</t>
  </si>
  <si>
    <t xml:space="preserve">RIOLOBOS                                </t>
  </si>
  <si>
    <t>10156</t>
  </si>
  <si>
    <t xml:space="preserve">ROBLEDILLO DE GATA                      </t>
  </si>
  <si>
    <t>10157</t>
  </si>
  <si>
    <t xml:space="preserve">ROBLEDILLO DE LA VERA                   </t>
  </si>
  <si>
    <t>10158</t>
  </si>
  <si>
    <t xml:space="preserve">ROBLEDILLO DE TRUJILLO                  </t>
  </si>
  <si>
    <t>10159</t>
  </si>
  <si>
    <t xml:space="preserve">ROBLEDOLLANO                            </t>
  </si>
  <si>
    <t>10160</t>
  </si>
  <si>
    <t xml:space="preserve">ROMANGORDO                              </t>
  </si>
  <si>
    <t>10161</t>
  </si>
  <si>
    <t xml:space="preserve">RUANES                                  </t>
  </si>
  <si>
    <t>10162</t>
  </si>
  <si>
    <t xml:space="preserve">SALORINO                                </t>
  </si>
  <si>
    <t>10163</t>
  </si>
  <si>
    <t xml:space="preserve">SALVATIERRA DE SANTIAGO                 </t>
  </si>
  <si>
    <t>10164</t>
  </si>
  <si>
    <t xml:space="preserve">SAN MARTIN DE TREVEJO                   </t>
  </si>
  <si>
    <t>10165</t>
  </si>
  <si>
    <t xml:space="preserve">SANTA ANA                               </t>
  </si>
  <si>
    <t>10166</t>
  </si>
  <si>
    <t xml:space="preserve">SANTA CRUZ DE LA SIERRA                 </t>
  </si>
  <si>
    <t>10167</t>
  </si>
  <si>
    <t xml:space="preserve">SANTA CRUZ DE PANIAGUA                  </t>
  </si>
  <si>
    <t>10168</t>
  </si>
  <si>
    <t xml:space="preserve">SANTA MARTA DE MAGASCA                  </t>
  </si>
  <si>
    <t>10169</t>
  </si>
  <si>
    <t xml:space="preserve">SANTIAGO DE ALCANTARA                   </t>
  </si>
  <si>
    <t>10170</t>
  </si>
  <si>
    <t xml:space="preserve">SANTIAGO DEL CAMPO                      </t>
  </si>
  <si>
    <t>10171</t>
  </si>
  <si>
    <t xml:space="preserve">SANTIBAÑEZ EL ALTO                      </t>
  </si>
  <si>
    <t>10172</t>
  </si>
  <si>
    <t xml:space="preserve">SANTIBAÑEZ EL BAJO                      </t>
  </si>
  <si>
    <t>10173</t>
  </si>
  <si>
    <t xml:space="preserve">SAUCEDILLA                              </t>
  </si>
  <si>
    <t>10174</t>
  </si>
  <si>
    <t xml:space="preserve">SEGURA DE TORO                          </t>
  </si>
  <si>
    <t>10175</t>
  </si>
  <si>
    <t xml:space="preserve">SERRADILLA                              </t>
  </si>
  <si>
    <t>10176</t>
  </si>
  <si>
    <t xml:space="preserve">SERREJON                                </t>
  </si>
  <si>
    <t>10177</t>
  </si>
  <si>
    <t xml:space="preserve">SIERRA DE FUENTES                       </t>
  </si>
  <si>
    <t>10178</t>
  </si>
  <si>
    <t xml:space="preserve">TALAVAN                                 </t>
  </si>
  <si>
    <t>10179</t>
  </si>
  <si>
    <t xml:space="preserve">TALAVERUELA DE LA VERA                  </t>
  </si>
  <si>
    <t>10180</t>
  </si>
  <si>
    <t xml:space="preserve">TALAYUELA                               </t>
  </si>
  <si>
    <t>10181</t>
  </si>
  <si>
    <t xml:space="preserve">TEJEDA DE TIETAR                        </t>
  </si>
  <si>
    <t>10182</t>
  </si>
  <si>
    <t xml:space="preserve">TORIL                                   </t>
  </si>
  <si>
    <t>10183</t>
  </si>
  <si>
    <t xml:space="preserve">TORNAVACAS                              </t>
  </si>
  <si>
    <t>10184</t>
  </si>
  <si>
    <t xml:space="preserve">TORNO (EL)                              </t>
  </si>
  <si>
    <t>10185</t>
  </si>
  <si>
    <t xml:space="preserve">TORRECILLA DE LOS ANGELES               </t>
  </si>
  <si>
    <t>10186</t>
  </si>
  <si>
    <t xml:space="preserve">TORRECILLAS DE LA TIESA                 </t>
  </si>
  <si>
    <t>10187</t>
  </si>
  <si>
    <t xml:space="preserve">TORRE DE DON MIGUEL                     </t>
  </si>
  <si>
    <t>10188</t>
  </si>
  <si>
    <t xml:space="preserve">TORRE DE SANTA MARIA                    </t>
  </si>
  <si>
    <t>10189</t>
  </si>
  <si>
    <t xml:space="preserve">TORREJONCILLO                           </t>
  </si>
  <si>
    <t>10190</t>
  </si>
  <si>
    <t xml:space="preserve">TORREJON EL RUBIO                       </t>
  </si>
  <si>
    <t>10191</t>
  </si>
  <si>
    <t xml:space="preserve">TORREMENGA                              </t>
  </si>
  <si>
    <t>10192</t>
  </si>
  <si>
    <t xml:space="preserve">TORREMOCHA                              </t>
  </si>
  <si>
    <t>10193</t>
  </si>
  <si>
    <t xml:space="preserve">TORREORGAZ                              </t>
  </si>
  <si>
    <t>10194</t>
  </si>
  <si>
    <t xml:space="preserve">TORREQUEMADA                            </t>
  </si>
  <si>
    <t>10195</t>
  </si>
  <si>
    <t xml:space="preserve">TRUJILLO                                </t>
  </si>
  <si>
    <t>10196</t>
  </si>
  <si>
    <t xml:space="preserve">VALDASTILLAS                            </t>
  </si>
  <si>
    <t>10197</t>
  </si>
  <si>
    <t xml:space="preserve">VALDECAÑAS DE TAJO                      </t>
  </si>
  <si>
    <t>10198</t>
  </si>
  <si>
    <t xml:space="preserve">VALDEFUENTES                            </t>
  </si>
  <si>
    <t>10199</t>
  </si>
  <si>
    <t xml:space="preserve">VALDEHUNCAR                             </t>
  </si>
  <si>
    <t>10200</t>
  </si>
  <si>
    <t xml:space="preserve">VALDELACASA DE TAJO                     </t>
  </si>
  <si>
    <t>10201</t>
  </si>
  <si>
    <t xml:space="preserve">VALDEMORALES                            </t>
  </si>
  <si>
    <t>10202</t>
  </si>
  <si>
    <t xml:space="preserve">VALDEOBISPO                             </t>
  </si>
  <si>
    <t>10203</t>
  </si>
  <si>
    <t xml:space="preserve">VALENCIA DE ALCANTARA                   </t>
  </si>
  <si>
    <t>10204</t>
  </si>
  <si>
    <t xml:space="preserve">VALVERDE DE LA VERA                     </t>
  </si>
  <si>
    <t>10205</t>
  </si>
  <si>
    <t xml:space="preserve">VALVERDE DEL FRESNO                     </t>
  </si>
  <si>
    <t>10206</t>
  </si>
  <si>
    <t xml:space="preserve">VIANDAR DE LA VERA                      </t>
  </si>
  <si>
    <t>10207</t>
  </si>
  <si>
    <t xml:space="preserve">VILLA DEL CAMPO                         </t>
  </si>
  <si>
    <t>10208</t>
  </si>
  <si>
    <t xml:space="preserve">VILLA DEL REY                           </t>
  </si>
  <si>
    <t>10209</t>
  </si>
  <si>
    <t xml:space="preserve">VILLAMESIAS                             </t>
  </si>
  <si>
    <t>10210</t>
  </si>
  <si>
    <t xml:space="preserve">VILLAMIEL                               </t>
  </si>
  <si>
    <t>10211</t>
  </si>
  <si>
    <t xml:space="preserve">VILLANUEVA DE LA SIERRA                 </t>
  </si>
  <si>
    <t>10212</t>
  </si>
  <si>
    <t xml:space="preserve">VILLANUEVA DE LA VERA                   </t>
  </si>
  <si>
    <t>10213</t>
  </si>
  <si>
    <t xml:space="preserve">VILLAR DEL PEDROSO                      </t>
  </si>
  <si>
    <t>10214</t>
  </si>
  <si>
    <t xml:space="preserve">VILLAR DE PLASENCIA                     </t>
  </si>
  <si>
    <t>10215</t>
  </si>
  <si>
    <t xml:space="preserve">VILLASBUENAS DE GATA                    </t>
  </si>
  <si>
    <t>10216</t>
  </si>
  <si>
    <t xml:space="preserve">ZARZA DE GRANADILLA                     </t>
  </si>
  <si>
    <t>10217</t>
  </si>
  <si>
    <t xml:space="preserve">ZARZA DE MONTANCHEZ                     </t>
  </si>
  <si>
    <t>10218</t>
  </si>
  <si>
    <t xml:space="preserve">ZARZA LA MAYOR                          </t>
  </si>
  <si>
    <t>10219</t>
  </si>
  <si>
    <t xml:space="preserve">ZORITA                                  </t>
  </si>
  <si>
    <t>10901</t>
  </si>
  <si>
    <t xml:space="preserve">ROSALEJO                                </t>
  </si>
  <si>
    <t>10902</t>
  </si>
  <si>
    <t xml:space="preserve">VEGAVIANA                               </t>
  </si>
  <si>
    <t>10903</t>
  </si>
  <si>
    <t xml:space="preserve">ALAGON DEL RIO                          </t>
  </si>
  <si>
    <t>10904</t>
  </si>
  <si>
    <t xml:space="preserve">TIETAR                                  </t>
  </si>
  <si>
    <t>10905</t>
  </si>
  <si>
    <t xml:space="preserve">PUEBLONUEVO DE MIRAMONTES               </t>
  </si>
  <si>
    <t>11001</t>
  </si>
  <si>
    <t xml:space="preserve">ALCALA DE LOS GAZULES                   </t>
  </si>
  <si>
    <t>11002</t>
  </si>
  <si>
    <t xml:space="preserve">ALCALA DEL VALLE                        </t>
  </si>
  <si>
    <t>11003</t>
  </si>
  <si>
    <t xml:space="preserve">ALGAR                                   </t>
  </si>
  <si>
    <t>11004</t>
  </si>
  <si>
    <t xml:space="preserve">ALGECIRAS                               </t>
  </si>
  <si>
    <t>11005</t>
  </si>
  <si>
    <t xml:space="preserve">ALGODONALES                             </t>
  </si>
  <si>
    <t>11006</t>
  </si>
  <si>
    <t xml:space="preserve">ARCOS DE LA FRONTERA                    </t>
  </si>
  <si>
    <t>11007</t>
  </si>
  <si>
    <t xml:space="preserve">BARBATE                                 </t>
  </si>
  <si>
    <t>11008</t>
  </si>
  <si>
    <t xml:space="preserve">BARRIOS (LOS)                           </t>
  </si>
  <si>
    <t>11009</t>
  </si>
  <si>
    <t xml:space="preserve">BENAOCAZ                                </t>
  </si>
  <si>
    <t>11010</t>
  </si>
  <si>
    <t xml:space="preserve">BORNOS                                  </t>
  </si>
  <si>
    <t>11011</t>
  </si>
  <si>
    <t xml:space="preserve">BOSQUE (EL)                             </t>
  </si>
  <si>
    <t>11012</t>
  </si>
  <si>
    <t xml:space="preserve">CADIZ                                   </t>
  </si>
  <si>
    <t>11013</t>
  </si>
  <si>
    <t xml:space="preserve">CASTELLAR DE LA FRONTERA                </t>
  </si>
  <si>
    <t>11014</t>
  </si>
  <si>
    <t xml:space="preserve">CONIL DE LA FRONTERA                    </t>
  </si>
  <si>
    <t>11015</t>
  </si>
  <si>
    <t xml:space="preserve">CHICLANA DE LA FRONTERA                 </t>
  </si>
  <si>
    <t>11016</t>
  </si>
  <si>
    <t xml:space="preserve">CHIPIONA                                </t>
  </si>
  <si>
    <t>11017</t>
  </si>
  <si>
    <t xml:space="preserve">ESPERA                                  </t>
  </si>
  <si>
    <t>11018</t>
  </si>
  <si>
    <t xml:space="preserve">GASTOR (EL)                             </t>
  </si>
  <si>
    <t>11019</t>
  </si>
  <si>
    <t xml:space="preserve">GRAZALEMA                               </t>
  </si>
  <si>
    <t>11020</t>
  </si>
  <si>
    <t xml:space="preserve">JEREZ DE LA FRONTERA                    </t>
  </si>
  <si>
    <t>11021</t>
  </si>
  <si>
    <t xml:space="preserve">JIMENA DE LA FRONTERA                   </t>
  </si>
  <si>
    <t>11022</t>
  </si>
  <si>
    <t xml:space="preserve">LINEA DE LA CONCEPCION (LA)             </t>
  </si>
  <si>
    <t>11023</t>
  </si>
  <si>
    <t xml:space="preserve">MEDINA-SIDONIA                          </t>
  </si>
  <si>
    <t>11024</t>
  </si>
  <si>
    <t xml:space="preserve">OLVERA                                  </t>
  </si>
  <si>
    <t>11025</t>
  </si>
  <si>
    <t xml:space="preserve">PATERNA DE RIVERA                       </t>
  </si>
  <si>
    <t>11026</t>
  </si>
  <si>
    <t xml:space="preserve">PRADO DEL REY                           </t>
  </si>
  <si>
    <t>11027</t>
  </si>
  <si>
    <t xml:space="preserve">PUERTO DE SANTA MARIA (EL)              </t>
  </si>
  <si>
    <t>11028</t>
  </si>
  <si>
    <t xml:space="preserve">PUERTO REAL                             </t>
  </si>
  <si>
    <t>11029</t>
  </si>
  <si>
    <t xml:space="preserve">PUERTO SERRANO                          </t>
  </si>
  <si>
    <t>11030</t>
  </si>
  <si>
    <t xml:space="preserve">ROTA                                    </t>
  </si>
  <si>
    <t>11031</t>
  </si>
  <si>
    <t xml:space="preserve">SAN FERNANDO                            </t>
  </si>
  <si>
    <t>11032</t>
  </si>
  <si>
    <t xml:space="preserve">SANLUCAR DE BARRAMEDA                   </t>
  </si>
  <si>
    <t>11033</t>
  </si>
  <si>
    <t xml:space="preserve">SAN ROQUE                               </t>
  </si>
  <si>
    <t>11034</t>
  </si>
  <si>
    <t xml:space="preserve">SETENIL DE LAS BODEGAS                  </t>
  </si>
  <si>
    <t>11035</t>
  </si>
  <si>
    <t xml:space="preserve">TARIFA                                  </t>
  </si>
  <si>
    <t>11036</t>
  </si>
  <si>
    <t xml:space="preserve">TORRE ALHAQUIME                         </t>
  </si>
  <si>
    <t>11037</t>
  </si>
  <si>
    <t xml:space="preserve">TREBUJENA                               </t>
  </si>
  <si>
    <t>11038</t>
  </si>
  <si>
    <t xml:space="preserve">UBRIQUE                                 </t>
  </si>
  <si>
    <t>11039</t>
  </si>
  <si>
    <t xml:space="preserve">VEJER DE LA FRONTERA                    </t>
  </si>
  <si>
    <t>11040</t>
  </si>
  <si>
    <t xml:space="preserve">VILLALUENGA DEL ROSARIO                 </t>
  </si>
  <si>
    <t>11041</t>
  </si>
  <si>
    <t xml:space="preserve">VILLAMARTIN                             </t>
  </si>
  <si>
    <t>11042</t>
  </si>
  <si>
    <t xml:space="preserve">ZAHARA                                  </t>
  </si>
  <si>
    <t>11901</t>
  </si>
  <si>
    <t xml:space="preserve">BENALUP-CASAS VIEJAS                    </t>
  </si>
  <si>
    <t>11902</t>
  </si>
  <si>
    <t xml:space="preserve">SAN JOSE DEL VALLE                      </t>
  </si>
  <si>
    <t>11903</t>
  </si>
  <si>
    <t xml:space="preserve">SAN MARTIN DEL TESORILLO                </t>
  </si>
  <si>
    <t>12001</t>
  </si>
  <si>
    <t xml:space="preserve">ATZENETA DEL MAESTRAT                   </t>
  </si>
  <si>
    <t>12002</t>
  </si>
  <si>
    <t xml:space="preserve">AIN                                     </t>
  </si>
  <si>
    <t>12003</t>
  </si>
  <si>
    <t xml:space="preserve">ALBOCASSER                              </t>
  </si>
  <si>
    <t>12004</t>
  </si>
  <si>
    <t xml:space="preserve">ALCALA DE XIVERT                        </t>
  </si>
  <si>
    <t>12005</t>
  </si>
  <si>
    <t xml:space="preserve">ALCORA (L')                             </t>
  </si>
  <si>
    <t>12006</t>
  </si>
  <si>
    <t xml:space="preserve">ALCUDIA DE VEO                          </t>
  </si>
  <si>
    <t>12007</t>
  </si>
  <si>
    <t xml:space="preserve">ALFONDEGUILLA                           </t>
  </si>
  <si>
    <t>12008</t>
  </si>
  <si>
    <t xml:space="preserve">ALGIMIA DE ALMONACID                    </t>
  </si>
  <si>
    <t>12009</t>
  </si>
  <si>
    <t xml:space="preserve">ALMASSORA                               </t>
  </si>
  <si>
    <t>12010</t>
  </si>
  <si>
    <t xml:space="preserve">ALMEDIJAR                               </t>
  </si>
  <si>
    <t>12011</t>
  </si>
  <si>
    <t xml:space="preserve">ALMENARA                                </t>
  </si>
  <si>
    <t>12012</t>
  </si>
  <si>
    <t xml:space="preserve">ALTURA                                  </t>
  </si>
  <si>
    <t>12013</t>
  </si>
  <si>
    <t xml:space="preserve">ARAÑUEL                                 </t>
  </si>
  <si>
    <t>12014</t>
  </si>
  <si>
    <t xml:space="preserve">ARES DEL MAESTRAT                       </t>
  </si>
  <si>
    <t>12015</t>
  </si>
  <si>
    <t xml:space="preserve">ARGELITA                                </t>
  </si>
  <si>
    <t>12016</t>
  </si>
  <si>
    <t xml:space="preserve">ARTANA                                  </t>
  </si>
  <si>
    <t>12017</t>
  </si>
  <si>
    <t xml:space="preserve">AYODAR                                  </t>
  </si>
  <si>
    <t>12018</t>
  </si>
  <si>
    <t xml:space="preserve">AZUEBAR                                 </t>
  </si>
  <si>
    <t>12020</t>
  </si>
  <si>
    <t xml:space="preserve">BARRACAS                                </t>
  </si>
  <si>
    <t>12021</t>
  </si>
  <si>
    <t xml:space="preserve">BETXI                                   </t>
  </si>
  <si>
    <t>12022</t>
  </si>
  <si>
    <t xml:space="preserve">BEJIS                                   </t>
  </si>
  <si>
    <t>12024</t>
  </si>
  <si>
    <t xml:space="preserve">BENAFER                                 </t>
  </si>
  <si>
    <t>12025</t>
  </si>
  <si>
    <t xml:space="preserve">BENAFIGOS                               </t>
  </si>
  <si>
    <t>12026</t>
  </si>
  <si>
    <t xml:space="preserve">BENASSAL                                </t>
  </si>
  <si>
    <t>12027</t>
  </si>
  <si>
    <t xml:space="preserve">BENICARLO                               </t>
  </si>
  <si>
    <t>12028</t>
  </si>
  <si>
    <t xml:space="preserve">BENICASIM/BENICASSIM                    </t>
  </si>
  <si>
    <t>12029</t>
  </si>
  <si>
    <t xml:space="preserve">BENLLOCH                                </t>
  </si>
  <si>
    <t>12031</t>
  </si>
  <si>
    <t xml:space="preserve">BORRIOL                                 </t>
  </si>
  <si>
    <t>12032</t>
  </si>
  <si>
    <t xml:space="preserve">BORRIANA/BURRIANA                       </t>
  </si>
  <si>
    <t>12033</t>
  </si>
  <si>
    <t xml:space="preserve">CABANES                                 </t>
  </si>
  <si>
    <t>12034</t>
  </si>
  <si>
    <t xml:space="preserve">CALIG                                   </t>
  </si>
  <si>
    <t>12036</t>
  </si>
  <si>
    <t xml:space="preserve">CANET LO ROIG                           </t>
  </si>
  <si>
    <t>12037</t>
  </si>
  <si>
    <t xml:space="preserve">CASTELL DE CABRES                       </t>
  </si>
  <si>
    <t>12038</t>
  </si>
  <si>
    <t xml:space="preserve">CASTELLFORT                             </t>
  </si>
  <si>
    <t>12039</t>
  </si>
  <si>
    <t xml:space="preserve">CASTELLNOVO                             </t>
  </si>
  <si>
    <t>12040</t>
  </si>
  <si>
    <t>CASTELLON DE LA PLANA/CASTELLO DE LA PLA</t>
  </si>
  <si>
    <t>12041</t>
  </si>
  <si>
    <t xml:space="preserve">CASTILLO DE VILLAMALEFA                 </t>
  </si>
  <si>
    <t>12042</t>
  </si>
  <si>
    <t xml:space="preserve">CATI                                    </t>
  </si>
  <si>
    <t>12043</t>
  </si>
  <si>
    <t xml:space="preserve">CAUDIEL                                 </t>
  </si>
  <si>
    <t>12044</t>
  </si>
  <si>
    <t xml:space="preserve">CERVERA DEL MAESTRE                     </t>
  </si>
  <si>
    <t>12045</t>
  </si>
  <si>
    <t xml:space="preserve">CINCTORRES                              </t>
  </si>
  <si>
    <t>12046</t>
  </si>
  <si>
    <t xml:space="preserve">CIRAT                                   </t>
  </si>
  <si>
    <t>12048</t>
  </si>
  <si>
    <t xml:space="preserve">CORTES DE ARENOSO                       </t>
  </si>
  <si>
    <t>12049</t>
  </si>
  <si>
    <t xml:space="preserve">COSTUR                                  </t>
  </si>
  <si>
    <t>12050</t>
  </si>
  <si>
    <t xml:space="preserve">COVES DE VINROMA (LES)                  </t>
  </si>
  <si>
    <t>12051</t>
  </si>
  <si>
    <t xml:space="preserve">CULLA                                   </t>
  </si>
  <si>
    <t>12052</t>
  </si>
  <si>
    <t xml:space="preserve">XERT                                    </t>
  </si>
  <si>
    <t>12053</t>
  </si>
  <si>
    <t xml:space="preserve">CHILCHES/XILXES                         </t>
  </si>
  <si>
    <t>12055</t>
  </si>
  <si>
    <t xml:space="preserve">CHODOS/XODOS                            </t>
  </si>
  <si>
    <t>12056</t>
  </si>
  <si>
    <t xml:space="preserve">CHOVAR                                  </t>
  </si>
  <si>
    <t>12057</t>
  </si>
  <si>
    <t xml:space="preserve">ESLIDA                                  </t>
  </si>
  <si>
    <t>12058</t>
  </si>
  <si>
    <t xml:space="preserve">ESPADILLA                               </t>
  </si>
  <si>
    <t>12059</t>
  </si>
  <si>
    <t xml:space="preserve">FANZARA                                 </t>
  </si>
  <si>
    <t>12060</t>
  </si>
  <si>
    <t xml:space="preserve">FIGUEROLES                              </t>
  </si>
  <si>
    <t>12061</t>
  </si>
  <si>
    <t xml:space="preserve">FORCALL                                 </t>
  </si>
  <si>
    <t>12063</t>
  </si>
  <si>
    <t xml:space="preserve">FUENTE LA REINA                         </t>
  </si>
  <si>
    <t>12064</t>
  </si>
  <si>
    <t xml:space="preserve">FUENTES DE AYODAR                       </t>
  </si>
  <si>
    <t>12065</t>
  </si>
  <si>
    <t xml:space="preserve">GAIBIEL                                 </t>
  </si>
  <si>
    <t>12067</t>
  </si>
  <si>
    <t xml:space="preserve">GELDO                                   </t>
  </si>
  <si>
    <t>12068</t>
  </si>
  <si>
    <t xml:space="preserve">HERBERS                                 </t>
  </si>
  <si>
    <t>12069</t>
  </si>
  <si>
    <t xml:space="preserve">HIGUERAS                                </t>
  </si>
  <si>
    <t>12070</t>
  </si>
  <si>
    <t xml:space="preserve">JANA (LA)                               </t>
  </si>
  <si>
    <t>12071</t>
  </si>
  <si>
    <t xml:space="preserve">JERICA                                  </t>
  </si>
  <si>
    <t>12072</t>
  </si>
  <si>
    <t xml:space="preserve">LUCENA DEL CID                          </t>
  </si>
  <si>
    <t>12073</t>
  </si>
  <si>
    <t xml:space="preserve">LUDIENTE                                </t>
  </si>
  <si>
    <t>12074</t>
  </si>
  <si>
    <t xml:space="preserve">LLOSA (LA)                              </t>
  </si>
  <si>
    <t>12075</t>
  </si>
  <si>
    <t xml:space="preserve">MATA DE MORELLA (LA)                    </t>
  </si>
  <si>
    <t>12076</t>
  </si>
  <si>
    <t xml:space="preserve">MATET                                   </t>
  </si>
  <si>
    <t>12077</t>
  </si>
  <si>
    <t xml:space="preserve">MONCOFA                                 </t>
  </si>
  <si>
    <t>12078</t>
  </si>
  <si>
    <t xml:space="preserve">MONTAN                                  </t>
  </si>
  <si>
    <t>12079</t>
  </si>
  <si>
    <t xml:space="preserve">MONTANEJOS                              </t>
  </si>
  <si>
    <t>12080</t>
  </si>
  <si>
    <t xml:space="preserve">MORELLA                                 </t>
  </si>
  <si>
    <t>12081</t>
  </si>
  <si>
    <t xml:space="preserve">NAVAJAS                                 </t>
  </si>
  <si>
    <t>12082</t>
  </si>
  <si>
    <t xml:space="preserve">NULES                                   </t>
  </si>
  <si>
    <t>12083</t>
  </si>
  <si>
    <t xml:space="preserve">OLOCAU DEL REY                          </t>
  </si>
  <si>
    <t>12084</t>
  </si>
  <si>
    <t xml:space="preserve">ONDA                                    </t>
  </si>
  <si>
    <t>12085</t>
  </si>
  <si>
    <t xml:space="preserve">OROPESA DEL MAR/ORPESA                  </t>
  </si>
  <si>
    <t>12087</t>
  </si>
  <si>
    <t xml:space="preserve">PALANQUES                               </t>
  </si>
  <si>
    <t>12088</t>
  </si>
  <si>
    <t xml:space="preserve">PAVIAS                                  </t>
  </si>
  <si>
    <t>12089</t>
  </si>
  <si>
    <t xml:space="preserve">PENISCOLA/PEÑISCOLA                     </t>
  </si>
  <si>
    <t>12090</t>
  </si>
  <si>
    <t xml:space="preserve">PINA DE MONTALGRAO                      </t>
  </si>
  <si>
    <t>12091</t>
  </si>
  <si>
    <t xml:space="preserve">PORTELL DE MORELLA                      </t>
  </si>
  <si>
    <t>12092</t>
  </si>
  <si>
    <t xml:space="preserve">PUEBLA DE ARENOSO                       </t>
  </si>
  <si>
    <t>12093</t>
  </si>
  <si>
    <t xml:space="preserve">POBLA DE BENIFASSA (LA)                 </t>
  </si>
  <si>
    <t>12094</t>
  </si>
  <si>
    <t xml:space="preserve">POBLA TORNESA (LA)                      </t>
  </si>
  <si>
    <t>12095</t>
  </si>
  <si>
    <t xml:space="preserve">RIBESALBES                              </t>
  </si>
  <si>
    <t>12096</t>
  </si>
  <si>
    <t xml:space="preserve">ROSSELL                                 </t>
  </si>
  <si>
    <t>12097</t>
  </si>
  <si>
    <t xml:space="preserve">SACAÑET                                 </t>
  </si>
  <si>
    <t>12098</t>
  </si>
  <si>
    <t xml:space="preserve">SALZADELLA (LA)                         </t>
  </si>
  <si>
    <t>12099</t>
  </si>
  <si>
    <t xml:space="preserve">SAN JORGE                               </t>
  </si>
  <si>
    <t>12100</t>
  </si>
  <si>
    <t xml:space="preserve">SANT MATEU                              </t>
  </si>
  <si>
    <t>12101</t>
  </si>
  <si>
    <t xml:space="preserve">SAN RAFAEL DEL RIO                      </t>
  </si>
  <si>
    <t>12102</t>
  </si>
  <si>
    <t xml:space="preserve">SANTA MAGDALENA DE PULPIS               </t>
  </si>
  <si>
    <t>12103</t>
  </si>
  <si>
    <t xml:space="preserve">SERRATELLA                              </t>
  </si>
  <si>
    <t>12104</t>
  </si>
  <si>
    <t xml:space="preserve">SEGORBE                                 </t>
  </si>
  <si>
    <t>12105</t>
  </si>
  <si>
    <t xml:space="preserve">SIERRA ENGARCERAN                       </t>
  </si>
  <si>
    <t>12106</t>
  </si>
  <si>
    <t xml:space="preserve">SONEJA                                  </t>
  </si>
  <si>
    <t>12107</t>
  </si>
  <si>
    <t xml:space="preserve">SOT DE FERRER                           </t>
  </si>
  <si>
    <t>12108</t>
  </si>
  <si>
    <t xml:space="preserve">SUERAS/SUERA                            </t>
  </si>
  <si>
    <t>12109</t>
  </si>
  <si>
    <t xml:space="preserve">TALES                                   </t>
  </si>
  <si>
    <t>12110</t>
  </si>
  <si>
    <t xml:space="preserve">TERESA                                  </t>
  </si>
  <si>
    <t>12111</t>
  </si>
  <si>
    <t xml:space="preserve">TIRIG                                   </t>
  </si>
  <si>
    <t>12112</t>
  </si>
  <si>
    <t xml:space="preserve">TODOLELLA                               </t>
  </si>
  <si>
    <t>12113</t>
  </si>
  <si>
    <t xml:space="preserve">TOGA                                    </t>
  </si>
  <si>
    <t>12114</t>
  </si>
  <si>
    <t xml:space="preserve">TORAS                                   </t>
  </si>
  <si>
    <t>12115</t>
  </si>
  <si>
    <t xml:space="preserve">TORO (EL)                               </t>
  </si>
  <si>
    <t>12116</t>
  </si>
  <si>
    <t xml:space="preserve">TORRALBA DEL PINAR                      </t>
  </si>
  <si>
    <t>12117</t>
  </si>
  <si>
    <t xml:space="preserve">TORREBLANCA                             </t>
  </si>
  <si>
    <t>12118</t>
  </si>
  <si>
    <t xml:space="preserve">TORRECHIVA                              </t>
  </si>
  <si>
    <t>12119</t>
  </si>
  <si>
    <t xml:space="preserve">TORRE D'EN BESORA (LA)                  </t>
  </si>
  <si>
    <t>12120</t>
  </si>
  <si>
    <t xml:space="preserve">TORRE D'EN DOMÉNEC                      </t>
  </si>
  <si>
    <t>12121</t>
  </si>
  <si>
    <t xml:space="preserve">TRAIGUERA                               </t>
  </si>
  <si>
    <t>12122</t>
  </si>
  <si>
    <t xml:space="preserve">USERAS/USERES (LES)                     </t>
  </si>
  <si>
    <t>12123</t>
  </si>
  <si>
    <t xml:space="preserve">VALLAT                                  </t>
  </si>
  <si>
    <t>12124</t>
  </si>
  <si>
    <t xml:space="preserve">VALL D'ALBA                             </t>
  </si>
  <si>
    <t>12125</t>
  </si>
  <si>
    <t xml:space="preserve">VALL DE ALMONACID                       </t>
  </si>
  <si>
    <t>12126</t>
  </si>
  <si>
    <t xml:space="preserve">VALL D'UIXO (LA)                        </t>
  </si>
  <si>
    <t>12127</t>
  </si>
  <si>
    <t xml:space="preserve">VALLIBONA                               </t>
  </si>
  <si>
    <t>12128</t>
  </si>
  <si>
    <t xml:space="preserve">VILAFAMES                               </t>
  </si>
  <si>
    <t>12129</t>
  </si>
  <si>
    <t xml:space="preserve">VILLAFRANCA DEL CID                     </t>
  </si>
  <si>
    <t>12130</t>
  </si>
  <si>
    <t xml:space="preserve">VILLAHERMOSA DEL RIO                    </t>
  </si>
  <si>
    <t>12131</t>
  </si>
  <si>
    <t xml:space="preserve">VILLAMALUR                              </t>
  </si>
  <si>
    <t>12132</t>
  </si>
  <si>
    <t xml:space="preserve">VILANOVA D'ALCOLEA                      </t>
  </si>
  <si>
    <t>12133</t>
  </si>
  <si>
    <t xml:space="preserve">VILLANUEVA DE VIVER                     </t>
  </si>
  <si>
    <t>12134</t>
  </si>
  <si>
    <t xml:space="preserve">VILAR DE CANES                          </t>
  </si>
  <si>
    <t>12135</t>
  </si>
  <si>
    <t xml:space="preserve">VILA-REAL                               </t>
  </si>
  <si>
    <t>12136</t>
  </si>
  <si>
    <t xml:space="preserve">VILAVELLA (LA)                          </t>
  </si>
  <si>
    <t>12137</t>
  </si>
  <si>
    <t xml:space="preserve">VILLORES                                </t>
  </si>
  <si>
    <t>12138</t>
  </si>
  <si>
    <t xml:space="preserve">VINAROS                                 </t>
  </si>
  <si>
    <t>12139</t>
  </si>
  <si>
    <t xml:space="preserve">VISTABELLA DEL MAESTRAT                 </t>
  </si>
  <si>
    <t>12140</t>
  </si>
  <si>
    <t xml:space="preserve">VIVER                                   </t>
  </si>
  <si>
    <t>12141</t>
  </si>
  <si>
    <t xml:space="preserve">ZORITA DEL MAESTRAZGO                   </t>
  </si>
  <si>
    <t>12142</t>
  </si>
  <si>
    <t xml:space="preserve">ZUCAINA                                 </t>
  </si>
  <si>
    <t>12901</t>
  </si>
  <si>
    <t xml:space="preserve">ALQUERIES/ALQUERIAS DEL NIÑO PERDIDO    </t>
  </si>
  <si>
    <t>12902</t>
  </si>
  <si>
    <t xml:space="preserve">SANT JOAN DE MORO                       </t>
  </si>
  <si>
    <t>13001</t>
  </si>
  <si>
    <t xml:space="preserve">ABENOJAR                                </t>
  </si>
  <si>
    <t>13002</t>
  </si>
  <si>
    <t xml:space="preserve">AGUDO                                   </t>
  </si>
  <si>
    <t>13003</t>
  </si>
  <si>
    <t xml:space="preserve">ALAMILLO                                </t>
  </si>
  <si>
    <t>13004</t>
  </si>
  <si>
    <t xml:space="preserve">ALBALADEJO                              </t>
  </si>
  <si>
    <t>13005</t>
  </si>
  <si>
    <t xml:space="preserve">ALCAZAR DE SAN JUAN                     </t>
  </si>
  <si>
    <t>13006</t>
  </si>
  <si>
    <t xml:space="preserve">ALCOBA                                  </t>
  </si>
  <si>
    <t>13007</t>
  </si>
  <si>
    <t xml:space="preserve">ALCOLEA DE CALATRAVA                    </t>
  </si>
  <si>
    <t>13008</t>
  </si>
  <si>
    <t xml:space="preserve">ALCUBILLAS                              </t>
  </si>
  <si>
    <t>13009</t>
  </si>
  <si>
    <t xml:space="preserve">ALDEA DEL REY                           </t>
  </si>
  <si>
    <t>13010</t>
  </si>
  <si>
    <t xml:space="preserve">ALHAMBRA                                </t>
  </si>
  <si>
    <t>13011</t>
  </si>
  <si>
    <t xml:space="preserve">ALMADEN                                 </t>
  </si>
  <si>
    <t>13012</t>
  </si>
  <si>
    <t xml:space="preserve">ALMADENEJOS                             </t>
  </si>
  <si>
    <t>13013</t>
  </si>
  <si>
    <t xml:space="preserve">ALMAGRO                                 </t>
  </si>
  <si>
    <t>13014</t>
  </si>
  <si>
    <t xml:space="preserve">ALMEDINA                                </t>
  </si>
  <si>
    <t>13015</t>
  </si>
  <si>
    <t xml:space="preserve">ALMODOVAR DEL CAMPO                     </t>
  </si>
  <si>
    <t>13016</t>
  </si>
  <si>
    <t xml:space="preserve">ALMURADIEL                              </t>
  </si>
  <si>
    <t>13017</t>
  </si>
  <si>
    <t xml:space="preserve">ANCHURAS                                </t>
  </si>
  <si>
    <t>13018</t>
  </si>
  <si>
    <t xml:space="preserve">ARENAS DE SAN JUAN                      </t>
  </si>
  <si>
    <t>13019</t>
  </si>
  <si>
    <t xml:space="preserve">ARGAMASILLA DE ALBA                     </t>
  </si>
  <si>
    <t>13020</t>
  </si>
  <si>
    <t xml:space="preserve">ARGAMASILLA DE CALATRAVA                </t>
  </si>
  <si>
    <t>13021</t>
  </si>
  <si>
    <t xml:space="preserve">ARROBA DE LOS MONTES                    </t>
  </si>
  <si>
    <t>13022</t>
  </si>
  <si>
    <t xml:space="preserve">BALLESTEROS DE CALATRAVA                </t>
  </si>
  <si>
    <t>13023</t>
  </si>
  <si>
    <t xml:space="preserve">BOLAÑOS DE CALATRAVA                    </t>
  </si>
  <si>
    <t>13024</t>
  </si>
  <si>
    <t xml:space="preserve">BRAZATORTAS                             </t>
  </si>
  <si>
    <t>13025</t>
  </si>
  <si>
    <t xml:space="preserve">CABEZARADOS                             </t>
  </si>
  <si>
    <t>13026</t>
  </si>
  <si>
    <t xml:space="preserve">CABEZARRUBIAS DEL PUERTO                </t>
  </si>
  <si>
    <t>13027</t>
  </si>
  <si>
    <t xml:space="preserve">CALZADA DE CALATRAVA                    </t>
  </si>
  <si>
    <t>13028</t>
  </si>
  <si>
    <t xml:space="preserve">CAMPO DE CRIPTANA                       </t>
  </si>
  <si>
    <t>13029</t>
  </si>
  <si>
    <t xml:space="preserve">CAÑADA DE CALATRAVA                     </t>
  </si>
  <si>
    <t>13030</t>
  </si>
  <si>
    <t xml:space="preserve">CARACUEL DE CALATRAVA                   </t>
  </si>
  <si>
    <t>13031</t>
  </si>
  <si>
    <t xml:space="preserve">CARRION DE CALATRAVA                    </t>
  </si>
  <si>
    <t>13032</t>
  </si>
  <si>
    <t xml:space="preserve">CARRIZOSA                               </t>
  </si>
  <si>
    <t>13033</t>
  </si>
  <si>
    <t xml:space="preserve">CASTELLAR DE SANTIAGO                   </t>
  </si>
  <si>
    <t>13034</t>
  </si>
  <si>
    <t xml:space="preserve">CIUDAD REAL                             </t>
  </si>
  <si>
    <t>13035</t>
  </si>
  <si>
    <t xml:space="preserve">CORRAL DE CALATRAVA                     </t>
  </si>
  <si>
    <t>13036</t>
  </si>
  <si>
    <t xml:space="preserve">CORTIJOS (LOS)                          </t>
  </si>
  <si>
    <t>13037</t>
  </si>
  <si>
    <t xml:space="preserve">COZAR                                   </t>
  </si>
  <si>
    <t>13038</t>
  </si>
  <si>
    <t xml:space="preserve">CHILLON                                 </t>
  </si>
  <si>
    <t>13039</t>
  </si>
  <si>
    <t xml:space="preserve">DAIMIEL                                 </t>
  </si>
  <si>
    <t>13040</t>
  </si>
  <si>
    <t xml:space="preserve">FERNAN CABALLERO                        </t>
  </si>
  <si>
    <t>13041</t>
  </si>
  <si>
    <t xml:space="preserve">FONTANAREJO                             </t>
  </si>
  <si>
    <t>13042</t>
  </si>
  <si>
    <t xml:space="preserve">FUENCALIENTE                            </t>
  </si>
  <si>
    <t>13043</t>
  </si>
  <si>
    <t xml:space="preserve">FUENLLANA                               </t>
  </si>
  <si>
    <t>13044</t>
  </si>
  <si>
    <t xml:space="preserve">FUENTE EL FRESNO                        </t>
  </si>
  <si>
    <t>13045</t>
  </si>
  <si>
    <t xml:space="preserve">GRANATULA DE CALATRAVA                  </t>
  </si>
  <si>
    <t>13046</t>
  </si>
  <si>
    <t xml:space="preserve">GUADALMEZ                               </t>
  </si>
  <si>
    <t>13047</t>
  </si>
  <si>
    <t xml:space="preserve">HERENCIA                                </t>
  </si>
  <si>
    <t>13048</t>
  </si>
  <si>
    <t xml:space="preserve">HINOJOSAS DE CALATRAVA                  </t>
  </si>
  <si>
    <t>13049</t>
  </si>
  <si>
    <t xml:space="preserve">HORCAJO DE LOS MONTES                   </t>
  </si>
  <si>
    <t>13050</t>
  </si>
  <si>
    <t xml:space="preserve">LABORES (LAS)                           </t>
  </si>
  <si>
    <t>13051</t>
  </si>
  <si>
    <t xml:space="preserve">LUCIANA                                 </t>
  </si>
  <si>
    <t>13052</t>
  </si>
  <si>
    <t xml:space="preserve">MALAGON                                 </t>
  </si>
  <si>
    <t>13053</t>
  </si>
  <si>
    <t xml:space="preserve">MANZANARES                              </t>
  </si>
  <si>
    <t>13054</t>
  </si>
  <si>
    <t xml:space="preserve">MEMBRILLA                               </t>
  </si>
  <si>
    <t>13055</t>
  </si>
  <si>
    <t xml:space="preserve">MESTANZA                                </t>
  </si>
  <si>
    <t>13056</t>
  </si>
  <si>
    <t xml:space="preserve">MIGUELTURRA                             </t>
  </si>
  <si>
    <t>13057</t>
  </si>
  <si>
    <t xml:space="preserve">MONTIEL                                 </t>
  </si>
  <si>
    <t>13058</t>
  </si>
  <si>
    <t xml:space="preserve">MORAL DE CALATRAVA                      </t>
  </si>
  <si>
    <t>13059</t>
  </si>
  <si>
    <t xml:space="preserve">NAVALPINO                               </t>
  </si>
  <si>
    <t>13060</t>
  </si>
  <si>
    <t xml:space="preserve">NAVAS DE ESTENA                         </t>
  </si>
  <si>
    <t>13061</t>
  </si>
  <si>
    <t xml:space="preserve">PEDRO MUÑOZ                             </t>
  </si>
  <si>
    <t>13062</t>
  </si>
  <si>
    <t xml:space="preserve">PICON                                   </t>
  </si>
  <si>
    <t>13063</t>
  </si>
  <si>
    <t xml:space="preserve">PIEDRABUENA                             </t>
  </si>
  <si>
    <t>13064</t>
  </si>
  <si>
    <t xml:space="preserve">POBLETE                                 </t>
  </si>
  <si>
    <t>13065</t>
  </si>
  <si>
    <t xml:space="preserve">PORZUNA                                 </t>
  </si>
  <si>
    <t>13066</t>
  </si>
  <si>
    <t xml:space="preserve">POZUELO DE CALATRAVA                    </t>
  </si>
  <si>
    <t>13067</t>
  </si>
  <si>
    <t xml:space="preserve">POZUELOS DE CALATRAVA (LOS)             </t>
  </si>
  <si>
    <t>13068</t>
  </si>
  <si>
    <t xml:space="preserve">PUEBLA DE DON RODRIGO                   </t>
  </si>
  <si>
    <t>13069</t>
  </si>
  <si>
    <t xml:space="preserve">PUEBLA DEL PRINCIPE                     </t>
  </si>
  <si>
    <t>13070</t>
  </si>
  <si>
    <t xml:space="preserve">PUERTO LAPICE                           </t>
  </si>
  <si>
    <t>13071</t>
  </si>
  <si>
    <t xml:space="preserve">PUERTOLLANO                             </t>
  </si>
  <si>
    <t>13072</t>
  </si>
  <si>
    <t xml:space="preserve">RETUERTA DEL BULLAQUE                   </t>
  </si>
  <si>
    <t>13073</t>
  </si>
  <si>
    <t xml:space="preserve">SACERUELA                               </t>
  </si>
  <si>
    <t>13074</t>
  </si>
  <si>
    <t xml:space="preserve">SAN CARLOS DEL VALLE                    </t>
  </si>
  <si>
    <t>13075</t>
  </si>
  <si>
    <t xml:space="preserve">SAN LORENZO DE CALATRAVA                </t>
  </si>
  <si>
    <t>13076</t>
  </si>
  <si>
    <t xml:space="preserve">SANTA CRUZ DE LOS CAÑAMOS               </t>
  </si>
  <si>
    <t>13077</t>
  </si>
  <si>
    <t xml:space="preserve">SANTA CRUZ DE MUDELA                    </t>
  </si>
  <si>
    <t>13078</t>
  </si>
  <si>
    <t xml:space="preserve">SOCUELLAMOS                             </t>
  </si>
  <si>
    <t>13079</t>
  </si>
  <si>
    <t xml:space="preserve">SOLANA (LA)                             </t>
  </si>
  <si>
    <t>13080</t>
  </si>
  <si>
    <t xml:space="preserve">SOLANA DEL PINO                         </t>
  </si>
  <si>
    <t>13081</t>
  </si>
  <si>
    <t xml:space="preserve">TERRINCHES                              </t>
  </si>
  <si>
    <t>13082</t>
  </si>
  <si>
    <t xml:space="preserve">TOMELLOSO                               </t>
  </si>
  <si>
    <t>13083</t>
  </si>
  <si>
    <t xml:space="preserve">TORRALBA DE CALATRAVA                   </t>
  </si>
  <si>
    <t>13084</t>
  </si>
  <si>
    <t xml:space="preserve">TORRE DE JUAN ABAD                      </t>
  </si>
  <si>
    <t>13085</t>
  </si>
  <si>
    <t xml:space="preserve">TORRENUEVA                              </t>
  </si>
  <si>
    <t>13086</t>
  </si>
  <si>
    <t xml:space="preserve">VALDEMANCO DEL ESTERAS                  </t>
  </si>
  <si>
    <t>13087</t>
  </si>
  <si>
    <t xml:space="preserve">VALDEPEÑAS                              </t>
  </si>
  <si>
    <t>13088</t>
  </si>
  <si>
    <t xml:space="preserve">VALENZUELA DE CALATRAVA                 </t>
  </si>
  <si>
    <t>13089</t>
  </si>
  <si>
    <t xml:space="preserve">VILLAHERMOSA                            </t>
  </si>
  <si>
    <t>13090</t>
  </si>
  <si>
    <t xml:space="preserve">VILLAMANRIQUE                           </t>
  </si>
  <si>
    <t>13091</t>
  </si>
  <si>
    <t xml:space="preserve">VILLAMAYOR DE CALATRAVA                 </t>
  </si>
  <si>
    <t>13092</t>
  </si>
  <si>
    <t xml:space="preserve">VILLANUEVA DE LA FUENTE                 </t>
  </si>
  <si>
    <t>13093</t>
  </si>
  <si>
    <t xml:space="preserve">VILLANUEVA DE LOS INFANTES              </t>
  </si>
  <si>
    <t>13094</t>
  </si>
  <si>
    <t xml:space="preserve">VILLANUEVA DE SAN CARLOS                </t>
  </si>
  <si>
    <t>13095</t>
  </si>
  <si>
    <t xml:space="preserve">VILLAR DEL POZO                         </t>
  </si>
  <si>
    <t>13096</t>
  </si>
  <si>
    <t xml:space="preserve">VILLARRUBIA DE LOS OJOS                 </t>
  </si>
  <si>
    <t>13097</t>
  </si>
  <si>
    <t xml:space="preserve">VILLARTA DE SAN JUAN                    </t>
  </si>
  <si>
    <t>13098</t>
  </si>
  <si>
    <t xml:space="preserve">VISO DEL MARQUES                        </t>
  </si>
  <si>
    <t>13901</t>
  </si>
  <si>
    <t xml:space="preserve">ROBLEDO (EL)                            </t>
  </si>
  <si>
    <t>13902</t>
  </si>
  <si>
    <t xml:space="preserve">RUIDERA                                 </t>
  </si>
  <si>
    <t>13903</t>
  </si>
  <si>
    <t xml:space="preserve">ARENALES DE SAN GREGORIO                </t>
  </si>
  <si>
    <t>13904</t>
  </si>
  <si>
    <t xml:space="preserve">LLANOS DEL CAUDILLO                     </t>
  </si>
  <si>
    <t>14001</t>
  </si>
  <si>
    <t xml:space="preserve">ADAMUZ                                  </t>
  </si>
  <si>
    <t>14002</t>
  </si>
  <si>
    <t xml:space="preserve">AGUILAR DE LA FRONTERA                  </t>
  </si>
  <si>
    <t>14003</t>
  </si>
  <si>
    <t xml:space="preserve">ALCARACEJOS                             </t>
  </si>
  <si>
    <t>14004</t>
  </si>
  <si>
    <t xml:space="preserve">ALMEDINILLA                             </t>
  </si>
  <si>
    <t>14005</t>
  </si>
  <si>
    <t xml:space="preserve">ALMODOVAR DEL RIO                       </t>
  </si>
  <si>
    <t>14006</t>
  </si>
  <si>
    <t xml:space="preserve">AÑORA                                   </t>
  </si>
  <si>
    <t>14007</t>
  </si>
  <si>
    <t xml:space="preserve">BAENA                                   </t>
  </si>
  <si>
    <t>14008</t>
  </si>
  <si>
    <t xml:space="preserve">BELALCAZAR                              </t>
  </si>
  <si>
    <t>14009</t>
  </si>
  <si>
    <t xml:space="preserve">BELMEZ                                  </t>
  </si>
  <si>
    <t>14010</t>
  </si>
  <si>
    <t xml:space="preserve">BENAMEJI                                </t>
  </si>
  <si>
    <t>14011</t>
  </si>
  <si>
    <t xml:space="preserve">BLAZQUEZ (LOS)                          </t>
  </si>
  <si>
    <t>14012</t>
  </si>
  <si>
    <t xml:space="preserve">BUJALANCE                               </t>
  </si>
  <si>
    <t>14013</t>
  </si>
  <si>
    <t xml:space="preserve">CABRA                                   </t>
  </si>
  <si>
    <t>14014</t>
  </si>
  <si>
    <t xml:space="preserve">CAÑETE DE LAS TORRES                    </t>
  </si>
  <si>
    <t>14015</t>
  </si>
  <si>
    <t xml:space="preserve">CARCABUEY                               </t>
  </si>
  <si>
    <t>14016</t>
  </si>
  <si>
    <t xml:space="preserve">CARDEÑA                                 </t>
  </si>
  <si>
    <t>14017</t>
  </si>
  <si>
    <t xml:space="preserve">CARLOTA (LA)                            </t>
  </si>
  <si>
    <t>14018</t>
  </si>
  <si>
    <t xml:space="preserve">CARPIO (EL)                             </t>
  </si>
  <si>
    <t>14019</t>
  </si>
  <si>
    <t xml:space="preserve">CASTRO DEL RIO                          </t>
  </si>
  <si>
    <t>14020</t>
  </si>
  <si>
    <t xml:space="preserve">CONQUISTA                               </t>
  </si>
  <si>
    <t>14021</t>
  </si>
  <si>
    <t xml:space="preserve">CORDOBA                                 </t>
  </si>
  <si>
    <t>14022</t>
  </si>
  <si>
    <t xml:space="preserve">DOÑA MENCIA                             </t>
  </si>
  <si>
    <t>14023</t>
  </si>
  <si>
    <t xml:space="preserve">DOS TORRES                              </t>
  </si>
  <si>
    <t>14024</t>
  </si>
  <si>
    <t xml:space="preserve">ENCINAS REALES                          </t>
  </si>
  <si>
    <t>14025</t>
  </si>
  <si>
    <t xml:space="preserve">ESPEJO                                  </t>
  </si>
  <si>
    <t>14026</t>
  </si>
  <si>
    <t xml:space="preserve">ESPIEL                                  </t>
  </si>
  <si>
    <t>14027</t>
  </si>
  <si>
    <t xml:space="preserve">FERNAN-NUÑEZ                            </t>
  </si>
  <si>
    <t>14028</t>
  </si>
  <si>
    <t xml:space="preserve">FUENTE LA LANCHA                        </t>
  </si>
  <si>
    <t>14029</t>
  </si>
  <si>
    <t xml:space="preserve">FUENTE OBEJUNA                          </t>
  </si>
  <si>
    <t>14030</t>
  </si>
  <si>
    <t xml:space="preserve">FUENTE PALMERA                          </t>
  </si>
  <si>
    <t>14031</t>
  </si>
  <si>
    <t xml:space="preserve">FUENTE-TOJAR                            </t>
  </si>
  <si>
    <t>14032</t>
  </si>
  <si>
    <t xml:space="preserve">GRANJUELA (LA)                          </t>
  </si>
  <si>
    <t>14033</t>
  </si>
  <si>
    <t xml:space="preserve">GUADALCAZAR                             </t>
  </si>
  <si>
    <t>14034</t>
  </si>
  <si>
    <t xml:space="preserve">GUIJO (EL)                              </t>
  </si>
  <si>
    <t>14035</t>
  </si>
  <si>
    <t xml:space="preserve">HINOJOSA DEL DUQUE                      </t>
  </si>
  <si>
    <t>14036</t>
  </si>
  <si>
    <t xml:space="preserve">HORNACHUELOS                            </t>
  </si>
  <si>
    <t>14037</t>
  </si>
  <si>
    <t xml:space="preserve">IZNAJAR                                 </t>
  </si>
  <si>
    <t>14038</t>
  </si>
  <si>
    <t xml:space="preserve">LUCENA                                  </t>
  </si>
  <si>
    <t>14039</t>
  </si>
  <si>
    <t xml:space="preserve">LUQUE                                   </t>
  </si>
  <si>
    <t>14040</t>
  </si>
  <si>
    <t xml:space="preserve">MONTALBAN DE CORDOBA                    </t>
  </si>
  <si>
    <t>14041</t>
  </si>
  <si>
    <t xml:space="preserve">MONTEMAYOR                              </t>
  </si>
  <si>
    <t>14042</t>
  </si>
  <si>
    <t xml:space="preserve">MONTILLA                                </t>
  </si>
  <si>
    <t>14043</t>
  </si>
  <si>
    <t xml:space="preserve">MONTORO                                 </t>
  </si>
  <si>
    <t>14044</t>
  </si>
  <si>
    <t xml:space="preserve">MONTURQUE                               </t>
  </si>
  <si>
    <t>14045</t>
  </si>
  <si>
    <t xml:space="preserve">MORILES                                 </t>
  </si>
  <si>
    <t>14046</t>
  </si>
  <si>
    <t xml:space="preserve">NUEVA CARTEYA                           </t>
  </si>
  <si>
    <t>14047</t>
  </si>
  <si>
    <t xml:space="preserve">OBEJO                                   </t>
  </si>
  <si>
    <t>14048</t>
  </si>
  <si>
    <t xml:space="preserve">PALENCIANA                              </t>
  </si>
  <si>
    <t>14049</t>
  </si>
  <si>
    <t xml:space="preserve">PALMA DEL RIO                           </t>
  </si>
  <si>
    <t>14050</t>
  </si>
  <si>
    <t xml:space="preserve">PEDRO ABAD                              </t>
  </si>
  <si>
    <t>14051</t>
  </si>
  <si>
    <t xml:space="preserve">PEDROCHE                                </t>
  </si>
  <si>
    <t>14052</t>
  </si>
  <si>
    <t xml:space="preserve">PEÑARROYA-PUEBLONUEVO                   </t>
  </si>
  <si>
    <t>14053</t>
  </si>
  <si>
    <t xml:space="preserve">POSADAS                                 </t>
  </si>
  <si>
    <t>14054</t>
  </si>
  <si>
    <t xml:space="preserve">POZOBLANCO                              </t>
  </si>
  <si>
    <t>14055</t>
  </si>
  <si>
    <t xml:space="preserve">PRIEGO DE CORDOBA                       </t>
  </si>
  <si>
    <t>14056</t>
  </si>
  <si>
    <t xml:space="preserve">PUENTE GENIL                            </t>
  </si>
  <si>
    <t>14057</t>
  </si>
  <si>
    <t xml:space="preserve">RAMBLA (LA)                             </t>
  </si>
  <si>
    <t>14058</t>
  </si>
  <si>
    <t xml:space="preserve">RUTE                                    </t>
  </si>
  <si>
    <t>14059</t>
  </si>
  <si>
    <t xml:space="preserve">SAN SEBASTIAN DE LOS BALLESTEROS        </t>
  </si>
  <si>
    <t>14060</t>
  </si>
  <si>
    <t xml:space="preserve">SANTAELLA                               </t>
  </si>
  <si>
    <t>14061</t>
  </si>
  <si>
    <t xml:space="preserve">SANTA EUFEMIA                           </t>
  </si>
  <si>
    <t>14062</t>
  </si>
  <si>
    <t xml:space="preserve">TORRECAMPO                              </t>
  </si>
  <si>
    <t>14063</t>
  </si>
  <si>
    <t xml:space="preserve">VALENZUELA                              </t>
  </si>
  <si>
    <t>14064</t>
  </si>
  <si>
    <t xml:space="preserve">VALSEQUILLO                             </t>
  </si>
  <si>
    <t>14065</t>
  </si>
  <si>
    <t xml:space="preserve">VICTORIA (LA)                           </t>
  </si>
  <si>
    <t>14066</t>
  </si>
  <si>
    <t xml:space="preserve">VILLA DEL RIO                           </t>
  </si>
  <si>
    <t>14067</t>
  </si>
  <si>
    <t xml:space="preserve">VILLAFRANCA DE CORDOBA                  </t>
  </si>
  <si>
    <t>14068</t>
  </si>
  <si>
    <t xml:space="preserve">VILLAHARTA                              </t>
  </si>
  <si>
    <t>14069</t>
  </si>
  <si>
    <t xml:space="preserve">VILLANUEVA DE CORDOBA                   </t>
  </si>
  <si>
    <t>14070</t>
  </si>
  <si>
    <t xml:space="preserve">VILLANUEVA DEL DUQUE                    </t>
  </si>
  <si>
    <t>14071</t>
  </si>
  <si>
    <t xml:space="preserve">VILLANUEVA DEL REY                      </t>
  </si>
  <si>
    <t>14072</t>
  </si>
  <si>
    <t xml:space="preserve">VILLARALTO                              </t>
  </si>
  <si>
    <t>14073</t>
  </si>
  <si>
    <t xml:space="preserve">VILLAVICIOSA DE CORDOBA                 </t>
  </si>
  <si>
    <t>14074</t>
  </si>
  <si>
    <t xml:space="preserve">VISO (EL)                               </t>
  </si>
  <si>
    <t>14075</t>
  </si>
  <si>
    <t xml:space="preserve">ZUHEROS                                 </t>
  </si>
  <si>
    <t>14901</t>
  </si>
  <si>
    <t xml:space="preserve">FUENTE CARRETEROS                       </t>
  </si>
  <si>
    <t>14902</t>
  </si>
  <si>
    <t xml:space="preserve">GUIJARROSA (LA)                         </t>
  </si>
  <si>
    <t>15001</t>
  </si>
  <si>
    <t xml:space="preserve">ABEGONDO                                </t>
  </si>
  <si>
    <t>15002</t>
  </si>
  <si>
    <t xml:space="preserve">AMES                                    </t>
  </si>
  <si>
    <t>15003</t>
  </si>
  <si>
    <t xml:space="preserve">ARANGA                                  </t>
  </si>
  <si>
    <t>15004</t>
  </si>
  <si>
    <t xml:space="preserve">ARES                                    </t>
  </si>
  <si>
    <t>15005</t>
  </si>
  <si>
    <t xml:space="preserve">ARTEIXO                                 </t>
  </si>
  <si>
    <t>15006</t>
  </si>
  <si>
    <t xml:space="preserve">ARZUA                                   </t>
  </si>
  <si>
    <t>15007</t>
  </si>
  <si>
    <t xml:space="preserve">BAÑA (A)                                </t>
  </si>
  <si>
    <t>15008</t>
  </si>
  <si>
    <t xml:space="preserve">BERGONDO                                </t>
  </si>
  <si>
    <t>15009</t>
  </si>
  <si>
    <t xml:space="preserve">BETANZOS                                </t>
  </si>
  <si>
    <t>15010</t>
  </si>
  <si>
    <t xml:space="preserve">BOIMORTO                                </t>
  </si>
  <si>
    <t>15011</t>
  </si>
  <si>
    <t xml:space="preserve">BOIRO                                   </t>
  </si>
  <si>
    <t>15012</t>
  </si>
  <si>
    <t xml:space="preserve">BOQUEIXON                               </t>
  </si>
  <si>
    <t>15013</t>
  </si>
  <si>
    <t xml:space="preserve">BRION                                   </t>
  </si>
  <si>
    <t>15014</t>
  </si>
  <si>
    <t xml:space="preserve">CABANA DE BERGANTIÑOS                   </t>
  </si>
  <si>
    <t>15015</t>
  </si>
  <si>
    <t xml:space="preserve">CABANAS                                 </t>
  </si>
  <si>
    <t>15016</t>
  </si>
  <si>
    <t xml:space="preserve">CAMARIÑAS                               </t>
  </si>
  <si>
    <t>15017</t>
  </si>
  <si>
    <t xml:space="preserve">CAMBRE                                  </t>
  </si>
  <si>
    <t>15018</t>
  </si>
  <si>
    <t xml:space="preserve">CAPELA (A)                              </t>
  </si>
  <si>
    <t>15019</t>
  </si>
  <si>
    <t xml:space="preserve">CARBALLO                                </t>
  </si>
  <si>
    <t>15020</t>
  </si>
  <si>
    <t xml:space="preserve">CARNOTA                                 </t>
  </si>
  <si>
    <t>15021</t>
  </si>
  <si>
    <t xml:space="preserve">CARRAL                                  </t>
  </si>
  <si>
    <t>15022</t>
  </si>
  <si>
    <t xml:space="preserve">CEDEIRA                                 </t>
  </si>
  <si>
    <t>15023</t>
  </si>
  <si>
    <t xml:space="preserve">CEE                                     </t>
  </si>
  <si>
    <t>15024</t>
  </si>
  <si>
    <t xml:space="preserve">CERCEDA                                 </t>
  </si>
  <si>
    <t>15025</t>
  </si>
  <si>
    <t xml:space="preserve">CERDIDO                                 </t>
  </si>
  <si>
    <t>15027</t>
  </si>
  <si>
    <t xml:space="preserve">COIROS                                  </t>
  </si>
  <si>
    <t>15028</t>
  </si>
  <si>
    <t xml:space="preserve">CORCUBION                               </t>
  </si>
  <si>
    <t>15029</t>
  </si>
  <si>
    <t xml:space="preserve">CORISTANCO                              </t>
  </si>
  <si>
    <t>15030</t>
  </si>
  <si>
    <t xml:space="preserve">CORUÑA (A)                              </t>
  </si>
  <si>
    <t>15031</t>
  </si>
  <si>
    <t xml:space="preserve">CULLEREDO                               </t>
  </si>
  <si>
    <t>15032</t>
  </si>
  <si>
    <t xml:space="preserve">CURTIS                                  </t>
  </si>
  <si>
    <t>15033</t>
  </si>
  <si>
    <t xml:space="preserve">DODRO                                   </t>
  </si>
  <si>
    <t>15034</t>
  </si>
  <si>
    <t xml:space="preserve">DUMBRIA                                 </t>
  </si>
  <si>
    <t>15035</t>
  </si>
  <si>
    <t xml:space="preserve">FENE                                    </t>
  </si>
  <si>
    <t>15036</t>
  </si>
  <si>
    <t xml:space="preserve">FERROL                                  </t>
  </si>
  <si>
    <t>15037</t>
  </si>
  <si>
    <t xml:space="preserve">FISTERRA                                </t>
  </si>
  <si>
    <t>15038</t>
  </si>
  <si>
    <t xml:space="preserve">FRADES                                  </t>
  </si>
  <si>
    <t>15039</t>
  </si>
  <si>
    <t xml:space="preserve">IRIXOA                                  </t>
  </si>
  <si>
    <t>15040</t>
  </si>
  <si>
    <t xml:space="preserve">LAXE                                    </t>
  </si>
  <si>
    <t>15041</t>
  </si>
  <si>
    <t xml:space="preserve">LARACHA (A)                             </t>
  </si>
  <si>
    <t>15042</t>
  </si>
  <si>
    <t xml:space="preserve">LOUSAME                                 </t>
  </si>
  <si>
    <t>15043</t>
  </si>
  <si>
    <t xml:space="preserve">MALPICA DE BERGANTIÑOS                  </t>
  </si>
  <si>
    <t>15044</t>
  </si>
  <si>
    <t xml:space="preserve">MAÑON                                   </t>
  </si>
  <si>
    <t>15045</t>
  </si>
  <si>
    <t xml:space="preserve">MAZARICOS                               </t>
  </si>
  <si>
    <t>15046</t>
  </si>
  <si>
    <t xml:space="preserve">MELIDE                                  </t>
  </si>
  <si>
    <t>15047</t>
  </si>
  <si>
    <t xml:space="preserve">MESIA                                   </t>
  </si>
  <si>
    <t>15048</t>
  </si>
  <si>
    <t xml:space="preserve">MIÑO                                    </t>
  </si>
  <si>
    <t>15049</t>
  </si>
  <si>
    <t xml:space="preserve">MOECHE                                  </t>
  </si>
  <si>
    <t>15050</t>
  </si>
  <si>
    <t xml:space="preserve">MONFERO                                 </t>
  </si>
  <si>
    <t>15051</t>
  </si>
  <si>
    <t xml:space="preserve">MUGARDOS                                </t>
  </si>
  <si>
    <t>15052</t>
  </si>
  <si>
    <t xml:space="preserve">MUXIA                                   </t>
  </si>
  <si>
    <t>15053</t>
  </si>
  <si>
    <t xml:space="preserve">MUROS                                   </t>
  </si>
  <si>
    <t>15054</t>
  </si>
  <si>
    <t xml:space="preserve">NARON                                   </t>
  </si>
  <si>
    <t>15055</t>
  </si>
  <si>
    <t xml:space="preserve">NEDA                                    </t>
  </si>
  <si>
    <t>15056</t>
  </si>
  <si>
    <t xml:space="preserve">NEGREIRA                                </t>
  </si>
  <si>
    <t>15057</t>
  </si>
  <si>
    <t xml:space="preserve">NOIA                                    </t>
  </si>
  <si>
    <t>15058</t>
  </si>
  <si>
    <t xml:space="preserve">OLEIROS                                 </t>
  </si>
  <si>
    <t>15059</t>
  </si>
  <si>
    <t xml:space="preserve">ORDES                                   </t>
  </si>
  <si>
    <t>15060</t>
  </si>
  <si>
    <t xml:space="preserve">OROSO                                   </t>
  </si>
  <si>
    <t>15061</t>
  </si>
  <si>
    <t xml:space="preserve">ORTIGUEIRA                              </t>
  </si>
  <si>
    <t>15062</t>
  </si>
  <si>
    <t xml:space="preserve">OUTES                                   </t>
  </si>
  <si>
    <t>15064</t>
  </si>
  <si>
    <t xml:space="preserve">PADERNE                                 </t>
  </si>
  <si>
    <t>15065</t>
  </si>
  <si>
    <t xml:space="preserve">PADRON                                  </t>
  </si>
  <si>
    <t>15066</t>
  </si>
  <si>
    <t xml:space="preserve">PINO (O)                                </t>
  </si>
  <si>
    <t>15067</t>
  </si>
  <si>
    <t xml:space="preserve">POBRA DO CARAMIÑAL (A)                  </t>
  </si>
  <si>
    <t>15068</t>
  </si>
  <si>
    <t xml:space="preserve">PONTECESO                               </t>
  </si>
  <si>
    <t>15069</t>
  </si>
  <si>
    <t xml:space="preserve">PONTEDEUME                              </t>
  </si>
  <si>
    <t>15070</t>
  </si>
  <si>
    <t xml:space="preserve">PONTES DE GARCIA RODRIGUEZ (AS)         </t>
  </si>
  <si>
    <t>15071</t>
  </si>
  <si>
    <t xml:space="preserve">PORTO DO SON                            </t>
  </si>
  <si>
    <t>15072</t>
  </si>
  <si>
    <t xml:space="preserve">RIANXO                                  </t>
  </si>
  <si>
    <t>15073</t>
  </si>
  <si>
    <t xml:space="preserve">RIBEIRA                                 </t>
  </si>
  <si>
    <t>15074</t>
  </si>
  <si>
    <t xml:space="preserve">ROIS                                    </t>
  </si>
  <si>
    <t>15075</t>
  </si>
  <si>
    <t xml:space="preserve">SADA                                    </t>
  </si>
  <si>
    <t>15076</t>
  </si>
  <si>
    <t xml:space="preserve">SAN SADURNIÑO                           </t>
  </si>
  <si>
    <t>15077</t>
  </si>
  <si>
    <t xml:space="preserve">SANTA COMBA                             </t>
  </si>
  <si>
    <t>15078</t>
  </si>
  <si>
    <t xml:space="preserve">SANTIAGO DE COMPOSTELA                  </t>
  </si>
  <si>
    <t>15079</t>
  </si>
  <si>
    <t xml:space="preserve">SANTISO                                 </t>
  </si>
  <si>
    <t>15080</t>
  </si>
  <si>
    <t xml:space="preserve">SOBRADO                                 </t>
  </si>
  <si>
    <t>15081</t>
  </si>
  <si>
    <t xml:space="preserve">SOMOZAS (AS)                            </t>
  </si>
  <si>
    <t>15082</t>
  </si>
  <si>
    <t xml:space="preserve">TEO                                     </t>
  </si>
  <si>
    <t>15083</t>
  </si>
  <si>
    <t xml:space="preserve">TOQUES                                  </t>
  </si>
  <si>
    <t>15084</t>
  </si>
  <si>
    <t xml:space="preserve">TORDOIA                                 </t>
  </si>
  <si>
    <t>15085</t>
  </si>
  <si>
    <t xml:space="preserve">TOURO                                   </t>
  </si>
  <si>
    <t>15086</t>
  </si>
  <si>
    <t xml:space="preserve">TRAZO                                   </t>
  </si>
  <si>
    <t>15087</t>
  </si>
  <si>
    <t xml:space="preserve">VALDOVIÑO                               </t>
  </si>
  <si>
    <t>15088</t>
  </si>
  <si>
    <t xml:space="preserve">VAL DO DUBRA                            </t>
  </si>
  <si>
    <t>15089</t>
  </si>
  <si>
    <t xml:space="preserve">VEDRA                                   </t>
  </si>
  <si>
    <t>15090</t>
  </si>
  <si>
    <t xml:space="preserve">VILASANTAR                              </t>
  </si>
  <si>
    <t>15091</t>
  </si>
  <si>
    <t xml:space="preserve">VILARMAIOR                              </t>
  </si>
  <si>
    <t>15092</t>
  </si>
  <si>
    <t xml:space="preserve">VIMIANZO                                </t>
  </si>
  <si>
    <t>15093</t>
  </si>
  <si>
    <t xml:space="preserve">ZAS                                     </t>
  </si>
  <si>
    <t>15901</t>
  </si>
  <si>
    <t xml:space="preserve">CARIÑO                                  </t>
  </si>
  <si>
    <t>15902</t>
  </si>
  <si>
    <t xml:space="preserve">OZA-CESURAS                             </t>
  </si>
  <si>
    <t>16001</t>
  </si>
  <si>
    <t xml:space="preserve">ABIA DE LA OBISPALIA                    </t>
  </si>
  <si>
    <t>16002</t>
  </si>
  <si>
    <t xml:space="preserve">ACEBRON (EL)                            </t>
  </si>
  <si>
    <t>16003</t>
  </si>
  <si>
    <t xml:space="preserve">ALARCON                                 </t>
  </si>
  <si>
    <t>16004</t>
  </si>
  <si>
    <t xml:space="preserve">ALBALADEJO DEL CUENDE                   </t>
  </si>
  <si>
    <t>16005</t>
  </si>
  <si>
    <t xml:space="preserve">ALBALATE DE LAS NOGUERAS                </t>
  </si>
  <si>
    <t>16006</t>
  </si>
  <si>
    <t xml:space="preserve">ALBENDEA                                </t>
  </si>
  <si>
    <t>16007</t>
  </si>
  <si>
    <t xml:space="preserve">ALBERCA DE ZANCARA (LA)                 </t>
  </si>
  <si>
    <t>16008</t>
  </si>
  <si>
    <t xml:space="preserve">ALCALA DE LA VEGA                       </t>
  </si>
  <si>
    <t>16009</t>
  </si>
  <si>
    <t xml:space="preserve">ALCANTUD                                </t>
  </si>
  <si>
    <t>16010</t>
  </si>
  <si>
    <t xml:space="preserve">ALCAZAR DEL REY                         </t>
  </si>
  <si>
    <t>16011</t>
  </si>
  <si>
    <t xml:space="preserve">ALCOHUJATE                              </t>
  </si>
  <si>
    <t>16012</t>
  </si>
  <si>
    <t xml:space="preserve">ALCONCHEL DE LA ESTRELLA                </t>
  </si>
  <si>
    <t>16013</t>
  </si>
  <si>
    <t xml:space="preserve">ALGARRA                                 </t>
  </si>
  <si>
    <t>16014</t>
  </si>
  <si>
    <t xml:space="preserve">ALIAGUILLA                              </t>
  </si>
  <si>
    <t>16015</t>
  </si>
  <si>
    <t xml:space="preserve">ALMARCHA (LA)                           </t>
  </si>
  <si>
    <t>16016</t>
  </si>
  <si>
    <t xml:space="preserve">ALMENDROS                               </t>
  </si>
  <si>
    <t>16017</t>
  </si>
  <si>
    <t xml:space="preserve">ALMODOVAR DEL PINAR                     </t>
  </si>
  <si>
    <t>16018</t>
  </si>
  <si>
    <t xml:space="preserve">ALMONACID DEL MARQUESADO                </t>
  </si>
  <si>
    <t>16019</t>
  </si>
  <si>
    <t xml:space="preserve">ALTAREJOS                               </t>
  </si>
  <si>
    <t>16020</t>
  </si>
  <si>
    <t xml:space="preserve">ARANDILLA DEL ARROYO                    </t>
  </si>
  <si>
    <t>16022</t>
  </si>
  <si>
    <t xml:space="preserve">ARCOS DE LA SIERRA                      </t>
  </si>
  <si>
    <t>16023</t>
  </si>
  <si>
    <t xml:space="preserve">CHILLARON DE CUENCA                     </t>
  </si>
  <si>
    <t>16024</t>
  </si>
  <si>
    <t xml:space="preserve">ARGUISUELAS                             </t>
  </si>
  <si>
    <t>16025</t>
  </si>
  <si>
    <t xml:space="preserve">ARRANCACEPAS                            </t>
  </si>
  <si>
    <t>16026</t>
  </si>
  <si>
    <t xml:space="preserve">ATALAYA DEL CAÑAVATE                    </t>
  </si>
  <si>
    <t>16027</t>
  </si>
  <si>
    <t xml:space="preserve">BARAJAS DE MELO                         </t>
  </si>
  <si>
    <t>16029</t>
  </si>
  <si>
    <t xml:space="preserve">BARCHIN DEL HOYO                        </t>
  </si>
  <si>
    <t>16030</t>
  </si>
  <si>
    <t xml:space="preserve">BASCUÑANA DE SAN PEDRO                  </t>
  </si>
  <si>
    <t>16031</t>
  </si>
  <si>
    <t xml:space="preserve">BEAMUD                                  </t>
  </si>
  <si>
    <t>16032</t>
  </si>
  <si>
    <t xml:space="preserve">BELINCHON                               </t>
  </si>
  <si>
    <t>16033</t>
  </si>
  <si>
    <t xml:space="preserve">BELMONTE                                </t>
  </si>
  <si>
    <t>16034</t>
  </si>
  <si>
    <t xml:space="preserve">BELMONTEJO                              </t>
  </si>
  <si>
    <t>16035</t>
  </si>
  <si>
    <t xml:space="preserve">BETETA                                  </t>
  </si>
  <si>
    <t>16036</t>
  </si>
  <si>
    <t xml:space="preserve">BONICHES                                </t>
  </si>
  <si>
    <t>16038</t>
  </si>
  <si>
    <t xml:space="preserve">BUCIEGAS                                </t>
  </si>
  <si>
    <t>16039</t>
  </si>
  <si>
    <t xml:space="preserve">BUENACHE DE ALARCON                     </t>
  </si>
  <si>
    <t>16040</t>
  </si>
  <si>
    <t xml:space="preserve">BUENACHE DE LA SIERRA                   </t>
  </si>
  <si>
    <t>16041</t>
  </si>
  <si>
    <t xml:space="preserve">BUENDIA                                 </t>
  </si>
  <si>
    <t>16042</t>
  </si>
  <si>
    <t xml:space="preserve">CAMPILLO DE ALTOBUEY                    </t>
  </si>
  <si>
    <t>16043</t>
  </si>
  <si>
    <t xml:space="preserve">CAMPILLOS-PARAVIENTOS                   </t>
  </si>
  <si>
    <t>16044</t>
  </si>
  <si>
    <t xml:space="preserve">CAMPILLOS-SIERRA                        </t>
  </si>
  <si>
    <t>16045</t>
  </si>
  <si>
    <t xml:space="preserve">CANALEJAS DEL ARROYO                    </t>
  </si>
  <si>
    <t>16046</t>
  </si>
  <si>
    <t xml:space="preserve">CAÑADA DEL HOYO                         </t>
  </si>
  <si>
    <t>16047</t>
  </si>
  <si>
    <t xml:space="preserve">CAÑADA JUNCOSA                          </t>
  </si>
  <si>
    <t>16048</t>
  </si>
  <si>
    <t xml:space="preserve">CAÑAMARES                               </t>
  </si>
  <si>
    <t>16049</t>
  </si>
  <si>
    <t xml:space="preserve">CAÑAVATE (EL)                           </t>
  </si>
  <si>
    <t>16050</t>
  </si>
  <si>
    <t xml:space="preserve">CAÑAVERAS                               </t>
  </si>
  <si>
    <t>16051</t>
  </si>
  <si>
    <t xml:space="preserve">CAÑAVERUELAS                            </t>
  </si>
  <si>
    <t>16052</t>
  </si>
  <si>
    <t xml:space="preserve">CAÑETE                                  </t>
  </si>
  <si>
    <t>16053</t>
  </si>
  <si>
    <t xml:space="preserve">CAÑIZARES                               </t>
  </si>
  <si>
    <t>16055</t>
  </si>
  <si>
    <t xml:space="preserve">CARBONERAS DE GUADAZAON                 </t>
  </si>
  <si>
    <t>16056</t>
  </si>
  <si>
    <t xml:space="preserve">CARDENETE                               </t>
  </si>
  <si>
    <t>16057</t>
  </si>
  <si>
    <t xml:space="preserve">CARRASCOSA                              </t>
  </si>
  <si>
    <t>16058</t>
  </si>
  <si>
    <t xml:space="preserve">CARRASCOSA DE HARO                      </t>
  </si>
  <si>
    <t>16060</t>
  </si>
  <si>
    <t xml:space="preserve">CASAS DE BENITEZ                        </t>
  </si>
  <si>
    <t>16061</t>
  </si>
  <si>
    <t xml:space="preserve">CASAS DE FERNANDO ALONSO                </t>
  </si>
  <si>
    <t>16062</t>
  </si>
  <si>
    <t xml:space="preserve">CASAS DE GARCIMOLINA                    </t>
  </si>
  <si>
    <t>16063</t>
  </si>
  <si>
    <t xml:space="preserve">CASAS DE GUIJARRO                       </t>
  </si>
  <si>
    <t>16064</t>
  </si>
  <si>
    <t xml:space="preserve">CASAS DE HARO                           </t>
  </si>
  <si>
    <t>16065</t>
  </si>
  <si>
    <t xml:space="preserve">CASAS DE LOS PINOS                      </t>
  </si>
  <si>
    <t>16066</t>
  </si>
  <si>
    <t xml:space="preserve">CASASIMARRO                             </t>
  </si>
  <si>
    <t>16067</t>
  </si>
  <si>
    <t xml:space="preserve">CASTEJON                                </t>
  </si>
  <si>
    <t>16068</t>
  </si>
  <si>
    <t xml:space="preserve">CASTILLEJO DE INIESTA                   </t>
  </si>
  <si>
    <t>16070</t>
  </si>
  <si>
    <t xml:space="preserve">CASTILLEJO-SIERRA                       </t>
  </si>
  <si>
    <t>16071</t>
  </si>
  <si>
    <t xml:space="preserve">CASTILLO-ALBARAÑEZ                      </t>
  </si>
  <si>
    <t>16072</t>
  </si>
  <si>
    <t xml:space="preserve">CASTILLO DE GARCIMUÑOZ                  </t>
  </si>
  <si>
    <t>16073</t>
  </si>
  <si>
    <t xml:space="preserve">CERVERA DEL LLANO                       </t>
  </si>
  <si>
    <t>16074</t>
  </si>
  <si>
    <t xml:space="preserve">CIERVA (LA)                             </t>
  </si>
  <si>
    <t>16078</t>
  </si>
  <si>
    <t xml:space="preserve">CUENCA                                  </t>
  </si>
  <si>
    <t>16079</t>
  </si>
  <si>
    <t xml:space="preserve">CUEVA DEL HIERRO                        </t>
  </si>
  <si>
    <t>16081</t>
  </si>
  <si>
    <t xml:space="preserve">CHUMILLAS                               </t>
  </si>
  <si>
    <t>16082</t>
  </si>
  <si>
    <t xml:space="preserve">ENGUIDANOS                              </t>
  </si>
  <si>
    <t>16083</t>
  </si>
  <si>
    <t xml:space="preserve">FRESNEDA DE ALTAREJOS                   </t>
  </si>
  <si>
    <t>16084</t>
  </si>
  <si>
    <t xml:space="preserve">FRESNEDA DE LA SIERRA                   </t>
  </si>
  <si>
    <t>16085</t>
  </si>
  <si>
    <t xml:space="preserve">FRONTERA (LA)                           </t>
  </si>
  <si>
    <t>16086</t>
  </si>
  <si>
    <t xml:space="preserve">FUENTE DE PEDRO NAHARRO                 </t>
  </si>
  <si>
    <t>16087</t>
  </si>
  <si>
    <t xml:space="preserve">FUENTELESPINO DE HARO                   </t>
  </si>
  <si>
    <t>16088</t>
  </si>
  <si>
    <t xml:space="preserve">FUENTELESPINO DE MOYA                   </t>
  </si>
  <si>
    <t>16089</t>
  </si>
  <si>
    <t xml:space="preserve">FUENTES                                 </t>
  </si>
  <si>
    <t>16091</t>
  </si>
  <si>
    <t xml:space="preserve">FUERTESCUSA                             </t>
  </si>
  <si>
    <t>16092</t>
  </si>
  <si>
    <t xml:space="preserve">GABALDON                                </t>
  </si>
  <si>
    <t>16093</t>
  </si>
  <si>
    <t xml:space="preserve">GARABALLA                               </t>
  </si>
  <si>
    <t>16094</t>
  </si>
  <si>
    <t xml:space="preserve">GASCUEÑA                                </t>
  </si>
  <si>
    <t>16095</t>
  </si>
  <si>
    <t xml:space="preserve">GRAJA DE CAMPALBO                       </t>
  </si>
  <si>
    <t>16096</t>
  </si>
  <si>
    <t xml:space="preserve">GRAJA DE INIESTA                        </t>
  </si>
  <si>
    <t>16097</t>
  </si>
  <si>
    <t xml:space="preserve">HENAREJOS                               </t>
  </si>
  <si>
    <t>16098</t>
  </si>
  <si>
    <t xml:space="preserve">HERRUMBLAR (EL)                         </t>
  </si>
  <si>
    <t>16099</t>
  </si>
  <si>
    <t xml:space="preserve">HINOJOSA (LA)                           </t>
  </si>
  <si>
    <t>16100</t>
  </si>
  <si>
    <t xml:space="preserve">HINOJOSOS (LOS)                         </t>
  </si>
  <si>
    <t>16101</t>
  </si>
  <si>
    <t xml:space="preserve">HITO (EL)                               </t>
  </si>
  <si>
    <t>16102</t>
  </si>
  <si>
    <t xml:space="preserve">HONRUBIA                                </t>
  </si>
  <si>
    <t>16103</t>
  </si>
  <si>
    <t xml:space="preserve">HONTANAYA                               </t>
  </si>
  <si>
    <t>16104</t>
  </si>
  <si>
    <t xml:space="preserve">HONTECILLAS                             </t>
  </si>
  <si>
    <t>16106</t>
  </si>
  <si>
    <t xml:space="preserve">HORCAJO DE SANTIAGO                     </t>
  </si>
  <si>
    <t>16107</t>
  </si>
  <si>
    <t xml:space="preserve">HUELAMO                                 </t>
  </si>
  <si>
    <t>16108</t>
  </si>
  <si>
    <t xml:space="preserve">HUELVES                                 </t>
  </si>
  <si>
    <t>16109</t>
  </si>
  <si>
    <t xml:space="preserve">HUERGUINA                               </t>
  </si>
  <si>
    <t>16110</t>
  </si>
  <si>
    <t xml:space="preserve">HUERTA DE LA OBISPALIA                  </t>
  </si>
  <si>
    <t>16111</t>
  </si>
  <si>
    <t xml:space="preserve">HUERTA DEL MARQUESADO                   </t>
  </si>
  <si>
    <t>16112</t>
  </si>
  <si>
    <t xml:space="preserve">HUETE                                   </t>
  </si>
  <si>
    <t>16113</t>
  </si>
  <si>
    <t xml:space="preserve">INIESTA                                 </t>
  </si>
  <si>
    <t>16115</t>
  </si>
  <si>
    <t xml:space="preserve">LAGUNA DEL MARQUESADO                   </t>
  </si>
  <si>
    <t>16116</t>
  </si>
  <si>
    <t xml:space="preserve">LAGUNASECA                              </t>
  </si>
  <si>
    <t>16117</t>
  </si>
  <si>
    <t xml:space="preserve">LANDETE                                 </t>
  </si>
  <si>
    <t>16118</t>
  </si>
  <si>
    <t xml:space="preserve">LEDAÑA                                  </t>
  </si>
  <si>
    <t>16119</t>
  </si>
  <si>
    <t xml:space="preserve">LEGANIEL                                </t>
  </si>
  <si>
    <t>16121</t>
  </si>
  <si>
    <t xml:space="preserve">MAJADAS (LAS)                           </t>
  </si>
  <si>
    <t>16122</t>
  </si>
  <si>
    <t xml:space="preserve">MARIANA                                 </t>
  </si>
  <si>
    <t>16123</t>
  </si>
  <si>
    <t xml:space="preserve">MASEGOSA                                </t>
  </si>
  <si>
    <t>16124</t>
  </si>
  <si>
    <t xml:space="preserve">MESAS (LAS)                             </t>
  </si>
  <si>
    <t>16125</t>
  </si>
  <si>
    <t xml:space="preserve">MINGLANILLA                             </t>
  </si>
  <si>
    <t>16126</t>
  </si>
  <si>
    <t xml:space="preserve">MIRA                                    </t>
  </si>
  <si>
    <t>16128</t>
  </si>
  <si>
    <t xml:space="preserve">MONREAL DEL LLANO                       </t>
  </si>
  <si>
    <t>16129</t>
  </si>
  <si>
    <t xml:space="preserve">MONTALBANEJO                            </t>
  </si>
  <si>
    <t>16130</t>
  </si>
  <si>
    <t xml:space="preserve">MONTALBO                                </t>
  </si>
  <si>
    <t>16131</t>
  </si>
  <si>
    <t xml:space="preserve">MONTEAGUDO DE LAS SALINAS               </t>
  </si>
  <si>
    <t>16132</t>
  </si>
  <si>
    <t xml:space="preserve">MOTA DE ALTAREJOS                       </t>
  </si>
  <si>
    <t>16133</t>
  </si>
  <si>
    <t xml:space="preserve">MOTA DEL CUERVO                         </t>
  </si>
  <si>
    <t>16134</t>
  </si>
  <si>
    <t xml:space="preserve">MOTILLA DEL PALANCAR                    </t>
  </si>
  <si>
    <t>16135</t>
  </si>
  <si>
    <t xml:space="preserve">MOYA                                    </t>
  </si>
  <si>
    <t>16137</t>
  </si>
  <si>
    <t xml:space="preserve">NARBONETA                               </t>
  </si>
  <si>
    <t>16139</t>
  </si>
  <si>
    <t xml:space="preserve">OLIVARES DE JUCAR                       </t>
  </si>
  <si>
    <t>16140</t>
  </si>
  <si>
    <t xml:space="preserve">OLMEDA DE LA CUESTA                     </t>
  </si>
  <si>
    <t>16141</t>
  </si>
  <si>
    <t xml:space="preserve">OLMEDA DEL REY                          </t>
  </si>
  <si>
    <t>16142</t>
  </si>
  <si>
    <t xml:space="preserve">OLMEDILLA DE ALARCON                    </t>
  </si>
  <si>
    <t>16143</t>
  </si>
  <si>
    <t xml:space="preserve">OLMEDILLA DE ELIZ                       </t>
  </si>
  <si>
    <t>16145</t>
  </si>
  <si>
    <t xml:space="preserve">OSA DE LA VEGA                          </t>
  </si>
  <si>
    <t>16146</t>
  </si>
  <si>
    <t xml:space="preserve">PAJARON                                 </t>
  </si>
  <si>
    <t>16147</t>
  </si>
  <si>
    <t xml:space="preserve">PAJARONCILLO                            </t>
  </si>
  <si>
    <t>16148</t>
  </si>
  <si>
    <t xml:space="preserve">PALOMARES DEL CAMPO                     </t>
  </si>
  <si>
    <t>16149</t>
  </si>
  <si>
    <t xml:space="preserve">PALOMERA                                </t>
  </si>
  <si>
    <t>16150</t>
  </si>
  <si>
    <t xml:space="preserve">PARACUELLOS                             </t>
  </si>
  <si>
    <t>16151</t>
  </si>
  <si>
    <t xml:space="preserve">PAREDES                                 </t>
  </si>
  <si>
    <t>16152</t>
  </si>
  <si>
    <t xml:space="preserve">PARRA DE LAS VEGAS (LA)                 </t>
  </si>
  <si>
    <t>16153</t>
  </si>
  <si>
    <t xml:space="preserve">PEDERNOSO (EL)                          </t>
  </si>
  <si>
    <t>16154</t>
  </si>
  <si>
    <t xml:space="preserve">PEDROÑERAS (LAS)                        </t>
  </si>
  <si>
    <t>16155</t>
  </si>
  <si>
    <t xml:space="preserve">PERAL (EL)                              </t>
  </si>
  <si>
    <t>16156</t>
  </si>
  <si>
    <t xml:space="preserve">PERALEJA (LA)                           </t>
  </si>
  <si>
    <t>16157</t>
  </si>
  <si>
    <t xml:space="preserve">PESQUERA (LA)                           </t>
  </si>
  <si>
    <t>16158</t>
  </si>
  <si>
    <t xml:space="preserve">PICAZO (EL)                             </t>
  </si>
  <si>
    <t>16159</t>
  </si>
  <si>
    <t xml:space="preserve">PINAREJO                                </t>
  </si>
  <si>
    <t>16160</t>
  </si>
  <si>
    <t xml:space="preserve">PINEDA DE GIGUELA                       </t>
  </si>
  <si>
    <t>16161</t>
  </si>
  <si>
    <t xml:space="preserve">PIQUERAS DEL CASTILLO                   </t>
  </si>
  <si>
    <t>16162</t>
  </si>
  <si>
    <t xml:space="preserve">PORTALRUBIO DE GUADAMEJUD               </t>
  </si>
  <si>
    <t>16163</t>
  </si>
  <si>
    <t xml:space="preserve">PORTILLA                                </t>
  </si>
  <si>
    <t>16165</t>
  </si>
  <si>
    <t xml:space="preserve">POYATOS                                 </t>
  </si>
  <si>
    <t>16166</t>
  </si>
  <si>
    <t xml:space="preserve">POZOAMARGO                              </t>
  </si>
  <si>
    <t>16167</t>
  </si>
  <si>
    <t xml:space="preserve">POZORRUBIO DE SANTIAGO                  </t>
  </si>
  <si>
    <t>16169</t>
  </si>
  <si>
    <t xml:space="preserve">POZUELO (EL)                            </t>
  </si>
  <si>
    <t>16170</t>
  </si>
  <si>
    <t xml:space="preserve">PRIEGO                                  </t>
  </si>
  <si>
    <t>16171</t>
  </si>
  <si>
    <t xml:space="preserve">PROVENCIO (EL)                          </t>
  </si>
  <si>
    <t>16172</t>
  </si>
  <si>
    <t xml:space="preserve">PUEBLA DE ALMENARA                      </t>
  </si>
  <si>
    <t>16173</t>
  </si>
  <si>
    <t xml:space="preserve">VALLE DE ALTOMIRA (EL)                  </t>
  </si>
  <si>
    <t>16174</t>
  </si>
  <si>
    <t xml:space="preserve">PUEBLA DEL SALVADOR                     </t>
  </si>
  <si>
    <t>16175</t>
  </si>
  <si>
    <t xml:space="preserve">QUINTANAR DEL REY                       </t>
  </si>
  <si>
    <t>16176</t>
  </si>
  <si>
    <t xml:space="preserve">RADA DE HARO                            </t>
  </si>
  <si>
    <t>16177</t>
  </si>
  <si>
    <t xml:space="preserve">REILLO                                  </t>
  </si>
  <si>
    <t>16181</t>
  </si>
  <si>
    <t xml:space="preserve">ROZALEN DEL MONTE                       </t>
  </si>
  <si>
    <t>16185</t>
  </si>
  <si>
    <t xml:space="preserve">SACEDA-TRASIERRA                        </t>
  </si>
  <si>
    <t>16186</t>
  </si>
  <si>
    <t xml:space="preserve">SAELICES                                </t>
  </si>
  <si>
    <t>16187</t>
  </si>
  <si>
    <t xml:space="preserve">SALINAS DEL MANZANO                     </t>
  </si>
  <si>
    <t>16188</t>
  </si>
  <si>
    <t xml:space="preserve">SALMERONCILLOS                          </t>
  </si>
  <si>
    <t>16189</t>
  </si>
  <si>
    <t xml:space="preserve">SALVACAÑETE                             </t>
  </si>
  <si>
    <t>16190</t>
  </si>
  <si>
    <t xml:space="preserve">SAN CLEMENTE                            </t>
  </si>
  <si>
    <t>16191</t>
  </si>
  <si>
    <t xml:space="preserve">SAN LORENZO DE LA PARRILLA              </t>
  </si>
  <si>
    <t>16192</t>
  </si>
  <si>
    <t xml:space="preserve">SAN MARTIN DE BONICHES                  </t>
  </si>
  <si>
    <t>16193</t>
  </si>
  <si>
    <t xml:space="preserve">SAN PEDRO PALMICHES                     </t>
  </si>
  <si>
    <t>16194</t>
  </si>
  <si>
    <t xml:space="preserve">SANTA CRUZ DE MOYA                      </t>
  </si>
  <si>
    <t>16195</t>
  </si>
  <si>
    <t xml:space="preserve">SANTA MARIA DEL CAMPO RUS               </t>
  </si>
  <si>
    <t>16196</t>
  </si>
  <si>
    <t xml:space="preserve">SANTA MARIA DE LOS LLANOS               </t>
  </si>
  <si>
    <t>16197</t>
  </si>
  <si>
    <t xml:space="preserve">SANTA MARIA DEL VAL                     </t>
  </si>
  <si>
    <t>16198</t>
  </si>
  <si>
    <t xml:space="preserve">SISANTE                                 </t>
  </si>
  <si>
    <t>16199</t>
  </si>
  <si>
    <t xml:space="preserve">SOLERA DE GABALDON                      </t>
  </si>
  <si>
    <t>16202</t>
  </si>
  <si>
    <t xml:space="preserve">TALAYUELAS                              </t>
  </si>
  <si>
    <t>16203</t>
  </si>
  <si>
    <t xml:space="preserve">TARANCON                                </t>
  </si>
  <si>
    <t>16204</t>
  </si>
  <si>
    <t xml:space="preserve">TEBAR                                   </t>
  </si>
  <si>
    <t>16205</t>
  </si>
  <si>
    <t xml:space="preserve">TEJADILLOS                              </t>
  </si>
  <si>
    <t>16206</t>
  </si>
  <si>
    <t xml:space="preserve">TINAJAS                                 </t>
  </si>
  <si>
    <t>16209</t>
  </si>
  <si>
    <t xml:space="preserve">TORRALBA                                </t>
  </si>
  <si>
    <t>16211</t>
  </si>
  <si>
    <t xml:space="preserve">TORREJONCILLO DEL REY                   </t>
  </si>
  <si>
    <t>16212</t>
  </si>
  <si>
    <t xml:space="preserve">TORRUBIA DEL CAMPO                      </t>
  </si>
  <si>
    <t>16213</t>
  </si>
  <si>
    <t xml:space="preserve">TORRUBIA DEL CASTILLO                   </t>
  </si>
  <si>
    <t>16215</t>
  </si>
  <si>
    <t xml:space="preserve">TRAGACETE                               </t>
  </si>
  <si>
    <t>16216</t>
  </si>
  <si>
    <t xml:space="preserve">TRESJUNCOS                              </t>
  </si>
  <si>
    <t>16217</t>
  </si>
  <si>
    <t xml:space="preserve">TRIBALDOS                               </t>
  </si>
  <si>
    <t>16218</t>
  </si>
  <si>
    <t xml:space="preserve">UCLES                                   </t>
  </si>
  <si>
    <t>16219</t>
  </si>
  <si>
    <t xml:space="preserve">UÑA                                     </t>
  </si>
  <si>
    <t>16224</t>
  </si>
  <si>
    <t xml:space="preserve">VALDEMECA                               </t>
  </si>
  <si>
    <t>16225</t>
  </si>
  <si>
    <t xml:space="preserve">VALDEMORILLO DE LA SIERRA               </t>
  </si>
  <si>
    <t>16227</t>
  </si>
  <si>
    <t xml:space="preserve">VALDEMORO-SIERRA                        </t>
  </si>
  <si>
    <t>16228</t>
  </si>
  <si>
    <t xml:space="preserve">VALDEOLIVAS                             </t>
  </si>
  <si>
    <t>16231</t>
  </si>
  <si>
    <t xml:space="preserve">VALHERMOSO DE LA FUENTE                 </t>
  </si>
  <si>
    <t>16234</t>
  </si>
  <si>
    <t xml:space="preserve">VALSALOBRE                              </t>
  </si>
  <si>
    <t>16236</t>
  </si>
  <si>
    <t xml:space="preserve">VALVERDE DE JUCAR                       </t>
  </si>
  <si>
    <t>16237</t>
  </si>
  <si>
    <t xml:space="preserve">VALVERDEJO                              </t>
  </si>
  <si>
    <t>16238</t>
  </si>
  <si>
    <t xml:space="preserve">VARA DE REY                             </t>
  </si>
  <si>
    <t>16239</t>
  </si>
  <si>
    <t xml:space="preserve">VEGA DEL CODORNO                        </t>
  </si>
  <si>
    <t>16240</t>
  </si>
  <si>
    <t xml:space="preserve">VELLISCA                                </t>
  </si>
  <si>
    <t>16242</t>
  </si>
  <si>
    <t xml:space="preserve">VILLACONEJOS DE TRABAQUE                </t>
  </si>
  <si>
    <t>16243</t>
  </si>
  <si>
    <t xml:space="preserve">VILLAESCUSA DE HARO                     </t>
  </si>
  <si>
    <t>16244</t>
  </si>
  <si>
    <t xml:space="preserve">VILLAGARCIA DEL LLANO                   </t>
  </si>
  <si>
    <t>16245</t>
  </si>
  <si>
    <t xml:space="preserve">VILLALBA DE LA SIERRA                   </t>
  </si>
  <si>
    <t>16246</t>
  </si>
  <si>
    <t xml:space="preserve">VILLALBA DEL REY                        </t>
  </si>
  <si>
    <t>16247</t>
  </si>
  <si>
    <t xml:space="preserve">VILLALGORDO DEL MARQUESADO              </t>
  </si>
  <si>
    <t>16248</t>
  </si>
  <si>
    <t xml:space="preserve">VILLALPARDO                             </t>
  </si>
  <si>
    <t>16249</t>
  </si>
  <si>
    <t xml:space="preserve">VILLAMAYOR DE SANTIAGO                  </t>
  </si>
  <si>
    <t>16250</t>
  </si>
  <si>
    <t xml:space="preserve">VILLANUEVA DE GUADAMEJUD                </t>
  </si>
  <si>
    <t>16251</t>
  </si>
  <si>
    <t xml:space="preserve">VILLANUEVA DE LA JARA                   </t>
  </si>
  <si>
    <t>16253</t>
  </si>
  <si>
    <t xml:space="preserve">VILLAR DE CAÑAS                         </t>
  </si>
  <si>
    <t>16254</t>
  </si>
  <si>
    <t xml:space="preserve">VILLAR DE DOMINGO GARCIA                </t>
  </si>
  <si>
    <t>16255</t>
  </si>
  <si>
    <t xml:space="preserve">VILLAR DE LA ENCINA                     </t>
  </si>
  <si>
    <t>16258</t>
  </si>
  <si>
    <t xml:space="preserve">VILLAR DEL HUMO                         </t>
  </si>
  <si>
    <t>16259</t>
  </si>
  <si>
    <t xml:space="preserve">VILLAR DEL INFANTADO                    </t>
  </si>
  <si>
    <t>16263</t>
  </si>
  <si>
    <t xml:space="preserve">VILLAR DE OLALLA                        </t>
  </si>
  <si>
    <t>16264</t>
  </si>
  <si>
    <t xml:space="preserve">VILLAREJO DE FUENTES                    </t>
  </si>
  <si>
    <t>16265</t>
  </si>
  <si>
    <t xml:space="preserve">VILLAREJO DE LA PEÑUELA                 </t>
  </si>
  <si>
    <t>16266</t>
  </si>
  <si>
    <t xml:space="preserve">VILLAREJO-PERIESTEBAN                   </t>
  </si>
  <si>
    <t>16269</t>
  </si>
  <si>
    <t xml:space="preserve">VILLARES DEL SAZ                        </t>
  </si>
  <si>
    <t>16270</t>
  </si>
  <si>
    <t xml:space="preserve">VILLARRUBIO                             </t>
  </si>
  <si>
    <t>16271</t>
  </si>
  <si>
    <t xml:space="preserve">VILLARTA                                </t>
  </si>
  <si>
    <t>16272</t>
  </si>
  <si>
    <t xml:space="preserve">VILLAS DE LA VENTOSA                    </t>
  </si>
  <si>
    <t>16273</t>
  </si>
  <si>
    <t xml:space="preserve">VILLAVERDE Y PASACONSOL                 </t>
  </si>
  <si>
    <t>16274</t>
  </si>
  <si>
    <t xml:space="preserve">VILLORA                                 </t>
  </si>
  <si>
    <t>16275</t>
  </si>
  <si>
    <t xml:space="preserve">VINDEL                                  </t>
  </si>
  <si>
    <t>16276</t>
  </si>
  <si>
    <t xml:space="preserve">YEMEDA                                  </t>
  </si>
  <si>
    <t>16277</t>
  </si>
  <si>
    <t xml:space="preserve">ZAFRA DE ZANCARA                        </t>
  </si>
  <si>
    <t>16278</t>
  </si>
  <si>
    <t xml:space="preserve">ZAFRILLA                                </t>
  </si>
  <si>
    <t>16279</t>
  </si>
  <si>
    <t xml:space="preserve">ZARZA DE TAJO                           </t>
  </si>
  <si>
    <t>16280</t>
  </si>
  <si>
    <t xml:space="preserve">ZARZUELA                                </t>
  </si>
  <si>
    <t>16901</t>
  </si>
  <si>
    <t xml:space="preserve">CAMPOS DEL PARAISO                      </t>
  </si>
  <si>
    <t>16902</t>
  </si>
  <si>
    <t xml:space="preserve">VALDETORTOLA                            </t>
  </si>
  <si>
    <t>16903</t>
  </si>
  <si>
    <t xml:space="preserve">VALERAS (LAS)                           </t>
  </si>
  <si>
    <t>16904</t>
  </si>
  <si>
    <t xml:space="preserve">FUENTENAVA DE JABAGA                    </t>
  </si>
  <si>
    <t>16905</t>
  </si>
  <si>
    <t xml:space="preserve">ARCAS                                   </t>
  </si>
  <si>
    <t>16906</t>
  </si>
  <si>
    <t xml:space="preserve">VALDECOLMENAS (LOS)                     </t>
  </si>
  <si>
    <t>16908</t>
  </si>
  <si>
    <t xml:space="preserve">POZORRUBIELOS DE LA MANCHA              </t>
  </si>
  <si>
    <t>16909</t>
  </si>
  <si>
    <t xml:space="preserve">SOTORRIBAS                              </t>
  </si>
  <si>
    <t>16910</t>
  </si>
  <si>
    <t xml:space="preserve">VILLAR Y VELASCO                        </t>
  </si>
  <si>
    <t>17001</t>
  </si>
  <si>
    <t xml:space="preserve">AGULLANA                                </t>
  </si>
  <si>
    <t>17002</t>
  </si>
  <si>
    <t xml:space="preserve">AIGUAVIVA                               </t>
  </si>
  <si>
    <t>17003</t>
  </si>
  <si>
    <t xml:space="preserve">ALBANYA                                 </t>
  </si>
  <si>
    <t>17004</t>
  </si>
  <si>
    <t xml:space="preserve">ALBONS                                  </t>
  </si>
  <si>
    <t>17005</t>
  </si>
  <si>
    <t xml:space="preserve">FAR D'EMPORDA (EL)                      </t>
  </si>
  <si>
    <t>17006</t>
  </si>
  <si>
    <t xml:space="preserve">ALP                                     </t>
  </si>
  <si>
    <t>17007</t>
  </si>
  <si>
    <t xml:space="preserve">AMER                                    </t>
  </si>
  <si>
    <t>17008</t>
  </si>
  <si>
    <t xml:space="preserve">ANGLES                                  </t>
  </si>
  <si>
    <t>17009</t>
  </si>
  <si>
    <t xml:space="preserve">ARBUCIES                                </t>
  </si>
  <si>
    <t>17010</t>
  </si>
  <si>
    <t xml:space="preserve">ARGELAGUER                              </t>
  </si>
  <si>
    <t>17011</t>
  </si>
  <si>
    <t xml:space="preserve">ARMENTERA (L')                          </t>
  </si>
  <si>
    <t>17012</t>
  </si>
  <si>
    <t xml:space="preserve">AVINYONET DE PUIGVENTOS                 </t>
  </si>
  <si>
    <t>17013</t>
  </si>
  <si>
    <t xml:space="preserve">BEGUR                                   </t>
  </si>
  <si>
    <t>17014</t>
  </si>
  <si>
    <t xml:space="preserve">VAJOL (LA)                              </t>
  </si>
  <si>
    <t>17015</t>
  </si>
  <si>
    <t xml:space="preserve">BANYOLES                                </t>
  </si>
  <si>
    <t>17016</t>
  </si>
  <si>
    <t xml:space="preserve">BASCARA                                 </t>
  </si>
  <si>
    <t>17018</t>
  </si>
  <si>
    <t xml:space="preserve">BELLCAIRE D'EMPORDA                     </t>
  </si>
  <si>
    <t>17019</t>
  </si>
  <si>
    <t xml:space="preserve">BESALU                                  </t>
  </si>
  <si>
    <t>17020</t>
  </si>
  <si>
    <t xml:space="preserve">BESCANO                                 </t>
  </si>
  <si>
    <t>17021</t>
  </si>
  <si>
    <t xml:space="preserve">BEUDA                                   </t>
  </si>
  <si>
    <t>17022</t>
  </si>
  <si>
    <t xml:space="preserve">BISBAL D'EMPORDA (LA)                   </t>
  </si>
  <si>
    <t>17023</t>
  </si>
  <si>
    <t xml:space="preserve">BLANES                                  </t>
  </si>
  <si>
    <t>17024</t>
  </si>
  <si>
    <t xml:space="preserve">BOLVIR                                  </t>
  </si>
  <si>
    <t>17025</t>
  </si>
  <si>
    <t xml:space="preserve">BORDILS                                 </t>
  </si>
  <si>
    <t>17026</t>
  </si>
  <si>
    <t xml:space="preserve">BORRASSA                                </t>
  </si>
  <si>
    <t>17027</t>
  </si>
  <si>
    <t xml:space="preserve">BREDA                                   </t>
  </si>
  <si>
    <t>17028</t>
  </si>
  <si>
    <t xml:space="preserve">BRUNYOLA                                </t>
  </si>
  <si>
    <t>17029</t>
  </si>
  <si>
    <t xml:space="preserve">BOADELLA D'EMPORDA                      </t>
  </si>
  <si>
    <t>17030</t>
  </si>
  <si>
    <t>17031</t>
  </si>
  <si>
    <t xml:space="preserve">CABANELLES                              </t>
  </si>
  <si>
    <t>17032</t>
  </si>
  <si>
    <t xml:space="preserve">CADAQUES                                </t>
  </si>
  <si>
    <t>17033</t>
  </si>
  <si>
    <t xml:space="preserve">CALDES DE MALAVELLA                     </t>
  </si>
  <si>
    <t>17034</t>
  </si>
  <si>
    <t xml:space="preserve">CALONGE                                 </t>
  </si>
  <si>
    <t>17035</t>
  </si>
  <si>
    <t xml:space="preserve">CAMOS                                   </t>
  </si>
  <si>
    <t>17036</t>
  </si>
  <si>
    <t xml:space="preserve">CAMPDEVANOL                             </t>
  </si>
  <si>
    <t>17037</t>
  </si>
  <si>
    <t xml:space="preserve">CAMPELLES                               </t>
  </si>
  <si>
    <t>17038</t>
  </si>
  <si>
    <t xml:space="preserve">CAMPLLONG                               </t>
  </si>
  <si>
    <t>17039</t>
  </si>
  <si>
    <t xml:space="preserve">CAMPRODON                               </t>
  </si>
  <si>
    <t>17040</t>
  </si>
  <si>
    <t xml:space="preserve">CANET D'ADRI                            </t>
  </si>
  <si>
    <t>17041</t>
  </si>
  <si>
    <t xml:space="preserve">CANTALLOPS                              </t>
  </si>
  <si>
    <t>17042</t>
  </si>
  <si>
    <t xml:space="preserve">CAPMANY                                 </t>
  </si>
  <si>
    <t>17043</t>
  </si>
  <si>
    <t xml:space="preserve">QUERALBS                                </t>
  </si>
  <si>
    <t>17044</t>
  </si>
  <si>
    <t xml:space="preserve">CASSA DE LA SELVA                       </t>
  </si>
  <si>
    <t>17046</t>
  </si>
  <si>
    <t xml:space="preserve">CASTELLFOLLIT DE LA ROCA                </t>
  </si>
  <si>
    <t>17047</t>
  </si>
  <si>
    <t xml:space="preserve">CASTELLO D'EMPURIES                     </t>
  </si>
  <si>
    <t>17048</t>
  </si>
  <si>
    <t xml:space="preserve">CASTELL-PLATJA D'ARO                    </t>
  </si>
  <si>
    <t>17049</t>
  </si>
  <si>
    <t xml:space="preserve">CELRA                                   </t>
  </si>
  <si>
    <t>17050</t>
  </si>
  <si>
    <t xml:space="preserve">CERVIA DE TER                           </t>
  </si>
  <si>
    <t>17051</t>
  </si>
  <si>
    <t xml:space="preserve">CISTELLA                                </t>
  </si>
  <si>
    <t>17052</t>
  </si>
  <si>
    <t xml:space="preserve">SIURANA                                 </t>
  </si>
  <si>
    <t>17054</t>
  </si>
  <si>
    <t xml:space="preserve">COLERA                                  </t>
  </si>
  <si>
    <t>17055</t>
  </si>
  <si>
    <t xml:space="preserve">COLOMERS                                </t>
  </si>
  <si>
    <t>17056</t>
  </si>
  <si>
    <t xml:space="preserve">CORNELLA DEL TERRI                      </t>
  </si>
  <si>
    <t>17057</t>
  </si>
  <si>
    <t xml:space="preserve">CORCA                                   </t>
  </si>
  <si>
    <t>17058</t>
  </si>
  <si>
    <t xml:space="preserve">CRESPIA                                 </t>
  </si>
  <si>
    <t>17060</t>
  </si>
  <si>
    <t xml:space="preserve">DARNIUS                                 </t>
  </si>
  <si>
    <t>17061</t>
  </si>
  <si>
    <t xml:space="preserve">DAS                                     </t>
  </si>
  <si>
    <t>17062</t>
  </si>
  <si>
    <t xml:space="preserve">ESCALA (L')                             </t>
  </si>
  <si>
    <t>17063</t>
  </si>
  <si>
    <t xml:space="preserve">ESPINELVES                              </t>
  </si>
  <si>
    <t>17064</t>
  </si>
  <si>
    <t xml:space="preserve">ESPOLLA                                 </t>
  </si>
  <si>
    <t>17065</t>
  </si>
  <si>
    <t xml:space="preserve">ESPONELLA                               </t>
  </si>
  <si>
    <t>17066</t>
  </si>
  <si>
    <t xml:space="preserve">FIGUERES                                </t>
  </si>
  <si>
    <t>17067</t>
  </si>
  <si>
    <t xml:space="preserve">FLACA                                   </t>
  </si>
  <si>
    <t>17068</t>
  </si>
  <si>
    <t xml:space="preserve">FOIXA                                   </t>
  </si>
  <si>
    <t>17069</t>
  </si>
  <si>
    <t xml:space="preserve">FONTANALS DE CERDANYA                   </t>
  </si>
  <si>
    <t>17070</t>
  </si>
  <si>
    <t xml:space="preserve">FONTANILLES                             </t>
  </si>
  <si>
    <t>17071</t>
  </si>
  <si>
    <t xml:space="preserve">FONTCOBERTA                             </t>
  </si>
  <si>
    <t>17073</t>
  </si>
  <si>
    <t xml:space="preserve">FORNELLS DE LA SELVA                    </t>
  </si>
  <si>
    <t>17074</t>
  </si>
  <si>
    <t xml:space="preserve">FORTIA                                  </t>
  </si>
  <si>
    <t>17075</t>
  </si>
  <si>
    <t xml:space="preserve">GARRIGAS                                </t>
  </si>
  <si>
    <t>17076</t>
  </si>
  <si>
    <t xml:space="preserve">GARRIGOLES                              </t>
  </si>
  <si>
    <t>17077</t>
  </si>
  <si>
    <t xml:space="preserve">GARRIGUELLA                             </t>
  </si>
  <si>
    <t>17078</t>
  </si>
  <si>
    <t xml:space="preserve">GER                                     </t>
  </si>
  <si>
    <t>17079</t>
  </si>
  <si>
    <t xml:space="preserve">GIRONA                                  </t>
  </si>
  <si>
    <t>17080</t>
  </si>
  <si>
    <t xml:space="preserve">GOMBREN                                 </t>
  </si>
  <si>
    <t>17081</t>
  </si>
  <si>
    <t xml:space="preserve">GUALTA                                  </t>
  </si>
  <si>
    <t>17082</t>
  </si>
  <si>
    <t xml:space="preserve">GUILS DE CERDANYA                       </t>
  </si>
  <si>
    <t>17083</t>
  </si>
  <si>
    <t xml:space="preserve">HOSTALRIC                               </t>
  </si>
  <si>
    <t>17084</t>
  </si>
  <si>
    <t xml:space="preserve">ISOVOL                                  </t>
  </si>
  <si>
    <t>17085</t>
  </si>
  <si>
    <t xml:space="preserve">JAFRE                                   </t>
  </si>
  <si>
    <t>17086</t>
  </si>
  <si>
    <t xml:space="preserve">JONQUERA (LA)                           </t>
  </si>
  <si>
    <t>17087</t>
  </si>
  <si>
    <t xml:space="preserve">JUIA                                    </t>
  </si>
  <si>
    <t>17088</t>
  </si>
  <si>
    <t xml:space="preserve">LLADO                                   </t>
  </si>
  <si>
    <t>17089</t>
  </si>
  <si>
    <t xml:space="preserve">LLAGOSTERA                              </t>
  </si>
  <si>
    <t>17090</t>
  </si>
  <si>
    <t xml:space="preserve">LLAMBILLES                              </t>
  </si>
  <si>
    <t>17091</t>
  </si>
  <si>
    <t xml:space="preserve">LLANARS                                 </t>
  </si>
  <si>
    <t>17092</t>
  </si>
  <si>
    <t xml:space="preserve">LLANCA                                  </t>
  </si>
  <si>
    <t>17093</t>
  </si>
  <si>
    <t xml:space="preserve">LLERS                                   </t>
  </si>
  <si>
    <t>17094</t>
  </si>
  <si>
    <t xml:space="preserve">LLIVIA                                  </t>
  </si>
  <si>
    <t>17095</t>
  </si>
  <si>
    <t xml:space="preserve">LLORET DE MAR                           </t>
  </si>
  <si>
    <t>17096</t>
  </si>
  <si>
    <t xml:space="preserve">LLOSSES (LES)                           </t>
  </si>
  <si>
    <t>17097</t>
  </si>
  <si>
    <t xml:space="preserve">MADREMANYA                              </t>
  </si>
  <si>
    <t>17098</t>
  </si>
  <si>
    <t xml:space="preserve">MAIA DE MONTCAL                         </t>
  </si>
  <si>
    <t>17099</t>
  </si>
  <si>
    <t xml:space="preserve">MERANGES                                </t>
  </si>
  <si>
    <t>17100</t>
  </si>
  <si>
    <t xml:space="preserve">MASARAC                                 </t>
  </si>
  <si>
    <t>17101</t>
  </si>
  <si>
    <t xml:space="preserve">MASSANES                                </t>
  </si>
  <si>
    <t>17102</t>
  </si>
  <si>
    <t xml:space="preserve">MACANET DE CABRENYS                     </t>
  </si>
  <si>
    <t>17103</t>
  </si>
  <si>
    <t xml:space="preserve">MACANET DE LA SELVA                     </t>
  </si>
  <si>
    <t>17105</t>
  </si>
  <si>
    <t xml:space="preserve">MIERES                                  </t>
  </si>
  <si>
    <t>17106</t>
  </si>
  <si>
    <t xml:space="preserve">MOLLET DE PERALADA                      </t>
  </si>
  <si>
    <t>17107</t>
  </si>
  <si>
    <t xml:space="preserve">MOLLO                                   </t>
  </si>
  <si>
    <t>17109</t>
  </si>
  <si>
    <t xml:space="preserve">MONTAGUT                                </t>
  </si>
  <si>
    <t>17110</t>
  </si>
  <si>
    <t xml:space="preserve">MONT-RAS                                </t>
  </si>
  <si>
    <t>17111</t>
  </si>
  <si>
    <t xml:space="preserve">NAVATA                                  </t>
  </si>
  <si>
    <t>17112</t>
  </si>
  <si>
    <t xml:space="preserve">OGASSA                                  </t>
  </si>
  <si>
    <t>17114</t>
  </si>
  <si>
    <t xml:space="preserve">OLOT                                    </t>
  </si>
  <si>
    <t>17115</t>
  </si>
  <si>
    <t xml:space="preserve">ORDIS                                   </t>
  </si>
  <si>
    <t>17116</t>
  </si>
  <si>
    <t xml:space="preserve">OSOR                                    </t>
  </si>
  <si>
    <t>17117</t>
  </si>
  <si>
    <t xml:space="preserve">PALAFRUGELL                             </t>
  </si>
  <si>
    <t>17118</t>
  </si>
  <si>
    <t xml:space="preserve">PALAMOS                                 </t>
  </si>
  <si>
    <t>17119</t>
  </si>
  <si>
    <t xml:space="preserve">PALAU DE SANTA EULALIA                  </t>
  </si>
  <si>
    <t>17120</t>
  </si>
  <si>
    <t xml:space="preserve">PALAU-SAVERDERA                         </t>
  </si>
  <si>
    <t>17121</t>
  </si>
  <si>
    <t xml:space="preserve">PALAU-SATOR                             </t>
  </si>
  <si>
    <t>17123</t>
  </si>
  <si>
    <t xml:space="preserve">PALOL DE REVARDIT                       </t>
  </si>
  <si>
    <t>17124</t>
  </si>
  <si>
    <t xml:space="preserve">PALS                                    </t>
  </si>
  <si>
    <t>17125</t>
  </si>
  <si>
    <t xml:space="preserve">PARDINES                                </t>
  </si>
  <si>
    <t>17126</t>
  </si>
  <si>
    <t xml:space="preserve">PARLAVA                                 </t>
  </si>
  <si>
    <t>17128</t>
  </si>
  <si>
    <t xml:space="preserve">PAU                                     </t>
  </si>
  <si>
    <t>17129</t>
  </si>
  <si>
    <t xml:space="preserve">PEDRET I MARZA                          </t>
  </si>
  <si>
    <t>17130</t>
  </si>
  <si>
    <t xml:space="preserve">PERA (LA)                               </t>
  </si>
  <si>
    <t>17132</t>
  </si>
  <si>
    <t xml:space="preserve">PERALADA                                </t>
  </si>
  <si>
    <t>17133</t>
  </si>
  <si>
    <t xml:space="preserve">PLANES D'HOSTOLES (LES)                 </t>
  </si>
  <si>
    <t>17134</t>
  </si>
  <si>
    <t xml:space="preserve">PLANOLES                                </t>
  </si>
  <si>
    <t>17135</t>
  </si>
  <si>
    <t xml:space="preserve">PONT DE MOLINS                          </t>
  </si>
  <si>
    <t>17136</t>
  </si>
  <si>
    <t xml:space="preserve">PONTOS                                  </t>
  </si>
  <si>
    <t>17137</t>
  </si>
  <si>
    <t xml:space="preserve">PORQUERES                               </t>
  </si>
  <si>
    <t>17138</t>
  </si>
  <si>
    <t xml:space="preserve">PORTBOU                                 </t>
  </si>
  <si>
    <t>17139</t>
  </si>
  <si>
    <t xml:space="preserve">PRESES (LES)                            </t>
  </si>
  <si>
    <t>17140</t>
  </si>
  <si>
    <t xml:space="preserve">PORT DE LA SELVA (EL)                   </t>
  </si>
  <si>
    <t>17141</t>
  </si>
  <si>
    <t xml:space="preserve">PUIGCERDA                               </t>
  </si>
  <si>
    <t>17142</t>
  </si>
  <si>
    <t xml:space="preserve">QUART                                   </t>
  </si>
  <si>
    <t>17143</t>
  </si>
  <si>
    <t xml:space="preserve">RABOS                                   </t>
  </si>
  <si>
    <t>17144</t>
  </si>
  <si>
    <t xml:space="preserve">REGENCOS                                </t>
  </si>
  <si>
    <t>17145</t>
  </si>
  <si>
    <t xml:space="preserve">RIBES DE FRESER                         </t>
  </si>
  <si>
    <t>17146</t>
  </si>
  <si>
    <t xml:space="preserve">RIELLS I VIABREA                        </t>
  </si>
  <si>
    <t>17147</t>
  </si>
  <si>
    <t xml:space="preserve">RIPOLL                                  </t>
  </si>
  <si>
    <t>17148</t>
  </si>
  <si>
    <t xml:space="preserve">RIUDARENES                              </t>
  </si>
  <si>
    <t>17149</t>
  </si>
  <si>
    <t xml:space="preserve">RIUDAURA                                </t>
  </si>
  <si>
    <t>17150</t>
  </si>
  <si>
    <t xml:space="preserve">RIUDELLOTS DE LA SELVA                  </t>
  </si>
  <si>
    <t>17151</t>
  </si>
  <si>
    <t xml:space="preserve">RIUMORS                                 </t>
  </si>
  <si>
    <t>17152</t>
  </si>
  <si>
    <t xml:space="preserve">ROSES                                   </t>
  </si>
  <si>
    <t>17153</t>
  </si>
  <si>
    <t xml:space="preserve">RUPIA                                   </t>
  </si>
  <si>
    <t>17154</t>
  </si>
  <si>
    <t xml:space="preserve">SALES DE LLIERCA                        </t>
  </si>
  <si>
    <t>17155</t>
  </si>
  <si>
    <t xml:space="preserve">SALT                                    </t>
  </si>
  <si>
    <t>17157</t>
  </si>
  <si>
    <t xml:space="preserve">SANT ANDREU SALOU                       </t>
  </si>
  <si>
    <t>17158</t>
  </si>
  <si>
    <t xml:space="preserve">SANT CLIMENT SESCEBES                   </t>
  </si>
  <si>
    <t>17159</t>
  </si>
  <si>
    <t xml:space="preserve">SANT FELIU DE BUIXALLEU                 </t>
  </si>
  <si>
    <t>17160</t>
  </si>
  <si>
    <t xml:space="preserve">SANT FELIU DE GUIXOLS                   </t>
  </si>
  <si>
    <t>17161</t>
  </si>
  <si>
    <t xml:space="preserve">SANT FELIU DE PALLEROLS                 </t>
  </si>
  <si>
    <t>17162</t>
  </si>
  <si>
    <t xml:space="preserve">SANT FERRIOL                            </t>
  </si>
  <si>
    <t>17163</t>
  </si>
  <si>
    <t xml:space="preserve">SANT GREGORI                            </t>
  </si>
  <si>
    <t>17164</t>
  </si>
  <si>
    <t xml:space="preserve">SANT HILARI SACALM                      </t>
  </si>
  <si>
    <t>17165</t>
  </si>
  <si>
    <t xml:space="preserve">SANT JAUME DE LLIERCA                   </t>
  </si>
  <si>
    <t>17166</t>
  </si>
  <si>
    <t xml:space="preserve">SANT JORDI DESVALLS                     </t>
  </si>
  <si>
    <t>17167</t>
  </si>
  <si>
    <t xml:space="preserve">SANT JOAN DE LES ABADESSES              </t>
  </si>
  <si>
    <t>17168</t>
  </si>
  <si>
    <t xml:space="preserve">SANT JOAN DE MOLLET                     </t>
  </si>
  <si>
    <t>17169</t>
  </si>
  <si>
    <t xml:space="preserve">SANT JULIA DE RAMIS                     </t>
  </si>
  <si>
    <t>17170</t>
  </si>
  <si>
    <t xml:space="preserve">VALLFOGONA DE RIPOLLES                  </t>
  </si>
  <si>
    <t>17171</t>
  </si>
  <si>
    <t xml:space="preserve">SANT LLORENC DE LA MUGA                 </t>
  </si>
  <si>
    <t>17172</t>
  </si>
  <si>
    <t xml:space="preserve">SANT MARTI DE LLEMENA                   </t>
  </si>
  <si>
    <t>17173</t>
  </si>
  <si>
    <t xml:space="preserve">SANT MARTI VELL                         </t>
  </si>
  <si>
    <t>17174</t>
  </si>
  <si>
    <t xml:space="preserve">SANT MIQUEL DE CAMPMAJOR                </t>
  </si>
  <si>
    <t>17175</t>
  </si>
  <si>
    <t xml:space="preserve">SANT MIQUEL DE FLUVIA                   </t>
  </si>
  <si>
    <t>17176</t>
  </si>
  <si>
    <t xml:space="preserve">SANT MORI                               </t>
  </si>
  <si>
    <t>17177</t>
  </si>
  <si>
    <t xml:space="preserve">SANT PAU DE SEGURIES                    </t>
  </si>
  <si>
    <t>17178</t>
  </si>
  <si>
    <t xml:space="preserve">SANT PERE PESCADOR                      </t>
  </si>
  <si>
    <t>17180</t>
  </si>
  <si>
    <t xml:space="preserve">SANTA COLOMA DE FARNERS                 </t>
  </si>
  <si>
    <t>17181</t>
  </si>
  <si>
    <t xml:space="preserve">SANTA CRISTINA D'ARO                    </t>
  </si>
  <si>
    <t>17182</t>
  </si>
  <si>
    <t xml:space="preserve">SANTA LLOGAIA D'ALGUEMA                 </t>
  </si>
  <si>
    <t>17183</t>
  </si>
  <si>
    <t xml:space="preserve">SANT ANIOL DE FINESTRES                 </t>
  </si>
  <si>
    <t>17184</t>
  </si>
  <si>
    <t xml:space="preserve">SANTA PAU                               </t>
  </si>
  <si>
    <t>17185</t>
  </si>
  <si>
    <t xml:space="preserve">SANT JOAN LES FONTS                     </t>
  </si>
  <si>
    <t>17186</t>
  </si>
  <si>
    <t xml:space="preserve">SARRIA DE TER                           </t>
  </si>
  <si>
    <t>17187</t>
  </si>
  <si>
    <t xml:space="preserve">SAUS, CAMALLERA I LLAMPAIES             </t>
  </si>
  <si>
    <t>17188</t>
  </si>
  <si>
    <t xml:space="preserve">SELVA DE MAR (LA)                       </t>
  </si>
  <si>
    <t>17189</t>
  </si>
  <si>
    <t xml:space="preserve">CELLERA DE TER (LA)                     </t>
  </si>
  <si>
    <t>17190</t>
  </si>
  <si>
    <t xml:space="preserve">SERINYA                                 </t>
  </si>
  <si>
    <t>17191</t>
  </si>
  <si>
    <t xml:space="preserve">SERRA DE DARO                           </t>
  </si>
  <si>
    <t>17192</t>
  </si>
  <si>
    <t xml:space="preserve">SETCASES                                </t>
  </si>
  <si>
    <t>17193</t>
  </si>
  <si>
    <t xml:space="preserve">SILS                                    </t>
  </si>
  <si>
    <t>17194</t>
  </si>
  <si>
    <t xml:space="preserve">SUSQUEDA                                </t>
  </si>
  <si>
    <t>17195</t>
  </si>
  <si>
    <t xml:space="preserve">TALLADA D'EMPORDA (LA)                  </t>
  </si>
  <si>
    <t>17196</t>
  </si>
  <si>
    <t xml:space="preserve">TERRADES                                </t>
  </si>
  <si>
    <t>17197</t>
  </si>
  <si>
    <t xml:space="preserve">TORRENT                                 </t>
  </si>
  <si>
    <t>17198</t>
  </si>
  <si>
    <t xml:space="preserve">TORROELLA DE FLUVIA                     </t>
  </si>
  <si>
    <t>17199</t>
  </si>
  <si>
    <t xml:space="preserve">TORROELLA DE MONTGRI                    </t>
  </si>
  <si>
    <t>17200</t>
  </si>
  <si>
    <t xml:space="preserve">TORTELLA                                </t>
  </si>
  <si>
    <t>17201</t>
  </si>
  <si>
    <t xml:space="preserve">TOSES                                   </t>
  </si>
  <si>
    <t>17202</t>
  </si>
  <si>
    <t xml:space="preserve">TOSSA DE MAR                            </t>
  </si>
  <si>
    <t>17203</t>
  </si>
  <si>
    <t xml:space="preserve">ULTRAMORT                               </t>
  </si>
  <si>
    <t>17204</t>
  </si>
  <si>
    <t xml:space="preserve">ULLA                                    </t>
  </si>
  <si>
    <t>17205</t>
  </si>
  <si>
    <t xml:space="preserve">ULLASTRET                               </t>
  </si>
  <si>
    <t>17206</t>
  </si>
  <si>
    <t xml:space="preserve">URUS                                    </t>
  </si>
  <si>
    <t>17207</t>
  </si>
  <si>
    <t xml:space="preserve">VALL D'EN BAS (LA)                      </t>
  </si>
  <si>
    <t>17208</t>
  </si>
  <si>
    <t xml:space="preserve">VALL DE BIANYA (LA)                     </t>
  </si>
  <si>
    <t>17209</t>
  </si>
  <si>
    <t xml:space="preserve">VALL-LLOBREGA                           </t>
  </si>
  <si>
    <t>17210</t>
  </si>
  <si>
    <t xml:space="preserve">VENTALLO                                </t>
  </si>
  <si>
    <t>17211</t>
  </si>
  <si>
    <t xml:space="preserve">VERGES                                  </t>
  </si>
  <si>
    <t>17212</t>
  </si>
  <si>
    <t xml:space="preserve">VIDRA                                   </t>
  </si>
  <si>
    <t>17213</t>
  </si>
  <si>
    <t xml:space="preserve">VIDRERES                                </t>
  </si>
  <si>
    <t>17214</t>
  </si>
  <si>
    <t xml:space="preserve">VILABERTRAN                             </t>
  </si>
  <si>
    <t>17215</t>
  </si>
  <si>
    <t xml:space="preserve">VILABLAREIX                             </t>
  </si>
  <si>
    <t>17216</t>
  </si>
  <si>
    <t xml:space="preserve">VILADASENS                              </t>
  </si>
  <si>
    <t>17217</t>
  </si>
  <si>
    <t xml:space="preserve">VILADAMAT                               </t>
  </si>
  <si>
    <t>17218</t>
  </si>
  <si>
    <t xml:space="preserve">VILADEMULS                              </t>
  </si>
  <si>
    <t>17220</t>
  </si>
  <si>
    <t xml:space="preserve">VILADRAU                                </t>
  </si>
  <si>
    <t>17221</t>
  </si>
  <si>
    <t xml:space="preserve">VILAFANT                                </t>
  </si>
  <si>
    <t>17222</t>
  </si>
  <si>
    <t xml:space="preserve">VILAUR                                  </t>
  </si>
  <si>
    <t>17223</t>
  </si>
  <si>
    <t xml:space="preserve">VILAJUIGA                               </t>
  </si>
  <si>
    <t>17224</t>
  </si>
  <si>
    <t xml:space="preserve">VILALLONGA DE TER                       </t>
  </si>
  <si>
    <t>17225</t>
  </si>
  <si>
    <t xml:space="preserve">VILAMACOLUM                             </t>
  </si>
  <si>
    <t>17226</t>
  </si>
  <si>
    <t xml:space="preserve">VILAMALLA                               </t>
  </si>
  <si>
    <t>17227</t>
  </si>
  <si>
    <t xml:space="preserve">VILAMANISCLE                            </t>
  </si>
  <si>
    <t>17228</t>
  </si>
  <si>
    <t xml:space="preserve">VILANANT                                </t>
  </si>
  <si>
    <t>17230</t>
  </si>
  <si>
    <t xml:space="preserve">VILA-SACRA                              </t>
  </si>
  <si>
    <t>17232</t>
  </si>
  <si>
    <t xml:space="preserve">VILOPRIU                                </t>
  </si>
  <si>
    <t>17233</t>
  </si>
  <si>
    <t xml:space="preserve">VILOBI D'ONYAR                          </t>
  </si>
  <si>
    <t>17234</t>
  </si>
  <si>
    <t xml:space="preserve">BIURE                                   </t>
  </si>
  <si>
    <t>17901</t>
  </si>
  <si>
    <t>CRUILLES, MONELLS I SANT SADURNI DE L'HE</t>
  </si>
  <si>
    <t>17902</t>
  </si>
  <si>
    <t xml:space="preserve">FORALLAC                                </t>
  </si>
  <si>
    <t>17903</t>
  </si>
  <si>
    <t xml:space="preserve">SANT JULIA DEL LLOR I BONMATI           </t>
  </si>
  <si>
    <t>18001</t>
  </si>
  <si>
    <t xml:space="preserve">AGRON                                   </t>
  </si>
  <si>
    <t>18002</t>
  </si>
  <si>
    <t xml:space="preserve">ALAMEDILLA                              </t>
  </si>
  <si>
    <t>18003</t>
  </si>
  <si>
    <t xml:space="preserve">ALBOLOTE                                </t>
  </si>
  <si>
    <t>18004</t>
  </si>
  <si>
    <t xml:space="preserve">ALBONDON                                </t>
  </si>
  <si>
    <t>18005</t>
  </si>
  <si>
    <t xml:space="preserve">ALBUÑAN                                 </t>
  </si>
  <si>
    <t>18006</t>
  </si>
  <si>
    <t xml:space="preserve">ALBUÑOL                                 </t>
  </si>
  <si>
    <t>18007</t>
  </si>
  <si>
    <t xml:space="preserve">ALBUÑUELAS                              </t>
  </si>
  <si>
    <t>18010</t>
  </si>
  <si>
    <t xml:space="preserve">ALDEIRE                                 </t>
  </si>
  <si>
    <t>18011</t>
  </si>
  <si>
    <t xml:space="preserve">ALFACAR                                 </t>
  </si>
  <si>
    <t>18012</t>
  </si>
  <si>
    <t xml:space="preserve">ALGARINEJO                              </t>
  </si>
  <si>
    <t>18013</t>
  </si>
  <si>
    <t xml:space="preserve">ALHAMA DE GRANADA                       </t>
  </si>
  <si>
    <t>18014</t>
  </si>
  <si>
    <t xml:space="preserve">ALHENDIN                                </t>
  </si>
  <si>
    <t>18015</t>
  </si>
  <si>
    <t xml:space="preserve">ALICUN DE ORTEGA                        </t>
  </si>
  <si>
    <t>18016</t>
  </si>
  <si>
    <t xml:space="preserve">ALMEGIJAR                               </t>
  </si>
  <si>
    <t>18017</t>
  </si>
  <si>
    <t xml:space="preserve">ALMUÑECAR                               </t>
  </si>
  <si>
    <t>18018</t>
  </si>
  <si>
    <t xml:space="preserve">ALQUIFE                                 </t>
  </si>
  <si>
    <t>18020</t>
  </si>
  <si>
    <t xml:space="preserve">ARENAS DEL REY                          </t>
  </si>
  <si>
    <t>18021</t>
  </si>
  <si>
    <t xml:space="preserve">ARMILLA                                 </t>
  </si>
  <si>
    <t>18022</t>
  </si>
  <si>
    <t xml:space="preserve">ATARFE                                  </t>
  </si>
  <si>
    <t>18023</t>
  </si>
  <si>
    <t xml:space="preserve">BAZA                                    </t>
  </si>
  <si>
    <t>18024</t>
  </si>
  <si>
    <t xml:space="preserve">BEAS DE GRANADA                         </t>
  </si>
  <si>
    <t>18025</t>
  </si>
  <si>
    <t xml:space="preserve">BEAS DE GUADIX                          </t>
  </si>
  <si>
    <t>18027</t>
  </si>
  <si>
    <t xml:space="preserve">BENALUA                                 </t>
  </si>
  <si>
    <t>18028</t>
  </si>
  <si>
    <t xml:space="preserve">BENALUA DE LAS VILLAS                   </t>
  </si>
  <si>
    <t>18029</t>
  </si>
  <si>
    <t xml:space="preserve">BENAMAUREL                              </t>
  </si>
  <si>
    <t>18030</t>
  </si>
  <si>
    <t xml:space="preserve">BERCHULES                               </t>
  </si>
  <si>
    <t>18032</t>
  </si>
  <si>
    <t xml:space="preserve">BUBION                                  </t>
  </si>
  <si>
    <t>18033</t>
  </si>
  <si>
    <t xml:space="preserve">BUSQUISTAR                              </t>
  </si>
  <si>
    <t>18034</t>
  </si>
  <si>
    <t xml:space="preserve">CACIN                                   </t>
  </si>
  <si>
    <t>18035</t>
  </si>
  <si>
    <t xml:space="preserve">CADIAR                                  </t>
  </si>
  <si>
    <t>18036</t>
  </si>
  <si>
    <t xml:space="preserve">CAJAR                                   </t>
  </si>
  <si>
    <t>18037</t>
  </si>
  <si>
    <t xml:space="preserve">CALICASAS                               </t>
  </si>
  <si>
    <t>18038</t>
  </si>
  <si>
    <t xml:space="preserve">CAMPOTEJAR                              </t>
  </si>
  <si>
    <t>18039</t>
  </si>
  <si>
    <t xml:space="preserve">CANILES                                 </t>
  </si>
  <si>
    <t>18040</t>
  </si>
  <si>
    <t xml:space="preserve">CAÑAR                                   </t>
  </si>
  <si>
    <t>18042</t>
  </si>
  <si>
    <t xml:space="preserve">CAPILEIRA                               </t>
  </si>
  <si>
    <t>18043</t>
  </si>
  <si>
    <t xml:space="preserve">CARATAUNAS                              </t>
  </si>
  <si>
    <t>18044</t>
  </si>
  <si>
    <t xml:space="preserve">CASTARAS                                </t>
  </si>
  <si>
    <t>18045</t>
  </si>
  <si>
    <t xml:space="preserve">CASTILLEJAR                             </t>
  </si>
  <si>
    <t>18046</t>
  </si>
  <si>
    <t xml:space="preserve">CASTRIL                                 </t>
  </si>
  <si>
    <t>18047</t>
  </si>
  <si>
    <t xml:space="preserve">CENES DE LA VEGA                        </t>
  </si>
  <si>
    <t>18048</t>
  </si>
  <si>
    <t xml:space="preserve">CIJUELA                                 </t>
  </si>
  <si>
    <t>18049</t>
  </si>
  <si>
    <t xml:space="preserve">COGOLLOS DE GUADIX                      </t>
  </si>
  <si>
    <t>18050</t>
  </si>
  <si>
    <t xml:space="preserve">COGOLLOS DE LA VEGA                     </t>
  </si>
  <si>
    <t>18051</t>
  </si>
  <si>
    <t xml:space="preserve">COLOMERA                                </t>
  </si>
  <si>
    <t>18053</t>
  </si>
  <si>
    <t xml:space="preserve">CORTES DE BAZA                          </t>
  </si>
  <si>
    <t>18054</t>
  </si>
  <si>
    <t xml:space="preserve">CORTES Y GRAENA                         </t>
  </si>
  <si>
    <t>18056</t>
  </si>
  <si>
    <t xml:space="preserve">CULLAR                                  </t>
  </si>
  <si>
    <t>18057</t>
  </si>
  <si>
    <t xml:space="preserve">CULLAR VEGA                             </t>
  </si>
  <si>
    <t>18059</t>
  </si>
  <si>
    <t xml:space="preserve">CHAUCHINA                               </t>
  </si>
  <si>
    <t>18061</t>
  </si>
  <si>
    <t xml:space="preserve">CHIMENEAS                               </t>
  </si>
  <si>
    <t>18062</t>
  </si>
  <si>
    <t xml:space="preserve">CHURRIANA DE LA VEGA                    </t>
  </si>
  <si>
    <t>18063</t>
  </si>
  <si>
    <t xml:space="preserve">DARRO                                   </t>
  </si>
  <si>
    <t>18064</t>
  </si>
  <si>
    <t xml:space="preserve">DEHESAS DE GUADIX                       </t>
  </si>
  <si>
    <t>18065</t>
  </si>
  <si>
    <t xml:space="preserve">DEHESAS VIEJAS                          </t>
  </si>
  <si>
    <t>18066</t>
  </si>
  <si>
    <t xml:space="preserve">DEIFONTES                               </t>
  </si>
  <si>
    <t>18067</t>
  </si>
  <si>
    <t xml:space="preserve">DIEZMA                                  </t>
  </si>
  <si>
    <t>18068</t>
  </si>
  <si>
    <t xml:space="preserve">DILAR                                   </t>
  </si>
  <si>
    <t>18069</t>
  </si>
  <si>
    <t xml:space="preserve">DOLAR                                   </t>
  </si>
  <si>
    <t>18070</t>
  </si>
  <si>
    <t xml:space="preserve">DUDAR                                   </t>
  </si>
  <si>
    <t>18071</t>
  </si>
  <si>
    <t xml:space="preserve">DURCAL                                  </t>
  </si>
  <si>
    <t>18072</t>
  </si>
  <si>
    <t xml:space="preserve">ESCUZAR                                 </t>
  </si>
  <si>
    <t>18074</t>
  </si>
  <si>
    <t xml:space="preserve">FERREIRA                                </t>
  </si>
  <si>
    <t>18076</t>
  </si>
  <si>
    <t xml:space="preserve">FONELAS                                 </t>
  </si>
  <si>
    <t>18077</t>
  </si>
  <si>
    <t xml:space="preserve">FORNES                                  </t>
  </si>
  <si>
    <t>18078</t>
  </si>
  <si>
    <t xml:space="preserve">FREILA                                  </t>
  </si>
  <si>
    <t>18079</t>
  </si>
  <si>
    <t xml:space="preserve">FUENTE VAQUEROS                         </t>
  </si>
  <si>
    <t>18082</t>
  </si>
  <si>
    <t xml:space="preserve">GALERA                                  </t>
  </si>
  <si>
    <t>18083</t>
  </si>
  <si>
    <t xml:space="preserve">GOBERNADOR                              </t>
  </si>
  <si>
    <t>18084</t>
  </si>
  <si>
    <t xml:space="preserve">GOJAR                                   </t>
  </si>
  <si>
    <t>18085</t>
  </si>
  <si>
    <t xml:space="preserve">GOR                                     </t>
  </si>
  <si>
    <t>18086</t>
  </si>
  <si>
    <t xml:space="preserve">GORAFE                                  </t>
  </si>
  <si>
    <t>18087</t>
  </si>
  <si>
    <t xml:space="preserve">GRANADA                                 </t>
  </si>
  <si>
    <t>18088</t>
  </si>
  <si>
    <t xml:space="preserve">GUADAHORTUNA                            </t>
  </si>
  <si>
    <t>18089</t>
  </si>
  <si>
    <t xml:space="preserve">GUADIX                                  </t>
  </si>
  <si>
    <t>18093</t>
  </si>
  <si>
    <t xml:space="preserve">GUALCHOS                                </t>
  </si>
  <si>
    <t>18094</t>
  </si>
  <si>
    <t xml:space="preserve">GUEJAR SIERRA                           </t>
  </si>
  <si>
    <t>18095</t>
  </si>
  <si>
    <t xml:space="preserve">GUEVEJAR                                </t>
  </si>
  <si>
    <t>18096</t>
  </si>
  <si>
    <t xml:space="preserve">HUELAGO                                 </t>
  </si>
  <si>
    <t>18097</t>
  </si>
  <si>
    <t xml:space="preserve">HUENEJA                                 </t>
  </si>
  <si>
    <t>18098</t>
  </si>
  <si>
    <t xml:space="preserve">HUESCAR                                 </t>
  </si>
  <si>
    <t>18099</t>
  </si>
  <si>
    <t xml:space="preserve">HUETOR DE SANTILLAN                     </t>
  </si>
  <si>
    <t>18100</t>
  </si>
  <si>
    <t xml:space="preserve">HUETOR TAJAR                            </t>
  </si>
  <si>
    <t>18101</t>
  </si>
  <si>
    <t xml:space="preserve">HUETOR VEGA                             </t>
  </si>
  <si>
    <t>18102</t>
  </si>
  <si>
    <t xml:space="preserve">ILLORA                                  </t>
  </si>
  <si>
    <t>18103</t>
  </si>
  <si>
    <t xml:space="preserve">ITRABO                                  </t>
  </si>
  <si>
    <t>18105</t>
  </si>
  <si>
    <t xml:space="preserve">IZNALLOZ                                </t>
  </si>
  <si>
    <t>18106</t>
  </si>
  <si>
    <t xml:space="preserve">JATAR                                   </t>
  </si>
  <si>
    <t>18107</t>
  </si>
  <si>
    <t xml:space="preserve">JAYENA                                  </t>
  </si>
  <si>
    <t>18108</t>
  </si>
  <si>
    <t xml:space="preserve">JEREZ DEL MARQUESADO                    </t>
  </si>
  <si>
    <t>18109</t>
  </si>
  <si>
    <t xml:space="preserve">JETE                                    </t>
  </si>
  <si>
    <t>18111</t>
  </si>
  <si>
    <t xml:space="preserve">JUN                                     </t>
  </si>
  <si>
    <t>18112</t>
  </si>
  <si>
    <t xml:space="preserve">JUVILES                                 </t>
  </si>
  <si>
    <t>18114</t>
  </si>
  <si>
    <t xml:space="preserve">CALAHORRA (LA)                          </t>
  </si>
  <si>
    <t>18115</t>
  </si>
  <si>
    <t xml:space="preserve">LACHAR                                  </t>
  </si>
  <si>
    <t>18116</t>
  </si>
  <si>
    <t xml:space="preserve">LANJARON                                </t>
  </si>
  <si>
    <t>18117</t>
  </si>
  <si>
    <t xml:space="preserve">LANTEIRA                                </t>
  </si>
  <si>
    <t>18119</t>
  </si>
  <si>
    <t xml:space="preserve">LECRIN                                  </t>
  </si>
  <si>
    <t>18120</t>
  </si>
  <si>
    <t xml:space="preserve">LENTEGI                                 </t>
  </si>
  <si>
    <t>18121</t>
  </si>
  <si>
    <t xml:space="preserve">LOBRAS                                  </t>
  </si>
  <si>
    <t>18122</t>
  </si>
  <si>
    <t xml:space="preserve">LOJA                                    </t>
  </si>
  <si>
    <t>18123</t>
  </si>
  <si>
    <t xml:space="preserve">LUGROS                                  </t>
  </si>
  <si>
    <t>18124</t>
  </si>
  <si>
    <t xml:space="preserve">LUJAR                                   </t>
  </si>
  <si>
    <t>18126</t>
  </si>
  <si>
    <t xml:space="preserve">MALAHA (LA)                             </t>
  </si>
  <si>
    <t>18127</t>
  </si>
  <si>
    <t xml:space="preserve">MARACENA                                </t>
  </si>
  <si>
    <t>18128</t>
  </si>
  <si>
    <t xml:space="preserve">MARCHAL                                 </t>
  </si>
  <si>
    <t>18132</t>
  </si>
  <si>
    <t xml:space="preserve">MOCLIN                                  </t>
  </si>
  <si>
    <t>18133</t>
  </si>
  <si>
    <t xml:space="preserve">MOLVIZAR                                </t>
  </si>
  <si>
    <t>18134</t>
  </si>
  <si>
    <t xml:space="preserve">MONACHIL                                </t>
  </si>
  <si>
    <t>18135</t>
  </si>
  <si>
    <t xml:space="preserve">MONTEFRIO                               </t>
  </si>
  <si>
    <t>18136</t>
  </si>
  <si>
    <t xml:space="preserve">MONTEJICAR                              </t>
  </si>
  <si>
    <t>18137</t>
  </si>
  <si>
    <t xml:space="preserve">MONTILLANA                              </t>
  </si>
  <si>
    <t>18138</t>
  </si>
  <si>
    <t xml:space="preserve">MORALEDA DE ZAFAYONA                    </t>
  </si>
  <si>
    <t>18140</t>
  </si>
  <si>
    <t xml:space="preserve">MOTRIL                                  </t>
  </si>
  <si>
    <t>18141</t>
  </si>
  <si>
    <t xml:space="preserve">MURTAS                                  </t>
  </si>
  <si>
    <t>18143</t>
  </si>
  <si>
    <t xml:space="preserve">NIGUELAS                                </t>
  </si>
  <si>
    <t>18144</t>
  </si>
  <si>
    <t xml:space="preserve">NIVAR                                   </t>
  </si>
  <si>
    <t>18145</t>
  </si>
  <si>
    <t xml:space="preserve">OGIJARES                                </t>
  </si>
  <si>
    <t>18146</t>
  </si>
  <si>
    <t xml:space="preserve">ORCE                                    </t>
  </si>
  <si>
    <t>18147</t>
  </si>
  <si>
    <t xml:space="preserve">ORGIVA                                  </t>
  </si>
  <si>
    <t>18148</t>
  </si>
  <si>
    <t xml:space="preserve">OTIVAR                                  </t>
  </si>
  <si>
    <t>18149</t>
  </si>
  <si>
    <t xml:space="preserve">OTURA                                   </t>
  </si>
  <si>
    <t>18150</t>
  </si>
  <si>
    <t xml:space="preserve">PADUL                                   </t>
  </si>
  <si>
    <t>18151</t>
  </si>
  <si>
    <t xml:space="preserve">PAMPANEIRA                              </t>
  </si>
  <si>
    <t>18152</t>
  </si>
  <si>
    <t xml:space="preserve">PEDRO MARTINEZ                          </t>
  </si>
  <si>
    <t>18153</t>
  </si>
  <si>
    <t xml:space="preserve">PELIGROS                                </t>
  </si>
  <si>
    <t>18154</t>
  </si>
  <si>
    <t xml:space="preserve">PEZA (LA)                               </t>
  </si>
  <si>
    <t>18157</t>
  </si>
  <si>
    <t xml:space="preserve">PINOS GENIL                             </t>
  </si>
  <si>
    <t>18158</t>
  </si>
  <si>
    <t xml:space="preserve">PINOS PUENTE                            </t>
  </si>
  <si>
    <t>18159</t>
  </si>
  <si>
    <t xml:space="preserve">PIÑAR                                   </t>
  </si>
  <si>
    <t>18161</t>
  </si>
  <si>
    <t xml:space="preserve">POLICAR                                 </t>
  </si>
  <si>
    <t>18162</t>
  </si>
  <si>
    <t xml:space="preserve">POLOPOS                                 </t>
  </si>
  <si>
    <t>18163</t>
  </si>
  <si>
    <t xml:space="preserve">PORTUGOS                                </t>
  </si>
  <si>
    <t>18164</t>
  </si>
  <si>
    <t xml:space="preserve">PUEBLA DE DON FADRIQUE                  </t>
  </si>
  <si>
    <t>18165</t>
  </si>
  <si>
    <t xml:space="preserve">PULIANAS                                </t>
  </si>
  <si>
    <t>18167</t>
  </si>
  <si>
    <t xml:space="preserve">PURULLENA                               </t>
  </si>
  <si>
    <t>18168</t>
  </si>
  <si>
    <t xml:space="preserve">QUENTAR                                 </t>
  </si>
  <si>
    <t>18170</t>
  </si>
  <si>
    <t xml:space="preserve">RUBITE                                  </t>
  </si>
  <si>
    <t>18171</t>
  </si>
  <si>
    <t xml:space="preserve">SALAR                                   </t>
  </si>
  <si>
    <t>18173</t>
  </si>
  <si>
    <t xml:space="preserve">SALOBREÑA                               </t>
  </si>
  <si>
    <t>18174</t>
  </si>
  <si>
    <t xml:space="preserve">SANTA CRUZ DEL COMERCIO                 </t>
  </si>
  <si>
    <t>18175</t>
  </si>
  <si>
    <t xml:space="preserve">SANTA FE                                </t>
  </si>
  <si>
    <t>18176</t>
  </si>
  <si>
    <t xml:space="preserve">SOPORTUJAR                              </t>
  </si>
  <si>
    <t>18177</t>
  </si>
  <si>
    <t xml:space="preserve">SORVILAN                                </t>
  </si>
  <si>
    <t>18178</t>
  </si>
  <si>
    <t xml:space="preserve">TORRE-CARDELA                           </t>
  </si>
  <si>
    <t>18179</t>
  </si>
  <si>
    <t xml:space="preserve">TORVIZCON                               </t>
  </si>
  <si>
    <t>18180</t>
  </si>
  <si>
    <t xml:space="preserve">TREVELEZ                                </t>
  </si>
  <si>
    <t>18181</t>
  </si>
  <si>
    <t xml:space="preserve">TURON                                   </t>
  </si>
  <si>
    <t>18182</t>
  </si>
  <si>
    <t xml:space="preserve">UGIJAR                                  </t>
  </si>
  <si>
    <t>18183</t>
  </si>
  <si>
    <t xml:space="preserve">VALOR                                   </t>
  </si>
  <si>
    <t>18184</t>
  </si>
  <si>
    <t xml:space="preserve">VELEZ DE BENAUDALLA                     </t>
  </si>
  <si>
    <t>18185</t>
  </si>
  <si>
    <t xml:space="preserve">VENTAS DE HUELMA                        </t>
  </si>
  <si>
    <t>18187</t>
  </si>
  <si>
    <t xml:space="preserve">VILLANUEVA DE LAS TORRES                </t>
  </si>
  <si>
    <t>18188</t>
  </si>
  <si>
    <t xml:space="preserve">VILLANUEVA MESIA                        </t>
  </si>
  <si>
    <t>18189</t>
  </si>
  <si>
    <t xml:space="preserve">VIZNAR                                  </t>
  </si>
  <si>
    <t>18192</t>
  </si>
  <si>
    <t xml:space="preserve">ZAFARRAYA                               </t>
  </si>
  <si>
    <t>18193</t>
  </si>
  <si>
    <t xml:space="preserve">ZUBIA (LA)                              </t>
  </si>
  <si>
    <t>18194</t>
  </si>
  <si>
    <t xml:space="preserve">ZUJAR                                   </t>
  </si>
  <si>
    <t>18901</t>
  </si>
  <si>
    <t xml:space="preserve">TAHA (LA)                               </t>
  </si>
  <si>
    <t>18902</t>
  </si>
  <si>
    <t xml:space="preserve">VALLE (EL)                              </t>
  </si>
  <si>
    <t>18903</t>
  </si>
  <si>
    <t xml:space="preserve">NEVADA                                  </t>
  </si>
  <si>
    <t>18904</t>
  </si>
  <si>
    <t xml:space="preserve">ALPUJARRA DE LA SIERRA                  </t>
  </si>
  <si>
    <t>18905</t>
  </si>
  <si>
    <t xml:space="preserve">GABIAS (LAS)                            </t>
  </si>
  <si>
    <t>18906</t>
  </si>
  <si>
    <t xml:space="preserve">GUAJARES (LOS)                          </t>
  </si>
  <si>
    <t>18907</t>
  </si>
  <si>
    <t xml:space="preserve">VALLE DEL ZALABI                        </t>
  </si>
  <si>
    <t>18908</t>
  </si>
  <si>
    <t xml:space="preserve">VILLAMENA                               </t>
  </si>
  <si>
    <t>18909</t>
  </si>
  <si>
    <t xml:space="preserve">MORELABOR                               </t>
  </si>
  <si>
    <t>18910</t>
  </si>
  <si>
    <t xml:space="preserve">PINAR (EL)                              </t>
  </si>
  <si>
    <t>18911</t>
  </si>
  <si>
    <t xml:space="preserve">VEGAS DEL GENIL                         </t>
  </si>
  <si>
    <t>18912</t>
  </si>
  <si>
    <t xml:space="preserve">CUEVAS DEL CAMPO                        </t>
  </si>
  <si>
    <t>18913</t>
  </si>
  <si>
    <t xml:space="preserve">ZAGRA                                   </t>
  </si>
  <si>
    <t>18914</t>
  </si>
  <si>
    <t xml:space="preserve">VALDERRUBIO                             </t>
  </si>
  <si>
    <t>18915</t>
  </si>
  <si>
    <t xml:space="preserve">DOMINGO PEREZ DE GRANADA                </t>
  </si>
  <si>
    <t>18916</t>
  </si>
  <si>
    <t xml:space="preserve">TORRENUEVA COSTA                        </t>
  </si>
  <si>
    <t>19001</t>
  </si>
  <si>
    <t xml:space="preserve">ABANADES                                </t>
  </si>
  <si>
    <t>19002</t>
  </si>
  <si>
    <t xml:space="preserve">ABLANQUE                                </t>
  </si>
  <si>
    <t>19003</t>
  </si>
  <si>
    <t xml:space="preserve">ADOBES                                  </t>
  </si>
  <si>
    <t>19004</t>
  </si>
  <si>
    <t xml:space="preserve">ALAMINOS                                </t>
  </si>
  <si>
    <t>19005</t>
  </si>
  <si>
    <t xml:space="preserve">ALARILLA                                </t>
  </si>
  <si>
    <t>19006</t>
  </si>
  <si>
    <t xml:space="preserve">ALBALATE DE ZORITA                      </t>
  </si>
  <si>
    <t>19007</t>
  </si>
  <si>
    <t xml:space="preserve">ALBARES                                 </t>
  </si>
  <si>
    <t>19008</t>
  </si>
  <si>
    <t xml:space="preserve">ALBENDIEGO                              </t>
  </si>
  <si>
    <t>19009</t>
  </si>
  <si>
    <t xml:space="preserve">ALCOCER                                 </t>
  </si>
  <si>
    <t>19010</t>
  </si>
  <si>
    <t xml:space="preserve">ALCOLEA DE LAS PEÑAS                    </t>
  </si>
  <si>
    <t>19011</t>
  </si>
  <si>
    <t xml:space="preserve">ALCOLEA DEL PINAR                       </t>
  </si>
  <si>
    <t>19013</t>
  </si>
  <si>
    <t xml:space="preserve">ALCOROCHES                              </t>
  </si>
  <si>
    <t>19015</t>
  </si>
  <si>
    <t xml:space="preserve">ALDEANUEVA DE GUADALAJARA               </t>
  </si>
  <si>
    <t>19016</t>
  </si>
  <si>
    <t xml:space="preserve">ALGAR DE MESA                           </t>
  </si>
  <si>
    <t>19017</t>
  </si>
  <si>
    <t xml:space="preserve">ALGORA                                  </t>
  </si>
  <si>
    <t>19018</t>
  </si>
  <si>
    <t xml:space="preserve">ALHONDIGA                               </t>
  </si>
  <si>
    <t>19019</t>
  </si>
  <si>
    <t xml:space="preserve">ALIQUE                                  </t>
  </si>
  <si>
    <t>19020</t>
  </si>
  <si>
    <t xml:space="preserve">ALMADRONES                              </t>
  </si>
  <si>
    <t>19021</t>
  </si>
  <si>
    <t xml:space="preserve">ALMOGUERA                               </t>
  </si>
  <si>
    <t>19022</t>
  </si>
  <si>
    <t xml:space="preserve">ALMONACID DE ZORITA                     </t>
  </si>
  <si>
    <t>19023</t>
  </si>
  <si>
    <t xml:space="preserve">ALOCEN                                  </t>
  </si>
  <si>
    <t>19024</t>
  </si>
  <si>
    <t xml:space="preserve">ALOVERA                                 </t>
  </si>
  <si>
    <t>19027</t>
  </si>
  <si>
    <t xml:space="preserve">ALUSTANTE                               </t>
  </si>
  <si>
    <t>19031</t>
  </si>
  <si>
    <t xml:space="preserve">ANGON                                   </t>
  </si>
  <si>
    <t>19032</t>
  </si>
  <si>
    <t xml:space="preserve">ANGUITA                                 </t>
  </si>
  <si>
    <t>19033</t>
  </si>
  <si>
    <t xml:space="preserve">ANQUELA DEL DUCADO                      </t>
  </si>
  <si>
    <t>19034</t>
  </si>
  <si>
    <t xml:space="preserve">ANQUELA DEL PEDREGAL                    </t>
  </si>
  <si>
    <t>19036</t>
  </si>
  <si>
    <t xml:space="preserve">ARANZUEQUE                              </t>
  </si>
  <si>
    <t>19037</t>
  </si>
  <si>
    <t xml:space="preserve">ARBANCON                                </t>
  </si>
  <si>
    <t>19038</t>
  </si>
  <si>
    <t xml:space="preserve">ARBETETA                                </t>
  </si>
  <si>
    <t>19039</t>
  </si>
  <si>
    <t xml:space="preserve">ARGECILLA                               </t>
  </si>
  <si>
    <t>19040</t>
  </si>
  <si>
    <t xml:space="preserve">ARMALLONES                              </t>
  </si>
  <si>
    <t>19041</t>
  </si>
  <si>
    <t xml:space="preserve">ARMUÑA DE TAJUÑA                        </t>
  </si>
  <si>
    <t>19042</t>
  </si>
  <si>
    <t xml:space="preserve">ARROYO DE LAS FRAGUAS                   </t>
  </si>
  <si>
    <t>19043</t>
  </si>
  <si>
    <t xml:space="preserve">ATANZON                                 </t>
  </si>
  <si>
    <t>19044</t>
  </si>
  <si>
    <t xml:space="preserve">ATIENZA                                 </t>
  </si>
  <si>
    <t>19045</t>
  </si>
  <si>
    <t xml:space="preserve">AUÑON                                   </t>
  </si>
  <si>
    <t>19046</t>
  </si>
  <si>
    <t xml:space="preserve">AZUQUECA DE HENARES                     </t>
  </si>
  <si>
    <t>19047</t>
  </si>
  <si>
    <t xml:space="preserve">BAIDES                                  </t>
  </si>
  <si>
    <t>19048</t>
  </si>
  <si>
    <t xml:space="preserve">BAÑOS DE TAJO                           </t>
  </si>
  <si>
    <t>19049</t>
  </si>
  <si>
    <t xml:space="preserve">BAÑUELOS                                </t>
  </si>
  <si>
    <t>19050</t>
  </si>
  <si>
    <t xml:space="preserve">BARRIOPEDRO                             </t>
  </si>
  <si>
    <t>19051</t>
  </si>
  <si>
    <t xml:space="preserve">BERNINCHES                              </t>
  </si>
  <si>
    <t>19052</t>
  </si>
  <si>
    <t xml:space="preserve">BODERA (LA)                             </t>
  </si>
  <si>
    <t>19053</t>
  </si>
  <si>
    <t xml:space="preserve">BRIHUEGA                                </t>
  </si>
  <si>
    <t>19054</t>
  </si>
  <si>
    <t xml:space="preserve">BUDIA                                   </t>
  </si>
  <si>
    <t>19055</t>
  </si>
  <si>
    <t xml:space="preserve">BUJALARO                                </t>
  </si>
  <si>
    <t>19057</t>
  </si>
  <si>
    <t xml:space="preserve">BUSTARES                                </t>
  </si>
  <si>
    <t>19058</t>
  </si>
  <si>
    <t xml:space="preserve">CABANILLAS DEL CAMPO                    </t>
  </si>
  <si>
    <t>19059</t>
  </si>
  <si>
    <t xml:space="preserve">CAMPILLO DE DUEÑAS                      </t>
  </si>
  <si>
    <t>19060</t>
  </si>
  <si>
    <t xml:space="preserve">CAMPILLO DE RANAS                       </t>
  </si>
  <si>
    <t>19061</t>
  </si>
  <si>
    <t xml:space="preserve">CAMPISABALOS                            </t>
  </si>
  <si>
    <t>19064</t>
  </si>
  <si>
    <t xml:space="preserve">CANREDONDO                              </t>
  </si>
  <si>
    <t>19065</t>
  </si>
  <si>
    <t xml:space="preserve">CANTALOJAS                              </t>
  </si>
  <si>
    <t>19066</t>
  </si>
  <si>
    <t xml:space="preserve">CAÑIZAR                                 </t>
  </si>
  <si>
    <t>19067</t>
  </si>
  <si>
    <t xml:space="preserve">CARDOSO DE LA SIERRA (EL)               </t>
  </si>
  <si>
    <t>19070</t>
  </si>
  <si>
    <t xml:space="preserve">CASA DE UCEDA                           </t>
  </si>
  <si>
    <t>19071</t>
  </si>
  <si>
    <t xml:space="preserve">CASAR (EL)                              </t>
  </si>
  <si>
    <t>19073</t>
  </si>
  <si>
    <t xml:space="preserve">CASAS DE SAN GALINDO                    </t>
  </si>
  <si>
    <t>19074</t>
  </si>
  <si>
    <t xml:space="preserve">CASPUEÑAS                               </t>
  </si>
  <si>
    <t>19075</t>
  </si>
  <si>
    <t xml:space="preserve">CASTEJON DE HENARES                     </t>
  </si>
  <si>
    <t>19076</t>
  </si>
  <si>
    <t xml:space="preserve">CASTELLAR DE LA MUELA                   </t>
  </si>
  <si>
    <t>19078</t>
  </si>
  <si>
    <t xml:space="preserve">CASTILFORTE                             </t>
  </si>
  <si>
    <t>19079</t>
  </si>
  <si>
    <t xml:space="preserve">CASTILNUEVO                             </t>
  </si>
  <si>
    <t>19080</t>
  </si>
  <si>
    <t xml:space="preserve">CENDEJAS DE ENMEDIO                     </t>
  </si>
  <si>
    <t>19081</t>
  </si>
  <si>
    <t xml:space="preserve">CENDEJAS DE LA TORRE                    </t>
  </si>
  <si>
    <t>19082</t>
  </si>
  <si>
    <t xml:space="preserve">CENTENERA                               </t>
  </si>
  <si>
    <t>19086</t>
  </si>
  <si>
    <t xml:space="preserve">CIFUENTES                               </t>
  </si>
  <si>
    <t>19087</t>
  </si>
  <si>
    <t xml:space="preserve">CINCOVILLAS                             </t>
  </si>
  <si>
    <t>19088</t>
  </si>
  <si>
    <t xml:space="preserve">CIRUELAS                                </t>
  </si>
  <si>
    <t>19089</t>
  </si>
  <si>
    <t xml:space="preserve">CIRUELOS DEL PINAR                      </t>
  </si>
  <si>
    <t>19090</t>
  </si>
  <si>
    <t xml:space="preserve">COBETA                                  </t>
  </si>
  <si>
    <t>19091</t>
  </si>
  <si>
    <t xml:space="preserve">COGOLLOR                                </t>
  </si>
  <si>
    <t>19092</t>
  </si>
  <si>
    <t xml:space="preserve">COGOLLUDO                               </t>
  </si>
  <si>
    <t>19095</t>
  </si>
  <si>
    <t xml:space="preserve">CONDEMIOS DE ABAJO                      </t>
  </si>
  <si>
    <t>19096</t>
  </si>
  <si>
    <t xml:space="preserve">CONDEMIOS DE ARRIBA                     </t>
  </si>
  <si>
    <t>19097</t>
  </si>
  <si>
    <t xml:space="preserve">CONGOSTRINA                             </t>
  </si>
  <si>
    <t>19098</t>
  </si>
  <si>
    <t xml:space="preserve">COPERNAL                                </t>
  </si>
  <si>
    <t>19099</t>
  </si>
  <si>
    <t xml:space="preserve">CORDUENTE                               </t>
  </si>
  <si>
    <t>19102</t>
  </si>
  <si>
    <t xml:space="preserve">CUBILLO DE UCEDA (EL)                   </t>
  </si>
  <si>
    <t>19103</t>
  </si>
  <si>
    <t xml:space="preserve">CHECA                                   </t>
  </si>
  <si>
    <t>19104</t>
  </si>
  <si>
    <t xml:space="preserve">CHEQUILLA                               </t>
  </si>
  <si>
    <t>19105</t>
  </si>
  <si>
    <t xml:space="preserve">CHILOECHES                              </t>
  </si>
  <si>
    <t>19106</t>
  </si>
  <si>
    <t xml:space="preserve">CHILLARON DEL REY                       </t>
  </si>
  <si>
    <t>19107</t>
  </si>
  <si>
    <t xml:space="preserve">DRIEBES                                 </t>
  </si>
  <si>
    <t>19108</t>
  </si>
  <si>
    <t xml:space="preserve">DURON                                   </t>
  </si>
  <si>
    <t>19109</t>
  </si>
  <si>
    <t xml:space="preserve">EMBID                                   </t>
  </si>
  <si>
    <t>19110</t>
  </si>
  <si>
    <t xml:space="preserve">ESCAMILLA                               </t>
  </si>
  <si>
    <t>19111</t>
  </si>
  <si>
    <t xml:space="preserve">ESCARICHE                               </t>
  </si>
  <si>
    <t>19112</t>
  </si>
  <si>
    <t xml:space="preserve">ESCOPETE                                </t>
  </si>
  <si>
    <t>19113</t>
  </si>
  <si>
    <t xml:space="preserve">ESPINOSA DE HENARES                     </t>
  </si>
  <si>
    <t>19114</t>
  </si>
  <si>
    <t xml:space="preserve">ESPLEGARES                              </t>
  </si>
  <si>
    <t>19115</t>
  </si>
  <si>
    <t xml:space="preserve">ESTABLES                                </t>
  </si>
  <si>
    <t>19116</t>
  </si>
  <si>
    <t xml:space="preserve">ESTRIEGANA                              </t>
  </si>
  <si>
    <t>19117</t>
  </si>
  <si>
    <t xml:space="preserve">FONTANAR                                </t>
  </si>
  <si>
    <t>19118</t>
  </si>
  <si>
    <t xml:space="preserve">FUEMBELLIDA                             </t>
  </si>
  <si>
    <t>19119</t>
  </si>
  <si>
    <t xml:space="preserve">FUENCEMILLAN                            </t>
  </si>
  <si>
    <t>19120</t>
  </si>
  <si>
    <t xml:space="preserve">FUENTELAHIGUERA DE ALBATAGES            </t>
  </si>
  <si>
    <t>19121</t>
  </si>
  <si>
    <t xml:space="preserve">FUENTELENCINA                           </t>
  </si>
  <si>
    <t>19122</t>
  </si>
  <si>
    <t xml:space="preserve">FUENTELSAZ                              </t>
  </si>
  <si>
    <t>19123</t>
  </si>
  <si>
    <t xml:space="preserve">FUENTELVIEJO                            </t>
  </si>
  <si>
    <t>19124</t>
  </si>
  <si>
    <t xml:space="preserve">FUENTENOVILLA                           </t>
  </si>
  <si>
    <t>19125</t>
  </si>
  <si>
    <t xml:space="preserve">GAJANEJOS                               </t>
  </si>
  <si>
    <t>19126</t>
  </si>
  <si>
    <t xml:space="preserve">GALAPAGOS                               </t>
  </si>
  <si>
    <t>19127</t>
  </si>
  <si>
    <t xml:space="preserve">GALVE DE SORBE                          </t>
  </si>
  <si>
    <t>19129</t>
  </si>
  <si>
    <t xml:space="preserve">GASCUEÑA DE BORNOVA                     </t>
  </si>
  <si>
    <t>19130</t>
  </si>
  <si>
    <t xml:space="preserve">GUADALAJARA                             </t>
  </si>
  <si>
    <t>19132</t>
  </si>
  <si>
    <t xml:space="preserve">HENCHE                                  </t>
  </si>
  <si>
    <t>19133</t>
  </si>
  <si>
    <t xml:space="preserve">HERAS DE AYUSO                          </t>
  </si>
  <si>
    <t>19134</t>
  </si>
  <si>
    <t xml:space="preserve">HERRERIA                                </t>
  </si>
  <si>
    <t>19135</t>
  </si>
  <si>
    <t xml:space="preserve">HIENDELAENCINA                          </t>
  </si>
  <si>
    <t>19136</t>
  </si>
  <si>
    <t xml:space="preserve">HIJES                                   </t>
  </si>
  <si>
    <t>19138</t>
  </si>
  <si>
    <t xml:space="preserve">HITA                                    </t>
  </si>
  <si>
    <t>19139</t>
  </si>
  <si>
    <t xml:space="preserve">HOMBRADOS                               </t>
  </si>
  <si>
    <t>19142</t>
  </si>
  <si>
    <t xml:space="preserve">HONTOBA                                 </t>
  </si>
  <si>
    <t>19143</t>
  </si>
  <si>
    <t xml:space="preserve">HORCHE                                  </t>
  </si>
  <si>
    <t>19145</t>
  </si>
  <si>
    <t xml:space="preserve">HORTEZUELA DE OCEN                      </t>
  </si>
  <si>
    <t>19146</t>
  </si>
  <si>
    <t xml:space="preserve">HUERCE (LA)                             </t>
  </si>
  <si>
    <t>19147</t>
  </si>
  <si>
    <t xml:space="preserve">HUERMECES DEL CERRO                     </t>
  </si>
  <si>
    <t>19148</t>
  </si>
  <si>
    <t xml:space="preserve">HUERTAHERNANDO                          </t>
  </si>
  <si>
    <t>19150</t>
  </si>
  <si>
    <t xml:space="preserve">HUEVA                                   </t>
  </si>
  <si>
    <t>19151</t>
  </si>
  <si>
    <t xml:space="preserve">HUMANES                                 </t>
  </si>
  <si>
    <t>19152</t>
  </si>
  <si>
    <t xml:space="preserve">ILLANA                                  </t>
  </si>
  <si>
    <t>19153</t>
  </si>
  <si>
    <t xml:space="preserve">INIESTOLA                               </t>
  </si>
  <si>
    <t>19154</t>
  </si>
  <si>
    <t xml:space="preserve">INVIERNAS (LAS)                         </t>
  </si>
  <si>
    <t>19155</t>
  </si>
  <si>
    <t xml:space="preserve">IRUESTE                                 </t>
  </si>
  <si>
    <t>19156</t>
  </si>
  <si>
    <t xml:space="preserve">JADRAQUE                                </t>
  </si>
  <si>
    <t>19157</t>
  </si>
  <si>
    <t xml:space="preserve">JIRUEQUE                                </t>
  </si>
  <si>
    <t>19159</t>
  </si>
  <si>
    <t xml:space="preserve">LEDANCA                                 </t>
  </si>
  <si>
    <t>19160</t>
  </si>
  <si>
    <t xml:space="preserve">LORANCA DE TAJUÑA                       </t>
  </si>
  <si>
    <t>19161</t>
  </si>
  <si>
    <t xml:space="preserve">LUPIANA                                 </t>
  </si>
  <si>
    <t>19162</t>
  </si>
  <si>
    <t xml:space="preserve">LUZAGA                                  </t>
  </si>
  <si>
    <t>19163</t>
  </si>
  <si>
    <t xml:space="preserve">LUZON                                   </t>
  </si>
  <si>
    <t>19165</t>
  </si>
  <si>
    <t xml:space="preserve">MAJAELRAYO                              </t>
  </si>
  <si>
    <t>19166</t>
  </si>
  <si>
    <t xml:space="preserve">MALAGA DEL FRESNO                       </t>
  </si>
  <si>
    <t>19167</t>
  </si>
  <si>
    <t xml:space="preserve">MALAGUILLA                              </t>
  </si>
  <si>
    <t>19168</t>
  </si>
  <si>
    <t xml:space="preserve">MANDAYONA                               </t>
  </si>
  <si>
    <t>19169</t>
  </si>
  <si>
    <t xml:space="preserve">MANTIEL                                 </t>
  </si>
  <si>
    <t>19170</t>
  </si>
  <si>
    <t xml:space="preserve">MARANCHON                               </t>
  </si>
  <si>
    <t>19171</t>
  </si>
  <si>
    <t xml:space="preserve">MARCHAMALO                              </t>
  </si>
  <si>
    <t>19172</t>
  </si>
  <si>
    <t xml:space="preserve">MASEGOSO DE TAJUÑA                      </t>
  </si>
  <si>
    <t>19173</t>
  </si>
  <si>
    <t xml:space="preserve">MATARRUBIA                              </t>
  </si>
  <si>
    <t>19174</t>
  </si>
  <si>
    <t xml:space="preserve">MATILLAS                                </t>
  </si>
  <si>
    <t>19175</t>
  </si>
  <si>
    <t xml:space="preserve">MAZARETE                                </t>
  </si>
  <si>
    <t>19176</t>
  </si>
  <si>
    <t xml:space="preserve">MAZUECOS                                </t>
  </si>
  <si>
    <t>19177</t>
  </si>
  <si>
    <t xml:space="preserve">MEDRANDA                                </t>
  </si>
  <si>
    <t>19178</t>
  </si>
  <si>
    <t xml:space="preserve">MEGINA                                  </t>
  </si>
  <si>
    <t>19179</t>
  </si>
  <si>
    <t xml:space="preserve">MEMBRILLERA                             </t>
  </si>
  <si>
    <t>19181</t>
  </si>
  <si>
    <t xml:space="preserve">MIEDES DE ATIENZA                       </t>
  </si>
  <si>
    <t>19182</t>
  </si>
  <si>
    <t xml:space="preserve">MIERLA (LA)                             </t>
  </si>
  <si>
    <t>19183</t>
  </si>
  <si>
    <t xml:space="preserve">MILMARCOS                               </t>
  </si>
  <si>
    <t>19184</t>
  </si>
  <si>
    <t xml:space="preserve">MILLANA                                 </t>
  </si>
  <si>
    <t>19185</t>
  </si>
  <si>
    <t xml:space="preserve">MIÑOSA (LA)                             </t>
  </si>
  <si>
    <t>19186</t>
  </si>
  <si>
    <t xml:space="preserve">MIRABUENO                               </t>
  </si>
  <si>
    <t>19187</t>
  </si>
  <si>
    <t xml:space="preserve">MIRALRIO                                </t>
  </si>
  <si>
    <t>19188</t>
  </si>
  <si>
    <t xml:space="preserve">MOCHALES                                </t>
  </si>
  <si>
    <t>19189</t>
  </si>
  <si>
    <t xml:space="preserve">MOHERNANDO                              </t>
  </si>
  <si>
    <t>19190</t>
  </si>
  <si>
    <t xml:space="preserve">MOLINA DE ARAGON                        </t>
  </si>
  <si>
    <t>19191</t>
  </si>
  <si>
    <t xml:space="preserve">MONASTERIO                              </t>
  </si>
  <si>
    <t>19192</t>
  </si>
  <si>
    <t xml:space="preserve">MONDEJAR                                </t>
  </si>
  <si>
    <t>19193</t>
  </si>
  <si>
    <t xml:space="preserve">MONTARRON                               </t>
  </si>
  <si>
    <t>19194</t>
  </si>
  <si>
    <t xml:space="preserve">MORATILLA DE LOS MELEROS                </t>
  </si>
  <si>
    <t>19195</t>
  </si>
  <si>
    <t xml:space="preserve">MORENILLA                               </t>
  </si>
  <si>
    <t>19196</t>
  </si>
  <si>
    <t xml:space="preserve">MUDUEX                                  </t>
  </si>
  <si>
    <t>19197</t>
  </si>
  <si>
    <t xml:space="preserve">NAVAS DE JADRAQUE (LAS)                 </t>
  </si>
  <si>
    <t>19198</t>
  </si>
  <si>
    <t xml:space="preserve">NEGREDO                                 </t>
  </si>
  <si>
    <t>19199</t>
  </si>
  <si>
    <t xml:space="preserve">OCENTEJO                                </t>
  </si>
  <si>
    <t>19200</t>
  </si>
  <si>
    <t xml:space="preserve">OLIVAR (EL)                             </t>
  </si>
  <si>
    <t>19201</t>
  </si>
  <si>
    <t xml:space="preserve">OLMEDA DE COBETA                        </t>
  </si>
  <si>
    <t>19202</t>
  </si>
  <si>
    <t xml:space="preserve">OLMEDA DE JADRAQUE (LA)                 </t>
  </si>
  <si>
    <t>19203</t>
  </si>
  <si>
    <t xml:space="preserve">ORDIAL (EL)                             </t>
  </si>
  <si>
    <t>19204</t>
  </si>
  <si>
    <t xml:space="preserve">OREA                                    </t>
  </si>
  <si>
    <t>19208</t>
  </si>
  <si>
    <t xml:space="preserve">PALMACES DE JADRAQUE                    </t>
  </si>
  <si>
    <t>19209</t>
  </si>
  <si>
    <t xml:space="preserve">PARDOS                                  </t>
  </si>
  <si>
    <t>19210</t>
  </si>
  <si>
    <t xml:space="preserve">PAREDES DE SIGUENZA                     </t>
  </si>
  <si>
    <t>19211</t>
  </si>
  <si>
    <t xml:space="preserve">PAREJA                                  </t>
  </si>
  <si>
    <t>19212</t>
  </si>
  <si>
    <t xml:space="preserve">PASTRANA                                </t>
  </si>
  <si>
    <t>19213</t>
  </si>
  <si>
    <t xml:space="preserve">PEDREGAL (EL)                           </t>
  </si>
  <si>
    <t>19214</t>
  </si>
  <si>
    <t xml:space="preserve">PEÑALEN                                 </t>
  </si>
  <si>
    <t>19215</t>
  </si>
  <si>
    <t xml:space="preserve">PEÑALVER                                </t>
  </si>
  <si>
    <t>19216</t>
  </si>
  <si>
    <t xml:space="preserve">PERALEJOS DE LAS TRUCHAS                </t>
  </si>
  <si>
    <t>19217</t>
  </si>
  <si>
    <t xml:space="preserve">PERALVECHE                              </t>
  </si>
  <si>
    <t>19218</t>
  </si>
  <si>
    <t xml:space="preserve">PINILLA DE JADRAQUE                     </t>
  </si>
  <si>
    <t>19219</t>
  </si>
  <si>
    <t xml:space="preserve">PINILLA DE MOLINA                       </t>
  </si>
  <si>
    <t>19220</t>
  </si>
  <si>
    <t xml:space="preserve">PIOZ                                    </t>
  </si>
  <si>
    <t>19221</t>
  </si>
  <si>
    <t xml:space="preserve">PIQUERAS                                </t>
  </si>
  <si>
    <t>19222</t>
  </si>
  <si>
    <t xml:space="preserve">POBO DE DUEÑAS (EL)                     </t>
  </si>
  <si>
    <t>19223</t>
  </si>
  <si>
    <t xml:space="preserve">POVEDA DE LA SIERRA                     </t>
  </si>
  <si>
    <t>19224</t>
  </si>
  <si>
    <t xml:space="preserve">POZO DE ALMOGUERA                       </t>
  </si>
  <si>
    <t>19225</t>
  </si>
  <si>
    <t xml:space="preserve">POZO DE GUADALAJARA                     </t>
  </si>
  <si>
    <t>19226</t>
  </si>
  <si>
    <t xml:space="preserve">PRADENA DE ATIENZA                      </t>
  </si>
  <si>
    <t>19227</t>
  </si>
  <si>
    <t xml:space="preserve">PRADOS REDONDOS                         </t>
  </si>
  <si>
    <t>19228</t>
  </si>
  <si>
    <t xml:space="preserve">PUEBLA DE BELEÑA                        </t>
  </si>
  <si>
    <t>19229</t>
  </si>
  <si>
    <t xml:space="preserve">PUEBLA DE VALLES                        </t>
  </si>
  <si>
    <t>19230</t>
  </si>
  <si>
    <t xml:space="preserve">QUER                                    </t>
  </si>
  <si>
    <t>19231</t>
  </si>
  <si>
    <t xml:space="preserve">REBOLLOSA DE JADRAQUE                   </t>
  </si>
  <si>
    <t>19232</t>
  </si>
  <si>
    <t xml:space="preserve">RECUENCO (EL)                           </t>
  </si>
  <si>
    <t>19233</t>
  </si>
  <si>
    <t xml:space="preserve">RENERA                                  </t>
  </si>
  <si>
    <t>19234</t>
  </si>
  <si>
    <t xml:space="preserve">RETIENDAS                               </t>
  </si>
  <si>
    <t>19235</t>
  </si>
  <si>
    <t xml:space="preserve">RIBA DE SAELICES                        </t>
  </si>
  <si>
    <t>19237</t>
  </si>
  <si>
    <t xml:space="preserve">RILLO DE GALLO                          </t>
  </si>
  <si>
    <t>19238</t>
  </si>
  <si>
    <t xml:space="preserve">RIOFRIO DEL LLANO                       </t>
  </si>
  <si>
    <t>19239</t>
  </si>
  <si>
    <t xml:space="preserve">ROBLEDILLO DE MOHERNANDO                </t>
  </si>
  <si>
    <t>19240</t>
  </si>
  <si>
    <t xml:space="preserve">ROBLEDO DE CORPES                       </t>
  </si>
  <si>
    <t>19241</t>
  </si>
  <si>
    <t xml:space="preserve">ROMANILLOS DE ATIENZA                   </t>
  </si>
  <si>
    <t>19242</t>
  </si>
  <si>
    <t xml:space="preserve">ROMANONES                               </t>
  </si>
  <si>
    <t>19243</t>
  </si>
  <si>
    <t xml:space="preserve">RUEDA DE LA SIERRA                      </t>
  </si>
  <si>
    <t>19244</t>
  </si>
  <si>
    <t xml:space="preserve">SACECORBO                               </t>
  </si>
  <si>
    <t>19245</t>
  </si>
  <si>
    <t xml:space="preserve">SACEDON                                 </t>
  </si>
  <si>
    <t>19246</t>
  </si>
  <si>
    <t xml:space="preserve">SAELICES DE LA SAL                      </t>
  </si>
  <si>
    <t>19247</t>
  </si>
  <si>
    <t xml:space="preserve">SALMERON                                </t>
  </si>
  <si>
    <t>19248</t>
  </si>
  <si>
    <t xml:space="preserve">SAN ANDRES DEL CONGOSTO                 </t>
  </si>
  <si>
    <t>19249</t>
  </si>
  <si>
    <t xml:space="preserve">SAN ANDRES DEL REY                      </t>
  </si>
  <si>
    <t>19250</t>
  </si>
  <si>
    <t xml:space="preserve">SANTIUSTE                               </t>
  </si>
  <si>
    <t>19251</t>
  </si>
  <si>
    <t xml:space="preserve">SAUCA                                   </t>
  </si>
  <si>
    <t>19252</t>
  </si>
  <si>
    <t xml:space="preserve">SAYATON                                 </t>
  </si>
  <si>
    <t>19254</t>
  </si>
  <si>
    <t xml:space="preserve">SELAS                                   </t>
  </si>
  <si>
    <t>19255</t>
  </si>
  <si>
    <t xml:space="preserve">SETILES                                 </t>
  </si>
  <si>
    <t>19256</t>
  </si>
  <si>
    <t xml:space="preserve">SIENES                                  </t>
  </si>
  <si>
    <t>19257</t>
  </si>
  <si>
    <t xml:space="preserve">SIGUENZA                                </t>
  </si>
  <si>
    <t>19258</t>
  </si>
  <si>
    <t xml:space="preserve">SOLANILLOS DEL EXTREMO                  </t>
  </si>
  <si>
    <t>19259</t>
  </si>
  <si>
    <t xml:space="preserve">SOMOLINOS                               </t>
  </si>
  <si>
    <t>19260</t>
  </si>
  <si>
    <t xml:space="preserve">SOTILLO (EL)                            </t>
  </si>
  <si>
    <t>19261</t>
  </si>
  <si>
    <t xml:space="preserve">SOTODOSOS                               </t>
  </si>
  <si>
    <t>19262</t>
  </si>
  <si>
    <t xml:space="preserve">TAMAJON                                 </t>
  </si>
  <si>
    <t>19263</t>
  </si>
  <si>
    <t xml:space="preserve">TARAGUDO                                </t>
  </si>
  <si>
    <t>19264</t>
  </si>
  <si>
    <t xml:space="preserve">TARAVILLA                               </t>
  </si>
  <si>
    <t>19265</t>
  </si>
  <si>
    <t xml:space="preserve">TARTANEDO                               </t>
  </si>
  <si>
    <t>19266</t>
  </si>
  <si>
    <t xml:space="preserve">TENDILLA                                </t>
  </si>
  <si>
    <t>19267</t>
  </si>
  <si>
    <t xml:space="preserve">TERZAGA                                 </t>
  </si>
  <si>
    <t>19268</t>
  </si>
  <si>
    <t xml:space="preserve">TIERZO                                  </t>
  </si>
  <si>
    <t>19269</t>
  </si>
  <si>
    <t xml:space="preserve">TOBA (LA)                               </t>
  </si>
  <si>
    <t>19270</t>
  </si>
  <si>
    <t xml:space="preserve">TORDELRABANO                            </t>
  </si>
  <si>
    <t>19271</t>
  </si>
  <si>
    <t xml:space="preserve">TORDELLEGO                              </t>
  </si>
  <si>
    <t>19272</t>
  </si>
  <si>
    <t xml:space="preserve">TORDESILOS                              </t>
  </si>
  <si>
    <t>19274</t>
  </si>
  <si>
    <t xml:space="preserve">TORIJA                                  </t>
  </si>
  <si>
    <t>19277</t>
  </si>
  <si>
    <t xml:space="preserve">TORRECUADRADA DE MOLINA                 </t>
  </si>
  <si>
    <t>19278</t>
  </si>
  <si>
    <t xml:space="preserve">TORRECUADRADILLA                        </t>
  </si>
  <si>
    <t>19279</t>
  </si>
  <si>
    <t xml:space="preserve">TORRE DEL BURGO                         </t>
  </si>
  <si>
    <t>19280</t>
  </si>
  <si>
    <t xml:space="preserve">TORREJON DEL REY                        </t>
  </si>
  <si>
    <t>19281</t>
  </si>
  <si>
    <t xml:space="preserve">TORREMOCHA DE JADRAQUE                  </t>
  </si>
  <si>
    <t>19282</t>
  </si>
  <si>
    <t xml:space="preserve">TORREMOCHA DEL CAMPO                    </t>
  </si>
  <si>
    <t>19283</t>
  </si>
  <si>
    <t xml:space="preserve">TORREMOCHA DEL PINAR                    </t>
  </si>
  <si>
    <t>19284</t>
  </si>
  <si>
    <t xml:space="preserve">TORREMOCHUELA                           </t>
  </si>
  <si>
    <t>19285</t>
  </si>
  <si>
    <t xml:space="preserve">TORRUBIA                                </t>
  </si>
  <si>
    <t>19286</t>
  </si>
  <si>
    <t xml:space="preserve">TORTOLA DE HENARES                      </t>
  </si>
  <si>
    <t>19287</t>
  </si>
  <si>
    <t xml:space="preserve">TORTUERA                                </t>
  </si>
  <si>
    <t>19288</t>
  </si>
  <si>
    <t xml:space="preserve">TORTUERO                                </t>
  </si>
  <si>
    <t>19289</t>
  </si>
  <si>
    <t xml:space="preserve">TRAID                                   </t>
  </si>
  <si>
    <t>19290</t>
  </si>
  <si>
    <t xml:space="preserve">TRIJUEQUE                               </t>
  </si>
  <si>
    <t>19291</t>
  </si>
  <si>
    <t xml:space="preserve">TRILLO                                  </t>
  </si>
  <si>
    <t>19293</t>
  </si>
  <si>
    <t xml:space="preserve">UCEDA                                   </t>
  </si>
  <si>
    <t>19294</t>
  </si>
  <si>
    <t xml:space="preserve">UJADOS                                  </t>
  </si>
  <si>
    <t>19296</t>
  </si>
  <si>
    <t xml:space="preserve">UTANDE                                  </t>
  </si>
  <si>
    <t>19297</t>
  </si>
  <si>
    <t xml:space="preserve">VALDARACHAS                             </t>
  </si>
  <si>
    <t>19298</t>
  </si>
  <si>
    <t xml:space="preserve">VALDEARENAS                             </t>
  </si>
  <si>
    <t>19299</t>
  </si>
  <si>
    <t xml:space="preserve">VALDEAVELLANO                           </t>
  </si>
  <si>
    <t>19300</t>
  </si>
  <si>
    <t xml:space="preserve">VALDEAVERUELO                           </t>
  </si>
  <si>
    <t>19301</t>
  </si>
  <si>
    <t xml:space="preserve">VALDECONCHA                             </t>
  </si>
  <si>
    <t>19302</t>
  </si>
  <si>
    <t xml:space="preserve">VALDEGRUDAS                             </t>
  </si>
  <si>
    <t>19303</t>
  </si>
  <si>
    <t xml:space="preserve">VALDELCUBO                              </t>
  </si>
  <si>
    <t>19304</t>
  </si>
  <si>
    <t xml:space="preserve">VALDENUÑO FERNANDEZ                     </t>
  </si>
  <si>
    <t>19305</t>
  </si>
  <si>
    <t xml:space="preserve">VALDEPEÑAS DE LA SIERRA                 </t>
  </si>
  <si>
    <t>19306</t>
  </si>
  <si>
    <t xml:space="preserve">VALDERREBOLLO                           </t>
  </si>
  <si>
    <t>19307</t>
  </si>
  <si>
    <t xml:space="preserve">VALDESOTOS                              </t>
  </si>
  <si>
    <t>19308</t>
  </si>
  <si>
    <t xml:space="preserve">VALFERMOSO DE TAJUÑA                    </t>
  </si>
  <si>
    <t>19309</t>
  </si>
  <si>
    <t xml:space="preserve">VALHERMOSO                              </t>
  </si>
  <si>
    <t>19310</t>
  </si>
  <si>
    <t xml:space="preserve">VALTABLADO DEL RIO                      </t>
  </si>
  <si>
    <t>19311</t>
  </si>
  <si>
    <t xml:space="preserve">VALVERDE DE LOS ARROYOS                 </t>
  </si>
  <si>
    <t>19314</t>
  </si>
  <si>
    <t xml:space="preserve">VIANA DE JADRAQUE                       </t>
  </si>
  <si>
    <t>19317</t>
  </si>
  <si>
    <t xml:space="preserve">VILLANUEVA DE ALCORON                   </t>
  </si>
  <si>
    <t>19318</t>
  </si>
  <si>
    <t xml:space="preserve">VILLANUEVA DE ARGECILLA                 </t>
  </si>
  <si>
    <t>19319</t>
  </si>
  <si>
    <t xml:space="preserve">VILLANUEVA DE LA TORRE                  </t>
  </si>
  <si>
    <t>19321</t>
  </si>
  <si>
    <t xml:space="preserve">VILLARES DE JADRAQUE                    </t>
  </si>
  <si>
    <t>19322</t>
  </si>
  <si>
    <t xml:space="preserve">VILLASECA DE HENARES                    </t>
  </si>
  <si>
    <t>19323</t>
  </si>
  <si>
    <t xml:space="preserve">VILLASECA DE UCEDA                      </t>
  </si>
  <si>
    <t>19324</t>
  </si>
  <si>
    <t xml:space="preserve">VILLEL DE MESA                          </t>
  </si>
  <si>
    <t>19325</t>
  </si>
  <si>
    <t xml:space="preserve">VIÑUELAS                                </t>
  </si>
  <si>
    <t>19326</t>
  </si>
  <si>
    <t xml:space="preserve">YEBES                                   </t>
  </si>
  <si>
    <t>19327</t>
  </si>
  <si>
    <t xml:space="preserve">YEBRA                                   </t>
  </si>
  <si>
    <t>19329</t>
  </si>
  <si>
    <t xml:space="preserve">YELAMOS DE ABAJO                        </t>
  </si>
  <si>
    <t>19330</t>
  </si>
  <si>
    <t xml:space="preserve">YELAMOS DE ARRIBA                       </t>
  </si>
  <si>
    <t>19331</t>
  </si>
  <si>
    <t xml:space="preserve">YUNQUERA DE HENARES                     </t>
  </si>
  <si>
    <t>19332</t>
  </si>
  <si>
    <t xml:space="preserve">YUNTA (LA)                              </t>
  </si>
  <si>
    <t>19333</t>
  </si>
  <si>
    <t xml:space="preserve">ZAOREJAS                                </t>
  </si>
  <si>
    <t>19334</t>
  </si>
  <si>
    <t xml:space="preserve">ZARZUELA DE JADRAQUE                    </t>
  </si>
  <si>
    <t>19335</t>
  </si>
  <si>
    <t xml:space="preserve">ZORITA DE LOS CANES                     </t>
  </si>
  <si>
    <t>19901</t>
  </si>
  <si>
    <t xml:space="preserve">SEMILLAS                                </t>
  </si>
  <si>
    <t>21001</t>
  </si>
  <si>
    <t xml:space="preserve">ALAJAR                                  </t>
  </si>
  <si>
    <t>21002</t>
  </si>
  <si>
    <t xml:space="preserve">ALJARAQUE                               </t>
  </si>
  <si>
    <t>21003</t>
  </si>
  <si>
    <t xml:space="preserve">ALMENDRO (EL)                           </t>
  </si>
  <si>
    <t>21004</t>
  </si>
  <si>
    <t xml:space="preserve">ALMONASTER LA REAL                      </t>
  </si>
  <si>
    <t>21005</t>
  </si>
  <si>
    <t xml:space="preserve">ALMONTE                                 </t>
  </si>
  <si>
    <t>21006</t>
  </si>
  <si>
    <t xml:space="preserve">ALOSNO                                  </t>
  </si>
  <si>
    <t>21007</t>
  </si>
  <si>
    <t xml:space="preserve">ARACENA                                 </t>
  </si>
  <si>
    <t>21008</t>
  </si>
  <si>
    <t xml:space="preserve">AROCHE                                  </t>
  </si>
  <si>
    <t>21009</t>
  </si>
  <si>
    <t xml:space="preserve">ARROYOMOLINOS DE LEON                   </t>
  </si>
  <si>
    <t>21010</t>
  </si>
  <si>
    <t xml:space="preserve">AYAMONTE                                </t>
  </si>
  <si>
    <t>21011</t>
  </si>
  <si>
    <t xml:space="preserve">BEAS                                    </t>
  </si>
  <si>
    <t>21012</t>
  </si>
  <si>
    <t xml:space="preserve">BERROCAL                                </t>
  </si>
  <si>
    <t>21013</t>
  </si>
  <si>
    <t xml:space="preserve">BOLLULLOS PAR DEL CONDADO               </t>
  </si>
  <si>
    <t>21014</t>
  </si>
  <si>
    <t xml:space="preserve">BONARES                                 </t>
  </si>
  <si>
    <t>21015</t>
  </si>
  <si>
    <t xml:space="preserve">CABEZAS RUBIAS                          </t>
  </si>
  <si>
    <t>21016</t>
  </si>
  <si>
    <t xml:space="preserve">CALA                                    </t>
  </si>
  <si>
    <t>21017</t>
  </si>
  <si>
    <t xml:space="preserve">CALAÑAS                                 </t>
  </si>
  <si>
    <t>21018</t>
  </si>
  <si>
    <t xml:space="preserve">CAMPILLO (EL)                           </t>
  </si>
  <si>
    <t>21019</t>
  </si>
  <si>
    <t xml:space="preserve">CAMPOFRIO                               </t>
  </si>
  <si>
    <t>21020</t>
  </si>
  <si>
    <t xml:space="preserve">CAÑAVERAL DE LEON                       </t>
  </si>
  <si>
    <t>21021</t>
  </si>
  <si>
    <t xml:space="preserve">CARTAYA                                 </t>
  </si>
  <si>
    <t>21022</t>
  </si>
  <si>
    <t xml:space="preserve">CASTAÑO DEL ROBLEDO                     </t>
  </si>
  <si>
    <t>21023</t>
  </si>
  <si>
    <t xml:space="preserve">CERRO DE ANDEVALO (EL)                  </t>
  </si>
  <si>
    <t>21024</t>
  </si>
  <si>
    <t xml:space="preserve">CORTECONCEPCION                         </t>
  </si>
  <si>
    <t>21025</t>
  </si>
  <si>
    <t xml:space="preserve">CORTEGANA                               </t>
  </si>
  <si>
    <t>21026</t>
  </si>
  <si>
    <t xml:space="preserve">CORTELAZOR                              </t>
  </si>
  <si>
    <t>21027</t>
  </si>
  <si>
    <t xml:space="preserve">CUMBRES DE ENMEDIO                      </t>
  </si>
  <si>
    <t>21028</t>
  </si>
  <si>
    <t xml:space="preserve">CUMBRES DE SAN BARTOLOME                </t>
  </si>
  <si>
    <t>21029</t>
  </si>
  <si>
    <t xml:space="preserve">CUMBRES MAYORES                         </t>
  </si>
  <si>
    <t>21030</t>
  </si>
  <si>
    <t xml:space="preserve">CHUCENA                                 </t>
  </si>
  <si>
    <t>21031</t>
  </si>
  <si>
    <t xml:space="preserve">ENCINASOLA                              </t>
  </si>
  <si>
    <t>21032</t>
  </si>
  <si>
    <t xml:space="preserve">ESCACENA DEL CAMPO                      </t>
  </si>
  <si>
    <t>21033</t>
  </si>
  <si>
    <t xml:space="preserve">FUENTEHERIDOS                           </t>
  </si>
  <si>
    <t>21034</t>
  </si>
  <si>
    <t xml:space="preserve">GALAROZA                                </t>
  </si>
  <si>
    <t>21035</t>
  </si>
  <si>
    <t xml:space="preserve">GIBRALEON                               </t>
  </si>
  <si>
    <t>21036</t>
  </si>
  <si>
    <t xml:space="preserve">GRANADA DE RIO-TINTO (LA)               </t>
  </si>
  <si>
    <t>21037</t>
  </si>
  <si>
    <t xml:space="preserve">GRANADO (EL)                            </t>
  </si>
  <si>
    <t>21038</t>
  </si>
  <si>
    <t xml:space="preserve">HIGUERA DE LA SIERRA                    </t>
  </si>
  <si>
    <t>21039</t>
  </si>
  <si>
    <t xml:space="preserve">HINOJALES                               </t>
  </si>
  <si>
    <t>21040</t>
  </si>
  <si>
    <t xml:space="preserve">HINOJOS                                 </t>
  </si>
  <si>
    <t>21041</t>
  </si>
  <si>
    <t xml:space="preserve">HUELVA                                  </t>
  </si>
  <si>
    <t>21042</t>
  </si>
  <si>
    <t xml:space="preserve">ISLA CRISTINA                           </t>
  </si>
  <si>
    <t>21043</t>
  </si>
  <si>
    <t xml:space="preserve">JABUGO                                  </t>
  </si>
  <si>
    <t>21044</t>
  </si>
  <si>
    <t xml:space="preserve">LEPE                                    </t>
  </si>
  <si>
    <t>21045</t>
  </si>
  <si>
    <t xml:space="preserve">LINARES DE LA SIERRA                    </t>
  </si>
  <si>
    <t>21046</t>
  </si>
  <si>
    <t xml:space="preserve">LUCENA DEL PUERTO                       </t>
  </si>
  <si>
    <t>21047</t>
  </si>
  <si>
    <t xml:space="preserve">MANZANILLA                              </t>
  </si>
  <si>
    <t>21048</t>
  </si>
  <si>
    <t xml:space="preserve">MARINES (LOS)                           </t>
  </si>
  <si>
    <t>21049</t>
  </si>
  <si>
    <t xml:space="preserve">MINAS DE RIOTINTO                       </t>
  </si>
  <si>
    <t>21050</t>
  </si>
  <si>
    <t xml:space="preserve">MOGUER                                  </t>
  </si>
  <si>
    <t>21051</t>
  </si>
  <si>
    <t xml:space="preserve">NAVA (LA)                               </t>
  </si>
  <si>
    <t>21052</t>
  </si>
  <si>
    <t xml:space="preserve">NERVA                                   </t>
  </si>
  <si>
    <t>21053</t>
  </si>
  <si>
    <t xml:space="preserve">NIEBLA                                  </t>
  </si>
  <si>
    <t>21054</t>
  </si>
  <si>
    <t xml:space="preserve">PALMA DEL CONDADO (LA)                  </t>
  </si>
  <si>
    <t>21055</t>
  </si>
  <si>
    <t xml:space="preserve">PALOS DE LA FRONTERA                    </t>
  </si>
  <si>
    <t>21056</t>
  </si>
  <si>
    <t xml:space="preserve">PATERNA DEL CAMPO                       </t>
  </si>
  <si>
    <t>21057</t>
  </si>
  <si>
    <t xml:space="preserve">PAYMOGO                                 </t>
  </si>
  <si>
    <t>21058</t>
  </si>
  <si>
    <t xml:space="preserve">PUEBLA DE GUZMAN                        </t>
  </si>
  <si>
    <t>21059</t>
  </si>
  <si>
    <t xml:space="preserve">PUERTO MORAL                            </t>
  </si>
  <si>
    <t>21060</t>
  </si>
  <si>
    <t xml:space="preserve">PUNTA UMBRIA                            </t>
  </si>
  <si>
    <t>21061</t>
  </si>
  <si>
    <t xml:space="preserve">ROCIANA DEL CONDADO                     </t>
  </si>
  <si>
    <t>21062</t>
  </si>
  <si>
    <t xml:space="preserve">ROSAL DE LA FRONTERA                    </t>
  </si>
  <si>
    <t>21063</t>
  </si>
  <si>
    <t xml:space="preserve">SAN BARTOLOME DE LA TORRE               </t>
  </si>
  <si>
    <t>21064</t>
  </si>
  <si>
    <t xml:space="preserve">SAN JUAN DEL PUERTO                     </t>
  </si>
  <si>
    <t>21065</t>
  </si>
  <si>
    <t xml:space="preserve">SANLUCAR DE GUADIANA                    </t>
  </si>
  <si>
    <t>21066</t>
  </si>
  <si>
    <t xml:space="preserve">SAN SILVESTRE DE GUZMAN                 </t>
  </si>
  <si>
    <t>21067</t>
  </si>
  <si>
    <t xml:space="preserve">SANTA ANA LA REAL                       </t>
  </si>
  <si>
    <t>21068</t>
  </si>
  <si>
    <t xml:space="preserve">SANTA BARBARA DE CASA                   </t>
  </si>
  <si>
    <t>21069</t>
  </si>
  <si>
    <t xml:space="preserve">SANTA OLALLA DEL CALA                   </t>
  </si>
  <si>
    <t>21070</t>
  </si>
  <si>
    <t xml:space="preserve">TRIGUEROS                               </t>
  </si>
  <si>
    <t>21071</t>
  </si>
  <si>
    <t xml:space="preserve">VALDELARCO                              </t>
  </si>
  <si>
    <t>21072</t>
  </si>
  <si>
    <t xml:space="preserve">VALVERDE DEL CAMINO                     </t>
  </si>
  <si>
    <t>21073</t>
  </si>
  <si>
    <t xml:space="preserve">VILLABLANCA                             </t>
  </si>
  <si>
    <t>21074</t>
  </si>
  <si>
    <t xml:space="preserve">VILLALBA DEL ALCOR                      </t>
  </si>
  <si>
    <t>21075</t>
  </si>
  <si>
    <t xml:space="preserve">VILLANUEVA DE LAS CRUCES                </t>
  </si>
  <si>
    <t>21076</t>
  </si>
  <si>
    <t xml:space="preserve">VILLANUEVA DE LOS CASTILLEJOS           </t>
  </si>
  <si>
    <t>21077</t>
  </si>
  <si>
    <t xml:space="preserve">VILLARRASA                              </t>
  </si>
  <si>
    <t>21078</t>
  </si>
  <si>
    <t xml:space="preserve">ZALAMEA LA REAL                         </t>
  </si>
  <si>
    <t>21079</t>
  </si>
  <si>
    <t xml:space="preserve">ZUFRE                                   </t>
  </si>
  <si>
    <t>21902</t>
  </si>
  <si>
    <t xml:space="preserve">ZARZA-PERRUNAL (LA)                     </t>
  </si>
  <si>
    <t>22001</t>
  </si>
  <si>
    <t xml:space="preserve">ABIEGO                                  </t>
  </si>
  <si>
    <t>22002</t>
  </si>
  <si>
    <t xml:space="preserve">ABIZANDA                                </t>
  </si>
  <si>
    <t>22003</t>
  </si>
  <si>
    <t xml:space="preserve">ADAHUESCA                               </t>
  </si>
  <si>
    <t>22004</t>
  </si>
  <si>
    <t xml:space="preserve">AGUERO                                  </t>
  </si>
  <si>
    <t>22006</t>
  </si>
  <si>
    <t xml:space="preserve">AISA                                    </t>
  </si>
  <si>
    <t>22007</t>
  </si>
  <si>
    <t xml:space="preserve">ALBALATE DE CINCA                       </t>
  </si>
  <si>
    <t>22008</t>
  </si>
  <si>
    <t xml:space="preserve">ALBALATILLO                             </t>
  </si>
  <si>
    <t>22009</t>
  </si>
  <si>
    <t xml:space="preserve">ALBELDA                                 </t>
  </si>
  <si>
    <t>22011</t>
  </si>
  <si>
    <t xml:space="preserve">ALBERO ALTO                             </t>
  </si>
  <si>
    <t>22012</t>
  </si>
  <si>
    <t xml:space="preserve">ALBERO BAJO                             </t>
  </si>
  <si>
    <t>22013</t>
  </si>
  <si>
    <t xml:space="preserve">ALBERUELA DE TUBO                       </t>
  </si>
  <si>
    <t>22014</t>
  </si>
  <si>
    <t xml:space="preserve">ALCALA DE GURREA                        </t>
  </si>
  <si>
    <t>22015</t>
  </si>
  <si>
    <t xml:space="preserve">ALCALA DEL OBISPO                       </t>
  </si>
  <si>
    <t>22016</t>
  </si>
  <si>
    <t xml:space="preserve">ALCAMPELL                               </t>
  </si>
  <si>
    <t>22017</t>
  </si>
  <si>
    <t xml:space="preserve">ALCOLEA DE CINCA                        </t>
  </si>
  <si>
    <t>22018</t>
  </si>
  <si>
    <t xml:space="preserve">ALCUBIERRE                              </t>
  </si>
  <si>
    <t>22019</t>
  </si>
  <si>
    <t xml:space="preserve">ALERRE                                  </t>
  </si>
  <si>
    <t>22020</t>
  </si>
  <si>
    <t xml:space="preserve">ALFANTEGA                               </t>
  </si>
  <si>
    <t>22021</t>
  </si>
  <si>
    <t xml:space="preserve">ALMUDEVAR                               </t>
  </si>
  <si>
    <t>22022</t>
  </si>
  <si>
    <t xml:space="preserve">ALMUNIA DE SAN JUAN                     </t>
  </si>
  <si>
    <t>22023</t>
  </si>
  <si>
    <t xml:space="preserve">ALMUNIENTE                              </t>
  </si>
  <si>
    <t>22024</t>
  </si>
  <si>
    <t xml:space="preserve">ALQUEZAR                                </t>
  </si>
  <si>
    <t>22025</t>
  </si>
  <si>
    <t xml:space="preserve">ALTORRICON                              </t>
  </si>
  <si>
    <t>22027</t>
  </si>
  <si>
    <t xml:space="preserve">ANGUES                                  </t>
  </si>
  <si>
    <t>22028</t>
  </si>
  <si>
    <t xml:space="preserve">ANSO                                    </t>
  </si>
  <si>
    <t>22029</t>
  </si>
  <si>
    <t xml:space="preserve">ANTILLON                                </t>
  </si>
  <si>
    <t>22032</t>
  </si>
  <si>
    <t xml:space="preserve">ARAGUES DEL PUERTO                      </t>
  </si>
  <si>
    <t>22035</t>
  </si>
  <si>
    <t xml:space="preserve">AREN                                    </t>
  </si>
  <si>
    <t>22036</t>
  </si>
  <si>
    <t xml:space="preserve">ARGAVIESO                               </t>
  </si>
  <si>
    <t>22037</t>
  </si>
  <si>
    <t xml:space="preserve">ARGUIS                                  </t>
  </si>
  <si>
    <t>22039</t>
  </si>
  <si>
    <t xml:space="preserve">AYERBE                                  </t>
  </si>
  <si>
    <t>22040</t>
  </si>
  <si>
    <t xml:space="preserve">AZANUY-ALINS                            </t>
  </si>
  <si>
    <t>22041</t>
  </si>
  <si>
    <t xml:space="preserve">AZARA                                   </t>
  </si>
  <si>
    <t>22042</t>
  </si>
  <si>
    <t xml:space="preserve">AZLOR                                   </t>
  </si>
  <si>
    <t>22043</t>
  </si>
  <si>
    <t xml:space="preserve">BAELLS                                  </t>
  </si>
  <si>
    <t>22044</t>
  </si>
  <si>
    <t xml:space="preserve">BAILO                                   </t>
  </si>
  <si>
    <t>22045</t>
  </si>
  <si>
    <t xml:space="preserve">BALDELLOU                               </t>
  </si>
  <si>
    <t>22046</t>
  </si>
  <si>
    <t xml:space="preserve">BALLOBAR                                </t>
  </si>
  <si>
    <t>22047</t>
  </si>
  <si>
    <t xml:space="preserve">BANASTAS                                </t>
  </si>
  <si>
    <t>22048</t>
  </si>
  <si>
    <t xml:space="preserve">BARBASTRO                               </t>
  </si>
  <si>
    <t>22049</t>
  </si>
  <si>
    <t xml:space="preserve">BARBUES                                 </t>
  </si>
  <si>
    <t>22050</t>
  </si>
  <si>
    <t xml:space="preserve">BARBUÑALES                              </t>
  </si>
  <si>
    <t>22051</t>
  </si>
  <si>
    <t xml:space="preserve">BARCABO                                 </t>
  </si>
  <si>
    <t>22052</t>
  </si>
  <si>
    <t xml:space="preserve">BELVER DE CINCA                         </t>
  </si>
  <si>
    <t>22053</t>
  </si>
  <si>
    <t xml:space="preserve">BENABARRE                               </t>
  </si>
  <si>
    <t>22054</t>
  </si>
  <si>
    <t xml:space="preserve">BENASQUE                                </t>
  </si>
  <si>
    <t>22055</t>
  </si>
  <si>
    <t xml:space="preserve">BERBEGAL                                </t>
  </si>
  <si>
    <t>22057</t>
  </si>
  <si>
    <t xml:space="preserve">BIELSA                                  </t>
  </si>
  <si>
    <t>22058</t>
  </si>
  <si>
    <t xml:space="preserve">BIERGE                                  </t>
  </si>
  <si>
    <t>22059</t>
  </si>
  <si>
    <t xml:space="preserve">BIESCAS                                 </t>
  </si>
  <si>
    <t>22060</t>
  </si>
  <si>
    <t xml:space="preserve">BINACED                                 </t>
  </si>
  <si>
    <t>22061</t>
  </si>
  <si>
    <t xml:space="preserve">BINEFAR                                 </t>
  </si>
  <si>
    <t>22062</t>
  </si>
  <si>
    <t xml:space="preserve">BISAURRI                                </t>
  </si>
  <si>
    <t>22063</t>
  </si>
  <si>
    <t xml:space="preserve">BISCARRUES                              </t>
  </si>
  <si>
    <t>22064</t>
  </si>
  <si>
    <t xml:space="preserve">BLECUA Y TORRES                         </t>
  </si>
  <si>
    <t>22066</t>
  </si>
  <si>
    <t xml:space="preserve">BOLTAÑA                                 </t>
  </si>
  <si>
    <t>22067</t>
  </si>
  <si>
    <t xml:space="preserve">BONANSA                                 </t>
  </si>
  <si>
    <t>22068</t>
  </si>
  <si>
    <t xml:space="preserve">BORAU                                   </t>
  </si>
  <si>
    <t>22069</t>
  </si>
  <si>
    <t xml:space="preserve">BROTO                                   </t>
  </si>
  <si>
    <t>22072</t>
  </si>
  <si>
    <t xml:space="preserve">CALDEARENAS                             </t>
  </si>
  <si>
    <t>22074</t>
  </si>
  <si>
    <t xml:space="preserve">CAMPO                                   </t>
  </si>
  <si>
    <t>22075</t>
  </si>
  <si>
    <t xml:space="preserve">CAMPORRELLS                             </t>
  </si>
  <si>
    <t>22076</t>
  </si>
  <si>
    <t xml:space="preserve">CANAL DE BERDUN                         </t>
  </si>
  <si>
    <t>22077</t>
  </si>
  <si>
    <t xml:space="preserve">CANDASNOS                               </t>
  </si>
  <si>
    <t>22078</t>
  </si>
  <si>
    <t xml:space="preserve">CANFRANC                                </t>
  </si>
  <si>
    <t>22079</t>
  </si>
  <si>
    <t xml:space="preserve">CAPDESASO                               </t>
  </si>
  <si>
    <t>22080</t>
  </si>
  <si>
    <t xml:space="preserve">CAPELLA                                 </t>
  </si>
  <si>
    <t>22081</t>
  </si>
  <si>
    <t xml:space="preserve">CASBAS DE HUESCA                        </t>
  </si>
  <si>
    <t>22082</t>
  </si>
  <si>
    <t xml:space="preserve">CASTEJON DEL PUENTE                     </t>
  </si>
  <si>
    <t>22083</t>
  </si>
  <si>
    <t xml:space="preserve">CASTEJON DE MONEGROS                    </t>
  </si>
  <si>
    <t>22084</t>
  </si>
  <si>
    <t xml:space="preserve">CASTEJON DE SOS                         </t>
  </si>
  <si>
    <t>22085</t>
  </si>
  <si>
    <t xml:space="preserve">CASTELFLORITE                           </t>
  </si>
  <si>
    <t>22086</t>
  </si>
  <si>
    <t xml:space="preserve">CASTIELLO DE JACA                       </t>
  </si>
  <si>
    <t>22087</t>
  </si>
  <si>
    <t xml:space="preserve">CASTIGALEU                              </t>
  </si>
  <si>
    <t>22088</t>
  </si>
  <si>
    <t xml:space="preserve">CASTILLAZUELO                           </t>
  </si>
  <si>
    <t>22089</t>
  </si>
  <si>
    <t xml:space="preserve">CASTILLONROY                            </t>
  </si>
  <si>
    <t>22090</t>
  </si>
  <si>
    <t xml:space="preserve">COLUNGO                                 </t>
  </si>
  <si>
    <t>22094</t>
  </si>
  <si>
    <t xml:space="preserve">CHALAMERA                               </t>
  </si>
  <si>
    <t>22095</t>
  </si>
  <si>
    <t xml:space="preserve">CHIA                                    </t>
  </si>
  <si>
    <t>22096</t>
  </si>
  <si>
    <t xml:space="preserve">CHIMILLAS                               </t>
  </si>
  <si>
    <t>22099</t>
  </si>
  <si>
    <t xml:space="preserve">ESPLUS                                  </t>
  </si>
  <si>
    <t>22102</t>
  </si>
  <si>
    <t xml:space="preserve">ESTADA                                  </t>
  </si>
  <si>
    <t>22103</t>
  </si>
  <si>
    <t xml:space="preserve">ESTADILLA                               </t>
  </si>
  <si>
    <t>22105</t>
  </si>
  <si>
    <t xml:space="preserve">ESTOPIÑAN DEL CASTILLO                  </t>
  </si>
  <si>
    <t>22106</t>
  </si>
  <si>
    <t xml:space="preserve">FAGO                                    </t>
  </si>
  <si>
    <t>22107</t>
  </si>
  <si>
    <t xml:space="preserve">FANLO                                   </t>
  </si>
  <si>
    <t>22109</t>
  </si>
  <si>
    <t xml:space="preserve">FISCAL                                  </t>
  </si>
  <si>
    <t>22110</t>
  </si>
  <si>
    <t xml:space="preserve">FONZ                                    </t>
  </si>
  <si>
    <t>22111</t>
  </si>
  <si>
    <t xml:space="preserve">FORADADA DEL TOSCAR                     </t>
  </si>
  <si>
    <t>22112</t>
  </si>
  <si>
    <t xml:space="preserve">FRAGA                                   </t>
  </si>
  <si>
    <t>22113</t>
  </si>
  <si>
    <t xml:space="preserve">FUEVA (LA)                              </t>
  </si>
  <si>
    <t>22114</t>
  </si>
  <si>
    <t xml:space="preserve">GISTAIN                                 </t>
  </si>
  <si>
    <t>22115</t>
  </si>
  <si>
    <t xml:space="preserve">GRADO (EL)                              </t>
  </si>
  <si>
    <t>22116</t>
  </si>
  <si>
    <t xml:space="preserve">GRAÑEN                                  </t>
  </si>
  <si>
    <t>22117</t>
  </si>
  <si>
    <t xml:space="preserve">GRAUS                                   </t>
  </si>
  <si>
    <t>22119</t>
  </si>
  <si>
    <t xml:space="preserve">GURREA DE GALLEGO                       </t>
  </si>
  <si>
    <t>22122</t>
  </si>
  <si>
    <t xml:space="preserve">HOZ DE JACA                             </t>
  </si>
  <si>
    <t>22124</t>
  </si>
  <si>
    <t xml:space="preserve">HUERTO                                  </t>
  </si>
  <si>
    <t>22125</t>
  </si>
  <si>
    <t xml:space="preserve">HUESCA                                  </t>
  </si>
  <si>
    <t>22126</t>
  </si>
  <si>
    <t xml:space="preserve">IBIECA                                  </t>
  </si>
  <si>
    <t>22127</t>
  </si>
  <si>
    <t xml:space="preserve">IGRIES                                  </t>
  </si>
  <si>
    <t>22128</t>
  </si>
  <si>
    <t xml:space="preserve">ILCHE                                   </t>
  </si>
  <si>
    <t>22129</t>
  </si>
  <si>
    <t xml:space="preserve">ISABENA                                 </t>
  </si>
  <si>
    <t>22130</t>
  </si>
  <si>
    <t xml:space="preserve">JACA                                    </t>
  </si>
  <si>
    <t>22131</t>
  </si>
  <si>
    <t xml:space="preserve">JASA                                    </t>
  </si>
  <si>
    <t>22133</t>
  </si>
  <si>
    <t xml:space="preserve">LABUERDA                                </t>
  </si>
  <si>
    <t>22135</t>
  </si>
  <si>
    <t xml:space="preserve">LALUENGA                                </t>
  </si>
  <si>
    <t>22136</t>
  </si>
  <si>
    <t xml:space="preserve">LALUEZA                                 </t>
  </si>
  <si>
    <t>22137</t>
  </si>
  <si>
    <t xml:space="preserve">LANAJA                                  </t>
  </si>
  <si>
    <t>22139</t>
  </si>
  <si>
    <t xml:space="preserve">LAPERDIGUERA                            </t>
  </si>
  <si>
    <t>22141</t>
  </si>
  <si>
    <t xml:space="preserve">LASCELLAS-PONZANO                       </t>
  </si>
  <si>
    <t>22142</t>
  </si>
  <si>
    <t xml:space="preserve">LASCUARRE                               </t>
  </si>
  <si>
    <t>22143</t>
  </si>
  <si>
    <t xml:space="preserve">LASPAULES                               </t>
  </si>
  <si>
    <t>22144</t>
  </si>
  <si>
    <t xml:space="preserve">LASPUÑA                                 </t>
  </si>
  <si>
    <t>22149</t>
  </si>
  <si>
    <t xml:space="preserve">LOARRE                                  </t>
  </si>
  <si>
    <t>22150</t>
  </si>
  <si>
    <t xml:space="preserve">LOPORZANO                               </t>
  </si>
  <si>
    <t>22151</t>
  </si>
  <si>
    <t xml:space="preserve">LOSCORRALES                             </t>
  </si>
  <si>
    <t>22155</t>
  </si>
  <si>
    <t xml:space="preserve">MONESMA Y CAJIGAR                       </t>
  </si>
  <si>
    <t>22156</t>
  </si>
  <si>
    <t xml:space="preserve">MONFLORITE-LASCASAS                     </t>
  </si>
  <si>
    <t>22157</t>
  </si>
  <si>
    <t xml:space="preserve">MONTANUY                                </t>
  </si>
  <si>
    <t>22158</t>
  </si>
  <si>
    <t xml:space="preserve">MONZON                                  </t>
  </si>
  <si>
    <t>22160</t>
  </si>
  <si>
    <t xml:space="preserve">NAVAL                                   </t>
  </si>
  <si>
    <t>22162</t>
  </si>
  <si>
    <t xml:space="preserve">NOVALES                                 </t>
  </si>
  <si>
    <t>22163</t>
  </si>
  <si>
    <t xml:space="preserve">NUENO                                   </t>
  </si>
  <si>
    <t>22164</t>
  </si>
  <si>
    <t xml:space="preserve">OLVENA                                  </t>
  </si>
  <si>
    <t>22165</t>
  </si>
  <si>
    <t xml:space="preserve">ONTIÑENA                                </t>
  </si>
  <si>
    <t>22167</t>
  </si>
  <si>
    <t xml:space="preserve">OSSO DE CINCA                           </t>
  </si>
  <si>
    <t>22168</t>
  </si>
  <si>
    <t xml:space="preserve">PALO                                    </t>
  </si>
  <si>
    <t>22170</t>
  </si>
  <si>
    <t xml:space="preserve">PANTICOSA                               </t>
  </si>
  <si>
    <t>22172</t>
  </si>
  <si>
    <t xml:space="preserve">PEÑALBA                                 </t>
  </si>
  <si>
    <t>22173</t>
  </si>
  <si>
    <t xml:space="preserve">PEÑAS DE RIGLOS (LAS)                   </t>
  </si>
  <si>
    <t>22174</t>
  </si>
  <si>
    <t xml:space="preserve">PERALTA DE ALCOFEA                      </t>
  </si>
  <si>
    <t>22175</t>
  </si>
  <si>
    <t xml:space="preserve">PERALTA DE CALASANZ                     </t>
  </si>
  <si>
    <t>22176</t>
  </si>
  <si>
    <t xml:space="preserve">PERALTILLA                              </t>
  </si>
  <si>
    <t>22177</t>
  </si>
  <si>
    <t xml:space="preserve">PERARRUA                                </t>
  </si>
  <si>
    <t>22178</t>
  </si>
  <si>
    <t xml:space="preserve">PERTUSA                                 </t>
  </si>
  <si>
    <t>22181</t>
  </si>
  <si>
    <t xml:space="preserve">PIRACES                                 </t>
  </si>
  <si>
    <t>22182</t>
  </si>
  <si>
    <t xml:space="preserve">PLAN                                    </t>
  </si>
  <si>
    <t>22184</t>
  </si>
  <si>
    <t xml:space="preserve">POLEÑINO                                </t>
  </si>
  <si>
    <t>22186</t>
  </si>
  <si>
    <t xml:space="preserve">POZAN DE VERO                           </t>
  </si>
  <si>
    <t>22187</t>
  </si>
  <si>
    <t xml:space="preserve">PUEBLA DE CASTRO (LA)                   </t>
  </si>
  <si>
    <t>22188</t>
  </si>
  <si>
    <t xml:space="preserve">PUENTE DE MONTAÑANA                     </t>
  </si>
  <si>
    <t>22189</t>
  </si>
  <si>
    <t xml:space="preserve">PUERTOLAS                               </t>
  </si>
  <si>
    <t>22190</t>
  </si>
  <si>
    <t xml:space="preserve">PUEYO DE ARAGUAS (EL)                   </t>
  </si>
  <si>
    <t>22193</t>
  </si>
  <si>
    <t xml:space="preserve">PUEYO DE SANTA CRUZ                     </t>
  </si>
  <si>
    <t>22195</t>
  </si>
  <si>
    <t xml:space="preserve">QUICENA                                 </t>
  </si>
  <si>
    <t>22197</t>
  </si>
  <si>
    <t xml:space="preserve">ROBRES                                  </t>
  </si>
  <si>
    <t>22199</t>
  </si>
  <si>
    <t xml:space="preserve">SABIÑANIGO                              </t>
  </si>
  <si>
    <t>22200</t>
  </si>
  <si>
    <t xml:space="preserve">SAHUN                                   </t>
  </si>
  <si>
    <t>22201</t>
  </si>
  <si>
    <t xml:space="preserve">SALAS ALTAS                             </t>
  </si>
  <si>
    <t>22202</t>
  </si>
  <si>
    <t xml:space="preserve">SALAS BAJAS                             </t>
  </si>
  <si>
    <t>22203</t>
  </si>
  <si>
    <t xml:space="preserve">SALILLAS                                </t>
  </si>
  <si>
    <t>22204</t>
  </si>
  <si>
    <t xml:space="preserve">SALLENT DE GALLEGO                      </t>
  </si>
  <si>
    <t>22205</t>
  </si>
  <si>
    <t xml:space="preserve">SAN ESTEBAN DE LITERA                   </t>
  </si>
  <si>
    <t>22206</t>
  </si>
  <si>
    <t xml:space="preserve">SANGARREN                               </t>
  </si>
  <si>
    <t>22207</t>
  </si>
  <si>
    <t xml:space="preserve">SAN JUAN DE PLAN                        </t>
  </si>
  <si>
    <t>22208</t>
  </si>
  <si>
    <t xml:space="preserve">SANTA CILIA                             </t>
  </si>
  <si>
    <t>22209</t>
  </si>
  <si>
    <t xml:space="preserve">SANTA CRUZ DE LA SEROS                  </t>
  </si>
  <si>
    <t>22212</t>
  </si>
  <si>
    <t xml:space="preserve">SANTALIESTRA Y SAN QUILEZ               </t>
  </si>
  <si>
    <t>22213</t>
  </si>
  <si>
    <t xml:space="preserve">SARIÑENA                                </t>
  </si>
  <si>
    <t>22214</t>
  </si>
  <si>
    <t xml:space="preserve">SECASTILLA                              </t>
  </si>
  <si>
    <t>22215</t>
  </si>
  <si>
    <t xml:space="preserve">SEIRA                                   </t>
  </si>
  <si>
    <t>22217</t>
  </si>
  <si>
    <t xml:space="preserve">SENA                                    </t>
  </si>
  <si>
    <t>22218</t>
  </si>
  <si>
    <t xml:space="preserve">SENES DE ALCUBIERRE                     </t>
  </si>
  <si>
    <t>22220</t>
  </si>
  <si>
    <t xml:space="preserve">SESA                                    </t>
  </si>
  <si>
    <t>22221</t>
  </si>
  <si>
    <t xml:space="preserve">SESUE                                   </t>
  </si>
  <si>
    <t>22222</t>
  </si>
  <si>
    <t xml:space="preserve">SIETAMO                                 </t>
  </si>
  <si>
    <t>22223</t>
  </si>
  <si>
    <t xml:space="preserve">SOPEIRA                                 </t>
  </si>
  <si>
    <t>22225</t>
  </si>
  <si>
    <t xml:space="preserve">TAMARITE DE LITERA                      </t>
  </si>
  <si>
    <t>22226</t>
  </si>
  <si>
    <t xml:space="preserve">TARDIENTA                               </t>
  </si>
  <si>
    <t>22227</t>
  </si>
  <si>
    <t xml:space="preserve">TELLA-SIN                               </t>
  </si>
  <si>
    <t>22228</t>
  </si>
  <si>
    <t xml:space="preserve">TIERZ                                   </t>
  </si>
  <si>
    <t>22229</t>
  </si>
  <si>
    <t xml:space="preserve">TOLVA                                   </t>
  </si>
  <si>
    <t>22230</t>
  </si>
  <si>
    <t xml:space="preserve">TORLA-ORDESA                            </t>
  </si>
  <si>
    <t>22232</t>
  </si>
  <si>
    <t xml:space="preserve">TORRALBA DE ARAGON                      </t>
  </si>
  <si>
    <t>22233</t>
  </si>
  <si>
    <t xml:space="preserve">TORRE LA RIBERA                         </t>
  </si>
  <si>
    <t>22234</t>
  </si>
  <si>
    <t xml:space="preserve">TORRENTE DE CINCA                       </t>
  </si>
  <si>
    <t>22235</t>
  </si>
  <si>
    <t xml:space="preserve">TORRES DE ALCANADRE                     </t>
  </si>
  <si>
    <t>22236</t>
  </si>
  <si>
    <t xml:space="preserve">TORRES DE BARBUES                       </t>
  </si>
  <si>
    <t>22239</t>
  </si>
  <si>
    <t xml:space="preserve">TRAMACED                                </t>
  </si>
  <si>
    <t>22242</t>
  </si>
  <si>
    <t xml:space="preserve">VALFARTA                                </t>
  </si>
  <si>
    <t>22243</t>
  </si>
  <si>
    <t xml:space="preserve">VALLE DE BARDAJI                        </t>
  </si>
  <si>
    <t>22244</t>
  </si>
  <si>
    <t xml:space="preserve">VALLE DE LIERP                          </t>
  </si>
  <si>
    <t>22245</t>
  </si>
  <si>
    <t xml:space="preserve">VELILLA DE CINCA                        </t>
  </si>
  <si>
    <t>22246</t>
  </si>
  <si>
    <t xml:space="preserve">BERANUY                                 </t>
  </si>
  <si>
    <t>22247</t>
  </si>
  <si>
    <t xml:space="preserve">VIACAMP Y LITERA                        </t>
  </si>
  <si>
    <t>22248</t>
  </si>
  <si>
    <t xml:space="preserve">VICIEN                                  </t>
  </si>
  <si>
    <t>22249</t>
  </si>
  <si>
    <t xml:space="preserve">VILLANOVA                               </t>
  </si>
  <si>
    <t>22250</t>
  </si>
  <si>
    <t xml:space="preserve">VILLANUA                                </t>
  </si>
  <si>
    <t>22251</t>
  </si>
  <si>
    <t xml:space="preserve">VILLANUEVA DE SIGENA                    </t>
  </si>
  <si>
    <t>22252</t>
  </si>
  <si>
    <t xml:space="preserve">YEBRA DE BASA                           </t>
  </si>
  <si>
    <t>22253</t>
  </si>
  <si>
    <t xml:space="preserve">YESERO                                  </t>
  </si>
  <si>
    <t>22254</t>
  </si>
  <si>
    <t xml:space="preserve">ZAIDIN                                  </t>
  </si>
  <si>
    <t>22901</t>
  </si>
  <si>
    <t xml:space="preserve">VALLE DE HECHO                          </t>
  </si>
  <si>
    <t>22902</t>
  </si>
  <si>
    <t xml:space="preserve">PUENTE LA REINA DE JACA                 </t>
  </si>
  <si>
    <t>22903</t>
  </si>
  <si>
    <t xml:space="preserve">SAN MIGUEL DEL CINCA                    </t>
  </si>
  <si>
    <t>22904</t>
  </si>
  <si>
    <t xml:space="preserve">SOTONERA (LA)                           </t>
  </si>
  <si>
    <t>22905</t>
  </si>
  <si>
    <t xml:space="preserve">LUPIÑEN-ORTILLA                         </t>
  </si>
  <si>
    <t>22906</t>
  </si>
  <si>
    <t xml:space="preserve">SANTA MARIA DE DULCIS                   </t>
  </si>
  <si>
    <t>22907</t>
  </si>
  <si>
    <t xml:space="preserve">AINSA-SOBRARBE                          </t>
  </si>
  <si>
    <t>22908</t>
  </si>
  <si>
    <t xml:space="preserve">HOZ Y COSTEAN                           </t>
  </si>
  <si>
    <t>22909</t>
  </si>
  <si>
    <t xml:space="preserve">VENCILLON                               </t>
  </si>
  <si>
    <t>23001</t>
  </si>
  <si>
    <t xml:space="preserve">ALBANCHEZ DE MAGINA                     </t>
  </si>
  <si>
    <t>23002</t>
  </si>
  <si>
    <t xml:space="preserve">ALCALA LA REAL                          </t>
  </si>
  <si>
    <t>23003</t>
  </si>
  <si>
    <t xml:space="preserve">ALCAUDETE                               </t>
  </si>
  <si>
    <t>23004</t>
  </si>
  <si>
    <t xml:space="preserve">ALDEAQUEMADA                            </t>
  </si>
  <si>
    <t>23005</t>
  </si>
  <si>
    <t xml:space="preserve">ANDUJAR                                 </t>
  </si>
  <si>
    <t>23006</t>
  </si>
  <si>
    <t xml:space="preserve">ARJONA                                  </t>
  </si>
  <si>
    <t>23007</t>
  </si>
  <si>
    <t xml:space="preserve">ARJONILLA                               </t>
  </si>
  <si>
    <t>23008</t>
  </si>
  <si>
    <t xml:space="preserve">ARQUILLOS                               </t>
  </si>
  <si>
    <t>23009</t>
  </si>
  <si>
    <t xml:space="preserve">BAEZA                                   </t>
  </si>
  <si>
    <t>23010</t>
  </si>
  <si>
    <t xml:space="preserve">BAILEN                                  </t>
  </si>
  <si>
    <t>23011</t>
  </si>
  <si>
    <t xml:space="preserve">BAÑOS DE LA ENCINA                      </t>
  </si>
  <si>
    <t>23012</t>
  </si>
  <si>
    <t xml:space="preserve">BEAS DE SEGURA                          </t>
  </si>
  <si>
    <t>23014</t>
  </si>
  <si>
    <t xml:space="preserve">BEGIJAR                                 </t>
  </si>
  <si>
    <t>23015</t>
  </si>
  <si>
    <t xml:space="preserve">BELMEZ DE LA MORALEDA                   </t>
  </si>
  <si>
    <t>23016</t>
  </si>
  <si>
    <t xml:space="preserve">BENATAE                                 </t>
  </si>
  <si>
    <t>23017</t>
  </si>
  <si>
    <t xml:space="preserve">CABRA DEL SANTO CRISTO                  </t>
  </si>
  <si>
    <t>23018</t>
  </si>
  <si>
    <t xml:space="preserve">CAMBIL                                  </t>
  </si>
  <si>
    <t>23019</t>
  </si>
  <si>
    <t xml:space="preserve">CAMPILLO DE ARENAS                      </t>
  </si>
  <si>
    <t>23020</t>
  </si>
  <si>
    <t xml:space="preserve">CANENA                                  </t>
  </si>
  <si>
    <t>23021</t>
  </si>
  <si>
    <t xml:space="preserve">CARBONEROS                              </t>
  </si>
  <si>
    <t>23024</t>
  </si>
  <si>
    <t xml:space="preserve">CAROLINA (LA)                           </t>
  </si>
  <si>
    <t>23025</t>
  </si>
  <si>
    <t xml:space="preserve">CASTELLAR                               </t>
  </si>
  <si>
    <t>23026</t>
  </si>
  <si>
    <t xml:space="preserve">CASTILLO DE LOCUBIN                     </t>
  </si>
  <si>
    <t>23027</t>
  </si>
  <si>
    <t xml:space="preserve">CAZALILLA                               </t>
  </si>
  <si>
    <t>23028</t>
  </si>
  <si>
    <t xml:space="preserve">CAZORLA                                 </t>
  </si>
  <si>
    <t>23029</t>
  </si>
  <si>
    <t xml:space="preserve">CHICLANA DE SEGURA                      </t>
  </si>
  <si>
    <t>23030</t>
  </si>
  <si>
    <t xml:space="preserve">CHILLUEVAR                              </t>
  </si>
  <si>
    <t>23031</t>
  </si>
  <si>
    <t xml:space="preserve">ESCAÑUELA                               </t>
  </si>
  <si>
    <t>23032</t>
  </si>
  <si>
    <t xml:space="preserve">ESPELUY                                 </t>
  </si>
  <si>
    <t>23033</t>
  </si>
  <si>
    <t xml:space="preserve">FRAILES                                 </t>
  </si>
  <si>
    <t>23034</t>
  </si>
  <si>
    <t xml:space="preserve">FUENSANTA DE MARTOS                     </t>
  </si>
  <si>
    <t>23035</t>
  </si>
  <si>
    <t xml:space="preserve">FUERTE DEL REY                          </t>
  </si>
  <si>
    <t>23037</t>
  </si>
  <si>
    <t xml:space="preserve">GENAVE                                  </t>
  </si>
  <si>
    <t>23038</t>
  </si>
  <si>
    <t xml:space="preserve">GUARDIA DE JAEN (LA)                    </t>
  </si>
  <si>
    <t>23039</t>
  </si>
  <si>
    <t xml:space="preserve">GUARROMAN                               </t>
  </si>
  <si>
    <t>23040</t>
  </si>
  <si>
    <t xml:space="preserve">LAHIGUERA                               </t>
  </si>
  <si>
    <t>23041</t>
  </si>
  <si>
    <t xml:space="preserve">HIGUERA DE CALATRAVA                    </t>
  </si>
  <si>
    <t>23042</t>
  </si>
  <si>
    <t xml:space="preserve">HINOJARES                               </t>
  </si>
  <si>
    <t>23043</t>
  </si>
  <si>
    <t xml:space="preserve">HORNOS                                  </t>
  </si>
  <si>
    <t>23044</t>
  </si>
  <si>
    <t xml:space="preserve">HUELMA                                  </t>
  </si>
  <si>
    <t>23045</t>
  </si>
  <si>
    <t xml:space="preserve">HUESA                                   </t>
  </si>
  <si>
    <t>23046</t>
  </si>
  <si>
    <t xml:space="preserve">IBROS                                   </t>
  </si>
  <si>
    <t>23047</t>
  </si>
  <si>
    <t xml:space="preserve">IRUELA (LA)                             </t>
  </si>
  <si>
    <t>23048</t>
  </si>
  <si>
    <t xml:space="preserve">IZNATORAF                               </t>
  </si>
  <si>
    <t>23049</t>
  </si>
  <si>
    <t xml:space="preserve">JABALQUINTO                             </t>
  </si>
  <si>
    <t>23050</t>
  </si>
  <si>
    <t xml:space="preserve">JAEN                                    </t>
  </si>
  <si>
    <t>23051</t>
  </si>
  <si>
    <t xml:space="preserve">JAMILENA                                </t>
  </si>
  <si>
    <t>23052</t>
  </si>
  <si>
    <t xml:space="preserve">JIMENA                                  </t>
  </si>
  <si>
    <t>23053</t>
  </si>
  <si>
    <t xml:space="preserve">JODAR                                   </t>
  </si>
  <si>
    <t>23054</t>
  </si>
  <si>
    <t xml:space="preserve">LARVA                                   </t>
  </si>
  <si>
    <t>23055</t>
  </si>
  <si>
    <t xml:space="preserve">LINARES                                 </t>
  </si>
  <si>
    <t>23056</t>
  </si>
  <si>
    <t xml:space="preserve">LOPERA                                  </t>
  </si>
  <si>
    <t>23057</t>
  </si>
  <si>
    <t xml:space="preserve">LUPION                                  </t>
  </si>
  <si>
    <t>23058</t>
  </si>
  <si>
    <t xml:space="preserve">MANCHA REAL                             </t>
  </si>
  <si>
    <t>23059</t>
  </si>
  <si>
    <t xml:space="preserve">MARMOLEJO                               </t>
  </si>
  <si>
    <t>23060</t>
  </si>
  <si>
    <t xml:space="preserve">MARTOS                                  </t>
  </si>
  <si>
    <t>23061</t>
  </si>
  <si>
    <t xml:space="preserve">MENGIBAR                                </t>
  </si>
  <si>
    <t>23062</t>
  </si>
  <si>
    <t xml:space="preserve">MONTIZON                                </t>
  </si>
  <si>
    <t>23063</t>
  </si>
  <si>
    <t xml:space="preserve">NAVAS DE SAN JUAN                       </t>
  </si>
  <si>
    <t>23064</t>
  </si>
  <si>
    <t xml:space="preserve">NOALEJO                                 </t>
  </si>
  <si>
    <t>23065</t>
  </si>
  <si>
    <t xml:space="preserve">ORCERA                                  </t>
  </si>
  <si>
    <t>23066</t>
  </si>
  <si>
    <t xml:space="preserve">PEAL DE BECERRO                         </t>
  </si>
  <si>
    <t>23067</t>
  </si>
  <si>
    <t xml:space="preserve">PEGALAJAR                               </t>
  </si>
  <si>
    <t>23069</t>
  </si>
  <si>
    <t xml:space="preserve">PORCUNA                                 </t>
  </si>
  <si>
    <t>23070</t>
  </si>
  <si>
    <t xml:space="preserve">POZO ALCON                              </t>
  </si>
  <si>
    <t>23071</t>
  </si>
  <si>
    <t xml:space="preserve">PUENTE DE GENAVE                        </t>
  </si>
  <si>
    <t>23072</t>
  </si>
  <si>
    <t xml:space="preserve">PUERTA DE SEGURA (LA)                   </t>
  </si>
  <si>
    <t>23073</t>
  </si>
  <si>
    <t xml:space="preserve">QUESADA                                 </t>
  </si>
  <si>
    <t>23074</t>
  </si>
  <si>
    <t xml:space="preserve">RUS                                     </t>
  </si>
  <si>
    <t>23075</t>
  </si>
  <si>
    <t xml:space="preserve">SABIOTE                                 </t>
  </si>
  <si>
    <t>23076</t>
  </si>
  <si>
    <t xml:space="preserve">SANTA ELENA                             </t>
  </si>
  <si>
    <t>23077</t>
  </si>
  <si>
    <t xml:space="preserve">SANTIAGO DE CALATRAVA                   </t>
  </si>
  <si>
    <t>23079</t>
  </si>
  <si>
    <t xml:space="preserve">SANTISTEBAN DEL PUERTO                  </t>
  </si>
  <si>
    <t>23080</t>
  </si>
  <si>
    <t xml:space="preserve">SANTO TOME                              </t>
  </si>
  <si>
    <t>23081</t>
  </si>
  <si>
    <t xml:space="preserve">SEGURA DE LA SIERRA                     </t>
  </si>
  <si>
    <t>23082</t>
  </si>
  <si>
    <t xml:space="preserve">SILES                                   </t>
  </si>
  <si>
    <t>23084</t>
  </si>
  <si>
    <t xml:space="preserve">SORIHUELA DEL GUADALIMAR                </t>
  </si>
  <si>
    <t>23085</t>
  </si>
  <si>
    <t xml:space="preserve">TORREBLASCOPEDRO                        </t>
  </si>
  <si>
    <t>23086</t>
  </si>
  <si>
    <t xml:space="preserve">TORREDELCAMPO                           </t>
  </si>
  <si>
    <t>23087</t>
  </si>
  <si>
    <t xml:space="preserve">TORREDONJIMENO                          </t>
  </si>
  <si>
    <t>23088</t>
  </si>
  <si>
    <t xml:space="preserve">TORREPEROGIL                            </t>
  </si>
  <si>
    <t>23090</t>
  </si>
  <si>
    <t xml:space="preserve">TORRES                                  </t>
  </si>
  <si>
    <t>23091</t>
  </si>
  <si>
    <t xml:space="preserve">TORRES DE ALBANCHEZ                     </t>
  </si>
  <si>
    <t>23092</t>
  </si>
  <si>
    <t xml:space="preserve">UBEDA                                   </t>
  </si>
  <si>
    <t>23093</t>
  </si>
  <si>
    <t xml:space="preserve">VALDEPEÑAS DE JAEN                      </t>
  </si>
  <si>
    <t>23094</t>
  </si>
  <si>
    <t xml:space="preserve">VILCHES                                 </t>
  </si>
  <si>
    <t>23095</t>
  </si>
  <si>
    <t xml:space="preserve">VILLACARRILLO                           </t>
  </si>
  <si>
    <t>23096</t>
  </si>
  <si>
    <t xml:space="preserve">VILLANUEVA DE LA REINA                  </t>
  </si>
  <si>
    <t>23097</t>
  </si>
  <si>
    <t xml:space="preserve">VILLANUEVA DEL ARZOBISPO                </t>
  </si>
  <si>
    <t>23098</t>
  </si>
  <si>
    <t xml:space="preserve">VILLARDOMPARDO                          </t>
  </si>
  <si>
    <t>23099</t>
  </si>
  <si>
    <t xml:space="preserve">VILLARES (LOS)                          </t>
  </si>
  <si>
    <t>23101</t>
  </si>
  <si>
    <t xml:space="preserve">VILLARRODRIGO                           </t>
  </si>
  <si>
    <t>23901</t>
  </si>
  <si>
    <t xml:space="preserve">CARCHELES                               </t>
  </si>
  <si>
    <t>23902</t>
  </si>
  <si>
    <t xml:space="preserve">BEDMAR Y GARCIEZ                        </t>
  </si>
  <si>
    <t>23903</t>
  </si>
  <si>
    <t xml:space="preserve">VILLATORRES                             </t>
  </si>
  <si>
    <t>23904</t>
  </si>
  <si>
    <t xml:space="preserve">SANTIAGO-PONTONES                       </t>
  </si>
  <si>
    <t>23905</t>
  </si>
  <si>
    <t xml:space="preserve">ARROYO DEL OJANCO                       </t>
  </si>
  <si>
    <t>24001</t>
  </si>
  <si>
    <t xml:space="preserve">ACEBEDO                                 </t>
  </si>
  <si>
    <t>24002</t>
  </si>
  <si>
    <t xml:space="preserve">ALGADEFE                                </t>
  </si>
  <si>
    <t>24003</t>
  </si>
  <si>
    <t xml:space="preserve">ALIJA DEL INFANTADO                     </t>
  </si>
  <si>
    <t>24004</t>
  </si>
  <si>
    <t xml:space="preserve">ALMANZA                                 </t>
  </si>
  <si>
    <t>24005</t>
  </si>
  <si>
    <t xml:space="preserve">ANTIGUA (LA)                            </t>
  </si>
  <si>
    <t>24006</t>
  </si>
  <si>
    <t xml:space="preserve">ARDON                                   </t>
  </si>
  <si>
    <t>24007</t>
  </si>
  <si>
    <t xml:space="preserve">ARGANZA                                 </t>
  </si>
  <si>
    <t>24008</t>
  </si>
  <si>
    <t xml:space="preserve">ASTORGA                                 </t>
  </si>
  <si>
    <t>24009</t>
  </si>
  <si>
    <t xml:space="preserve">BALBOA                                  </t>
  </si>
  <si>
    <t>24010</t>
  </si>
  <si>
    <t xml:space="preserve">BAÑEZA (LA)                             </t>
  </si>
  <si>
    <t>24011</t>
  </si>
  <si>
    <t xml:space="preserve">BARJAS                                  </t>
  </si>
  <si>
    <t>24012</t>
  </si>
  <si>
    <t xml:space="preserve">BARRIOS DE LUNA (LOS)                   </t>
  </si>
  <si>
    <t>24014</t>
  </si>
  <si>
    <t xml:space="preserve">BEMBIBRE                                </t>
  </si>
  <si>
    <t>24015</t>
  </si>
  <si>
    <t xml:space="preserve">BENAVIDES                               </t>
  </si>
  <si>
    <t>24016</t>
  </si>
  <si>
    <t xml:space="preserve">BENUZA                                  </t>
  </si>
  <si>
    <t>24017</t>
  </si>
  <si>
    <t xml:space="preserve">BERCIANOS DEL PARAMO                    </t>
  </si>
  <si>
    <t>24018</t>
  </si>
  <si>
    <t xml:space="preserve">BERCIANOS DEL REAL CAMINO               </t>
  </si>
  <si>
    <t>24019</t>
  </si>
  <si>
    <t xml:space="preserve">BERLANGA DEL BIERZO                     </t>
  </si>
  <si>
    <t>24020</t>
  </si>
  <si>
    <t xml:space="preserve">BOCA DE HUERGANO                        </t>
  </si>
  <si>
    <t>24021</t>
  </si>
  <si>
    <t xml:space="preserve">BOÑAR                                   </t>
  </si>
  <si>
    <t>24022</t>
  </si>
  <si>
    <t xml:space="preserve">BORRENES                                </t>
  </si>
  <si>
    <t>24023</t>
  </si>
  <si>
    <t xml:space="preserve">BRAZUELO                                </t>
  </si>
  <si>
    <t>24024</t>
  </si>
  <si>
    <t xml:space="preserve">BURGO RANERO (EL)                       </t>
  </si>
  <si>
    <t>24025</t>
  </si>
  <si>
    <t xml:space="preserve">BURON                                   </t>
  </si>
  <si>
    <t>24026</t>
  </si>
  <si>
    <t xml:space="preserve">BUSTILLO DEL PARAMO                     </t>
  </si>
  <si>
    <t>24027</t>
  </si>
  <si>
    <t xml:space="preserve">CABAÑAS RARAS                           </t>
  </si>
  <si>
    <t>24028</t>
  </si>
  <si>
    <t xml:space="preserve">CABREROS DEL RIO                        </t>
  </si>
  <si>
    <t>24029</t>
  </si>
  <si>
    <t xml:space="preserve">CABRILLANES                             </t>
  </si>
  <si>
    <t>24030</t>
  </si>
  <si>
    <t xml:space="preserve">CACABELOS                               </t>
  </si>
  <si>
    <t>24031</t>
  </si>
  <si>
    <t xml:space="preserve">CALZADA DEL COTO                        </t>
  </si>
  <si>
    <t>24032</t>
  </si>
  <si>
    <t xml:space="preserve">CAMPAZAS                                </t>
  </si>
  <si>
    <t>24033</t>
  </si>
  <si>
    <t xml:space="preserve">CAMPO DE VILLAVIDEL                     </t>
  </si>
  <si>
    <t>24034</t>
  </si>
  <si>
    <t xml:space="preserve">CAMPONARAYA                             </t>
  </si>
  <si>
    <t>24036</t>
  </si>
  <si>
    <t xml:space="preserve">CANDIN                                  </t>
  </si>
  <si>
    <t>24037</t>
  </si>
  <si>
    <t xml:space="preserve">CARMENES                                </t>
  </si>
  <si>
    <t>24038</t>
  </si>
  <si>
    <t xml:space="preserve">CARRACEDELO                             </t>
  </si>
  <si>
    <t>24039</t>
  </si>
  <si>
    <t xml:space="preserve">CARRIZO                                 </t>
  </si>
  <si>
    <t>24040</t>
  </si>
  <si>
    <t xml:space="preserve">CARROCERA                               </t>
  </si>
  <si>
    <t>24041</t>
  </si>
  <si>
    <t xml:space="preserve">CARUCEDO                                </t>
  </si>
  <si>
    <t>24042</t>
  </si>
  <si>
    <t xml:space="preserve">CASTILFALE                              </t>
  </si>
  <si>
    <t>24043</t>
  </si>
  <si>
    <t xml:space="preserve">CASTRILLO DE CABRERA                    </t>
  </si>
  <si>
    <t>24044</t>
  </si>
  <si>
    <t xml:space="preserve">CASTRILLO DE LA VALDUERNA               </t>
  </si>
  <si>
    <t>24046</t>
  </si>
  <si>
    <t xml:space="preserve">CASTROCALBON                            </t>
  </si>
  <si>
    <t>24047</t>
  </si>
  <si>
    <t xml:space="preserve">CASTROCONTRIGO                          </t>
  </si>
  <si>
    <t>24049</t>
  </si>
  <si>
    <t xml:space="preserve">CASTROPODAME                            </t>
  </si>
  <si>
    <t>24050</t>
  </si>
  <si>
    <t xml:space="preserve">CASTROTIERRA DE VALMADRIGAL             </t>
  </si>
  <si>
    <t>24051</t>
  </si>
  <si>
    <t xml:space="preserve">CEA                                     </t>
  </si>
  <si>
    <t>24052</t>
  </si>
  <si>
    <t xml:space="preserve">CEBANICO                                </t>
  </si>
  <si>
    <t>24053</t>
  </si>
  <si>
    <t xml:space="preserve">CEBRONES DEL RIO                        </t>
  </si>
  <si>
    <t>24054</t>
  </si>
  <si>
    <t xml:space="preserve">CIMANES DE LA VEGA                      </t>
  </si>
  <si>
    <t>24055</t>
  </si>
  <si>
    <t xml:space="preserve">CIMANES DEL TEJAR                       </t>
  </si>
  <si>
    <t>24056</t>
  </si>
  <si>
    <t xml:space="preserve">CISTIERNA                               </t>
  </si>
  <si>
    <t>24057</t>
  </si>
  <si>
    <t xml:space="preserve">CONGOSTO                                </t>
  </si>
  <si>
    <t>24058</t>
  </si>
  <si>
    <t xml:space="preserve">CORBILLOS DE LOS OTEROS                 </t>
  </si>
  <si>
    <t>24059</t>
  </si>
  <si>
    <t xml:space="preserve">CORULLON                                </t>
  </si>
  <si>
    <t>24060</t>
  </si>
  <si>
    <t xml:space="preserve">CREMENES                                </t>
  </si>
  <si>
    <t>24061</t>
  </si>
  <si>
    <t xml:space="preserve">CUADROS                                 </t>
  </si>
  <si>
    <t>24062</t>
  </si>
  <si>
    <t xml:space="preserve">CUBILLAS DE LOS OTEROS                  </t>
  </si>
  <si>
    <t>24063</t>
  </si>
  <si>
    <t xml:space="preserve">CUBILLAS DE RUEDA                       </t>
  </si>
  <si>
    <t>24064</t>
  </si>
  <si>
    <t xml:space="preserve">CUBILLOS DEL SIL                        </t>
  </si>
  <si>
    <t>24065</t>
  </si>
  <si>
    <t xml:space="preserve">CHOZAS DE ABAJO                         </t>
  </si>
  <si>
    <t>24066</t>
  </si>
  <si>
    <t xml:space="preserve">DESTRIANA                               </t>
  </si>
  <si>
    <t>24067</t>
  </si>
  <si>
    <t xml:space="preserve">ENCINEDO                                </t>
  </si>
  <si>
    <t>24068</t>
  </si>
  <si>
    <t xml:space="preserve">ERCINA (LA)                             </t>
  </si>
  <si>
    <t>24069</t>
  </si>
  <si>
    <t xml:space="preserve">ESCOBAR DE CAMPOS                       </t>
  </si>
  <si>
    <t>24070</t>
  </si>
  <si>
    <t xml:space="preserve">FABERO                                  </t>
  </si>
  <si>
    <t>24071</t>
  </si>
  <si>
    <t xml:space="preserve">FOLGOSO DE LA RIBERA                    </t>
  </si>
  <si>
    <t>24073</t>
  </si>
  <si>
    <t xml:space="preserve">FRESNO DE LA VEGA                       </t>
  </si>
  <si>
    <t>24074</t>
  </si>
  <si>
    <t xml:space="preserve">FUENTES DE CARBAJAL                     </t>
  </si>
  <si>
    <t>24076</t>
  </si>
  <si>
    <t xml:space="preserve">GARRAFE DE TORIO                        </t>
  </si>
  <si>
    <t>24077</t>
  </si>
  <si>
    <t xml:space="preserve">GORDALIZA DEL PINO                      </t>
  </si>
  <si>
    <t>24078</t>
  </si>
  <si>
    <t xml:space="preserve">GORDONCILLO                             </t>
  </si>
  <si>
    <t>24079</t>
  </si>
  <si>
    <t xml:space="preserve">GRADEFES                                </t>
  </si>
  <si>
    <t>24080</t>
  </si>
  <si>
    <t xml:space="preserve">GRAJAL DE CAMPOS                        </t>
  </si>
  <si>
    <t>24081</t>
  </si>
  <si>
    <t xml:space="preserve">GUSENDOS DE LOS OTEROS                  </t>
  </si>
  <si>
    <t>24082</t>
  </si>
  <si>
    <t xml:space="preserve">HOSPITAL DE ORBIGO                      </t>
  </si>
  <si>
    <t>24083</t>
  </si>
  <si>
    <t xml:space="preserve">IGUEÑA                                  </t>
  </si>
  <si>
    <t>24084</t>
  </si>
  <si>
    <t xml:space="preserve">IZAGRE                                  </t>
  </si>
  <si>
    <t>24086</t>
  </si>
  <si>
    <t xml:space="preserve">JOARILLA DE LAS MATAS                   </t>
  </si>
  <si>
    <t>24087</t>
  </si>
  <si>
    <t xml:space="preserve">LAGUNA DALGA                            </t>
  </si>
  <si>
    <t>24088</t>
  </si>
  <si>
    <t xml:space="preserve">LAGUNA DE NEGRILLOS                     </t>
  </si>
  <si>
    <t>24089</t>
  </si>
  <si>
    <t xml:space="preserve">LEON                                    </t>
  </si>
  <si>
    <t>24090</t>
  </si>
  <si>
    <t xml:space="preserve">LUCILLO                                 </t>
  </si>
  <si>
    <t>24091</t>
  </si>
  <si>
    <t xml:space="preserve">LUYEGO                                  </t>
  </si>
  <si>
    <t>24092</t>
  </si>
  <si>
    <t xml:space="preserve">LLAMAS DE LA RIBERA                     </t>
  </si>
  <si>
    <t>24093</t>
  </si>
  <si>
    <t xml:space="preserve">MAGAZ DE CEPEDA                         </t>
  </si>
  <si>
    <t>24094</t>
  </si>
  <si>
    <t xml:space="preserve">MANSILLA DE LAS MULAS                   </t>
  </si>
  <si>
    <t>24095</t>
  </si>
  <si>
    <t xml:space="preserve">MANSILLA MAYOR                          </t>
  </si>
  <si>
    <t>24096</t>
  </si>
  <si>
    <t xml:space="preserve">MARAÑA                                  </t>
  </si>
  <si>
    <t>24097</t>
  </si>
  <si>
    <t xml:space="preserve">MATADEON DE LOS OTEROS                  </t>
  </si>
  <si>
    <t>24098</t>
  </si>
  <si>
    <t xml:space="preserve">MATALLANA DE TORIO                      </t>
  </si>
  <si>
    <t>24099</t>
  </si>
  <si>
    <t xml:space="preserve">MATANZA                                 </t>
  </si>
  <si>
    <t>24100</t>
  </si>
  <si>
    <t xml:space="preserve">MOLINASECA                              </t>
  </si>
  <si>
    <t>24101</t>
  </si>
  <si>
    <t xml:space="preserve">MURIAS DE PAREDES                       </t>
  </si>
  <si>
    <t>24102</t>
  </si>
  <si>
    <t xml:space="preserve">NOCEDA                                  </t>
  </si>
  <si>
    <t>24103</t>
  </si>
  <si>
    <t xml:space="preserve">OENCIA                                  </t>
  </si>
  <si>
    <t>24104</t>
  </si>
  <si>
    <t xml:space="preserve">OMAÑAS (LAS)                            </t>
  </si>
  <si>
    <t>24105</t>
  </si>
  <si>
    <t xml:space="preserve">ONZONILLA                               </t>
  </si>
  <si>
    <t>24106</t>
  </si>
  <si>
    <t xml:space="preserve">OSEJA DE SAJAMBRE                       </t>
  </si>
  <si>
    <t>24107</t>
  </si>
  <si>
    <t xml:space="preserve">PAJARES DE LOS OTEROS                   </t>
  </si>
  <si>
    <t>24108</t>
  </si>
  <si>
    <t xml:space="preserve">PALACIOS DE LA VALDUERNA                </t>
  </si>
  <si>
    <t>24109</t>
  </si>
  <si>
    <t xml:space="preserve">PALACIOS DEL SIL                        </t>
  </si>
  <si>
    <t>24110</t>
  </si>
  <si>
    <t xml:space="preserve">PARAMO DEL SIL                          </t>
  </si>
  <si>
    <t>24112</t>
  </si>
  <si>
    <t xml:space="preserve">PERANZANES                              </t>
  </si>
  <si>
    <t>24113</t>
  </si>
  <si>
    <t xml:space="preserve">POBLADURA DE PELAYO GARCIA              </t>
  </si>
  <si>
    <t>24114</t>
  </si>
  <si>
    <t xml:space="preserve">POLA DE GORDON (LA)                     </t>
  </si>
  <si>
    <t>24115</t>
  </si>
  <si>
    <t xml:space="preserve">PONFERRADA                              </t>
  </si>
  <si>
    <t>24116</t>
  </si>
  <si>
    <t xml:space="preserve">POSADA DE VALDEON                       </t>
  </si>
  <si>
    <t>24117</t>
  </si>
  <si>
    <t xml:space="preserve">POZUELO DEL PARAMO                      </t>
  </si>
  <si>
    <t>24118</t>
  </si>
  <si>
    <t xml:space="preserve">PRADO DE LA GUZPEÑA                     </t>
  </si>
  <si>
    <t>24119</t>
  </si>
  <si>
    <t xml:space="preserve">PRIARANZA DEL BIERZO                    </t>
  </si>
  <si>
    <t>24120</t>
  </si>
  <si>
    <t xml:space="preserve">PRIORO                                  </t>
  </si>
  <si>
    <t>24121</t>
  </si>
  <si>
    <t xml:space="preserve">PUEBLA DE LILLO                         </t>
  </si>
  <si>
    <t>24122</t>
  </si>
  <si>
    <t xml:space="preserve">PUENTE DE DOMINGO FLOREZ                </t>
  </si>
  <si>
    <t>24123</t>
  </si>
  <si>
    <t xml:space="preserve">QUINTANA DEL CASTILLO                   </t>
  </si>
  <si>
    <t>24124</t>
  </si>
  <si>
    <t xml:space="preserve">QUINTANA DEL MARCO                      </t>
  </si>
  <si>
    <t>24125</t>
  </si>
  <si>
    <t xml:space="preserve">QUINTANA Y CONGOSTO                     </t>
  </si>
  <si>
    <t>24127</t>
  </si>
  <si>
    <t xml:space="preserve">REGUERAS DE ARRIBA                      </t>
  </si>
  <si>
    <t>24129</t>
  </si>
  <si>
    <t xml:space="preserve">REYERO                                  </t>
  </si>
  <si>
    <t>24130</t>
  </si>
  <si>
    <t xml:space="preserve">RIAÑO                                   </t>
  </si>
  <si>
    <t>24131</t>
  </si>
  <si>
    <t xml:space="preserve">RIEGO DE LA VEGA                        </t>
  </si>
  <si>
    <t>24132</t>
  </si>
  <si>
    <t xml:space="preserve">RIELLO                                  </t>
  </si>
  <si>
    <t>24133</t>
  </si>
  <si>
    <t xml:space="preserve">RIOSECO DE TAPIA                        </t>
  </si>
  <si>
    <t>24134</t>
  </si>
  <si>
    <t xml:space="preserve">ROBLA (LA)                              </t>
  </si>
  <si>
    <t>24136</t>
  </si>
  <si>
    <t xml:space="preserve">ROPERUELOS DEL PARAMO                   </t>
  </si>
  <si>
    <t>24137</t>
  </si>
  <si>
    <t xml:space="preserve">SABERO                                  </t>
  </si>
  <si>
    <t>24139</t>
  </si>
  <si>
    <t xml:space="preserve">SAHAGUN                                 </t>
  </si>
  <si>
    <t>24141</t>
  </si>
  <si>
    <t xml:space="preserve">SAN ADRIAN DEL VALLE                    </t>
  </si>
  <si>
    <t>24142</t>
  </si>
  <si>
    <t xml:space="preserve">SAN ANDRES DEL RABANEDO                 </t>
  </si>
  <si>
    <t>24143</t>
  </si>
  <si>
    <t xml:space="preserve">SANCEDO                                 </t>
  </si>
  <si>
    <t>24144</t>
  </si>
  <si>
    <t xml:space="preserve">SAN CRISTOBAL DE LA POLANTERA           </t>
  </si>
  <si>
    <t>24145</t>
  </si>
  <si>
    <t xml:space="preserve">SAN EMILIANO                            </t>
  </si>
  <si>
    <t>24146</t>
  </si>
  <si>
    <t xml:space="preserve">SAN ESTEBAN DE NOGALES                  </t>
  </si>
  <si>
    <t>24148</t>
  </si>
  <si>
    <t xml:space="preserve">SAN JUSTO DE LA VEGA                    </t>
  </si>
  <si>
    <t>24149</t>
  </si>
  <si>
    <t xml:space="preserve">SAN MILLAN DE LOS CABALLEROS            </t>
  </si>
  <si>
    <t>24150</t>
  </si>
  <si>
    <t xml:space="preserve">SAN PEDRO BERCIANOS                     </t>
  </si>
  <si>
    <t>24151</t>
  </si>
  <si>
    <t xml:space="preserve">SANTA COLOMBA DE CURUEÑO                </t>
  </si>
  <si>
    <t>24152</t>
  </si>
  <si>
    <t xml:space="preserve">SANTA COLOMBA DE SOMOZA                 </t>
  </si>
  <si>
    <t>24153</t>
  </si>
  <si>
    <t xml:space="preserve">SANTA CRISTINA DE VALMADRIGAL           </t>
  </si>
  <si>
    <t>24154</t>
  </si>
  <si>
    <t xml:space="preserve">SANTA ELENA DE JAMUZ                    </t>
  </si>
  <si>
    <t>24155</t>
  </si>
  <si>
    <t xml:space="preserve">SANTA MARIA DE LA ISLA                  </t>
  </si>
  <si>
    <t>24156</t>
  </si>
  <si>
    <t xml:space="preserve">SANTA MARIA DEL MONTE DE CEA            </t>
  </si>
  <si>
    <t>24157</t>
  </si>
  <si>
    <t xml:space="preserve">SANTA MARIA DEL PARAMO                  </t>
  </si>
  <si>
    <t>24158</t>
  </si>
  <si>
    <t xml:space="preserve">SANTA MARIA DE ORDAS                    </t>
  </si>
  <si>
    <t>24159</t>
  </si>
  <si>
    <t xml:space="preserve">SANTA MARINA DEL REY                    </t>
  </si>
  <si>
    <t>24160</t>
  </si>
  <si>
    <t xml:space="preserve">SANTAS MARTAS                           </t>
  </si>
  <si>
    <t>24161</t>
  </si>
  <si>
    <t xml:space="preserve">SANTIAGO MILLAS                         </t>
  </si>
  <si>
    <t>24162</t>
  </si>
  <si>
    <t xml:space="preserve">SANTOVENIA DE LA VALDONCINA             </t>
  </si>
  <si>
    <t>24163</t>
  </si>
  <si>
    <t xml:space="preserve">SARIEGOS                                </t>
  </si>
  <si>
    <t>24164</t>
  </si>
  <si>
    <t xml:space="preserve">SENA DE LUNA                            </t>
  </si>
  <si>
    <t>24165</t>
  </si>
  <si>
    <t>24166</t>
  </si>
  <si>
    <t xml:space="preserve">SOTO DE LA VEGA                         </t>
  </si>
  <si>
    <t>24167</t>
  </si>
  <si>
    <t xml:space="preserve">SOTO Y AMIO                             </t>
  </si>
  <si>
    <t>24168</t>
  </si>
  <si>
    <t xml:space="preserve">TORAL DE LOS GUZMANES                   </t>
  </si>
  <si>
    <t>24169</t>
  </si>
  <si>
    <t xml:space="preserve">TORENO                                  </t>
  </si>
  <si>
    <t>24170</t>
  </si>
  <si>
    <t xml:space="preserve">TORRE DEL BIERZO                        </t>
  </si>
  <si>
    <t>24171</t>
  </si>
  <si>
    <t xml:space="preserve">TRABADELO                               </t>
  </si>
  <si>
    <t>24172</t>
  </si>
  <si>
    <t xml:space="preserve">TRUCHAS                                 </t>
  </si>
  <si>
    <t>24173</t>
  </si>
  <si>
    <t xml:space="preserve">TURCIA                                  </t>
  </si>
  <si>
    <t>24174</t>
  </si>
  <si>
    <t xml:space="preserve">URDIALES DEL PARAMO                     </t>
  </si>
  <si>
    <t>24175</t>
  </si>
  <si>
    <t xml:space="preserve">VALDEFRESNO                             </t>
  </si>
  <si>
    <t>24176</t>
  </si>
  <si>
    <t xml:space="preserve">VALDEFUENTES DEL PARAMO                 </t>
  </si>
  <si>
    <t>24177</t>
  </si>
  <si>
    <t xml:space="preserve">VALDELUGUEROS                           </t>
  </si>
  <si>
    <t>24178</t>
  </si>
  <si>
    <t xml:space="preserve">VALDEMORA                               </t>
  </si>
  <si>
    <t>24179</t>
  </si>
  <si>
    <t xml:space="preserve">VALDEPIELAGO                            </t>
  </si>
  <si>
    <t>24180</t>
  </si>
  <si>
    <t xml:space="preserve">VALDEPOLO                               </t>
  </si>
  <si>
    <t>24181</t>
  </si>
  <si>
    <t xml:space="preserve">VALDERAS                                </t>
  </si>
  <si>
    <t>24182</t>
  </si>
  <si>
    <t xml:space="preserve">VALDERREY                               </t>
  </si>
  <si>
    <t>24183</t>
  </si>
  <si>
    <t xml:space="preserve">VALDERRUEDA                             </t>
  </si>
  <si>
    <t>24184</t>
  </si>
  <si>
    <t xml:space="preserve">VALDESAMARIO                            </t>
  </si>
  <si>
    <t>24185</t>
  </si>
  <si>
    <t xml:space="preserve">VAL DE SAN LORENZO                      </t>
  </si>
  <si>
    <t>24187</t>
  </si>
  <si>
    <t xml:space="preserve">VALDEVIMBRE                             </t>
  </si>
  <si>
    <t>24188</t>
  </si>
  <si>
    <t xml:space="preserve">VALENCIA DE DON JUAN                    </t>
  </si>
  <si>
    <t>24189</t>
  </si>
  <si>
    <t xml:space="preserve">VALVERDE DE LA VIRGEN                   </t>
  </si>
  <si>
    <t>24190</t>
  </si>
  <si>
    <t xml:space="preserve">VALVERDE-ENRIQUE                        </t>
  </si>
  <si>
    <t>24191</t>
  </si>
  <si>
    <t xml:space="preserve">VALLECILLO                              </t>
  </si>
  <si>
    <t>24193</t>
  </si>
  <si>
    <t xml:space="preserve">VECILLA (LA)                            </t>
  </si>
  <si>
    <t>24194</t>
  </si>
  <si>
    <t xml:space="preserve">VEGACERVERA                             </t>
  </si>
  <si>
    <t>24196</t>
  </si>
  <si>
    <t xml:space="preserve">VEGA DE ESPINAREDA                      </t>
  </si>
  <si>
    <t>24197</t>
  </si>
  <si>
    <t xml:space="preserve">VEGA DE INFANZONES                      </t>
  </si>
  <si>
    <t>24198</t>
  </si>
  <si>
    <t xml:space="preserve">VEGA DE VALCARCE                        </t>
  </si>
  <si>
    <t>24199</t>
  </si>
  <si>
    <t xml:space="preserve">VEGAQUEMADA                             </t>
  </si>
  <si>
    <t>24201</t>
  </si>
  <si>
    <t xml:space="preserve">VEGAS DEL CONDADO                       </t>
  </si>
  <si>
    <t>24202</t>
  </si>
  <si>
    <t xml:space="preserve">VILLABLINO                              </t>
  </si>
  <si>
    <t>24203</t>
  </si>
  <si>
    <t xml:space="preserve">VILLABRAZ                               </t>
  </si>
  <si>
    <t>24205</t>
  </si>
  <si>
    <t xml:space="preserve">VILLADANGOS DEL PARAMO                  </t>
  </si>
  <si>
    <t>24206</t>
  </si>
  <si>
    <t xml:space="preserve">TORAL DE LOS VADOS                      </t>
  </si>
  <si>
    <t>24207</t>
  </si>
  <si>
    <t xml:space="preserve">VILLADEMOR DE LA VEGA                   </t>
  </si>
  <si>
    <t>24209</t>
  </si>
  <si>
    <t xml:space="preserve">VILLAFRANCA DEL BIERZO                  </t>
  </si>
  <si>
    <t>24210</t>
  </si>
  <si>
    <t xml:space="preserve">VILLAGATON                              </t>
  </si>
  <si>
    <t>24211</t>
  </si>
  <si>
    <t xml:space="preserve">VILLAMANDOS                             </t>
  </si>
  <si>
    <t>24212</t>
  </si>
  <si>
    <t xml:space="preserve">VILLAMAÑAN                              </t>
  </si>
  <si>
    <t>24213</t>
  </si>
  <si>
    <t xml:space="preserve">VILLAMARTIN DE DON SANCHO               </t>
  </si>
  <si>
    <t>24214</t>
  </si>
  <si>
    <t xml:space="preserve">VILLAMEJIL                              </t>
  </si>
  <si>
    <t>24215</t>
  </si>
  <si>
    <t xml:space="preserve">VILLAMOL                                </t>
  </si>
  <si>
    <t>24216</t>
  </si>
  <si>
    <t xml:space="preserve">VILLAMONTAN DE LA VALDUERNA             </t>
  </si>
  <si>
    <t>24217</t>
  </si>
  <si>
    <t xml:space="preserve">VILLAMORATIEL DE LAS MATAS              </t>
  </si>
  <si>
    <t>24218</t>
  </si>
  <si>
    <t xml:space="preserve">VILLANUEVA DE LAS MANZANAS              </t>
  </si>
  <si>
    <t>24219</t>
  </si>
  <si>
    <t xml:space="preserve">VILLAOBISPO DE OTERO                    </t>
  </si>
  <si>
    <t>24221</t>
  </si>
  <si>
    <t xml:space="preserve">VILLAQUEJIDA                            </t>
  </si>
  <si>
    <t>24222</t>
  </si>
  <si>
    <t xml:space="preserve">VILLAQUILAMBRE                          </t>
  </si>
  <si>
    <t>24223</t>
  </si>
  <si>
    <t xml:space="preserve">VILLAREJO DE ORBIGO                     </t>
  </si>
  <si>
    <t>24224</t>
  </si>
  <si>
    <t xml:space="preserve">VILLARES DE ORBIGO                      </t>
  </si>
  <si>
    <t>24225</t>
  </si>
  <si>
    <t xml:space="preserve">VILLASABARIEGO                          </t>
  </si>
  <si>
    <t>24226</t>
  </si>
  <si>
    <t xml:space="preserve">VILLASELAN                              </t>
  </si>
  <si>
    <t>24227</t>
  </si>
  <si>
    <t xml:space="preserve">VILLATURIEL                             </t>
  </si>
  <si>
    <t>24228</t>
  </si>
  <si>
    <t xml:space="preserve">VILLAZALA                               </t>
  </si>
  <si>
    <t>24229</t>
  </si>
  <si>
    <t xml:space="preserve">VILLAZANZO DE VALDERADUEY               </t>
  </si>
  <si>
    <t>24230</t>
  </si>
  <si>
    <t xml:space="preserve">ZOTES DEL PARAMO                        </t>
  </si>
  <si>
    <t>24901</t>
  </si>
  <si>
    <t xml:space="preserve">VILLAMANIN                              </t>
  </si>
  <si>
    <t>24902</t>
  </si>
  <si>
    <t xml:space="preserve">VILLAORNATE Y CASTRO                    </t>
  </si>
  <si>
    <t>25001</t>
  </si>
  <si>
    <t xml:space="preserve">ABELLA DE LA CONCA                      </t>
  </si>
  <si>
    <t>25002</t>
  </si>
  <si>
    <t xml:space="preserve">AGER                                    </t>
  </si>
  <si>
    <t>25003</t>
  </si>
  <si>
    <t xml:space="preserve">AGRAMUNT                                </t>
  </si>
  <si>
    <t>25004</t>
  </si>
  <si>
    <t xml:space="preserve">ALAMUS (ELS)                            </t>
  </si>
  <si>
    <t>25005</t>
  </si>
  <si>
    <t xml:space="preserve">ALAS I CERC                             </t>
  </si>
  <si>
    <t>25006</t>
  </si>
  <si>
    <t xml:space="preserve">ALBAGES (L')                            </t>
  </si>
  <si>
    <t>25007</t>
  </si>
  <si>
    <t xml:space="preserve">ALBATARREC                              </t>
  </si>
  <si>
    <t>25008</t>
  </si>
  <si>
    <t xml:space="preserve">ALBESA                                  </t>
  </si>
  <si>
    <t>25009</t>
  </si>
  <si>
    <t xml:space="preserve">ALBI (L')                               </t>
  </si>
  <si>
    <t>25010</t>
  </si>
  <si>
    <t xml:space="preserve">ALCANO                                  </t>
  </si>
  <si>
    <t>25011</t>
  </si>
  <si>
    <t xml:space="preserve">ALCARRAS                                </t>
  </si>
  <si>
    <t>25012</t>
  </si>
  <si>
    <t xml:space="preserve">ALCOLETGE                               </t>
  </si>
  <si>
    <t>25013</t>
  </si>
  <si>
    <t xml:space="preserve">ALFARRAS                                </t>
  </si>
  <si>
    <t>25014</t>
  </si>
  <si>
    <t xml:space="preserve">ALFES                                   </t>
  </si>
  <si>
    <t>25015</t>
  </si>
  <si>
    <t xml:space="preserve">ALGERRI                                 </t>
  </si>
  <si>
    <t>25016</t>
  </si>
  <si>
    <t xml:space="preserve">ALGUAIRE                                </t>
  </si>
  <si>
    <t>25017</t>
  </si>
  <si>
    <t xml:space="preserve">ALINS                                   </t>
  </si>
  <si>
    <t>25019</t>
  </si>
  <si>
    <t xml:space="preserve">ALMACELLES                              </t>
  </si>
  <si>
    <t>25020</t>
  </si>
  <si>
    <t xml:space="preserve">ALMATRET                                </t>
  </si>
  <si>
    <t>25021</t>
  </si>
  <si>
    <t xml:space="preserve">ALMENAR                                 </t>
  </si>
  <si>
    <t>25022</t>
  </si>
  <si>
    <t xml:space="preserve">ALOS DE BALAGUER                        </t>
  </si>
  <si>
    <t>25023</t>
  </si>
  <si>
    <t xml:space="preserve">ALPICAT                                 </t>
  </si>
  <si>
    <t>25024</t>
  </si>
  <si>
    <t xml:space="preserve">ALT ANEU                                </t>
  </si>
  <si>
    <t>25025</t>
  </si>
  <si>
    <t xml:space="preserve">NAUT ARAN                               </t>
  </si>
  <si>
    <t>25027</t>
  </si>
  <si>
    <t xml:space="preserve">ANGLESOLA                               </t>
  </si>
  <si>
    <t>25029</t>
  </si>
  <si>
    <t xml:space="preserve">ARBECA                                  </t>
  </si>
  <si>
    <t>25030</t>
  </si>
  <si>
    <t xml:space="preserve">PONT DE BAR (EL)                        </t>
  </si>
  <si>
    <t>25031</t>
  </si>
  <si>
    <t xml:space="preserve">ARRES                                   </t>
  </si>
  <si>
    <t>25032</t>
  </si>
  <si>
    <t xml:space="preserve">ARSEGUEL                                </t>
  </si>
  <si>
    <t>25033</t>
  </si>
  <si>
    <t xml:space="preserve">ARTESA DE LLEIDA                        </t>
  </si>
  <si>
    <t>25034</t>
  </si>
  <si>
    <t xml:space="preserve">ARTESA DE SEGRE                         </t>
  </si>
  <si>
    <t>25035</t>
  </si>
  <si>
    <t xml:space="preserve">SENTIU DE SIO (LA)                      </t>
  </si>
  <si>
    <t>25036</t>
  </si>
  <si>
    <t xml:space="preserve">ASPA                                    </t>
  </si>
  <si>
    <t>25037</t>
  </si>
  <si>
    <t xml:space="preserve">AVELLANES I SANTA LINYA (LES)           </t>
  </si>
  <si>
    <t>25038</t>
  </si>
  <si>
    <t xml:space="preserve">AITONA                                  </t>
  </si>
  <si>
    <t>25039</t>
  </si>
  <si>
    <t xml:space="preserve">BAIX PALLARS                            </t>
  </si>
  <si>
    <t>25040</t>
  </si>
  <si>
    <t xml:space="preserve">BALAGUER                                </t>
  </si>
  <si>
    <t>25041</t>
  </si>
  <si>
    <t xml:space="preserve">BARBENS                                 </t>
  </si>
  <si>
    <t>25042</t>
  </si>
  <si>
    <t xml:space="preserve">BARONIA DE RIALB (LA)                   </t>
  </si>
  <si>
    <t>25043</t>
  </si>
  <si>
    <t xml:space="preserve">VALL DE BOI (LA)                        </t>
  </si>
  <si>
    <t>25044</t>
  </si>
  <si>
    <t xml:space="preserve">BASSELLA                                </t>
  </si>
  <si>
    <t>25045</t>
  </si>
  <si>
    <t xml:space="preserve">BAUSEN                                  </t>
  </si>
  <si>
    <t>25046</t>
  </si>
  <si>
    <t xml:space="preserve">BELIANES                                </t>
  </si>
  <si>
    <t>25047</t>
  </si>
  <si>
    <t xml:space="preserve">BELLCAIRE D'URGELL                      </t>
  </si>
  <si>
    <t>25048</t>
  </si>
  <si>
    <t xml:space="preserve">BELL-LLOC D'URGELL                      </t>
  </si>
  <si>
    <t>25049</t>
  </si>
  <si>
    <t xml:space="preserve">BELLMUNT D'URGELL                       </t>
  </si>
  <si>
    <t>25050</t>
  </si>
  <si>
    <t xml:space="preserve">BELLPUIG                                </t>
  </si>
  <si>
    <t>25051</t>
  </si>
  <si>
    <t xml:space="preserve">BELLVER DE CERDANYA                     </t>
  </si>
  <si>
    <t>25052</t>
  </si>
  <si>
    <t xml:space="preserve">BELLVIS                                 </t>
  </si>
  <si>
    <t>25053</t>
  </si>
  <si>
    <t xml:space="preserve">BENAVENT DE SEGRIA                      </t>
  </si>
  <si>
    <t>25055</t>
  </si>
  <si>
    <t xml:space="preserve">BIOSCA                                  </t>
  </si>
  <si>
    <t>25056</t>
  </si>
  <si>
    <t xml:space="preserve">BOVERA                                  </t>
  </si>
  <si>
    <t>25057</t>
  </si>
  <si>
    <t xml:space="preserve">BORDES (ES)                             </t>
  </si>
  <si>
    <t>25058</t>
  </si>
  <si>
    <t xml:space="preserve">BORGES BLANQUES (LES)                   </t>
  </si>
  <si>
    <t>25059</t>
  </si>
  <si>
    <t xml:space="preserve">BOSSOST                                 </t>
  </si>
  <si>
    <t>25060</t>
  </si>
  <si>
    <t xml:space="preserve">CABANABONA                              </t>
  </si>
  <si>
    <t>25061</t>
  </si>
  <si>
    <t xml:space="preserve">CABO                                    </t>
  </si>
  <si>
    <t>25062</t>
  </si>
  <si>
    <t xml:space="preserve">CAMARASA                                </t>
  </si>
  <si>
    <t>25063</t>
  </si>
  <si>
    <t xml:space="preserve">CANEJAN                                 </t>
  </si>
  <si>
    <t>25064</t>
  </si>
  <si>
    <t xml:space="preserve">CASTELLAR DE LA RIBERA                  </t>
  </si>
  <si>
    <t>25067</t>
  </si>
  <si>
    <t xml:space="preserve">CASTELLDANS                             </t>
  </si>
  <si>
    <t>25068</t>
  </si>
  <si>
    <t xml:space="preserve">CASTELLNOU DE SEANA                     </t>
  </si>
  <si>
    <t>25069</t>
  </si>
  <si>
    <t xml:space="preserve">CASTELLO DE FARFANYA                    </t>
  </si>
  <si>
    <t>25070</t>
  </si>
  <si>
    <t xml:space="preserve">CASTELLSERA                             </t>
  </si>
  <si>
    <t>25071</t>
  </si>
  <si>
    <t xml:space="preserve">CAVA                                    </t>
  </si>
  <si>
    <t>25072</t>
  </si>
  <si>
    <t xml:space="preserve">CERVERA                                 </t>
  </si>
  <si>
    <t>25073</t>
  </si>
  <si>
    <t xml:space="preserve">CERVIA DE LES GARRIGUES                 </t>
  </si>
  <si>
    <t>25074</t>
  </si>
  <si>
    <t xml:space="preserve">CIUTADILLA                              </t>
  </si>
  <si>
    <t>25075</t>
  </si>
  <si>
    <t xml:space="preserve">CLARIANA DE CARDENER                    </t>
  </si>
  <si>
    <t>25076</t>
  </si>
  <si>
    <t xml:space="preserve">COGUL (EL)                              </t>
  </si>
  <si>
    <t>25077</t>
  </si>
  <si>
    <t xml:space="preserve">COLL DE NARGO                           </t>
  </si>
  <si>
    <t>25078</t>
  </si>
  <si>
    <t xml:space="preserve">CORBINS                                 </t>
  </si>
  <si>
    <t>25079</t>
  </si>
  <si>
    <t xml:space="preserve">CUBELLS                                 </t>
  </si>
  <si>
    <t>25081</t>
  </si>
  <si>
    <t xml:space="preserve">ESPLUGA CALBA (L')                      </t>
  </si>
  <si>
    <t>25082</t>
  </si>
  <si>
    <t xml:space="preserve">ESPOT                                   </t>
  </si>
  <si>
    <t>25085</t>
  </si>
  <si>
    <t xml:space="preserve">ESTARAS                                 </t>
  </si>
  <si>
    <t>25086</t>
  </si>
  <si>
    <t xml:space="preserve">ESTERRI D'ANEU                          </t>
  </si>
  <si>
    <t>25087</t>
  </si>
  <si>
    <t xml:space="preserve">ESTERRI DE CARDOS                       </t>
  </si>
  <si>
    <t>25088</t>
  </si>
  <si>
    <t xml:space="preserve">ESTAMARIU                               </t>
  </si>
  <si>
    <t>25089</t>
  </si>
  <si>
    <t xml:space="preserve">FARRERA                                 </t>
  </si>
  <si>
    <t>25092</t>
  </si>
  <si>
    <t xml:space="preserve">FLORESTA (LA)                           </t>
  </si>
  <si>
    <t>25093</t>
  </si>
  <si>
    <t xml:space="preserve">FONDARELLA                              </t>
  </si>
  <si>
    <t>25094</t>
  </si>
  <si>
    <t xml:space="preserve">FORADADA                                </t>
  </si>
  <si>
    <t>25096</t>
  </si>
  <si>
    <t xml:space="preserve">FULIOLA (LA)                            </t>
  </si>
  <si>
    <t>25097</t>
  </si>
  <si>
    <t xml:space="preserve">FULLEDA                                 </t>
  </si>
  <si>
    <t>25098</t>
  </si>
  <si>
    <t xml:space="preserve">GAVET DE LA CONCA                       </t>
  </si>
  <si>
    <t>25099</t>
  </si>
  <si>
    <t xml:space="preserve">GOLMES                                  </t>
  </si>
  <si>
    <t>25100</t>
  </si>
  <si>
    <t xml:space="preserve">GOSOL                                   </t>
  </si>
  <si>
    <t>25101</t>
  </si>
  <si>
    <t xml:space="preserve">GRANADELLA (LA)                         </t>
  </si>
  <si>
    <t>25102</t>
  </si>
  <si>
    <t xml:space="preserve">GRANJA D'ESCARP (LA)                    </t>
  </si>
  <si>
    <t>25103</t>
  </si>
  <si>
    <t xml:space="preserve">GRANYANELLA                             </t>
  </si>
  <si>
    <t>25104</t>
  </si>
  <si>
    <t xml:space="preserve">GRANYENA DE SEGARRA                     </t>
  </si>
  <si>
    <t>25105</t>
  </si>
  <si>
    <t xml:space="preserve">GRANYENA DE LES GARRIGUES               </t>
  </si>
  <si>
    <t>25109</t>
  </si>
  <si>
    <t xml:space="preserve">GUIMERA                                 </t>
  </si>
  <si>
    <t>25110</t>
  </si>
  <si>
    <t xml:space="preserve">GUISSONA                                </t>
  </si>
  <si>
    <t>25111</t>
  </si>
  <si>
    <t xml:space="preserve">GUIXERS                                 </t>
  </si>
  <si>
    <t>25112</t>
  </si>
  <si>
    <t xml:space="preserve">IVARS DE NOGUERA                        </t>
  </si>
  <si>
    <t>25113</t>
  </si>
  <si>
    <t xml:space="preserve">IVARS D'URGELL                          </t>
  </si>
  <si>
    <t>25114</t>
  </si>
  <si>
    <t xml:space="preserve">IVORRA                                  </t>
  </si>
  <si>
    <t>25115</t>
  </si>
  <si>
    <t xml:space="preserve">ISONA I CONCA DELLA                     </t>
  </si>
  <si>
    <t>25118</t>
  </si>
  <si>
    <t xml:space="preserve">JUNCOSA                                 </t>
  </si>
  <si>
    <t>25119</t>
  </si>
  <si>
    <t xml:space="preserve">JUNEDA                                  </t>
  </si>
  <si>
    <t>25120</t>
  </si>
  <si>
    <t xml:space="preserve">LLEIDA                                  </t>
  </si>
  <si>
    <t>25121</t>
  </si>
  <si>
    <t xml:space="preserve">LES                                     </t>
  </si>
  <si>
    <t>25122</t>
  </si>
  <si>
    <t xml:space="preserve">LINYOLA                                 </t>
  </si>
  <si>
    <t>25123</t>
  </si>
  <si>
    <t xml:space="preserve">LLADORRE                                </t>
  </si>
  <si>
    <t>25124</t>
  </si>
  <si>
    <t xml:space="preserve">LLADURS                                 </t>
  </si>
  <si>
    <t>25125</t>
  </si>
  <si>
    <t xml:space="preserve">LLARDECANS                              </t>
  </si>
  <si>
    <t>25126</t>
  </si>
  <si>
    <t xml:space="preserve">LLAVORSI                                </t>
  </si>
  <si>
    <t>25127</t>
  </si>
  <si>
    <t xml:space="preserve">LLES DE CERDANYA                        </t>
  </si>
  <si>
    <t>25128</t>
  </si>
  <si>
    <t xml:space="preserve">LLIMIANA                                </t>
  </si>
  <si>
    <t>25129</t>
  </si>
  <si>
    <t xml:space="preserve">LLOBERA                                 </t>
  </si>
  <si>
    <t>25130</t>
  </si>
  <si>
    <t xml:space="preserve">MALDA                                   </t>
  </si>
  <si>
    <t>25131</t>
  </si>
  <si>
    <t xml:space="preserve">MASSALCOREIG                            </t>
  </si>
  <si>
    <t>25132</t>
  </si>
  <si>
    <t xml:space="preserve">MASSOTERES                              </t>
  </si>
  <si>
    <t>25133</t>
  </si>
  <si>
    <t xml:space="preserve">MAIALS                                  </t>
  </si>
  <si>
    <t>25134</t>
  </si>
  <si>
    <t xml:space="preserve">MENARGUENS                              </t>
  </si>
  <si>
    <t>25135</t>
  </si>
  <si>
    <t xml:space="preserve">MIRALCAMP                               </t>
  </si>
  <si>
    <t>25136</t>
  </si>
  <si>
    <t xml:space="preserve">MOLSOSA (LA)                            </t>
  </si>
  <si>
    <t>25137</t>
  </si>
  <si>
    <t xml:space="preserve">MOLLERUSSA                              </t>
  </si>
  <si>
    <t>25138</t>
  </si>
  <si>
    <t xml:space="preserve">MONTGAI                                 </t>
  </si>
  <si>
    <t>25139</t>
  </si>
  <si>
    <t xml:space="preserve">MONTELLA I MARTINET                     </t>
  </si>
  <si>
    <t>25140</t>
  </si>
  <si>
    <t xml:space="preserve">MONTFERRER I CASTELLBO                  </t>
  </si>
  <si>
    <t>25141</t>
  </si>
  <si>
    <t xml:space="preserve">MONTOLIU DE SEGARRA                     </t>
  </si>
  <si>
    <t>25142</t>
  </si>
  <si>
    <t xml:space="preserve">MONTOLIU DE LLEIDA                      </t>
  </si>
  <si>
    <t>25143</t>
  </si>
  <si>
    <t xml:space="preserve">MONTORNES DE SEGARRA                    </t>
  </si>
  <si>
    <t>25145</t>
  </si>
  <si>
    <t xml:space="preserve">NALEC                                   </t>
  </si>
  <si>
    <t>25146</t>
  </si>
  <si>
    <t xml:space="preserve">NAVES                                   </t>
  </si>
  <si>
    <t>25148</t>
  </si>
  <si>
    <t xml:space="preserve">ODEN                                    </t>
  </si>
  <si>
    <t>25149</t>
  </si>
  <si>
    <t xml:space="preserve">OLIANA                                  </t>
  </si>
  <si>
    <t>25150</t>
  </si>
  <si>
    <t xml:space="preserve">OLIOLA                                  </t>
  </si>
  <si>
    <t>25151</t>
  </si>
  <si>
    <t xml:space="preserve">OLIUS                                   </t>
  </si>
  <si>
    <t>25152</t>
  </si>
  <si>
    <t xml:space="preserve">OLUGES (LES)                            </t>
  </si>
  <si>
    <t>25153</t>
  </si>
  <si>
    <t xml:space="preserve">OMELLONS (ELS)                          </t>
  </si>
  <si>
    <t>25154</t>
  </si>
  <si>
    <t xml:space="preserve">OMELLS DE NA GAIA (ELS)                 </t>
  </si>
  <si>
    <t>25155</t>
  </si>
  <si>
    <t xml:space="preserve">ORGANYA                                 </t>
  </si>
  <si>
    <t>25156</t>
  </si>
  <si>
    <t xml:space="preserve">OS DE BALAGUER                          </t>
  </si>
  <si>
    <t>25157</t>
  </si>
  <si>
    <t xml:space="preserve">OSSO DE SIO                             </t>
  </si>
  <si>
    <t>25158</t>
  </si>
  <si>
    <t xml:space="preserve">PALAU D'ANGLESOLA (EL)                  </t>
  </si>
  <si>
    <t>25161</t>
  </si>
  <si>
    <t xml:space="preserve">CONCA DE DALT                           </t>
  </si>
  <si>
    <t>25163</t>
  </si>
  <si>
    <t xml:space="preserve">COMA I LA PEDRA (LA)                    </t>
  </si>
  <si>
    <t>25164</t>
  </si>
  <si>
    <t xml:space="preserve">PENELLES                                </t>
  </si>
  <si>
    <t>25165</t>
  </si>
  <si>
    <t xml:space="preserve">PERAMOLA                                </t>
  </si>
  <si>
    <t>25166</t>
  </si>
  <si>
    <t xml:space="preserve">PINELL DE SOLSONES                      </t>
  </si>
  <si>
    <t>25167</t>
  </si>
  <si>
    <t xml:space="preserve">PINOS                                   </t>
  </si>
  <si>
    <t>25168</t>
  </si>
  <si>
    <t xml:space="preserve">POAL (EL)                               </t>
  </si>
  <si>
    <t>25169</t>
  </si>
  <si>
    <t xml:space="preserve">POBLA DE CERVOLES (LA)                  </t>
  </si>
  <si>
    <t>25170</t>
  </si>
  <si>
    <t xml:space="preserve">BELLAGUARDA                             </t>
  </si>
  <si>
    <t>25171</t>
  </si>
  <si>
    <t xml:space="preserve">POBLA DE SEGUR (LA)                     </t>
  </si>
  <si>
    <t>25172</t>
  </si>
  <si>
    <t xml:space="preserve">PONTS                                   </t>
  </si>
  <si>
    <t>25173</t>
  </si>
  <si>
    <t xml:space="preserve">PONT DE SUERT (EL)                      </t>
  </si>
  <si>
    <t>25174</t>
  </si>
  <si>
    <t xml:space="preserve">PORTELLA (LA)                           </t>
  </si>
  <si>
    <t>25175</t>
  </si>
  <si>
    <t xml:space="preserve">PRATS I SANSOR                          </t>
  </si>
  <si>
    <t>25176</t>
  </si>
  <si>
    <t xml:space="preserve">PREIXANA                                </t>
  </si>
  <si>
    <t>25177</t>
  </si>
  <si>
    <t xml:space="preserve">PREIXENS                                </t>
  </si>
  <si>
    <t>25179</t>
  </si>
  <si>
    <t xml:space="preserve">PRULLANS                                </t>
  </si>
  <si>
    <t>25180</t>
  </si>
  <si>
    <t xml:space="preserve">PUIGGROS                                </t>
  </si>
  <si>
    <t>25181</t>
  </si>
  <si>
    <t xml:space="preserve">PUIGVERD D'AGRAMUNT                     </t>
  </si>
  <si>
    <t>25182</t>
  </si>
  <si>
    <t xml:space="preserve">PUIGVERD DE LLEIDA                      </t>
  </si>
  <si>
    <t>25183</t>
  </si>
  <si>
    <t xml:space="preserve">RIALP                                   </t>
  </si>
  <si>
    <t>25185</t>
  </si>
  <si>
    <t xml:space="preserve">RIBERA D'URGELLET                       </t>
  </si>
  <si>
    <t>25186</t>
  </si>
  <si>
    <t xml:space="preserve">RINER                                   </t>
  </si>
  <si>
    <t>25189</t>
  </si>
  <si>
    <t xml:space="preserve">ROSSELLO                                </t>
  </si>
  <si>
    <t>25190</t>
  </si>
  <si>
    <t xml:space="preserve">SALAS DE PALLARS                        </t>
  </si>
  <si>
    <t>25191</t>
  </si>
  <si>
    <t xml:space="preserve">SANAUJA                                 </t>
  </si>
  <si>
    <t>25192</t>
  </si>
  <si>
    <t xml:space="preserve">SANT GUIM DE FREIXENET                  </t>
  </si>
  <si>
    <t>25193</t>
  </si>
  <si>
    <t xml:space="preserve">SANT LLORENC DE MORUNYS                 </t>
  </si>
  <si>
    <t>25194</t>
  </si>
  <si>
    <t xml:space="preserve">SANT RAMON                              </t>
  </si>
  <si>
    <t>25196</t>
  </si>
  <si>
    <t xml:space="preserve">SANT ESTEVE DE LA SARGA                 </t>
  </si>
  <si>
    <t>25197</t>
  </si>
  <si>
    <t xml:space="preserve">SANT GUIM DE LA PLANA                   </t>
  </si>
  <si>
    <t>25200</t>
  </si>
  <si>
    <t xml:space="preserve">SARROCA DE LLEIDA                       </t>
  </si>
  <si>
    <t>25201</t>
  </si>
  <si>
    <t xml:space="preserve">SARROCA DE BELLERA                      </t>
  </si>
  <si>
    <t>25202</t>
  </si>
  <si>
    <t xml:space="preserve">SENTERADA                               </t>
  </si>
  <si>
    <t>25203</t>
  </si>
  <si>
    <t xml:space="preserve">SEU D'URGELL (LA)                       </t>
  </si>
  <si>
    <t>25204</t>
  </si>
  <si>
    <t xml:space="preserve">SEROS                                   </t>
  </si>
  <si>
    <t>25205</t>
  </si>
  <si>
    <t xml:space="preserve">SIDAMON                                 </t>
  </si>
  <si>
    <t>25206</t>
  </si>
  <si>
    <t xml:space="preserve">SOLERAS (EL)                            </t>
  </si>
  <si>
    <t>25207</t>
  </si>
  <si>
    <t xml:space="preserve">SOLSONA                                 </t>
  </si>
  <si>
    <t>25208</t>
  </si>
  <si>
    <t xml:space="preserve">SORIGUERA                               </t>
  </si>
  <si>
    <t>25209</t>
  </si>
  <si>
    <t xml:space="preserve">SORT                                    </t>
  </si>
  <si>
    <t>25210</t>
  </si>
  <si>
    <t xml:space="preserve">SOSES                                   </t>
  </si>
  <si>
    <t>25211</t>
  </si>
  <si>
    <t xml:space="preserve">SUDANELL                                </t>
  </si>
  <si>
    <t>25212</t>
  </si>
  <si>
    <t xml:space="preserve">SUNYER                                  </t>
  </si>
  <si>
    <t>25215</t>
  </si>
  <si>
    <t xml:space="preserve">TALARN                                  </t>
  </si>
  <si>
    <t>25216</t>
  </si>
  <si>
    <t xml:space="preserve">TALAVERA                                </t>
  </si>
  <si>
    <t>25217</t>
  </si>
  <si>
    <t xml:space="preserve">TARREGA                                 </t>
  </si>
  <si>
    <t>25218</t>
  </si>
  <si>
    <t xml:space="preserve">TARRES                                  </t>
  </si>
  <si>
    <t>25219</t>
  </si>
  <si>
    <t xml:space="preserve">TARROJA DE SEGARRA                      </t>
  </si>
  <si>
    <t>25220</t>
  </si>
  <si>
    <t xml:space="preserve">TERMENS                                 </t>
  </si>
  <si>
    <t>25221</t>
  </si>
  <si>
    <t xml:space="preserve">TIRVIA                                  </t>
  </si>
  <si>
    <t>25222</t>
  </si>
  <si>
    <t xml:space="preserve">TIURANA                                 </t>
  </si>
  <si>
    <t>25223</t>
  </si>
  <si>
    <t xml:space="preserve">TORA                                    </t>
  </si>
  <si>
    <t>25224</t>
  </si>
  <si>
    <t xml:space="preserve">TORMS (ELS)                             </t>
  </si>
  <si>
    <t>25225</t>
  </si>
  <si>
    <t xml:space="preserve">TORNABOUS                               </t>
  </si>
  <si>
    <t>25226</t>
  </si>
  <si>
    <t xml:space="preserve">TORREBESSES                             </t>
  </si>
  <si>
    <t>25227</t>
  </si>
  <si>
    <t xml:space="preserve">TORRE DE CABDELLA (LA)                  </t>
  </si>
  <si>
    <t>25228</t>
  </si>
  <si>
    <t xml:space="preserve">TORREFARRERA                            </t>
  </si>
  <si>
    <t>25230</t>
  </si>
  <si>
    <t xml:space="preserve">TORREGROSSA                             </t>
  </si>
  <si>
    <t>25231</t>
  </si>
  <si>
    <t xml:space="preserve">TORRELAMEU                              </t>
  </si>
  <si>
    <t>25232</t>
  </si>
  <si>
    <t xml:space="preserve">TORRES DE SEGRE                         </t>
  </si>
  <si>
    <t>25233</t>
  </si>
  <si>
    <t xml:space="preserve">TORRE-SERONA                            </t>
  </si>
  <si>
    <t>25234</t>
  </si>
  <si>
    <t xml:space="preserve">TREMP                                   </t>
  </si>
  <si>
    <t>25238</t>
  </si>
  <si>
    <t xml:space="preserve">VALLBONA DE LES MONGES                  </t>
  </si>
  <si>
    <t>25239</t>
  </si>
  <si>
    <t xml:space="preserve">VALLS DE VALIRA (LES)                   </t>
  </si>
  <si>
    <t>25240</t>
  </si>
  <si>
    <t xml:space="preserve">VALLFOGONA DE BALAGUER                  </t>
  </si>
  <si>
    <t>25242</t>
  </si>
  <si>
    <t xml:space="preserve">VERDU                                   </t>
  </si>
  <si>
    <t>25243</t>
  </si>
  <si>
    <t xml:space="preserve">VIELHA E MIJARAN                        </t>
  </si>
  <si>
    <t>25244</t>
  </si>
  <si>
    <t xml:space="preserve">VILAGRASSA                              </t>
  </si>
  <si>
    <t>25245</t>
  </si>
  <si>
    <t xml:space="preserve">VILALLER                                </t>
  </si>
  <si>
    <t>25247</t>
  </si>
  <si>
    <t xml:space="preserve">VILAMOS                                 </t>
  </si>
  <si>
    <t>25248</t>
  </si>
  <si>
    <t xml:space="preserve">VILANOVA DE BELLPUIG                    </t>
  </si>
  <si>
    <t>25249</t>
  </si>
  <si>
    <t xml:space="preserve">VILANOVA DE L'AGUDA                     </t>
  </si>
  <si>
    <t>25250</t>
  </si>
  <si>
    <t xml:space="preserve">VILANOVA DE MEIA                        </t>
  </si>
  <si>
    <t>25251</t>
  </si>
  <si>
    <t xml:space="preserve">VILANOVA DE SEGRIA                      </t>
  </si>
  <si>
    <t>25252</t>
  </si>
  <si>
    <t xml:space="preserve">VILA-SANA                               </t>
  </si>
  <si>
    <t>25253</t>
  </si>
  <si>
    <t xml:space="preserve">VILOSELL (EL)                           </t>
  </si>
  <si>
    <t>25254</t>
  </si>
  <si>
    <t xml:space="preserve">VILANOVA DE LA BARCA                    </t>
  </si>
  <si>
    <t>25255</t>
  </si>
  <si>
    <t xml:space="preserve">VINAIXA                                 </t>
  </si>
  <si>
    <t>25901</t>
  </si>
  <si>
    <t xml:space="preserve">VALL DE CARDOS                          </t>
  </si>
  <si>
    <t>25902</t>
  </si>
  <si>
    <t xml:space="preserve">SANT MARTI DE RIUCORB                   </t>
  </si>
  <si>
    <t>25903</t>
  </si>
  <si>
    <t xml:space="preserve">GUINGUETA D'ANEU (LA)                   </t>
  </si>
  <si>
    <t>25904</t>
  </si>
  <si>
    <t xml:space="preserve">CASTELL DE MUR                          </t>
  </si>
  <si>
    <t>25905</t>
  </si>
  <si>
    <t xml:space="preserve">RIBERA D'ONDARA                         </t>
  </si>
  <si>
    <t>25906</t>
  </si>
  <si>
    <t xml:space="preserve">VALLS D'AGUILAR (LES)                   </t>
  </si>
  <si>
    <t>25907</t>
  </si>
  <si>
    <t xml:space="preserve">TORREFETA I FLOREJACS                   </t>
  </si>
  <si>
    <t>25908</t>
  </si>
  <si>
    <t xml:space="preserve">FIGOLS I ALINYA                         </t>
  </si>
  <si>
    <t>25909</t>
  </si>
  <si>
    <t xml:space="preserve">VANSA I FORNOLS (LA)                    </t>
  </si>
  <si>
    <t>25910</t>
  </si>
  <si>
    <t xml:space="preserve">JOSA I TUIXEN                           </t>
  </si>
  <si>
    <t>25911</t>
  </si>
  <si>
    <t xml:space="preserve">PLANS DE SIO (ELS)                      </t>
  </si>
  <si>
    <t>25912</t>
  </si>
  <si>
    <t xml:space="preserve">GIMENELLS I EL PLA DE LA FONT           </t>
  </si>
  <si>
    <t>25913</t>
  </si>
  <si>
    <t xml:space="preserve">RIU DE CERDANYA                         </t>
  </si>
  <si>
    <t>26001</t>
  </si>
  <si>
    <t xml:space="preserve">ABALOS                                  </t>
  </si>
  <si>
    <t>26002</t>
  </si>
  <si>
    <t xml:space="preserve">AGONCILLO                               </t>
  </si>
  <si>
    <t>26003</t>
  </si>
  <si>
    <t xml:space="preserve">AGUILAR DEL RIO ALHAMA                  </t>
  </si>
  <si>
    <t>26004</t>
  </si>
  <si>
    <t xml:space="preserve">AJAMIL DE CAMEROS                       </t>
  </si>
  <si>
    <t>26005</t>
  </si>
  <si>
    <t xml:space="preserve">ALBELDA DE IREGUA                       </t>
  </si>
  <si>
    <t>26006</t>
  </si>
  <si>
    <t xml:space="preserve">ALBERITE                                </t>
  </si>
  <si>
    <t>26007</t>
  </si>
  <si>
    <t xml:space="preserve">ALCANADRE                               </t>
  </si>
  <si>
    <t>26008</t>
  </si>
  <si>
    <t xml:space="preserve">ALDEANUEVA DE EBRO                      </t>
  </si>
  <si>
    <t>26009</t>
  </si>
  <si>
    <t xml:space="preserve">ALESANCO                                </t>
  </si>
  <si>
    <t>26010</t>
  </si>
  <si>
    <t xml:space="preserve">ALESON                                  </t>
  </si>
  <si>
    <t>26011</t>
  </si>
  <si>
    <t xml:space="preserve">ALFARO                                  </t>
  </si>
  <si>
    <t>26012</t>
  </si>
  <si>
    <t xml:space="preserve">ALMARZA DE CAMEROS                      </t>
  </si>
  <si>
    <t>26013</t>
  </si>
  <si>
    <t xml:space="preserve">ANGUCIANA                               </t>
  </si>
  <si>
    <t>26014</t>
  </si>
  <si>
    <t xml:space="preserve">ANGUIANO                                </t>
  </si>
  <si>
    <t>26015</t>
  </si>
  <si>
    <t xml:space="preserve">ARENZANA DE ABAJO                       </t>
  </si>
  <si>
    <t>26016</t>
  </si>
  <si>
    <t xml:space="preserve">ARENZANA DE ARRIBA                      </t>
  </si>
  <si>
    <t>26017</t>
  </si>
  <si>
    <t xml:space="preserve">ARNEDILLO                               </t>
  </si>
  <si>
    <t>26018</t>
  </si>
  <si>
    <t xml:space="preserve">ARNEDO                                  </t>
  </si>
  <si>
    <t>26019</t>
  </si>
  <si>
    <t xml:space="preserve">ARRUBAL                                 </t>
  </si>
  <si>
    <t>26020</t>
  </si>
  <si>
    <t xml:space="preserve">AUSEJO                                  </t>
  </si>
  <si>
    <t>26021</t>
  </si>
  <si>
    <t xml:space="preserve">AUTOL                                   </t>
  </si>
  <si>
    <t>26022</t>
  </si>
  <si>
    <t xml:space="preserve">AZOFRA                                  </t>
  </si>
  <si>
    <t>26023</t>
  </si>
  <si>
    <t xml:space="preserve">BADARAN                                 </t>
  </si>
  <si>
    <t>26024</t>
  </si>
  <si>
    <t xml:space="preserve">BAÑARES                                 </t>
  </si>
  <si>
    <t>26025</t>
  </si>
  <si>
    <t xml:space="preserve">BAÑOS DE RIOJA                          </t>
  </si>
  <si>
    <t>26026</t>
  </si>
  <si>
    <t xml:space="preserve">BAÑOS DE RIO TOBIA                      </t>
  </si>
  <si>
    <t>26027</t>
  </si>
  <si>
    <t xml:space="preserve">BERCEO                                  </t>
  </si>
  <si>
    <t>26028</t>
  </si>
  <si>
    <t xml:space="preserve">BERGASA                                 </t>
  </si>
  <si>
    <t>26029</t>
  </si>
  <si>
    <t xml:space="preserve">BERGASILLAS BAJERA                      </t>
  </si>
  <si>
    <t>26030</t>
  </si>
  <si>
    <t xml:space="preserve">BEZARES                                 </t>
  </si>
  <si>
    <t>26031</t>
  </si>
  <si>
    <t xml:space="preserve">BOBADILLA                               </t>
  </si>
  <si>
    <t>26032</t>
  </si>
  <si>
    <t xml:space="preserve">BRIEVA DE CAMEROS                       </t>
  </si>
  <si>
    <t>26033</t>
  </si>
  <si>
    <t xml:space="preserve">BRIÑAS                                  </t>
  </si>
  <si>
    <t>26034</t>
  </si>
  <si>
    <t xml:space="preserve">BRIONES                                 </t>
  </si>
  <si>
    <t>26035</t>
  </si>
  <si>
    <t xml:space="preserve">CABEZON DE CAMEROS                      </t>
  </si>
  <si>
    <t>26036</t>
  </si>
  <si>
    <t xml:space="preserve">CALAHORRA                               </t>
  </si>
  <si>
    <t>26037</t>
  </si>
  <si>
    <t xml:space="preserve">CAMPROVIN                               </t>
  </si>
  <si>
    <t>26038</t>
  </si>
  <si>
    <t xml:space="preserve">CANALES DE LA SIERRA                    </t>
  </si>
  <si>
    <t>26039</t>
  </si>
  <si>
    <t xml:space="preserve">CANILLAS DE RIO TUERTO                  </t>
  </si>
  <si>
    <t>26040</t>
  </si>
  <si>
    <t xml:space="preserve">CAÑAS                                   </t>
  </si>
  <si>
    <t>26041</t>
  </si>
  <si>
    <t xml:space="preserve">CARDENAS                                </t>
  </si>
  <si>
    <t>26042</t>
  </si>
  <si>
    <t xml:space="preserve">CASALARREINA                            </t>
  </si>
  <si>
    <t>26043</t>
  </si>
  <si>
    <t xml:space="preserve">CASTAÑARES DE RIOJA                     </t>
  </si>
  <si>
    <t>26044</t>
  </si>
  <si>
    <t xml:space="preserve">CASTROVIEJO                             </t>
  </si>
  <si>
    <t>26045</t>
  </si>
  <si>
    <t xml:space="preserve">CELLORIGO                               </t>
  </si>
  <si>
    <t>26046</t>
  </si>
  <si>
    <t xml:space="preserve">CENICERO                                </t>
  </si>
  <si>
    <t>26047</t>
  </si>
  <si>
    <t xml:space="preserve">CERVERA DEL RIO ALHAMA                  </t>
  </si>
  <si>
    <t>26048</t>
  </si>
  <si>
    <t xml:space="preserve">CIDAMON                                 </t>
  </si>
  <si>
    <t>26049</t>
  </si>
  <si>
    <t xml:space="preserve">CIHURI                                  </t>
  </si>
  <si>
    <t>26050</t>
  </si>
  <si>
    <t xml:space="preserve">CIRUEÑA                                 </t>
  </si>
  <si>
    <t>26051</t>
  </si>
  <si>
    <t xml:space="preserve">CLAVIJO                                 </t>
  </si>
  <si>
    <t>26052</t>
  </si>
  <si>
    <t xml:space="preserve">CORDOVIN                                </t>
  </si>
  <si>
    <t>26053</t>
  </si>
  <si>
    <t xml:space="preserve">CORERA                                  </t>
  </si>
  <si>
    <t>26054</t>
  </si>
  <si>
    <t xml:space="preserve">CORNAGO                                 </t>
  </si>
  <si>
    <t>26055</t>
  </si>
  <si>
    <t xml:space="preserve">CORPORALES                              </t>
  </si>
  <si>
    <t>26056</t>
  </si>
  <si>
    <t xml:space="preserve">CUZCURRITA DE RIO TIRON                 </t>
  </si>
  <si>
    <t>26057</t>
  </si>
  <si>
    <t xml:space="preserve">DAROCA DE RIOJA                         </t>
  </si>
  <si>
    <t>26058</t>
  </si>
  <si>
    <t xml:space="preserve">ENCISO                                  </t>
  </si>
  <si>
    <t>26059</t>
  </si>
  <si>
    <t xml:space="preserve">ENTRENA                                 </t>
  </si>
  <si>
    <t>26060</t>
  </si>
  <si>
    <t xml:space="preserve">ESTOLLO                                 </t>
  </si>
  <si>
    <t>26061</t>
  </si>
  <si>
    <t xml:space="preserve">EZCARAY                                 </t>
  </si>
  <si>
    <t>26062</t>
  </si>
  <si>
    <t xml:space="preserve">FONCEA                                  </t>
  </si>
  <si>
    <t>26063</t>
  </si>
  <si>
    <t xml:space="preserve">FONZALECHE                              </t>
  </si>
  <si>
    <t>26064</t>
  </si>
  <si>
    <t xml:space="preserve">FUENMAYOR                               </t>
  </si>
  <si>
    <t>26065</t>
  </si>
  <si>
    <t xml:space="preserve">GALBARRULI                              </t>
  </si>
  <si>
    <t>26066</t>
  </si>
  <si>
    <t xml:space="preserve">GALILEA                                 </t>
  </si>
  <si>
    <t>26067</t>
  </si>
  <si>
    <t xml:space="preserve">GALLINERO DE CAMEROS                    </t>
  </si>
  <si>
    <t>26068</t>
  </si>
  <si>
    <t xml:space="preserve">GIMILEO                                 </t>
  </si>
  <si>
    <t>26069</t>
  </si>
  <si>
    <t xml:space="preserve">GRAÑON                                  </t>
  </si>
  <si>
    <t>26070</t>
  </si>
  <si>
    <t xml:space="preserve">GRAVALOS                                </t>
  </si>
  <si>
    <t>26071</t>
  </si>
  <si>
    <t xml:space="preserve">HARO                                    </t>
  </si>
  <si>
    <t>26072</t>
  </si>
  <si>
    <t xml:space="preserve">HERCE                                   </t>
  </si>
  <si>
    <t>26073</t>
  </si>
  <si>
    <t xml:space="preserve">HERRAMELLURI                            </t>
  </si>
  <si>
    <t>26074</t>
  </si>
  <si>
    <t xml:space="preserve">HERVIAS                                 </t>
  </si>
  <si>
    <t>26075</t>
  </si>
  <si>
    <t xml:space="preserve">HORMILLA                                </t>
  </si>
  <si>
    <t>26076</t>
  </si>
  <si>
    <t xml:space="preserve">HORMILLEJA                              </t>
  </si>
  <si>
    <t>26077</t>
  </si>
  <si>
    <t xml:space="preserve">HORNILLOS DE CAMEROS                    </t>
  </si>
  <si>
    <t>26078</t>
  </si>
  <si>
    <t xml:space="preserve">HORNOS DE MONCALVILLO                   </t>
  </si>
  <si>
    <t>26079</t>
  </si>
  <si>
    <t xml:space="preserve">HUERCANOS                               </t>
  </si>
  <si>
    <t>26080</t>
  </si>
  <si>
    <t xml:space="preserve">IGEA                                    </t>
  </si>
  <si>
    <t>26081</t>
  </si>
  <si>
    <t xml:space="preserve">JALON DE CAMEROS                        </t>
  </si>
  <si>
    <t>26082</t>
  </si>
  <si>
    <t xml:space="preserve">LAGUNA DE CAMEROS                       </t>
  </si>
  <si>
    <t>26083</t>
  </si>
  <si>
    <t xml:space="preserve">LAGUNILLA DEL JUBERA                    </t>
  </si>
  <si>
    <t>26084</t>
  </si>
  <si>
    <t xml:space="preserve">LARDERO                                 </t>
  </si>
  <si>
    <t>26086</t>
  </si>
  <si>
    <t xml:space="preserve">LEDESMA DE LA COGOLLA                   </t>
  </si>
  <si>
    <t>26087</t>
  </si>
  <si>
    <t xml:space="preserve">LEIVA                                   </t>
  </si>
  <si>
    <t>26088</t>
  </si>
  <si>
    <t xml:space="preserve">LEZA DE RIO LEZA                        </t>
  </si>
  <si>
    <t>26089</t>
  </si>
  <si>
    <t xml:space="preserve">LOGROÑO                                 </t>
  </si>
  <si>
    <t>26091</t>
  </si>
  <si>
    <t xml:space="preserve">LUMBRERAS DE CAMEROS                    </t>
  </si>
  <si>
    <t>26092</t>
  </si>
  <si>
    <t xml:space="preserve">MANJARRES                               </t>
  </si>
  <si>
    <t>26093</t>
  </si>
  <si>
    <t xml:space="preserve">MANSILLA DE LA SIERRA                   </t>
  </si>
  <si>
    <t>26094</t>
  </si>
  <si>
    <t xml:space="preserve">MANZANARES DE RIOJA                     </t>
  </si>
  <si>
    <t>26095</t>
  </si>
  <si>
    <t xml:space="preserve">MATUTE                                  </t>
  </si>
  <si>
    <t>26096</t>
  </si>
  <si>
    <t xml:space="preserve">MEDRANO                                 </t>
  </si>
  <si>
    <t>26098</t>
  </si>
  <si>
    <t xml:space="preserve">MUNILLA                                 </t>
  </si>
  <si>
    <t>26099</t>
  </si>
  <si>
    <t xml:space="preserve">MURILLO DE RIO LEZA                     </t>
  </si>
  <si>
    <t>26100</t>
  </si>
  <si>
    <t xml:space="preserve">MURO DE AGUAS                           </t>
  </si>
  <si>
    <t>26101</t>
  </si>
  <si>
    <t xml:space="preserve">MURO EN CAMEROS                         </t>
  </si>
  <si>
    <t>26102</t>
  </si>
  <si>
    <t xml:space="preserve">NAJERA                                  </t>
  </si>
  <si>
    <t>26103</t>
  </si>
  <si>
    <t xml:space="preserve">NALDA                                   </t>
  </si>
  <si>
    <t>26104</t>
  </si>
  <si>
    <t xml:space="preserve">NAVAJUN                                 </t>
  </si>
  <si>
    <t>26105</t>
  </si>
  <si>
    <t xml:space="preserve">NAVARRETE                               </t>
  </si>
  <si>
    <t>26106</t>
  </si>
  <si>
    <t xml:space="preserve">NESTARES                                </t>
  </si>
  <si>
    <t>26107</t>
  </si>
  <si>
    <t xml:space="preserve">NIEVA DE CAMEROS                        </t>
  </si>
  <si>
    <t>26108</t>
  </si>
  <si>
    <t xml:space="preserve">OCON                                    </t>
  </si>
  <si>
    <t>26109</t>
  </si>
  <si>
    <t xml:space="preserve">OCHANDURI                               </t>
  </si>
  <si>
    <t>26110</t>
  </si>
  <si>
    <t xml:space="preserve">OJACASTRO                               </t>
  </si>
  <si>
    <t>26111</t>
  </si>
  <si>
    <t xml:space="preserve">OLLAURI                                 </t>
  </si>
  <si>
    <t>26112</t>
  </si>
  <si>
    <t xml:space="preserve">ORTIGOSA DE CAMEROS                     </t>
  </si>
  <si>
    <t>26113</t>
  </si>
  <si>
    <t xml:space="preserve">PAZUENGOS                               </t>
  </si>
  <si>
    <t>26114</t>
  </si>
  <si>
    <t xml:space="preserve">PEDROSO                                 </t>
  </si>
  <si>
    <t>26115</t>
  </si>
  <si>
    <t xml:space="preserve">PINILLOS                                </t>
  </si>
  <si>
    <t>26117</t>
  </si>
  <si>
    <t xml:space="preserve">PRADEJON                                </t>
  </si>
  <si>
    <t>26118</t>
  </si>
  <si>
    <t xml:space="preserve">PRADILLO                                </t>
  </si>
  <si>
    <t>26119</t>
  </si>
  <si>
    <t xml:space="preserve">PREJANO                                 </t>
  </si>
  <si>
    <t>26120</t>
  </si>
  <si>
    <t xml:space="preserve">QUEL                                    </t>
  </si>
  <si>
    <t>26121</t>
  </si>
  <si>
    <t xml:space="preserve">RABANERA                                </t>
  </si>
  <si>
    <t>26122</t>
  </si>
  <si>
    <t xml:space="preserve">RASILLO DE CAMEROS (EL)                 </t>
  </si>
  <si>
    <t>26123</t>
  </si>
  <si>
    <t xml:space="preserve">REDAL (EL)                              </t>
  </si>
  <si>
    <t>26124</t>
  </si>
  <si>
    <t xml:space="preserve">RIBAFRECHA                              </t>
  </si>
  <si>
    <t>26125</t>
  </si>
  <si>
    <t xml:space="preserve">RINCON DE SOTO                          </t>
  </si>
  <si>
    <t>26126</t>
  </si>
  <si>
    <t xml:space="preserve">ROBRES DEL CASTILLO                     </t>
  </si>
  <si>
    <t>26127</t>
  </si>
  <si>
    <t xml:space="preserve">RODEZNO                                 </t>
  </si>
  <si>
    <t>26128</t>
  </si>
  <si>
    <t xml:space="preserve">SAJAZARRA                               </t>
  </si>
  <si>
    <t>26129</t>
  </si>
  <si>
    <t xml:space="preserve">SAN ASENSIO                             </t>
  </si>
  <si>
    <t>26130</t>
  </si>
  <si>
    <t xml:space="preserve">SAN MILLAN DE LA COGOLLA                </t>
  </si>
  <si>
    <t>26131</t>
  </si>
  <si>
    <t xml:space="preserve">SAN MILLAN DE YECORA                    </t>
  </si>
  <si>
    <t>26132</t>
  </si>
  <si>
    <t xml:space="preserve">SAN ROMAN DE CAMEROS                    </t>
  </si>
  <si>
    <t>26134</t>
  </si>
  <si>
    <t xml:space="preserve">SANTA COLOMA                            </t>
  </si>
  <si>
    <t>26135</t>
  </si>
  <si>
    <t xml:space="preserve">SANTA ENGRACIA DEL JUBERA               </t>
  </si>
  <si>
    <t>26136</t>
  </si>
  <si>
    <t xml:space="preserve">SANTA EULALIA BAJERA                    </t>
  </si>
  <si>
    <t>26138</t>
  </si>
  <si>
    <t xml:space="preserve">SANTO DOMINGO DE LA CALZADA             </t>
  </si>
  <si>
    <t>26139</t>
  </si>
  <si>
    <t xml:space="preserve">SAN TORCUATO                            </t>
  </si>
  <si>
    <t>26140</t>
  </si>
  <si>
    <t xml:space="preserve">SANTURDE DE RIOJA                       </t>
  </si>
  <si>
    <t>26141</t>
  </si>
  <si>
    <t xml:space="preserve">SANTURDEJO                              </t>
  </si>
  <si>
    <t>26142</t>
  </si>
  <si>
    <t xml:space="preserve">SAN VICENTE DE LA SONSIERRA             </t>
  </si>
  <si>
    <t>26143</t>
  </si>
  <si>
    <t xml:space="preserve">SOJUELA                                 </t>
  </si>
  <si>
    <t>26144</t>
  </si>
  <si>
    <t xml:space="preserve">SORZANO                                 </t>
  </si>
  <si>
    <t>26145</t>
  </si>
  <si>
    <t xml:space="preserve">SOTES                                   </t>
  </si>
  <si>
    <t>26146</t>
  </si>
  <si>
    <t xml:space="preserve">SOTO EN CAMEROS                         </t>
  </si>
  <si>
    <t>26147</t>
  </si>
  <si>
    <t xml:space="preserve">TERROBA                                 </t>
  </si>
  <si>
    <t>26148</t>
  </si>
  <si>
    <t xml:space="preserve">TIRGO                                   </t>
  </si>
  <si>
    <t>26149</t>
  </si>
  <si>
    <t xml:space="preserve">TOBIA                                   </t>
  </si>
  <si>
    <t>26150</t>
  </si>
  <si>
    <t xml:space="preserve">TORMANTOS                               </t>
  </si>
  <si>
    <t>26151</t>
  </si>
  <si>
    <t xml:space="preserve">TORRECILLA EN CAMEROS                   </t>
  </si>
  <si>
    <t>26152</t>
  </si>
  <si>
    <t xml:space="preserve">TORRECILLA SOBRE ALESANCO               </t>
  </si>
  <si>
    <t>26153</t>
  </si>
  <si>
    <t xml:space="preserve">TORRE EN CAMEROS                        </t>
  </si>
  <si>
    <t>26154</t>
  </si>
  <si>
    <t xml:space="preserve">TORREMONTALBO                           </t>
  </si>
  <si>
    <t>26155</t>
  </si>
  <si>
    <t xml:space="preserve">TREVIANA                                </t>
  </si>
  <si>
    <t>26157</t>
  </si>
  <si>
    <t xml:space="preserve">TRICIO                                  </t>
  </si>
  <si>
    <t>26158</t>
  </si>
  <si>
    <t xml:space="preserve">TUDELILLA                               </t>
  </si>
  <si>
    <t>26160</t>
  </si>
  <si>
    <t xml:space="preserve">URUÑUELA                                </t>
  </si>
  <si>
    <t>26161</t>
  </si>
  <si>
    <t xml:space="preserve">VALDEMADERA                             </t>
  </si>
  <si>
    <t>26162</t>
  </si>
  <si>
    <t xml:space="preserve">VALGAÑON                                </t>
  </si>
  <si>
    <t>26163</t>
  </si>
  <si>
    <t xml:space="preserve">VENTOSA                                 </t>
  </si>
  <si>
    <t>26164</t>
  </si>
  <si>
    <t xml:space="preserve">VENTROSA                                </t>
  </si>
  <si>
    <t>26165</t>
  </si>
  <si>
    <t xml:space="preserve">VIGUERA                                 </t>
  </si>
  <si>
    <t>26166</t>
  </si>
  <si>
    <t xml:space="preserve">VILLALBA DE RIOJA                       </t>
  </si>
  <si>
    <t>26167</t>
  </si>
  <si>
    <t xml:space="preserve">VILLALOBAR DE RIOJA                     </t>
  </si>
  <si>
    <t>26168</t>
  </si>
  <si>
    <t xml:space="preserve">VILLAMEDIANA DE IREGUA                  </t>
  </si>
  <si>
    <t>26169</t>
  </si>
  <si>
    <t xml:space="preserve">VILLANUEVA DE CAMEROS                   </t>
  </si>
  <si>
    <t>26170</t>
  </si>
  <si>
    <t xml:space="preserve">VILLAR DE ARNEDO (EL)                   </t>
  </si>
  <si>
    <t>26171</t>
  </si>
  <si>
    <t xml:space="preserve">VILLAR DE TORRE                         </t>
  </si>
  <si>
    <t>26172</t>
  </si>
  <si>
    <t xml:space="preserve">VILLAREJO                               </t>
  </si>
  <si>
    <t>26173</t>
  </si>
  <si>
    <t xml:space="preserve">VILLARROYA                              </t>
  </si>
  <si>
    <t>26174</t>
  </si>
  <si>
    <t xml:space="preserve">VILLARTA-QUINTANA                       </t>
  </si>
  <si>
    <t>26175</t>
  </si>
  <si>
    <t xml:space="preserve">VILLAVELAYO                             </t>
  </si>
  <si>
    <t>26176</t>
  </si>
  <si>
    <t xml:space="preserve">VILLAVERDE DE RIOJA                     </t>
  </si>
  <si>
    <t>26177</t>
  </si>
  <si>
    <t xml:space="preserve">VILLOSLADA DE CAMEROS                   </t>
  </si>
  <si>
    <t>26178</t>
  </si>
  <si>
    <t xml:space="preserve">VINIEGRA DE ABAJO                       </t>
  </si>
  <si>
    <t>26179</t>
  </si>
  <si>
    <t xml:space="preserve">VINIEGRA DE ARRIBA                      </t>
  </si>
  <si>
    <t>26180</t>
  </si>
  <si>
    <t xml:space="preserve">ZARRATON                                </t>
  </si>
  <si>
    <t>26181</t>
  </si>
  <si>
    <t xml:space="preserve">ZARZOSA                                 </t>
  </si>
  <si>
    <t>26183</t>
  </si>
  <si>
    <t xml:space="preserve">ZORRAQUIN                               </t>
  </si>
  <si>
    <t>27001</t>
  </si>
  <si>
    <t xml:space="preserve">ABADIN                                  </t>
  </si>
  <si>
    <t>27002</t>
  </si>
  <si>
    <t xml:space="preserve">ALFOZ                                   </t>
  </si>
  <si>
    <t>27003</t>
  </si>
  <si>
    <t xml:space="preserve">ANTAS DE ULLA                           </t>
  </si>
  <si>
    <t>27004</t>
  </si>
  <si>
    <t xml:space="preserve">BALEIRA                                 </t>
  </si>
  <si>
    <t>27005</t>
  </si>
  <si>
    <t xml:space="preserve">BARREIROS                               </t>
  </si>
  <si>
    <t>27006</t>
  </si>
  <si>
    <t xml:space="preserve">BECERREA                                </t>
  </si>
  <si>
    <t>27007</t>
  </si>
  <si>
    <t xml:space="preserve">BEGONTE                                 </t>
  </si>
  <si>
    <t>27008</t>
  </si>
  <si>
    <t xml:space="preserve">BOVEDA                                  </t>
  </si>
  <si>
    <t>27009</t>
  </si>
  <si>
    <t xml:space="preserve">CARBALLEDO                              </t>
  </si>
  <si>
    <t>27010</t>
  </si>
  <si>
    <t xml:space="preserve">CASTRO DE REI                           </t>
  </si>
  <si>
    <t>27011</t>
  </si>
  <si>
    <t xml:space="preserve">CASTROVERDE                             </t>
  </si>
  <si>
    <t>27012</t>
  </si>
  <si>
    <t xml:space="preserve">CERVANTES                               </t>
  </si>
  <si>
    <t>27013</t>
  </si>
  <si>
    <t xml:space="preserve">CERVO                                   </t>
  </si>
  <si>
    <t>27014</t>
  </si>
  <si>
    <t xml:space="preserve">CORGO (O)                               </t>
  </si>
  <si>
    <t>27015</t>
  </si>
  <si>
    <t xml:space="preserve">COSPEITO                                </t>
  </si>
  <si>
    <t>27016</t>
  </si>
  <si>
    <t xml:space="preserve">CHANTADA                                </t>
  </si>
  <si>
    <t>27017</t>
  </si>
  <si>
    <t xml:space="preserve">FOLGOSO DO COUREL                       </t>
  </si>
  <si>
    <t>27018</t>
  </si>
  <si>
    <t xml:space="preserve">FONSAGRADA (A)                          </t>
  </si>
  <si>
    <t>27019</t>
  </si>
  <si>
    <t xml:space="preserve">FOZ                                     </t>
  </si>
  <si>
    <t>27020</t>
  </si>
  <si>
    <t xml:space="preserve">FRIOL                                   </t>
  </si>
  <si>
    <t>27021</t>
  </si>
  <si>
    <t xml:space="preserve">XERMADE                                 </t>
  </si>
  <si>
    <t>27022</t>
  </si>
  <si>
    <t xml:space="preserve">GUITIRIZ                                </t>
  </si>
  <si>
    <t>27023</t>
  </si>
  <si>
    <t xml:space="preserve">GUNTIN                                  </t>
  </si>
  <si>
    <t>27024</t>
  </si>
  <si>
    <t xml:space="preserve">INCIO (O)                               </t>
  </si>
  <si>
    <t>27025</t>
  </si>
  <si>
    <t xml:space="preserve">XOVE                                    </t>
  </si>
  <si>
    <t>27026</t>
  </si>
  <si>
    <t xml:space="preserve">LANCARA                                 </t>
  </si>
  <si>
    <t>27027</t>
  </si>
  <si>
    <t xml:space="preserve">LOURENZA                                </t>
  </si>
  <si>
    <t>27028</t>
  </si>
  <si>
    <t xml:space="preserve">LUGO                                    </t>
  </si>
  <si>
    <t>27029</t>
  </si>
  <si>
    <t xml:space="preserve">MEIRA                                   </t>
  </si>
  <si>
    <t>27030</t>
  </si>
  <si>
    <t xml:space="preserve">MONDOÑEDO                               </t>
  </si>
  <si>
    <t>27031</t>
  </si>
  <si>
    <t xml:space="preserve">MONFORTE DE LEMOS                       </t>
  </si>
  <si>
    <t>27032</t>
  </si>
  <si>
    <t xml:space="preserve">MONTERROSO                              </t>
  </si>
  <si>
    <t>27033</t>
  </si>
  <si>
    <t xml:space="preserve">MURAS                                   </t>
  </si>
  <si>
    <t>27034</t>
  </si>
  <si>
    <t xml:space="preserve">NAVIA DE SUARNA                         </t>
  </si>
  <si>
    <t>27035</t>
  </si>
  <si>
    <t xml:space="preserve">NEGUEIRA DE MUÑIZ                       </t>
  </si>
  <si>
    <t>27037</t>
  </si>
  <si>
    <t xml:space="preserve">NOGAIS (AS)                             </t>
  </si>
  <si>
    <t>27038</t>
  </si>
  <si>
    <t xml:space="preserve">OUROL                                   </t>
  </si>
  <si>
    <t>27039</t>
  </si>
  <si>
    <t xml:space="preserve">OUTEIRO DE REI                          </t>
  </si>
  <si>
    <t>27040</t>
  </si>
  <si>
    <t xml:space="preserve">PALAS DE REI                            </t>
  </si>
  <si>
    <t>27041</t>
  </si>
  <si>
    <t xml:space="preserve">PANTON                                  </t>
  </si>
  <si>
    <t>27042</t>
  </si>
  <si>
    <t xml:space="preserve">PARADELA                                </t>
  </si>
  <si>
    <t>27043</t>
  </si>
  <si>
    <t xml:space="preserve">PARAMO (O)                              </t>
  </si>
  <si>
    <t>27044</t>
  </si>
  <si>
    <t xml:space="preserve">PASTORIZA (A)                           </t>
  </si>
  <si>
    <t>27045</t>
  </si>
  <si>
    <t xml:space="preserve">PEDRAFITA DO CEBREIRO                   </t>
  </si>
  <si>
    <t>27046</t>
  </si>
  <si>
    <t xml:space="preserve">POL                                     </t>
  </si>
  <si>
    <t>27047</t>
  </si>
  <si>
    <t xml:space="preserve">POBRA DO BROLLON (A)                    </t>
  </si>
  <si>
    <t>27048</t>
  </si>
  <si>
    <t xml:space="preserve">PONTENOVA (A)                           </t>
  </si>
  <si>
    <t>27049</t>
  </si>
  <si>
    <t xml:space="preserve">PORTOMARIN                              </t>
  </si>
  <si>
    <t>27050</t>
  </si>
  <si>
    <t xml:space="preserve">QUIROGA                                 </t>
  </si>
  <si>
    <t>27051</t>
  </si>
  <si>
    <t xml:space="preserve">RIBADEO                                 </t>
  </si>
  <si>
    <t>27052</t>
  </si>
  <si>
    <t xml:space="preserve">RIBAS DE SIL                            </t>
  </si>
  <si>
    <t>27053</t>
  </si>
  <si>
    <t xml:space="preserve">RIBEIRA DE PIQUIN                       </t>
  </si>
  <si>
    <t>27054</t>
  </si>
  <si>
    <t xml:space="preserve">RIOTORTO                                </t>
  </si>
  <si>
    <t>27055</t>
  </si>
  <si>
    <t xml:space="preserve">SAMOS                                   </t>
  </si>
  <si>
    <t>27056</t>
  </si>
  <si>
    <t xml:space="preserve">RABADE                                  </t>
  </si>
  <si>
    <t>27057</t>
  </si>
  <si>
    <t xml:space="preserve">SARRIA                                  </t>
  </si>
  <si>
    <t>27058</t>
  </si>
  <si>
    <t xml:space="preserve">SAVIÑAO (O)                             </t>
  </si>
  <si>
    <t>27059</t>
  </si>
  <si>
    <t xml:space="preserve">SOBER                                   </t>
  </si>
  <si>
    <t>27060</t>
  </si>
  <si>
    <t xml:space="preserve">TABOADA                                 </t>
  </si>
  <si>
    <t>27061</t>
  </si>
  <si>
    <t xml:space="preserve">TRABADA                                 </t>
  </si>
  <si>
    <t>27062</t>
  </si>
  <si>
    <t xml:space="preserve">TRIACASTELA                             </t>
  </si>
  <si>
    <t>27063</t>
  </si>
  <si>
    <t xml:space="preserve">VALADOURO (O)                           </t>
  </si>
  <si>
    <t>27064</t>
  </si>
  <si>
    <t xml:space="preserve">VICEDO (O)                              </t>
  </si>
  <si>
    <t>27065</t>
  </si>
  <si>
    <t xml:space="preserve">VILALBA                                 </t>
  </si>
  <si>
    <t>27066</t>
  </si>
  <si>
    <t xml:space="preserve">VIVEIRO                                 </t>
  </si>
  <si>
    <t>27901</t>
  </si>
  <si>
    <t xml:space="preserve">BARALLA                                 </t>
  </si>
  <si>
    <t>27902</t>
  </si>
  <si>
    <t xml:space="preserve">BURELA                                  </t>
  </si>
  <si>
    <t>28001</t>
  </si>
  <si>
    <t xml:space="preserve">ACEBEDA (LA)                            </t>
  </si>
  <si>
    <t>28002</t>
  </si>
  <si>
    <t xml:space="preserve">AJALVIR                                 </t>
  </si>
  <si>
    <t>28003</t>
  </si>
  <si>
    <t xml:space="preserve">ALAMEDA DEL VALLE                       </t>
  </si>
  <si>
    <t>28004</t>
  </si>
  <si>
    <t xml:space="preserve">ALAMO (EL)                              </t>
  </si>
  <si>
    <t>28005</t>
  </si>
  <si>
    <t xml:space="preserve">ALCALA DE HENARES                       </t>
  </si>
  <si>
    <t>28006</t>
  </si>
  <si>
    <t xml:space="preserve">ALCOBENDAS                              </t>
  </si>
  <si>
    <t>28007</t>
  </si>
  <si>
    <t xml:space="preserve">ALCORCON                                </t>
  </si>
  <si>
    <t>28008</t>
  </si>
  <si>
    <t xml:space="preserve">ALDEA DEL FRESNO                        </t>
  </si>
  <si>
    <t>28009</t>
  </si>
  <si>
    <t xml:space="preserve">ALGETE                                  </t>
  </si>
  <si>
    <t>28010</t>
  </si>
  <si>
    <t xml:space="preserve">ALPEDRETE                               </t>
  </si>
  <si>
    <t>28011</t>
  </si>
  <si>
    <t xml:space="preserve">AMBITE                                  </t>
  </si>
  <si>
    <t>28012</t>
  </si>
  <si>
    <t xml:space="preserve">ANCHUELO                                </t>
  </si>
  <si>
    <t>28013</t>
  </si>
  <si>
    <t xml:space="preserve">ARANJUEZ                                </t>
  </si>
  <si>
    <t>28014</t>
  </si>
  <si>
    <t xml:space="preserve">ARGANDA DEL REY                         </t>
  </si>
  <si>
    <t>28015</t>
  </si>
  <si>
    <t>28016</t>
  </si>
  <si>
    <t xml:space="preserve">ATAZAR (EL)                             </t>
  </si>
  <si>
    <t>28017</t>
  </si>
  <si>
    <t xml:space="preserve">BATRES                                  </t>
  </si>
  <si>
    <t>28018</t>
  </si>
  <si>
    <t xml:space="preserve">BECERRIL DE LA SIERRA                   </t>
  </si>
  <si>
    <t>28019</t>
  </si>
  <si>
    <t xml:space="preserve">BELMONTE DE TAJO                        </t>
  </si>
  <si>
    <t>28020</t>
  </si>
  <si>
    <t xml:space="preserve">BERZOSA DEL LOZOYA                      </t>
  </si>
  <si>
    <t>28021</t>
  </si>
  <si>
    <t xml:space="preserve">BERRUECO (EL)                           </t>
  </si>
  <si>
    <t>28022</t>
  </si>
  <si>
    <t xml:space="preserve">BOADILLA DEL MONTE                      </t>
  </si>
  <si>
    <t>28023</t>
  </si>
  <si>
    <t xml:space="preserve">BOALO (EL)                              </t>
  </si>
  <si>
    <t>28024</t>
  </si>
  <si>
    <t xml:space="preserve">BRAOJOS                                 </t>
  </si>
  <si>
    <t>28025</t>
  </si>
  <si>
    <t xml:space="preserve">BREA DE TAJO                            </t>
  </si>
  <si>
    <t>28026</t>
  </si>
  <si>
    <t xml:space="preserve">BRUNETE                                 </t>
  </si>
  <si>
    <t>28027</t>
  </si>
  <si>
    <t xml:space="preserve">BUITRAGO DEL LOZOYA                     </t>
  </si>
  <si>
    <t>28028</t>
  </si>
  <si>
    <t xml:space="preserve">BUSTARVIEJO                             </t>
  </si>
  <si>
    <t>28029</t>
  </si>
  <si>
    <t xml:space="preserve">CABANILLAS DE LA SIERRA                 </t>
  </si>
  <si>
    <t>28030</t>
  </si>
  <si>
    <t xml:space="preserve">CABRERA (LA)                            </t>
  </si>
  <si>
    <t>28031</t>
  </si>
  <si>
    <t xml:space="preserve">CADALSO DE LOS VIDRIOS                  </t>
  </si>
  <si>
    <t>28032</t>
  </si>
  <si>
    <t xml:space="preserve">CAMARMA DE ESTERUELAS                   </t>
  </si>
  <si>
    <t>28033</t>
  </si>
  <si>
    <t xml:space="preserve">CAMPO REAL                              </t>
  </si>
  <si>
    <t>28034</t>
  </si>
  <si>
    <t xml:space="preserve">CANENCIA                                </t>
  </si>
  <si>
    <t>28035</t>
  </si>
  <si>
    <t xml:space="preserve">CARABAÑA                                </t>
  </si>
  <si>
    <t>28036</t>
  </si>
  <si>
    <t xml:space="preserve">CASARRUBUELOS                           </t>
  </si>
  <si>
    <t>28037</t>
  </si>
  <si>
    <t xml:space="preserve">CENICIENTOS                             </t>
  </si>
  <si>
    <t>28038</t>
  </si>
  <si>
    <t xml:space="preserve">CERCEDILLA                              </t>
  </si>
  <si>
    <t>28039</t>
  </si>
  <si>
    <t xml:space="preserve">CERVERA DE BUITRAGO                     </t>
  </si>
  <si>
    <t>28040</t>
  </si>
  <si>
    <t xml:space="preserve">CIEMPOZUELOS                            </t>
  </si>
  <si>
    <t>28041</t>
  </si>
  <si>
    <t xml:space="preserve">COBEÑA                                  </t>
  </si>
  <si>
    <t>28042</t>
  </si>
  <si>
    <t xml:space="preserve">COLMENAR DEL ARROYO                     </t>
  </si>
  <si>
    <t>28043</t>
  </si>
  <si>
    <t xml:space="preserve">COLMENAR DE OREJA                       </t>
  </si>
  <si>
    <t>28044</t>
  </si>
  <si>
    <t xml:space="preserve">COLMENAREJO                             </t>
  </si>
  <si>
    <t>28045</t>
  </si>
  <si>
    <t xml:space="preserve">COLMENAR VIEJO                          </t>
  </si>
  <si>
    <t>28046</t>
  </si>
  <si>
    <t xml:space="preserve">COLLADO MEDIANO                         </t>
  </si>
  <si>
    <t>28047</t>
  </si>
  <si>
    <t xml:space="preserve">COLLADO VILLALBA                        </t>
  </si>
  <si>
    <t>28048</t>
  </si>
  <si>
    <t xml:space="preserve">CORPA                                   </t>
  </si>
  <si>
    <t>28049</t>
  </si>
  <si>
    <t xml:space="preserve">COSLADA                                 </t>
  </si>
  <si>
    <t>28050</t>
  </si>
  <si>
    <t xml:space="preserve">CUBAS DE LA SAGRA                       </t>
  </si>
  <si>
    <t>28051</t>
  </si>
  <si>
    <t xml:space="preserve">CHAPINERIA                              </t>
  </si>
  <si>
    <t>28052</t>
  </si>
  <si>
    <t xml:space="preserve">CHINCHON                                </t>
  </si>
  <si>
    <t>28053</t>
  </si>
  <si>
    <t xml:space="preserve">DAGANZO DE ARRIBA                       </t>
  </si>
  <si>
    <t>28054</t>
  </si>
  <si>
    <t xml:space="preserve">ESCORIAL (EL)                           </t>
  </si>
  <si>
    <t>28055</t>
  </si>
  <si>
    <t xml:space="preserve">ESTREMERA                               </t>
  </si>
  <si>
    <t>28056</t>
  </si>
  <si>
    <t xml:space="preserve">FRESNEDILLAS DE LA OLIVA                </t>
  </si>
  <si>
    <t>28057</t>
  </si>
  <si>
    <t xml:space="preserve">FRESNO DE TOROTE                        </t>
  </si>
  <si>
    <t>28058</t>
  </si>
  <si>
    <t xml:space="preserve">FUENLABRADA                             </t>
  </si>
  <si>
    <t>28059</t>
  </si>
  <si>
    <t xml:space="preserve">FUENTE EL SAZ DE JARAMA                 </t>
  </si>
  <si>
    <t>28060</t>
  </si>
  <si>
    <t xml:space="preserve">FUENTIDUEÑA DE TAJO                     </t>
  </si>
  <si>
    <t>28061</t>
  </si>
  <si>
    <t xml:space="preserve">GALAPAGAR                               </t>
  </si>
  <si>
    <t>28062</t>
  </si>
  <si>
    <t xml:space="preserve">GARGANTA DE LOS MONTES                  </t>
  </si>
  <si>
    <t>28063</t>
  </si>
  <si>
    <t>GARGANTILLA DEL LOZOYA Y PINILLA DE BUIT</t>
  </si>
  <si>
    <t>28064</t>
  </si>
  <si>
    <t xml:space="preserve">GASCONES                                </t>
  </si>
  <si>
    <t>28065</t>
  </si>
  <si>
    <t xml:space="preserve">GETAFE                                  </t>
  </si>
  <si>
    <t>28066</t>
  </si>
  <si>
    <t xml:space="preserve">GRIÑON                                  </t>
  </si>
  <si>
    <t>28067</t>
  </si>
  <si>
    <t xml:space="preserve">GUADALIX DE LA SIERRA                   </t>
  </si>
  <si>
    <t>28068</t>
  </si>
  <si>
    <t xml:space="preserve">GUADARRAMA                              </t>
  </si>
  <si>
    <t>28069</t>
  </si>
  <si>
    <t xml:space="preserve">HIRUELA (LA)                            </t>
  </si>
  <si>
    <t>28070</t>
  </si>
  <si>
    <t xml:space="preserve">HORCAJO DE LA SIERRA-AOSLOS             </t>
  </si>
  <si>
    <t>28071</t>
  </si>
  <si>
    <t xml:space="preserve">HORCAJUELO DE LA SIERRA                 </t>
  </si>
  <si>
    <t>28072</t>
  </si>
  <si>
    <t xml:space="preserve">HOYO DE MANZANARES                      </t>
  </si>
  <si>
    <t>28073</t>
  </si>
  <si>
    <t xml:space="preserve">HUMANES DE MADRID                       </t>
  </si>
  <si>
    <t>28074</t>
  </si>
  <si>
    <t xml:space="preserve">LEGANES                                 </t>
  </si>
  <si>
    <t>28075</t>
  </si>
  <si>
    <t xml:space="preserve">LOECHES                                 </t>
  </si>
  <si>
    <t>28076</t>
  </si>
  <si>
    <t xml:space="preserve">LOZOYA                                  </t>
  </si>
  <si>
    <t>28078</t>
  </si>
  <si>
    <t xml:space="preserve">MADARCOS                                </t>
  </si>
  <si>
    <t>28079</t>
  </si>
  <si>
    <t xml:space="preserve">MADRID                                  </t>
  </si>
  <si>
    <t>28080</t>
  </si>
  <si>
    <t xml:space="preserve">MAJADAHONDA                             </t>
  </si>
  <si>
    <t>28082</t>
  </si>
  <si>
    <t xml:space="preserve">MANZANARES EL REAL                      </t>
  </si>
  <si>
    <t>28083</t>
  </si>
  <si>
    <t xml:space="preserve">MECO                                    </t>
  </si>
  <si>
    <t>28084</t>
  </si>
  <si>
    <t xml:space="preserve">MEJORADA DEL CAMPO                      </t>
  </si>
  <si>
    <t>28085</t>
  </si>
  <si>
    <t xml:space="preserve">MIRAFLORES DE LA SIERRA                 </t>
  </si>
  <si>
    <t>28086</t>
  </si>
  <si>
    <t xml:space="preserve">MOLAR (EL)                              </t>
  </si>
  <si>
    <t>28087</t>
  </si>
  <si>
    <t xml:space="preserve">MOLINOS (LOS)                           </t>
  </si>
  <si>
    <t>28088</t>
  </si>
  <si>
    <t xml:space="preserve">MONTEJO DE LA SIERRA                    </t>
  </si>
  <si>
    <t>28089</t>
  </si>
  <si>
    <t xml:space="preserve">MORALEJA DE ENMEDIO                     </t>
  </si>
  <si>
    <t>28090</t>
  </si>
  <si>
    <t xml:space="preserve">MORALZARZAL                             </t>
  </si>
  <si>
    <t>28091</t>
  </si>
  <si>
    <t xml:space="preserve">MORATA DE TAJUÑA                        </t>
  </si>
  <si>
    <t>28092</t>
  </si>
  <si>
    <t xml:space="preserve">MOSTOLES                                </t>
  </si>
  <si>
    <t>28093</t>
  </si>
  <si>
    <t xml:space="preserve">NAVACERRADA                             </t>
  </si>
  <si>
    <t>28094</t>
  </si>
  <si>
    <t xml:space="preserve">NAVALAFUENTE                            </t>
  </si>
  <si>
    <t>28095</t>
  </si>
  <si>
    <t xml:space="preserve">NAVALAGAMELLA                           </t>
  </si>
  <si>
    <t>28096</t>
  </si>
  <si>
    <t xml:space="preserve">NAVALCARNERO                            </t>
  </si>
  <si>
    <t>28097</t>
  </si>
  <si>
    <t xml:space="preserve">NAVARREDONDA Y SAN MAMES                </t>
  </si>
  <si>
    <t>28099</t>
  </si>
  <si>
    <t xml:space="preserve">NAVAS DEL REY                           </t>
  </si>
  <si>
    <t>28100</t>
  </si>
  <si>
    <t xml:space="preserve">NUEVO BAZTAN                            </t>
  </si>
  <si>
    <t>28101</t>
  </si>
  <si>
    <t xml:space="preserve">OLMEDA DE LAS FUENTES                   </t>
  </si>
  <si>
    <t>28102</t>
  </si>
  <si>
    <t xml:space="preserve">ORUSCO DE TAJUÑA                        </t>
  </si>
  <si>
    <t>28104</t>
  </si>
  <si>
    <t xml:space="preserve">PARACUELLOS DE JARAMA                   </t>
  </si>
  <si>
    <t>28106</t>
  </si>
  <si>
    <t xml:space="preserve">PARLA                                   </t>
  </si>
  <si>
    <t>28107</t>
  </si>
  <si>
    <t xml:space="preserve">PATONES                                 </t>
  </si>
  <si>
    <t>28108</t>
  </si>
  <si>
    <t xml:space="preserve">PEDREZUELA                              </t>
  </si>
  <si>
    <t>28109</t>
  </si>
  <si>
    <t xml:space="preserve">PELAYOS DE LA PRESA                     </t>
  </si>
  <si>
    <t>28110</t>
  </si>
  <si>
    <t xml:space="preserve">PERALES DE TAJUÑA                       </t>
  </si>
  <si>
    <t>28111</t>
  </si>
  <si>
    <t xml:space="preserve">PEZUELA DE LAS TORRES                   </t>
  </si>
  <si>
    <t>28112</t>
  </si>
  <si>
    <t xml:space="preserve">PINILLA DEL VALLE                       </t>
  </si>
  <si>
    <t>28113</t>
  </si>
  <si>
    <t xml:space="preserve">PINTO                                   </t>
  </si>
  <si>
    <t>28114</t>
  </si>
  <si>
    <t xml:space="preserve">PIÑUECAR-GANDULLAS                      </t>
  </si>
  <si>
    <t>28115</t>
  </si>
  <si>
    <t xml:space="preserve">POZUELO DE ALARCON                      </t>
  </si>
  <si>
    <t>28116</t>
  </si>
  <si>
    <t xml:space="preserve">POZUELO DEL REY                         </t>
  </si>
  <si>
    <t>28117</t>
  </si>
  <si>
    <t xml:space="preserve">PRADENA DEL RINCON                      </t>
  </si>
  <si>
    <t>28118</t>
  </si>
  <si>
    <t xml:space="preserve">PUEBLA DE LA SIERRA                     </t>
  </si>
  <si>
    <t>28119</t>
  </si>
  <si>
    <t xml:space="preserve">QUIJORNA                                </t>
  </si>
  <si>
    <t>28120</t>
  </si>
  <si>
    <t xml:space="preserve">RASCAFRIA                               </t>
  </si>
  <si>
    <t>28121</t>
  </si>
  <si>
    <t xml:space="preserve">REDUEÑA                                 </t>
  </si>
  <si>
    <t>28122</t>
  </si>
  <si>
    <t xml:space="preserve">RIBATEJADA                              </t>
  </si>
  <si>
    <t>28123</t>
  </si>
  <si>
    <t xml:space="preserve">RIVAS-VACIAMADRID                       </t>
  </si>
  <si>
    <t>28124</t>
  </si>
  <si>
    <t xml:space="preserve">ROBLEDILLO DE LA JARA                   </t>
  </si>
  <si>
    <t>28125</t>
  </si>
  <si>
    <t xml:space="preserve">ROBLEDO DE CHAVELA                      </t>
  </si>
  <si>
    <t>28126</t>
  </si>
  <si>
    <t xml:space="preserve">ROBREGORDO                              </t>
  </si>
  <si>
    <t>28127</t>
  </si>
  <si>
    <t xml:space="preserve">ROZAS DE MADRID (LAS)                   </t>
  </si>
  <si>
    <t>28128</t>
  </si>
  <si>
    <t xml:space="preserve">ROZAS DE PUERTO REAL                    </t>
  </si>
  <si>
    <t>28129</t>
  </si>
  <si>
    <t xml:space="preserve">SAN AGUSTIN DEL GUADALIX                </t>
  </si>
  <si>
    <t>28130</t>
  </si>
  <si>
    <t xml:space="preserve">SAN FERNANDO DE HENARES                 </t>
  </si>
  <si>
    <t>28131</t>
  </si>
  <si>
    <t xml:space="preserve">SAN LORENZO DE EL ESCORIAL              </t>
  </si>
  <si>
    <t>28132</t>
  </si>
  <si>
    <t xml:space="preserve">SAN MARTIN DE LA VEGA                   </t>
  </si>
  <si>
    <t>28133</t>
  </si>
  <si>
    <t xml:space="preserve">SAN MARTIN DE VALDEIGLESIAS             </t>
  </si>
  <si>
    <t>28134</t>
  </si>
  <si>
    <t xml:space="preserve">SAN SEBASTIAN DE LOS REYES              </t>
  </si>
  <si>
    <t>28135</t>
  </si>
  <si>
    <t xml:space="preserve">SANTA MARIA DE LA ALAMEDA               </t>
  </si>
  <si>
    <t>28136</t>
  </si>
  <si>
    <t xml:space="preserve">SANTORCAZ                               </t>
  </si>
  <si>
    <t>28137</t>
  </si>
  <si>
    <t xml:space="preserve">SANTOS DE LA HUMOSA (LOS)               </t>
  </si>
  <si>
    <t>28138</t>
  </si>
  <si>
    <t xml:space="preserve">SERNA DEL MONTE (LA)                    </t>
  </si>
  <si>
    <t>28140</t>
  </si>
  <si>
    <t xml:space="preserve">SERRANILLOS DEL VALLE                   </t>
  </si>
  <si>
    <t>28141</t>
  </si>
  <si>
    <t xml:space="preserve">SEVILLA LA NUEVA                        </t>
  </si>
  <si>
    <t>28143</t>
  </si>
  <si>
    <t xml:space="preserve">SOMOSIERRA                              </t>
  </si>
  <si>
    <t>28144</t>
  </si>
  <si>
    <t xml:space="preserve">SOTO DEL REAL                           </t>
  </si>
  <si>
    <t>28145</t>
  </si>
  <si>
    <t xml:space="preserve">TALAMANCA DE JARAMA                     </t>
  </si>
  <si>
    <t>28146</t>
  </si>
  <si>
    <t xml:space="preserve">TIELMES                                 </t>
  </si>
  <si>
    <t>28147</t>
  </si>
  <si>
    <t xml:space="preserve">TITULCIA                                </t>
  </si>
  <si>
    <t>28148</t>
  </si>
  <si>
    <t xml:space="preserve">TORREJON DE ARDOZ                       </t>
  </si>
  <si>
    <t>28149</t>
  </si>
  <si>
    <t xml:space="preserve">TORREJON DE LA CALZADA                  </t>
  </si>
  <si>
    <t>28150</t>
  </si>
  <si>
    <t xml:space="preserve">TORREJON DE VELASCO                     </t>
  </si>
  <si>
    <t>28151</t>
  </si>
  <si>
    <t xml:space="preserve">TORRELAGUNA                             </t>
  </si>
  <si>
    <t>28152</t>
  </si>
  <si>
    <t xml:space="preserve">TORRELODONES                            </t>
  </si>
  <si>
    <t>28153</t>
  </si>
  <si>
    <t xml:space="preserve">TORREMOCHA DE JARAMA                    </t>
  </si>
  <si>
    <t>28154</t>
  </si>
  <si>
    <t xml:space="preserve">TORRES DE LA ALAMEDA                    </t>
  </si>
  <si>
    <t>28155</t>
  </si>
  <si>
    <t xml:space="preserve">VALDARACETE                             </t>
  </si>
  <si>
    <t>28156</t>
  </si>
  <si>
    <t xml:space="preserve">VALDEAVERO                              </t>
  </si>
  <si>
    <t>28157</t>
  </si>
  <si>
    <t xml:space="preserve">VALDELAGUNA                             </t>
  </si>
  <si>
    <t>28158</t>
  </si>
  <si>
    <t xml:space="preserve">VALDEMANCO                              </t>
  </si>
  <si>
    <t>28159</t>
  </si>
  <si>
    <t xml:space="preserve">VALDEMAQUEDA                            </t>
  </si>
  <si>
    <t>28160</t>
  </si>
  <si>
    <t xml:space="preserve">VALDEMORILLO                            </t>
  </si>
  <si>
    <t>28161</t>
  </si>
  <si>
    <t xml:space="preserve">VALDEMORO                               </t>
  </si>
  <si>
    <t>28162</t>
  </si>
  <si>
    <t xml:space="preserve">VALDEOLMOS-ALALPARDO                    </t>
  </si>
  <si>
    <t>28163</t>
  </si>
  <si>
    <t xml:space="preserve">VALDEPIELAGOS                           </t>
  </si>
  <si>
    <t>28164</t>
  </si>
  <si>
    <t xml:space="preserve">VALDETORRES DE JARAMA                   </t>
  </si>
  <si>
    <t>28165</t>
  </si>
  <si>
    <t xml:space="preserve">VALDILECHA                              </t>
  </si>
  <si>
    <t>28166</t>
  </si>
  <si>
    <t xml:space="preserve">VALVERDE DE ALCALA                      </t>
  </si>
  <si>
    <t>28167</t>
  </si>
  <si>
    <t xml:space="preserve">VELILLA DE SAN ANTONIO                  </t>
  </si>
  <si>
    <t>28168</t>
  </si>
  <si>
    <t xml:space="preserve">VELLON (EL)                             </t>
  </si>
  <si>
    <t>28169</t>
  </si>
  <si>
    <t xml:space="preserve">VENTURADA                               </t>
  </si>
  <si>
    <t>28170</t>
  </si>
  <si>
    <t xml:space="preserve">VILLACONEJOS                            </t>
  </si>
  <si>
    <t>28171</t>
  </si>
  <si>
    <t xml:space="preserve">VILLA DEL PRADO                         </t>
  </si>
  <si>
    <t>28172</t>
  </si>
  <si>
    <t xml:space="preserve">VILLALBILLA                             </t>
  </si>
  <si>
    <t>28173</t>
  </si>
  <si>
    <t xml:space="preserve">VILLAMANRIQUE DE TAJO                   </t>
  </si>
  <si>
    <t>28174</t>
  </si>
  <si>
    <t xml:space="preserve">VILLAMANTA                              </t>
  </si>
  <si>
    <t>28175</t>
  </si>
  <si>
    <t xml:space="preserve">VILLAMANTILLA                           </t>
  </si>
  <si>
    <t>28176</t>
  </si>
  <si>
    <t xml:space="preserve">VILLANUEVA DE LA CAÑADA                 </t>
  </si>
  <si>
    <t>28177</t>
  </si>
  <si>
    <t xml:space="preserve">VILLANUEVA DEL PARDILLO                 </t>
  </si>
  <si>
    <t>28178</t>
  </si>
  <si>
    <t xml:space="preserve">VILLANUEVA DE PERALES                   </t>
  </si>
  <si>
    <t>28179</t>
  </si>
  <si>
    <t xml:space="preserve">VILLAR DEL OLMO                         </t>
  </si>
  <si>
    <t>28180</t>
  </si>
  <si>
    <t xml:space="preserve">VILLAREJO DE SALVANES                   </t>
  </si>
  <si>
    <t>28181</t>
  </si>
  <si>
    <t xml:space="preserve">VILLAVICIOSA DE ODON                    </t>
  </si>
  <si>
    <t>28182</t>
  </si>
  <si>
    <t xml:space="preserve">VILLAVIEJA DEL LOZOYA                   </t>
  </si>
  <si>
    <t>28183</t>
  </si>
  <si>
    <t xml:space="preserve">ZARZALEJO                               </t>
  </si>
  <si>
    <t>28901</t>
  </si>
  <si>
    <t xml:space="preserve">LOZOYUELA-NAVAS-SIETEIGLESIAS           </t>
  </si>
  <si>
    <t>28902</t>
  </si>
  <si>
    <t xml:space="preserve">PUENTES VIEJAS                          </t>
  </si>
  <si>
    <t>28903</t>
  </si>
  <si>
    <t xml:space="preserve">TRES CANTOS                             </t>
  </si>
  <si>
    <t>29001</t>
  </si>
  <si>
    <t xml:space="preserve">ALAMEDA                                 </t>
  </si>
  <si>
    <t>29002</t>
  </si>
  <si>
    <t xml:space="preserve">ALCAUCIN                                </t>
  </si>
  <si>
    <t>29003</t>
  </si>
  <si>
    <t xml:space="preserve">ALFARNATE                               </t>
  </si>
  <si>
    <t>29004</t>
  </si>
  <si>
    <t xml:space="preserve">ALFARNATEJO                             </t>
  </si>
  <si>
    <t>29005</t>
  </si>
  <si>
    <t xml:space="preserve">ALGARROBO                               </t>
  </si>
  <si>
    <t>29006</t>
  </si>
  <si>
    <t xml:space="preserve">ALGATOCIN                               </t>
  </si>
  <si>
    <t>29007</t>
  </si>
  <si>
    <t xml:space="preserve">ALHAURIN DE LA TORRE                    </t>
  </si>
  <si>
    <t>29008</t>
  </si>
  <si>
    <t xml:space="preserve">ALHAURIN EL GRANDE                      </t>
  </si>
  <si>
    <t>29009</t>
  </si>
  <si>
    <t xml:space="preserve">ALMACHAR                                </t>
  </si>
  <si>
    <t>29010</t>
  </si>
  <si>
    <t xml:space="preserve">ALMARGEN                                </t>
  </si>
  <si>
    <t>29011</t>
  </si>
  <si>
    <t xml:space="preserve">ALMOGIA                                 </t>
  </si>
  <si>
    <t>29012</t>
  </si>
  <si>
    <t xml:space="preserve">ALORA                                   </t>
  </si>
  <si>
    <t>29013</t>
  </si>
  <si>
    <t xml:space="preserve">ALOZAINA                                </t>
  </si>
  <si>
    <t>29014</t>
  </si>
  <si>
    <t xml:space="preserve">ALPANDEIRE                              </t>
  </si>
  <si>
    <t>29015</t>
  </si>
  <si>
    <t xml:space="preserve">ANTEQUERA                               </t>
  </si>
  <si>
    <t>29016</t>
  </si>
  <si>
    <t xml:space="preserve">ARCHEZ                                  </t>
  </si>
  <si>
    <t>29017</t>
  </si>
  <si>
    <t xml:space="preserve">ARCHIDONA                               </t>
  </si>
  <si>
    <t>29018</t>
  </si>
  <si>
    <t xml:space="preserve">ARDALES                                 </t>
  </si>
  <si>
    <t>29019</t>
  </si>
  <si>
    <t xml:space="preserve">ARENAS                                  </t>
  </si>
  <si>
    <t>29020</t>
  </si>
  <si>
    <t xml:space="preserve">ARRIATE                                 </t>
  </si>
  <si>
    <t>29021</t>
  </si>
  <si>
    <t xml:space="preserve">ATAJATE                                 </t>
  </si>
  <si>
    <t>29022</t>
  </si>
  <si>
    <t xml:space="preserve">BENADALID                               </t>
  </si>
  <si>
    <t>29023</t>
  </si>
  <si>
    <t xml:space="preserve">BENAHAVIS                               </t>
  </si>
  <si>
    <t>29024</t>
  </si>
  <si>
    <t xml:space="preserve">BENALAURIA                              </t>
  </si>
  <si>
    <t>29025</t>
  </si>
  <si>
    <t xml:space="preserve">BENALMADENA                             </t>
  </si>
  <si>
    <t>29026</t>
  </si>
  <si>
    <t xml:space="preserve">BENAMARGOSA                             </t>
  </si>
  <si>
    <t>29027</t>
  </si>
  <si>
    <t xml:space="preserve">BENAMOCARRA                             </t>
  </si>
  <si>
    <t>29028</t>
  </si>
  <si>
    <t xml:space="preserve">BENAOJAN                                </t>
  </si>
  <si>
    <t>29029</t>
  </si>
  <si>
    <t xml:space="preserve">BENARRABA                               </t>
  </si>
  <si>
    <t>29030</t>
  </si>
  <si>
    <t xml:space="preserve">BORGE (EL)                              </t>
  </si>
  <si>
    <t>29031</t>
  </si>
  <si>
    <t xml:space="preserve">BURGO (EL)                              </t>
  </si>
  <si>
    <t>29032</t>
  </si>
  <si>
    <t xml:space="preserve">CAMPILLOS                               </t>
  </si>
  <si>
    <t>29033</t>
  </si>
  <si>
    <t xml:space="preserve">CANILLAS DE ACEITUNO                    </t>
  </si>
  <si>
    <t>29034</t>
  </si>
  <si>
    <t xml:space="preserve">CANILLAS DE ALBAIDA                     </t>
  </si>
  <si>
    <t>29035</t>
  </si>
  <si>
    <t xml:space="preserve">CAÑETE LA REAL                          </t>
  </si>
  <si>
    <t>29036</t>
  </si>
  <si>
    <t xml:space="preserve">CARRATRACA                              </t>
  </si>
  <si>
    <t>29037</t>
  </si>
  <si>
    <t xml:space="preserve">CARTAJIMA                               </t>
  </si>
  <si>
    <t>29038</t>
  </si>
  <si>
    <t xml:space="preserve">CARTAMA                                 </t>
  </si>
  <si>
    <t>29039</t>
  </si>
  <si>
    <t xml:space="preserve">CASABERMEJA                             </t>
  </si>
  <si>
    <t>29040</t>
  </si>
  <si>
    <t xml:space="preserve">CASARABONELA                            </t>
  </si>
  <si>
    <t>29041</t>
  </si>
  <si>
    <t xml:space="preserve">CASARES                                 </t>
  </si>
  <si>
    <t>29042</t>
  </si>
  <si>
    <t xml:space="preserve">COIN                                    </t>
  </si>
  <si>
    <t>29043</t>
  </si>
  <si>
    <t xml:space="preserve">COLMENAR                                </t>
  </si>
  <si>
    <t>29044</t>
  </si>
  <si>
    <t xml:space="preserve">COMARES                                 </t>
  </si>
  <si>
    <t>29045</t>
  </si>
  <si>
    <t xml:space="preserve">COMPETA                                 </t>
  </si>
  <si>
    <t>29046</t>
  </si>
  <si>
    <t xml:space="preserve">CORTES DE LA FRONTERA                   </t>
  </si>
  <si>
    <t>29047</t>
  </si>
  <si>
    <t xml:space="preserve">CUEVAS BAJAS                            </t>
  </si>
  <si>
    <t>29048</t>
  </si>
  <si>
    <t xml:space="preserve">CUEVAS DEL BECERRO                      </t>
  </si>
  <si>
    <t>29049</t>
  </si>
  <si>
    <t xml:space="preserve">CUEVAS DE SAN MARCOS                    </t>
  </si>
  <si>
    <t>29050</t>
  </si>
  <si>
    <t xml:space="preserve">CUTAR                                   </t>
  </si>
  <si>
    <t>29051</t>
  </si>
  <si>
    <t xml:space="preserve">ESTEPONA                                </t>
  </si>
  <si>
    <t>29052</t>
  </si>
  <si>
    <t xml:space="preserve">FARAJAN                                 </t>
  </si>
  <si>
    <t>29053</t>
  </si>
  <si>
    <t xml:space="preserve">FRIGILIANA                              </t>
  </si>
  <si>
    <t>29054</t>
  </si>
  <si>
    <t xml:space="preserve">FUENGIROLA                              </t>
  </si>
  <si>
    <t>29055</t>
  </si>
  <si>
    <t xml:space="preserve">FUENTE DE PIEDRA                        </t>
  </si>
  <si>
    <t>29056</t>
  </si>
  <si>
    <t xml:space="preserve">GAUCIN                                  </t>
  </si>
  <si>
    <t>29057</t>
  </si>
  <si>
    <t xml:space="preserve">GENALGUACIL                             </t>
  </si>
  <si>
    <t>29058</t>
  </si>
  <si>
    <t xml:space="preserve">GUARO                                   </t>
  </si>
  <si>
    <t>29059</t>
  </si>
  <si>
    <t xml:space="preserve">HUMILLADERO                             </t>
  </si>
  <si>
    <t>29060</t>
  </si>
  <si>
    <t xml:space="preserve">IGUALEJA                                </t>
  </si>
  <si>
    <t>29061</t>
  </si>
  <si>
    <t xml:space="preserve">ISTAN                                   </t>
  </si>
  <si>
    <t>29062</t>
  </si>
  <si>
    <t xml:space="preserve">IZNATE                                  </t>
  </si>
  <si>
    <t>29063</t>
  </si>
  <si>
    <t xml:space="preserve">JIMERA DE LIBAR                         </t>
  </si>
  <si>
    <t>29064</t>
  </si>
  <si>
    <t xml:space="preserve">JUBRIQUE                                </t>
  </si>
  <si>
    <t>29065</t>
  </si>
  <si>
    <t xml:space="preserve">JUZCAR                                  </t>
  </si>
  <si>
    <t>29066</t>
  </si>
  <si>
    <t xml:space="preserve">MACHARAVIAYA                            </t>
  </si>
  <si>
    <t>29067</t>
  </si>
  <si>
    <t xml:space="preserve">MALAGA                                  </t>
  </si>
  <si>
    <t>29068</t>
  </si>
  <si>
    <t xml:space="preserve">MANILVA                                 </t>
  </si>
  <si>
    <t>29069</t>
  </si>
  <si>
    <t xml:space="preserve">MARBELLA                                </t>
  </si>
  <si>
    <t>29070</t>
  </si>
  <si>
    <t xml:space="preserve">MIJAS                                   </t>
  </si>
  <si>
    <t>29071</t>
  </si>
  <si>
    <t xml:space="preserve">MOCLINEJO                               </t>
  </si>
  <si>
    <t>29072</t>
  </si>
  <si>
    <t xml:space="preserve">MOLLINA                                 </t>
  </si>
  <si>
    <t>29073</t>
  </si>
  <si>
    <t xml:space="preserve">MONDA                                   </t>
  </si>
  <si>
    <t>29074</t>
  </si>
  <si>
    <t xml:space="preserve">MONTEJAQUE                              </t>
  </si>
  <si>
    <t>29075</t>
  </si>
  <si>
    <t xml:space="preserve">NERJA                                   </t>
  </si>
  <si>
    <t>29076</t>
  </si>
  <si>
    <t xml:space="preserve">OJEN                                    </t>
  </si>
  <si>
    <t>29077</t>
  </si>
  <si>
    <t xml:space="preserve">PARAUTA                                 </t>
  </si>
  <si>
    <t>29079</t>
  </si>
  <si>
    <t xml:space="preserve">PERIANA                                 </t>
  </si>
  <si>
    <t>29080</t>
  </si>
  <si>
    <t xml:space="preserve">PIZARRA                                 </t>
  </si>
  <si>
    <t>29081</t>
  </si>
  <si>
    <t xml:space="preserve">PUJERRA                                 </t>
  </si>
  <si>
    <t>29082</t>
  </si>
  <si>
    <t xml:space="preserve">RINCON DE LA VICTORIA                   </t>
  </si>
  <si>
    <t>29083</t>
  </si>
  <si>
    <t xml:space="preserve">RIOGORDO                                </t>
  </si>
  <si>
    <t>29084</t>
  </si>
  <si>
    <t xml:space="preserve">RONDA                                   </t>
  </si>
  <si>
    <t>29085</t>
  </si>
  <si>
    <t xml:space="preserve">SALARES                                 </t>
  </si>
  <si>
    <t>29086</t>
  </si>
  <si>
    <t xml:space="preserve">SAYALONGA                               </t>
  </si>
  <si>
    <t>29087</t>
  </si>
  <si>
    <t xml:space="preserve">SEDELLA                                 </t>
  </si>
  <si>
    <t>29088</t>
  </si>
  <si>
    <t xml:space="preserve">SIERRA DE YEGUAS                        </t>
  </si>
  <si>
    <t>29089</t>
  </si>
  <si>
    <t xml:space="preserve">TEBA                                    </t>
  </si>
  <si>
    <t>29090</t>
  </si>
  <si>
    <t xml:space="preserve">TOLOX                                   </t>
  </si>
  <si>
    <t>29091</t>
  </si>
  <si>
    <t xml:space="preserve">TORROX                                  </t>
  </si>
  <si>
    <t>29092</t>
  </si>
  <si>
    <t xml:space="preserve">TOTALAN                                 </t>
  </si>
  <si>
    <t>29093</t>
  </si>
  <si>
    <t xml:space="preserve">VALLE DE ABDALAJIS                      </t>
  </si>
  <si>
    <t>29094</t>
  </si>
  <si>
    <t xml:space="preserve">VELEZ-MALAGA                            </t>
  </si>
  <si>
    <t>29095</t>
  </si>
  <si>
    <t xml:space="preserve">VILLANUEVA DE ALGAIDAS                  </t>
  </si>
  <si>
    <t>29096</t>
  </si>
  <si>
    <t xml:space="preserve">VILLANUEVA DEL ROSARIO                  </t>
  </si>
  <si>
    <t>29097</t>
  </si>
  <si>
    <t xml:space="preserve">VILLANUEVA DEL TRABUCO                  </t>
  </si>
  <si>
    <t>29098</t>
  </si>
  <si>
    <t xml:space="preserve">VILLANUEVA DE TAPIA                     </t>
  </si>
  <si>
    <t>29099</t>
  </si>
  <si>
    <t xml:space="preserve">VIÑUELA                                 </t>
  </si>
  <si>
    <t>29100</t>
  </si>
  <si>
    <t xml:space="preserve">YUNQUERA                                </t>
  </si>
  <si>
    <t>29901</t>
  </si>
  <si>
    <t xml:space="preserve">TORREMOLINOS                            </t>
  </si>
  <si>
    <t>29902</t>
  </si>
  <si>
    <t xml:space="preserve">VILLANUEVA DE LA CONCEPCION             </t>
  </si>
  <si>
    <t>29903</t>
  </si>
  <si>
    <t xml:space="preserve">MONTECORTO                              </t>
  </si>
  <si>
    <t>29904</t>
  </si>
  <si>
    <t xml:space="preserve">SERRATO                                 </t>
  </si>
  <si>
    <t>30001</t>
  </si>
  <si>
    <t xml:space="preserve">ABANILLA                                </t>
  </si>
  <si>
    <t>30002</t>
  </si>
  <si>
    <t xml:space="preserve">ABARAN                                  </t>
  </si>
  <si>
    <t>30003</t>
  </si>
  <si>
    <t xml:space="preserve">AGUILAS                                 </t>
  </si>
  <si>
    <t>30004</t>
  </si>
  <si>
    <t xml:space="preserve">ALBUDEITE                               </t>
  </si>
  <si>
    <t>30005</t>
  </si>
  <si>
    <t xml:space="preserve">ALCANTARILLA                            </t>
  </si>
  <si>
    <t>30006</t>
  </si>
  <si>
    <t xml:space="preserve">ALEDO                                   </t>
  </si>
  <si>
    <t>30007</t>
  </si>
  <si>
    <t xml:space="preserve">ALGUAZAS                                </t>
  </si>
  <si>
    <t>30008</t>
  </si>
  <si>
    <t xml:space="preserve">ALHAMA DE MURCIA                        </t>
  </si>
  <si>
    <t>30009</t>
  </si>
  <si>
    <t xml:space="preserve">ARCHENA                                 </t>
  </si>
  <si>
    <t>30010</t>
  </si>
  <si>
    <t xml:space="preserve">BENIEL                                  </t>
  </si>
  <si>
    <t>30011</t>
  </si>
  <si>
    <t xml:space="preserve">BLANCA                                  </t>
  </si>
  <si>
    <t>30012</t>
  </si>
  <si>
    <t xml:space="preserve">BULLAS                                  </t>
  </si>
  <si>
    <t>30013</t>
  </si>
  <si>
    <t xml:space="preserve">CALASPARRA                              </t>
  </si>
  <si>
    <t>30014</t>
  </si>
  <si>
    <t xml:space="preserve">CAMPOS DEL RIO                          </t>
  </si>
  <si>
    <t>30015</t>
  </si>
  <si>
    <t xml:space="preserve">CARAVACA DE LA CRUZ                     </t>
  </si>
  <si>
    <t>30016</t>
  </si>
  <si>
    <t xml:space="preserve">CARTAGENA                               </t>
  </si>
  <si>
    <t>30017</t>
  </si>
  <si>
    <t xml:space="preserve">CEHEGIN                                 </t>
  </si>
  <si>
    <t>30018</t>
  </si>
  <si>
    <t xml:space="preserve">CEUTI                                   </t>
  </si>
  <si>
    <t>30019</t>
  </si>
  <si>
    <t xml:space="preserve">CIEZA                                   </t>
  </si>
  <si>
    <t>30020</t>
  </si>
  <si>
    <t xml:space="preserve">FORTUNA                                 </t>
  </si>
  <si>
    <t>30021</t>
  </si>
  <si>
    <t xml:space="preserve">FUENTE ALAMO DE MURCIA                  </t>
  </si>
  <si>
    <t>30022</t>
  </si>
  <si>
    <t xml:space="preserve">JUMILLA                                 </t>
  </si>
  <si>
    <t>30023</t>
  </si>
  <si>
    <t xml:space="preserve">LIBRILLA                                </t>
  </si>
  <si>
    <t>30024</t>
  </si>
  <si>
    <t xml:space="preserve">LORCA                                   </t>
  </si>
  <si>
    <t>30025</t>
  </si>
  <si>
    <t xml:space="preserve">LORQUI                                  </t>
  </si>
  <si>
    <t>30026</t>
  </si>
  <si>
    <t xml:space="preserve">MAZARRON                                </t>
  </si>
  <si>
    <t>30027</t>
  </si>
  <si>
    <t xml:space="preserve">MOLINA DE SEGURA                        </t>
  </si>
  <si>
    <t>30028</t>
  </si>
  <si>
    <t xml:space="preserve">MORATALLA                               </t>
  </si>
  <si>
    <t>30029</t>
  </si>
  <si>
    <t xml:space="preserve">MULA                                    </t>
  </si>
  <si>
    <t>30030</t>
  </si>
  <si>
    <t xml:space="preserve">MURCIA                                  </t>
  </si>
  <si>
    <t>30031</t>
  </si>
  <si>
    <t xml:space="preserve">OJOS                                    </t>
  </si>
  <si>
    <t>30032</t>
  </si>
  <si>
    <t xml:space="preserve">PLIEGO                                  </t>
  </si>
  <si>
    <t>30033</t>
  </si>
  <si>
    <t xml:space="preserve">PUERTO LUMBRERAS                        </t>
  </si>
  <si>
    <t>30034</t>
  </si>
  <si>
    <t xml:space="preserve">RICOTE                                  </t>
  </si>
  <si>
    <t>30035</t>
  </si>
  <si>
    <t xml:space="preserve">SAN JAVIER                              </t>
  </si>
  <si>
    <t>30036</t>
  </si>
  <si>
    <t xml:space="preserve">SAN PEDRO DEL PINATAR                   </t>
  </si>
  <si>
    <t>30037</t>
  </si>
  <si>
    <t xml:space="preserve">TORRE-PACHECO                           </t>
  </si>
  <si>
    <t>30038</t>
  </si>
  <si>
    <t xml:space="preserve">TORRES DE COTILLAS (LAS)                </t>
  </si>
  <si>
    <t>30039</t>
  </si>
  <si>
    <t xml:space="preserve">TOTANA                                  </t>
  </si>
  <si>
    <t>30040</t>
  </si>
  <si>
    <t xml:space="preserve">ULEA                                    </t>
  </si>
  <si>
    <t>30041</t>
  </si>
  <si>
    <t xml:space="preserve">UNION (LA)                              </t>
  </si>
  <si>
    <t>30042</t>
  </si>
  <si>
    <t xml:space="preserve">VILLANUEVA DEL RIO SEGURA               </t>
  </si>
  <si>
    <t>30043</t>
  </si>
  <si>
    <t xml:space="preserve">YECLA                                   </t>
  </si>
  <si>
    <t>30901</t>
  </si>
  <si>
    <t xml:space="preserve">SANTOMERA                               </t>
  </si>
  <si>
    <t>30902</t>
  </si>
  <si>
    <t xml:space="preserve">ALCAZARES (LOS)                         </t>
  </si>
  <si>
    <t>32001</t>
  </si>
  <si>
    <t xml:space="preserve">ALLARIZ                                 </t>
  </si>
  <si>
    <t>32002</t>
  </si>
  <si>
    <t xml:space="preserve">AMOEIRO                                 </t>
  </si>
  <si>
    <t>32003</t>
  </si>
  <si>
    <t xml:space="preserve">ARNOIA (A)                              </t>
  </si>
  <si>
    <t>32004</t>
  </si>
  <si>
    <t xml:space="preserve">AVION                                   </t>
  </si>
  <si>
    <t>32005</t>
  </si>
  <si>
    <t xml:space="preserve">BALTAR                                  </t>
  </si>
  <si>
    <t>32006</t>
  </si>
  <si>
    <t xml:space="preserve">BANDE                                   </t>
  </si>
  <si>
    <t>32007</t>
  </si>
  <si>
    <t xml:space="preserve">BAÑOS DE MOLGAS                         </t>
  </si>
  <si>
    <t>32008</t>
  </si>
  <si>
    <t xml:space="preserve">BARBADAS                                </t>
  </si>
  <si>
    <t>32009</t>
  </si>
  <si>
    <t xml:space="preserve">BARCO DE VALDEORRAS (O)                 </t>
  </si>
  <si>
    <t>32010</t>
  </si>
  <si>
    <t xml:space="preserve">BEADE                                   </t>
  </si>
  <si>
    <t>32011</t>
  </si>
  <si>
    <t xml:space="preserve">BEARIZ                                  </t>
  </si>
  <si>
    <t>32012</t>
  </si>
  <si>
    <t xml:space="preserve">BLANCOS (OS)                            </t>
  </si>
  <si>
    <t>32013</t>
  </si>
  <si>
    <t xml:space="preserve">BOBORAS                                 </t>
  </si>
  <si>
    <t>32014</t>
  </si>
  <si>
    <t xml:space="preserve">BOLA (A)                                </t>
  </si>
  <si>
    <t>32015</t>
  </si>
  <si>
    <t xml:space="preserve">BOLO (O)                                </t>
  </si>
  <si>
    <t>32016</t>
  </si>
  <si>
    <t xml:space="preserve">CALVOS DE RANDIN                        </t>
  </si>
  <si>
    <t>32017</t>
  </si>
  <si>
    <t xml:space="preserve">CARBALLEDA DE VALDEORRAS                </t>
  </si>
  <si>
    <t>32018</t>
  </si>
  <si>
    <t xml:space="preserve">CARBALLEDA DE AVIA                      </t>
  </si>
  <si>
    <t>32019</t>
  </si>
  <si>
    <t xml:space="preserve">CARBALLIÑO (O)                          </t>
  </si>
  <si>
    <t>32020</t>
  </si>
  <si>
    <t xml:space="preserve">CARTELLE                                </t>
  </si>
  <si>
    <t>32021</t>
  </si>
  <si>
    <t xml:space="preserve">CASTRELO DO VAL                         </t>
  </si>
  <si>
    <t>32022</t>
  </si>
  <si>
    <t xml:space="preserve">CASTRELO DE MIÑO                        </t>
  </si>
  <si>
    <t>32023</t>
  </si>
  <si>
    <t xml:space="preserve">CASTRO CALDELAS                         </t>
  </si>
  <si>
    <t>32024</t>
  </si>
  <si>
    <t xml:space="preserve">CELANOVA                                </t>
  </si>
  <si>
    <t>32025</t>
  </si>
  <si>
    <t xml:space="preserve">CENLLE                                  </t>
  </si>
  <si>
    <t>32026</t>
  </si>
  <si>
    <t xml:space="preserve">COLES                                   </t>
  </si>
  <si>
    <t>32027</t>
  </si>
  <si>
    <t xml:space="preserve">CORTEGADA                               </t>
  </si>
  <si>
    <t>32028</t>
  </si>
  <si>
    <t xml:space="preserve">CUALEDRO                                </t>
  </si>
  <si>
    <t>32029</t>
  </si>
  <si>
    <t xml:space="preserve">CHANDREXA DE QUEIXA                     </t>
  </si>
  <si>
    <t>32030</t>
  </si>
  <si>
    <t xml:space="preserve">ENTRIMO                                 </t>
  </si>
  <si>
    <t>32031</t>
  </si>
  <si>
    <t xml:space="preserve">ESGOS                                   </t>
  </si>
  <si>
    <t>32032</t>
  </si>
  <si>
    <t xml:space="preserve">XINZO DE LIMIA                          </t>
  </si>
  <si>
    <t>32033</t>
  </si>
  <si>
    <t xml:space="preserve">GOMESENDE                               </t>
  </si>
  <si>
    <t>32034</t>
  </si>
  <si>
    <t xml:space="preserve">GUDIÑA (A)                              </t>
  </si>
  <si>
    <t>32035</t>
  </si>
  <si>
    <t xml:space="preserve">IRIXO (O)                               </t>
  </si>
  <si>
    <t>32036</t>
  </si>
  <si>
    <t xml:space="preserve">XUNQUEIRA DE AMBIA                      </t>
  </si>
  <si>
    <t>32037</t>
  </si>
  <si>
    <t xml:space="preserve">XUNQUEIRA DE ESPADANEDO                 </t>
  </si>
  <si>
    <t>32038</t>
  </si>
  <si>
    <t xml:space="preserve">LAROUCO                                 </t>
  </si>
  <si>
    <t>32039</t>
  </si>
  <si>
    <t xml:space="preserve">LAZA                                    </t>
  </si>
  <si>
    <t>32040</t>
  </si>
  <si>
    <t xml:space="preserve">LEIRO                                   </t>
  </si>
  <si>
    <t>32041</t>
  </si>
  <si>
    <t xml:space="preserve">LOBEIRA                                 </t>
  </si>
  <si>
    <t>32042</t>
  </si>
  <si>
    <t xml:space="preserve">LOBIOS                                  </t>
  </si>
  <si>
    <t>32043</t>
  </si>
  <si>
    <t xml:space="preserve">MACEDA                                  </t>
  </si>
  <si>
    <t>32044</t>
  </si>
  <si>
    <t xml:space="preserve">MANZANEDA                               </t>
  </si>
  <si>
    <t>32045</t>
  </si>
  <si>
    <t xml:space="preserve">MASIDE                                  </t>
  </si>
  <si>
    <t>32046</t>
  </si>
  <si>
    <t xml:space="preserve">MELON                                   </t>
  </si>
  <si>
    <t>32047</t>
  </si>
  <si>
    <t xml:space="preserve">MERCA (A)                               </t>
  </si>
  <si>
    <t>32048</t>
  </si>
  <si>
    <t xml:space="preserve">MEZQUITA (A)                            </t>
  </si>
  <si>
    <t>32049</t>
  </si>
  <si>
    <t xml:space="preserve">MONTEDERRAMO                            </t>
  </si>
  <si>
    <t>32050</t>
  </si>
  <si>
    <t xml:space="preserve">MONTERREI                               </t>
  </si>
  <si>
    <t>32051</t>
  </si>
  <si>
    <t xml:space="preserve">MUIÑOS                                  </t>
  </si>
  <si>
    <t>32052</t>
  </si>
  <si>
    <t xml:space="preserve">NOGUEIRA DE RAMUIN                      </t>
  </si>
  <si>
    <t>32053</t>
  </si>
  <si>
    <t xml:space="preserve">OIMBRA                                  </t>
  </si>
  <si>
    <t>32054</t>
  </si>
  <si>
    <t xml:space="preserve">OURENSE                                 </t>
  </si>
  <si>
    <t>32055</t>
  </si>
  <si>
    <t xml:space="preserve">PADERNE DE ALLARIZ                      </t>
  </si>
  <si>
    <t>32056</t>
  </si>
  <si>
    <t xml:space="preserve">PADRENDA                                </t>
  </si>
  <si>
    <t>32057</t>
  </si>
  <si>
    <t xml:space="preserve">PARADA DE SIL                           </t>
  </si>
  <si>
    <t>32058</t>
  </si>
  <si>
    <t xml:space="preserve">PEREIRO DE AGUIAR (O)                   </t>
  </si>
  <si>
    <t>32059</t>
  </si>
  <si>
    <t xml:space="preserve">PEROXA (A)                              </t>
  </si>
  <si>
    <t>32060</t>
  </si>
  <si>
    <t xml:space="preserve">PETIN                                   </t>
  </si>
  <si>
    <t>32061</t>
  </si>
  <si>
    <t xml:space="preserve">PIÑOR                                   </t>
  </si>
  <si>
    <t>32062</t>
  </si>
  <si>
    <t xml:space="preserve">PORQUEIRA                               </t>
  </si>
  <si>
    <t>32063</t>
  </si>
  <si>
    <t xml:space="preserve">POBRA DE TRIVES (A)                     </t>
  </si>
  <si>
    <t>32064</t>
  </si>
  <si>
    <t xml:space="preserve">PONTEDEVA                               </t>
  </si>
  <si>
    <t>32065</t>
  </si>
  <si>
    <t xml:space="preserve">PUNXIN                                  </t>
  </si>
  <si>
    <t>32066</t>
  </si>
  <si>
    <t xml:space="preserve">QUINTELA DE LEIRADO                     </t>
  </si>
  <si>
    <t>32067</t>
  </si>
  <si>
    <t xml:space="preserve">RAIRIZ DE VEIGA                         </t>
  </si>
  <si>
    <t>32068</t>
  </si>
  <si>
    <t xml:space="preserve">RAMIRAS                                 </t>
  </si>
  <si>
    <t>32069</t>
  </si>
  <si>
    <t xml:space="preserve">RIBADAVIA                               </t>
  </si>
  <si>
    <t>32070</t>
  </si>
  <si>
    <t xml:space="preserve">SAN XOAN DE RIO                         </t>
  </si>
  <si>
    <t>32071</t>
  </si>
  <si>
    <t xml:space="preserve">RIOS                                    </t>
  </si>
  <si>
    <t>32072</t>
  </si>
  <si>
    <t xml:space="preserve">RUA (A)                                 </t>
  </si>
  <si>
    <t>32073</t>
  </si>
  <si>
    <t xml:space="preserve">RUBIA                                   </t>
  </si>
  <si>
    <t>32074</t>
  </si>
  <si>
    <t xml:space="preserve">SAN AMARO                               </t>
  </si>
  <si>
    <t>32075</t>
  </si>
  <si>
    <t xml:space="preserve">SAN CIBRAO DAS VIÑAS                    </t>
  </si>
  <si>
    <t>32076</t>
  </si>
  <si>
    <t xml:space="preserve">SAN CRISTOVO DE CEA                     </t>
  </si>
  <si>
    <t>32077</t>
  </si>
  <si>
    <t xml:space="preserve">SANDIAS                                 </t>
  </si>
  <si>
    <t>32078</t>
  </si>
  <si>
    <t xml:space="preserve">SARREAUS                                </t>
  </si>
  <si>
    <t>32079</t>
  </si>
  <si>
    <t xml:space="preserve">TABOADELA                               </t>
  </si>
  <si>
    <t>32080</t>
  </si>
  <si>
    <t xml:space="preserve">TEIXEIRA (A)                            </t>
  </si>
  <si>
    <t>32081</t>
  </si>
  <si>
    <t xml:space="preserve">TOEN                                    </t>
  </si>
  <si>
    <t>32082</t>
  </si>
  <si>
    <t xml:space="preserve">TRASMIRAS                               </t>
  </si>
  <si>
    <t>32083</t>
  </si>
  <si>
    <t xml:space="preserve">VEIGA (A)                               </t>
  </si>
  <si>
    <t>32084</t>
  </si>
  <si>
    <t xml:space="preserve">VEREA                                   </t>
  </si>
  <si>
    <t>32085</t>
  </si>
  <si>
    <t xml:space="preserve">VERIN                                   </t>
  </si>
  <si>
    <t>32086</t>
  </si>
  <si>
    <t xml:space="preserve">VIANA DO BOLO                           </t>
  </si>
  <si>
    <t>32087</t>
  </si>
  <si>
    <t xml:space="preserve">VILAMARIN                               </t>
  </si>
  <si>
    <t>32088</t>
  </si>
  <si>
    <t xml:space="preserve">VILAMARTIN DE VALDEORRAS                </t>
  </si>
  <si>
    <t>32089</t>
  </si>
  <si>
    <t xml:space="preserve">VILAR DE BARRIO                         </t>
  </si>
  <si>
    <t>32090</t>
  </si>
  <si>
    <t xml:space="preserve">VILAR DE SANTOS                         </t>
  </si>
  <si>
    <t>32091</t>
  </si>
  <si>
    <t xml:space="preserve">VILARDEVOS                              </t>
  </si>
  <si>
    <t>32092</t>
  </si>
  <si>
    <t xml:space="preserve">VILARIÑO DE CONSO                       </t>
  </si>
  <si>
    <t>33001</t>
  </si>
  <si>
    <t xml:space="preserve">ALLANDE                                 </t>
  </si>
  <si>
    <t>33002</t>
  </si>
  <si>
    <t xml:space="preserve">ALLER                                   </t>
  </si>
  <si>
    <t>33003</t>
  </si>
  <si>
    <t xml:space="preserve">AMIEVA                                  </t>
  </si>
  <si>
    <t>33004</t>
  </si>
  <si>
    <t xml:space="preserve">AVILES                                  </t>
  </si>
  <si>
    <t>33005</t>
  </si>
  <si>
    <t xml:space="preserve">BELMONTE DE MIRANDA                     </t>
  </si>
  <si>
    <t>33006</t>
  </si>
  <si>
    <t xml:space="preserve">BIMENES                                 </t>
  </si>
  <si>
    <t>33007</t>
  </si>
  <si>
    <t xml:space="preserve">BOAL                                    </t>
  </si>
  <si>
    <t>33008</t>
  </si>
  <si>
    <t xml:space="preserve">CABRALES                                </t>
  </si>
  <si>
    <t>33009</t>
  </si>
  <si>
    <t xml:space="preserve">CABRANES                                </t>
  </si>
  <si>
    <t>33010</t>
  </si>
  <si>
    <t xml:space="preserve">CANDAMO                                 </t>
  </si>
  <si>
    <t>33011</t>
  </si>
  <si>
    <t xml:space="preserve">CANGAS DEL NARCEA                       </t>
  </si>
  <si>
    <t>33012</t>
  </si>
  <si>
    <t xml:space="preserve">CANGAS DE ONIS                          </t>
  </si>
  <si>
    <t>33013</t>
  </si>
  <si>
    <t xml:space="preserve">CARAVIA                                 </t>
  </si>
  <si>
    <t>33014</t>
  </si>
  <si>
    <t xml:space="preserve">CARREÑO                                 </t>
  </si>
  <si>
    <t>33015</t>
  </si>
  <si>
    <t xml:space="preserve">CASO                                    </t>
  </si>
  <si>
    <t>33016</t>
  </si>
  <si>
    <t xml:space="preserve">CASTRILLON                              </t>
  </si>
  <si>
    <t>33017</t>
  </si>
  <si>
    <t xml:space="preserve">CASTROPOL                               </t>
  </si>
  <si>
    <t>33018</t>
  </si>
  <si>
    <t xml:space="preserve">COAÑA                                   </t>
  </si>
  <si>
    <t>33019</t>
  </si>
  <si>
    <t xml:space="preserve">COLUNGA                                 </t>
  </si>
  <si>
    <t>33020</t>
  </si>
  <si>
    <t xml:space="preserve">CORVERA DE ASTURIAS                     </t>
  </si>
  <si>
    <t>33021</t>
  </si>
  <si>
    <t xml:space="preserve">CUDILLERO                               </t>
  </si>
  <si>
    <t>33022</t>
  </si>
  <si>
    <t xml:space="preserve">DEGAÑA                                  </t>
  </si>
  <si>
    <t>33023</t>
  </si>
  <si>
    <t xml:space="preserve">FRANCO (EL)                             </t>
  </si>
  <si>
    <t>33024</t>
  </si>
  <si>
    <t xml:space="preserve">GIJON/XIXON                             </t>
  </si>
  <si>
    <t>33025</t>
  </si>
  <si>
    <t xml:space="preserve">GOZON                                   </t>
  </si>
  <si>
    <t>33026</t>
  </si>
  <si>
    <t xml:space="preserve">GRADO                                   </t>
  </si>
  <si>
    <t>33027</t>
  </si>
  <si>
    <t xml:space="preserve">GRANDAS DE SALIME                       </t>
  </si>
  <si>
    <t>33028</t>
  </si>
  <si>
    <t xml:space="preserve">IBIAS                                   </t>
  </si>
  <si>
    <t>33029</t>
  </si>
  <si>
    <t xml:space="preserve">ILLANO                                  </t>
  </si>
  <si>
    <t>33030</t>
  </si>
  <si>
    <t xml:space="preserve">ILLAS                                   </t>
  </si>
  <si>
    <t>33031</t>
  </si>
  <si>
    <t xml:space="preserve">LANGREO                                 </t>
  </si>
  <si>
    <t>33032</t>
  </si>
  <si>
    <t xml:space="preserve">LAVIANA                                 </t>
  </si>
  <si>
    <t>33033</t>
  </si>
  <si>
    <t xml:space="preserve">LENA                                    </t>
  </si>
  <si>
    <t>33034</t>
  </si>
  <si>
    <t xml:space="preserve">VALDES                                  </t>
  </si>
  <si>
    <t>33035</t>
  </si>
  <si>
    <t xml:space="preserve">LLANERA                                 </t>
  </si>
  <si>
    <t>33036</t>
  </si>
  <si>
    <t xml:space="preserve">LLANES                                  </t>
  </si>
  <si>
    <t>33037</t>
  </si>
  <si>
    <t>33038</t>
  </si>
  <si>
    <t xml:space="preserve">MORCIN                                  </t>
  </si>
  <si>
    <t>33039</t>
  </si>
  <si>
    <t xml:space="preserve">MUROS DE NALON                          </t>
  </si>
  <si>
    <t>33040</t>
  </si>
  <si>
    <t xml:space="preserve">NAVA                                    </t>
  </si>
  <si>
    <t>33041</t>
  </si>
  <si>
    <t xml:space="preserve">NAVIA                                   </t>
  </si>
  <si>
    <t>33042</t>
  </si>
  <si>
    <t xml:space="preserve">NOREÑA                                  </t>
  </si>
  <si>
    <t>33043</t>
  </si>
  <si>
    <t xml:space="preserve">ONIS                                    </t>
  </si>
  <si>
    <t>33044</t>
  </si>
  <si>
    <t xml:space="preserve">OVIEDO                                  </t>
  </si>
  <si>
    <t>33045</t>
  </si>
  <si>
    <t xml:space="preserve">PARRES                                  </t>
  </si>
  <si>
    <t>33046</t>
  </si>
  <si>
    <t xml:space="preserve">PEÑAMELLERA ALTA                        </t>
  </si>
  <si>
    <t>33047</t>
  </si>
  <si>
    <t xml:space="preserve">PEÑAMELLERA BAJA                        </t>
  </si>
  <si>
    <t>33048</t>
  </si>
  <si>
    <t xml:space="preserve">PESOZ                                   </t>
  </si>
  <si>
    <t>33049</t>
  </si>
  <si>
    <t xml:space="preserve">PILOÑA                                  </t>
  </si>
  <si>
    <t>33050</t>
  </si>
  <si>
    <t xml:space="preserve">PONGA                                   </t>
  </si>
  <si>
    <t>33051</t>
  </si>
  <si>
    <t xml:space="preserve">PRAVIA                                  </t>
  </si>
  <si>
    <t>33052</t>
  </si>
  <si>
    <t xml:space="preserve">PROAZA                                  </t>
  </si>
  <si>
    <t>33053</t>
  </si>
  <si>
    <t xml:space="preserve">QUIROS                                  </t>
  </si>
  <si>
    <t>33054</t>
  </si>
  <si>
    <t xml:space="preserve">REGUERAS (LAS)                          </t>
  </si>
  <si>
    <t>33055</t>
  </si>
  <si>
    <t xml:space="preserve">RIBADEDEVA                              </t>
  </si>
  <si>
    <t>33056</t>
  </si>
  <si>
    <t xml:space="preserve">RIBADESELLA                             </t>
  </si>
  <si>
    <t>33057</t>
  </si>
  <si>
    <t xml:space="preserve">RIBERA DE ARRIBA                        </t>
  </si>
  <si>
    <t>33058</t>
  </si>
  <si>
    <t xml:space="preserve">RIOSA                                   </t>
  </si>
  <si>
    <t>33059</t>
  </si>
  <si>
    <t xml:space="preserve">SALAS                                   </t>
  </si>
  <si>
    <t>33060</t>
  </si>
  <si>
    <t xml:space="preserve">SAN MARTIN DEL REY AURELIO              </t>
  </si>
  <si>
    <t>33061</t>
  </si>
  <si>
    <t xml:space="preserve">SAN MARTIN DE OSCOS                     </t>
  </si>
  <si>
    <t>33062</t>
  </si>
  <si>
    <t xml:space="preserve">SANTA EULALIA DE OSCOS                  </t>
  </si>
  <si>
    <t>33063</t>
  </si>
  <si>
    <t xml:space="preserve">SAN TIRSO DE ABRES                      </t>
  </si>
  <si>
    <t>33064</t>
  </si>
  <si>
    <t xml:space="preserve">SANTO ADRIANO                           </t>
  </si>
  <si>
    <t>33065</t>
  </si>
  <si>
    <t xml:space="preserve">SARIEGO                                 </t>
  </si>
  <si>
    <t>33066</t>
  </si>
  <si>
    <t xml:space="preserve">SIERO                                   </t>
  </si>
  <si>
    <t>33067</t>
  </si>
  <si>
    <t xml:space="preserve">SOBRESCOBIO                             </t>
  </si>
  <si>
    <t>33068</t>
  </si>
  <si>
    <t xml:space="preserve">SOMIEDO                                 </t>
  </si>
  <si>
    <t>33069</t>
  </si>
  <si>
    <t xml:space="preserve">SOTO DEL BARCO                          </t>
  </si>
  <si>
    <t>33070</t>
  </si>
  <si>
    <t xml:space="preserve">TAPIA DE CASARIEGO                      </t>
  </si>
  <si>
    <t>33071</t>
  </si>
  <si>
    <t xml:space="preserve">TARAMUNDI                               </t>
  </si>
  <si>
    <t>33072</t>
  </si>
  <si>
    <t xml:space="preserve">TEVERGA                                 </t>
  </si>
  <si>
    <t>33073</t>
  </si>
  <si>
    <t xml:space="preserve">TINEO                                   </t>
  </si>
  <si>
    <t>33074</t>
  </si>
  <si>
    <t xml:space="preserve">VEGADEO                                 </t>
  </si>
  <si>
    <t>33075</t>
  </si>
  <si>
    <t xml:space="preserve">VILLANUEVA DE OSCOS                     </t>
  </si>
  <si>
    <t>33076</t>
  </si>
  <si>
    <t xml:space="preserve">VILLAVICIOSA                            </t>
  </si>
  <si>
    <t>33077</t>
  </si>
  <si>
    <t xml:space="preserve">VILLAYON                                </t>
  </si>
  <si>
    <t>33078</t>
  </si>
  <si>
    <t xml:space="preserve">YERNES Y TAMEZA                         </t>
  </si>
  <si>
    <t>34001</t>
  </si>
  <si>
    <t xml:space="preserve">ABARCA DE CAMPOS                        </t>
  </si>
  <si>
    <t>34003</t>
  </si>
  <si>
    <t xml:space="preserve">ABIA DE LAS TORRES                      </t>
  </si>
  <si>
    <t>34004</t>
  </si>
  <si>
    <t xml:space="preserve">AGUILAR DE CAMPOO                       </t>
  </si>
  <si>
    <t>34005</t>
  </si>
  <si>
    <t xml:space="preserve">ALAR DEL REY                            </t>
  </si>
  <si>
    <t>34006</t>
  </si>
  <si>
    <t xml:space="preserve">ALBA DE CERRATO                         </t>
  </si>
  <si>
    <t>34009</t>
  </si>
  <si>
    <t xml:space="preserve">AMAYUELAS DE ARRIBA                     </t>
  </si>
  <si>
    <t>34010</t>
  </si>
  <si>
    <t xml:space="preserve">AMPUDIA                                 </t>
  </si>
  <si>
    <t>34011</t>
  </si>
  <si>
    <t xml:space="preserve">AMUSCO                                  </t>
  </si>
  <si>
    <t>34012</t>
  </si>
  <si>
    <t xml:space="preserve">ANTIGUEDAD                              </t>
  </si>
  <si>
    <t>34015</t>
  </si>
  <si>
    <t xml:space="preserve">ARCONADA                                </t>
  </si>
  <si>
    <t>34017</t>
  </si>
  <si>
    <t xml:space="preserve">ASTUDILLO                               </t>
  </si>
  <si>
    <t>34018</t>
  </si>
  <si>
    <t xml:space="preserve">AUTILLA DEL PINO                        </t>
  </si>
  <si>
    <t>34019</t>
  </si>
  <si>
    <t xml:space="preserve">AUTILLO DE CAMPOS                       </t>
  </si>
  <si>
    <t>34020</t>
  </si>
  <si>
    <t xml:space="preserve">AYUELA                                  </t>
  </si>
  <si>
    <t>34022</t>
  </si>
  <si>
    <t xml:space="preserve">BALTANAS                                </t>
  </si>
  <si>
    <t>34023</t>
  </si>
  <si>
    <t xml:space="preserve">VENTA DE BAÑOS                          </t>
  </si>
  <si>
    <t>34024</t>
  </si>
  <si>
    <t xml:space="preserve">BAQUERIN DE CAMPOS                      </t>
  </si>
  <si>
    <t>34025</t>
  </si>
  <si>
    <t xml:space="preserve">BARCENA DE CAMPOS                       </t>
  </si>
  <si>
    <t>34027</t>
  </si>
  <si>
    <t xml:space="preserve">BARRUELO DE SANTULLAN                   </t>
  </si>
  <si>
    <t>34028</t>
  </si>
  <si>
    <t xml:space="preserve">BASCONES DE OJEDA                       </t>
  </si>
  <si>
    <t>34029</t>
  </si>
  <si>
    <t xml:space="preserve">BECERRIL DE CAMPOS                      </t>
  </si>
  <si>
    <t>34031</t>
  </si>
  <si>
    <t xml:space="preserve">BELMONTE DE CAMPOS                      </t>
  </si>
  <si>
    <t>34032</t>
  </si>
  <si>
    <t xml:space="preserve">BERZOSILLA                              </t>
  </si>
  <si>
    <t>34033</t>
  </si>
  <si>
    <t xml:space="preserve">BOADA DE CAMPOS                         </t>
  </si>
  <si>
    <t>34034</t>
  </si>
  <si>
    <t xml:space="preserve">BOADILLA DEL CAMINO                     </t>
  </si>
  <si>
    <t>34035</t>
  </si>
  <si>
    <t xml:space="preserve">BOADILLA DE RIOSECO                     </t>
  </si>
  <si>
    <t>34036</t>
  </si>
  <si>
    <t xml:space="preserve">BRAÑOSERA                               </t>
  </si>
  <si>
    <t>34037</t>
  </si>
  <si>
    <t xml:space="preserve">BUENAVISTA DE VALDAVIA                  </t>
  </si>
  <si>
    <t>34038</t>
  </si>
  <si>
    <t xml:space="preserve">BUSTILLO DE LA VEGA                     </t>
  </si>
  <si>
    <t>34039</t>
  </si>
  <si>
    <t xml:space="preserve">BUSTILLO DEL PARAMO DE CARRION          </t>
  </si>
  <si>
    <t>34041</t>
  </si>
  <si>
    <t xml:space="preserve">CALAHORRA DE BOEDO                      </t>
  </si>
  <si>
    <t>34042</t>
  </si>
  <si>
    <t xml:space="preserve">CALZADA DE LOS MOLINOS                  </t>
  </si>
  <si>
    <t>34045</t>
  </si>
  <si>
    <t xml:space="preserve">CAPILLAS                                </t>
  </si>
  <si>
    <t>34046</t>
  </si>
  <si>
    <t xml:space="preserve">CARDEÑOSA DE VOLPEJERA                  </t>
  </si>
  <si>
    <t>34047</t>
  </si>
  <si>
    <t xml:space="preserve">CARRION DE LOS CONDES                   </t>
  </si>
  <si>
    <t>34048</t>
  </si>
  <si>
    <t xml:space="preserve">CASTIL DE VELA                          </t>
  </si>
  <si>
    <t>34049</t>
  </si>
  <si>
    <t xml:space="preserve">CASTREJON DE LA PEÑA                    </t>
  </si>
  <si>
    <t>34050</t>
  </si>
  <si>
    <t xml:space="preserve">CASTRILLO DE DON JUAN                   </t>
  </si>
  <si>
    <t>34051</t>
  </si>
  <si>
    <t xml:space="preserve">CASTRILLO DE ONIELO                     </t>
  </si>
  <si>
    <t>34052</t>
  </si>
  <si>
    <t xml:space="preserve">CASTRILLO DE VILLAVEGA                  </t>
  </si>
  <si>
    <t>34053</t>
  </si>
  <si>
    <t xml:space="preserve">CASTROMOCHO                             </t>
  </si>
  <si>
    <t>34055</t>
  </si>
  <si>
    <t xml:space="preserve">CERVATOS DE LA CUEZA                    </t>
  </si>
  <si>
    <t>34056</t>
  </si>
  <si>
    <t xml:space="preserve">CERVERA DE PISUERGA                     </t>
  </si>
  <si>
    <t>34057</t>
  </si>
  <si>
    <t xml:space="preserve">CEVICO DE LA TORRE                      </t>
  </si>
  <si>
    <t>34058</t>
  </si>
  <si>
    <t xml:space="preserve">CEVICO NAVERO                           </t>
  </si>
  <si>
    <t>34059</t>
  </si>
  <si>
    <t xml:space="preserve">CISNEROS                                </t>
  </si>
  <si>
    <t>34060</t>
  </si>
  <si>
    <t xml:space="preserve">COBOS DE CERRATO                        </t>
  </si>
  <si>
    <t>34061</t>
  </si>
  <si>
    <t xml:space="preserve">COLLAZOS DE BOEDO                       </t>
  </si>
  <si>
    <t>34062</t>
  </si>
  <si>
    <t xml:space="preserve">CONGOSTO DE VALDAVIA                    </t>
  </si>
  <si>
    <t>34063</t>
  </si>
  <si>
    <t xml:space="preserve">CORDOVILLA LA REAL                      </t>
  </si>
  <si>
    <t>34066</t>
  </si>
  <si>
    <t xml:space="preserve">CUBILLAS DE CERRATO                     </t>
  </si>
  <si>
    <t>34067</t>
  </si>
  <si>
    <t xml:space="preserve">DEHESA DE MONTEJO                       </t>
  </si>
  <si>
    <t>34068</t>
  </si>
  <si>
    <t xml:space="preserve">DEHESA DE ROMANOS                       </t>
  </si>
  <si>
    <t>34069</t>
  </si>
  <si>
    <t xml:space="preserve">DUEÑAS                                  </t>
  </si>
  <si>
    <t>34070</t>
  </si>
  <si>
    <t xml:space="preserve">ESPINOSA DE CERRATO                     </t>
  </si>
  <si>
    <t>34071</t>
  </si>
  <si>
    <t xml:space="preserve">ESPINOSA DE VILLAGONZALO                </t>
  </si>
  <si>
    <t>34072</t>
  </si>
  <si>
    <t xml:space="preserve">FRECHILLA                               </t>
  </si>
  <si>
    <t>34073</t>
  </si>
  <si>
    <t xml:space="preserve">FRESNO DEL RIO                          </t>
  </si>
  <si>
    <t>34074</t>
  </si>
  <si>
    <t xml:space="preserve">FROMISTA                                </t>
  </si>
  <si>
    <t>34076</t>
  </si>
  <si>
    <t xml:space="preserve">FUENTES DE NAVA                         </t>
  </si>
  <si>
    <t>34077</t>
  </si>
  <si>
    <t xml:space="preserve">FUENTES DE VALDEPERO                    </t>
  </si>
  <si>
    <t>34079</t>
  </si>
  <si>
    <t xml:space="preserve">GRIJOTA                                 </t>
  </si>
  <si>
    <t>34080</t>
  </si>
  <si>
    <t xml:space="preserve">GUARDO                                  </t>
  </si>
  <si>
    <t>34081</t>
  </si>
  <si>
    <t xml:space="preserve">GUAZA DE CAMPOS                         </t>
  </si>
  <si>
    <t>34082</t>
  </si>
  <si>
    <t xml:space="preserve">HERMEDES DE CERRATO                     </t>
  </si>
  <si>
    <t>34083</t>
  </si>
  <si>
    <t xml:space="preserve">HERRERA DE PISUERGA                     </t>
  </si>
  <si>
    <t>34084</t>
  </si>
  <si>
    <t xml:space="preserve">HERRERA DE VALDECAÑAS                   </t>
  </si>
  <si>
    <t>34086</t>
  </si>
  <si>
    <t xml:space="preserve">HONTORIA DE CERRATO                     </t>
  </si>
  <si>
    <t>34087</t>
  </si>
  <si>
    <t xml:space="preserve">HORNILLOS DE CERRATO                    </t>
  </si>
  <si>
    <t>34088</t>
  </si>
  <si>
    <t xml:space="preserve">HUSILLOS                                </t>
  </si>
  <si>
    <t>34089</t>
  </si>
  <si>
    <t xml:space="preserve">ITERO DE LA VEGA                        </t>
  </si>
  <si>
    <t>34091</t>
  </si>
  <si>
    <t xml:space="preserve">LAGARTOS                                </t>
  </si>
  <si>
    <t>34092</t>
  </si>
  <si>
    <t xml:space="preserve">LANTADILLA                              </t>
  </si>
  <si>
    <t>34093</t>
  </si>
  <si>
    <t xml:space="preserve">VID DE OJEDA (LA)                       </t>
  </si>
  <si>
    <t>34094</t>
  </si>
  <si>
    <t xml:space="preserve">LEDIGOS                                 </t>
  </si>
  <si>
    <t>34096</t>
  </si>
  <si>
    <t xml:space="preserve">LOMAS                                   </t>
  </si>
  <si>
    <t>34098</t>
  </si>
  <si>
    <t xml:space="preserve">MAGAZ DE PISUERGA                       </t>
  </si>
  <si>
    <t>34099</t>
  </si>
  <si>
    <t xml:space="preserve">MANQUILLOS                              </t>
  </si>
  <si>
    <t>34100</t>
  </si>
  <si>
    <t xml:space="preserve">MANTINOS                                </t>
  </si>
  <si>
    <t>34101</t>
  </si>
  <si>
    <t xml:space="preserve">MARCILLA DE CAMPOS                      </t>
  </si>
  <si>
    <t>34102</t>
  </si>
  <si>
    <t xml:space="preserve">MAZARIEGOS                              </t>
  </si>
  <si>
    <t>34103</t>
  </si>
  <si>
    <t xml:space="preserve">MAZUECOS DE VALDEGINATE                 </t>
  </si>
  <si>
    <t>34104</t>
  </si>
  <si>
    <t xml:space="preserve">MELGAR DE YUSO                          </t>
  </si>
  <si>
    <t>34106</t>
  </si>
  <si>
    <t xml:space="preserve">MENESES DE CAMPOS                       </t>
  </si>
  <si>
    <t>34107</t>
  </si>
  <si>
    <t xml:space="preserve">MICIECES DE OJEDA                       </t>
  </si>
  <si>
    <t>34108</t>
  </si>
  <si>
    <t xml:space="preserve">MONZON DE CAMPOS                        </t>
  </si>
  <si>
    <t>34109</t>
  </si>
  <si>
    <t xml:space="preserve">MORATINOS                               </t>
  </si>
  <si>
    <t>34110</t>
  </si>
  <si>
    <t xml:space="preserve">MUDA                                    </t>
  </si>
  <si>
    <t>34112</t>
  </si>
  <si>
    <t xml:space="preserve">NOGAL DE LAS HUERTAS                    </t>
  </si>
  <si>
    <t>34113</t>
  </si>
  <si>
    <t xml:space="preserve">OLEA DE BOEDO                           </t>
  </si>
  <si>
    <t>34114</t>
  </si>
  <si>
    <t xml:space="preserve">OLMOS DE OJEDA                          </t>
  </si>
  <si>
    <t>34116</t>
  </si>
  <si>
    <t xml:space="preserve">OSORNILLO                               </t>
  </si>
  <si>
    <t>34120</t>
  </si>
  <si>
    <t xml:space="preserve">PALENCIA                                </t>
  </si>
  <si>
    <t>34121</t>
  </si>
  <si>
    <t xml:space="preserve">PALENZUELA                              </t>
  </si>
  <si>
    <t>34122</t>
  </si>
  <si>
    <t xml:space="preserve">PARAMO DE BOEDO                         </t>
  </si>
  <si>
    <t>34123</t>
  </si>
  <si>
    <t xml:space="preserve">PAREDES DE NAVA                         </t>
  </si>
  <si>
    <t>34124</t>
  </si>
  <si>
    <t xml:space="preserve">PAYO DE OJEDA                           </t>
  </si>
  <si>
    <t>34125</t>
  </si>
  <si>
    <t xml:space="preserve">PEDRAZA DE CAMPOS                       </t>
  </si>
  <si>
    <t>34126</t>
  </si>
  <si>
    <t xml:space="preserve">PEDROSA DE LA VEGA                      </t>
  </si>
  <si>
    <t>34127</t>
  </si>
  <si>
    <t xml:space="preserve">PERALES                                 </t>
  </si>
  <si>
    <t>34129</t>
  </si>
  <si>
    <t xml:space="preserve">PINO DEL RIO                            </t>
  </si>
  <si>
    <t>34130</t>
  </si>
  <si>
    <t xml:space="preserve">PIÑA DE CAMPOS                          </t>
  </si>
  <si>
    <t>34131</t>
  </si>
  <si>
    <t xml:space="preserve">POBLACION DE ARROYO                     </t>
  </si>
  <si>
    <t>34132</t>
  </si>
  <si>
    <t xml:space="preserve">POBLACION DE CAMPOS                     </t>
  </si>
  <si>
    <t>34133</t>
  </si>
  <si>
    <t xml:space="preserve">POBLACION DE CERRATO                    </t>
  </si>
  <si>
    <t>34134</t>
  </si>
  <si>
    <t xml:space="preserve">POLENTINOS                              </t>
  </si>
  <si>
    <t>34135</t>
  </si>
  <si>
    <t xml:space="preserve">POMAR DE VALDIVIA                       </t>
  </si>
  <si>
    <t>34136</t>
  </si>
  <si>
    <t xml:space="preserve">POZA DE LA VEGA                         </t>
  </si>
  <si>
    <t>34137</t>
  </si>
  <si>
    <t xml:space="preserve">POZO DE URAMA                           </t>
  </si>
  <si>
    <t>34139</t>
  </si>
  <si>
    <t xml:space="preserve">PRADANOS DE OJEDA                       </t>
  </si>
  <si>
    <t>34140</t>
  </si>
  <si>
    <t xml:space="preserve">PUEBLA DE VALDAVIA (LA)                 </t>
  </si>
  <si>
    <t>34141</t>
  </si>
  <si>
    <t xml:space="preserve">QUINTANA DEL PUENTE                     </t>
  </si>
  <si>
    <t>34143</t>
  </si>
  <si>
    <t xml:space="preserve">QUINTANILLA DE ONSOÑA                   </t>
  </si>
  <si>
    <t>34146</t>
  </si>
  <si>
    <t xml:space="preserve">REINOSO DE CERRATO                      </t>
  </si>
  <si>
    <t>34147</t>
  </si>
  <si>
    <t xml:space="preserve">RENEDO DE LA VEGA                       </t>
  </si>
  <si>
    <t>34149</t>
  </si>
  <si>
    <t xml:space="preserve">REQUENA DE CAMPOS                       </t>
  </si>
  <si>
    <t>34151</t>
  </si>
  <si>
    <t xml:space="preserve">RESPENDA DE LA PEÑA                     </t>
  </si>
  <si>
    <t>34152</t>
  </si>
  <si>
    <t xml:space="preserve">REVENGA DE CAMPOS                       </t>
  </si>
  <si>
    <t>34154</t>
  </si>
  <si>
    <t xml:space="preserve">REVILLA DE COLLAZOS                     </t>
  </si>
  <si>
    <t>34155</t>
  </si>
  <si>
    <t xml:space="preserve">RIBAS DE CAMPOS                         </t>
  </si>
  <si>
    <t>34156</t>
  </si>
  <si>
    <t xml:space="preserve">RIBEROS DE LA CUEZA                     </t>
  </si>
  <si>
    <t>34157</t>
  </si>
  <si>
    <t xml:space="preserve">SALDAÑA                                 </t>
  </si>
  <si>
    <t>34158</t>
  </si>
  <si>
    <t xml:space="preserve">SALINAS DE PISUERGA                     </t>
  </si>
  <si>
    <t>34159</t>
  </si>
  <si>
    <t xml:space="preserve">SAN CEBRIAN DE CAMPOS                   </t>
  </si>
  <si>
    <t>34160</t>
  </si>
  <si>
    <t xml:space="preserve">SAN CEBRIAN DE MUDA                     </t>
  </si>
  <si>
    <t>34161</t>
  </si>
  <si>
    <t xml:space="preserve">SAN CRISTOBAL DE BOEDO                  </t>
  </si>
  <si>
    <t>34163</t>
  </si>
  <si>
    <t xml:space="preserve">SAN MAMES DE CAMPOS                     </t>
  </si>
  <si>
    <t>34165</t>
  </si>
  <si>
    <t xml:space="preserve">SAN ROMAN DE LA CUBA                    </t>
  </si>
  <si>
    <t>34167</t>
  </si>
  <si>
    <t xml:space="preserve">SANTA CECILIA DEL ALCOR                 </t>
  </si>
  <si>
    <t>34168</t>
  </si>
  <si>
    <t xml:space="preserve">SANTA CRUZ DE BOEDO                     </t>
  </si>
  <si>
    <t>34169</t>
  </si>
  <si>
    <t xml:space="preserve">SANTERVAS DE LA VEGA                    </t>
  </si>
  <si>
    <t>34170</t>
  </si>
  <si>
    <t xml:space="preserve">SANTIBAÑEZ DE ECLA                      </t>
  </si>
  <si>
    <t>34171</t>
  </si>
  <si>
    <t xml:space="preserve">SANTIBAÑEZ DE LA PEÑA                   </t>
  </si>
  <si>
    <t>34174</t>
  </si>
  <si>
    <t xml:space="preserve">SANTOYO                                 </t>
  </si>
  <si>
    <t>34175</t>
  </si>
  <si>
    <t xml:space="preserve">SERNA (LA)                              </t>
  </si>
  <si>
    <t>34176</t>
  </si>
  <si>
    <t xml:space="preserve">SOTOBAÑADO Y PRIORATO                   </t>
  </si>
  <si>
    <t>34177</t>
  </si>
  <si>
    <t xml:space="preserve">SOTO DE CERRATO                         </t>
  </si>
  <si>
    <t>34178</t>
  </si>
  <si>
    <t xml:space="preserve">TABANERA DE CERRATO                     </t>
  </si>
  <si>
    <t>34179</t>
  </si>
  <si>
    <t xml:space="preserve">TABANERA DE VALDAVIA                    </t>
  </si>
  <si>
    <t>34180</t>
  </si>
  <si>
    <t xml:space="preserve">TAMARA DE CAMPOS                        </t>
  </si>
  <si>
    <t>34181</t>
  </si>
  <si>
    <t xml:space="preserve">TARIEGO DE CERRATO                      </t>
  </si>
  <si>
    <t>34182</t>
  </si>
  <si>
    <t xml:space="preserve">TORQUEMADA                              </t>
  </si>
  <si>
    <t>34184</t>
  </si>
  <si>
    <t xml:space="preserve">TORREMORMOJON                           </t>
  </si>
  <si>
    <t>34185</t>
  </si>
  <si>
    <t xml:space="preserve">TRIOLLO                                 </t>
  </si>
  <si>
    <t>34186</t>
  </si>
  <si>
    <t xml:space="preserve">VALBUENA DE PISUERGA                    </t>
  </si>
  <si>
    <t>34189</t>
  </si>
  <si>
    <t xml:space="preserve">VALDEOLMILLOS                           </t>
  </si>
  <si>
    <t>34190</t>
  </si>
  <si>
    <t xml:space="preserve">VALDERRABANO                            </t>
  </si>
  <si>
    <t>34192</t>
  </si>
  <si>
    <t xml:space="preserve">VALDE-UCIEZA                            </t>
  </si>
  <si>
    <t>34196</t>
  </si>
  <si>
    <t xml:space="preserve">VALLE DE CERRATO                        </t>
  </si>
  <si>
    <t>34199</t>
  </si>
  <si>
    <t xml:space="preserve">VELILLA DEL RIO CARRION                 </t>
  </si>
  <si>
    <t>34201</t>
  </si>
  <si>
    <t xml:space="preserve">VERTAVILLO                              </t>
  </si>
  <si>
    <t>34202</t>
  </si>
  <si>
    <t xml:space="preserve">VILLABASTA DE VALDAVIA                  </t>
  </si>
  <si>
    <t>34204</t>
  </si>
  <si>
    <t xml:space="preserve">VILLACIDALER                            </t>
  </si>
  <si>
    <t>34205</t>
  </si>
  <si>
    <t xml:space="preserve">VILLACONANCIO                           </t>
  </si>
  <si>
    <t>34206</t>
  </si>
  <si>
    <t xml:space="preserve">VILLADA                                 </t>
  </si>
  <si>
    <t>34208</t>
  </si>
  <si>
    <t xml:space="preserve">VILLAELES DE VALDAVIA                   </t>
  </si>
  <si>
    <t>34210</t>
  </si>
  <si>
    <t xml:space="preserve">VILLAHAN                                </t>
  </si>
  <si>
    <t>34211</t>
  </si>
  <si>
    <t xml:space="preserve">VILLAHERREROS                           </t>
  </si>
  <si>
    <t>34213</t>
  </si>
  <si>
    <t xml:space="preserve">VILLALACO                               </t>
  </si>
  <si>
    <t>34214</t>
  </si>
  <si>
    <t xml:space="preserve">VILLALBA DE GUARDO                      </t>
  </si>
  <si>
    <t>34215</t>
  </si>
  <si>
    <t xml:space="preserve">VILLALCAZAR DE SIRGA                    </t>
  </si>
  <si>
    <t>34216</t>
  </si>
  <si>
    <t xml:space="preserve">VILLALCON                               </t>
  </si>
  <si>
    <t>34217</t>
  </si>
  <si>
    <t xml:space="preserve">VILLALOBON                              </t>
  </si>
  <si>
    <t>34218</t>
  </si>
  <si>
    <t xml:space="preserve">VILLALUENGA DE LA VEGA                  </t>
  </si>
  <si>
    <t>34220</t>
  </si>
  <si>
    <t xml:space="preserve">VILLAMARTIN DE CAMPOS                   </t>
  </si>
  <si>
    <t>34221</t>
  </si>
  <si>
    <t xml:space="preserve">VILLAMEDIANA                            </t>
  </si>
  <si>
    <t>34222</t>
  </si>
  <si>
    <t xml:space="preserve">VILLAMERIEL                             </t>
  </si>
  <si>
    <t>34223</t>
  </si>
  <si>
    <t xml:space="preserve">VILLAMORONTA                            </t>
  </si>
  <si>
    <t>34224</t>
  </si>
  <si>
    <t xml:space="preserve">VILLAMUERA DE LA CUEZA                  </t>
  </si>
  <si>
    <t>34225</t>
  </si>
  <si>
    <t xml:space="preserve">VILLAMURIEL DE CERRATO                  </t>
  </si>
  <si>
    <t>34227</t>
  </si>
  <si>
    <t xml:space="preserve">VILLANUEVA DEL REBOLLAR                 </t>
  </si>
  <si>
    <t>34228</t>
  </si>
  <si>
    <t xml:space="preserve">VILLANUÑO DE VALDAVIA                   </t>
  </si>
  <si>
    <t>34229</t>
  </si>
  <si>
    <t xml:space="preserve">VILLAPROVEDO                            </t>
  </si>
  <si>
    <t>34230</t>
  </si>
  <si>
    <t xml:space="preserve">VILLARMENTERO DE CAMPOS                 </t>
  </si>
  <si>
    <t>34231</t>
  </si>
  <si>
    <t xml:space="preserve">VILLARRABE                              </t>
  </si>
  <si>
    <t>34232</t>
  </si>
  <si>
    <t xml:space="preserve">VILLARRAMIEL                            </t>
  </si>
  <si>
    <t>34233</t>
  </si>
  <si>
    <t xml:space="preserve">VILLASARRACINO                          </t>
  </si>
  <si>
    <t>34234</t>
  </si>
  <si>
    <t xml:space="preserve">VILLASILA DE VALDAVIA                   </t>
  </si>
  <si>
    <t>34236</t>
  </si>
  <si>
    <t xml:space="preserve">VILLATURDE                              </t>
  </si>
  <si>
    <t>34237</t>
  </si>
  <si>
    <t xml:space="preserve">VILLAUMBRALES                           </t>
  </si>
  <si>
    <t>34238</t>
  </si>
  <si>
    <t xml:space="preserve">VILLAVIUDAS                             </t>
  </si>
  <si>
    <t>34240</t>
  </si>
  <si>
    <t xml:space="preserve">VILLERIAS DE CAMPOS                     </t>
  </si>
  <si>
    <t>34241</t>
  </si>
  <si>
    <t xml:space="preserve">VILLODRE                                </t>
  </si>
  <si>
    <t>34242</t>
  </si>
  <si>
    <t xml:space="preserve">VILLODRIGO                              </t>
  </si>
  <si>
    <t>34243</t>
  </si>
  <si>
    <t xml:space="preserve">VILLOLDO                                </t>
  </si>
  <si>
    <t>34245</t>
  </si>
  <si>
    <t xml:space="preserve">VILLOTA DEL PARAMO                      </t>
  </si>
  <si>
    <t>34246</t>
  </si>
  <si>
    <t xml:space="preserve">VILLOVIECO                              </t>
  </si>
  <si>
    <t>34901</t>
  </si>
  <si>
    <t xml:space="preserve">OSORNO LA MAYOR                         </t>
  </si>
  <si>
    <t>34902</t>
  </si>
  <si>
    <t xml:space="preserve">VALLE DEL RETORTILLO                    </t>
  </si>
  <si>
    <t>34903</t>
  </si>
  <si>
    <t xml:space="preserve">LOMA DE UCIEZA                          </t>
  </si>
  <si>
    <t>34904</t>
  </si>
  <si>
    <t xml:space="preserve">PERNIA (LA)                             </t>
  </si>
  <si>
    <t>35001</t>
  </si>
  <si>
    <t xml:space="preserve">AGAETE                                  </t>
  </si>
  <si>
    <t>35002</t>
  </si>
  <si>
    <t xml:space="preserve">AGUIMES                                 </t>
  </si>
  <si>
    <t>35003</t>
  </si>
  <si>
    <t xml:space="preserve">ANTIGUA                                 </t>
  </si>
  <si>
    <t>35004</t>
  </si>
  <si>
    <t xml:space="preserve">ARRECIFE                                </t>
  </si>
  <si>
    <t>35005</t>
  </si>
  <si>
    <t xml:space="preserve">ARTENARA                                </t>
  </si>
  <si>
    <t>35006</t>
  </si>
  <si>
    <t xml:space="preserve">ARUCAS                                  </t>
  </si>
  <si>
    <t>35007</t>
  </si>
  <si>
    <t xml:space="preserve">BETANCURIA                              </t>
  </si>
  <si>
    <t>35008</t>
  </si>
  <si>
    <t xml:space="preserve">FIRGAS                                  </t>
  </si>
  <si>
    <t>35009</t>
  </si>
  <si>
    <t xml:space="preserve">GALDAR                                  </t>
  </si>
  <si>
    <t>35010</t>
  </si>
  <si>
    <t xml:space="preserve">HARIA                                   </t>
  </si>
  <si>
    <t>35011</t>
  </si>
  <si>
    <t xml:space="preserve">INGENIO                                 </t>
  </si>
  <si>
    <t>35012</t>
  </si>
  <si>
    <t xml:space="preserve">MOGAN                                   </t>
  </si>
  <si>
    <t>35013</t>
  </si>
  <si>
    <t>35014</t>
  </si>
  <si>
    <t xml:space="preserve">OLIVA (LA)                              </t>
  </si>
  <si>
    <t>35015</t>
  </si>
  <si>
    <t xml:space="preserve">PAJARA                                  </t>
  </si>
  <si>
    <t>35016</t>
  </si>
  <si>
    <t xml:space="preserve">PALMAS DE GRAN CANARIA (LAS)            </t>
  </si>
  <si>
    <t>35017</t>
  </si>
  <si>
    <t xml:space="preserve">PUERTO DEL ROSARIO                      </t>
  </si>
  <si>
    <t>35018</t>
  </si>
  <si>
    <t xml:space="preserve">SAN BARTOLOME                           </t>
  </si>
  <si>
    <t>35019</t>
  </si>
  <si>
    <t xml:space="preserve">SAN BARTOLOME DE TIRAJANA               </t>
  </si>
  <si>
    <t>35020</t>
  </si>
  <si>
    <t xml:space="preserve">ALDEA DE SAN NICOLAS (LA)               </t>
  </si>
  <si>
    <t>35021</t>
  </si>
  <si>
    <t xml:space="preserve">SANTA BRIGIDA                           </t>
  </si>
  <si>
    <t>35022</t>
  </si>
  <si>
    <t xml:space="preserve">SANTA LUCIA DE TIRAJANA                 </t>
  </si>
  <si>
    <t>35023</t>
  </si>
  <si>
    <t xml:space="preserve">SANTA MARIA DE GUIA DE GRAN CANARIA     </t>
  </si>
  <si>
    <t>35024</t>
  </si>
  <si>
    <t xml:space="preserve">TEGUISE                                 </t>
  </si>
  <si>
    <t>35025</t>
  </si>
  <si>
    <t xml:space="preserve">TEJEDA                                  </t>
  </si>
  <si>
    <t>35026</t>
  </si>
  <si>
    <t xml:space="preserve">TELDE                                   </t>
  </si>
  <si>
    <t>35027</t>
  </si>
  <si>
    <t xml:space="preserve">TEROR                                   </t>
  </si>
  <si>
    <t>35028</t>
  </si>
  <si>
    <t xml:space="preserve">TIAS                                    </t>
  </si>
  <si>
    <t>35029</t>
  </si>
  <si>
    <t xml:space="preserve">TINAJO                                  </t>
  </si>
  <si>
    <t>35030</t>
  </si>
  <si>
    <t xml:space="preserve">TUINEJE                                 </t>
  </si>
  <si>
    <t>35031</t>
  </si>
  <si>
    <t xml:space="preserve">VALSEQUILLO DE GRAN CANARIA             </t>
  </si>
  <si>
    <t>35032</t>
  </si>
  <si>
    <t xml:space="preserve">VALLESECO                               </t>
  </si>
  <si>
    <t>35033</t>
  </si>
  <si>
    <t xml:space="preserve">VEGA DE SAN MATEO                       </t>
  </si>
  <si>
    <t>35034</t>
  </si>
  <si>
    <t xml:space="preserve">YAIZA                                   </t>
  </si>
  <si>
    <t>36001</t>
  </si>
  <si>
    <t xml:space="preserve">ARBO                                    </t>
  </si>
  <si>
    <t>36002</t>
  </si>
  <si>
    <t xml:space="preserve">BARRO                                   </t>
  </si>
  <si>
    <t>36003</t>
  </si>
  <si>
    <t xml:space="preserve">BAIONA                                  </t>
  </si>
  <si>
    <t>36004</t>
  </si>
  <si>
    <t xml:space="preserve">BUEU                                    </t>
  </si>
  <si>
    <t>36005</t>
  </si>
  <si>
    <t xml:space="preserve">CALDAS DE REIS                          </t>
  </si>
  <si>
    <t>36006</t>
  </si>
  <si>
    <t xml:space="preserve">CAMBADOS                                </t>
  </si>
  <si>
    <t>36007</t>
  </si>
  <si>
    <t xml:space="preserve">CAMPO LAMEIRO                           </t>
  </si>
  <si>
    <t>36008</t>
  </si>
  <si>
    <t xml:space="preserve">CANGAS                                  </t>
  </si>
  <si>
    <t>36009</t>
  </si>
  <si>
    <t xml:space="preserve">CAÑIZA (A)                              </t>
  </si>
  <si>
    <t>36010</t>
  </si>
  <si>
    <t xml:space="preserve">CATOIRA                                 </t>
  </si>
  <si>
    <t>36013</t>
  </si>
  <si>
    <t xml:space="preserve">COVELO                                  </t>
  </si>
  <si>
    <t>36014</t>
  </si>
  <si>
    <t xml:space="preserve">CRECENTE                                </t>
  </si>
  <si>
    <t>36015</t>
  </si>
  <si>
    <t xml:space="preserve">CUNTIS                                  </t>
  </si>
  <si>
    <t>36016</t>
  </si>
  <si>
    <t xml:space="preserve">DOZON                                   </t>
  </si>
  <si>
    <t>36017</t>
  </si>
  <si>
    <t xml:space="preserve">ESTRADA (A)                             </t>
  </si>
  <si>
    <t>36018</t>
  </si>
  <si>
    <t xml:space="preserve">FORCAREI                                </t>
  </si>
  <si>
    <t>36019</t>
  </si>
  <si>
    <t xml:space="preserve">FORNELOS DE MONTES                      </t>
  </si>
  <si>
    <t>36020</t>
  </si>
  <si>
    <t xml:space="preserve">AGOLADA                                 </t>
  </si>
  <si>
    <t>36021</t>
  </si>
  <si>
    <t xml:space="preserve">GONDOMAR                                </t>
  </si>
  <si>
    <t>36022</t>
  </si>
  <si>
    <t xml:space="preserve">GROVE (O)                               </t>
  </si>
  <si>
    <t>36023</t>
  </si>
  <si>
    <t xml:space="preserve">GUARDA (A)                              </t>
  </si>
  <si>
    <t>36024</t>
  </si>
  <si>
    <t xml:space="preserve">LALIN                                   </t>
  </si>
  <si>
    <t>36025</t>
  </si>
  <si>
    <t xml:space="preserve">LAMA (A)                                </t>
  </si>
  <si>
    <t>36026</t>
  </si>
  <si>
    <t xml:space="preserve">MARIN                                   </t>
  </si>
  <si>
    <t>36027</t>
  </si>
  <si>
    <t xml:space="preserve">MEAÑO                                   </t>
  </si>
  <si>
    <t>36028</t>
  </si>
  <si>
    <t xml:space="preserve">MEIS                                    </t>
  </si>
  <si>
    <t>36029</t>
  </si>
  <si>
    <t xml:space="preserve">MOAÑA                                   </t>
  </si>
  <si>
    <t>36030</t>
  </si>
  <si>
    <t xml:space="preserve">MONDARIZ                                </t>
  </si>
  <si>
    <t>36031</t>
  </si>
  <si>
    <t xml:space="preserve">MONDARIZ-BALNEARIO                      </t>
  </si>
  <si>
    <t>36032</t>
  </si>
  <si>
    <t xml:space="preserve">MORAÑA                                  </t>
  </si>
  <si>
    <t>36033</t>
  </si>
  <si>
    <t xml:space="preserve">MOS                                     </t>
  </si>
  <si>
    <t>36034</t>
  </si>
  <si>
    <t xml:space="preserve">NEVES (AS)                              </t>
  </si>
  <si>
    <t>36035</t>
  </si>
  <si>
    <t xml:space="preserve">NIGRAN                                  </t>
  </si>
  <si>
    <t>36036</t>
  </si>
  <si>
    <t xml:space="preserve">OIA                                     </t>
  </si>
  <si>
    <t>36037</t>
  </si>
  <si>
    <t xml:space="preserve">PAZOS DE BORBEN                         </t>
  </si>
  <si>
    <t>36038</t>
  </si>
  <si>
    <t xml:space="preserve">PONTEVEDRA                              </t>
  </si>
  <si>
    <t>36039</t>
  </si>
  <si>
    <t xml:space="preserve">PORRIÑO (O)                             </t>
  </si>
  <si>
    <t>36040</t>
  </si>
  <si>
    <t xml:space="preserve">PORTAS                                  </t>
  </si>
  <si>
    <t>36041</t>
  </si>
  <si>
    <t xml:space="preserve">POIO                                    </t>
  </si>
  <si>
    <t>36042</t>
  </si>
  <si>
    <t xml:space="preserve">PONTEAREAS                              </t>
  </si>
  <si>
    <t>36043</t>
  </si>
  <si>
    <t xml:space="preserve">PONTE CALDELAS                          </t>
  </si>
  <si>
    <t>36044</t>
  </si>
  <si>
    <t xml:space="preserve">PONTECESURES                            </t>
  </si>
  <si>
    <t>36045</t>
  </si>
  <si>
    <t xml:space="preserve">REDONDELA                               </t>
  </si>
  <si>
    <t>36046</t>
  </si>
  <si>
    <t xml:space="preserve">RIBADUMIA                               </t>
  </si>
  <si>
    <t>36047</t>
  </si>
  <si>
    <t xml:space="preserve">RODEIRO                                 </t>
  </si>
  <si>
    <t>36048</t>
  </si>
  <si>
    <t xml:space="preserve">ROSAL (O)                               </t>
  </si>
  <si>
    <t>36049</t>
  </si>
  <si>
    <t xml:space="preserve">SALCEDA DE CASELAS                      </t>
  </si>
  <si>
    <t>36050</t>
  </si>
  <si>
    <t xml:space="preserve">SALVATERRA DE MIÑO                      </t>
  </si>
  <si>
    <t>36051</t>
  </si>
  <si>
    <t xml:space="preserve">SANXENXO                                </t>
  </si>
  <si>
    <t>36052</t>
  </si>
  <si>
    <t xml:space="preserve">SILLEDA                                 </t>
  </si>
  <si>
    <t>36053</t>
  </si>
  <si>
    <t xml:space="preserve">SOUTOMAIOR                              </t>
  </si>
  <si>
    <t>36054</t>
  </si>
  <si>
    <t xml:space="preserve">TOMIÑO                                  </t>
  </si>
  <si>
    <t>36055</t>
  </si>
  <si>
    <t xml:space="preserve">TUI                                     </t>
  </si>
  <si>
    <t>36056</t>
  </si>
  <si>
    <t xml:space="preserve">VALGA                                   </t>
  </si>
  <si>
    <t>36057</t>
  </si>
  <si>
    <t xml:space="preserve">VIGO                                    </t>
  </si>
  <si>
    <t>36058</t>
  </si>
  <si>
    <t xml:space="preserve">VILABOA                                 </t>
  </si>
  <si>
    <t>36059</t>
  </si>
  <si>
    <t xml:space="preserve">VILA DE CRUCES                          </t>
  </si>
  <si>
    <t>36060</t>
  </si>
  <si>
    <t xml:space="preserve">VILAGARCIA DE AROUSA                    </t>
  </si>
  <si>
    <t>36061</t>
  </si>
  <si>
    <t xml:space="preserve">VILANOVA DE AROUSA                      </t>
  </si>
  <si>
    <t>36901</t>
  </si>
  <si>
    <t xml:space="preserve">ILLA DE AROUSA (A)                      </t>
  </si>
  <si>
    <t>36902</t>
  </si>
  <si>
    <t xml:space="preserve">CERDEDO-COTOBADE                        </t>
  </si>
  <si>
    <t>37001</t>
  </si>
  <si>
    <t xml:space="preserve">ABUSEJO                                 </t>
  </si>
  <si>
    <t>37002</t>
  </si>
  <si>
    <t xml:space="preserve">AGALLAS                                 </t>
  </si>
  <si>
    <t>37003</t>
  </si>
  <si>
    <t xml:space="preserve">AHIGAL DE LOS ACEITEROS                 </t>
  </si>
  <si>
    <t>37004</t>
  </si>
  <si>
    <t xml:space="preserve">AHIGAL DE VILLARINO                     </t>
  </si>
  <si>
    <t>37005</t>
  </si>
  <si>
    <t xml:space="preserve">ALAMEDA DE GARDON (LA)                  </t>
  </si>
  <si>
    <t>37006</t>
  </si>
  <si>
    <t xml:space="preserve">ALAMEDILLA (LA)                         </t>
  </si>
  <si>
    <t>37007</t>
  </si>
  <si>
    <t xml:space="preserve">ALARAZ                                  </t>
  </si>
  <si>
    <t>37008</t>
  </si>
  <si>
    <t xml:space="preserve">ALBA DE TORMES                          </t>
  </si>
  <si>
    <t>37009</t>
  </si>
  <si>
    <t xml:space="preserve">ALBA DE YELTES                          </t>
  </si>
  <si>
    <t>37010</t>
  </si>
  <si>
    <t xml:space="preserve">ALBERCA (LA)                            </t>
  </si>
  <si>
    <t>37011</t>
  </si>
  <si>
    <t xml:space="preserve">ALBERGUERIA DE ARGAÑAN (LA)             </t>
  </si>
  <si>
    <t>37012</t>
  </si>
  <si>
    <t xml:space="preserve">ALCONADA                                </t>
  </si>
  <si>
    <t>37013</t>
  </si>
  <si>
    <t xml:space="preserve">ALDEACIPRESTE                           </t>
  </si>
  <si>
    <t>37014</t>
  </si>
  <si>
    <t xml:space="preserve">ALDEADAVILA DE LA RIBERA                </t>
  </si>
  <si>
    <t>37015</t>
  </si>
  <si>
    <t xml:space="preserve">ALDEA DEL OBISPO                        </t>
  </si>
  <si>
    <t>37016</t>
  </si>
  <si>
    <t xml:space="preserve">ALDEALENGUA                             </t>
  </si>
  <si>
    <t>37017</t>
  </si>
  <si>
    <t xml:space="preserve">ALDEANUEVA DE FIGUEROA                  </t>
  </si>
  <si>
    <t>37018</t>
  </si>
  <si>
    <t xml:space="preserve">ALDEANUEVA DE LA SIERRA                 </t>
  </si>
  <si>
    <t>37019</t>
  </si>
  <si>
    <t xml:space="preserve">ALDEARRODRIGO                           </t>
  </si>
  <si>
    <t>37020</t>
  </si>
  <si>
    <t xml:space="preserve">ALDEARRUBIA                             </t>
  </si>
  <si>
    <t>37021</t>
  </si>
  <si>
    <t xml:space="preserve">ALDEASECA DE ALBA                       </t>
  </si>
  <si>
    <t>37022</t>
  </si>
  <si>
    <t xml:space="preserve">ALDEASECA DE LA FRONTERA                </t>
  </si>
  <si>
    <t>37023</t>
  </si>
  <si>
    <t xml:space="preserve">ALDEATEJADA                             </t>
  </si>
  <si>
    <t>37024</t>
  </si>
  <si>
    <t xml:space="preserve">ALDEAVIEJA DE TORMES                    </t>
  </si>
  <si>
    <t>37025</t>
  </si>
  <si>
    <t xml:space="preserve">ALDEHUELA DE LA BOVEDA                  </t>
  </si>
  <si>
    <t>37026</t>
  </si>
  <si>
    <t xml:space="preserve">ALDEHUELA DE YELTES                     </t>
  </si>
  <si>
    <t>37027</t>
  </si>
  <si>
    <t xml:space="preserve">ALMENARA DE TORMES                      </t>
  </si>
  <si>
    <t>37028</t>
  </si>
  <si>
    <t xml:space="preserve">ALMENDRA                                </t>
  </si>
  <si>
    <t>37029</t>
  </si>
  <si>
    <t xml:space="preserve">ANAYA DE ALBA                           </t>
  </si>
  <si>
    <t>37030</t>
  </si>
  <si>
    <t xml:space="preserve">AÑOVER DE TORMES                        </t>
  </si>
  <si>
    <t>37031</t>
  </si>
  <si>
    <t xml:space="preserve">ARABAYONA DE MOGICA                     </t>
  </si>
  <si>
    <t>37032</t>
  </si>
  <si>
    <t xml:space="preserve">ARAPILES                                </t>
  </si>
  <si>
    <t>37033</t>
  </si>
  <si>
    <t xml:space="preserve">ARCEDIANO                               </t>
  </si>
  <si>
    <t>37034</t>
  </si>
  <si>
    <t xml:space="preserve">ARCO (EL)                               </t>
  </si>
  <si>
    <t>37035</t>
  </si>
  <si>
    <t xml:space="preserve">ARMENTEROS                              </t>
  </si>
  <si>
    <t>37036</t>
  </si>
  <si>
    <t xml:space="preserve">SAN MIGUEL DEL ROBLEDO                  </t>
  </si>
  <si>
    <t>37037</t>
  </si>
  <si>
    <t xml:space="preserve">ATALAYA (LA)                            </t>
  </si>
  <si>
    <t>37038</t>
  </si>
  <si>
    <t xml:space="preserve">BABILAFUENTE                            </t>
  </si>
  <si>
    <t>37039</t>
  </si>
  <si>
    <t xml:space="preserve">BAÑOBAREZ                               </t>
  </si>
  <si>
    <t>37040</t>
  </si>
  <si>
    <t xml:space="preserve">BARBADILLO                              </t>
  </si>
  <si>
    <t>37041</t>
  </si>
  <si>
    <t xml:space="preserve">BARBALOS                                </t>
  </si>
  <si>
    <t>37042</t>
  </si>
  <si>
    <t xml:space="preserve">BARCEO                                  </t>
  </si>
  <si>
    <t>37044</t>
  </si>
  <si>
    <t xml:space="preserve">BARRUECOPARDO                           </t>
  </si>
  <si>
    <t>37045</t>
  </si>
  <si>
    <t xml:space="preserve">BASTIDA (LA)                            </t>
  </si>
  <si>
    <t>37046</t>
  </si>
  <si>
    <t xml:space="preserve">BEJAR                                   </t>
  </si>
  <si>
    <t>37047</t>
  </si>
  <si>
    <t xml:space="preserve">BELEÑA                                  </t>
  </si>
  <si>
    <t>37049</t>
  </si>
  <si>
    <t xml:space="preserve">BERMELLAR                               </t>
  </si>
  <si>
    <t>37050</t>
  </si>
  <si>
    <t xml:space="preserve">BERROCAL DE HUEBRA                      </t>
  </si>
  <si>
    <t>37051</t>
  </si>
  <si>
    <t xml:space="preserve">BERROCAL DE SALVATIERRA                 </t>
  </si>
  <si>
    <t>37052</t>
  </si>
  <si>
    <t xml:space="preserve">BOADA                                   </t>
  </si>
  <si>
    <t>37054</t>
  </si>
  <si>
    <t xml:space="preserve">BODON (EL)                              </t>
  </si>
  <si>
    <t>37055</t>
  </si>
  <si>
    <t xml:space="preserve">BOGAJO                                  </t>
  </si>
  <si>
    <t>37056</t>
  </si>
  <si>
    <t xml:space="preserve">BOUZA (LA)                              </t>
  </si>
  <si>
    <t>37057</t>
  </si>
  <si>
    <t xml:space="preserve">BOVEDA DEL RIO ALMAR                    </t>
  </si>
  <si>
    <t>37058</t>
  </si>
  <si>
    <t xml:space="preserve">BRINCONES                               </t>
  </si>
  <si>
    <t>37059</t>
  </si>
  <si>
    <t xml:space="preserve">BUENAMADRE                              </t>
  </si>
  <si>
    <t>37060</t>
  </si>
  <si>
    <t xml:space="preserve">BUENAVISTA                              </t>
  </si>
  <si>
    <t>37061</t>
  </si>
  <si>
    <t xml:space="preserve">CABACO (EL)                             </t>
  </si>
  <si>
    <t>37062</t>
  </si>
  <si>
    <t xml:space="preserve">CABEZABELLOSA DE LA CALZADA             </t>
  </si>
  <si>
    <t>37063</t>
  </si>
  <si>
    <t xml:space="preserve">CABEZA DE BEJAR (LA)                    </t>
  </si>
  <si>
    <t>37065</t>
  </si>
  <si>
    <t xml:space="preserve">CABEZA DEL CABALLO                      </t>
  </si>
  <si>
    <t>37067</t>
  </si>
  <si>
    <t xml:space="preserve">CABRERIZOS                              </t>
  </si>
  <si>
    <t>37068</t>
  </si>
  <si>
    <t xml:space="preserve">CABRILLAS                               </t>
  </si>
  <si>
    <t>37069</t>
  </si>
  <si>
    <t xml:space="preserve">CALVARRASA DE ABAJO                     </t>
  </si>
  <si>
    <t>37070</t>
  </si>
  <si>
    <t xml:space="preserve">CALVARRASA DE ARRIBA                    </t>
  </si>
  <si>
    <t>37071</t>
  </si>
  <si>
    <t xml:space="preserve">CALZADA DE BEJAR (LA)                   </t>
  </si>
  <si>
    <t>37072</t>
  </si>
  <si>
    <t xml:space="preserve">CALZADA DE DON DIEGO                    </t>
  </si>
  <si>
    <t>37073</t>
  </si>
  <si>
    <t xml:space="preserve">CALZADA DE VALDUNCIEL                   </t>
  </si>
  <si>
    <t>37074</t>
  </si>
  <si>
    <t xml:space="preserve">CAMPILLO DE AZABA                       </t>
  </si>
  <si>
    <t>37077</t>
  </si>
  <si>
    <t xml:space="preserve">CAMPO DE PEÑARANDA (EL)                 </t>
  </si>
  <si>
    <t>37078</t>
  </si>
  <si>
    <t xml:space="preserve">CANDELARIO                              </t>
  </si>
  <si>
    <t>37079</t>
  </si>
  <si>
    <t xml:space="preserve">CANILLAS DE ABAJO                       </t>
  </si>
  <si>
    <t>37080</t>
  </si>
  <si>
    <t xml:space="preserve">CANTAGALLO                              </t>
  </si>
  <si>
    <t>37081</t>
  </si>
  <si>
    <t xml:space="preserve">CANTALAPIEDRA                           </t>
  </si>
  <si>
    <t>37082</t>
  </si>
  <si>
    <t xml:space="preserve">CANTALPINO                              </t>
  </si>
  <si>
    <t>37083</t>
  </si>
  <si>
    <t xml:space="preserve">CANTARACILLO                            </t>
  </si>
  <si>
    <t>37085</t>
  </si>
  <si>
    <t xml:space="preserve">CARBAJOSA DE LA SAGRADA                 </t>
  </si>
  <si>
    <t>37086</t>
  </si>
  <si>
    <t xml:space="preserve">CARPIO DE AZABA                         </t>
  </si>
  <si>
    <t>37087</t>
  </si>
  <si>
    <t xml:space="preserve">CARRASCAL DE BARREGAS                   </t>
  </si>
  <si>
    <t>37088</t>
  </si>
  <si>
    <t xml:space="preserve">CARRASCAL DEL OBISPO                    </t>
  </si>
  <si>
    <t>37089</t>
  </si>
  <si>
    <t xml:space="preserve">CASAFRANCA                              </t>
  </si>
  <si>
    <t>37090</t>
  </si>
  <si>
    <t xml:space="preserve">CASAS DEL CONDE (LAS)                   </t>
  </si>
  <si>
    <t>37091</t>
  </si>
  <si>
    <t xml:space="preserve">CASILLAS DE FLORES                      </t>
  </si>
  <si>
    <t>37092</t>
  </si>
  <si>
    <t xml:space="preserve">CASTELLANOS DE MORISCOS                 </t>
  </si>
  <si>
    <t>37096</t>
  </si>
  <si>
    <t xml:space="preserve">CASTILLEJO DE MARTIN VIEJO              </t>
  </si>
  <si>
    <t>37097</t>
  </si>
  <si>
    <t xml:space="preserve">CASTRAZ                                 </t>
  </si>
  <si>
    <t>37098</t>
  </si>
  <si>
    <t xml:space="preserve">CEPEDA                                  </t>
  </si>
  <si>
    <t>37099</t>
  </si>
  <si>
    <t xml:space="preserve">CERECEDA DE LA SIERRA                   </t>
  </si>
  <si>
    <t>37100</t>
  </si>
  <si>
    <t xml:space="preserve">CEREZAL DE PEÑAHORCADA                  </t>
  </si>
  <si>
    <t>37101</t>
  </si>
  <si>
    <t xml:space="preserve">CERRALBO                                </t>
  </si>
  <si>
    <t>37102</t>
  </si>
  <si>
    <t xml:space="preserve">CERRO (EL)                              </t>
  </si>
  <si>
    <t>37103</t>
  </si>
  <si>
    <t xml:space="preserve">CESPEDOSA DE TORMES                     </t>
  </si>
  <si>
    <t>37104</t>
  </si>
  <si>
    <t xml:space="preserve">CILLEROS DE LA BASTIDA                  </t>
  </si>
  <si>
    <t>37106</t>
  </si>
  <si>
    <t xml:space="preserve">CIPEREZ                                 </t>
  </si>
  <si>
    <t>37107</t>
  </si>
  <si>
    <t xml:space="preserve">CIUDAD RODRIGO                          </t>
  </si>
  <si>
    <t>37108</t>
  </si>
  <si>
    <t xml:space="preserve">COCA DE ALBA                            </t>
  </si>
  <si>
    <t>37109</t>
  </si>
  <si>
    <t xml:space="preserve">COLMENAR DE MONTEMAYOR                  </t>
  </si>
  <si>
    <t>37110</t>
  </si>
  <si>
    <t xml:space="preserve">CORDOVILLA                              </t>
  </si>
  <si>
    <t>37112</t>
  </si>
  <si>
    <t xml:space="preserve">CRISTOBAL                               </t>
  </si>
  <si>
    <t>37113</t>
  </si>
  <si>
    <t xml:space="preserve">CUBO DE DON SANCHO (EL)                 </t>
  </si>
  <si>
    <t>37114</t>
  </si>
  <si>
    <t xml:space="preserve">CHAGARCIA MEDIANERO                     </t>
  </si>
  <si>
    <t>37115</t>
  </si>
  <si>
    <t xml:space="preserve">DIOS LE GUARDE                          </t>
  </si>
  <si>
    <t>37116</t>
  </si>
  <si>
    <t xml:space="preserve">DOÑINOS DE LEDESMA                      </t>
  </si>
  <si>
    <t>37117</t>
  </si>
  <si>
    <t xml:space="preserve">DOÑINOS DE SALAMANCA                    </t>
  </si>
  <si>
    <t>37118</t>
  </si>
  <si>
    <t xml:space="preserve">EJEME                                   </t>
  </si>
  <si>
    <t>37119</t>
  </si>
  <si>
    <t xml:space="preserve">ENCINA (LA)                             </t>
  </si>
  <si>
    <t>37120</t>
  </si>
  <si>
    <t xml:space="preserve">ENCINA DE SAN SILVESTRE                 </t>
  </si>
  <si>
    <t>37121</t>
  </si>
  <si>
    <t xml:space="preserve">ENCINAS DE ABAJO                        </t>
  </si>
  <si>
    <t>37122</t>
  </si>
  <si>
    <t xml:space="preserve">ENCINAS DE ARRIBA                       </t>
  </si>
  <si>
    <t>37123</t>
  </si>
  <si>
    <t xml:space="preserve">ENCINASOLA DE LOS COMENDADORES          </t>
  </si>
  <si>
    <t>37124</t>
  </si>
  <si>
    <t xml:space="preserve">ENDRINAL                                </t>
  </si>
  <si>
    <t>37125</t>
  </si>
  <si>
    <t xml:space="preserve">ESCURIAL DE LA SIERRA                   </t>
  </si>
  <si>
    <t>37126</t>
  </si>
  <si>
    <t xml:space="preserve">ESPADAÑA                                </t>
  </si>
  <si>
    <t>37127</t>
  </si>
  <si>
    <t xml:space="preserve">ESPEJA                                  </t>
  </si>
  <si>
    <t>37128</t>
  </si>
  <si>
    <t xml:space="preserve">ESPINO DE LA ORBADA                     </t>
  </si>
  <si>
    <t>37129</t>
  </si>
  <si>
    <t xml:space="preserve">FLORIDA DE LIEBANA                      </t>
  </si>
  <si>
    <t>37130</t>
  </si>
  <si>
    <t xml:space="preserve">FORFOLEDA                               </t>
  </si>
  <si>
    <t>37131</t>
  </si>
  <si>
    <t xml:space="preserve">FRADES DE LA SIERRA                     </t>
  </si>
  <si>
    <t>37132</t>
  </si>
  <si>
    <t xml:space="preserve">FREGENEDA (LA)                          </t>
  </si>
  <si>
    <t>37133</t>
  </si>
  <si>
    <t xml:space="preserve">FRESNEDOSO                              </t>
  </si>
  <si>
    <t>37134</t>
  </si>
  <si>
    <t xml:space="preserve">FRESNO ALHANDIGA                        </t>
  </si>
  <si>
    <t>37135</t>
  </si>
  <si>
    <t xml:space="preserve">FUENTE DE SAN ESTEBAN (LA)              </t>
  </si>
  <si>
    <t>37136</t>
  </si>
  <si>
    <t xml:space="preserve">FUENTEGUINALDO                          </t>
  </si>
  <si>
    <t>37137</t>
  </si>
  <si>
    <t xml:space="preserve">FUENTELIANTE                            </t>
  </si>
  <si>
    <t>37138</t>
  </si>
  <si>
    <t xml:space="preserve">FUENTERROBLE DE SALVATIERRA             </t>
  </si>
  <si>
    <t>37139</t>
  </si>
  <si>
    <t xml:space="preserve">FUENTES DE BEJAR                        </t>
  </si>
  <si>
    <t>37140</t>
  </si>
  <si>
    <t xml:space="preserve">FUENTES DE OÑORO                        </t>
  </si>
  <si>
    <t>37141</t>
  </si>
  <si>
    <t xml:space="preserve">GAJATES                                 </t>
  </si>
  <si>
    <t>37142</t>
  </si>
  <si>
    <t xml:space="preserve">GALINDO Y PERAHUY                       </t>
  </si>
  <si>
    <t>37143</t>
  </si>
  <si>
    <t xml:space="preserve">GALINDUSTE                              </t>
  </si>
  <si>
    <t>37144</t>
  </si>
  <si>
    <t xml:space="preserve">GALISANCHO                              </t>
  </si>
  <si>
    <t>37145</t>
  </si>
  <si>
    <t xml:space="preserve">GALLEGOS DE ARGAÑAN                     </t>
  </si>
  <si>
    <t>37146</t>
  </si>
  <si>
    <t xml:space="preserve">GALLEGOS DE SOLMIRON                    </t>
  </si>
  <si>
    <t>37147</t>
  </si>
  <si>
    <t xml:space="preserve">GARCIBUEY                               </t>
  </si>
  <si>
    <t>37148</t>
  </si>
  <si>
    <t xml:space="preserve">GARCIHERNANDEZ                          </t>
  </si>
  <si>
    <t>37149</t>
  </si>
  <si>
    <t xml:space="preserve">GARCIRREY                               </t>
  </si>
  <si>
    <t>37150</t>
  </si>
  <si>
    <t xml:space="preserve">GEJUELO DEL BARRO                       </t>
  </si>
  <si>
    <t>37151</t>
  </si>
  <si>
    <t xml:space="preserve">GOLPEJAS                                </t>
  </si>
  <si>
    <t>37152</t>
  </si>
  <si>
    <t xml:space="preserve">GOMECELLO                               </t>
  </si>
  <si>
    <t>37154</t>
  </si>
  <si>
    <t xml:space="preserve">GUADRAMIRO                              </t>
  </si>
  <si>
    <t>37155</t>
  </si>
  <si>
    <t xml:space="preserve">GUIJO DE AVILA                          </t>
  </si>
  <si>
    <t>37156</t>
  </si>
  <si>
    <t xml:space="preserve">GUIJUELO                                </t>
  </si>
  <si>
    <t>37157</t>
  </si>
  <si>
    <t xml:space="preserve">HERGUIJUELA DE CIUDAD RODRIGO           </t>
  </si>
  <si>
    <t>37158</t>
  </si>
  <si>
    <t xml:space="preserve">HERGUIJUELA DE LA SIERRA                </t>
  </si>
  <si>
    <t>37159</t>
  </si>
  <si>
    <t xml:space="preserve">HERGUIJUELA DEL CAMPO                   </t>
  </si>
  <si>
    <t>37160</t>
  </si>
  <si>
    <t xml:space="preserve">HINOJOSA DE DUERO                       </t>
  </si>
  <si>
    <t>37161</t>
  </si>
  <si>
    <t xml:space="preserve">HORCAJO DE MONTEMAYOR                   </t>
  </si>
  <si>
    <t>37162</t>
  </si>
  <si>
    <t xml:space="preserve">HORCAJO MEDIANERO                       </t>
  </si>
  <si>
    <t>37163</t>
  </si>
  <si>
    <t xml:space="preserve">HOYA (LA)                               </t>
  </si>
  <si>
    <t>37164</t>
  </si>
  <si>
    <t xml:space="preserve">HUERTA                                  </t>
  </si>
  <si>
    <t>37165</t>
  </si>
  <si>
    <t xml:space="preserve">IRUELOS                                 </t>
  </si>
  <si>
    <t>37166</t>
  </si>
  <si>
    <t xml:space="preserve">ITUERO DE AZABA                         </t>
  </si>
  <si>
    <t>37167</t>
  </si>
  <si>
    <t xml:space="preserve">JUZBADO                                 </t>
  </si>
  <si>
    <t>37168</t>
  </si>
  <si>
    <t xml:space="preserve">LAGUNILLA                               </t>
  </si>
  <si>
    <t>37169</t>
  </si>
  <si>
    <t xml:space="preserve">LARRODRIGO                              </t>
  </si>
  <si>
    <t>37170</t>
  </si>
  <si>
    <t xml:space="preserve">LEDESMA                                 </t>
  </si>
  <si>
    <t>37171</t>
  </si>
  <si>
    <t xml:space="preserve">LEDRADA                                 </t>
  </si>
  <si>
    <t>37172</t>
  </si>
  <si>
    <t xml:space="preserve">LINARES DE RIOFRIO                      </t>
  </si>
  <si>
    <t>37173</t>
  </si>
  <si>
    <t xml:space="preserve">LUMBRALES                               </t>
  </si>
  <si>
    <t>37174</t>
  </si>
  <si>
    <t xml:space="preserve">MACOTERA                                </t>
  </si>
  <si>
    <t>37175</t>
  </si>
  <si>
    <t xml:space="preserve">MACHACON                                </t>
  </si>
  <si>
    <t>37176</t>
  </si>
  <si>
    <t xml:space="preserve">MADROÑAL                                </t>
  </si>
  <si>
    <t>37177</t>
  </si>
  <si>
    <t xml:space="preserve">MAILLO (EL)                             </t>
  </si>
  <si>
    <t>37178</t>
  </si>
  <si>
    <t xml:space="preserve">MALPARTIDA                              </t>
  </si>
  <si>
    <t>37179</t>
  </si>
  <si>
    <t xml:space="preserve">MANCERA DE ABAJO                        </t>
  </si>
  <si>
    <t>37180</t>
  </si>
  <si>
    <t xml:space="preserve">MANZANO (EL)                            </t>
  </si>
  <si>
    <t>37181</t>
  </si>
  <si>
    <t xml:space="preserve">MARTIAGO                                </t>
  </si>
  <si>
    <t>37182</t>
  </si>
  <si>
    <t xml:space="preserve">MARTINAMOR                              </t>
  </si>
  <si>
    <t>37183</t>
  </si>
  <si>
    <t xml:space="preserve">MARTIN DE YELTES                        </t>
  </si>
  <si>
    <t>37184</t>
  </si>
  <si>
    <t xml:space="preserve">MASUECO                                 </t>
  </si>
  <si>
    <t>37185</t>
  </si>
  <si>
    <t xml:space="preserve">CASTELLANOS DE VILLIQUERA               </t>
  </si>
  <si>
    <t>37186</t>
  </si>
  <si>
    <t xml:space="preserve">MATA DE LEDESMA (LA)                    </t>
  </si>
  <si>
    <t>37187</t>
  </si>
  <si>
    <t xml:space="preserve">MATILLA DE LOS CAÑOS DEL RIO            </t>
  </si>
  <si>
    <t>37188</t>
  </si>
  <si>
    <t xml:space="preserve">MAYA (LA)                               </t>
  </si>
  <si>
    <t>37189</t>
  </si>
  <si>
    <t xml:space="preserve">MEMBRIBE DE LA SIERRA                   </t>
  </si>
  <si>
    <t>37190</t>
  </si>
  <si>
    <t xml:space="preserve">MIEZA                                   </t>
  </si>
  <si>
    <t>37191</t>
  </si>
  <si>
    <t xml:space="preserve">MILANO (EL)                             </t>
  </si>
  <si>
    <t>37192</t>
  </si>
  <si>
    <t xml:space="preserve">MIRANDA DE AZAN                         </t>
  </si>
  <si>
    <t>37193</t>
  </si>
  <si>
    <t xml:space="preserve">MIRANDA DEL CASTAÑAR                    </t>
  </si>
  <si>
    <t>37194</t>
  </si>
  <si>
    <t xml:space="preserve">MOGARRAZ                                </t>
  </si>
  <si>
    <t>37195</t>
  </si>
  <si>
    <t xml:space="preserve">MOLINILLO                               </t>
  </si>
  <si>
    <t>37196</t>
  </si>
  <si>
    <t xml:space="preserve">MONFORTE DE LA SIERRA                   </t>
  </si>
  <si>
    <t>37197</t>
  </si>
  <si>
    <t xml:space="preserve">MONLEON                                 </t>
  </si>
  <si>
    <t>37198</t>
  </si>
  <si>
    <t xml:space="preserve">MONLERAS                                </t>
  </si>
  <si>
    <t>37199</t>
  </si>
  <si>
    <t xml:space="preserve">MONSAGRO                                </t>
  </si>
  <si>
    <t>37200</t>
  </si>
  <si>
    <t xml:space="preserve">MONTEJO                                 </t>
  </si>
  <si>
    <t>37201</t>
  </si>
  <si>
    <t xml:space="preserve">MONTEMAYOR DEL RIO                      </t>
  </si>
  <si>
    <t>37202</t>
  </si>
  <si>
    <t xml:space="preserve">MONTERRUBIO DE ARMUÑA                   </t>
  </si>
  <si>
    <t>37203</t>
  </si>
  <si>
    <t xml:space="preserve">MONTERRUBIO DE LA SIERRA                </t>
  </si>
  <si>
    <t>37204</t>
  </si>
  <si>
    <t xml:space="preserve">MORASVERDES                             </t>
  </si>
  <si>
    <t>37205</t>
  </si>
  <si>
    <t xml:space="preserve">MORILLE                                 </t>
  </si>
  <si>
    <t>37206</t>
  </si>
  <si>
    <t xml:space="preserve">MORIÑIGO                                </t>
  </si>
  <si>
    <t>37207</t>
  </si>
  <si>
    <t xml:space="preserve">MORISCOS                                </t>
  </si>
  <si>
    <t>37208</t>
  </si>
  <si>
    <t xml:space="preserve">MORONTA                                 </t>
  </si>
  <si>
    <t>37209</t>
  </si>
  <si>
    <t xml:space="preserve">MOZARBEZ                                </t>
  </si>
  <si>
    <t>37211</t>
  </si>
  <si>
    <t xml:space="preserve">NARROS DE MATALAYEGUA                   </t>
  </si>
  <si>
    <t>37212</t>
  </si>
  <si>
    <t xml:space="preserve">NAVACARROS                              </t>
  </si>
  <si>
    <t>37213</t>
  </si>
  <si>
    <t xml:space="preserve">NAVA DE BEJAR                           </t>
  </si>
  <si>
    <t>37214</t>
  </si>
  <si>
    <t xml:space="preserve">NAVA DE FRANCIA                         </t>
  </si>
  <si>
    <t>37215</t>
  </si>
  <si>
    <t xml:space="preserve">NAVA DE SOTROBAL                        </t>
  </si>
  <si>
    <t>37216</t>
  </si>
  <si>
    <t xml:space="preserve">NAVALES                                 </t>
  </si>
  <si>
    <t>37217</t>
  </si>
  <si>
    <t xml:space="preserve">NAVALMORAL DE BEJAR                     </t>
  </si>
  <si>
    <t>37218</t>
  </si>
  <si>
    <t xml:space="preserve">NAVAMORALES                             </t>
  </si>
  <si>
    <t>37219</t>
  </si>
  <si>
    <t xml:space="preserve">NAVARREDONDA DE LA RINCONADA            </t>
  </si>
  <si>
    <t>37221</t>
  </si>
  <si>
    <t xml:space="preserve">NAVASFRIAS                              </t>
  </si>
  <si>
    <t>37222</t>
  </si>
  <si>
    <t xml:space="preserve">NEGRILLA DE PALENCIA                    </t>
  </si>
  <si>
    <t>37223</t>
  </si>
  <si>
    <t xml:space="preserve">OLMEDO DE CAMACES                       </t>
  </si>
  <si>
    <t>37224</t>
  </si>
  <si>
    <t xml:space="preserve">ORBADA (LA)                             </t>
  </si>
  <si>
    <t>37225</t>
  </si>
  <si>
    <t xml:space="preserve">PAJARES DE LA LAGUNA                    </t>
  </si>
  <si>
    <t>37226</t>
  </si>
  <si>
    <t xml:space="preserve">PALACIOS DEL ARZOBISPO                  </t>
  </si>
  <si>
    <t>37228</t>
  </si>
  <si>
    <t xml:space="preserve">PALACIOSRUBIOS                          </t>
  </si>
  <si>
    <t>37229</t>
  </si>
  <si>
    <t xml:space="preserve">PALENCIA DE NEGRILLA                    </t>
  </si>
  <si>
    <t>37230</t>
  </si>
  <si>
    <t xml:space="preserve">PARADA DE ARRIBA                        </t>
  </si>
  <si>
    <t>37231</t>
  </si>
  <si>
    <t xml:space="preserve">PARADA DE RUBIALES                      </t>
  </si>
  <si>
    <t>37232</t>
  </si>
  <si>
    <t xml:space="preserve">PARADINAS DE SAN JUAN                   </t>
  </si>
  <si>
    <t>37233</t>
  </si>
  <si>
    <t xml:space="preserve">PASTORES                                </t>
  </si>
  <si>
    <t>37234</t>
  </si>
  <si>
    <t xml:space="preserve">PAYO (EL)                               </t>
  </si>
  <si>
    <t>37235</t>
  </si>
  <si>
    <t xml:space="preserve">PEDRAZA DE ALBA                         </t>
  </si>
  <si>
    <t>37236</t>
  </si>
  <si>
    <t xml:space="preserve">PEDROSILLO DE ALBA                      </t>
  </si>
  <si>
    <t>37237</t>
  </si>
  <si>
    <t xml:space="preserve">PEDROSILLO DE LOS AIRES                 </t>
  </si>
  <si>
    <t>37238</t>
  </si>
  <si>
    <t xml:space="preserve">PEDROSILLO EL RALO                      </t>
  </si>
  <si>
    <t>37239</t>
  </si>
  <si>
    <t xml:space="preserve">PEDROSO DE LA ARMUÑA (EL)               </t>
  </si>
  <si>
    <t>37240</t>
  </si>
  <si>
    <t xml:space="preserve">PELABRAVO                               </t>
  </si>
  <si>
    <t>37241</t>
  </si>
  <si>
    <t xml:space="preserve">PELARRODRIGUEZ                          </t>
  </si>
  <si>
    <t>37242</t>
  </si>
  <si>
    <t xml:space="preserve">PELAYOS                                 </t>
  </si>
  <si>
    <t>37243</t>
  </si>
  <si>
    <t xml:space="preserve">PEÑA (LA)                               </t>
  </si>
  <si>
    <t>37244</t>
  </si>
  <si>
    <t xml:space="preserve">PEÑACABALLERA                           </t>
  </si>
  <si>
    <t>37245</t>
  </si>
  <si>
    <t xml:space="preserve">PEÑAPARDA                               </t>
  </si>
  <si>
    <t>37246</t>
  </si>
  <si>
    <t xml:space="preserve">PEÑARANDA DE BRACAMONTE                 </t>
  </si>
  <si>
    <t>37247</t>
  </si>
  <si>
    <t xml:space="preserve">PEÑARANDILLA                            </t>
  </si>
  <si>
    <t>37248</t>
  </si>
  <si>
    <t xml:space="preserve">PERALEJOS DE ABAJO                      </t>
  </si>
  <si>
    <t>37249</t>
  </si>
  <si>
    <t xml:space="preserve">PERALEJOS DE ARRIBA                     </t>
  </si>
  <si>
    <t>37250</t>
  </si>
  <si>
    <t xml:space="preserve">PEREÑA DE LA RIBERA                     </t>
  </si>
  <si>
    <t>37251</t>
  </si>
  <si>
    <t xml:space="preserve">PEROMINGO                               </t>
  </si>
  <si>
    <t>37252</t>
  </si>
  <si>
    <t xml:space="preserve">PINEDAS                                 </t>
  </si>
  <si>
    <t>37253</t>
  </si>
  <si>
    <t xml:space="preserve">PINO DE TORMES (EL)                     </t>
  </si>
  <si>
    <t>37254</t>
  </si>
  <si>
    <t xml:space="preserve">PITIEGUA                                </t>
  </si>
  <si>
    <t>37255</t>
  </si>
  <si>
    <t xml:space="preserve">PIZARRAL                                </t>
  </si>
  <si>
    <t>37256</t>
  </si>
  <si>
    <t xml:space="preserve">POVEDA DE LAS CINTAS                    </t>
  </si>
  <si>
    <t>37257</t>
  </si>
  <si>
    <t xml:space="preserve">POZOS DE HINOJO                         </t>
  </si>
  <si>
    <t>37258</t>
  </si>
  <si>
    <t xml:space="preserve">PUEBLA DE AZABA                         </t>
  </si>
  <si>
    <t>37259</t>
  </si>
  <si>
    <t xml:space="preserve">PUEBLA DE SAN MEDEL                     </t>
  </si>
  <si>
    <t>37260</t>
  </si>
  <si>
    <t xml:space="preserve">PUEBLA DE YELTES                        </t>
  </si>
  <si>
    <t>37261</t>
  </si>
  <si>
    <t xml:space="preserve">PUENTE DEL CONGOSTO                     </t>
  </si>
  <si>
    <t>37262</t>
  </si>
  <si>
    <t xml:space="preserve">PUERTAS                                 </t>
  </si>
  <si>
    <t>37263</t>
  </si>
  <si>
    <t xml:space="preserve">PUERTO DE BEJAR                         </t>
  </si>
  <si>
    <t>37264</t>
  </si>
  <si>
    <t xml:space="preserve">PUERTO SEGURO                           </t>
  </si>
  <si>
    <t>37265</t>
  </si>
  <si>
    <t xml:space="preserve">RAGAMA                                  </t>
  </si>
  <si>
    <t>37266</t>
  </si>
  <si>
    <t xml:space="preserve">REDONDA (LA)                            </t>
  </si>
  <si>
    <t>37267</t>
  </si>
  <si>
    <t xml:space="preserve">RETORTILLO                              </t>
  </si>
  <si>
    <t>37268</t>
  </si>
  <si>
    <t xml:space="preserve">RINCONADA DE LA SIERRA (LA)             </t>
  </si>
  <si>
    <t>37269</t>
  </si>
  <si>
    <t xml:space="preserve">ROBLEDA                                 </t>
  </si>
  <si>
    <t>37270</t>
  </si>
  <si>
    <t xml:space="preserve">ROBLIZA DE COJOS                        </t>
  </si>
  <si>
    <t>37271</t>
  </si>
  <si>
    <t xml:space="preserve">ROLLAN                                  </t>
  </si>
  <si>
    <t>37272</t>
  </si>
  <si>
    <t xml:space="preserve">SAELICES EL CHICO                       </t>
  </si>
  <si>
    <t>37273</t>
  </si>
  <si>
    <t xml:space="preserve">SAGRADA (LA)                            </t>
  </si>
  <si>
    <t>37274</t>
  </si>
  <si>
    <t xml:space="preserve">SALAMANCA                               </t>
  </si>
  <si>
    <t>37275</t>
  </si>
  <si>
    <t xml:space="preserve">SALDEANA                                </t>
  </si>
  <si>
    <t>37276</t>
  </si>
  <si>
    <t xml:space="preserve">SALMORAL                                </t>
  </si>
  <si>
    <t>37277</t>
  </si>
  <si>
    <t xml:space="preserve">SALVATIERRA DE TORMES                   </t>
  </si>
  <si>
    <t>37278</t>
  </si>
  <si>
    <t xml:space="preserve">SAN CRISTOBAL DE LA CUESTA              </t>
  </si>
  <si>
    <t>37279</t>
  </si>
  <si>
    <t>37280</t>
  </si>
  <si>
    <t xml:space="preserve">SANCHON DE LA RIBERA                    </t>
  </si>
  <si>
    <t>37281</t>
  </si>
  <si>
    <t xml:space="preserve">SANCHON DE LA SAGRADA                   </t>
  </si>
  <si>
    <t>37282</t>
  </si>
  <si>
    <t xml:space="preserve">SANCHOTELLO                             </t>
  </si>
  <si>
    <t>37283</t>
  </si>
  <si>
    <t xml:space="preserve">SANDO                                   </t>
  </si>
  <si>
    <t>37284</t>
  </si>
  <si>
    <t xml:space="preserve">SAN ESTEBAN DE LA SIERRA                </t>
  </si>
  <si>
    <t>37285</t>
  </si>
  <si>
    <t xml:space="preserve">SAN FELICES DE LOS GALLEGOS             </t>
  </si>
  <si>
    <t>37286</t>
  </si>
  <si>
    <t xml:space="preserve">SAN MARTIN DEL CASTAÑAR                 </t>
  </si>
  <si>
    <t>37287</t>
  </si>
  <si>
    <t xml:space="preserve">SAN MIGUEL DE VALERO                    </t>
  </si>
  <si>
    <t>37288</t>
  </si>
  <si>
    <t xml:space="preserve">SAN MORALES                             </t>
  </si>
  <si>
    <t>37289</t>
  </si>
  <si>
    <t xml:space="preserve">SAN MUÑOZ                               </t>
  </si>
  <si>
    <t>37290</t>
  </si>
  <si>
    <t xml:space="preserve">SAN PEDRO DEL VALLE                     </t>
  </si>
  <si>
    <t>37291</t>
  </si>
  <si>
    <t xml:space="preserve">SAN PEDRO DE ROZADOS                    </t>
  </si>
  <si>
    <t>37292</t>
  </si>
  <si>
    <t xml:space="preserve">SAN PELAYO DE GUAREÑA                   </t>
  </si>
  <si>
    <t>37293</t>
  </si>
  <si>
    <t xml:space="preserve">SANTA MARIA DE SANDO                    </t>
  </si>
  <si>
    <t>37294</t>
  </si>
  <si>
    <t xml:space="preserve">SANTA MARTA DE TORMES                   </t>
  </si>
  <si>
    <t>37296</t>
  </si>
  <si>
    <t xml:space="preserve">SANTIAGO DE LA PUEBLA                   </t>
  </si>
  <si>
    <t>37297</t>
  </si>
  <si>
    <t xml:space="preserve">SANTIBAÑEZ DE BEJAR                     </t>
  </si>
  <si>
    <t>37298</t>
  </si>
  <si>
    <t xml:space="preserve">SANTIBAÑEZ DE LA SIERRA                 </t>
  </si>
  <si>
    <t>37299</t>
  </si>
  <si>
    <t xml:space="preserve">SANTIZ                                  </t>
  </si>
  <si>
    <t>37300</t>
  </si>
  <si>
    <t xml:space="preserve">SANTOS (LOS)                            </t>
  </si>
  <si>
    <t>37301</t>
  </si>
  <si>
    <t xml:space="preserve">SARDON DE LOS FRAILES                   </t>
  </si>
  <si>
    <t>37302</t>
  </si>
  <si>
    <t xml:space="preserve">SAUCELLE                                </t>
  </si>
  <si>
    <t>37303</t>
  </si>
  <si>
    <t xml:space="preserve">SAHUGO (EL)                             </t>
  </si>
  <si>
    <t>37304</t>
  </si>
  <si>
    <t xml:space="preserve">SEPULCRO-HILARIO                        </t>
  </si>
  <si>
    <t>37305</t>
  </si>
  <si>
    <t xml:space="preserve">SEQUEROS                                </t>
  </si>
  <si>
    <t>37306</t>
  </si>
  <si>
    <t xml:space="preserve">SERRADILLA DEL ARROYO                   </t>
  </si>
  <si>
    <t>37307</t>
  </si>
  <si>
    <t xml:space="preserve">SERRADILLA DEL LLANO                    </t>
  </si>
  <si>
    <t>37309</t>
  </si>
  <si>
    <t xml:space="preserve">SIERPE (LA)                             </t>
  </si>
  <si>
    <t>37310</t>
  </si>
  <si>
    <t xml:space="preserve">SIETEIGLESIAS DE TORMES                 </t>
  </si>
  <si>
    <t>37311</t>
  </si>
  <si>
    <t xml:space="preserve">SOBRADILLO                              </t>
  </si>
  <si>
    <t>37312</t>
  </si>
  <si>
    <t xml:space="preserve">SORIHUELA                               </t>
  </si>
  <si>
    <t>37313</t>
  </si>
  <si>
    <t xml:space="preserve">SOTOSERRANO                             </t>
  </si>
  <si>
    <t>37314</t>
  </si>
  <si>
    <t xml:space="preserve">TABERA DE ABAJO                         </t>
  </si>
  <si>
    <t>37315</t>
  </si>
  <si>
    <t xml:space="preserve">TALA (LA)                               </t>
  </si>
  <si>
    <t>37316</t>
  </si>
  <si>
    <t xml:space="preserve">TAMAMES                                 </t>
  </si>
  <si>
    <t>37317</t>
  </si>
  <si>
    <t xml:space="preserve">TARAZONA DE GUAREÑA                     </t>
  </si>
  <si>
    <t>37318</t>
  </si>
  <si>
    <t xml:space="preserve">TARDAGUILA                              </t>
  </si>
  <si>
    <t>37319</t>
  </si>
  <si>
    <t xml:space="preserve">TEJADO (EL)                             </t>
  </si>
  <si>
    <t>37320</t>
  </si>
  <si>
    <t xml:space="preserve">TEJEDA Y SEGOYUELA                      </t>
  </si>
  <si>
    <t>37321</t>
  </si>
  <si>
    <t xml:space="preserve">TENEBRON                                </t>
  </si>
  <si>
    <t>37322</t>
  </si>
  <si>
    <t xml:space="preserve">TERRADILLOS                             </t>
  </si>
  <si>
    <t>37323</t>
  </si>
  <si>
    <t xml:space="preserve">TOPAS                                   </t>
  </si>
  <si>
    <t>37324</t>
  </si>
  <si>
    <t xml:space="preserve">TORDILLOS                               </t>
  </si>
  <si>
    <t>37325</t>
  </si>
  <si>
    <t xml:space="preserve">TORNADIZO (EL)                          </t>
  </si>
  <si>
    <t>37327</t>
  </si>
  <si>
    <t xml:space="preserve">TORRESMENUDAS                           </t>
  </si>
  <si>
    <t>37328</t>
  </si>
  <si>
    <t xml:space="preserve">TRABANCA                                </t>
  </si>
  <si>
    <t>37329</t>
  </si>
  <si>
    <t xml:space="preserve">TREMEDAL DE TORMES                      </t>
  </si>
  <si>
    <t>37330</t>
  </si>
  <si>
    <t xml:space="preserve">VALDECARROS                             </t>
  </si>
  <si>
    <t>37331</t>
  </si>
  <si>
    <t xml:space="preserve">VALDEFUENTES DE SANGUSIN                </t>
  </si>
  <si>
    <t>37332</t>
  </si>
  <si>
    <t xml:space="preserve">VALDEHIJADEROS                          </t>
  </si>
  <si>
    <t>37333</t>
  </si>
  <si>
    <t xml:space="preserve">VALDELACASA                             </t>
  </si>
  <si>
    <t>37334</t>
  </si>
  <si>
    <t xml:space="preserve">VALDELAGEVE                             </t>
  </si>
  <si>
    <t>37335</t>
  </si>
  <si>
    <t xml:space="preserve">VALDELOSA                               </t>
  </si>
  <si>
    <t>37336</t>
  </si>
  <si>
    <t xml:space="preserve">VALDEMIERQUE                            </t>
  </si>
  <si>
    <t>37337</t>
  </si>
  <si>
    <t xml:space="preserve">VALDERRODRIGO                           </t>
  </si>
  <si>
    <t>37338</t>
  </si>
  <si>
    <t xml:space="preserve">VALDUNCIEL                              </t>
  </si>
  <si>
    <t>37339</t>
  </si>
  <si>
    <t xml:space="preserve">VALERO                                  </t>
  </si>
  <si>
    <t>37340</t>
  </si>
  <si>
    <t xml:space="preserve">VALSALABROSO                            </t>
  </si>
  <si>
    <t>37341</t>
  </si>
  <si>
    <t xml:space="preserve">VALVERDE DE VALDELACASA                 </t>
  </si>
  <si>
    <t>37342</t>
  </si>
  <si>
    <t xml:space="preserve">VALVERDON                               </t>
  </si>
  <si>
    <t>37343</t>
  </si>
  <si>
    <t xml:space="preserve">VALLEJERA DE RIOFRIO                    </t>
  </si>
  <si>
    <t>37344</t>
  </si>
  <si>
    <t xml:space="preserve">VECINOS                                 </t>
  </si>
  <si>
    <t>37345</t>
  </si>
  <si>
    <t xml:space="preserve">VEGA DE TIRADOS                         </t>
  </si>
  <si>
    <t>37346</t>
  </si>
  <si>
    <t xml:space="preserve">VEGUILLAS (LAS)                         </t>
  </si>
  <si>
    <t>37347</t>
  </si>
  <si>
    <t xml:space="preserve">VELLES (LA)                             </t>
  </si>
  <si>
    <t>37348</t>
  </si>
  <si>
    <t xml:space="preserve">VENTOSA DEL RIO ALMAR                   </t>
  </si>
  <si>
    <t>37349</t>
  </si>
  <si>
    <t xml:space="preserve">VIDOLA (LA)                             </t>
  </si>
  <si>
    <t>37350</t>
  </si>
  <si>
    <t xml:space="preserve">VILVESTRE                               </t>
  </si>
  <si>
    <t>37351</t>
  </si>
  <si>
    <t xml:space="preserve">VILLAFLORES                             </t>
  </si>
  <si>
    <t>37352</t>
  </si>
  <si>
    <t xml:space="preserve">VILLAGONZALO DE TORMES                  </t>
  </si>
  <si>
    <t>37353</t>
  </si>
  <si>
    <t xml:space="preserve">VILLALBA DE LOS LLANOS                  </t>
  </si>
  <si>
    <t>37354</t>
  </si>
  <si>
    <t xml:space="preserve">VILLAMAYOR                              </t>
  </si>
  <si>
    <t>37355</t>
  </si>
  <si>
    <t xml:space="preserve">VILLANUEVA DEL CONDE                    </t>
  </si>
  <si>
    <t>37356</t>
  </si>
  <si>
    <t xml:space="preserve">VILLAR DE ARGAÑAN                       </t>
  </si>
  <si>
    <t>37357</t>
  </si>
  <si>
    <t xml:space="preserve">VILLAR DE CIERVO                        </t>
  </si>
  <si>
    <t>37358</t>
  </si>
  <si>
    <t xml:space="preserve">VILLAR DE GALLIMAZO                     </t>
  </si>
  <si>
    <t>37359</t>
  </si>
  <si>
    <t xml:space="preserve">VILLAR DE LA YEGUA                      </t>
  </si>
  <si>
    <t>37360</t>
  </si>
  <si>
    <t xml:space="preserve">VILLAR DE PERALONSO                     </t>
  </si>
  <si>
    <t>37361</t>
  </si>
  <si>
    <t xml:space="preserve">VILLAR DE SAMANIEGO                     </t>
  </si>
  <si>
    <t>37362</t>
  </si>
  <si>
    <t xml:space="preserve">VILLARES DE LA REINA                    </t>
  </si>
  <si>
    <t>37363</t>
  </si>
  <si>
    <t xml:space="preserve">VILLARES DE YELTES                      </t>
  </si>
  <si>
    <t>37364</t>
  </si>
  <si>
    <t xml:space="preserve">VILLARINO DE LOS AIRES                  </t>
  </si>
  <si>
    <t>37365</t>
  </si>
  <si>
    <t xml:space="preserve">VILLARMAYOR                             </t>
  </si>
  <si>
    <t>37366</t>
  </si>
  <si>
    <t xml:space="preserve">VILLARMUERTO                            </t>
  </si>
  <si>
    <t>37367</t>
  </si>
  <si>
    <t xml:space="preserve">VILLASBUENAS                            </t>
  </si>
  <si>
    <t>37368</t>
  </si>
  <si>
    <t xml:space="preserve">VILLASDARDO                             </t>
  </si>
  <si>
    <t>37369</t>
  </si>
  <si>
    <t xml:space="preserve">VILLASECO DE LOS GAMITOS                </t>
  </si>
  <si>
    <t>37370</t>
  </si>
  <si>
    <t xml:space="preserve">VILLASECO DE LOS REYES                  </t>
  </si>
  <si>
    <t>37371</t>
  </si>
  <si>
    <t xml:space="preserve">VILLASRUBIAS                            </t>
  </si>
  <si>
    <t>37372</t>
  </si>
  <si>
    <t xml:space="preserve">VILLAVERDE DE GUAREÑA                   </t>
  </si>
  <si>
    <t>37373</t>
  </si>
  <si>
    <t xml:space="preserve">VILLAVIEJA DE YELTES                    </t>
  </si>
  <si>
    <t>37374</t>
  </si>
  <si>
    <t xml:space="preserve">VILLORIA                                </t>
  </si>
  <si>
    <t>37375</t>
  </si>
  <si>
    <t xml:space="preserve">VILLORUELA                              </t>
  </si>
  <si>
    <t>37376</t>
  </si>
  <si>
    <t xml:space="preserve">VITIGUDINO                              </t>
  </si>
  <si>
    <t>37377</t>
  </si>
  <si>
    <t xml:space="preserve">YECLA DE YELTES                         </t>
  </si>
  <si>
    <t>37378</t>
  </si>
  <si>
    <t xml:space="preserve">ZAMARRA                                 </t>
  </si>
  <si>
    <t>37379</t>
  </si>
  <si>
    <t xml:space="preserve">ZAMAYON                                 </t>
  </si>
  <si>
    <t>37380</t>
  </si>
  <si>
    <t xml:space="preserve">ZARAPICOS                               </t>
  </si>
  <si>
    <t>37381</t>
  </si>
  <si>
    <t xml:space="preserve">ZARZA DE PUMAREDA (LA)                  </t>
  </si>
  <si>
    <t>37382</t>
  </si>
  <si>
    <t xml:space="preserve">ZORITA DE LA FRONTERA                   </t>
  </si>
  <si>
    <t>38001</t>
  </si>
  <si>
    <t xml:space="preserve">ADEJE                                   </t>
  </si>
  <si>
    <t>38002</t>
  </si>
  <si>
    <t xml:space="preserve">AGULO                                   </t>
  </si>
  <si>
    <t>38003</t>
  </si>
  <si>
    <t xml:space="preserve">ALAJERO                                 </t>
  </si>
  <si>
    <t>38004</t>
  </si>
  <si>
    <t xml:space="preserve">ARAFO                                   </t>
  </si>
  <si>
    <t>38005</t>
  </si>
  <si>
    <t xml:space="preserve">ARICO                                   </t>
  </si>
  <si>
    <t>38006</t>
  </si>
  <si>
    <t xml:space="preserve">ARONA                                   </t>
  </si>
  <si>
    <t>38007</t>
  </si>
  <si>
    <t xml:space="preserve">BARLOVENTO                              </t>
  </si>
  <si>
    <t>38008</t>
  </si>
  <si>
    <t xml:space="preserve">BREÑA ALTA                              </t>
  </si>
  <si>
    <t>38009</t>
  </si>
  <si>
    <t xml:space="preserve">BREÑA BAJA                              </t>
  </si>
  <si>
    <t>38010</t>
  </si>
  <si>
    <t xml:space="preserve">BUENAVISTA DEL NORTE                    </t>
  </si>
  <si>
    <t>38011</t>
  </si>
  <si>
    <t xml:space="preserve">CANDELARIA                              </t>
  </si>
  <si>
    <t>38012</t>
  </si>
  <si>
    <t xml:space="preserve">FASNIA                                  </t>
  </si>
  <si>
    <t>38013</t>
  </si>
  <si>
    <t xml:space="preserve">FRONTERA                                </t>
  </si>
  <si>
    <t>38014</t>
  </si>
  <si>
    <t xml:space="preserve">FUENCALIENTE DE LA PALMA                </t>
  </si>
  <si>
    <t>38015</t>
  </si>
  <si>
    <t xml:space="preserve">GARACHICO                               </t>
  </si>
  <si>
    <t>38016</t>
  </si>
  <si>
    <t xml:space="preserve">GARAFIA                                 </t>
  </si>
  <si>
    <t>38017</t>
  </si>
  <si>
    <t xml:space="preserve">GRANADILLA DE ABONA                     </t>
  </si>
  <si>
    <t>38018</t>
  </si>
  <si>
    <t xml:space="preserve">GUANCHA (LA)                            </t>
  </si>
  <si>
    <t>38019</t>
  </si>
  <si>
    <t xml:space="preserve">GUIA DE ISORA                           </t>
  </si>
  <si>
    <t>38020</t>
  </si>
  <si>
    <t xml:space="preserve">GUIMAR                                  </t>
  </si>
  <si>
    <t>38021</t>
  </si>
  <si>
    <t xml:space="preserve">HERMIGUA                                </t>
  </si>
  <si>
    <t>38022</t>
  </si>
  <si>
    <t xml:space="preserve">ICOD DE LOS VINOS                       </t>
  </si>
  <si>
    <t>38023</t>
  </si>
  <si>
    <t xml:space="preserve">SAN CRISTOBAL DE LA LAGUNA              </t>
  </si>
  <si>
    <t>38024</t>
  </si>
  <si>
    <t xml:space="preserve">LLANOS DE ARIDANE (LOS)                 </t>
  </si>
  <si>
    <t>38025</t>
  </si>
  <si>
    <t xml:space="preserve">MATANZA DE ACENTEJO (LA)                </t>
  </si>
  <si>
    <t>38026</t>
  </si>
  <si>
    <t xml:space="preserve">OROTAVA (LA)                            </t>
  </si>
  <si>
    <t>38027</t>
  </si>
  <si>
    <t xml:space="preserve">PASO (EL)                               </t>
  </si>
  <si>
    <t>38028</t>
  </si>
  <si>
    <t xml:space="preserve">PUERTO DE LA CRUZ                       </t>
  </si>
  <si>
    <t>38029</t>
  </si>
  <si>
    <t xml:space="preserve">PUNTAGORDA                              </t>
  </si>
  <si>
    <t>38030</t>
  </si>
  <si>
    <t xml:space="preserve">PUNTALLANA                              </t>
  </si>
  <si>
    <t>38031</t>
  </si>
  <si>
    <t xml:space="preserve">REALEJOS (LOS)                          </t>
  </si>
  <si>
    <t>38032</t>
  </si>
  <si>
    <t xml:space="preserve">ROSARIO (EL)                            </t>
  </si>
  <si>
    <t>38033</t>
  </si>
  <si>
    <t xml:space="preserve">SAN ANDRES Y SAUCES                     </t>
  </si>
  <si>
    <t>38034</t>
  </si>
  <si>
    <t xml:space="preserve">SAN JUAN DE LA RAMBLA                   </t>
  </si>
  <si>
    <t>38035</t>
  </si>
  <si>
    <t xml:space="preserve">SAN MIGUEL DE ABONA                     </t>
  </si>
  <si>
    <t>38036</t>
  </si>
  <si>
    <t xml:space="preserve">SAN SEBASTIAN DE LA GOMERA              </t>
  </si>
  <si>
    <t>38037</t>
  </si>
  <si>
    <t xml:space="preserve">SANTA CRUZ DE LA PALMA                  </t>
  </si>
  <si>
    <t>38038</t>
  </si>
  <si>
    <t xml:space="preserve">SANTA CRUZ DE TENERIFE                  </t>
  </si>
  <si>
    <t>38039</t>
  </si>
  <si>
    <t xml:space="preserve">SANTA URSULA                            </t>
  </si>
  <si>
    <t>38040</t>
  </si>
  <si>
    <t xml:space="preserve">SANTIAGO DEL TEIDE                      </t>
  </si>
  <si>
    <t>38041</t>
  </si>
  <si>
    <t xml:space="preserve">SAUZAL (EL)                             </t>
  </si>
  <si>
    <t>38042</t>
  </si>
  <si>
    <t xml:space="preserve">SILOS (LOS)                             </t>
  </si>
  <si>
    <t>38043</t>
  </si>
  <si>
    <t xml:space="preserve">TACORONTE                               </t>
  </si>
  <si>
    <t>38044</t>
  </si>
  <si>
    <t xml:space="preserve">TANQUE (EL)                             </t>
  </si>
  <si>
    <t>38045</t>
  </si>
  <si>
    <t xml:space="preserve">TAZACORTE                               </t>
  </si>
  <si>
    <t>38046</t>
  </si>
  <si>
    <t xml:space="preserve">TEGUESTE                                </t>
  </si>
  <si>
    <t>38047</t>
  </si>
  <si>
    <t xml:space="preserve">TIJARAFE                                </t>
  </si>
  <si>
    <t>38048</t>
  </si>
  <si>
    <t xml:space="preserve">VALVERDE                                </t>
  </si>
  <si>
    <t>38049</t>
  </si>
  <si>
    <t xml:space="preserve">VALLE GRAN REY                          </t>
  </si>
  <si>
    <t>38050</t>
  </si>
  <si>
    <t xml:space="preserve">VALLEHERMOSO                            </t>
  </si>
  <si>
    <t>38051</t>
  </si>
  <si>
    <t xml:space="preserve">VICTORIA DE ACENTEJO (LA)               </t>
  </si>
  <si>
    <t>38052</t>
  </si>
  <si>
    <t xml:space="preserve">VILAFLOR DE CHASNA                      </t>
  </si>
  <si>
    <t>38053</t>
  </si>
  <si>
    <t xml:space="preserve">VILLA DE MAZO                           </t>
  </si>
  <si>
    <t>38901</t>
  </si>
  <si>
    <t xml:space="preserve">EL PINAR DEL HIERRO                     </t>
  </si>
  <si>
    <t>39001</t>
  </si>
  <si>
    <t xml:space="preserve">ALFOZ DE LLOREDO                        </t>
  </si>
  <si>
    <t>39002</t>
  </si>
  <si>
    <t xml:space="preserve">AMPUERO                                 </t>
  </si>
  <si>
    <t>39003</t>
  </si>
  <si>
    <t xml:space="preserve">ANIEVAS                                 </t>
  </si>
  <si>
    <t>39004</t>
  </si>
  <si>
    <t xml:space="preserve">ARENAS DE IGUÑA                         </t>
  </si>
  <si>
    <t>39005</t>
  </si>
  <si>
    <t xml:space="preserve">ARGOÑOS                                 </t>
  </si>
  <si>
    <t>39006</t>
  </si>
  <si>
    <t xml:space="preserve">ARNUERO                                 </t>
  </si>
  <si>
    <t>39007</t>
  </si>
  <si>
    <t xml:space="preserve">ARREDONDO                               </t>
  </si>
  <si>
    <t>39008</t>
  </si>
  <si>
    <t xml:space="preserve">ASTILLERO (EL)                          </t>
  </si>
  <si>
    <t>39009</t>
  </si>
  <si>
    <t xml:space="preserve">BARCENA DE CICERO                       </t>
  </si>
  <si>
    <t>39010</t>
  </si>
  <si>
    <t xml:space="preserve">BARCENA DE PIE DE CONCHA                </t>
  </si>
  <si>
    <t>39011</t>
  </si>
  <si>
    <t xml:space="preserve">BAREYO                                  </t>
  </si>
  <si>
    <t>39012</t>
  </si>
  <si>
    <t xml:space="preserve">CABEZON DE LA SAL                       </t>
  </si>
  <si>
    <t>39013</t>
  </si>
  <si>
    <t xml:space="preserve">CABEZON DE LIEBANA                      </t>
  </si>
  <si>
    <t>39014</t>
  </si>
  <si>
    <t xml:space="preserve">CABUERNIGA                              </t>
  </si>
  <si>
    <t>39015</t>
  </si>
  <si>
    <t xml:space="preserve">CAMALEÑO                                </t>
  </si>
  <si>
    <t>39016</t>
  </si>
  <si>
    <t xml:space="preserve">CAMARGO                                 </t>
  </si>
  <si>
    <t>39017</t>
  </si>
  <si>
    <t xml:space="preserve">CAMPOO DE YUSO                          </t>
  </si>
  <si>
    <t>39018</t>
  </si>
  <si>
    <t xml:space="preserve">CARTES                                  </t>
  </si>
  <si>
    <t>39019</t>
  </si>
  <si>
    <t xml:space="preserve">CASTAÑEDA                               </t>
  </si>
  <si>
    <t>39020</t>
  </si>
  <si>
    <t xml:space="preserve">CASTRO-URDIALES                         </t>
  </si>
  <si>
    <t>39021</t>
  </si>
  <si>
    <t>39022</t>
  </si>
  <si>
    <t xml:space="preserve">CILLORIGO DE LIEBANA                    </t>
  </si>
  <si>
    <t>39023</t>
  </si>
  <si>
    <t xml:space="preserve">COLINDRES                               </t>
  </si>
  <si>
    <t>39024</t>
  </si>
  <si>
    <t xml:space="preserve">COMILLAS                                </t>
  </si>
  <si>
    <t>39025</t>
  </si>
  <si>
    <t xml:space="preserve">CORRALES DE BUELNA (LOS)                </t>
  </si>
  <si>
    <t>39026</t>
  </si>
  <si>
    <t xml:space="preserve">CORVERA DE TORANZO                      </t>
  </si>
  <si>
    <t>39027</t>
  </si>
  <si>
    <t xml:space="preserve">CAMPOO DE ENMEDIO                       </t>
  </si>
  <si>
    <t>39028</t>
  </si>
  <si>
    <t xml:space="preserve">ENTRAMBASAGUAS                          </t>
  </si>
  <si>
    <t>39029</t>
  </si>
  <si>
    <t xml:space="preserve">ESCALANTE                               </t>
  </si>
  <si>
    <t>39030</t>
  </si>
  <si>
    <t xml:space="preserve">GURIEZO                                 </t>
  </si>
  <si>
    <t>39031</t>
  </si>
  <si>
    <t xml:space="preserve">HAZAS DE CESTO                          </t>
  </si>
  <si>
    <t>39032</t>
  </si>
  <si>
    <t xml:space="preserve">HERMANDAD DE CAMPOO DE SUSO             </t>
  </si>
  <si>
    <t>39033</t>
  </si>
  <si>
    <t xml:space="preserve">HERRERIAS                               </t>
  </si>
  <si>
    <t>39034</t>
  </si>
  <si>
    <t xml:space="preserve">LAMASON                                 </t>
  </si>
  <si>
    <t>39035</t>
  </si>
  <si>
    <t xml:space="preserve">LAREDO                                  </t>
  </si>
  <si>
    <t>39036</t>
  </si>
  <si>
    <t xml:space="preserve">LIENDO                                  </t>
  </si>
  <si>
    <t>39037</t>
  </si>
  <si>
    <t xml:space="preserve">LIERGANES                               </t>
  </si>
  <si>
    <t>39038</t>
  </si>
  <si>
    <t xml:space="preserve">LIMPIAS                                 </t>
  </si>
  <si>
    <t>39039</t>
  </si>
  <si>
    <t xml:space="preserve">LUENA                                   </t>
  </si>
  <si>
    <t>39040</t>
  </si>
  <si>
    <t xml:space="preserve">MARINA DE CUDEYO                        </t>
  </si>
  <si>
    <t>39041</t>
  </si>
  <si>
    <t xml:space="preserve">MAZCUERRAS                              </t>
  </si>
  <si>
    <t>39042</t>
  </si>
  <si>
    <t xml:space="preserve">MEDIO CUDEYO                            </t>
  </si>
  <si>
    <t>39043</t>
  </si>
  <si>
    <t xml:space="preserve">MERUELO                                 </t>
  </si>
  <si>
    <t>39044</t>
  </si>
  <si>
    <t xml:space="preserve">MIENGO                                  </t>
  </si>
  <si>
    <t>39045</t>
  </si>
  <si>
    <t xml:space="preserve">MIERA                                   </t>
  </si>
  <si>
    <t>39046</t>
  </si>
  <si>
    <t xml:space="preserve">MOLLEDO                                 </t>
  </si>
  <si>
    <t>39047</t>
  </si>
  <si>
    <t xml:space="preserve">NOJA                                    </t>
  </si>
  <si>
    <t>39048</t>
  </si>
  <si>
    <t xml:space="preserve">PENAGOS                                 </t>
  </si>
  <si>
    <t>39049</t>
  </si>
  <si>
    <t xml:space="preserve">PEÑARRUBIA                              </t>
  </si>
  <si>
    <t>39050</t>
  </si>
  <si>
    <t xml:space="preserve">PESAGUERO                               </t>
  </si>
  <si>
    <t>39051</t>
  </si>
  <si>
    <t xml:space="preserve">PESQUERA                                </t>
  </si>
  <si>
    <t>39052</t>
  </si>
  <si>
    <t xml:space="preserve">PIELAGOS                                </t>
  </si>
  <si>
    <t>39053</t>
  </si>
  <si>
    <t xml:space="preserve">POLACIONES                              </t>
  </si>
  <si>
    <t>39054</t>
  </si>
  <si>
    <t xml:space="preserve">POLANCO                                 </t>
  </si>
  <si>
    <t>39055</t>
  </si>
  <si>
    <t xml:space="preserve">POTES                                   </t>
  </si>
  <si>
    <t>39056</t>
  </si>
  <si>
    <t xml:space="preserve">PUENTE VIESGO                           </t>
  </si>
  <si>
    <t>39057</t>
  </si>
  <si>
    <t xml:space="preserve">RAMALES DE LA VICTORIA                  </t>
  </si>
  <si>
    <t>39058</t>
  </si>
  <si>
    <t xml:space="preserve">RASINES                                 </t>
  </si>
  <si>
    <t>39059</t>
  </si>
  <si>
    <t xml:space="preserve">REINOSA                                 </t>
  </si>
  <si>
    <t>39060</t>
  </si>
  <si>
    <t xml:space="preserve">REOCIN                                  </t>
  </si>
  <si>
    <t>39061</t>
  </si>
  <si>
    <t xml:space="preserve">RIBAMONTAN AL MAR                       </t>
  </si>
  <si>
    <t>39062</t>
  </si>
  <si>
    <t xml:space="preserve">RIBAMONTAN AL MONTE                     </t>
  </si>
  <si>
    <t>39063</t>
  </si>
  <si>
    <t xml:space="preserve">RIONANSA                                </t>
  </si>
  <si>
    <t>39064</t>
  </si>
  <si>
    <t xml:space="preserve">RIOTUERTO                               </t>
  </si>
  <si>
    <t>39065</t>
  </si>
  <si>
    <t xml:space="preserve">ROZAS DE VALDEARROYO (LAS)              </t>
  </si>
  <si>
    <t>39066</t>
  </si>
  <si>
    <t xml:space="preserve">RUENTE                                  </t>
  </si>
  <si>
    <t>39067</t>
  </si>
  <si>
    <t xml:space="preserve">RUESGA                                  </t>
  </si>
  <si>
    <t>39068</t>
  </si>
  <si>
    <t xml:space="preserve">RUILOBA                                 </t>
  </si>
  <si>
    <t>39069</t>
  </si>
  <si>
    <t xml:space="preserve">SAN FELICES DE BUELNA                   </t>
  </si>
  <si>
    <t>39070</t>
  </si>
  <si>
    <t xml:space="preserve">SAN MIGUEL DE AGUAYO                    </t>
  </si>
  <si>
    <t>39071</t>
  </si>
  <si>
    <t xml:space="preserve">SAN PEDRO DEL ROMERAL                   </t>
  </si>
  <si>
    <t>39072</t>
  </si>
  <si>
    <t xml:space="preserve">SAN ROQUE DE RIOMIERA                   </t>
  </si>
  <si>
    <t>39073</t>
  </si>
  <si>
    <t xml:space="preserve">SANTA CRUZ DE BEZANA                    </t>
  </si>
  <si>
    <t>39074</t>
  </si>
  <si>
    <t xml:space="preserve">SANTA MARIA DE CAYON                    </t>
  </si>
  <si>
    <t>39075</t>
  </si>
  <si>
    <t xml:space="preserve">SANTANDER                               </t>
  </si>
  <si>
    <t>39076</t>
  </si>
  <si>
    <t xml:space="preserve">SANTILLANA DEL MAR                      </t>
  </si>
  <si>
    <t>39077</t>
  </si>
  <si>
    <t xml:space="preserve">SANTIURDE DE REINOSA                    </t>
  </si>
  <si>
    <t>39078</t>
  </si>
  <si>
    <t xml:space="preserve">SANTIURDE DE TORANZO                    </t>
  </si>
  <si>
    <t>39079</t>
  </si>
  <si>
    <t xml:space="preserve">SANTOÑA                                 </t>
  </si>
  <si>
    <t>39080</t>
  </si>
  <si>
    <t xml:space="preserve">SAN VICENTE DE LA BARQUERA              </t>
  </si>
  <si>
    <t>39081</t>
  </si>
  <si>
    <t xml:space="preserve">SARO                                    </t>
  </si>
  <si>
    <t>39082</t>
  </si>
  <si>
    <t xml:space="preserve">SELAYA                                  </t>
  </si>
  <si>
    <t>39083</t>
  </si>
  <si>
    <t xml:space="preserve">SOBA                                    </t>
  </si>
  <si>
    <t>39084</t>
  </si>
  <si>
    <t xml:space="preserve">SOLORZANO                               </t>
  </si>
  <si>
    <t>39085</t>
  </si>
  <si>
    <t xml:space="preserve">SUANCES                                 </t>
  </si>
  <si>
    <t>39086</t>
  </si>
  <si>
    <t xml:space="preserve">TOJOS (LOS)                             </t>
  </si>
  <si>
    <t>39087</t>
  </si>
  <si>
    <t xml:space="preserve">TORRELAVEGA                             </t>
  </si>
  <si>
    <t>39088</t>
  </si>
  <si>
    <t xml:space="preserve">TRESVISO                                </t>
  </si>
  <si>
    <t>39089</t>
  </si>
  <si>
    <t xml:space="preserve">TUDANCA                                 </t>
  </si>
  <si>
    <t>39090</t>
  </si>
  <si>
    <t xml:space="preserve">UDIAS                                   </t>
  </si>
  <si>
    <t>39091</t>
  </si>
  <si>
    <t xml:space="preserve">VALDALIGA                               </t>
  </si>
  <si>
    <t>39092</t>
  </si>
  <si>
    <t xml:space="preserve">VALDEOLEA                               </t>
  </si>
  <si>
    <t>39093</t>
  </si>
  <si>
    <t xml:space="preserve">VALDEPRADO DEL RIO                      </t>
  </si>
  <si>
    <t>39094</t>
  </si>
  <si>
    <t xml:space="preserve">VALDERREDIBLE                           </t>
  </si>
  <si>
    <t>39095</t>
  </si>
  <si>
    <t xml:space="preserve">VAL DE SAN VICENTE                      </t>
  </si>
  <si>
    <t>39096</t>
  </si>
  <si>
    <t xml:space="preserve">VEGA DE LIEBANA                         </t>
  </si>
  <si>
    <t>39097</t>
  </si>
  <si>
    <t xml:space="preserve">VEGA DE PAS                             </t>
  </si>
  <si>
    <t>39098</t>
  </si>
  <si>
    <t xml:space="preserve">VILLACARRIEDO                           </t>
  </si>
  <si>
    <t>39099</t>
  </si>
  <si>
    <t xml:space="preserve">VILLAESCUSA                             </t>
  </si>
  <si>
    <t>39100</t>
  </si>
  <si>
    <t xml:space="preserve">VILLAFUFRE                              </t>
  </si>
  <si>
    <t>39101</t>
  </si>
  <si>
    <t xml:space="preserve">VALLE DE VILLAVERDE                     </t>
  </si>
  <si>
    <t>39102</t>
  </si>
  <si>
    <t xml:space="preserve">VOTO                                    </t>
  </si>
  <si>
    <t>40001</t>
  </si>
  <si>
    <t xml:space="preserve">ABADES                                  </t>
  </si>
  <si>
    <t>40002</t>
  </si>
  <si>
    <t xml:space="preserve">ADRADA DE PIRON                         </t>
  </si>
  <si>
    <t>40003</t>
  </si>
  <si>
    <t xml:space="preserve">ADRADOS                                 </t>
  </si>
  <si>
    <t>40004</t>
  </si>
  <si>
    <t xml:space="preserve">AGUILAFUENTE                            </t>
  </si>
  <si>
    <t>40005</t>
  </si>
  <si>
    <t xml:space="preserve">ALCONADA DE MADERUELO                   </t>
  </si>
  <si>
    <t>40006</t>
  </si>
  <si>
    <t xml:space="preserve">ALDEALCORVO                             </t>
  </si>
  <si>
    <t>40007</t>
  </si>
  <si>
    <t xml:space="preserve">ALDEALENGUA DE PEDRAZA                  </t>
  </si>
  <si>
    <t>40008</t>
  </si>
  <si>
    <t xml:space="preserve">ALDEALENGUA DE SANTA MARIA              </t>
  </si>
  <si>
    <t>40009</t>
  </si>
  <si>
    <t xml:space="preserve">ALDEANUEVA DE LA SERREZUELA             </t>
  </si>
  <si>
    <t>40010</t>
  </si>
  <si>
    <t xml:space="preserve">ALDEANUEVA DEL CODONAL                  </t>
  </si>
  <si>
    <t>40012</t>
  </si>
  <si>
    <t xml:space="preserve">ALDEA REAL                              </t>
  </si>
  <si>
    <t>40013</t>
  </si>
  <si>
    <t xml:space="preserve">ALDEASOÑA                               </t>
  </si>
  <si>
    <t>40014</t>
  </si>
  <si>
    <t xml:space="preserve">ALDEHORNO                               </t>
  </si>
  <si>
    <t>40015</t>
  </si>
  <si>
    <t xml:space="preserve">ALDEHUELA DEL CODONAL                   </t>
  </si>
  <si>
    <t>40016</t>
  </si>
  <si>
    <t xml:space="preserve">ALDEONTE                                </t>
  </si>
  <si>
    <t>40017</t>
  </si>
  <si>
    <t xml:space="preserve">ANAYA                                   </t>
  </si>
  <si>
    <t>40018</t>
  </si>
  <si>
    <t xml:space="preserve">AÑE                                     </t>
  </si>
  <si>
    <t>40019</t>
  </si>
  <si>
    <t xml:space="preserve">ARAHUETES                               </t>
  </si>
  <si>
    <t>40020</t>
  </si>
  <si>
    <t xml:space="preserve">ARCONES                                 </t>
  </si>
  <si>
    <t>40021</t>
  </si>
  <si>
    <t xml:space="preserve">AREVALILLO DE CEGA                      </t>
  </si>
  <si>
    <t>40022</t>
  </si>
  <si>
    <t xml:space="preserve">ARMUÑA                                  </t>
  </si>
  <si>
    <t>40024</t>
  </si>
  <si>
    <t xml:space="preserve">AYLLON                                  </t>
  </si>
  <si>
    <t>40025</t>
  </si>
  <si>
    <t xml:space="preserve">BARBOLLA                                </t>
  </si>
  <si>
    <t>40026</t>
  </si>
  <si>
    <t xml:space="preserve">BASARDILLA                              </t>
  </si>
  <si>
    <t>40028</t>
  </si>
  <si>
    <t xml:space="preserve">BERCIAL                                 </t>
  </si>
  <si>
    <t>40029</t>
  </si>
  <si>
    <t xml:space="preserve">BERCIMUEL                               </t>
  </si>
  <si>
    <t>40030</t>
  </si>
  <si>
    <t xml:space="preserve">BERNARDOS                               </t>
  </si>
  <si>
    <t>40031</t>
  </si>
  <si>
    <t xml:space="preserve">BERNUY DE PORREROS                      </t>
  </si>
  <si>
    <t>40032</t>
  </si>
  <si>
    <t xml:space="preserve">BOCEGUILLAS                             </t>
  </si>
  <si>
    <t>40033</t>
  </si>
  <si>
    <t xml:space="preserve">BRIEVA                                  </t>
  </si>
  <si>
    <t>40034</t>
  </si>
  <si>
    <t xml:space="preserve">CABALLAR                                </t>
  </si>
  <si>
    <t>40035</t>
  </si>
  <si>
    <t xml:space="preserve">CABAÑAS DE POLENDOS                     </t>
  </si>
  <si>
    <t>40036</t>
  </si>
  <si>
    <t xml:space="preserve">CABEZUELA                               </t>
  </si>
  <si>
    <t>40037</t>
  </si>
  <si>
    <t xml:space="preserve">CALABAZAS DE FUENTIDUEÑA                </t>
  </si>
  <si>
    <t>40039</t>
  </si>
  <si>
    <t xml:space="preserve">CAMPO DE SAN PEDRO                      </t>
  </si>
  <si>
    <t>40040</t>
  </si>
  <si>
    <t xml:space="preserve">CANTALEJO                               </t>
  </si>
  <si>
    <t>40041</t>
  </si>
  <si>
    <t xml:space="preserve">CANTIMPALOS                             </t>
  </si>
  <si>
    <t>40043</t>
  </si>
  <si>
    <t xml:space="preserve">CARBONERO EL MAYOR                      </t>
  </si>
  <si>
    <t>40044</t>
  </si>
  <si>
    <t xml:space="preserve">CARRASCAL DEL RIO                       </t>
  </si>
  <si>
    <t>40045</t>
  </si>
  <si>
    <t xml:space="preserve">CASLA                                   </t>
  </si>
  <si>
    <t>40046</t>
  </si>
  <si>
    <t xml:space="preserve">CASTILLEJO DE MESLEON                   </t>
  </si>
  <si>
    <t>40047</t>
  </si>
  <si>
    <t xml:space="preserve">CASTRO DE FUENTIDUEÑA                   </t>
  </si>
  <si>
    <t>40048</t>
  </si>
  <si>
    <t xml:space="preserve">CASTROJIMENO                            </t>
  </si>
  <si>
    <t>40049</t>
  </si>
  <si>
    <t xml:space="preserve">CASTROSERNA DE ABAJO                    </t>
  </si>
  <si>
    <t>40051</t>
  </si>
  <si>
    <t xml:space="preserve">CASTROSERRACIN                          </t>
  </si>
  <si>
    <t>40052</t>
  </si>
  <si>
    <t xml:space="preserve">CEDILLO DE LA TORRE                     </t>
  </si>
  <si>
    <t>40053</t>
  </si>
  <si>
    <t xml:space="preserve">CEREZO DE ABAJO                         </t>
  </si>
  <si>
    <t>40054</t>
  </si>
  <si>
    <t xml:space="preserve">CEREZO DE ARRIBA                        </t>
  </si>
  <si>
    <t>40055</t>
  </si>
  <si>
    <t xml:space="preserve">CILLERUELO DE SAN MAMES                 </t>
  </si>
  <si>
    <t>40056</t>
  </si>
  <si>
    <t xml:space="preserve">COBOS DE FUENTIDUEÑA                    </t>
  </si>
  <si>
    <t>40057</t>
  </si>
  <si>
    <t xml:space="preserve">COCA                                    </t>
  </si>
  <si>
    <t>40058</t>
  </si>
  <si>
    <t xml:space="preserve">CODORNIZ                                </t>
  </si>
  <si>
    <t>40059</t>
  </si>
  <si>
    <t xml:space="preserve">COLLADO HERMOSO                         </t>
  </si>
  <si>
    <t>40060</t>
  </si>
  <si>
    <t xml:space="preserve">CONDADO DE CASTILNOVO                   </t>
  </si>
  <si>
    <t>40061</t>
  </si>
  <si>
    <t xml:space="preserve">CORRAL DE AYLLON                        </t>
  </si>
  <si>
    <t>40062</t>
  </si>
  <si>
    <t xml:space="preserve">CUBILLO                                 </t>
  </si>
  <si>
    <t>40063</t>
  </si>
  <si>
    <t xml:space="preserve">CUELLAR                                 </t>
  </si>
  <si>
    <t>40065</t>
  </si>
  <si>
    <t xml:space="preserve">CHAÑE                                   </t>
  </si>
  <si>
    <t>40068</t>
  </si>
  <si>
    <t xml:space="preserve">DOMINGO GARCIA                          </t>
  </si>
  <si>
    <t>40069</t>
  </si>
  <si>
    <t xml:space="preserve">DONHIERRO                               </t>
  </si>
  <si>
    <t>40070</t>
  </si>
  <si>
    <t xml:space="preserve">DURUELO                                 </t>
  </si>
  <si>
    <t>40071</t>
  </si>
  <si>
    <t xml:space="preserve">ENCINAS                                 </t>
  </si>
  <si>
    <t>40072</t>
  </si>
  <si>
    <t xml:space="preserve">ENCINILLAS                              </t>
  </si>
  <si>
    <t>40073</t>
  </si>
  <si>
    <t xml:space="preserve">ESCALONA DEL PRADO                      </t>
  </si>
  <si>
    <t>40074</t>
  </si>
  <si>
    <t xml:space="preserve">ESCARABAJOSA DE CABEZAS                 </t>
  </si>
  <si>
    <t>40075</t>
  </si>
  <si>
    <t xml:space="preserve">ESCOBAR DE POLENDOS                     </t>
  </si>
  <si>
    <t>40076</t>
  </si>
  <si>
    <t xml:space="preserve">ESPINAR (EL)                            </t>
  </si>
  <si>
    <t>40077</t>
  </si>
  <si>
    <t xml:space="preserve">ESPIRDO                                 </t>
  </si>
  <si>
    <t>40078</t>
  </si>
  <si>
    <t xml:space="preserve">FRESNEDA DE CUELLAR                     </t>
  </si>
  <si>
    <t>40079</t>
  </si>
  <si>
    <t xml:space="preserve">FRESNO DE CANTESPINO                    </t>
  </si>
  <si>
    <t>40080</t>
  </si>
  <si>
    <t xml:space="preserve">FRESNO DE LA FUENTE                     </t>
  </si>
  <si>
    <t>40081</t>
  </si>
  <si>
    <t xml:space="preserve">FRUMALES                                </t>
  </si>
  <si>
    <t>40082</t>
  </si>
  <si>
    <t xml:space="preserve">FUENTE DE SANTA CRUZ                    </t>
  </si>
  <si>
    <t>40083</t>
  </si>
  <si>
    <t xml:space="preserve">FUENTE EL OLMO DE FUENTIDUEÑA           </t>
  </si>
  <si>
    <t>40084</t>
  </si>
  <si>
    <t xml:space="preserve">FUENTE EL OLMO DE ISCAR                 </t>
  </si>
  <si>
    <t>40086</t>
  </si>
  <si>
    <t xml:space="preserve">FUENTEPELAYO                            </t>
  </si>
  <si>
    <t>40087</t>
  </si>
  <si>
    <t xml:space="preserve">FUENTEPIÑEL                             </t>
  </si>
  <si>
    <t>40088</t>
  </si>
  <si>
    <t xml:space="preserve">FUENTERREBOLLO                          </t>
  </si>
  <si>
    <t>40089</t>
  </si>
  <si>
    <t xml:space="preserve">FUENTESAUCO DE FUENTIDUEÑA              </t>
  </si>
  <si>
    <t>40091</t>
  </si>
  <si>
    <t xml:space="preserve">FUENTESOTO                              </t>
  </si>
  <si>
    <t>40092</t>
  </si>
  <si>
    <t xml:space="preserve">FUENTIDUEÑA                             </t>
  </si>
  <si>
    <t>40093</t>
  </si>
  <si>
    <t xml:space="preserve">GALLEGOS                                </t>
  </si>
  <si>
    <t>40094</t>
  </si>
  <si>
    <t xml:space="preserve">GARCILLAN                               </t>
  </si>
  <si>
    <t>40095</t>
  </si>
  <si>
    <t xml:space="preserve">GOMEZSERRACIN                           </t>
  </si>
  <si>
    <t>40097</t>
  </si>
  <si>
    <t xml:space="preserve">GRAJERA                                 </t>
  </si>
  <si>
    <t>40099</t>
  </si>
  <si>
    <t xml:space="preserve">HONRUBIA DE LA CUESTA                   </t>
  </si>
  <si>
    <t>40100</t>
  </si>
  <si>
    <t xml:space="preserve">HONTALBILLA                             </t>
  </si>
  <si>
    <t>40101</t>
  </si>
  <si>
    <t xml:space="preserve">HONTANARES DE ERESMA                    </t>
  </si>
  <si>
    <t>40103</t>
  </si>
  <si>
    <t xml:space="preserve">HUERTOS (LOS)                           </t>
  </si>
  <si>
    <t>40104</t>
  </si>
  <si>
    <t xml:space="preserve">ITUERO Y LAMA                           </t>
  </si>
  <si>
    <t>40105</t>
  </si>
  <si>
    <t xml:space="preserve">JUARROS DE RIOMOROS                     </t>
  </si>
  <si>
    <t>40106</t>
  </si>
  <si>
    <t xml:space="preserve">JUARROS DE VOLTOYA                      </t>
  </si>
  <si>
    <t>40107</t>
  </si>
  <si>
    <t xml:space="preserve">LABAJOS                                 </t>
  </si>
  <si>
    <t>40108</t>
  </si>
  <si>
    <t xml:space="preserve">LAGUNA DE CONTRERAS                     </t>
  </si>
  <si>
    <t>40109</t>
  </si>
  <si>
    <t xml:space="preserve">LANGUILLA                               </t>
  </si>
  <si>
    <t>40110</t>
  </si>
  <si>
    <t xml:space="preserve">LASTRAS DE CUELLAR                      </t>
  </si>
  <si>
    <t>40111</t>
  </si>
  <si>
    <t xml:space="preserve">LASTRAS DEL POZO                        </t>
  </si>
  <si>
    <t>40112</t>
  </si>
  <si>
    <t xml:space="preserve">LASTRILLA (LA)                          </t>
  </si>
  <si>
    <t>40113</t>
  </si>
  <si>
    <t xml:space="preserve">LOSA (LA)                               </t>
  </si>
  <si>
    <t>40115</t>
  </si>
  <si>
    <t xml:space="preserve">MADERUELO                               </t>
  </si>
  <si>
    <t>40118</t>
  </si>
  <si>
    <t xml:space="preserve">MARAZUELA                               </t>
  </si>
  <si>
    <t>40119</t>
  </si>
  <si>
    <t xml:space="preserve">MARTIN MIGUEL                           </t>
  </si>
  <si>
    <t>40120</t>
  </si>
  <si>
    <t xml:space="preserve">MARTIN MUÑOZ DE LA DEHESA               </t>
  </si>
  <si>
    <t>40121</t>
  </si>
  <si>
    <t xml:space="preserve">MARTIN MUÑOZ DE LAS POSADAS             </t>
  </si>
  <si>
    <t>40122</t>
  </si>
  <si>
    <t xml:space="preserve">MARUGAN                                 </t>
  </si>
  <si>
    <t>40123</t>
  </si>
  <si>
    <t xml:space="preserve">MATABUENA                               </t>
  </si>
  <si>
    <t>40124</t>
  </si>
  <si>
    <t xml:space="preserve">MATA DE CUELLAR                         </t>
  </si>
  <si>
    <t>40125</t>
  </si>
  <si>
    <t xml:space="preserve">MATILLA (LA)                            </t>
  </si>
  <si>
    <t>40126</t>
  </si>
  <si>
    <t xml:space="preserve">MELQUE DE CERCOS                        </t>
  </si>
  <si>
    <t>40127</t>
  </si>
  <si>
    <t xml:space="preserve">MEMBIBRE DE LA HOZ                      </t>
  </si>
  <si>
    <t>40128</t>
  </si>
  <si>
    <t xml:space="preserve">MIGUELAÑEZ                              </t>
  </si>
  <si>
    <t>40129</t>
  </si>
  <si>
    <t xml:space="preserve">MONTEJO DE AREVALO                      </t>
  </si>
  <si>
    <t>40130</t>
  </si>
  <si>
    <t xml:space="preserve">MONTEJO DE LA VEGA DE LA SERREZUELA     </t>
  </si>
  <si>
    <t>40131</t>
  </si>
  <si>
    <t xml:space="preserve">MONTERRUBIO                             </t>
  </si>
  <si>
    <t>40132</t>
  </si>
  <si>
    <t xml:space="preserve">MORAL DE HORNUEZ                        </t>
  </si>
  <si>
    <t>40134</t>
  </si>
  <si>
    <t xml:space="preserve">MOZONCILLO                              </t>
  </si>
  <si>
    <t>40135</t>
  </si>
  <si>
    <t xml:space="preserve">MUÑOPEDRO                               </t>
  </si>
  <si>
    <t>40136</t>
  </si>
  <si>
    <t xml:space="preserve">MUÑOVEROS                               </t>
  </si>
  <si>
    <t>40138</t>
  </si>
  <si>
    <t xml:space="preserve">NAVA DE LA ASUNCION                     </t>
  </si>
  <si>
    <t>40139</t>
  </si>
  <si>
    <t xml:space="preserve">NAVAFRIA                                </t>
  </si>
  <si>
    <t>40140</t>
  </si>
  <si>
    <t xml:space="preserve">NAVALILLA                               </t>
  </si>
  <si>
    <t>40141</t>
  </si>
  <si>
    <t xml:space="preserve">NAVALMANZANO                            </t>
  </si>
  <si>
    <t>40142</t>
  </si>
  <si>
    <t xml:space="preserve">NAVARES DE AYUSO                        </t>
  </si>
  <si>
    <t>40143</t>
  </si>
  <si>
    <t xml:space="preserve">NAVARES DE ENMEDIO                      </t>
  </si>
  <si>
    <t>40144</t>
  </si>
  <si>
    <t xml:space="preserve">NAVARES DE LAS CUEVAS                   </t>
  </si>
  <si>
    <t>40145</t>
  </si>
  <si>
    <t xml:space="preserve">NAVAS DE ORO                            </t>
  </si>
  <si>
    <t>40146</t>
  </si>
  <si>
    <t xml:space="preserve">NAVAS DE SAN ANTONIO                    </t>
  </si>
  <si>
    <t>40148</t>
  </si>
  <si>
    <t xml:space="preserve">NIEVA                                   </t>
  </si>
  <si>
    <t>40149</t>
  </si>
  <si>
    <t xml:space="preserve">OLOMBRADA                               </t>
  </si>
  <si>
    <t>40150</t>
  </si>
  <si>
    <t xml:space="preserve">OREJANA                                 </t>
  </si>
  <si>
    <t>40151</t>
  </si>
  <si>
    <t xml:space="preserve">ORTIGOSA DE PESTAÑO                     </t>
  </si>
  <si>
    <t>40152</t>
  </si>
  <si>
    <t xml:space="preserve">OTERO DE HERREROS                       </t>
  </si>
  <si>
    <t>40154</t>
  </si>
  <si>
    <t xml:space="preserve">PAJAREJOS                               </t>
  </si>
  <si>
    <t>40155</t>
  </si>
  <si>
    <t xml:space="preserve">PALAZUELOS DE ERESMA                    </t>
  </si>
  <si>
    <t>40156</t>
  </si>
  <si>
    <t xml:space="preserve">PEDRAZA                                 </t>
  </si>
  <si>
    <t>40157</t>
  </si>
  <si>
    <t xml:space="preserve">PELAYOS DEL ARROYO                      </t>
  </si>
  <si>
    <t>40158</t>
  </si>
  <si>
    <t xml:space="preserve">PEROSILLO                               </t>
  </si>
  <si>
    <t>40159</t>
  </si>
  <si>
    <t xml:space="preserve">PINAREJOS                               </t>
  </si>
  <si>
    <t>40160</t>
  </si>
  <si>
    <t xml:space="preserve">PINARNEGRILLO                           </t>
  </si>
  <si>
    <t>40161</t>
  </si>
  <si>
    <t xml:space="preserve">CARABIAS                                </t>
  </si>
  <si>
    <t>40162</t>
  </si>
  <si>
    <t xml:space="preserve">PRADENA                                 </t>
  </si>
  <si>
    <t>40163</t>
  </si>
  <si>
    <t xml:space="preserve">PUEBLA DE PEDRAZA                       </t>
  </si>
  <si>
    <t>40164</t>
  </si>
  <si>
    <t xml:space="preserve">RAPARIEGOS                              </t>
  </si>
  <si>
    <t>40165</t>
  </si>
  <si>
    <t xml:space="preserve">REBOLLO                                 </t>
  </si>
  <si>
    <t>40166</t>
  </si>
  <si>
    <t xml:space="preserve">REMONDO                                 </t>
  </si>
  <si>
    <t>40168</t>
  </si>
  <si>
    <t xml:space="preserve">RIAGUAS DE SAN BARTOLOME                </t>
  </si>
  <si>
    <t>40170</t>
  </si>
  <si>
    <t xml:space="preserve">RIAZA                                   </t>
  </si>
  <si>
    <t>40171</t>
  </si>
  <si>
    <t xml:space="preserve">RIBOTA                                  </t>
  </si>
  <si>
    <t>40172</t>
  </si>
  <si>
    <t xml:space="preserve">RIOFRIO DE RIAZA                        </t>
  </si>
  <si>
    <t>40173</t>
  </si>
  <si>
    <t xml:space="preserve">RODA DE ERESMA                          </t>
  </si>
  <si>
    <t>40174</t>
  </si>
  <si>
    <t xml:space="preserve">SACRAMENIA                              </t>
  </si>
  <si>
    <t>40176</t>
  </si>
  <si>
    <t xml:space="preserve">SAMBOAL                                 </t>
  </si>
  <si>
    <t>40177</t>
  </si>
  <si>
    <t xml:space="preserve">SAN CRISTOBAL DE CUELLAR                </t>
  </si>
  <si>
    <t>40178</t>
  </si>
  <si>
    <t xml:space="preserve">SAN CRISTOBAL DE LA VEGA                </t>
  </si>
  <si>
    <t>40179</t>
  </si>
  <si>
    <t xml:space="preserve">SANCHONUÑO                              </t>
  </si>
  <si>
    <t>40180</t>
  </si>
  <si>
    <t xml:space="preserve">SANGARCIA                               </t>
  </si>
  <si>
    <t>40181</t>
  </si>
  <si>
    <t xml:space="preserve">REAL SITIO DE SAN ILDEFONSO             </t>
  </si>
  <si>
    <t>40182</t>
  </si>
  <si>
    <t xml:space="preserve">SAN MARTIN Y MUDRIAN                    </t>
  </si>
  <si>
    <t>40183</t>
  </si>
  <si>
    <t xml:space="preserve">SAN MIGUEL DE BERNUY                    </t>
  </si>
  <si>
    <t>40184</t>
  </si>
  <si>
    <t xml:space="preserve">SAN PEDRO DE GAILLOS                    </t>
  </si>
  <si>
    <t>40185</t>
  </si>
  <si>
    <t xml:space="preserve">SANTA MARIA LA REAL DE NIEVA            </t>
  </si>
  <si>
    <t>40186</t>
  </si>
  <si>
    <t xml:space="preserve">SANTA MARTA DEL CERRO                   </t>
  </si>
  <si>
    <t>40188</t>
  </si>
  <si>
    <t xml:space="preserve">SANTIUSTE DE PEDRAZA                    </t>
  </si>
  <si>
    <t>40189</t>
  </si>
  <si>
    <t xml:space="preserve">SANTIUSTE DE SAN JUAN BAUTISTA          </t>
  </si>
  <si>
    <t>40190</t>
  </si>
  <si>
    <t xml:space="preserve">SANTO DOMINGO DE PIRON                  </t>
  </si>
  <si>
    <t>40191</t>
  </si>
  <si>
    <t xml:space="preserve">SANTO TOME DEL PUERTO                   </t>
  </si>
  <si>
    <t>40192</t>
  </si>
  <si>
    <t xml:space="preserve">SAUQUILLO DE CABEZAS                    </t>
  </si>
  <si>
    <t>40193</t>
  </si>
  <si>
    <t xml:space="preserve">SEBULCOR                                </t>
  </si>
  <si>
    <t>40194</t>
  </si>
  <si>
    <t xml:space="preserve">SEGOVIA                                 </t>
  </si>
  <si>
    <t>40195</t>
  </si>
  <si>
    <t xml:space="preserve">SEPULVEDA                               </t>
  </si>
  <si>
    <t>40196</t>
  </si>
  <si>
    <t xml:space="preserve">SEQUERA DE FRESNO                       </t>
  </si>
  <si>
    <t>40198</t>
  </si>
  <si>
    <t xml:space="preserve">SOTILLO                                 </t>
  </si>
  <si>
    <t>40199</t>
  </si>
  <si>
    <t xml:space="preserve">SOTOSALBOS                              </t>
  </si>
  <si>
    <t>40200</t>
  </si>
  <si>
    <t xml:space="preserve">TABANERA LA LUENGA                      </t>
  </si>
  <si>
    <t>40201</t>
  </si>
  <si>
    <t xml:space="preserve">TOLOCIRIO                               </t>
  </si>
  <si>
    <t>40202</t>
  </si>
  <si>
    <t xml:space="preserve">TORREADRADA                             </t>
  </si>
  <si>
    <t>40203</t>
  </si>
  <si>
    <t xml:space="preserve">TORRECABALLEROS                         </t>
  </si>
  <si>
    <t>40204</t>
  </si>
  <si>
    <t xml:space="preserve">TORRECILLA DEL PINAR                    </t>
  </si>
  <si>
    <t>40205</t>
  </si>
  <si>
    <t xml:space="preserve">TORREIGLESIAS                           </t>
  </si>
  <si>
    <t>40206</t>
  </si>
  <si>
    <t xml:space="preserve">TORRE VAL DE SAN PEDRO                  </t>
  </si>
  <si>
    <t>40207</t>
  </si>
  <si>
    <t xml:space="preserve">TRESCASAS                               </t>
  </si>
  <si>
    <t>40208</t>
  </si>
  <si>
    <t xml:space="preserve">TUREGANO                                </t>
  </si>
  <si>
    <t>40210</t>
  </si>
  <si>
    <t xml:space="preserve">URUEÑAS                                 </t>
  </si>
  <si>
    <t>40211</t>
  </si>
  <si>
    <t xml:space="preserve">VALDEPRADOS                             </t>
  </si>
  <si>
    <t>40212</t>
  </si>
  <si>
    <t xml:space="preserve">VALDEVACAS DE MONTEJO                   </t>
  </si>
  <si>
    <t>40213</t>
  </si>
  <si>
    <t xml:space="preserve">VALDEVACAS Y GUIJAR                     </t>
  </si>
  <si>
    <t>40214</t>
  </si>
  <si>
    <t xml:space="preserve">VALSECA                                 </t>
  </si>
  <si>
    <t>40215</t>
  </si>
  <si>
    <t xml:space="preserve">VALTIENDAS                              </t>
  </si>
  <si>
    <t>40216</t>
  </si>
  <si>
    <t xml:space="preserve">VALVERDE DEL MAJANO                     </t>
  </si>
  <si>
    <t>40218</t>
  </si>
  <si>
    <t xml:space="preserve">VALLE DE TABLADILLO                     </t>
  </si>
  <si>
    <t>40219</t>
  </si>
  <si>
    <t xml:space="preserve">VALLELADO                               </t>
  </si>
  <si>
    <t>40220</t>
  </si>
  <si>
    <t xml:space="preserve">VALLERUELA DE PEDRAZA                   </t>
  </si>
  <si>
    <t>40221</t>
  </si>
  <si>
    <t xml:space="preserve">VALLERUELA DE SEPULVEDA                 </t>
  </si>
  <si>
    <t>40222</t>
  </si>
  <si>
    <t xml:space="preserve">VEGANZONES                              </t>
  </si>
  <si>
    <t>40223</t>
  </si>
  <si>
    <t xml:space="preserve">VEGAS DE MATUTE                         </t>
  </si>
  <si>
    <t>40224</t>
  </si>
  <si>
    <t xml:space="preserve">VENTOSILLA Y TEJADILLA                  </t>
  </si>
  <si>
    <t>40225</t>
  </si>
  <si>
    <t xml:space="preserve">VILLACASTIN                             </t>
  </si>
  <si>
    <t>40228</t>
  </si>
  <si>
    <t xml:space="preserve">VILLAVERDE DE ISCAR                     </t>
  </si>
  <si>
    <t>40229</t>
  </si>
  <si>
    <t xml:space="preserve">VILLAVERDE DE MONTEJO                   </t>
  </si>
  <si>
    <t>40230</t>
  </si>
  <si>
    <t xml:space="preserve">VILLEGUILLO                             </t>
  </si>
  <si>
    <t>40231</t>
  </si>
  <si>
    <t xml:space="preserve">YANGUAS DE ERESMA                       </t>
  </si>
  <si>
    <t>40233</t>
  </si>
  <si>
    <t xml:space="preserve">ZARZUELA DEL MONTE                      </t>
  </si>
  <si>
    <t>40234</t>
  </si>
  <si>
    <t xml:space="preserve">ZARZUELA DEL PINAR                      </t>
  </si>
  <si>
    <t>40901</t>
  </si>
  <si>
    <t xml:space="preserve">ORTIGOSA DEL MONTE                      </t>
  </si>
  <si>
    <t>40902</t>
  </si>
  <si>
    <t xml:space="preserve">COZUELOS DE FUENTIDUEÑA                 </t>
  </si>
  <si>
    <t>40903</t>
  </si>
  <si>
    <t xml:space="preserve">MARAZOLEJA                              </t>
  </si>
  <si>
    <t>40904</t>
  </si>
  <si>
    <t xml:space="preserve">NAVAS DE RIOFRIO                        </t>
  </si>
  <si>
    <t>40905</t>
  </si>
  <si>
    <t xml:space="preserve">CUEVAS DE PROVANCO                      </t>
  </si>
  <si>
    <t>40906</t>
  </si>
  <si>
    <t xml:space="preserve">SAN CRISTOBAL DE SEGOVIA                </t>
  </si>
  <si>
    <t>41001</t>
  </si>
  <si>
    <t xml:space="preserve">AGUADULCE                               </t>
  </si>
  <si>
    <t>41002</t>
  </si>
  <si>
    <t xml:space="preserve">ALANIS                                  </t>
  </si>
  <si>
    <t>41003</t>
  </si>
  <si>
    <t xml:space="preserve">ALBAIDA DEL ALJARAFE                    </t>
  </si>
  <si>
    <t>41004</t>
  </si>
  <si>
    <t xml:space="preserve">ALCALA DE GUADAIRA                      </t>
  </si>
  <si>
    <t>41005</t>
  </si>
  <si>
    <t xml:space="preserve">ALCALA DEL RIO                          </t>
  </si>
  <si>
    <t>41006</t>
  </si>
  <si>
    <t xml:space="preserve">ALCOLEA DEL RIO                         </t>
  </si>
  <si>
    <t>41007</t>
  </si>
  <si>
    <t xml:space="preserve">ALGABA (LA)                             </t>
  </si>
  <si>
    <t>41008</t>
  </si>
  <si>
    <t xml:space="preserve">ALGAMITAS                               </t>
  </si>
  <si>
    <t>41009</t>
  </si>
  <si>
    <t xml:space="preserve">ALMADEN DE LA PLATA                     </t>
  </si>
  <si>
    <t>41010</t>
  </si>
  <si>
    <t xml:space="preserve">ALMENSILLA                              </t>
  </si>
  <si>
    <t>41011</t>
  </si>
  <si>
    <t xml:space="preserve">ARAHAL                                  </t>
  </si>
  <si>
    <t>41012</t>
  </si>
  <si>
    <t xml:space="preserve">AZNALCAZAR                              </t>
  </si>
  <si>
    <t>41013</t>
  </si>
  <si>
    <t xml:space="preserve">AZNALCOLLAR                             </t>
  </si>
  <si>
    <t>41014</t>
  </si>
  <si>
    <t xml:space="preserve">BADOLATOSA                              </t>
  </si>
  <si>
    <t>41015</t>
  </si>
  <si>
    <t xml:space="preserve">BENACAZON                               </t>
  </si>
  <si>
    <t>41016</t>
  </si>
  <si>
    <t xml:space="preserve">BOLLULLOS DE LA MITACION                </t>
  </si>
  <si>
    <t>41017</t>
  </si>
  <si>
    <t xml:space="preserve">BORMUJOS                                </t>
  </si>
  <si>
    <t>41018</t>
  </si>
  <si>
    <t xml:space="preserve">BRENES                                  </t>
  </si>
  <si>
    <t>41019</t>
  </si>
  <si>
    <t xml:space="preserve">BURGUILLOS                              </t>
  </si>
  <si>
    <t>41020</t>
  </si>
  <si>
    <t xml:space="preserve">CABEZAS DE SAN JUAN (LAS)               </t>
  </si>
  <si>
    <t>41021</t>
  </si>
  <si>
    <t xml:space="preserve">CAMAS                                   </t>
  </si>
  <si>
    <t>41022</t>
  </si>
  <si>
    <t xml:space="preserve">CAMPANA (LA)                            </t>
  </si>
  <si>
    <t>41023</t>
  </si>
  <si>
    <t xml:space="preserve">CANTILLANA                              </t>
  </si>
  <si>
    <t>41024</t>
  </si>
  <si>
    <t xml:space="preserve">CARMONA                                 </t>
  </si>
  <si>
    <t>41025</t>
  </si>
  <si>
    <t xml:space="preserve">CARRION DE LOS CESPEDES                 </t>
  </si>
  <si>
    <t>41026</t>
  </si>
  <si>
    <t xml:space="preserve">CASARICHE                               </t>
  </si>
  <si>
    <t>41027</t>
  </si>
  <si>
    <t xml:space="preserve">CASTILBLANCO DE LOS ARROYOS             </t>
  </si>
  <si>
    <t>41028</t>
  </si>
  <si>
    <t xml:space="preserve">CASTILLEJA DE GUZMAN                    </t>
  </si>
  <si>
    <t>41029</t>
  </si>
  <si>
    <t xml:space="preserve">CASTILLEJA DE LA CUESTA                 </t>
  </si>
  <si>
    <t>41030</t>
  </si>
  <si>
    <t xml:space="preserve">CASTILLEJA DEL CAMPO                    </t>
  </si>
  <si>
    <t>41031</t>
  </si>
  <si>
    <t xml:space="preserve">CASTILLO DE LAS GUARDAS (EL)            </t>
  </si>
  <si>
    <t>41032</t>
  </si>
  <si>
    <t xml:space="preserve">CAZALLA DE LA SIERRA                    </t>
  </si>
  <si>
    <t>41033</t>
  </si>
  <si>
    <t xml:space="preserve">CONSTANTINA                             </t>
  </si>
  <si>
    <t>41034</t>
  </si>
  <si>
    <t xml:space="preserve">CORIA DEL RIO                           </t>
  </si>
  <si>
    <t>41035</t>
  </si>
  <si>
    <t xml:space="preserve">CORIPE                                  </t>
  </si>
  <si>
    <t>41036</t>
  </si>
  <si>
    <t xml:space="preserve">CORONIL (EL)                            </t>
  </si>
  <si>
    <t>41037</t>
  </si>
  <si>
    <t xml:space="preserve">CORRALES (LOS)                          </t>
  </si>
  <si>
    <t>41038</t>
  </si>
  <si>
    <t xml:space="preserve">DOS HERMANAS                            </t>
  </si>
  <si>
    <t>41039</t>
  </si>
  <si>
    <t xml:space="preserve">ECIJA                                   </t>
  </si>
  <si>
    <t>41040</t>
  </si>
  <si>
    <t xml:space="preserve">ESPARTINAS                              </t>
  </si>
  <si>
    <t>41041</t>
  </si>
  <si>
    <t xml:space="preserve">ESTEPA                                  </t>
  </si>
  <si>
    <t>41042</t>
  </si>
  <si>
    <t xml:space="preserve">FUENTES DE ANDALUCIA                    </t>
  </si>
  <si>
    <t>41043</t>
  </si>
  <si>
    <t xml:space="preserve">GARROBO (EL)                            </t>
  </si>
  <si>
    <t>41044</t>
  </si>
  <si>
    <t xml:space="preserve">GELVES                                  </t>
  </si>
  <si>
    <t>41045</t>
  </si>
  <si>
    <t xml:space="preserve">GERENA                                  </t>
  </si>
  <si>
    <t>41046</t>
  </si>
  <si>
    <t xml:space="preserve">GILENA                                  </t>
  </si>
  <si>
    <t>41047</t>
  </si>
  <si>
    <t xml:space="preserve">GINES                                   </t>
  </si>
  <si>
    <t>41048</t>
  </si>
  <si>
    <t xml:space="preserve">GUADALCANAL                             </t>
  </si>
  <si>
    <t>41049</t>
  </si>
  <si>
    <t xml:space="preserve">GUILLENA                                </t>
  </si>
  <si>
    <t>41050</t>
  </si>
  <si>
    <t xml:space="preserve">HERRERA                                 </t>
  </si>
  <si>
    <t>41051</t>
  </si>
  <si>
    <t xml:space="preserve">HUEVAR DEL ALJARAFE                     </t>
  </si>
  <si>
    <t>41052</t>
  </si>
  <si>
    <t xml:space="preserve">LANTEJUELA                              </t>
  </si>
  <si>
    <t>41053</t>
  </si>
  <si>
    <t xml:space="preserve">LEBRIJA                                 </t>
  </si>
  <si>
    <t>41054</t>
  </si>
  <si>
    <t xml:space="preserve">LORA DE ESTEPA                          </t>
  </si>
  <si>
    <t>41055</t>
  </si>
  <si>
    <t xml:space="preserve">LORA DEL RIO                            </t>
  </si>
  <si>
    <t>41056</t>
  </si>
  <si>
    <t xml:space="preserve">LUISIANA (LA)                           </t>
  </si>
  <si>
    <t>41057</t>
  </si>
  <si>
    <t xml:space="preserve">MADROÑO (EL)                            </t>
  </si>
  <si>
    <t>41058</t>
  </si>
  <si>
    <t xml:space="preserve">MAIRENA DEL ALCOR                       </t>
  </si>
  <si>
    <t>41059</t>
  </si>
  <si>
    <t xml:space="preserve">MAIRENA DEL ALJARAFE                    </t>
  </si>
  <si>
    <t>41060</t>
  </si>
  <si>
    <t xml:space="preserve">MARCHENA                                </t>
  </si>
  <si>
    <t>41061</t>
  </si>
  <si>
    <t xml:space="preserve">MARINALEDA                              </t>
  </si>
  <si>
    <t>41062</t>
  </si>
  <si>
    <t xml:space="preserve">MARTIN DE LA JARA                       </t>
  </si>
  <si>
    <t>41063</t>
  </si>
  <si>
    <t xml:space="preserve">MOLARES (LOS)                           </t>
  </si>
  <si>
    <t>41064</t>
  </si>
  <si>
    <t xml:space="preserve">MONTELLANO                              </t>
  </si>
  <si>
    <t>41065</t>
  </si>
  <si>
    <t xml:space="preserve">MORON DE LA FRONTERA                    </t>
  </si>
  <si>
    <t>41066</t>
  </si>
  <si>
    <t xml:space="preserve">NAVAS DE LA CONCEPCION (LAS)            </t>
  </si>
  <si>
    <t>41067</t>
  </si>
  <si>
    <t xml:space="preserve">OLIVARES                                </t>
  </si>
  <si>
    <t>41068</t>
  </si>
  <si>
    <t xml:space="preserve">OSUNA                                   </t>
  </si>
  <si>
    <t>41069</t>
  </si>
  <si>
    <t xml:space="preserve">PALACIOS Y VILLAFRANCA (LOS)            </t>
  </si>
  <si>
    <t>41070</t>
  </si>
  <si>
    <t xml:space="preserve">PALOMARES DEL RIO                       </t>
  </si>
  <si>
    <t>41071</t>
  </si>
  <si>
    <t xml:space="preserve">PARADAS                                 </t>
  </si>
  <si>
    <t>41072</t>
  </si>
  <si>
    <t xml:space="preserve">PEDRERA                                 </t>
  </si>
  <si>
    <t>41073</t>
  </si>
  <si>
    <t xml:space="preserve">PEDROSO (EL)                            </t>
  </si>
  <si>
    <t>41074</t>
  </si>
  <si>
    <t xml:space="preserve">PEÑAFLOR                                </t>
  </si>
  <si>
    <t>41075</t>
  </si>
  <si>
    <t xml:space="preserve">PILAS                                   </t>
  </si>
  <si>
    <t>41076</t>
  </si>
  <si>
    <t xml:space="preserve">PRUNA                                   </t>
  </si>
  <si>
    <t>41077</t>
  </si>
  <si>
    <t xml:space="preserve">PUEBLA DE CAZALLA (LA)                  </t>
  </si>
  <si>
    <t>41078</t>
  </si>
  <si>
    <t xml:space="preserve">PUEBLA DE LOS INFANTES (LA)             </t>
  </si>
  <si>
    <t>41079</t>
  </si>
  <si>
    <t xml:space="preserve">PUEBLA DEL RIO (LA)                     </t>
  </si>
  <si>
    <t>41080</t>
  </si>
  <si>
    <t xml:space="preserve">REAL DE LA JARA (EL)                    </t>
  </si>
  <si>
    <t>41081</t>
  </si>
  <si>
    <t xml:space="preserve">RINCONADA (LA)                          </t>
  </si>
  <si>
    <t>41082</t>
  </si>
  <si>
    <t xml:space="preserve">RODA DE ANDALUCIA (LA)                  </t>
  </si>
  <si>
    <t>41083</t>
  </si>
  <si>
    <t xml:space="preserve">RONQUILLO (EL)                          </t>
  </si>
  <si>
    <t>41084</t>
  </si>
  <si>
    <t xml:space="preserve">RUBIO (EL)                              </t>
  </si>
  <si>
    <t>41085</t>
  </si>
  <si>
    <t xml:space="preserve">SALTERAS                                </t>
  </si>
  <si>
    <t>41086</t>
  </si>
  <si>
    <t xml:space="preserve">SAN JUAN DE AZNALFARACHE                </t>
  </si>
  <si>
    <t>41087</t>
  </si>
  <si>
    <t xml:space="preserve">SANLUCAR LA MAYOR                       </t>
  </si>
  <si>
    <t>41088</t>
  </si>
  <si>
    <t xml:space="preserve">SAN NICOLAS DEL PUERTO                  </t>
  </si>
  <si>
    <t>41089</t>
  </si>
  <si>
    <t xml:space="preserve">SANTIPONCE                              </t>
  </si>
  <si>
    <t>41090</t>
  </si>
  <si>
    <t xml:space="preserve">SAUCEJO (EL)                            </t>
  </si>
  <si>
    <t>41091</t>
  </si>
  <si>
    <t xml:space="preserve">SEVILLA                                 </t>
  </si>
  <si>
    <t>41092</t>
  </si>
  <si>
    <t xml:space="preserve">TOCINA                                  </t>
  </si>
  <si>
    <t>41093</t>
  </si>
  <si>
    <t xml:space="preserve">TOMARES                                 </t>
  </si>
  <si>
    <t>41094</t>
  </si>
  <si>
    <t xml:space="preserve">UMBRETE                                 </t>
  </si>
  <si>
    <t>41095</t>
  </si>
  <si>
    <t xml:space="preserve">UTRERA                                  </t>
  </si>
  <si>
    <t>41096</t>
  </si>
  <si>
    <t xml:space="preserve">VALENCINA DE LA CONCEPCION              </t>
  </si>
  <si>
    <t>41097</t>
  </si>
  <si>
    <t xml:space="preserve">VILLAMANRIQUE DE LA CONDESA             </t>
  </si>
  <si>
    <t>41098</t>
  </si>
  <si>
    <t xml:space="preserve">VILLANUEVA DEL ARISCAL                  </t>
  </si>
  <si>
    <t>41099</t>
  </si>
  <si>
    <t xml:space="preserve">VILLANUEVA DEL RIO Y MINAS              </t>
  </si>
  <si>
    <t>41100</t>
  </si>
  <si>
    <t xml:space="preserve">VILLANUEVA DE SAN JUAN                  </t>
  </si>
  <si>
    <t>41101</t>
  </si>
  <si>
    <t xml:space="preserve">VILLAVERDE DEL RIO                      </t>
  </si>
  <si>
    <t>41102</t>
  </si>
  <si>
    <t xml:space="preserve">VISO DEL ALCOR (EL)                     </t>
  </si>
  <si>
    <t>41901</t>
  </si>
  <si>
    <t xml:space="preserve">CAÑADA ROSAL                            </t>
  </si>
  <si>
    <t>41902</t>
  </si>
  <si>
    <t xml:space="preserve">ISLA MAYOR                              </t>
  </si>
  <si>
    <t>41903</t>
  </si>
  <si>
    <t xml:space="preserve">CUERVO DE SEVILLA (EL)                  </t>
  </si>
  <si>
    <t>41904</t>
  </si>
  <si>
    <t xml:space="preserve">PALMAR DE TROYA (EL)                    </t>
  </si>
  <si>
    <t>42001</t>
  </si>
  <si>
    <t xml:space="preserve">ABEJAR                                  </t>
  </si>
  <si>
    <t>42003</t>
  </si>
  <si>
    <t xml:space="preserve">ADRADAS                                 </t>
  </si>
  <si>
    <t>42004</t>
  </si>
  <si>
    <t xml:space="preserve">AGREDA                                  </t>
  </si>
  <si>
    <t>42006</t>
  </si>
  <si>
    <t xml:space="preserve">ALCONABA                                </t>
  </si>
  <si>
    <t>42007</t>
  </si>
  <si>
    <t xml:space="preserve">ALCUBILLA DE AVELLANEDA                 </t>
  </si>
  <si>
    <t>42008</t>
  </si>
  <si>
    <t xml:space="preserve">ALCUBILLA DE LAS PEÑAS                  </t>
  </si>
  <si>
    <t>42009</t>
  </si>
  <si>
    <t xml:space="preserve">ALDEALAFUENTE                           </t>
  </si>
  <si>
    <t>42010</t>
  </si>
  <si>
    <t xml:space="preserve">ALDEALICES                              </t>
  </si>
  <si>
    <t>42011</t>
  </si>
  <si>
    <t xml:space="preserve">ALDEALPOZO                              </t>
  </si>
  <si>
    <t>42012</t>
  </si>
  <si>
    <t xml:space="preserve">ALDEALSEÑOR                             </t>
  </si>
  <si>
    <t>42013</t>
  </si>
  <si>
    <t xml:space="preserve">ALDEHUELA DE PERIAÑEZ                   </t>
  </si>
  <si>
    <t>42014</t>
  </si>
  <si>
    <t xml:space="preserve">ALDEHUELAS (LAS)                        </t>
  </si>
  <si>
    <t>42015</t>
  </si>
  <si>
    <t xml:space="preserve">ALENTISQUE                              </t>
  </si>
  <si>
    <t>42016</t>
  </si>
  <si>
    <t xml:space="preserve">ALIUD                                   </t>
  </si>
  <si>
    <t>42017</t>
  </si>
  <si>
    <t xml:space="preserve">ALMAJANO                                </t>
  </si>
  <si>
    <t>42018</t>
  </si>
  <si>
    <t xml:space="preserve">ALMALUEZ                                </t>
  </si>
  <si>
    <t>42019</t>
  </si>
  <si>
    <t xml:space="preserve">ALMARZA                                 </t>
  </si>
  <si>
    <t>42020</t>
  </si>
  <si>
    <t xml:space="preserve">ALMAZAN                                 </t>
  </si>
  <si>
    <t>42021</t>
  </si>
  <si>
    <t xml:space="preserve">ALMAZUL                                 </t>
  </si>
  <si>
    <t>42022</t>
  </si>
  <si>
    <t xml:space="preserve">ALMENAR DE SORIA                        </t>
  </si>
  <si>
    <t>42023</t>
  </si>
  <si>
    <t xml:space="preserve">ALPANSEQUE                              </t>
  </si>
  <si>
    <t>42024</t>
  </si>
  <si>
    <t xml:space="preserve">ARANCON                                 </t>
  </si>
  <si>
    <t>42025</t>
  </si>
  <si>
    <t xml:space="preserve">ARCOS DE JALON                          </t>
  </si>
  <si>
    <t>42026</t>
  </si>
  <si>
    <t xml:space="preserve">ARENILLAS                               </t>
  </si>
  <si>
    <t>42027</t>
  </si>
  <si>
    <t xml:space="preserve">AREVALO DE LA SIERRA                    </t>
  </si>
  <si>
    <t>42028</t>
  </si>
  <si>
    <t xml:space="preserve">AUSEJO DE LA SIERRA                     </t>
  </si>
  <si>
    <t>42029</t>
  </si>
  <si>
    <t xml:space="preserve">BARAONA                                 </t>
  </si>
  <si>
    <t>42030</t>
  </si>
  <si>
    <t xml:space="preserve">BARCA                                   </t>
  </si>
  <si>
    <t>42031</t>
  </si>
  <si>
    <t xml:space="preserve">BARCONES                                </t>
  </si>
  <si>
    <t>42032</t>
  </si>
  <si>
    <t xml:space="preserve">BAYUBAS DE ABAJO                        </t>
  </si>
  <si>
    <t>42033</t>
  </si>
  <si>
    <t xml:space="preserve">BAYUBAS DE ARRIBA                       </t>
  </si>
  <si>
    <t>42034</t>
  </si>
  <si>
    <t xml:space="preserve">BERATON                                 </t>
  </si>
  <si>
    <t>42035</t>
  </si>
  <si>
    <t xml:space="preserve">BERLANGA DE DUERO                       </t>
  </si>
  <si>
    <t>42036</t>
  </si>
  <si>
    <t xml:space="preserve">BLACOS                                  </t>
  </si>
  <si>
    <t>42037</t>
  </si>
  <si>
    <t xml:space="preserve">BLIECOS                                 </t>
  </si>
  <si>
    <t>42038</t>
  </si>
  <si>
    <t xml:space="preserve">BORJABAD                                </t>
  </si>
  <si>
    <t>42039</t>
  </si>
  <si>
    <t xml:space="preserve">BOROBIA                                 </t>
  </si>
  <si>
    <t>42041</t>
  </si>
  <si>
    <t xml:space="preserve">BUBEROS                                 </t>
  </si>
  <si>
    <t>42042</t>
  </si>
  <si>
    <t xml:space="preserve">BUITRAGO                                </t>
  </si>
  <si>
    <t>42043</t>
  </si>
  <si>
    <t xml:space="preserve">BURGO DE OSMA-CIUDAD DE OSMA            </t>
  </si>
  <si>
    <t>42044</t>
  </si>
  <si>
    <t xml:space="preserve">CABREJAS DEL CAMPO                      </t>
  </si>
  <si>
    <t>42045</t>
  </si>
  <si>
    <t xml:space="preserve">CABREJAS DEL PINAR                      </t>
  </si>
  <si>
    <t>42046</t>
  </si>
  <si>
    <t xml:space="preserve">CALATAÑAZOR                             </t>
  </si>
  <si>
    <t>42048</t>
  </si>
  <si>
    <t xml:space="preserve">CALTOJAR                                </t>
  </si>
  <si>
    <t>42049</t>
  </si>
  <si>
    <t xml:space="preserve">CANDILICHERA                            </t>
  </si>
  <si>
    <t>42050</t>
  </si>
  <si>
    <t xml:space="preserve">CAÑAMAQUE                               </t>
  </si>
  <si>
    <t>42051</t>
  </si>
  <si>
    <t xml:space="preserve">CARABANTES                              </t>
  </si>
  <si>
    <t>42052</t>
  </si>
  <si>
    <t xml:space="preserve">CARACENA                                </t>
  </si>
  <si>
    <t>42053</t>
  </si>
  <si>
    <t xml:space="preserve">CARRASCOSA DE ABAJO                     </t>
  </si>
  <si>
    <t>42054</t>
  </si>
  <si>
    <t xml:space="preserve">CARRASCOSA DE LA SIERRA                 </t>
  </si>
  <si>
    <t>42055</t>
  </si>
  <si>
    <t xml:space="preserve">CASAREJOS                               </t>
  </si>
  <si>
    <t>42056</t>
  </si>
  <si>
    <t xml:space="preserve">CASTILFRIO DE LA SIERRA                 </t>
  </si>
  <si>
    <t>42057</t>
  </si>
  <si>
    <t xml:space="preserve">CASTILRUIZ                              </t>
  </si>
  <si>
    <t>42058</t>
  </si>
  <si>
    <t xml:space="preserve">CASTILLEJO DE ROBLEDO                   </t>
  </si>
  <si>
    <t>42059</t>
  </si>
  <si>
    <t xml:space="preserve">CENTENERA DE ANDALUZ                    </t>
  </si>
  <si>
    <t>42060</t>
  </si>
  <si>
    <t xml:space="preserve">CERBON                                  </t>
  </si>
  <si>
    <t>42061</t>
  </si>
  <si>
    <t xml:space="preserve">CIDONES                                 </t>
  </si>
  <si>
    <t>42062</t>
  </si>
  <si>
    <t xml:space="preserve">CIGUDOSA                                </t>
  </si>
  <si>
    <t>42063</t>
  </si>
  <si>
    <t xml:space="preserve">CIHUELA                                 </t>
  </si>
  <si>
    <t>42064</t>
  </si>
  <si>
    <t xml:space="preserve">CIRIA                                   </t>
  </si>
  <si>
    <t>42065</t>
  </si>
  <si>
    <t xml:space="preserve">CIRUJALES DEL RIO                       </t>
  </si>
  <si>
    <t>42068</t>
  </si>
  <si>
    <t xml:space="preserve">COSCURITA                               </t>
  </si>
  <si>
    <t>42069</t>
  </si>
  <si>
    <t xml:space="preserve">COVALEDA                                </t>
  </si>
  <si>
    <t>42070</t>
  </si>
  <si>
    <t xml:space="preserve">CUBILLA                                 </t>
  </si>
  <si>
    <t>42071</t>
  </si>
  <si>
    <t xml:space="preserve">CUBO DE LA SOLANA                       </t>
  </si>
  <si>
    <t>42073</t>
  </si>
  <si>
    <t xml:space="preserve">CUEVA DE AGREDA                         </t>
  </si>
  <si>
    <t>42075</t>
  </si>
  <si>
    <t xml:space="preserve">DEVANOS                                 </t>
  </si>
  <si>
    <t>42076</t>
  </si>
  <si>
    <t xml:space="preserve">DEZA                                    </t>
  </si>
  <si>
    <t>42078</t>
  </si>
  <si>
    <t xml:space="preserve">DURUELO DE LA SIERRA                    </t>
  </si>
  <si>
    <t xml:space="preserve">ESCOBOSA DE ALMAZAN                     </t>
  </si>
  <si>
    <t>42080</t>
  </si>
  <si>
    <t xml:space="preserve">ESPEJA DE SAN MARCELINO                 </t>
  </si>
  <si>
    <t>42081</t>
  </si>
  <si>
    <t xml:space="preserve">ESPEJON                                 </t>
  </si>
  <si>
    <t>42082</t>
  </si>
  <si>
    <t xml:space="preserve">ESTEPA DE SAN JUAN                      </t>
  </si>
  <si>
    <t>42083</t>
  </si>
  <si>
    <t xml:space="preserve">FRECHILLA DE ALMAZAN                    </t>
  </si>
  <si>
    <t>42084</t>
  </si>
  <si>
    <t xml:space="preserve">FRESNO DE CARACENA                      </t>
  </si>
  <si>
    <t>42085</t>
  </si>
  <si>
    <t xml:space="preserve">FUENTEARMEGIL                           </t>
  </si>
  <si>
    <t>42086</t>
  </si>
  <si>
    <t xml:space="preserve">FUENTECAMBRON                           </t>
  </si>
  <si>
    <t>42087</t>
  </si>
  <si>
    <t xml:space="preserve">FUENTECANTOS                            </t>
  </si>
  <si>
    <t>42088</t>
  </si>
  <si>
    <t xml:space="preserve">FUENTELMONGE                            </t>
  </si>
  <si>
    <t>42089</t>
  </si>
  <si>
    <t xml:space="preserve">FUENTELSAZ DE SORIA                     </t>
  </si>
  <si>
    <t>42090</t>
  </si>
  <si>
    <t xml:space="preserve">FUENTEPINILLA                           </t>
  </si>
  <si>
    <t>42092</t>
  </si>
  <si>
    <t xml:space="preserve">FUENTES DE MAGAÑA                       </t>
  </si>
  <si>
    <t>42093</t>
  </si>
  <si>
    <t xml:space="preserve">FUENTESTRUN                             </t>
  </si>
  <si>
    <t>42094</t>
  </si>
  <si>
    <t xml:space="preserve">GARRAY                                  </t>
  </si>
  <si>
    <t>42095</t>
  </si>
  <si>
    <t xml:space="preserve">GOLMAYO                                 </t>
  </si>
  <si>
    <t>42096</t>
  </si>
  <si>
    <t xml:space="preserve">GOMARA                                  </t>
  </si>
  <si>
    <t>42097</t>
  </si>
  <si>
    <t xml:space="preserve">GORMAZ                                  </t>
  </si>
  <si>
    <t>42098</t>
  </si>
  <si>
    <t xml:space="preserve">HERRERA DE SORIA                        </t>
  </si>
  <si>
    <t>42100</t>
  </si>
  <si>
    <t xml:space="preserve">HINOJOSA DEL CAMPO                      </t>
  </si>
  <si>
    <t>42103</t>
  </si>
  <si>
    <t xml:space="preserve">LANGA DE DUERO                          </t>
  </si>
  <si>
    <t>42105</t>
  </si>
  <si>
    <t xml:space="preserve">LICERAS                                 </t>
  </si>
  <si>
    <t>42106</t>
  </si>
  <si>
    <t xml:space="preserve">LOSILLA (LA)                            </t>
  </si>
  <si>
    <t>42107</t>
  </si>
  <si>
    <t xml:space="preserve">MAGAÑA                                  </t>
  </si>
  <si>
    <t>42108</t>
  </si>
  <si>
    <t xml:space="preserve">MAJAN                                   </t>
  </si>
  <si>
    <t>42110</t>
  </si>
  <si>
    <t xml:space="preserve">MATALEBRERAS                            </t>
  </si>
  <si>
    <t>42111</t>
  </si>
  <si>
    <t xml:space="preserve">MATAMALA DE ALMAZAN                     </t>
  </si>
  <si>
    <t>42113</t>
  </si>
  <si>
    <t xml:space="preserve">MEDINACELI                              </t>
  </si>
  <si>
    <t>42115</t>
  </si>
  <si>
    <t xml:space="preserve">MIÑO DE MEDINACELI                      </t>
  </si>
  <si>
    <t>42116</t>
  </si>
  <si>
    <t xml:space="preserve">MIÑO DE SAN ESTEBAN                     </t>
  </si>
  <si>
    <t>42117</t>
  </si>
  <si>
    <t xml:space="preserve">MOLINOS DE DUERO                        </t>
  </si>
  <si>
    <t>42118</t>
  </si>
  <si>
    <t xml:space="preserve">MOMBLONA                                </t>
  </si>
  <si>
    <t>42119</t>
  </si>
  <si>
    <t xml:space="preserve">MONTEAGUDO DE LAS VICARIAS              </t>
  </si>
  <si>
    <t>42120</t>
  </si>
  <si>
    <t xml:space="preserve">MONTEJO DE TIERMES                      </t>
  </si>
  <si>
    <t>42121</t>
  </si>
  <si>
    <t xml:space="preserve">MONTENEGRO DE CAMEROS                   </t>
  </si>
  <si>
    <t>42123</t>
  </si>
  <si>
    <t xml:space="preserve">MORON DE ALMAZAN                        </t>
  </si>
  <si>
    <t>42124</t>
  </si>
  <si>
    <t xml:space="preserve">MURIEL DE LA FUENTE                     </t>
  </si>
  <si>
    <t>42125</t>
  </si>
  <si>
    <t xml:space="preserve">MURIEL VIEJO                            </t>
  </si>
  <si>
    <t>42127</t>
  </si>
  <si>
    <t xml:space="preserve">NAFRIA DE UCERO                         </t>
  </si>
  <si>
    <t>42128</t>
  </si>
  <si>
    <t xml:space="preserve">NARROS                                  </t>
  </si>
  <si>
    <t>42129</t>
  </si>
  <si>
    <t xml:space="preserve">NAVALENO                                </t>
  </si>
  <si>
    <t>42130</t>
  </si>
  <si>
    <t xml:space="preserve">NEPAS                                   </t>
  </si>
  <si>
    <t>42131</t>
  </si>
  <si>
    <t xml:space="preserve">NOLAY                                   </t>
  </si>
  <si>
    <t>42132</t>
  </si>
  <si>
    <t xml:space="preserve">NOVIERCAS                               </t>
  </si>
  <si>
    <t>42134</t>
  </si>
  <si>
    <t xml:space="preserve">OLVEGA                                  </t>
  </si>
  <si>
    <t>42135</t>
  </si>
  <si>
    <t xml:space="preserve">ONCALA                                  </t>
  </si>
  <si>
    <t>42139</t>
  </si>
  <si>
    <t xml:space="preserve">PINILLA DEL CAMPO                       </t>
  </si>
  <si>
    <t>42140</t>
  </si>
  <si>
    <t xml:space="preserve">PORTILLO DE SORIA                       </t>
  </si>
  <si>
    <t>42141</t>
  </si>
  <si>
    <t xml:space="preserve">POVEDA DE SORIA (LA)                    </t>
  </si>
  <si>
    <t>42142</t>
  </si>
  <si>
    <t xml:space="preserve">POZALMURO                               </t>
  </si>
  <si>
    <t>42144</t>
  </si>
  <si>
    <t xml:space="preserve">QUINTANA REDONDA                        </t>
  </si>
  <si>
    <t>42145</t>
  </si>
  <si>
    <t xml:space="preserve">QUINTANAS DE GORMAZ                     </t>
  </si>
  <si>
    <t>42148</t>
  </si>
  <si>
    <t xml:space="preserve">QUIÑONERIA                              </t>
  </si>
  <si>
    <t>42149</t>
  </si>
  <si>
    <t xml:space="preserve">RABANOS (LOS)                           </t>
  </si>
  <si>
    <t>42151</t>
  </si>
  <si>
    <t>42152</t>
  </si>
  <si>
    <t xml:space="preserve">RECUERDA                                </t>
  </si>
  <si>
    <t>42153</t>
  </si>
  <si>
    <t xml:space="preserve">RELLO                                   </t>
  </si>
  <si>
    <t>42154</t>
  </si>
  <si>
    <t xml:space="preserve">RENIEBLAS                               </t>
  </si>
  <si>
    <t>42155</t>
  </si>
  <si>
    <t xml:space="preserve">RETORTILLO DE SORIA                     </t>
  </si>
  <si>
    <t>42156</t>
  </si>
  <si>
    <t xml:space="preserve">REZNOS                                  </t>
  </si>
  <si>
    <t>42157</t>
  </si>
  <si>
    <t xml:space="preserve">RIBA DE ESCALOTE (LA)                   </t>
  </si>
  <si>
    <t>42158</t>
  </si>
  <si>
    <t xml:space="preserve">RIOSECO DE SORIA                        </t>
  </si>
  <si>
    <t>42159</t>
  </si>
  <si>
    <t xml:space="preserve">ROLLAMIENTA                             </t>
  </si>
  <si>
    <t>42160</t>
  </si>
  <si>
    <t xml:space="preserve">ROYO (EL)                               </t>
  </si>
  <si>
    <t>42161</t>
  </si>
  <si>
    <t xml:space="preserve">SALDUERO                                </t>
  </si>
  <si>
    <t>42162</t>
  </si>
  <si>
    <t xml:space="preserve">SAN ESTEBAN DE GORMAZ                   </t>
  </si>
  <si>
    <t>42163</t>
  </si>
  <si>
    <t xml:space="preserve">SAN FELICES                             </t>
  </si>
  <si>
    <t>42164</t>
  </si>
  <si>
    <t xml:space="preserve">SAN LEONARDO DE YAGUE                   </t>
  </si>
  <si>
    <t>42165</t>
  </si>
  <si>
    <t xml:space="preserve">SAN PEDRO MANRIQUE                      </t>
  </si>
  <si>
    <t>42166</t>
  </si>
  <si>
    <t xml:space="preserve">SANTA CRUZ DE YANGUAS                   </t>
  </si>
  <si>
    <t>42167</t>
  </si>
  <si>
    <t xml:space="preserve">SANTA MARIA DE HUERTA                   </t>
  </si>
  <si>
    <t>42168</t>
  </si>
  <si>
    <t xml:space="preserve">SANTA MARIA DE LAS HOYAS                </t>
  </si>
  <si>
    <t>42171</t>
  </si>
  <si>
    <t xml:space="preserve">SERON DE NAGIMA                         </t>
  </si>
  <si>
    <t>42172</t>
  </si>
  <si>
    <t xml:space="preserve">SOLIEDRA                                </t>
  </si>
  <si>
    <t>42173</t>
  </si>
  <si>
    <t xml:space="preserve">SORIA                                   </t>
  </si>
  <si>
    <t>42174</t>
  </si>
  <si>
    <t xml:space="preserve">SOTILLO DEL RINCON                      </t>
  </si>
  <si>
    <t>42175</t>
  </si>
  <si>
    <t xml:space="preserve">SUELLACABRAS                            </t>
  </si>
  <si>
    <t>42176</t>
  </si>
  <si>
    <t xml:space="preserve">TAJAHUERCE                              </t>
  </si>
  <si>
    <t>42177</t>
  </si>
  <si>
    <t xml:space="preserve">TAJUECO                                 </t>
  </si>
  <si>
    <t>42178</t>
  </si>
  <si>
    <t xml:space="preserve">TALVEILA                                </t>
  </si>
  <si>
    <t>42181</t>
  </si>
  <si>
    <t xml:space="preserve">TARDELCUENDE                            </t>
  </si>
  <si>
    <t>42182</t>
  </si>
  <si>
    <t xml:space="preserve">TARODA                                  </t>
  </si>
  <si>
    <t>42183</t>
  </si>
  <si>
    <t xml:space="preserve">TEJADO                                  </t>
  </si>
  <si>
    <t>42184</t>
  </si>
  <si>
    <t xml:space="preserve">TORLENGUA                               </t>
  </si>
  <si>
    <t>42185</t>
  </si>
  <si>
    <t xml:space="preserve">TORREBLACOS                             </t>
  </si>
  <si>
    <t>42187</t>
  </si>
  <si>
    <t xml:space="preserve">TORRUBIA DE SORIA                       </t>
  </si>
  <si>
    <t>42188</t>
  </si>
  <si>
    <t xml:space="preserve">TREVAGO                                 </t>
  </si>
  <si>
    <t>42189</t>
  </si>
  <si>
    <t xml:space="preserve">UCERO                                   </t>
  </si>
  <si>
    <t>42190</t>
  </si>
  <si>
    <t xml:space="preserve">VADILLO                                 </t>
  </si>
  <si>
    <t>42191</t>
  </si>
  <si>
    <t xml:space="preserve">VALDEAVELLANO DE TERA                   </t>
  </si>
  <si>
    <t>42192</t>
  </si>
  <si>
    <t xml:space="preserve">VALDEGEÑA                               </t>
  </si>
  <si>
    <t>42193</t>
  </si>
  <si>
    <t xml:space="preserve">VALDELAGUA DEL CERRO                    </t>
  </si>
  <si>
    <t>42194</t>
  </si>
  <si>
    <t xml:space="preserve">VALDEMALUQUE                            </t>
  </si>
  <si>
    <t>42195</t>
  </si>
  <si>
    <t xml:space="preserve">VALDENEBRO                              </t>
  </si>
  <si>
    <t>42196</t>
  </si>
  <si>
    <t xml:space="preserve">VALDEPRADO                              </t>
  </si>
  <si>
    <t>42197</t>
  </si>
  <si>
    <t xml:space="preserve">VALDERRODILLA                           </t>
  </si>
  <si>
    <t>42198</t>
  </si>
  <si>
    <t xml:space="preserve">VALTAJEROS                              </t>
  </si>
  <si>
    <t>42200</t>
  </si>
  <si>
    <t xml:space="preserve">VELAMAZAN                               </t>
  </si>
  <si>
    <t>42201</t>
  </si>
  <si>
    <t xml:space="preserve">VELILLA DE LA SIERRA                    </t>
  </si>
  <si>
    <t>42202</t>
  </si>
  <si>
    <t xml:space="preserve">VELILLA DE LOS AJOS                     </t>
  </si>
  <si>
    <t>42204</t>
  </si>
  <si>
    <t xml:space="preserve">VIANA DE DUERO                          </t>
  </si>
  <si>
    <t>42205</t>
  </si>
  <si>
    <t xml:space="preserve">VILLACIERVOS                            </t>
  </si>
  <si>
    <t>42206</t>
  </si>
  <si>
    <t xml:space="preserve">VILLANUEVA DE GORMAZ                    </t>
  </si>
  <si>
    <t>42207</t>
  </si>
  <si>
    <t xml:space="preserve">VILLAR DEL ALA                          </t>
  </si>
  <si>
    <t>42208</t>
  </si>
  <si>
    <t xml:space="preserve">VILLAR DEL CAMPO                        </t>
  </si>
  <si>
    <t>42209</t>
  </si>
  <si>
    <t xml:space="preserve">VILLAR DEL RIO                          </t>
  </si>
  <si>
    <t>42211</t>
  </si>
  <si>
    <t xml:space="preserve">VILLARES DE SORIA (LOS)                 </t>
  </si>
  <si>
    <t>42212</t>
  </si>
  <si>
    <t xml:space="preserve">VILLASAYAS                              </t>
  </si>
  <si>
    <t>42213</t>
  </si>
  <si>
    <t xml:space="preserve">VILLASECA DE ARCIEL                     </t>
  </si>
  <si>
    <t>42215</t>
  </si>
  <si>
    <t xml:space="preserve">VINUESA                                 </t>
  </si>
  <si>
    <t>42216</t>
  </si>
  <si>
    <t xml:space="preserve">VIZMANOS                                </t>
  </si>
  <si>
    <t>42217</t>
  </si>
  <si>
    <t xml:space="preserve">VOZMEDIANO                              </t>
  </si>
  <si>
    <t>42218</t>
  </si>
  <si>
    <t xml:space="preserve">YANGUAS                                 </t>
  </si>
  <si>
    <t>42219</t>
  </si>
  <si>
    <t xml:space="preserve">YELO                                    </t>
  </si>
  <si>
    <t>43001</t>
  </si>
  <si>
    <t xml:space="preserve">AIGUAMURCIA                             </t>
  </si>
  <si>
    <t>43002</t>
  </si>
  <si>
    <t xml:space="preserve">ALBINYANA                               </t>
  </si>
  <si>
    <t>43003</t>
  </si>
  <si>
    <t xml:space="preserve">ALBIOL (L')                             </t>
  </si>
  <si>
    <t>43004</t>
  </si>
  <si>
    <t xml:space="preserve">ALCANAR                                 </t>
  </si>
  <si>
    <t>43005</t>
  </si>
  <si>
    <t xml:space="preserve">ALCOVER                                 </t>
  </si>
  <si>
    <t>43006</t>
  </si>
  <si>
    <t xml:space="preserve">ALDOVER                                 </t>
  </si>
  <si>
    <t>43007</t>
  </si>
  <si>
    <t xml:space="preserve">ALEIXAR (L')                            </t>
  </si>
  <si>
    <t>43008</t>
  </si>
  <si>
    <t xml:space="preserve">ALFARA DE CARLES                        </t>
  </si>
  <si>
    <t>43009</t>
  </si>
  <si>
    <t xml:space="preserve">ALFORJA                                 </t>
  </si>
  <si>
    <t>43010</t>
  </si>
  <si>
    <t xml:space="preserve">ALIO                                    </t>
  </si>
  <si>
    <t>43011</t>
  </si>
  <si>
    <t xml:space="preserve">ALMOSTER                                </t>
  </si>
  <si>
    <t>43012</t>
  </si>
  <si>
    <t xml:space="preserve">ALTAFULLA                               </t>
  </si>
  <si>
    <t>43013</t>
  </si>
  <si>
    <t xml:space="preserve">AMETLLA DE MAR (L')                     </t>
  </si>
  <si>
    <t>43014</t>
  </si>
  <si>
    <t xml:space="preserve">AMPOSTA                                 </t>
  </si>
  <si>
    <t>43015</t>
  </si>
  <si>
    <t xml:space="preserve">ARBOLI                                  </t>
  </si>
  <si>
    <t>43016</t>
  </si>
  <si>
    <t xml:space="preserve">ARBOC (L')                              </t>
  </si>
  <si>
    <t>43017</t>
  </si>
  <si>
    <t xml:space="preserve">ARGENTERA (L')                          </t>
  </si>
  <si>
    <t>43018</t>
  </si>
  <si>
    <t xml:space="preserve">ARNES                                   </t>
  </si>
  <si>
    <t>43019</t>
  </si>
  <si>
    <t xml:space="preserve">ASCO                                    </t>
  </si>
  <si>
    <t>43020</t>
  </si>
  <si>
    <t xml:space="preserve">BANYERES DEL PENEDES                    </t>
  </si>
  <si>
    <t>43021</t>
  </si>
  <si>
    <t xml:space="preserve">BARBERA DE LA CONCA                     </t>
  </si>
  <si>
    <t>43022</t>
  </si>
  <si>
    <t xml:space="preserve">BATEA                                   </t>
  </si>
  <si>
    <t>43023</t>
  </si>
  <si>
    <t xml:space="preserve">BELLMUNT DEL PRIORAT                    </t>
  </si>
  <si>
    <t>43024</t>
  </si>
  <si>
    <t xml:space="preserve">BELLVEI                                 </t>
  </si>
  <si>
    <t>43025</t>
  </si>
  <si>
    <t xml:space="preserve">BENIFALLET                              </t>
  </si>
  <si>
    <t>43026</t>
  </si>
  <si>
    <t xml:space="preserve">BENISSANET                              </t>
  </si>
  <si>
    <t>43027</t>
  </si>
  <si>
    <t xml:space="preserve">BISBAL DE FALSET (LA)                   </t>
  </si>
  <si>
    <t>43028</t>
  </si>
  <si>
    <t xml:space="preserve">BISBAL DEL PENEDES (LA)                 </t>
  </si>
  <si>
    <t>43029</t>
  </si>
  <si>
    <t xml:space="preserve">BLANCAFORT                              </t>
  </si>
  <si>
    <t>43030</t>
  </si>
  <si>
    <t xml:space="preserve">BONASTRE                                </t>
  </si>
  <si>
    <t>43031</t>
  </si>
  <si>
    <t xml:space="preserve">BORGES DEL CAMP (LES)                   </t>
  </si>
  <si>
    <t>43032</t>
  </si>
  <si>
    <t xml:space="preserve">BOT                                     </t>
  </si>
  <si>
    <t>43033</t>
  </si>
  <si>
    <t xml:space="preserve">BOTARELL                                </t>
  </si>
  <si>
    <t>43034</t>
  </si>
  <si>
    <t xml:space="preserve">BRAFIM                                  </t>
  </si>
  <si>
    <t>43035</t>
  </si>
  <si>
    <t xml:space="preserve">CABACES                                 </t>
  </si>
  <si>
    <t>43036</t>
  </si>
  <si>
    <t xml:space="preserve">CABRA DEL CAMP                          </t>
  </si>
  <si>
    <t>43037</t>
  </si>
  <si>
    <t xml:space="preserve">CALAFELL                                </t>
  </si>
  <si>
    <t>43038</t>
  </si>
  <si>
    <t xml:space="preserve">CAMBRILS                                </t>
  </si>
  <si>
    <t>43039</t>
  </si>
  <si>
    <t xml:space="preserve">CAPAFONTS                               </t>
  </si>
  <si>
    <t>43040</t>
  </si>
  <si>
    <t xml:space="preserve">CAPCANES                                </t>
  </si>
  <si>
    <t>43041</t>
  </si>
  <si>
    <t xml:space="preserve">CASERES                                 </t>
  </si>
  <si>
    <t>43042</t>
  </si>
  <si>
    <t xml:space="preserve">CASTELLVELL DEL CAMP                    </t>
  </si>
  <si>
    <t>43043</t>
  </si>
  <si>
    <t xml:space="preserve">CATLLAR (EL)                            </t>
  </si>
  <si>
    <t>43044</t>
  </si>
  <si>
    <t xml:space="preserve">SENIA (LA)                              </t>
  </si>
  <si>
    <t>43045</t>
  </si>
  <si>
    <t xml:space="preserve">COLLDEJOU                               </t>
  </si>
  <si>
    <t>43046</t>
  </si>
  <si>
    <t xml:space="preserve">CONESA                                  </t>
  </si>
  <si>
    <t>43047</t>
  </si>
  <si>
    <t xml:space="preserve">CONSTANTI                               </t>
  </si>
  <si>
    <t>43048</t>
  </si>
  <si>
    <t xml:space="preserve">CORBERA D'EBRE                          </t>
  </si>
  <si>
    <t>43049</t>
  </si>
  <si>
    <t xml:space="preserve">CORNUDELLA DE MONTSANT                  </t>
  </si>
  <si>
    <t>43050</t>
  </si>
  <si>
    <t xml:space="preserve">CREIXELL                                </t>
  </si>
  <si>
    <t>43051</t>
  </si>
  <si>
    <t xml:space="preserve">CUNIT                                   </t>
  </si>
  <si>
    <t>43052</t>
  </si>
  <si>
    <t xml:space="preserve">XERTA                                   </t>
  </si>
  <si>
    <t>43053</t>
  </si>
  <si>
    <t xml:space="preserve">DUESAIGUES                              </t>
  </si>
  <si>
    <t>43054</t>
  </si>
  <si>
    <t xml:space="preserve">ESPLUGA DE FRANCOLI (L')                </t>
  </si>
  <si>
    <t>43055</t>
  </si>
  <si>
    <t xml:space="preserve">FALSET                                  </t>
  </si>
  <si>
    <t>43056</t>
  </si>
  <si>
    <t xml:space="preserve">FATARELLA (LA)                          </t>
  </si>
  <si>
    <t>43057</t>
  </si>
  <si>
    <t xml:space="preserve">FEBRO (LA)                              </t>
  </si>
  <si>
    <t>43058</t>
  </si>
  <si>
    <t xml:space="preserve">FIGUERA (LA)                            </t>
  </si>
  <si>
    <t>43059</t>
  </si>
  <si>
    <t xml:space="preserve">FIGUEROLA DEL CAMP                      </t>
  </si>
  <si>
    <t>43060</t>
  </si>
  <si>
    <t xml:space="preserve">FLIX                                    </t>
  </si>
  <si>
    <t>43061</t>
  </si>
  <si>
    <t xml:space="preserve">FORES                                   </t>
  </si>
  <si>
    <t>43062</t>
  </si>
  <si>
    <t xml:space="preserve">FREGINALS                               </t>
  </si>
  <si>
    <t>43063</t>
  </si>
  <si>
    <t xml:space="preserve">GALERA (LA)                             </t>
  </si>
  <si>
    <t>43064</t>
  </si>
  <si>
    <t xml:space="preserve">GANDESA                                 </t>
  </si>
  <si>
    <t>43065</t>
  </si>
  <si>
    <t xml:space="preserve">GARCIA                                  </t>
  </si>
  <si>
    <t>43066</t>
  </si>
  <si>
    <t xml:space="preserve">GARIDELLS (ELS)                         </t>
  </si>
  <si>
    <t>43067</t>
  </si>
  <si>
    <t xml:space="preserve">GINESTAR                                </t>
  </si>
  <si>
    <t>43068</t>
  </si>
  <si>
    <t xml:space="preserve">GODALL                                  </t>
  </si>
  <si>
    <t>43069</t>
  </si>
  <si>
    <t xml:space="preserve">GRATALLOPS                              </t>
  </si>
  <si>
    <t>43070</t>
  </si>
  <si>
    <t xml:space="preserve">GUIAMETS (ELS)                          </t>
  </si>
  <si>
    <t>43071</t>
  </si>
  <si>
    <t xml:space="preserve">HORTA DE SANT JOAN                      </t>
  </si>
  <si>
    <t>43072</t>
  </si>
  <si>
    <t xml:space="preserve">LLOAR (EL)                              </t>
  </si>
  <si>
    <t>43073</t>
  </si>
  <si>
    <t xml:space="preserve">LLORAC                                  </t>
  </si>
  <si>
    <t>43074</t>
  </si>
  <si>
    <t xml:space="preserve">LLORENC DEL PENEDES                     </t>
  </si>
  <si>
    <t>43075</t>
  </si>
  <si>
    <t xml:space="preserve">MARGALEF                                </t>
  </si>
  <si>
    <t>43076</t>
  </si>
  <si>
    <t xml:space="preserve">MARCA                                   </t>
  </si>
  <si>
    <t>43077</t>
  </si>
  <si>
    <t xml:space="preserve">MAS DE BARBERANS                        </t>
  </si>
  <si>
    <t>43078</t>
  </si>
  <si>
    <t xml:space="preserve">MASDENVERGE                             </t>
  </si>
  <si>
    <t>43079</t>
  </si>
  <si>
    <t xml:space="preserve">MASLLORENC                              </t>
  </si>
  <si>
    <t>43080</t>
  </si>
  <si>
    <t xml:space="preserve">MASO (LA)                               </t>
  </si>
  <si>
    <t>43081</t>
  </si>
  <si>
    <t xml:space="preserve">MASPUJOLS                               </t>
  </si>
  <si>
    <t>43082</t>
  </si>
  <si>
    <t xml:space="preserve">MASROIG (EL)                            </t>
  </si>
  <si>
    <t>43083</t>
  </si>
  <si>
    <t xml:space="preserve">MILA (EL)                               </t>
  </si>
  <si>
    <t>43084</t>
  </si>
  <si>
    <t xml:space="preserve">MIRAVET                                 </t>
  </si>
  <si>
    <t>43085</t>
  </si>
  <si>
    <t>43086</t>
  </si>
  <si>
    <t xml:space="preserve">MONTBLANC                               </t>
  </si>
  <si>
    <t>43088</t>
  </si>
  <si>
    <t xml:space="preserve">MONTBRIO DEL CAMP                       </t>
  </si>
  <si>
    <t>43089</t>
  </si>
  <si>
    <t xml:space="preserve">MONTFERRI                               </t>
  </si>
  <si>
    <t>43090</t>
  </si>
  <si>
    <t xml:space="preserve">MONTMELL (EL)                           </t>
  </si>
  <si>
    <t>43091</t>
  </si>
  <si>
    <t xml:space="preserve">MONT-RAL                                </t>
  </si>
  <si>
    <t>43092</t>
  </si>
  <si>
    <t xml:space="preserve">MONT-ROIG DEL CAMP                      </t>
  </si>
  <si>
    <t>43093</t>
  </si>
  <si>
    <t xml:space="preserve">MORA D'EBRE                             </t>
  </si>
  <si>
    <t>43094</t>
  </si>
  <si>
    <t xml:space="preserve">MORA LA NOVA                            </t>
  </si>
  <si>
    <t>43095</t>
  </si>
  <si>
    <t xml:space="preserve">MORELL (EL)                             </t>
  </si>
  <si>
    <t>43096</t>
  </si>
  <si>
    <t xml:space="preserve">MORERA DE MONTSANT (LA)                 </t>
  </si>
  <si>
    <t>43097</t>
  </si>
  <si>
    <t xml:space="preserve">NOU DE GAIA (LA)                        </t>
  </si>
  <si>
    <t>43098</t>
  </si>
  <si>
    <t xml:space="preserve">NULLES                                  </t>
  </si>
  <si>
    <t>43099</t>
  </si>
  <si>
    <t xml:space="preserve">PALMA D'EBRE (LA)                       </t>
  </si>
  <si>
    <t>43100</t>
  </si>
  <si>
    <t xml:space="preserve">PALLARESOS (ELS)                        </t>
  </si>
  <si>
    <t>43101</t>
  </si>
  <si>
    <t xml:space="preserve">PASSANANT                               </t>
  </si>
  <si>
    <t>43102</t>
  </si>
  <si>
    <t xml:space="preserve">PAULS                                   </t>
  </si>
  <si>
    <t>43103</t>
  </si>
  <si>
    <t xml:space="preserve">PERAFORT                                </t>
  </si>
  <si>
    <t>43104</t>
  </si>
  <si>
    <t xml:space="preserve">PERELLO (EL)                            </t>
  </si>
  <si>
    <t>43105</t>
  </si>
  <si>
    <t xml:space="preserve">PILES (LES)                             </t>
  </si>
  <si>
    <t>43106</t>
  </si>
  <si>
    <t xml:space="preserve">PINELL DE BRAI (EL)                     </t>
  </si>
  <si>
    <t>43107</t>
  </si>
  <si>
    <t xml:space="preserve">PIRA                                    </t>
  </si>
  <si>
    <t>43108</t>
  </si>
  <si>
    <t xml:space="preserve">PLA DE SANTA MARIA (EL)                 </t>
  </si>
  <si>
    <t>43109</t>
  </si>
  <si>
    <t xml:space="preserve">POBLA DE MAFUMET (LA)                   </t>
  </si>
  <si>
    <t>43110</t>
  </si>
  <si>
    <t xml:space="preserve">POBLA DE MASSALUCA (LA)                 </t>
  </si>
  <si>
    <t>43111</t>
  </si>
  <si>
    <t xml:space="preserve">POBLA DE MONTORNES (LA)                 </t>
  </si>
  <si>
    <t>43112</t>
  </si>
  <si>
    <t xml:space="preserve">POBOLEDA                                </t>
  </si>
  <si>
    <t>43113</t>
  </si>
  <si>
    <t xml:space="preserve">PONT D'ARMENTERA (EL)                   </t>
  </si>
  <si>
    <t>43114</t>
  </si>
  <si>
    <t xml:space="preserve">PORRERA                                 </t>
  </si>
  <si>
    <t>43115</t>
  </si>
  <si>
    <t xml:space="preserve">PRADELL DE LA TEIXETA                   </t>
  </si>
  <si>
    <t>43116</t>
  </si>
  <si>
    <t xml:space="preserve">PRADES                                  </t>
  </si>
  <si>
    <t>43117</t>
  </si>
  <si>
    <t xml:space="preserve">PRAT DE COMTE                           </t>
  </si>
  <si>
    <t>43118</t>
  </si>
  <si>
    <t xml:space="preserve">PRATDIP                                 </t>
  </si>
  <si>
    <t>43119</t>
  </si>
  <si>
    <t xml:space="preserve">PUIGPELAT                               </t>
  </si>
  <si>
    <t>43120</t>
  </si>
  <si>
    <t xml:space="preserve">QUEROL                                  </t>
  </si>
  <si>
    <t>43121</t>
  </si>
  <si>
    <t xml:space="preserve">RASQUERA                                </t>
  </si>
  <si>
    <t>43122</t>
  </si>
  <si>
    <t xml:space="preserve">RENAU                                   </t>
  </si>
  <si>
    <t>43123</t>
  </si>
  <si>
    <t xml:space="preserve">REUS                                    </t>
  </si>
  <si>
    <t>43124</t>
  </si>
  <si>
    <t xml:space="preserve">RIBA (LA)                               </t>
  </si>
  <si>
    <t>43125</t>
  </si>
  <si>
    <t xml:space="preserve">RIBA-ROJA D'EBRE                        </t>
  </si>
  <si>
    <t>43126</t>
  </si>
  <si>
    <t xml:space="preserve">RIERA DE GAIA (LA)                      </t>
  </si>
  <si>
    <t>43127</t>
  </si>
  <si>
    <t xml:space="preserve">RIUDECANYES                             </t>
  </si>
  <si>
    <t>43128</t>
  </si>
  <si>
    <t xml:space="preserve">RIUDECOLS                               </t>
  </si>
  <si>
    <t>43129</t>
  </si>
  <si>
    <t xml:space="preserve">RIUDOMS                                 </t>
  </si>
  <si>
    <t>43130</t>
  </si>
  <si>
    <t xml:space="preserve">ROCAFORT DE QUERALT                     </t>
  </si>
  <si>
    <t>43131</t>
  </si>
  <si>
    <t xml:space="preserve">RODA DE BERA                            </t>
  </si>
  <si>
    <t>43132</t>
  </si>
  <si>
    <t xml:space="preserve">RODONYA                                 </t>
  </si>
  <si>
    <t>43133</t>
  </si>
  <si>
    <t xml:space="preserve">ROQUETES                                </t>
  </si>
  <si>
    <t>43134</t>
  </si>
  <si>
    <t xml:space="preserve">ROURELL (EL)                            </t>
  </si>
  <si>
    <t>43135</t>
  </si>
  <si>
    <t xml:space="preserve">SALOMO                                  </t>
  </si>
  <si>
    <t>43136</t>
  </si>
  <si>
    <t xml:space="preserve">LA RAPITA                               </t>
  </si>
  <si>
    <t>43137</t>
  </si>
  <si>
    <t xml:space="preserve">SANT JAUME DELS DOMENYS                 </t>
  </si>
  <si>
    <t>43138</t>
  </si>
  <si>
    <t xml:space="preserve">SANTA BARBARA                           </t>
  </si>
  <si>
    <t>43139</t>
  </si>
  <si>
    <t xml:space="preserve">SANTA COLOMA DE QUERALT                 </t>
  </si>
  <si>
    <t>43140</t>
  </si>
  <si>
    <t xml:space="preserve">SANTA OLIVA                             </t>
  </si>
  <si>
    <t>43141</t>
  </si>
  <si>
    <t xml:space="preserve">PONTILS                                 </t>
  </si>
  <si>
    <t>43142</t>
  </si>
  <si>
    <t xml:space="preserve">SARRAL                                  </t>
  </si>
  <si>
    <t>43143</t>
  </si>
  <si>
    <t xml:space="preserve">SAVALLA DEL COMTAT                      </t>
  </si>
  <si>
    <t>43144</t>
  </si>
  <si>
    <t xml:space="preserve">SECUITA (LA)                            </t>
  </si>
  <si>
    <t>43145</t>
  </si>
  <si>
    <t xml:space="preserve">SELVA DEL CAMP (LA)                     </t>
  </si>
  <si>
    <t>43146</t>
  </si>
  <si>
    <t xml:space="preserve">SENAN                                   </t>
  </si>
  <si>
    <t>43147</t>
  </si>
  <si>
    <t xml:space="preserve">SOLIVELLA                               </t>
  </si>
  <si>
    <t>43148</t>
  </si>
  <si>
    <t xml:space="preserve">TARRAGONA                               </t>
  </si>
  <si>
    <t>43149</t>
  </si>
  <si>
    <t xml:space="preserve">TIVENYS                                 </t>
  </si>
  <si>
    <t>43150</t>
  </si>
  <si>
    <t xml:space="preserve">TIVISSA                                 </t>
  </si>
  <si>
    <t>43151</t>
  </si>
  <si>
    <t xml:space="preserve">TORRE DE FONTAUBELLA (LA)               </t>
  </si>
  <si>
    <t>43152</t>
  </si>
  <si>
    <t xml:space="preserve">TORRE DE L'ESPANYOL (LA)                </t>
  </si>
  <si>
    <t>43153</t>
  </si>
  <si>
    <t xml:space="preserve">TORREDEMBARRA                           </t>
  </si>
  <si>
    <t>43154</t>
  </si>
  <si>
    <t xml:space="preserve">TORROJA DEL PRIORAT                     </t>
  </si>
  <si>
    <t>43155</t>
  </si>
  <si>
    <t xml:space="preserve">TORTOSA                                 </t>
  </si>
  <si>
    <t>43156</t>
  </si>
  <si>
    <t xml:space="preserve">ULLDECONA                               </t>
  </si>
  <si>
    <t>43157</t>
  </si>
  <si>
    <t xml:space="preserve">ULLDEMOLINS                             </t>
  </si>
  <si>
    <t>43158</t>
  </si>
  <si>
    <t xml:space="preserve">VALLCLARA                               </t>
  </si>
  <si>
    <t>43159</t>
  </si>
  <si>
    <t xml:space="preserve">VALLFOGONA DE RIUCORB                   </t>
  </si>
  <si>
    <t>43160</t>
  </si>
  <si>
    <t xml:space="preserve">VALLMOLL                                </t>
  </si>
  <si>
    <t>43161</t>
  </si>
  <si>
    <t xml:space="preserve">VALLS                                   </t>
  </si>
  <si>
    <t>43162</t>
  </si>
  <si>
    <t xml:space="preserve">VANDELLOS I L'HOSPITALET DE L'INFANT    </t>
  </si>
  <si>
    <t>43163</t>
  </si>
  <si>
    <t xml:space="preserve">VENDRELL (EL)                           </t>
  </si>
  <si>
    <t>43164</t>
  </si>
  <si>
    <t xml:space="preserve">VESPELLA DE GAIA                        </t>
  </si>
  <si>
    <t>43165</t>
  </si>
  <si>
    <t xml:space="preserve">VILABELLA                               </t>
  </si>
  <si>
    <t>43166</t>
  </si>
  <si>
    <t xml:space="preserve">VILALLONGA DEL CAMP                     </t>
  </si>
  <si>
    <t>43167</t>
  </si>
  <si>
    <t xml:space="preserve">VILANOVA D'ESCORNALBOU                  </t>
  </si>
  <si>
    <t>43168</t>
  </si>
  <si>
    <t xml:space="preserve">VILANOVA DE PRADES                      </t>
  </si>
  <si>
    <t>43169</t>
  </si>
  <si>
    <t xml:space="preserve">VILAPLANA                               </t>
  </si>
  <si>
    <t>43170</t>
  </si>
  <si>
    <t xml:space="preserve">VILA-RODONA                             </t>
  </si>
  <si>
    <t>43171</t>
  </si>
  <si>
    <t xml:space="preserve">VILA-SECA                               </t>
  </si>
  <si>
    <t>43172</t>
  </si>
  <si>
    <t xml:space="preserve">VILAVERD                                </t>
  </si>
  <si>
    <t>43173</t>
  </si>
  <si>
    <t xml:space="preserve">VILELLA ALTA (LA)                       </t>
  </si>
  <si>
    <t>43174</t>
  </si>
  <si>
    <t xml:space="preserve">VILELLA BAIXA (LA)                      </t>
  </si>
  <si>
    <t>43175</t>
  </si>
  <si>
    <t xml:space="preserve">VILALBA DELS ARCS                       </t>
  </si>
  <si>
    <t>43176</t>
  </si>
  <si>
    <t xml:space="preserve">VIMBODI I POBLET                        </t>
  </si>
  <si>
    <t>43177</t>
  </si>
  <si>
    <t xml:space="preserve">VINEBRE                                 </t>
  </si>
  <si>
    <t>43178</t>
  </si>
  <si>
    <t xml:space="preserve">VINYOLS I ELS ARCS                      </t>
  </si>
  <si>
    <t>43901</t>
  </si>
  <si>
    <t xml:space="preserve">DELTEBRE                                </t>
  </si>
  <si>
    <t>43902</t>
  </si>
  <si>
    <t xml:space="preserve">SANT JAUME D'ENVEJA                     </t>
  </si>
  <si>
    <t>43903</t>
  </si>
  <si>
    <t xml:space="preserve">CAMARLES                                </t>
  </si>
  <si>
    <t>43904</t>
  </si>
  <si>
    <t xml:space="preserve">ALDEA (L')                              </t>
  </si>
  <si>
    <t>43905</t>
  </si>
  <si>
    <t xml:space="preserve">SALOU                                   </t>
  </si>
  <si>
    <t>43906</t>
  </si>
  <si>
    <t xml:space="preserve">AMPOLLA (L')                            </t>
  </si>
  <si>
    <t>43907</t>
  </si>
  <si>
    <t xml:space="preserve">CANONJA (LA)                            </t>
  </si>
  <si>
    <t>44001</t>
  </si>
  <si>
    <t xml:space="preserve">ABABUJ                                  </t>
  </si>
  <si>
    <t>44002</t>
  </si>
  <si>
    <t xml:space="preserve">ABEJUELA                                </t>
  </si>
  <si>
    <t>44003</t>
  </si>
  <si>
    <t xml:space="preserve">AGUATON                                 </t>
  </si>
  <si>
    <t>44004</t>
  </si>
  <si>
    <t xml:space="preserve">AGUAVIVA                                </t>
  </si>
  <si>
    <t>44005</t>
  </si>
  <si>
    <t xml:space="preserve">AGUILAR DEL ALFAMBRA                    </t>
  </si>
  <si>
    <t>44006</t>
  </si>
  <si>
    <t xml:space="preserve">ALACON                                  </t>
  </si>
  <si>
    <t>44007</t>
  </si>
  <si>
    <t xml:space="preserve">ALBA                                    </t>
  </si>
  <si>
    <t>44008</t>
  </si>
  <si>
    <t xml:space="preserve">ALBALATE DEL ARZOBISPO                  </t>
  </si>
  <si>
    <t>44009</t>
  </si>
  <si>
    <t xml:space="preserve">ALBARRACIN                              </t>
  </si>
  <si>
    <t>44010</t>
  </si>
  <si>
    <t xml:space="preserve">ALBENTOSA                               </t>
  </si>
  <si>
    <t>44011</t>
  </si>
  <si>
    <t xml:space="preserve">ALCAINE                                 </t>
  </si>
  <si>
    <t>44012</t>
  </si>
  <si>
    <t xml:space="preserve">ALCALA DE LA SELVA                      </t>
  </si>
  <si>
    <t>44013</t>
  </si>
  <si>
    <t xml:space="preserve">ALCAÑIZ                                 </t>
  </si>
  <si>
    <t>44014</t>
  </si>
  <si>
    <t xml:space="preserve">ALCORISA                                </t>
  </si>
  <si>
    <t>44016</t>
  </si>
  <si>
    <t xml:space="preserve">ALFAMBRA                                </t>
  </si>
  <si>
    <t>44017</t>
  </si>
  <si>
    <t xml:space="preserve">ALIAGA                                  </t>
  </si>
  <si>
    <t>44018</t>
  </si>
  <si>
    <t xml:space="preserve">ALMOHAJA                                </t>
  </si>
  <si>
    <t>44019</t>
  </si>
  <si>
    <t xml:space="preserve">ALOBRAS                                 </t>
  </si>
  <si>
    <t>44020</t>
  </si>
  <si>
    <t xml:space="preserve">ALPEÑES                                 </t>
  </si>
  <si>
    <t>44021</t>
  </si>
  <si>
    <t xml:space="preserve">ALLEPUZ                                 </t>
  </si>
  <si>
    <t>44022</t>
  </si>
  <si>
    <t xml:space="preserve">ALLOZA                                  </t>
  </si>
  <si>
    <t>44023</t>
  </si>
  <si>
    <t xml:space="preserve">ALLUEVA                                 </t>
  </si>
  <si>
    <t>44024</t>
  </si>
  <si>
    <t xml:space="preserve">ANADON                                  </t>
  </si>
  <si>
    <t>44025</t>
  </si>
  <si>
    <t xml:space="preserve">ANDORRA                                 </t>
  </si>
  <si>
    <t>44026</t>
  </si>
  <si>
    <t xml:space="preserve">ARCOS DE LAS SALINAS                    </t>
  </si>
  <si>
    <t>44027</t>
  </si>
  <si>
    <t xml:space="preserve">ARENS DE LLEDO                          </t>
  </si>
  <si>
    <t>44028</t>
  </si>
  <si>
    <t xml:space="preserve">ARGENTE                                 </t>
  </si>
  <si>
    <t>44029</t>
  </si>
  <si>
    <t xml:space="preserve">ARIÑO                                   </t>
  </si>
  <si>
    <t>44031</t>
  </si>
  <si>
    <t xml:space="preserve">AZAILA                                  </t>
  </si>
  <si>
    <t>44032</t>
  </si>
  <si>
    <t xml:space="preserve">BADENAS                                 </t>
  </si>
  <si>
    <t>44033</t>
  </si>
  <si>
    <t xml:space="preserve">BAGUENA                                 </t>
  </si>
  <si>
    <t>44034</t>
  </si>
  <si>
    <t xml:space="preserve">BAÑON                                   </t>
  </si>
  <si>
    <t>44035</t>
  </si>
  <si>
    <t xml:space="preserve">BARRACHINA                              </t>
  </si>
  <si>
    <t>44036</t>
  </si>
  <si>
    <t xml:space="preserve">BEA                                     </t>
  </si>
  <si>
    <t>44037</t>
  </si>
  <si>
    <t xml:space="preserve">BECEITE                                 </t>
  </si>
  <si>
    <t>44038</t>
  </si>
  <si>
    <t xml:space="preserve">BELMONTE DE SAN JOSE                    </t>
  </si>
  <si>
    <t>44039</t>
  </si>
  <si>
    <t xml:space="preserve">BELLO                                   </t>
  </si>
  <si>
    <t>44040</t>
  </si>
  <si>
    <t xml:space="preserve">BERGE                                   </t>
  </si>
  <si>
    <t>44041</t>
  </si>
  <si>
    <t xml:space="preserve">BEZAS                                   </t>
  </si>
  <si>
    <t>44042</t>
  </si>
  <si>
    <t xml:space="preserve">BLANCAS                                 </t>
  </si>
  <si>
    <t>44043</t>
  </si>
  <si>
    <t xml:space="preserve">BLESA                                   </t>
  </si>
  <si>
    <t>44044</t>
  </si>
  <si>
    <t xml:space="preserve">BORDON                                  </t>
  </si>
  <si>
    <t>44045</t>
  </si>
  <si>
    <t xml:space="preserve">BRONCHALES                              </t>
  </si>
  <si>
    <t>44046</t>
  </si>
  <si>
    <t xml:space="preserve">BUEÑA                                   </t>
  </si>
  <si>
    <t>44047</t>
  </si>
  <si>
    <t xml:space="preserve">BURBAGUENA                              </t>
  </si>
  <si>
    <t>44048</t>
  </si>
  <si>
    <t xml:space="preserve">CABRA DE MORA                           </t>
  </si>
  <si>
    <t>44049</t>
  </si>
  <si>
    <t xml:space="preserve">CALACEITE                               </t>
  </si>
  <si>
    <t>44050</t>
  </si>
  <si>
    <t xml:space="preserve">CALAMOCHA                               </t>
  </si>
  <si>
    <t>44051</t>
  </si>
  <si>
    <t xml:space="preserve">CALANDA                                 </t>
  </si>
  <si>
    <t>44052</t>
  </si>
  <si>
    <t xml:space="preserve">CALOMARDE                               </t>
  </si>
  <si>
    <t>44053</t>
  </si>
  <si>
    <t xml:space="preserve">CAMAÑAS                                 </t>
  </si>
  <si>
    <t>44054</t>
  </si>
  <si>
    <t xml:space="preserve">CAMARENA DE LA SIERRA                   </t>
  </si>
  <si>
    <t>44055</t>
  </si>
  <si>
    <t xml:space="preserve">CAMARILLAS                              </t>
  </si>
  <si>
    <t>44056</t>
  </si>
  <si>
    <t xml:space="preserve">CAMINREAL                               </t>
  </si>
  <si>
    <t>44059</t>
  </si>
  <si>
    <t xml:space="preserve">CANTAVIEJA                              </t>
  </si>
  <si>
    <t>44060</t>
  </si>
  <si>
    <t xml:space="preserve">CAÑADA DE BENATANDUZ                    </t>
  </si>
  <si>
    <t>44061</t>
  </si>
  <si>
    <t xml:space="preserve">CAÑADA DE VERICH (LA)                   </t>
  </si>
  <si>
    <t>44062</t>
  </si>
  <si>
    <t xml:space="preserve">CAÑADA VELLIDA                          </t>
  </si>
  <si>
    <t>44063</t>
  </si>
  <si>
    <t xml:space="preserve">CAÑIZAR DEL OLIVAR                      </t>
  </si>
  <si>
    <t>44064</t>
  </si>
  <si>
    <t xml:space="preserve">CASCANTE DEL RIO                        </t>
  </si>
  <si>
    <t>44065</t>
  </si>
  <si>
    <t xml:space="preserve">CASTEJON DE TORNOS                      </t>
  </si>
  <si>
    <t>44066</t>
  </si>
  <si>
    <t xml:space="preserve">CASTEL DE CABRA                         </t>
  </si>
  <si>
    <t>44067</t>
  </si>
  <si>
    <t xml:space="preserve">CASTELNOU                               </t>
  </si>
  <si>
    <t>44068</t>
  </si>
  <si>
    <t xml:space="preserve">CASTELSERAS                             </t>
  </si>
  <si>
    <t>44070</t>
  </si>
  <si>
    <t xml:space="preserve">CASTELLAR (EL)                          </t>
  </si>
  <si>
    <t>44071</t>
  </si>
  <si>
    <t xml:space="preserve">CASTELLOTE                              </t>
  </si>
  <si>
    <t>44074</t>
  </si>
  <si>
    <t xml:space="preserve">CEDRILLAS                               </t>
  </si>
  <si>
    <t>44075</t>
  </si>
  <si>
    <t xml:space="preserve">CELADAS                                 </t>
  </si>
  <si>
    <t>44076</t>
  </si>
  <si>
    <t xml:space="preserve">CELLA                                   </t>
  </si>
  <si>
    <t>44077</t>
  </si>
  <si>
    <t xml:space="preserve">CEROLLERA (LA)                          </t>
  </si>
  <si>
    <t>44080</t>
  </si>
  <si>
    <t xml:space="preserve">CODOÑERA (LA)                           </t>
  </si>
  <si>
    <t>44082</t>
  </si>
  <si>
    <t xml:space="preserve">CORBALAN                                </t>
  </si>
  <si>
    <t>44084</t>
  </si>
  <si>
    <t xml:space="preserve">CORTES DE ARAGON                        </t>
  </si>
  <si>
    <t>44085</t>
  </si>
  <si>
    <t xml:space="preserve">COSA                                    </t>
  </si>
  <si>
    <t>44086</t>
  </si>
  <si>
    <t xml:space="preserve">CRETAS                                  </t>
  </si>
  <si>
    <t>44087</t>
  </si>
  <si>
    <t xml:space="preserve">CRIVILLEN                               </t>
  </si>
  <si>
    <t>44088</t>
  </si>
  <si>
    <t xml:space="preserve">CUBA (LA)                               </t>
  </si>
  <si>
    <t>44089</t>
  </si>
  <si>
    <t xml:space="preserve">CUBLA                                   </t>
  </si>
  <si>
    <t>44090</t>
  </si>
  <si>
    <t xml:space="preserve">CUCALON                                 </t>
  </si>
  <si>
    <t>44092</t>
  </si>
  <si>
    <t xml:space="preserve">CUERVO (EL)                             </t>
  </si>
  <si>
    <t>44093</t>
  </si>
  <si>
    <t xml:space="preserve">CUEVAS DE ALMUDEN                       </t>
  </si>
  <si>
    <t>44094</t>
  </si>
  <si>
    <t xml:space="preserve">CUEVAS LABRADAS                         </t>
  </si>
  <si>
    <t>44096</t>
  </si>
  <si>
    <t xml:space="preserve">EJULVE                                  </t>
  </si>
  <si>
    <t>44097</t>
  </si>
  <si>
    <t xml:space="preserve">ESCORIHUELA                             </t>
  </si>
  <si>
    <t>44099</t>
  </si>
  <si>
    <t xml:space="preserve">ESCUCHA                                 </t>
  </si>
  <si>
    <t>44100</t>
  </si>
  <si>
    <t xml:space="preserve">ESTERCUEL                               </t>
  </si>
  <si>
    <t>44101</t>
  </si>
  <si>
    <t xml:space="preserve">FERRERUELA DE HUERVA                    </t>
  </si>
  <si>
    <t>44102</t>
  </si>
  <si>
    <t xml:space="preserve">FONFRIA                                 </t>
  </si>
  <si>
    <t>44103</t>
  </si>
  <si>
    <t xml:space="preserve">FORMICHE ALTO                           </t>
  </si>
  <si>
    <t>44105</t>
  </si>
  <si>
    <t xml:space="preserve">FORNOLES                                </t>
  </si>
  <si>
    <t>44106</t>
  </si>
  <si>
    <t xml:space="preserve">FORTANETE                               </t>
  </si>
  <si>
    <t>44107</t>
  </si>
  <si>
    <t xml:space="preserve">FOZ-CALANDA                             </t>
  </si>
  <si>
    <t>44108</t>
  </si>
  <si>
    <t xml:space="preserve">FRESNEDA (LA)                           </t>
  </si>
  <si>
    <t>44109</t>
  </si>
  <si>
    <t xml:space="preserve">FRIAS DE ALBARRACIN                     </t>
  </si>
  <si>
    <t>44110</t>
  </si>
  <si>
    <t xml:space="preserve">FUENFERRADA                             </t>
  </si>
  <si>
    <t>44111</t>
  </si>
  <si>
    <t xml:space="preserve">FUENTES CALIENTES                       </t>
  </si>
  <si>
    <t>44112</t>
  </si>
  <si>
    <t xml:space="preserve">FUENTES CLARAS                          </t>
  </si>
  <si>
    <t>44113</t>
  </si>
  <si>
    <t xml:space="preserve">FUENTES DE RUBIELOS                     </t>
  </si>
  <si>
    <t>44114</t>
  </si>
  <si>
    <t xml:space="preserve">FUENTESPALDA                            </t>
  </si>
  <si>
    <t>44115</t>
  </si>
  <si>
    <t xml:space="preserve">GALVE                                   </t>
  </si>
  <si>
    <t>44116</t>
  </si>
  <si>
    <t xml:space="preserve">GARGALLO                                </t>
  </si>
  <si>
    <t>44117</t>
  </si>
  <si>
    <t xml:space="preserve">GEA DE ALBARRACIN                       </t>
  </si>
  <si>
    <t>44118</t>
  </si>
  <si>
    <t xml:space="preserve">GINEBROSA (LA)                          </t>
  </si>
  <si>
    <t>44119</t>
  </si>
  <si>
    <t xml:space="preserve">GRIEGOS                                 </t>
  </si>
  <si>
    <t>44120</t>
  </si>
  <si>
    <t xml:space="preserve">GUADALAVIAR                             </t>
  </si>
  <si>
    <t>44121</t>
  </si>
  <si>
    <t xml:space="preserve">GUDAR                                   </t>
  </si>
  <si>
    <t>44122</t>
  </si>
  <si>
    <t xml:space="preserve">HIJAR                                   </t>
  </si>
  <si>
    <t>44123</t>
  </si>
  <si>
    <t xml:space="preserve">HINOJOSA DE JARQUE                      </t>
  </si>
  <si>
    <t>44124</t>
  </si>
  <si>
    <t xml:space="preserve">HOZ DE LA VIEJA (LA)                    </t>
  </si>
  <si>
    <t>44125</t>
  </si>
  <si>
    <t xml:space="preserve">HUESA DEL COMUN                         </t>
  </si>
  <si>
    <t>44126</t>
  </si>
  <si>
    <t xml:space="preserve">IGLESUELA DEL CID (LA)                  </t>
  </si>
  <si>
    <t>44127</t>
  </si>
  <si>
    <t xml:space="preserve">JABALOYAS                               </t>
  </si>
  <si>
    <t>44128</t>
  </si>
  <si>
    <t xml:space="preserve">JARQUE DE LA VAL                        </t>
  </si>
  <si>
    <t>44129</t>
  </si>
  <si>
    <t xml:space="preserve">JATIEL                                  </t>
  </si>
  <si>
    <t>44130</t>
  </si>
  <si>
    <t xml:space="preserve">JORCAS                                  </t>
  </si>
  <si>
    <t>44131</t>
  </si>
  <si>
    <t xml:space="preserve">JOSA                                    </t>
  </si>
  <si>
    <t>44132</t>
  </si>
  <si>
    <t xml:space="preserve">LAGUERUELA                              </t>
  </si>
  <si>
    <t>44133</t>
  </si>
  <si>
    <t xml:space="preserve">LANZUELA                                </t>
  </si>
  <si>
    <t>44135</t>
  </si>
  <si>
    <t xml:space="preserve">LIBROS                                  </t>
  </si>
  <si>
    <t>44136</t>
  </si>
  <si>
    <t xml:space="preserve">LIDON                                   </t>
  </si>
  <si>
    <t>44137</t>
  </si>
  <si>
    <t xml:space="preserve">LINARES DE MORA                         </t>
  </si>
  <si>
    <t>44138</t>
  </si>
  <si>
    <t xml:space="preserve">LOSCOS                                  </t>
  </si>
  <si>
    <t>44141</t>
  </si>
  <si>
    <t xml:space="preserve">LLEDO                                   </t>
  </si>
  <si>
    <t>44142</t>
  </si>
  <si>
    <t xml:space="preserve">MAICAS                                  </t>
  </si>
  <si>
    <t>44143</t>
  </si>
  <si>
    <t xml:space="preserve">MANZANERA                               </t>
  </si>
  <si>
    <t>44144</t>
  </si>
  <si>
    <t xml:space="preserve">MARTIN DEL RIO                          </t>
  </si>
  <si>
    <t>44145</t>
  </si>
  <si>
    <t xml:space="preserve">MAS DE LAS MATAS                        </t>
  </si>
  <si>
    <t>44146</t>
  </si>
  <si>
    <t xml:space="preserve">MATA DE LOS OLMOS (LA)                  </t>
  </si>
  <si>
    <t>44147</t>
  </si>
  <si>
    <t xml:space="preserve">MAZALEON                                </t>
  </si>
  <si>
    <t>44148</t>
  </si>
  <si>
    <t xml:space="preserve">MEZQUITA DE JARQUE                      </t>
  </si>
  <si>
    <t>44149</t>
  </si>
  <si>
    <t xml:space="preserve">MIRAMBEL                                </t>
  </si>
  <si>
    <t>44150</t>
  </si>
  <si>
    <t xml:space="preserve">MIRAVETE DE LA SIERRA                   </t>
  </si>
  <si>
    <t>44151</t>
  </si>
  <si>
    <t xml:space="preserve">MOLINOS                                 </t>
  </si>
  <si>
    <t>44152</t>
  </si>
  <si>
    <t xml:space="preserve">MONFORTE DE MOYUELA                     </t>
  </si>
  <si>
    <t>44153</t>
  </si>
  <si>
    <t xml:space="preserve">MONREAL DEL CAMPO                       </t>
  </si>
  <si>
    <t>44154</t>
  </si>
  <si>
    <t xml:space="preserve">MONROYO                                 </t>
  </si>
  <si>
    <t>44155</t>
  </si>
  <si>
    <t xml:space="preserve">MONTALBAN                               </t>
  </si>
  <si>
    <t>44156</t>
  </si>
  <si>
    <t xml:space="preserve">MONTEAGUDO DEL CASTILLO                 </t>
  </si>
  <si>
    <t xml:space="preserve">MONTERDE DE ALBARRACIN                  </t>
  </si>
  <si>
    <t>44158</t>
  </si>
  <si>
    <t xml:space="preserve">MORA DE RUBIELOS                        </t>
  </si>
  <si>
    <t>44159</t>
  </si>
  <si>
    <t xml:space="preserve">MOSCARDON                               </t>
  </si>
  <si>
    <t>44160</t>
  </si>
  <si>
    <t xml:space="preserve">MOSQUERUELA                             </t>
  </si>
  <si>
    <t>44161</t>
  </si>
  <si>
    <t xml:space="preserve">MUNIESA                                 </t>
  </si>
  <si>
    <t>44163</t>
  </si>
  <si>
    <t xml:space="preserve">NOGUERA DE ALBARRACIN                   </t>
  </si>
  <si>
    <t>44164</t>
  </si>
  <si>
    <t xml:space="preserve">NOGUERAS                                </t>
  </si>
  <si>
    <t>44165</t>
  </si>
  <si>
    <t xml:space="preserve">NOGUERUELAS                             </t>
  </si>
  <si>
    <t>44167</t>
  </si>
  <si>
    <t xml:space="preserve">OBON                                    </t>
  </si>
  <si>
    <t>44168</t>
  </si>
  <si>
    <t xml:space="preserve">ODON                                    </t>
  </si>
  <si>
    <t>44169</t>
  </si>
  <si>
    <t xml:space="preserve">OJOS NEGROS                             </t>
  </si>
  <si>
    <t>44171</t>
  </si>
  <si>
    <t xml:space="preserve">OLBA                                    </t>
  </si>
  <si>
    <t>44172</t>
  </si>
  <si>
    <t xml:space="preserve">OLIETE                                  </t>
  </si>
  <si>
    <t>44173</t>
  </si>
  <si>
    <t xml:space="preserve">OLMOS (LOS)                             </t>
  </si>
  <si>
    <t>44174</t>
  </si>
  <si>
    <t xml:space="preserve">ORIHUELA DEL TREMEDAL                   </t>
  </si>
  <si>
    <t>44175</t>
  </si>
  <si>
    <t xml:space="preserve">ORRIOS                                  </t>
  </si>
  <si>
    <t>44176</t>
  </si>
  <si>
    <t xml:space="preserve">PALOMAR DE ARROYOS                      </t>
  </si>
  <si>
    <t>44177</t>
  </si>
  <si>
    <t xml:space="preserve">PANCRUDO                                </t>
  </si>
  <si>
    <t>44178</t>
  </si>
  <si>
    <t xml:space="preserve">PARRAS DE CASTELLOTE (LAS)              </t>
  </si>
  <si>
    <t>44179</t>
  </si>
  <si>
    <t xml:space="preserve">PEÑARROYA DE TASTAVINS                  </t>
  </si>
  <si>
    <t>44180</t>
  </si>
  <si>
    <t xml:space="preserve">PERACENSE                               </t>
  </si>
  <si>
    <t>44181</t>
  </si>
  <si>
    <t xml:space="preserve">PERALEJOS                               </t>
  </si>
  <si>
    <t>44182</t>
  </si>
  <si>
    <t xml:space="preserve">PERALES DEL ALFAMBRA                    </t>
  </si>
  <si>
    <t>44183</t>
  </si>
  <si>
    <t xml:space="preserve">PITARQUE                                </t>
  </si>
  <si>
    <t>44184</t>
  </si>
  <si>
    <t xml:space="preserve">PLOU                                    </t>
  </si>
  <si>
    <t>44185</t>
  </si>
  <si>
    <t xml:space="preserve">POBO (EL)                               </t>
  </si>
  <si>
    <t>44187</t>
  </si>
  <si>
    <t xml:space="preserve">PORTELLADA (LA)                         </t>
  </si>
  <si>
    <t>44189</t>
  </si>
  <si>
    <t xml:space="preserve">POZONDON                                </t>
  </si>
  <si>
    <t>44190</t>
  </si>
  <si>
    <t xml:space="preserve">POZUEL DEL CAMPO                        </t>
  </si>
  <si>
    <t>44191</t>
  </si>
  <si>
    <t xml:space="preserve">PUEBLA DE HIJAR (LA)                    </t>
  </si>
  <si>
    <t>44192</t>
  </si>
  <si>
    <t xml:space="preserve">PUEBLA DE VALVERDE (LA)                 </t>
  </si>
  <si>
    <t>44193</t>
  </si>
  <si>
    <t xml:space="preserve">PUERTOMINGALVO                          </t>
  </si>
  <si>
    <t>44194</t>
  </si>
  <si>
    <t xml:space="preserve">RAFALES                                 </t>
  </si>
  <si>
    <t>44195</t>
  </si>
  <si>
    <t xml:space="preserve">RILLO                                   </t>
  </si>
  <si>
    <t>44196</t>
  </si>
  <si>
    <t xml:space="preserve">RIODEVA                                 </t>
  </si>
  <si>
    <t>44197</t>
  </si>
  <si>
    <t xml:space="preserve">RODENAS                                 </t>
  </si>
  <si>
    <t>44198</t>
  </si>
  <si>
    <t xml:space="preserve">ROYUELA                                 </t>
  </si>
  <si>
    <t>44199</t>
  </si>
  <si>
    <t xml:space="preserve">RUBIALES                                </t>
  </si>
  <si>
    <t>44200</t>
  </si>
  <si>
    <t xml:space="preserve">RUBIELOS DE LA CERIDA                   </t>
  </si>
  <si>
    <t>44201</t>
  </si>
  <si>
    <t xml:space="preserve">RUBIELOS DE MORA                        </t>
  </si>
  <si>
    <t xml:space="preserve">SALCEDILLO                              </t>
  </si>
  <si>
    <t>44204</t>
  </si>
  <si>
    <t xml:space="preserve">SALDON                                  </t>
  </si>
  <si>
    <t>44205</t>
  </si>
  <si>
    <t xml:space="preserve">SAMPER DE CALANDA                       </t>
  </si>
  <si>
    <t>44206</t>
  </si>
  <si>
    <t xml:space="preserve">SAN AGUSTIN                             </t>
  </si>
  <si>
    <t>44207</t>
  </si>
  <si>
    <t xml:space="preserve">SAN MARTIN DEL RIO                      </t>
  </si>
  <si>
    <t>44208</t>
  </si>
  <si>
    <t xml:space="preserve">SANTA CRUZ DE NOGUERAS                  </t>
  </si>
  <si>
    <t>44209</t>
  </si>
  <si>
    <t xml:space="preserve">SANTA EULALIA                           </t>
  </si>
  <si>
    <t>44210</t>
  </si>
  <si>
    <t xml:space="preserve">SARRION                                 </t>
  </si>
  <si>
    <t>44211</t>
  </si>
  <si>
    <t xml:space="preserve">SEGURA DE LOS BAÑOS                     </t>
  </si>
  <si>
    <t>44212</t>
  </si>
  <si>
    <t xml:space="preserve">SENO                                    </t>
  </si>
  <si>
    <t>44213</t>
  </si>
  <si>
    <t xml:space="preserve">SINGRA                                  </t>
  </si>
  <si>
    <t>44215</t>
  </si>
  <si>
    <t xml:space="preserve">TERRIENTE                               </t>
  </si>
  <si>
    <t>44216</t>
  </si>
  <si>
    <t xml:space="preserve">TERUEL                                  </t>
  </si>
  <si>
    <t>44217</t>
  </si>
  <si>
    <t xml:space="preserve">TORIL Y MASEGOSO                        </t>
  </si>
  <si>
    <t>44218</t>
  </si>
  <si>
    <t xml:space="preserve">TORMON                                  </t>
  </si>
  <si>
    <t>44219</t>
  </si>
  <si>
    <t xml:space="preserve">TORNOS                                  </t>
  </si>
  <si>
    <t>44220</t>
  </si>
  <si>
    <t xml:space="preserve">TORRALBA DE LOS SISONES                 </t>
  </si>
  <si>
    <t>44221</t>
  </si>
  <si>
    <t xml:space="preserve">TORRECILLA DE ALCAÑIZ                   </t>
  </si>
  <si>
    <t>44222</t>
  </si>
  <si>
    <t xml:space="preserve">TORRECILLA DEL REBOLLAR                 </t>
  </si>
  <si>
    <t>44223</t>
  </si>
  <si>
    <t xml:space="preserve">TORRE DE ARCAS                          </t>
  </si>
  <si>
    <t>44224</t>
  </si>
  <si>
    <t xml:space="preserve">TORRE DE LAS ARCAS                      </t>
  </si>
  <si>
    <t>44225</t>
  </si>
  <si>
    <t xml:space="preserve">TORRE DEL COMPTE                        </t>
  </si>
  <si>
    <t>44226</t>
  </si>
  <si>
    <t xml:space="preserve">TORRELACARCEL                           </t>
  </si>
  <si>
    <t>44227</t>
  </si>
  <si>
    <t xml:space="preserve">TORRE LOS NEGROS                        </t>
  </si>
  <si>
    <t>44228</t>
  </si>
  <si>
    <t xml:space="preserve">TORREMOCHA DE JILOCA                    </t>
  </si>
  <si>
    <t>44229</t>
  </si>
  <si>
    <t xml:space="preserve">TORRES DE ALBARRACIN                    </t>
  </si>
  <si>
    <t>44230</t>
  </si>
  <si>
    <t xml:space="preserve">TORREVELILLA                            </t>
  </si>
  <si>
    <t>44231</t>
  </si>
  <si>
    <t xml:space="preserve">TORRIJAS                                </t>
  </si>
  <si>
    <t>44232</t>
  </si>
  <si>
    <t xml:space="preserve">TORRIJO DEL CAMPO                       </t>
  </si>
  <si>
    <t>44234</t>
  </si>
  <si>
    <t xml:space="preserve">TRAMACASTIEL                            </t>
  </si>
  <si>
    <t>44235</t>
  </si>
  <si>
    <t xml:space="preserve">TRAMACASTILLA                           </t>
  </si>
  <si>
    <t>44236</t>
  </si>
  <si>
    <t xml:space="preserve">TRONCHON                                </t>
  </si>
  <si>
    <t>44237</t>
  </si>
  <si>
    <t xml:space="preserve">URREA DE GAEN                           </t>
  </si>
  <si>
    <t>44238</t>
  </si>
  <si>
    <t xml:space="preserve">UTRILLAS                                </t>
  </si>
  <si>
    <t>44239</t>
  </si>
  <si>
    <t xml:space="preserve">VALACLOCHE                              </t>
  </si>
  <si>
    <t>44240</t>
  </si>
  <si>
    <t xml:space="preserve">VALBONA                                 </t>
  </si>
  <si>
    <t>44241</t>
  </si>
  <si>
    <t xml:space="preserve">VALDEALGORFA                            </t>
  </si>
  <si>
    <t>44243</t>
  </si>
  <si>
    <t xml:space="preserve">VALDECUENCA                             </t>
  </si>
  <si>
    <t>44244</t>
  </si>
  <si>
    <t xml:space="preserve">VALDELINARES                            </t>
  </si>
  <si>
    <t>44245</t>
  </si>
  <si>
    <t xml:space="preserve">VALDELTORMO                             </t>
  </si>
  <si>
    <t>44246</t>
  </si>
  <si>
    <t xml:space="preserve">VALDERROBRES                            </t>
  </si>
  <si>
    <t>44247</t>
  </si>
  <si>
    <t xml:space="preserve">VALJUNQUERA                             </t>
  </si>
  <si>
    <t>44249</t>
  </si>
  <si>
    <t xml:space="preserve">VALLECILLO (EL)                         </t>
  </si>
  <si>
    <t>44250</t>
  </si>
  <si>
    <t xml:space="preserve">VEGUILLAS DE LA SIERRA                  </t>
  </si>
  <si>
    <t>44251</t>
  </si>
  <si>
    <t xml:space="preserve">VILLAFRANCA DEL CAMPO                   </t>
  </si>
  <si>
    <t>44252</t>
  </si>
  <si>
    <t xml:space="preserve">VILLAHERMOSA DEL CAMPO                  </t>
  </si>
  <si>
    <t>44256</t>
  </si>
  <si>
    <t xml:space="preserve">VILLANUEVA DEL REBOLLAR DE LA SIERRA    </t>
  </si>
  <si>
    <t>44257</t>
  </si>
  <si>
    <t xml:space="preserve">VILLAR DEL COBO                         </t>
  </si>
  <si>
    <t>44258</t>
  </si>
  <si>
    <t xml:space="preserve">VILLAR DEL SALZ                         </t>
  </si>
  <si>
    <t>44260</t>
  </si>
  <si>
    <t xml:space="preserve">VILLARLUENGO                            </t>
  </si>
  <si>
    <t>44261</t>
  </si>
  <si>
    <t xml:space="preserve">VILLARQUEMADO                           </t>
  </si>
  <si>
    <t>44262</t>
  </si>
  <si>
    <t xml:space="preserve">VILLARROYA DE LOS PINARES               </t>
  </si>
  <si>
    <t>44263</t>
  </si>
  <si>
    <t xml:space="preserve">VILLASTAR                               </t>
  </si>
  <si>
    <t>44264</t>
  </si>
  <si>
    <t xml:space="preserve">VILLEL                                  </t>
  </si>
  <si>
    <t>44265</t>
  </si>
  <si>
    <t xml:space="preserve">VINACEITE                               </t>
  </si>
  <si>
    <t>44266</t>
  </si>
  <si>
    <t xml:space="preserve">VISIEDO                                 </t>
  </si>
  <si>
    <t>44267</t>
  </si>
  <si>
    <t xml:space="preserve">VIVEL DEL RIO MARTIN                    </t>
  </si>
  <si>
    <t>44268</t>
  </si>
  <si>
    <t xml:space="preserve">ZOMA (LA)                               </t>
  </si>
  <si>
    <t>45001</t>
  </si>
  <si>
    <t xml:space="preserve">AJOFRIN                                 </t>
  </si>
  <si>
    <t>45002</t>
  </si>
  <si>
    <t xml:space="preserve">ALAMEDA DE LA SAGRA                     </t>
  </si>
  <si>
    <t>45003</t>
  </si>
  <si>
    <t xml:space="preserve">ALBARREAL DE TAJO                       </t>
  </si>
  <si>
    <t>45004</t>
  </si>
  <si>
    <t xml:space="preserve">ALCABON                                 </t>
  </si>
  <si>
    <t>45005</t>
  </si>
  <si>
    <t xml:space="preserve">ALCAÑIZO                                </t>
  </si>
  <si>
    <t>45006</t>
  </si>
  <si>
    <t xml:space="preserve">ALCAUDETE DE LA JARA                    </t>
  </si>
  <si>
    <t>45007</t>
  </si>
  <si>
    <t xml:space="preserve">ALCOLEA DE TAJO                         </t>
  </si>
  <si>
    <t>45008</t>
  </si>
  <si>
    <t xml:space="preserve">ALDEA EN CABO                           </t>
  </si>
  <si>
    <t>45009</t>
  </si>
  <si>
    <t xml:space="preserve">ALDEANUEVA DE BARBARROYA                </t>
  </si>
  <si>
    <t>45010</t>
  </si>
  <si>
    <t xml:space="preserve">ALDEANUEVA DE SAN BARTOLOME             </t>
  </si>
  <si>
    <t>45011</t>
  </si>
  <si>
    <t xml:space="preserve">ALMENDRAL DE LA CAÑADA                  </t>
  </si>
  <si>
    <t>45012</t>
  </si>
  <si>
    <t xml:space="preserve">ALMONACID DE TOLEDO                     </t>
  </si>
  <si>
    <t>45013</t>
  </si>
  <si>
    <t xml:space="preserve">ALMOROX                                 </t>
  </si>
  <si>
    <t>45014</t>
  </si>
  <si>
    <t xml:space="preserve">AÑOVER DE TAJO                          </t>
  </si>
  <si>
    <t>45015</t>
  </si>
  <si>
    <t xml:space="preserve">ARCICOLLAR                              </t>
  </si>
  <si>
    <t>45016</t>
  </si>
  <si>
    <t xml:space="preserve">ARGES                                   </t>
  </si>
  <si>
    <t>45017</t>
  </si>
  <si>
    <t xml:space="preserve">AZUTAN                                  </t>
  </si>
  <si>
    <t>45018</t>
  </si>
  <si>
    <t xml:space="preserve">BARCIENCE                               </t>
  </si>
  <si>
    <t>45019</t>
  </si>
  <si>
    <t xml:space="preserve">BARGAS                                  </t>
  </si>
  <si>
    <t>45020</t>
  </si>
  <si>
    <t xml:space="preserve">BELVIS DE LA JARA                       </t>
  </si>
  <si>
    <t>45021</t>
  </si>
  <si>
    <t xml:space="preserve">BOROX                                   </t>
  </si>
  <si>
    <t>45022</t>
  </si>
  <si>
    <t xml:space="preserve">BUENAVENTURA                            </t>
  </si>
  <si>
    <t>45023</t>
  </si>
  <si>
    <t xml:space="preserve">BURGUILLOS DE TOLEDO                    </t>
  </si>
  <si>
    <t>45024</t>
  </si>
  <si>
    <t xml:space="preserve">BURUJON                                 </t>
  </si>
  <si>
    <t>45025</t>
  </si>
  <si>
    <t xml:space="preserve">CABAÑAS DE LA SAGRA                     </t>
  </si>
  <si>
    <t>45026</t>
  </si>
  <si>
    <t xml:space="preserve">CABAÑAS DE YEPES                        </t>
  </si>
  <si>
    <t>45027</t>
  </si>
  <si>
    <t xml:space="preserve">CABEZAMESADA                            </t>
  </si>
  <si>
    <t>45028</t>
  </si>
  <si>
    <t xml:space="preserve">CALERA Y CHOZAS                         </t>
  </si>
  <si>
    <t>45029</t>
  </si>
  <si>
    <t xml:space="preserve">CALERUELA                               </t>
  </si>
  <si>
    <t>45030</t>
  </si>
  <si>
    <t xml:space="preserve">CALZADA DE OROPESA                      </t>
  </si>
  <si>
    <t>45031</t>
  </si>
  <si>
    <t xml:space="preserve">CAMARENA                                </t>
  </si>
  <si>
    <t>45032</t>
  </si>
  <si>
    <t xml:space="preserve">CAMARENILLA                             </t>
  </si>
  <si>
    <t>45033</t>
  </si>
  <si>
    <t xml:space="preserve">CAMPILLO DE LA JARA (EL)                </t>
  </si>
  <si>
    <t>45034</t>
  </si>
  <si>
    <t xml:space="preserve">CAMUÑAS                                 </t>
  </si>
  <si>
    <t>45035</t>
  </si>
  <si>
    <t xml:space="preserve">CARDIEL DE LOS MONTES                   </t>
  </si>
  <si>
    <t>45036</t>
  </si>
  <si>
    <t xml:space="preserve">CARMENA                                 </t>
  </si>
  <si>
    <t>45037</t>
  </si>
  <si>
    <t xml:space="preserve">CARPIO DE TAJO (EL)                     </t>
  </si>
  <si>
    <t>45038</t>
  </si>
  <si>
    <t xml:space="preserve">CARRANQUE                               </t>
  </si>
  <si>
    <t>45039</t>
  </si>
  <si>
    <t xml:space="preserve">CARRICHES                               </t>
  </si>
  <si>
    <t>45040</t>
  </si>
  <si>
    <t xml:space="preserve">CASAR DE ESCALONA (EL)                  </t>
  </si>
  <si>
    <t>45041</t>
  </si>
  <si>
    <t xml:space="preserve">CASARRUBIOS DEL MONTE                   </t>
  </si>
  <si>
    <t>45042</t>
  </si>
  <si>
    <t xml:space="preserve">CASASBUENAS                             </t>
  </si>
  <si>
    <t>45043</t>
  </si>
  <si>
    <t xml:space="preserve">CASTILLO DE BAYUELA                     </t>
  </si>
  <si>
    <t>45045</t>
  </si>
  <si>
    <t xml:space="preserve">CAZALEGAS                               </t>
  </si>
  <si>
    <t>45046</t>
  </si>
  <si>
    <t xml:space="preserve">CEBOLLA                                 </t>
  </si>
  <si>
    <t>45047</t>
  </si>
  <si>
    <t xml:space="preserve">CEDILLO DEL CONDADO                     </t>
  </si>
  <si>
    <t>45048</t>
  </si>
  <si>
    <t xml:space="preserve">CERRALBOS (LOS)                         </t>
  </si>
  <si>
    <t>45049</t>
  </si>
  <si>
    <t xml:space="preserve">CERVERA DE LOS MONTES                   </t>
  </si>
  <si>
    <t>45050</t>
  </si>
  <si>
    <t xml:space="preserve">CIRUELOS                                </t>
  </si>
  <si>
    <t>45051</t>
  </si>
  <si>
    <t xml:space="preserve">COBEJA                                  </t>
  </si>
  <si>
    <t>45052</t>
  </si>
  <si>
    <t xml:space="preserve">COBISA                                  </t>
  </si>
  <si>
    <t>45053</t>
  </si>
  <si>
    <t xml:space="preserve">CONSUEGRA                               </t>
  </si>
  <si>
    <t>45054</t>
  </si>
  <si>
    <t xml:space="preserve">CORRAL DE ALMAGUER                      </t>
  </si>
  <si>
    <t>45055</t>
  </si>
  <si>
    <t xml:space="preserve">CUERVA                                  </t>
  </si>
  <si>
    <t>45056</t>
  </si>
  <si>
    <t xml:space="preserve">CHOZAS DE CANALES                       </t>
  </si>
  <si>
    <t>45057</t>
  </si>
  <si>
    <t xml:space="preserve">CHUECA                                  </t>
  </si>
  <si>
    <t>45058</t>
  </si>
  <si>
    <t xml:space="preserve">DOMINGO PEREZ                           </t>
  </si>
  <si>
    <t>45059</t>
  </si>
  <si>
    <t xml:space="preserve">DOSBARRIOS                              </t>
  </si>
  <si>
    <t>45060</t>
  </si>
  <si>
    <t xml:space="preserve">ERUSTES                                 </t>
  </si>
  <si>
    <t>45061</t>
  </si>
  <si>
    <t xml:space="preserve">ESCALONA                                </t>
  </si>
  <si>
    <t>45062</t>
  </si>
  <si>
    <t xml:space="preserve">ESCALONILLA                             </t>
  </si>
  <si>
    <t>45063</t>
  </si>
  <si>
    <t xml:space="preserve">ESPINOSO DEL REY                        </t>
  </si>
  <si>
    <t>45064</t>
  </si>
  <si>
    <t xml:space="preserve">ESQUIVIAS                               </t>
  </si>
  <si>
    <t>45065</t>
  </si>
  <si>
    <t xml:space="preserve">ESTRELLA (LA)                           </t>
  </si>
  <si>
    <t>45066</t>
  </si>
  <si>
    <t xml:space="preserve">FUENSALIDA                              </t>
  </si>
  <si>
    <t>45067</t>
  </si>
  <si>
    <t xml:space="preserve">GALVEZ                                  </t>
  </si>
  <si>
    <t>45068</t>
  </si>
  <si>
    <t xml:space="preserve">GARCIOTUM                               </t>
  </si>
  <si>
    <t>45069</t>
  </si>
  <si>
    <t xml:space="preserve">GERINDOTE                               </t>
  </si>
  <si>
    <t>45070</t>
  </si>
  <si>
    <t xml:space="preserve">GUADAMUR                                </t>
  </si>
  <si>
    <t>45071</t>
  </si>
  <si>
    <t xml:space="preserve">GUARDIA (LA)                            </t>
  </si>
  <si>
    <t>45072</t>
  </si>
  <si>
    <t xml:space="preserve">HERENCIAS (LAS)                         </t>
  </si>
  <si>
    <t>45073</t>
  </si>
  <si>
    <t xml:space="preserve">HERRERUELA DE OROPESA                   </t>
  </si>
  <si>
    <t>45074</t>
  </si>
  <si>
    <t xml:space="preserve">HINOJOSA DE SAN VICENTE                 </t>
  </si>
  <si>
    <t>45075</t>
  </si>
  <si>
    <t xml:space="preserve">HONTANAR                                </t>
  </si>
  <si>
    <t>45076</t>
  </si>
  <si>
    <t xml:space="preserve">HORMIGOS                                </t>
  </si>
  <si>
    <t>45077</t>
  </si>
  <si>
    <t xml:space="preserve">HUECAS                                  </t>
  </si>
  <si>
    <t>45078</t>
  </si>
  <si>
    <t xml:space="preserve">HUERTA DE VALDECARABANOS                </t>
  </si>
  <si>
    <t>45079</t>
  </si>
  <si>
    <t xml:space="preserve">IGLESUELA DEL TIETAR (LA)               </t>
  </si>
  <si>
    <t>45080</t>
  </si>
  <si>
    <t xml:space="preserve">ILLAN DE VACAS                          </t>
  </si>
  <si>
    <t>45081</t>
  </si>
  <si>
    <t xml:space="preserve">ILLESCAS                                </t>
  </si>
  <si>
    <t>45082</t>
  </si>
  <si>
    <t xml:space="preserve">LAGARTERA                               </t>
  </si>
  <si>
    <t>45083</t>
  </si>
  <si>
    <t xml:space="preserve">LAYOS                                   </t>
  </si>
  <si>
    <t>45084</t>
  </si>
  <si>
    <t xml:space="preserve">LILLO                                   </t>
  </si>
  <si>
    <t>45085</t>
  </si>
  <si>
    <t xml:space="preserve">LOMINCHAR                               </t>
  </si>
  <si>
    <t>45086</t>
  </si>
  <si>
    <t xml:space="preserve">LUCILLOS                                </t>
  </si>
  <si>
    <t>45087</t>
  </si>
  <si>
    <t xml:space="preserve">MADRIDEJOS                              </t>
  </si>
  <si>
    <t>45088</t>
  </si>
  <si>
    <t xml:space="preserve">MAGAN                                   </t>
  </si>
  <si>
    <t>45089</t>
  </si>
  <si>
    <t xml:space="preserve">MALPICA DE TAJO                         </t>
  </si>
  <si>
    <t>45090</t>
  </si>
  <si>
    <t xml:space="preserve">MANZANEQUE                              </t>
  </si>
  <si>
    <t>45091</t>
  </si>
  <si>
    <t xml:space="preserve">MAQUEDA                                 </t>
  </si>
  <si>
    <t>45092</t>
  </si>
  <si>
    <t xml:space="preserve">MARJALIZA                               </t>
  </si>
  <si>
    <t>45093</t>
  </si>
  <si>
    <t xml:space="preserve">MARRUPE                                 </t>
  </si>
  <si>
    <t>45094</t>
  </si>
  <si>
    <t xml:space="preserve">MASCARAQUE                              </t>
  </si>
  <si>
    <t>45095</t>
  </si>
  <si>
    <t xml:space="preserve">MATA (LA)                               </t>
  </si>
  <si>
    <t>45096</t>
  </si>
  <si>
    <t xml:space="preserve">MAZARAMBROZ                             </t>
  </si>
  <si>
    <t>45097</t>
  </si>
  <si>
    <t xml:space="preserve">MEJORADA                                </t>
  </si>
  <si>
    <t>45098</t>
  </si>
  <si>
    <t xml:space="preserve">MENASALBAS                              </t>
  </si>
  <si>
    <t>45099</t>
  </si>
  <si>
    <t xml:space="preserve">MENTRIDA                                </t>
  </si>
  <si>
    <t>45100</t>
  </si>
  <si>
    <t xml:space="preserve">MESEGAR DE TAJO                         </t>
  </si>
  <si>
    <t>45101</t>
  </si>
  <si>
    <t xml:space="preserve">MIGUEL ESTEBAN                          </t>
  </si>
  <si>
    <t>45102</t>
  </si>
  <si>
    <t xml:space="preserve">MOCEJON                                 </t>
  </si>
  <si>
    <t>45103</t>
  </si>
  <si>
    <t xml:space="preserve">MOHEDAS DE LA JARA                      </t>
  </si>
  <si>
    <t>45104</t>
  </si>
  <si>
    <t xml:space="preserve">MONTEARAGON                             </t>
  </si>
  <si>
    <t>45105</t>
  </si>
  <si>
    <t xml:space="preserve">MONTESCLAROS                            </t>
  </si>
  <si>
    <t>45106</t>
  </si>
  <si>
    <t xml:space="preserve">MORA                                    </t>
  </si>
  <si>
    <t>45107</t>
  </si>
  <si>
    <t xml:space="preserve">NAMBROCA                                </t>
  </si>
  <si>
    <t>45108</t>
  </si>
  <si>
    <t xml:space="preserve">NAVA DE RICOMALILLO (LA)                </t>
  </si>
  <si>
    <t>45109</t>
  </si>
  <si>
    <t xml:space="preserve">NAVAHERMOSA                             </t>
  </si>
  <si>
    <t>45110</t>
  </si>
  <si>
    <t xml:space="preserve">NAVALCAN                                </t>
  </si>
  <si>
    <t>45111</t>
  </si>
  <si>
    <t xml:space="preserve">NAVALMORALEJO                           </t>
  </si>
  <si>
    <t>45112</t>
  </si>
  <si>
    <t xml:space="preserve">NAVALMORALES (LOS)                      </t>
  </si>
  <si>
    <t>45113</t>
  </si>
  <si>
    <t xml:space="preserve">NAVALUCILLOS (LOS)                      </t>
  </si>
  <si>
    <t>45114</t>
  </si>
  <si>
    <t xml:space="preserve">NAVAMORCUENDE                           </t>
  </si>
  <si>
    <t>45115</t>
  </si>
  <si>
    <t xml:space="preserve">NOBLEJAS                                </t>
  </si>
  <si>
    <t>45116</t>
  </si>
  <si>
    <t xml:space="preserve">NOEZ                                    </t>
  </si>
  <si>
    <t>45117</t>
  </si>
  <si>
    <t xml:space="preserve">NOMBELA                                 </t>
  </si>
  <si>
    <t>45118</t>
  </si>
  <si>
    <t xml:space="preserve">NOVES                                   </t>
  </si>
  <si>
    <t>45119</t>
  </si>
  <si>
    <t xml:space="preserve">NUMANCIA DE LA SAGRA                    </t>
  </si>
  <si>
    <t>45120</t>
  </si>
  <si>
    <t xml:space="preserve">NUÑO GOMEZ                              </t>
  </si>
  <si>
    <t>45121</t>
  </si>
  <si>
    <t xml:space="preserve">OCAÑA                                   </t>
  </si>
  <si>
    <t>45122</t>
  </si>
  <si>
    <t xml:space="preserve">OLIAS DEL REY                           </t>
  </si>
  <si>
    <t>45123</t>
  </si>
  <si>
    <t xml:space="preserve">ONTIGOLA                                </t>
  </si>
  <si>
    <t>45124</t>
  </si>
  <si>
    <t xml:space="preserve">ORGAZ                                   </t>
  </si>
  <si>
    <t>45125</t>
  </si>
  <si>
    <t xml:space="preserve">OROPESA                                 </t>
  </si>
  <si>
    <t>45126</t>
  </si>
  <si>
    <t xml:space="preserve">OTERO                                   </t>
  </si>
  <si>
    <t>45127</t>
  </si>
  <si>
    <t xml:space="preserve">PALOMEQUE                               </t>
  </si>
  <si>
    <t>45128</t>
  </si>
  <si>
    <t xml:space="preserve">PANTOJA                                 </t>
  </si>
  <si>
    <t>45129</t>
  </si>
  <si>
    <t xml:space="preserve">PAREDES DE ESCALONA                     </t>
  </si>
  <si>
    <t>45130</t>
  </si>
  <si>
    <t xml:space="preserve">PARRILLAS                               </t>
  </si>
  <si>
    <t>45131</t>
  </si>
  <si>
    <t xml:space="preserve">PELAHUSTAN                              </t>
  </si>
  <si>
    <t>45132</t>
  </si>
  <si>
    <t xml:space="preserve">PEPINO                                  </t>
  </si>
  <si>
    <t>45133</t>
  </si>
  <si>
    <t xml:space="preserve">POLAN                                   </t>
  </si>
  <si>
    <t>45134</t>
  </si>
  <si>
    <t xml:space="preserve">PORTILLO DE TOLEDO                      </t>
  </si>
  <si>
    <t>45135</t>
  </si>
  <si>
    <t xml:space="preserve">PUEBLA DE ALMORADIEL (LA)               </t>
  </si>
  <si>
    <t>45136</t>
  </si>
  <si>
    <t xml:space="preserve">PUEBLA DE MONTALBAN (LA)                </t>
  </si>
  <si>
    <t>45137</t>
  </si>
  <si>
    <t xml:space="preserve">PUEBLANUEVA (LA)                        </t>
  </si>
  <si>
    <t>45138</t>
  </si>
  <si>
    <t xml:space="preserve">PUENTE DEL ARZOBISPO (EL)               </t>
  </si>
  <si>
    <t>45139</t>
  </si>
  <si>
    <t xml:space="preserve">PUERTO DE SAN VICENTE                   </t>
  </si>
  <si>
    <t>45140</t>
  </si>
  <si>
    <t xml:space="preserve">PULGAR                                  </t>
  </si>
  <si>
    <t>45141</t>
  </si>
  <si>
    <t xml:space="preserve">QUERO                                   </t>
  </si>
  <si>
    <t>45142</t>
  </si>
  <si>
    <t xml:space="preserve">QUINTANAR DE LA ORDEN                   </t>
  </si>
  <si>
    <t>45143</t>
  </si>
  <si>
    <t xml:space="preserve">QUISMONDO                               </t>
  </si>
  <si>
    <t>45144</t>
  </si>
  <si>
    <t xml:space="preserve">REAL DE SAN VICENTE (EL)                </t>
  </si>
  <si>
    <t>45145</t>
  </si>
  <si>
    <t xml:space="preserve">RECAS                                   </t>
  </si>
  <si>
    <t>45146</t>
  </si>
  <si>
    <t xml:space="preserve">RETAMOSO                                </t>
  </si>
  <si>
    <t>45147</t>
  </si>
  <si>
    <t xml:space="preserve">RIELVES                                 </t>
  </si>
  <si>
    <t>45148</t>
  </si>
  <si>
    <t xml:space="preserve">ROBLEDO DEL MAZO                        </t>
  </si>
  <si>
    <t>45149</t>
  </si>
  <si>
    <t xml:space="preserve">ROMERAL (EL)                            </t>
  </si>
  <si>
    <t>45150</t>
  </si>
  <si>
    <t xml:space="preserve">SAN BARTOLOME DE LAS ABIERTAS           </t>
  </si>
  <si>
    <t>45151</t>
  </si>
  <si>
    <t xml:space="preserve">SAN MARTIN DE MONTALBAN                 </t>
  </si>
  <si>
    <t>45152</t>
  </si>
  <si>
    <t xml:space="preserve">SAN MARTIN DE PUSA                      </t>
  </si>
  <si>
    <t>45153</t>
  </si>
  <si>
    <t xml:space="preserve">SAN PABLO DE LOS MONTES                 </t>
  </si>
  <si>
    <t>45154</t>
  </si>
  <si>
    <t xml:space="preserve">SAN ROMAN DE LOS MONTES                 </t>
  </si>
  <si>
    <t>45155</t>
  </si>
  <si>
    <t xml:space="preserve">SANTA ANA DE PUSA                       </t>
  </si>
  <si>
    <t>45156</t>
  </si>
  <si>
    <t xml:space="preserve">SANTA CRUZ DE LA ZARZA                  </t>
  </si>
  <si>
    <t>45157</t>
  </si>
  <si>
    <t xml:space="preserve">SANTA CRUZ DEL RETAMAR                  </t>
  </si>
  <si>
    <t>45158</t>
  </si>
  <si>
    <t xml:space="preserve">SANTA OLALLA                            </t>
  </si>
  <si>
    <t>45159</t>
  </si>
  <si>
    <t xml:space="preserve">SARTAJADA                               </t>
  </si>
  <si>
    <t>45160</t>
  </si>
  <si>
    <t xml:space="preserve">SEGURILLA                               </t>
  </si>
  <si>
    <t>45161</t>
  </si>
  <si>
    <t xml:space="preserve">SESEÑA                                  </t>
  </si>
  <si>
    <t>45162</t>
  </si>
  <si>
    <t xml:space="preserve">SEVILLEJA DE LA JARA                    </t>
  </si>
  <si>
    <t>45163</t>
  </si>
  <si>
    <t xml:space="preserve">SONSECA                                 </t>
  </si>
  <si>
    <t>45164</t>
  </si>
  <si>
    <t xml:space="preserve">SOTILLO DE LAS PALOMAS                  </t>
  </si>
  <si>
    <t>45165</t>
  </si>
  <si>
    <t xml:space="preserve">TALAVERA DE LA REINA                    </t>
  </si>
  <si>
    <t>45166</t>
  </si>
  <si>
    <t xml:space="preserve">TEMBLEQUE                               </t>
  </si>
  <si>
    <t>45167</t>
  </si>
  <si>
    <t xml:space="preserve">TOBOSO (EL)                             </t>
  </si>
  <si>
    <t>45168</t>
  </si>
  <si>
    <t xml:space="preserve">TOLEDO                                  </t>
  </si>
  <si>
    <t>45169</t>
  </si>
  <si>
    <t xml:space="preserve">TORRALBA DE OROPESA                     </t>
  </si>
  <si>
    <t>45170</t>
  </si>
  <si>
    <t xml:space="preserve">TORRECILLA DE LA JARA                   </t>
  </si>
  <si>
    <t>45171</t>
  </si>
  <si>
    <t xml:space="preserve">TORRE DE ESTEBAN HAMBRAN (LA)           </t>
  </si>
  <si>
    <t>45172</t>
  </si>
  <si>
    <t xml:space="preserve">TORRICO                                 </t>
  </si>
  <si>
    <t>45173</t>
  </si>
  <si>
    <t xml:space="preserve">TORRIJOS                                </t>
  </si>
  <si>
    <t>45174</t>
  </si>
  <si>
    <t xml:space="preserve">TOTANES                                 </t>
  </si>
  <si>
    <t>45175</t>
  </si>
  <si>
    <t xml:space="preserve">TURLEQUE                                </t>
  </si>
  <si>
    <t>45176</t>
  </si>
  <si>
    <t xml:space="preserve">UGENA                                   </t>
  </si>
  <si>
    <t>45177</t>
  </si>
  <si>
    <t xml:space="preserve">URDA                                    </t>
  </si>
  <si>
    <t>45179</t>
  </si>
  <si>
    <t xml:space="preserve">VALDEVERDEJA                            </t>
  </si>
  <si>
    <t>45180</t>
  </si>
  <si>
    <t xml:space="preserve">VALMOJADO                               </t>
  </si>
  <si>
    <t>45181</t>
  </si>
  <si>
    <t xml:space="preserve">VELADA                                  </t>
  </si>
  <si>
    <t>45182</t>
  </si>
  <si>
    <t xml:space="preserve">VENTAS CON PEÑA AGUILERA (LAS)          </t>
  </si>
  <si>
    <t>45183</t>
  </si>
  <si>
    <t xml:space="preserve">VENTAS DE RETAMOSA (LAS)                </t>
  </si>
  <si>
    <t>45184</t>
  </si>
  <si>
    <t xml:space="preserve">VENTAS DE SAN JULIAN (LAS)              </t>
  </si>
  <si>
    <t>45185</t>
  </si>
  <si>
    <t xml:space="preserve">VILLACAÑAS                              </t>
  </si>
  <si>
    <t>45186</t>
  </si>
  <si>
    <t xml:space="preserve">VILLA DE DON FADRIQUE (LA)              </t>
  </si>
  <si>
    <t>45187</t>
  </si>
  <si>
    <t xml:space="preserve">VILLAFRANCA DE LOS CABALLEROS           </t>
  </si>
  <si>
    <t>45188</t>
  </si>
  <si>
    <t xml:space="preserve">VILLALUENGA DE LA SAGRA                 </t>
  </si>
  <si>
    <t>45189</t>
  </si>
  <si>
    <t xml:space="preserve">VILLAMIEL DE TOLEDO                     </t>
  </si>
  <si>
    <t>45190</t>
  </si>
  <si>
    <t xml:space="preserve">VILLAMINAYA                             </t>
  </si>
  <si>
    <t>45191</t>
  </si>
  <si>
    <t xml:space="preserve">VILLAMUELAS                             </t>
  </si>
  <si>
    <t>45192</t>
  </si>
  <si>
    <t xml:space="preserve">VILLANUEVA DE ALCARDETE                 </t>
  </si>
  <si>
    <t>45193</t>
  </si>
  <si>
    <t xml:space="preserve">VILLANUEVA DE BOGAS                     </t>
  </si>
  <si>
    <t>45194</t>
  </si>
  <si>
    <t xml:space="preserve">VILLAREJO DE MONTALBAN                  </t>
  </si>
  <si>
    <t>45195</t>
  </si>
  <si>
    <t xml:space="preserve">VILLARRUBIA DE SANTIAGO                 </t>
  </si>
  <si>
    <t>45196</t>
  </si>
  <si>
    <t xml:space="preserve">VILLASECA DE LA SAGRA                   </t>
  </si>
  <si>
    <t>45197</t>
  </si>
  <si>
    <t xml:space="preserve">VILLASEQUILLA                           </t>
  </si>
  <si>
    <t>45198</t>
  </si>
  <si>
    <t xml:space="preserve">VILLATOBAS                              </t>
  </si>
  <si>
    <t>45199</t>
  </si>
  <si>
    <t xml:space="preserve">VISO DE SAN JUAN (EL)                   </t>
  </si>
  <si>
    <t>45200</t>
  </si>
  <si>
    <t xml:space="preserve">YEBENES (LOS)                           </t>
  </si>
  <si>
    <t>45201</t>
  </si>
  <si>
    <t xml:space="preserve">YELES                                   </t>
  </si>
  <si>
    <t>45202</t>
  </si>
  <si>
    <t xml:space="preserve">YEPES                                   </t>
  </si>
  <si>
    <t>45203</t>
  </si>
  <si>
    <t xml:space="preserve">YUNCLER                                 </t>
  </si>
  <si>
    <t>45204</t>
  </si>
  <si>
    <t xml:space="preserve">YUNCLILLOS                              </t>
  </si>
  <si>
    <t>45205</t>
  </si>
  <si>
    <t xml:space="preserve">YUNCOS                                  </t>
  </si>
  <si>
    <t>45901</t>
  </si>
  <si>
    <t xml:space="preserve">SANTO DOMINGO-CAUDILLA                  </t>
  </si>
  <si>
    <t>46001</t>
  </si>
  <si>
    <t xml:space="preserve">ADEMUZ                                  </t>
  </si>
  <si>
    <t>46002</t>
  </si>
  <si>
    <t xml:space="preserve">ADOR                                    </t>
  </si>
  <si>
    <t>46003</t>
  </si>
  <si>
    <t xml:space="preserve">ATZENETA D'ALBAIDA                      </t>
  </si>
  <si>
    <t>46004</t>
  </si>
  <si>
    <t xml:space="preserve">AGULLENT                                </t>
  </si>
  <si>
    <t>46005</t>
  </si>
  <si>
    <t xml:space="preserve">ALAQUAS                                 </t>
  </si>
  <si>
    <t>46006</t>
  </si>
  <si>
    <t xml:space="preserve">ALBAIDA                                 </t>
  </si>
  <si>
    <t>46007</t>
  </si>
  <si>
    <t xml:space="preserve">ALBAL                                   </t>
  </si>
  <si>
    <t>46008</t>
  </si>
  <si>
    <t xml:space="preserve">ALBALAT DE LA RIBERA                    </t>
  </si>
  <si>
    <t>46009</t>
  </si>
  <si>
    <t xml:space="preserve">ALBALAT DELS SORELLS                    </t>
  </si>
  <si>
    <t>46010</t>
  </si>
  <si>
    <t xml:space="preserve">ALBALAT DELS TARONGERS                  </t>
  </si>
  <si>
    <t>46011</t>
  </si>
  <si>
    <t xml:space="preserve">ALBERIC                                 </t>
  </si>
  <si>
    <t>46012</t>
  </si>
  <si>
    <t xml:space="preserve">ALBORACHE                               </t>
  </si>
  <si>
    <t>46013</t>
  </si>
  <si>
    <t xml:space="preserve">ALBORAYA                                </t>
  </si>
  <si>
    <t>46014</t>
  </si>
  <si>
    <t xml:space="preserve">ALBUIXECH                               </t>
  </si>
  <si>
    <t>46015</t>
  </si>
  <si>
    <t xml:space="preserve">ALCASSER                                </t>
  </si>
  <si>
    <t>46016</t>
  </si>
  <si>
    <t xml:space="preserve">ALCANTERA DE XUQUER                     </t>
  </si>
  <si>
    <t>46017</t>
  </si>
  <si>
    <t xml:space="preserve">ALZIRA                                  </t>
  </si>
  <si>
    <t>46018</t>
  </si>
  <si>
    <t xml:space="preserve">ALCUBLAS                                </t>
  </si>
  <si>
    <t>46019</t>
  </si>
  <si>
    <t xml:space="preserve">ALCUDIA (L')                            </t>
  </si>
  <si>
    <t>46020</t>
  </si>
  <si>
    <t xml:space="preserve">ALCUDIA DE CRESPINS (L')                </t>
  </si>
  <si>
    <t>46021</t>
  </si>
  <si>
    <t xml:space="preserve">ALDAIA                                  </t>
  </si>
  <si>
    <t>46022</t>
  </si>
  <si>
    <t xml:space="preserve">ALFAFAR                                 </t>
  </si>
  <si>
    <t>46023</t>
  </si>
  <si>
    <t xml:space="preserve">ALFAUIR                                 </t>
  </si>
  <si>
    <t>46024</t>
  </si>
  <si>
    <t xml:space="preserve">ALFARA DE LA BARONIA                    </t>
  </si>
  <si>
    <t>46025</t>
  </si>
  <si>
    <t xml:space="preserve">ALFARA DEL PATRIARCA                    </t>
  </si>
  <si>
    <t>46026</t>
  </si>
  <si>
    <t xml:space="preserve">ALFARP                                  </t>
  </si>
  <si>
    <t>46027</t>
  </si>
  <si>
    <t xml:space="preserve">ALFARRASI                               </t>
  </si>
  <si>
    <t>46028</t>
  </si>
  <si>
    <t xml:space="preserve">ALGAR DE PALANCIA                       </t>
  </si>
  <si>
    <t>46029</t>
  </si>
  <si>
    <t xml:space="preserve">ALGEMESI                                </t>
  </si>
  <si>
    <t>46030</t>
  </si>
  <si>
    <t xml:space="preserve">ALGIMIA DE ALFARA                       </t>
  </si>
  <si>
    <t>46031</t>
  </si>
  <si>
    <t xml:space="preserve">ALGINET                                 </t>
  </si>
  <si>
    <t>46032</t>
  </si>
  <si>
    <t xml:space="preserve">ALMASSERA                               </t>
  </si>
  <si>
    <t>46033</t>
  </si>
  <si>
    <t xml:space="preserve">ALMISERA                                </t>
  </si>
  <si>
    <t>46034</t>
  </si>
  <si>
    <t xml:space="preserve">ALMOINES                                </t>
  </si>
  <si>
    <t>46035</t>
  </si>
  <si>
    <t xml:space="preserve">ALMUSSAFES                              </t>
  </si>
  <si>
    <t>46036</t>
  </si>
  <si>
    <t xml:space="preserve">ALPUENTE                                </t>
  </si>
  <si>
    <t>46037</t>
  </si>
  <si>
    <t>ALQUERIA DE LA CONDESA/ALQUERIA DE LA CO</t>
  </si>
  <si>
    <t>46038</t>
  </si>
  <si>
    <t xml:space="preserve">ANDILLA                                 </t>
  </si>
  <si>
    <t>46039</t>
  </si>
  <si>
    <t xml:space="preserve">ANNA                                    </t>
  </si>
  <si>
    <t>46040</t>
  </si>
  <si>
    <t xml:space="preserve">ANTELLA                                 </t>
  </si>
  <si>
    <t>46041</t>
  </si>
  <si>
    <t xml:space="preserve">ARAS DE LOS OLMOS                       </t>
  </si>
  <si>
    <t>46042</t>
  </si>
  <si>
    <t xml:space="preserve">AIELO DE MALFERIT                       </t>
  </si>
  <si>
    <t>46043</t>
  </si>
  <si>
    <t xml:space="preserve">AIELO DE RUGAT                          </t>
  </si>
  <si>
    <t>46044</t>
  </si>
  <si>
    <t xml:space="preserve">AYORA                                   </t>
  </si>
  <si>
    <t>46045</t>
  </si>
  <si>
    <t xml:space="preserve">BARXETA                                 </t>
  </si>
  <si>
    <t>46046</t>
  </si>
  <si>
    <t xml:space="preserve">BARX                                    </t>
  </si>
  <si>
    <t>46047</t>
  </si>
  <si>
    <t xml:space="preserve">BELGIDA                                 </t>
  </si>
  <si>
    <t>46048</t>
  </si>
  <si>
    <t xml:space="preserve">BELLREGUARD                             </t>
  </si>
  <si>
    <t>46049</t>
  </si>
  <si>
    <t xml:space="preserve">BELLUS                                  </t>
  </si>
  <si>
    <t>46050</t>
  </si>
  <si>
    <t xml:space="preserve">BENAGEBER                               </t>
  </si>
  <si>
    <t>46051</t>
  </si>
  <si>
    <t xml:space="preserve">BENAGUASIL                              </t>
  </si>
  <si>
    <t>46052</t>
  </si>
  <si>
    <t xml:space="preserve">BENAVITES                               </t>
  </si>
  <si>
    <t>46053</t>
  </si>
  <si>
    <t xml:space="preserve">BENEIXIDA                               </t>
  </si>
  <si>
    <t>46054</t>
  </si>
  <si>
    <t xml:space="preserve">BENETUSSER                              </t>
  </si>
  <si>
    <t>46055</t>
  </si>
  <si>
    <t xml:space="preserve">BENIARJO                                </t>
  </si>
  <si>
    <t>46056</t>
  </si>
  <si>
    <t xml:space="preserve">BENIATJAR                               </t>
  </si>
  <si>
    <t>46057</t>
  </si>
  <si>
    <t xml:space="preserve">BENICOLET                               </t>
  </si>
  <si>
    <t>46058</t>
  </si>
  <si>
    <t xml:space="preserve">BENIFAIRO DE LES VALLS                  </t>
  </si>
  <si>
    <t>46059</t>
  </si>
  <si>
    <t xml:space="preserve">BENIFAIRO DE LA VALLDIGNA               </t>
  </si>
  <si>
    <t>46060</t>
  </si>
  <si>
    <t xml:space="preserve">BENIFAIO                                </t>
  </si>
  <si>
    <t>46061</t>
  </si>
  <si>
    <t xml:space="preserve">BENIFLA                                 </t>
  </si>
  <si>
    <t>46062</t>
  </si>
  <si>
    <t xml:space="preserve">BENIGANIM                               </t>
  </si>
  <si>
    <t>46063</t>
  </si>
  <si>
    <t xml:space="preserve">BENIMODO                                </t>
  </si>
  <si>
    <t>46064</t>
  </si>
  <si>
    <t xml:space="preserve">BENIMUSLEM                              </t>
  </si>
  <si>
    <t>46065</t>
  </si>
  <si>
    <t xml:space="preserve">BENIPARRELL                             </t>
  </si>
  <si>
    <t>46066</t>
  </si>
  <si>
    <t xml:space="preserve">BENIRREDRA                              </t>
  </si>
  <si>
    <t>46067</t>
  </si>
  <si>
    <t xml:space="preserve">BENISANO                                </t>
  </si>
  <si>
    <t>46068</t>
  </si>
  <si>
    <t xml:space="preserve">BENISSODA                               </t>
  </si>
  <si>
    <t>46069</t>
  </si>
  <si>
    <t xml:space="preserve">BENISSUERA                              </t>
  </si>
  <si>
    <t>46070</t>
  </si>
  <si>
    <t xml:space="preserve">BETERA                                  </t>
  </si>
  <si>
    <t>46071</t>
  </si>
  <si>
    <t xml:space="preserve">BICORP                                  </t>
  </si>
  <si>
    <t>46072</t>
  </si>
  <si>
    <t xml:space="preserve">BOCAIRENT                               </t>
  </si>
  <si>
    <t>46073</t>
  </si>
  <si>
    <t xml:space="preserve">BOLBAITE                                </t>
  </si>
  <si>
    <t>46074</t>
  </si>
  <si>
    <t xml:space="preserve">BONREPOS I MIRAMBELL                    </t>
  </si>
  <si>
    <t>46075</t>
  </si>
  <si>
    <t xml:space="preserve">BUFALI                                  </t>
  </si>
  <si>
    <t>46076</t>
  </si>
  <si>
    <t xml:space="preserve">BUGARRA                                 </t>
  </si>
  <si>
    <t>46077</t>
  </si>
  <si>
    <t xml:space="preserve">BUÑOL                                   </t>
  </si>
  <si>
    <t>46078</t>
  </si>
  <si>
    <t xml:space="preserve">BURJASSOT                               </t>
  </si>
  <si>
    <t>46079</t>
  </si>
  <si>
    <t xml:space="preserve">CALLES                                  </t>
  </si>
  <si>
    <t>46080</t>
  </si>
  <si>
    <t xml:space="preserve">CAMPORROBLES                            </t>
  </si>
  <si>
    <t>46081</t>
  </si>
  <si>
    <t xml:space="preserve">CANALS                                  </t>
  </si>
  <si>
    <t>46082</t>
  </si>
  <si>
    <t xml:space="preserve">CANET D'EN BERENGUER                    </t>
  </si>
  <si>
    <t>46083</t>
  </si>
  <si>
    <t xml:space="preserve">CARCAIXENT                              </t>
  </si>
  <si>
    <t>46084</t>
  </si>
  <si>
    <t xml:space="preserve">CARCER                                  </t>
  </si>
  <si>
    <t>46085</t>
  </si>
  <si>
    <t xml:space="preserve">CARLET                                  </t>
  </si>
  <si>
    <t>46086</t>
  </si>
  <si>
    <t xml:space="preserve">CARRICOLA                               </t>
  </si>
  <si>
    <t>46087</t>
  </si>
  <si>
    <t xml:space="preserve">CASAS ALTAS                             </t>
  </si>
  <si>
    <t>46088</t>
  </si>
  <si>
    <t xml:space="preserve">CASAS BAJAS                             </t>
  </si>
  <si>
    <t>46089</t>
  </si>
  <si>
    <t xml:space="preserve">CASINOS                                 </t>
  </si>
  <si>
    <t>46090</t>
  </si>
  <si>
    <t xml:space="preserve">CASTELLO DE RUGAT                       </t>
  </si>
  <si>
    <t>46091</t>
  </si>
  <si>
    <t xml:space="preserve">CASTELLONET DE LA CONQUESTA             </t>
  </si>
  <si>
    <t>46092</t>
  </si>
  <si>
    <t xml:space="preserve">CASTIELFABIB                            </t>
  </si>
  <si>
    <t>46093</t>
  </si>
  <si>
    <t xml:space="preserve">CATADAU                                 </t>
  </si>
  <si>
    <t>46094</t>
  </si>
  <si>
    <t xml:space="preserve">CATARROJA                               </t>
  </si>
  <si>
    <t>46095</t>
  </si>
  <si>
    <t xml:space="preserve">CAUDETE DE LAS FUENTES                  </t>
  </si>
  <si>
    <t>46096</t>
  </si>
  <si>
    <t xml:space="preserve">CERDA                                   </t>
  </si>
  <si>
    <t>46097</t>
  </si>
  <si>
    <t xml:space="preserve">COFRENTES                               </t>
  </si>
  <si>
    <t>46098</t>
  </si>
  <si>
    <t xml:space="preserve">CORBERA                                 </t>
  </si>
  <si>
    <t>46099</t>
  </si>
  <si>
    <t xml:space="preserve">CORTES DE PALLAS                        </t>
  </si>
  <si>
    <t>46100</t>
  </si>
  <si>
    <t xml:space="preserve">COTES                                   </t>
  </si>
  <si>
    <t>46101</t>
  </si>
  <si>
    <t xml:space="preserve">QUART DE LES VALLS                      </t>
  </si>
  <si>
    <t>46102</t>
  </si>
  <si>
    <t xml:space="preserve">QUART DE POBLET                         </t>
  </si>
  <si>
    <t>46103</t>
  </si>
  <si>
    <t xml:space="preserve">QUARTELL                                </t>
  </si>
  <si>
    <t>46104</t>
  </si>
  <si>
    <t xml:space="preserve">QUATRETONDA                             </t>
  </si>
  <si>
    <t>46105</t>
  </si>
  <si>
    <t xml:space="preserve">CULLERA                                 </t>
  </si>
  <si>
    <t>46106</t>
  </si>
  <si>
    <t xml:space="preserve">CHELVA                                  </t>
  </si>
  <si>
    <t>46107</t>
  </si>
  <si>
    <t xml:space="preserve">CHELLA                                  </t>
  </si>
  <si>
    <t>46108</t>
  </si>
  <si>
    <t xml:space="preserve">CHERA                                   </t>
  </si>
  <si>
    <t>46109</t>
  </si>
  <si>
    <t xml:space="preserve">CHESTE                                  </t>
  </si>
  <si>
    <t>46110</t>
  </si>
  <si>
    <t xml:space="preserve">XIRIVELLA                               </t>
  </si>
  <si>
    <t>46111</t>
  </si>
  <si>
    <t xml:space="preserve">CHIVA                                   </t>
  </si>
  <si>
    <t>46112</t>
  </si>
  <si>
    <t xml:space="preserve">CHULILLA                                </t>
  </si>
  <si>
    <t>46113</t>
  </si>
  <si>
    <t xml:space="preserve">DAIMUS                                  </t>
  </si>
  <si>
    <t>46114</t>
  </si>
  <si>
    <t xml:space="preserve">DOMEÑO                                  </t>
  </si>
  <si>
    <t>46115</t>
  </si>
  <si>
    <t xml:space="preserve">DOS AGUAS                               </t>
  </si>
  <si>
    <t>46116</t>
  </si>
  <si>
    <t xml:space="preserve">ELIANA (L')                             </t>
  </si>
  <si>
    <t>46117</t>
  </si>
  <si>
    <t xml:space="preserve">EMPERADOR                               </t>
  </si>
  <si>
    <t>46118</t>
  </si>
  <si>
    <t xml:space="preserve">ENGUERA                                 </t>
  </si>
  <si>
    <t>46119</t>
  </si>
  <si>
    <t xml:space="preserve">ENOVA (L')                              </t>
  </si>
  <si>
    <t>46120</t>
  </si>
  <si>
    <t xml:space="preserve">ESTIVELLA                               </t>
  </si>
  <si>
    <t>46121</t>
  </si>
  <si>
    <t xml:space="preserve">ESTUBENY                                </t>
  </si>
  <si>
    <t>46122</t>
  </si>
  <si>
    <t xml:space="preserve">FAURA                                   </t>
  </si>
  <si>
    <t>46123</t>
  </si>
  <si>
    <t xml:space="preserve">FAVARA                                  </t>
  </si>
  <si>
    <t>46124</t>
  </si>
  <si>
    <t xml:space="preserve">FONTANARS DELS ALFORINS                 </t>
  </si>
  <si>
    <t>46125</t>
  </si>
  <si>
    <t xml:space="preserve">FORTALENY                               </t>
  </si>
  <si>
    <t>46126</t>
  </si>
  <si>
    <t xml:space="preserve">FOIOS                                   </t>
  </si>
  <si>
    <t>46127</t>
  </si>
  <si>
    <t xml:space="preserve">FONT D'EN CARROS (LA)                   </t>
  </si>
  <si>
    <t>46128</t>
  </si>
  <si>
    <t xml:space="preserve">FONT DE LA FIGUERA (LA)                 </t>
  </si>
  <si>
    <t>46129</t>
  </si>
  <si>
    <t xml:space="preserve">FUENTERROBLES                           </t>
  </si>
  <si>
    <t>46130</t>
  </si>
  <si>
    <t xml:space="preserve">GAVARDA                                 </t>
  </si>
  <si>
    <t>46131</t>
  </si>
  <si>
    <t xml:space="preserve">GANDIA                                  </t>
  </si>
  <si>
    <t>46132</t>
  </si>
  <si>
    <t xml:space="preserve">GENOVES (EL)                            </t>
  </si>
  <si>
    <t>46133</t>
  </si>
  <si>
    <t xml:space="preserve">GESTALGAR                               </t>
  </si>
  <si>
    <t>46134</t>
  </si>
  <si>
    <t xml:space="preserve">GILET                                   </t>
  </si>
  <si>
    <t>46135</t>
  </si>
  <si>
    <t xml:space="preserve">GODELLA                                 </t>
  </si>
  <si>
    <t>46136</t>
  </si>
  <si>
    <t xml:space="preserve">GODELLETA                               </t>
  </si>
  <si>
    <t>46137</t>
  </si>
  <si>
    <t xml:space="preserve">GRANJA DE LA COSTERA (LA)               </t>
  </si>
  <si>
    <t>46138</t>
  </si>
  <si>
    <t xml:space="preserve">GUADASSÉQUIES                           </t>
  </si>
  <si>
    <t>46139</t>
  </si>
  <si>
    <t xml:space="preserve">GUADASSUAR                              </t>
  </si>
  <si>
    <t>46140</t>
  </si>
  <si>
    <t xml:space="preserve">GUARDAMAR DE LA SAFOR                   </t>
  </si>
  <si>
    <t>46141</t>
  </si>
  <si>
    <t xml:space="preserve">HIGUERUELAS                             </t>
  </si>
  <si>
    <t>46142</t>
  </si>
  <si>
    <t xml:space="preserve">JALANCE                                 </t>
  </si>
  <si>
    <t>46143</t>
  </si>
  <si>
    <t xml:space="preserve">XERACO                                  </t>
  </si>
  <si>
    <t>46144</t>
  </si>
  <si>
    <t xml:space="preserve">JARAFUEL                                </t>
  </si>
  <si>
    <t>46145</t>
  </si>
  <si>
    <t xml:space="preserve">XATIVA                                  </t>
  </si>
  <si>
    <t>46146</t>
  </si>
  <si>
    <t xml:space="preserve">XERESA                                  </t>
  </si>
  <si>
    <t>46147</t>
  </si>
  <si>
    <t xml:space="preserve">LLIRIA                                  </t>
  </si>
  <si>
    <t>46148</t>
  </si>
  <si>
    <t xml:space="preserve">LORIGUILLA                              </t>
  </si>
  <si>
    <t>46149</t>
  </si>
  <si>
    <t xml:space="preserve">LOSA DEL OBISPO                         </t>
  </si>
  <si>
    <t>46150</t>
  </si>
  <si>
    <t xml:space="preserve">LLUTXENT                                </t>
  </si>
  <si>
    <t>46151</t>
  </si>
  <si>
    <t xml:space="preserve">LLOCNOU D'EN FENOLLET                   </t>
  </si>
  <si>
    <t>46152</t>
  </si>
  <si>
    <t xml:space="preserve">LUGAR NUEVO DE LA CORONA                </t>
  </si>
  <si>
    <t>46153</t>
  </si>
  <si>
    <t xml:space="preserve">LLOCNOU DE SANT JERONI                  </t>
  </si>
  <si>
    <t>46154</t>
  </si>
  <si>
    <t xml:space="preserve">LLANERA DE RANES                        </t>
  </si>
  <si>
    <t>46155</t>
  </si>
  <si>
    <t xml:space="preserve">LLAURI                                  </t>
  </si>
  <si>
    <t>46156</t>
  </si>
  <si>
    <t xml:space="preserve">LLOMBAI                                 </t>
  </si>
  <si>
    <t>46157</t>
  </si>
  <si>
    <t xml:space="preserve">LLOSA DE RANES (LA)                     </t>
  </si>
  <si>
    <t>46158</t>
  </si>
  <si>
    <t xml:space="preserve">MACASTRE                                </t>
  </si>
  <si>
    <t>46159</t>
  </si>
  <si>
    <t xml:space="preserve">MANISES                                 </t>
  </si>
  <si>
    <t>46160</t>
  </si>
  <si>
    <t xml:space="preserve">MANUEL                                  </t>
  </si>
  <si>
    <t>46161</t>
  </si>
  <si>
    <t xml:space="preserve">MARINES                                 </t>
  </si>
  <si>
    <t>46162</t>
  </si>
  <si>
    <t xml:space="preserve">MASALAVES                               </t>
  </si>
  <si>
    <t>46163</t>
  </si>
  <si>
    <t xml:space="preserve">MASSALFASSAR                            </t>
  </si>
  <si>
    <t>46164</t>
  </si>
  <si>
    <t xml:space="preserve">MASSAMAGRELL                            </t>
  </si>
  <si>
    <t>46165</t>
  </si>
  <si>
    <t xml:space="preserve">MASSANASSA                              </t>
  </si>
  <si>
    <t>46166</t>
  </si>
  <si>
    <t xml:space="preserve">MELIANA                                 </t>
  </si>
  <si>
    <t>46167</t>
  </si>
  <si>
    <t xml:space="preserve">MILLARES                                </t>
  </si>
  <si>
    <t>46168</t>
  </si>
  <si>
    <t xml:space="preserve">MIRAMAR                                 </t>
  </si>
  <si>
    <t>46169</t>
  </si>
  <si>
    <t xml:space="preserve">MISLATA                                 </t>
  </si>
  <si>
    <t>46170</t>
  </si>
  <si>
    <t xml:space="preserve">MOGENTE/MOIXENT                         </t>
  </si>
  <si>
    <t>46171</t>
  </si>
  <si>
    <t xml:space="preserve">MONCADA                                 </t>
  </si>
  <si>
    <t>46172</t>
  </si>
  <si>
    <t xml:space="preserve">MONSERRAT                               </t>
  </si>
  <si>
    <t>46173</t>
  </si>
  <si>
    <t xml:space="preserve">MONTAVERNER                             </t>
  </si>
  <si>
    <t>46174</t>
  </si>
  <si>
    <t xml:space="preserve">MONTESA                                 </t>
  </si>
  <si>
    <t>46175</t>
  </si>
  <si>
    <t xml:space="preserve">MONTICHELVO                             </t>
  </si>
  <si>
    <t>46176</t>
  </si>
  <si>
    <t xml:space="preserve">MONTROI/MONTROY                         </t>
  </si>
  <si>
    <t>46177</t>
  </si>
  <si>
    <t xml:space="preserve">MUSEROS                                 </t>
  </si>
  <si>
    <t>46178</t>
  </si>
  <si>
    <t xml:space="preserve">NÀQUERA/NÁQUERA                         </t>
  </si>
  <si>
    <t>46179</t>
  </si>
  <si>
    <t xml:space="preserve">NAVARRES                                </t>
  </si>
  <si>
    <t>46180</t>
  </si>
  <si>
    <t xml:space="preserve">NOVELE/NOVETLE                          </t>
  </si>
  <si>
    <t>46181</t>
  </si>
  <si>
    <t xml:space="preserve">OLIVA                                   </t>
  </si>
  <si>
    <t>46182</t>
  </si>
  <si>
    <t xml:space="preserve">OLOCAU                                  </t>
  </si>
  <si>
    <t>46183</t>
  </si>
  <si>
    <t xml:space="preserve">OLLERIA (L')                            </t>
  </si>
  <si>
    <t>46184</t>
  </si>
  <si>
    <t xml:space="preserve">ONTINYENT                               </t>
  </si>
  <si>
    <t>46185</t>
  </si>
  <si>
    <t xml:space="preserve">OTOS                                    </t>
  </si>
  <si>
    <t>46186</t>
  </si>
  <si>
    <t xml:space="preserve">PAIPORTA                                </t>
  </si>
  <si>
    <t>46187</t>
  </si>
  <si>
    <t xml:space="preserve">PALMA DE GANDIA                         </t>
  </si>
  <si>
    <t>46188</t>
  </si>
  <si>
    <t xml:space="preserve">PALMERA                                 </t>
  </si>
  <si>
    <t>46189</t>
  </si>
  <si>
    <t xml:space="preserve">PALOMAR (EL)                            </t>
  </si>
  <si>
    <t>46190</t>
  </si>
  <si>
    <t xml:space="preserve">PATERNA                                 </t>
  </si>
  <si>
    <t>46191</t>
  </si>
  <si>
    <t xml:space="preserve">PEDRALBA                                </t>
  </si>
  <si>
    <t>46192</t>
  </si>
  <si>
    <t xml:space="preserve">PETRES                                  </t>
  </si>
  <si>
    <t>46193</t>
  </si>
  <si>
    <t xml:space="preserve">PICANYA                                 </t>
  </si>
  <si>
    <t>46194</t>
  </si>
  <si>
    <t xml:space="preserve">PICASSENT                               </t>
  </si>
  <si>
    <t>46195</t>
  </si>
  <si>
    <t xml:space="preserve">PILES                                   </t>
  </si>
  <si>
    <t>46196</t>
  </si>
  <si>
    <t xml:space="preserve">PINET                                   </t>
  </si>
  <si>
    <t>46197</t>
  </si>
  <si>
    <t xml:space="preserve">POLINYA DE XUQUER                       </t>
  </si>
  <si>
    <t>46198</t>
  </si>
  <si>
    <t xml:space="preserve">POTRIES                                 </t>
  </si>
  <si>
    <t>46199</t>
  </si>
  <si>
    <t xml:space="preserve">POBLA DE FARNALS (LA)                   </t>
  </si>
  <si>
    <t>46200</t>
  </si>
  <si>
    <t xml:space="preserve">POBLA DEL DUC (LA)                      </t>
  </si>
  <si>
    <t>46201</t>
  </si>
  <si>
    <t xml:space="preserve">PUEBLA DE SAN MIGUEL                    </t>
  </si>
  <si>
    <t>46202</t>
  </si>
  <si>
    <t xml:space="preserve">POBLA DE VALLBONA (LA)                  </t>
  </si>
  <si>
    <t>46203</t>
  </si>
  <si>
    <t xml:space="preserve">POBLA LLARGA (LA)                       </t>
  </si>
  <si>
    <t>46204</t>
  </si>
  <si>
    <t xml:space="preserve">EL PUIG DE SANTA MARIA                  </t>
  </si>
  <si>
    <t>46205</t>
  </si>
  <si>
    <t xml:space="preserve">PUCOL                                   </t>
  </si>
  <si>
    <t>46206</t>
  </si>
  <si>
    <t xml:space="preserve">QUESA                                   </t>
  </si>
  <si>
    <t>46207</t>
  </si>
  <si>
    <t xml:space="preserve">RAFELBUNYOL                             </t>
  </si>
  <si>
    <t>46208</t>
  </si>
  <si>
    <t xml:space="preserve">RAFELCOFER                              </t>
  </si>
  <si>
    <t>46209</t>
  </si>
  <si>
    <t xml:space="preserve">RAFELGUARAF                             </t>
  </si>
  <si>
    <t>46210</t>
  </si>
  <si>
    <t xml:space="preserve">RAFOL DE SALEM                          </t>
  </si>
  <si>
    <t>46211</t>
  </si>
  <si>
    <t xml:space="preserve">REAL DE GANDIA                          </t>
  </si>
  <si>
    <t>46212</t>
  </si>
  <si>
    <t xml:space="preserve">REAL                                    </t>
  </si>
  <si>
    <t>46213</t>
  </si>
  <si>
    <t xml:space="preserve">REQUENA                                 </t>
  </si>
  <si>
    <t>46214</t>
  </si>
  <si>
    <t xml:space="preserve">RIBA-ROJA DE TURIA                      </t>
  </si>
  <si>
    <t>46215</t>
  </si>
  <si>
    <t xml:space="preserve">RIOLA                                   </t>
  </si>
  <si>
    <t>46216</t>
  </si>
  <si>
    <t xml:space="preserve">ROCAFORT                                </t>
  </si>
  <si>
    <t>46217</t>
  </si>
  <si>
    <t xml:space="preserve">ROTGLA Y CORBERA                        </t>
  </si>
  <si>
    <t>46218</t>
  </si>
  <si>
    <t xml:space="preserve">ROTOVA                                  </t>
  </si>
  <si>
    <t>46219</t>
  </si>
  <si>
    <t xml:space="preserve">RUGAT                                   </t>
  </si>
  <si>
    <t>46220</t>
  </si>
  <si>
    <t xml:space="preserve">SAGUNTO/SAGUNT                          </t>
  </si>
  <si>
    <t>46221</t>
  </si>
  <si>
    <t xml:space="preserve">SALEM                                   </t>
  </si>
  <si>
    <t>46222</t>
  </si>
  <si>
    <t xml:space="preserve">SANT JOANET                             </t>
  </si>
  <si>
    <t>46223</t>
  </si>
  <si>
    <t xml:space="preserve">SEDAVI                                  </t>
  </si>
  <si>
    <t>46224</t>
  </si>
  <si>
    <t xml:space="preserve">SEGART                                  </t>
  </si>
  <si>
    <t>46225</t>
  </si>
  <si>
    <t xml:space="preserve">SELLENT                                 </t>
  </si>
  <si>
    <t>46226</t>
  </si>
  <si>
    <t xml:space="preserve">SEMPERE                                 </t>
  </si>
  <si>
    <t>46227</t>
  </si>
  <si>
    <t xml:space="preserve">SENYERA                                 </t>
  </si>
  <si>
    <t>46228</t>
  </si>
  <si>
    <t xml:space="preserve">SERRA                                   </t>
  </si>
  <si>
    <t>46229</t>
  </si>
  <si>
    <t xml:space="preserve">SIETE AGUAS                             </t>
  </si>
  <si>
    <t>46230</t>
  </si>
  <si>
    <t xml:space="preserve">SILLA                                   </t>
  </si>
  <si>
    <t>46231</t>
  </si>
  <si>
    <t xml:space="preserve">SIMAT DE LA VALLDIGNA                   </t>
  </si>
  <si>
    <t>46232</t>
  </si>
  <si>
    <t xml:space="preserve">SINARCAS                                </t>
  </si>
  <si>
    <t>46233</t>
  </si>
  <si>
    <t xml:space="preserve">SOLLANA                                 </t>
  </si>
  <si>
    <t>46234</t>
  </si>
  <si>
    <t xml:space="preserve">SOT DE CHERA                            </t>
  </si>
  <si>
    <t>46235</t>
  </si>
  <si>
    <t xml:space="preserve">SUECA                                   </t>
  </si>
  <si>
    <t>46236</t>
  </si>
  <si>
    <t xml:space="preserve">SUMACARCER                              </t>
  </si>
  <si>
    <t>46237</t>
  </si>
  <si>
    <t xml:space="preserve">TAVERNES BLANQUES                       </t>
  </si>
  <si>
    <t>46238</t>
  </si>
  <si>
    <t xml:space="preserve">TAVERNES DE LA VALLDIGNA                </t>
  </si>
  <si>
    <t>46239</t>
  </si>
  <si>
    <t xml:space="preserve">TERESA DE COFRENTES                     </t>
  </si>
  <si>
    <t>46240</t>
  </si>
  <si>
    <t xml:space="preserve">TERRATEIG                               </t>
  </si>
  <si>
    <t>46241</t>
  </si>
  <si>
    <t xml:space="preserve">TITAGUAS                                </t>
  </si>
  <si>
    <t>46242</t>
  </si>
  <si>
    <t xml:space="preserve">TORREBAJA                               </t>
  </si>
  <si>
    <t>46243</t>
  </si>
  <si>
    <t xml:space="preserve">TORRELLA                                </t>
  </si>
  <si>
    <t>46244</t>
  </si>
  <si>
    <t>46245</t>
  </si>
  <si>
    <t xml:space="preserve">TORRES TORRES                           </t>
  </si>
  <si>
    <t>46246</t>
  </si>
  <si>
    <t xml:space="preserve">TOUS                                    </t>
  </si>
  <si>
    <t>46247</t>
  </si>
  <si>
    <t xml:space="preserve">TUEJAR                                  </t>
  </si>
  <si>
    <t>46248</t>
  </si>
  <si>
    <t xml:space="preserve">TURIS                                   </t>
  </si>
  <si>
    <t>46249</t>
  </si>
  <si>
    <t xml:space="preserve">UTIEL                                   </t>
  </si>
  <si>
    <t>46250</t>
  </si>
  <si>
    <t xml:space="preserve">VALENCIA                                </t>
  </si>
  <si>
    <t>46251</t>
  </si>
  <si>
    <t xml:space="preserve">VALLADA                                 </t>
  </si>
  <si>
    <t>46252</t>
  </si>
  <si>
    <t xml:space="preserve">VALLANCA                                </t>
  </si>
  <si>
    <t>46253</t>
  </si>
  <si>
    <t xml:space="preserve">VALLES                                  </t>
  </si>
  <si>
    <t>46254</t>
  </si>
  <si>
    <t xml:space="preserve">VENTA DEL MORO                          </t>
  </si>
  <si>
    <t>46255</t>
  </si>
  <si>
    <t xml:space="preserve">VILALLONGA/VILLALONGA                   </t>
  </si>
  <si>
    <t>46256</t>
  </si>
  <si>
    <t xml:space="preserve">VILAMARXANT                             </t>
  </si>
  <si>
    <t>46257</t>
  </si>
  <si>
    <t xml:space="preserve">CASTELLÓ                                </t>
  </si>
  <si>
    <t>46258</t>
  </si>
  <si>
    <t xml:space="preserve">VILLAR DEL ARZOBISPO                    </t>
  </si>
  <si>
    <t>46259</t>
  </si>
  <si>
    <t xml:space="preserve">VILLARGORDO DEL CABRIEL                 </t>
  </si>
  <si>
    <t>46260</t>
  </si>
  <si>
    <t xml:space="preserve">VINALESA                                </t>
  </si>
  <si>
    <t>46261</t>
  </si>
  <si>
    <t xml:space="preserve">YATOVA                                  </t>
  </si>
  <si>
    <t>46262</t>
  </si>
  <si>
    <t xml:space="preserve">YESA (LA)                               </t>
  </si>
  <si>
    <t>46263</t>
  </si>
  <si>
    <t xml:space="preserve">ZARRA                                   </t>
  </si>
  <si>
    <t>46902</t>
  </si>
  <si>
    <t xml:space="preserve">GATOVA                                  </t>
  </si>
  <si>
    <t>46903</t>
  </si>
  <si>
    <t xml:space="preserve">SAN ANTONIO DE BENAGEBER                </t>
  </si>
  <si>
    <t>46904</t>
  </si>
  <si>
    <t xml:space="preserve">BENICULL DE XUQUER                      </t>
  </si>
  <si>
    <t>47001</t>
  </si>
  <si>
    <t xml:space="preserve">ADALIA                                  </t>
  </si>
  <si>
    <t>47002</t>
  </si>
  <si>
    <t xml:space="preserve">AGUASAL                                 </t>
  </si>
  <si>
    <t>47003</t>
  </si>
  <si>
    <t xml:space="preserve">AGUILAR DE CAMPOS                       </t>
  </si>
  <si>
    <t>47004</t>
  </si>
  <si>
    <t xml:space="preserve">ALAEJOS                                 </t>
  </si>
  <si>
    <t>47005</t>
  </si>
  <si>
    <t xml:space="preserve">ALCAZAREN                               </t>
  </si>
  <si>
    <t>47006</t>
  </si>
  <si>
    <t xml:space="preserve">ALDEA DE SAN MIGUEL                     </t>
  </si>
  <si>
    <t>47007</t>
  </si>
  <si>
    <t xml:space="preserve">ALDEAMAYOR DE SAN MARTIN                </t>
  </si>
  <si>
    <t>47008</t>
  </si>
  <si>
    <t xml:space="preserve">ALMENARA DE ADAJA                       </t>
  </si>
  <si>
    <t>47009</t>
  </si>
  <si>
    <t xml:space="preserve">AMUSQUILLO                              </t>
  </si>
  <si>
    <t>47010</t>
  </si>
  <si>
    <t xml:space="preserve">ARROYO DE LA ENCOMIENDA                 </t>
  </si>
  <si>
    <t>47011</t>
  </si>
  <si>
    <t xml:space="preserve">ATAQUINES                               </t>
  </si>
  <si>
    <t>47012</t>
  </si>
  <si>
    <t xml:space="preserve">BAHABON                                 </t>
  </si>
  <si>
    <t>47013</t>
  </si>
  <si>
    <t xml:space="preserve">BARCIAL DE LA LOMA                      </t>
  </si>
  <si>
    <t>47014</t>
  </si>
  <si>
    <t xml:space="preserve">BARRUELO DEL VALLE                      </t>
  </si>
  <si>
    <t>47015</t>
  </si>
  <si>
    <t xml:space="preserve">BECILLA DE VALDERADUEY                  </t>
  </si>
  <si>
    <t>47016</t>
  </si>
  <si>
    <t xml:space="preserve">BENAFARCES                              </t>
  </si>
  <si>
    <t>47017</t>
  </si>
  <si>
    <t xml:space="preserve">BERCERO                                 </t>
  </si>
  <si>
    <t>47018</t>
  </si>
  <si>
    <t xml:space="preserve">BERCERUELO                              </t>
  </si>
  <si>
    <t>47019</t>
  </si>
  <si>
    <t xml:space="preserve">BERRUECES                               </t>
  </si>
  <si>
    <t>47020</t>
  </si>
  <si>
    <t xml:space="preserve">BOBADILLA DEL CAMPO                     </t>
  </si>
  <si>
    <t>47021</t>
  </si>
  <si>
    <t xml:space="preserve">BOCIGAS                                 </t>
  </si>
  <si>
    <t>47022</t>
  </si>
  <si>
    <t xml:space="preserve">BOCOS DE DUERO                          </t>
  </si>
  <si>
    <t>47023</t>
  </si>
  <si>
    <t xml:space="preserve">BOECILLO                                </t>
  </si>
  <si>
    <t>47024</t>
  </si>
  <si>
    <t xml:space="preserve">BOLAÑOS DE CAMPOS                       </t>
  </si>
  <si>
    <t>47025</t>
  </si>
  <si>
    <t xml:space="preserve">BRAHOJOS DE MEDINA                      </t>
  </si>
  <si>
    <t>47026</t>
  </si>
  <si>
    <t xml:space="preserve">BUSTILLO DE CHAVES                      </t>
  </si>
  <si>
    <t>47027</t>
  </si>
  <si>
    <t xml:space="preserve">CABEZON DE PISUERGA                     </t>
  </si>
  <si>
    <t>47028</t>
  </si>
  <si>
    <t xml:space="preserve">CABEZON DE VALDERADUEY                  </t>
  </si>
  <si>
    <t>47029</t>
  </si>
  <si>
    <t xml:space="preserve">CABREROS DEL MONTE                      </t>
  </si>
  <si>
    <t>47030</t>
  </si>
  <si>
    <t xml:space="preserve">CAMPASPERO                              </t>
  </si>
  <si>
    <t>47031</t>
  </si>
  <si>
    <t>47032</t>
  </si>
  <si>
    <t xml:space="preserve">CAMPORREDONDO                           </t>
  </si>
  <si>
    <t>47033</t>
  </si>
  <si>
    <t xml:space="preserve">CANALEJAS DE PEÑAFIEL                   </t>
  </si>
  <si>
    <t>47034</t>
  </si>
  <si>
    <t xml:space="preserve">CANILLAS DE ESGUEVA                     </t>
  </si>
  <si>
    <t>47035</t>
  </si>
  <si>
    <t xml:space="preserve">CARPIO                                  </t>
  </si>
  <si>
    <t>47036</t>
  </si>
  <si>
    <t xml:space="preserve">CASASOLA DE ARION                       </t>
  </si>
  <si>
    <t>47037</t>
  </si>
  <si>
    <t xml:space="preserve">CASTREJON DE TRABANCOS                  </t>
  </si>
  <si>
    <t>47038</t>
  </si>
  <si>
    <t xml:space="preserve">CASTRILLO DE DUERO                      </t>
  </si>
  <si>
    <t>47039</t>
  </si>
  <si>
    <t xml:space="preserve">CASTRILLO-TEJERIEGO                     </t>
  </si>
  <si>
    <t>47040</t>
  </si>
  <si>
    <t xml:space="preserve">CASTROBOL                               </t>
  </si>
  <si>
    <t>47041</t>
  </si>
  <si>
    <t xml:space="preserve">CASTRODEZA                              </t>
  </si>
  <si>
    <t>47042</t>
  </si>
  <si>
    <t xml:space="preserve">CASTROMEMBIBRE                          </t>
  </si>
  <si>
    <t>47043</t>
  </si>
  <si>
    <t xml:space="preserve">CASTROMONTE                             </t>
  </si>
  <si>
    <t>47044</t>
  </si>
  <si>
    <t xml:space="preserve">CASTRONUEVO DE ESGUEVA                  </t>
  </si>
  <si>
    <t>47045</t>
  </si>
  <si>
    <t xml:space="preserve">CASTRONUÑO                              </t>
  </si>
  <si>
    <t>47046</t>
  </si>
  <si>
    <t xml:space="preserve">CASTROPONCE                             </t>
  </si>
  <si>
    <t>47047</t>
  </si>
  <si>
    <t xml:space="preserve">CASTROVERDE DE CERRATO                  </t>
  </si>
  <si>
    <t>47048</t>
  </si>
  <si>
    <t xml:space="preserve">CEINOS DE CAMPOS                        </t>
  </si>
  <si>
    <t>47049</t>
  </si>
  <si>
    <t xml:space="preserve">CERVILLEGO DE LA CRUZ                   </t>
  </si>
  <si>
    <t>47050</t>
  </si>
  <si>
    <t xml:space="preserve">CIGALES                                 </t>
  </si>
  <si>
    <t>47051</t>
  </si>
  <si>
    <t xml:space="preserve">CIGUÑUELA                               </t>
  </si>
  <si>
    <t>47052</t>
  </si>
  <si>
    <t xml:space="preserve">CISTERNIGA                              </t>
  </si>
  <si>
    <t>47053</t>
  </si>
  <si>
    <t xml:space="preserve">COGECES DE ISCAR                        </t>
  </si>
  <si>
    <t>47054</t>
  </si>
  <si>
    <t xml:space="preserve">COGECES DEL MONTE                       </t>
  </si>
  <si>
    <t>47055</t>
  </si>
  <si>
    <t xml:space="preserve">CORCOS                                  </t>
  </si>
  <si>
    <t>47056</t>
  </si>
  <si>
    <t xml:space="preserve">CORRALES DE DUERO                       </t>
  </si>
  <si>
    <t>47057</t>
  </si>
  <si>
    <t xml:space="preserve">CUBILLAS DE SANTA MARTA                 </t>
  </si>
  <si>
    <t>47058</t>
  </si>
  <si>
    <t xml:space="preserve">CUENCA DE CAMPOS                        </t>
  </si>
  <si>
    <t>47059</t>
  </si>
  <si>
    <t xml:space="preserve">CURIEL DE DUERO                         </t>
  </si>
  <si>
    <t>47060</t>
  </si>
  <si>
    <t xml:space="preserve">ENCINAS DE ESGUEVA                      </t>
  </si>
  <si>
    <t>47061</t>
  </si>
  <si>
    <t xml:space="preserve">ESGUEVILLAS DE ESGUEVA                  </t>
  </si>
  <si>
    <t>47062</t>
  </si>
  <si>
    <t xml:space="preserve">FOMBELLIDA                              </t>
  </si>
  <si>
    <t>47063</t>
  </si>
  <si>
    <t xml:space="preserve">FOMPEDRAZA                              </t>
  </si>
  <si>
    <t>47064</t>
  </si>
  <si>
    <t xml:space="preserve">FONTIHOYUELO                            </t>
  </si>
  <si>
    <t>47065</t>
  </si>
  <si>
    <t xml:space="preserve">FRESNO EL VIEJO                         </t>
  </si>
  <si>
    <t>47066</t>
  </si>
  <si>
    <t xml:space="preserve">FUENSALDAÑA                             </t>
  </si>
  <si>
    <t>47067</t>
  </si>
  <si>
    <t xml:space="preserve">FUENTE EL SOL                           </t>
  </si>
  <si>
    <t>47068</t>
  </si>
  <si>
    <t xml:space="preserve">FUENTE-OLMEDO                           </t>
  </si>
  <si>
    <t>47069</t>
  </si>
  <si>
    <t xml:space="preserve">GALLEGOS DE HORNIJA                     </t>
  </si>
  <si>
    <t>47070</t>
  </si>
  <si>
    <t xml:space="preserve">GATON DE CAMPOS                         </t>
  </si>
  <si>
    <t>47071</t>
  </si>
  <si>
    <t xml:space="preserve">GERIA                                   </t>
  </si>
  <si>
    <t>47073</t>
  </si>
  <si>
    <t xml:space="preserve">HERRIN DE CAMPOS                        </t>
  </si>
  <si>
    <t>47074</t>
  </si>
  <si>
    <t xml:space="preserve">HORNILLOS DE ERESMA                     </t>
  </si>
  <si>
    <t>47075</t>
  </si>
  <si>
    <t xml:space="preserve">ISCAR                                   </t>
  </si>
  <si>
    <t>47076</t>
  </si>
  <si>
    <t xml:space="preserve">LAGUNA DE DUERO                         </t>
  </si>
  <si>
    <t>47077</t>
  </si>
  <si>
    <t xml:space="preserve">LANGAYO                                 </t>
  </si>
  <si>
    <t>47078</t>
  </si>
  <si>
    <t xml:space="preserve">LOMOVIEJO                               </t>
  </si>
  <si>
    <t>47079</t>
  </si>
  <si>
    <t xml:space="preserve">LLANO DE OLMEDO                         </t>
  </si>
  <si>
    <t>47080</t>
  </si>
  <si>
    <t xml:space="preserve">MANZANILLO                              </t>
  </si>
  <si>
    <t>47081</t>
  </si>
  <si>
    <t xml:space="preserve">MARZALES                                </t>
  </si>
  <si>
    <t>47082</t>
  </si>
  <si>
    <t xml:space="preserve">MATAPOZUELOS                            </t>
  </si>
  <si>
    <t>47083</t>
  </si>
  <si>
    <t xml:space="preserve">MATILLA DE LOS CAÑOS                    </t>
  </si>
  <si>
    <t>47084</t>
  </si>
  <si>
    <t xml:space="preserve">MAYORGA                                 </t>
  </si>
  <si>
    <t>47085</t>
  </si>
  <si>
    <t xml:space="preserve">MEDINA DEL CAMPO                        </t>
  </si>
  <si>
    <t>47086</t>
  </si>
  <si>
    <t xml:space="preserve">MEDINA DE RIOSECO                       </t>
  </si>
  <si>
    <t>47087</t>
  </si>
  <si>
    <t xml:space="preserve">MEGECES                                 </t>
  </si>
  <si>
    <t>47088</t>
  </si>
  <si>
    <t xml:space="preserve">MELGAR DE ABAJO                         </t>
  </si>
  <si>
    <t>47089</t>
  </si>
  <si>
    <t xml:space="preserve">MELGAR DE ARRIBA                        </t>
  </si>
  <si>
    <t>47090</t>
  </si>
  <si>
    <t xml:space="preserve">MOJADOS                                 </t>
  </si>
  <si>
    <t>47091</t>
  </si>
  <si>
    <t xml:space="preserve">MONASTERIO DE VEGA                      </t>
  </si>
  <si>
    <t>47092</t>
  </si>
  <si>
    <t xml:space="preserve">MONTEALEGRE DE CAMPOS                   </t>
  </si>
  <si>
    <t>47093</t>
  </si>
  <si>
    <t xml:space="preserve">MONTEMAYOR DE PILILLA                   </t>
  </si>
  <si>
    <t>47094</t>
  </si>
  <si>
    <t xml:space="preserve">MORAL DE LA REINA                       </t>
  </si>
  <si>
    <t>47095</t>
  </si>
  <si>
    <t xml:space="preserve">MORALEJA DE LAS PANADERAS               </t>
  </si>
  <si>
    <t>47096</t>
  </si>
  <si>
    <t xml:space="preserve">MORALES DE CAMPOS                       </t>
  </si>
  <si>
    <t>47097</t>
  </si>
  <si>
    <t xml:space="preserve">MOTA DEL MARQUES                        </t>
  </si>
  <si>
    <t>47098</t>
  </si>
  <si>
    <t xml:space="preserve">MUCIENTES                               </t>
  </si>
  <si>
    <t>47099</t>
  </si>
  <si>
    <t xml:space="preserve">MUDARRA (LA)                            </t>
  </si>
  <si>
    <t>47100</t>
  </si>
  <si>
    <t xml:space="preserve">MURIEL                                  </t>
  </si>
  <si>
    <t>47101</t>
  </si>
  <si>
    <t xml:space="preserve">NAVA DEL REY                            </t>
  </si>
  <si>
    <t>47102</t>
  </si>
  <si>
    <t xml:space="preserve">NUEVA VILLA DE LAS TORRES               </t>
  </si>
  <si>
    <t>47103</t>
  </si>
  <si>
    <t xml:space="preserve">OLIVARES DE DUERO                       </t>
  </si>
  <si>
    <t>47104</t>
  </si>
  <si>
    <t xml:space="preserve">OLMEDO                                  </t>
  </si>
  <si>
    <t>47105</t>
  </si>
  <si>
    <t xml:space="preserve">OLMOS DE ESGUEVA                        </t>
  </si>
  <si>
    <t>47106</t>
  </si>
  <si>
    <t xml:space="preserve">OLMOS DE PEÑAFIEL                       </t>
  </si>
  <si>
    <t>47109</t>
  </si>
  <si>
    <t xml:space="preserve">PALAZUELO DE VEDIJA                     </t>
  </si>
  <si>
    <t>47110</t>
  </si>
  <si>
    <t xml:space="preserve">PARRILLA (LA)                           </t>
  </si>
  <si>
    <t>47111</t>
  </si>
  <si>
    <t xml:space="preserve">PEDRAJA DE PORTILLO (LA)                </t>
  </si>
  <si>
    <t>47112</t>
  </si>
  <si>
    <t xml:space="preserve">PEDRAJAS DE SAN ESTEBAN                 </t>
  </si>
  <si>
    <t>47113</t>
  </si>
  <si>
    <t xml:space="preserve">PEDROSA DEL REY                         </t>
  </si>
  <si>
    <t>47114</t>
  </si>
  <si>
    <t xml:space="preserve">PEÑAFIEL                                </t>
  </si>
  <si>
    <t>47115</t>
  </si>
  <si>
    <t xml:space="preserve">PEÑAFLOR DE HORNIJA                     </t>
  </si>
  <si>
    <t>47116</t>
  </si>
  <si>
    <t xml:space="preserve">PESQUERA DE DUERO                       </t>
  </si>
  <si>
    <t>47117</t>
  </si>
  <si>
    <t xml:space="preserve">PIÑA DE ESGUEVA                         </t>
  </si>
  <si>
    <t>47118</t>
  </si>
  <si>
    <t xml:space="preserve">PIÑEL DE ABAJO                          </t>
  </si>
  <si>
    <t>47119</t>
  </si>
  <si>
    <t xml:space="preserve">PIÑEL DE ARRIBA                         </t>
  </si>
  <si>
    <t>47121</t>
  </si>
  <si>
    <t xml:space="preserve">POLLOS                                  </t>
  </si>
  <si>
    <t>47122</t>
  </si>
  <si>
    <t xml:space="preserve">PORTILLO                                </t>
  </si>
  <si>
    <t>47123</t>
  </si>
  <si>
    <t xml:space="preserve">POZAL DE GALLINAS                       </t>
  </si>
  <si>
    <t>47124</t>
  </si>
  <si>
    <t xml:space="preserve">POZALDEZ                                </t>
  </si>
  <si>
    <t>47125</t>
  </si>
  <si>
    <t xml:space="preserve">POZUELO DE LA ORDEN                     </t>
  </si>
  <si>
    <t>47126</t>
  </si>
  <si>
    <t xml:space="preserve">PURAS                                   </t>
  </si>
  <si>
    <t>47127</t>
  </si>
  <si>
    <t xml:space="preserve">QUINTANILLA DE ARRIBA                   </t>
  </si>
  <si>
    <t>47128</t>
  </si>
  <si>
    <t xml:space="preserve">QUINTANILLA DEL MOLAR                   </t>
  </si>
  <si>
    <t>47129</t>
  </si>
  <si>
    <t xml:space="preserve">QUINTANILLA DE ONESIMO                  </t>
  </si>
  <si>
    <t>47130</t>
  </si>
  <si>
    <t xml:space="preserve">QUINTANILLA DE TRIGUEROS                </t>
  </si>
  <si>
    <t>47131</t>
  </si>
  <si>
    <t xml:space="preserve">RABANO                                  </t>
  </si>
  <si>
    <t>47132</t>
  </si>
  <si>
    <t xml:space="preserve">RAMIRO                                  </t>
  </si>
  <si>
    <t>47133</t>
  </si>
  <si>
    <t xml:space="preserve">RENEDO DE ESGUEVA                       </t>
  </si>
  <si>
    <t>47134</t>
  </si>
  <si>
    <t xml:space="preserve">ROALES DE CAMPOS                        </t>
  </si>
  <si>
    <t>47135</t>
  </si>
  <si>
    <t xml:space="preserve">ROBLADILLO                              </t>
  </si>
  <si>
    <t>47137</t>
  </si>
  <si>
    <t xml:space="preserve">ROTURAS                                 </t>
  </si>
  <si>
    <t>47138</t>
  </si>
  <si>
    <t xml:space="preserve">RUBI DE BRACAMONTE                      </t>
  </si>
  <si>
    <t>47139</t>
  </si>
  <si>
    <t xml:space="preserve">RUEDA                                   </t>
  </si>
  <si>
    <t>47140</t>
  </si>
  <si>
    <t xml:space="preserve">SAELICES DE MAYORGA                     </t>
  </si>
  <si>
    <t>47141</t>
  </si>
  <si>
    <t xml:space="preserve">SALVADOR DE ZAPARDIEL                   </t>
  </si>
  <si>
    <t>47142</t>
  </si>
  <si>
    <t xml:space="preserve">SAN CEBRIAN DE MAZOTE                   </t>
  </si>
  <si>
    <t>47143</t>
  </si>
  <si>
    <t xml:space="preserve">SAN LLORENTE                            </t>
  </si>
  <si>
    <t>47144</t>
  </si>
  <si>
    <t xml:space="preserve">SAN MARTIN DE VALVENI                   </t>
  </si>
  <si>
    <t>47145</t>
  </si>
  <si>
    <t xml:space="preserve">SAN MIGUEL DEL ARROYO                   </t>
  </si>
  <si>
    <t>47146</t>
  </si>
  <si>
    <t xml:space="preserve">SAN MIGUEL DEL PINO                     </t>
  </si>
  <si>
    <t>47147</t>
  </si>
  <si>
    <t xml:space="preserve">SAN PABLO DE LA MORALEJA                </t>
  </si>
  <si>
    <t>47148</t>
  </si>
  <si>
    <t xml:space="preserve">SAN PEDRO DE LATARCE                    </t>
  </si>
  <si>
    <t>47149</t>
  </si>
  <si>
    <t xml:space="preserve">SAN PELAYO                              </t>
  </si>
  <si>
    <t>47150</t>
  </si>
  <si>
    <t xml:space="preserve">SAN ROMAN DE HORNIJA                    </t>
  </si>
  <si>
    <t>47151</t>
  </si>
  <si>
    <t xml:space="preserve">SAN SALVADOR                            </t>
  </si>
  <si>
    <t>47152</t>
  </si>
  <si>
    <t xml:space="preserve">SANTA EUFEMIA DEL ARROYO                </t>
  </si>
  <si>
    <t>47153</t>
  </si>
  <si>
    <t xml:space="preserve">SANTERVAS DE CAMPOS                     </t>
  </si>
  <si>
    <t>47154</t>
  </si>
  <si>
    <t xml:space="preserve">SANTIBAÑEZ DE VALCORBA                  </t>
  </si>
  <si>
    <t>47155</t>
  </si>
  <si>
    <t xml:space="preserve">SANTOVENIA DE PISUERGA                  </t>
  </si>
  <si>
    <t>47156</t>
  </si>
  <si>
    <t xml:space="preserve">SAN VICENTE DEL PALACIO                 </t>
  </si>
  <si>
    <t>47157</t>
  </si>
  <si>
    <t xml:space="preserve">SARDON DE DUERO                         </t>
  </si>
  <si>
    <t>47158</t>
  </si>
  <si>
    <t xml:space="preserve">SECA (LA)                               </t>
  </si>
  <si>
    <t>47159</t>
  </si>
  <si>
    <t xml:space="preserve">SERRADA                                 </t>
  </si>
  <si>
    <t>47160</t>
  </si>
  <si>
    <t xml:space="preserve">SIETE IGLESIAS DE TRABANCOS             </t>
  </si>
  <si>
    <t>47161</t>
  </si>
  <si>
    <t xml:space="preserve">SIMANCAS                                </t>
  </si>
  <si>
    <t>47162</t>
  </si>
  <si>
    <t xml:space="preserve">TAMARIZ DE CAMPOS                       </t>
  </si>
  <si>
    <t>47163</t>
  </si>
  <si>
    <t xml:space="preserve">TIEDRA                                  </t>
  </si>
  <si>
    <t>47164</t>
  </si>
  <si>
    <t xml:space="preserve">TORDEHUMOS                              </t>
  </si>
  <si>
    <t>47165</t>
  </si>
  <si>
    <t xml:space="preserve">TORDESILLAS                             </t>
  </si>
  <si>
    <t>47166</t>
  </si>
  <si>
    <t xml:space="preserve">TORRECILLA DE LA ABADESA                </t>
  </si>
  <si>
    <t>47167</t>
  </si>
  <si>
    <t xml:space="preserve">TORRECILLA DE LA ORDEN                  </t>
  </si>
  <si>
    <t>47168</t>
  </si>
  <si>
    <t xml:space="preserve">TORRECILLA DE LA TORRE                  </t>
  </si>
  <si>
    <t>47169</t>
  </si>
  <si>
    <t xml:space="preserve">TORRE DE ESGUEVA                        </t>
  </si>
  <si>
    <t>47170</t>
  </si>
  <si>
    <t xml:space="preserve">TORRE DE PEÑAFIEL                       </t>
  </si>
  <si>
    <t>47171</t>
  </si>
  <si>
    <t xml:space="preserve">TORRELOBATON                            </t>
  </si>
  <si>
    <t>47172</t>
  </si>
  <si>
    <t xml:space="preserve">TORRESCARCELA                           </t>
  </si>
  <si>
    <t>47173</t>
  </si>
  <si>
    <t xml:space="preserve">TRASPINEDO                              </t>
  </si>
  <si>
    <t>47174</t>
  </si>
  <si>
    <t xml:space="preserve">TRIGUEROS DEL VALLE                     </t>
  </si>
  <si>
    <t>47175</t>
  </si>
  <si>
    <t xml:space="preserve">TUDELA DE DUERO                         </t>
  </si>
  <si>
    <t>47176</t>
  </si>
  <si>
    <t xml:space="preserve">UNION DE CAMPOS (LA)                    </t>
  </si>
  <si>
    <t>47177</t>
  </si>
  <si>
    <t xml:space="preserve">URONES DE CASTROPONCE                   </t>
  </si>
  <si>
    <t>47178</t>
  </si>
  <si>
    <t xml:space="preserve">URUEÑA                                  </t>
  </si>
  <si>
    <t>47179</t>
  </si>
  <si>
    <t xml:space="preserve">VALBUENA DE DUERO                       </t>
  </si>
  <si>
    <t>47180</t>
  </si>
  <si>
    <t xml:space="preserve">VALDEARCOS DE LA VEGA                   </t>
  </si>
  <si>
    <t>47181</t>
  </si>
  <si>
    <t xml:space="preserve">VALDENEBRO DE LOS VALLES                </t>
  </si>
  <si>
    <t>47182</t>
  </si>
  <si>
    <t xml:space="preserve">VALDESTILLAS                            </t>
  </si>
  <si>
    <t>47183</t>
  </si>
  <si>
    <t xml:space="preserve">VALDUNQUILLO                            </t>
  </si>
  <si>
    <t>47184</t>
  </si>
  <si>
    <t xml:space="preserve">VALORIA LA BUENA                        </t>
  </si>
  <si>
    <t>47185</t>
  </si>
  <si>
    <t xml:space="preserve">VALVERDE DE CAMPOS                      </t>
  </si>
  <si>
    <t>47186</t>
  </si>
  <si>
    <t xml:space="preserve">VALLADOLID                              </t>
  </si>
  <si>
    <t>47187</t>
  </si>
  <si>
    <t xml:space="preserve">VEGA DE RUIPONCE                        </t>
  </si>
  <si>
    <t>47188</t>
  </si>
  <si>
    <t xml:space="preserve">VEGA DE VALDETRONCO                     </t>
  </si>
  <si>
    <t>47189</t>
  </si>
  <si>
    <t xml:space="preserve">VELASCALVARO                            </t>
  </si>
  <si>
    <t>47190</t>
  </si>
  <si>
    <t xml:space="preserve">VELILLA                                 </t>
  </si>
  <si>
    <t>47191</t>
  </si>
  <si>
    <t xml:space="preserve">VELLIZA                                 </t>
  </si>
  <si>
    <t>47192</t>
  </si>
  <si>
    <t xml:space="preserve">VENTOSA DE LA CUESTA                    </t>
  </si>
  <si>
    <t>47193</t>
  </si>
  <si>
    <t xml:space="preserve">VIANA DE CEGA                           </t>
  </si>
  <si>
    <t>47194</t>
  </si>
  <si>
    <t xml:space="preserve">VILORIA                                 </t>
  </si>
  <si>
    <t>47195</t>
  </si>
  <si>
    <t xml:space="preserve">VILLABAÑEZ                              </t>
  </si>
  <si>
    <t>47196</t>
  </si>
  <si>
    <t xml:space="preserve">VILLABARUZ DE CAMPOS                    </t>
  </si>
  <si>
    <t>47197</t>
  </si>
  <si>
    <t xml:space="preserve">VILLABRAGIMA                            </t>
  </si>
  <si>
    <t>47198</t>
  </si>
  <si>
    <t xml:space="preserve">VILLACARRALON                           </t>
  </si>
  <si>
    <t>47199</t>
  </si>
  <si>
    <t xml:space="preserve">VILLACID DE CAMPOS                      </t>
  </si>
  <si>
    <t>47200</t>
  </si>
  <si>
    <t xml:space="preserve">VILLACO                                 </t>
  </si>
  <si>
    <t>47203</t>
  </si>
  <si>
    <t xml:space="preserve">VILLAFRADES DE CAMPOS                   </t>
  </si>
  <si>
    <t>47204</t>
  </si>
  <si>
    <t xml:space="preserve">VILLAFRANCA DE DUERO                    </t>
  </si>
  <si>
    <t>47205</t>
  </si>
  <si>
    <t xml:space="preserve">VILLAFRECHOS                            </t>
  </si>
  <si>
    <t>47206</t>
  </si>
  <si>
    <t xml:space="preserve">VILLAFUERTE                             </t>
  </si>
  <si>
    <t>47207</t>
  </si>
  <si>
    <t xml:space="preserve">VILLAGARCIA DE CAMPOS                   </t>
  </si>
  <si>
    <t>47208</t>
  </si>
  <si>
    <t xml:space="preserve">VILLAGOMEZ LA NUEVA                     </t>
  </si>
  <si>
    <t>47209</t>
  </si>
  <si>
    <t xml:space="preserve">VILLALAN DE CAMPOS                      </t>
  </si>
  <si>
    <t>47210</t>
  </si>
  <si>
    <t xml:space="preserve">VILLALAR DE LOS COMUNEROS               </t>
  </si>
  <si>
    <t>47211</t>
  </si>
  <si>
    <t xml:space="preserve">VILLALBA DE LA LOMA                     </t>
  </si>
  <si>
    <t>47212</t>
  </si>
  <si>
    <t xml:space="preserve">VILLALBA DE LOS ALCORES                 </t>
  </si>
  <si>
    <t>47213</t>
  </si>
  <si>
    <t xml:space="preserve">VILLALBARBA                             </t>
  </si>
  <si>
    <t>47214</t>
  </si>
  <si>
    <t xml:space="preserve">VILLALON DE CAMPOS                      </t>
  </si>
  <si>
    <t>47215</t>
  </si>
  <si>
    <t xml:space="preserve">VILLAMURIEL DE CAMPOS                   </t>
  </si>
  <si>
    <t>47216</t>
  </si>
  <si>
    <t xml:space="preserve">VILLAN DE TORDESILLAS                   </t>
  </si>
  <si>
    <t>47217</t>
  </si>
  <si>
    <t xml:space="preserve">VILLANUBLA                              </t>
  </si>
  <si>
    <t>47218</t>
  </si>
  <si>
    <t xml:space="preserve">VILLANUEVA DE DUERO                     </t>
  </si>
  <si>
    <t>47219</t>
  </si>
  <si>
    <t xml:space="preserve">VILLANUEVA DE LA CONDESA                </t>
  </si>
  <si>
    <t>47220</t>
  </si>
  <si>
    <t xml:space="preserve">VILLANUEVA DE LOS CABALLEROS            </t>
  </si>
  <si>
    <t>47221</t>
  </si>
  <si>
    <t>47222</t>
  </si>
  <si>
    <t xml:space="preserve">VILLANUEVA DE SAN MANCIO                </t>
  </si>
  <si>
    <t>47223</t>
  </si>
  <si>
    <t xml:space="preserve">VILLARDEFRADES                          </t>
  </si>
  <si>
    <t>47224</t>
  </si>
  <si>
    <t xml:space="preserve">VILLARMENTERO DE ESGUEVA                </t>
  </si>
  <si>
    <t>47225</t>
  </si>
  <si>
    <t xml:space="preserve">VILLASEXMIR                             </t>
  </si>
  <si>
    <t>47226</t>
  </si>
  <si>
    <t xml:space="preserve">VILLAVAQUERIN                           </t>
  </si>
  <si>
    <t>47227</t>
  </si>
  <si>
    <t xml:space="preserve">VILLAVELLID                             </t>
  </si>
  <si>
    <t>47228</t>
  </si>
  <si>
    <t xml:space="preserve">VILLAVERDE DE MEDINA                    </t>
  </si>
  <si>
    <t>47229</t>
  </si>
  <si>
    <t xml:space="preserve">VILLAVICENCIO DE LOS CABALLEROS         </t>
  </si>
  <si>
    <t>47230</t>
  </si>
  <si>
    <t xml:space="preserve">WAMBA                                   </t>
  </si>
  <si>
    <t>47231</t>
  </si>
  <si>
    <t xml:space="preserve">ZARATAN                                 </t>
  </si>
  <si>
    <t>47232</t>
  </si>
  <si>
    <t>49002</t>
  </si>
  <si>
    <t xml:space="preserve">ABEZAMES                                </t>
  </si>
  <si>
    <t>49003</t>
  </si>
  <si>
    <t xml:space="preserve">ALCAÑICES                               </t>
  </si>
  <si>
    <t>49004</t>
  </si>
  <si>
    <t xml:space="preserve">ALCUBILLA DE NOGALES                    </t>
  </si>
  <si>
    <t>49005</t>
  </si>
  <si>
    <t xml:space="preserve">ALFARAZ DE SAYAGO                       </t>
  </si>
  <si>
    <t>49006</t>
  </si>
  <si>
    <t xml:space="preserve">ALGODRE                                 </t>
  </si>
  <si>
    <t>49007</t>
  </si>
  <si>
    <t xml:space="preserve">ALMARAZ DE DUERO                        </t>
  </si>
  <si>
    <t>49008</t>
  </si>
  <si>
    <t xml:space="preserve">ALMEIDA DE SAYAGO                       </t>
  </si>
  <si>
    <t>49009</t>
  </si>
  <si>
    <t xml:space="preserve">ANDAVIAS                                </t>
  </si>
  <si>
    <t>49010</t>
  </si>
  <si>
    <t xml:space="preserve">ARCENILLAS                              </t>
  </si>
  <si>
    <t>49011</t>
  </si>
  <si>
    <t xml:space="preserve">ARCOS DE LA POLVOROSA                   </t>
  </si>
  <si>
    <t>49012</t>
  </si>
  <si>
    <t xml:space="preserve">ARGAÑIN                                 </t>
  </si>
  <si>
    <t>49013</t>
  </si>
  <si>
    <t xml:space="preserve">ARGUJILLO                               </t>
  </si>
  <si>
    <t>49014</t>
  </si>
  <si>
    <t xml:space="preserve">ARQUILLINOS                             </t>
  </si>
  <si>
    <t>49015</t>
  </si>
  <si>
    <t xml:space="preserve">ARRABALDE                               </t>
  </si>
  <si>
    <t>49016</t>
  </si>
  <si>
    <t xml:space="preserve">ASPARIEGOS                              </t>
  </si>
  <si>
    <t>49017</t>
  </si>
  <si>
    <t xml:space="preserve">ASTURIANOS                              </t>
  </si>
  <si>
    <t>49018</t>
  </si>
  <si>
    <t xml:space="preserve">AYOO DE VIDRIALES                       </t>
  </si>
  <si>
    <t>49019</t>
  </si>
  <si>
    <t xml:space="preserve">BARCIAL DEL BARCO                       </t>
  </si>
  <si>
    <t>49020</t>
  </si>
  <si>
    <t xml:space="preserve">BELVER DE LOS MONTES                    </t>
  </si>
  <si>
    <t>49021</t>
  </si>
  <si>
    <t xml:space="preserve">BENAVENTE                               </t>
  </si>
  <si>
    <t>49022</t>
  </si>
  <si>
    <t xml:space="preserve">BENEGILES                               </t>
  </si>
  <si>
    <t>49023</t>
  </si>
  <si>
    <t xml:space="preserve">BERMILLO DE SAYAGO                      </t>
  </si>
  <si>
    <t>49024</t>
  </si>
  <si>
    <t xml:space="preserve">BOVEDA DE TORO (LA)                     </t>
  </si>
  <si>
    <t>49025</t>
  </si>
  <si>
    <t xml:space="preserve">BRETO                                   </t>
  </si>
  <si>
    <t>49026</t>
  </si>
  <si>
    <t xml:space="preserve">BRETOCINO                               </t>
  </si>
  <si>
    <t>49027</t>
  </si>
  <si>
    <t xml:space="preserve">BRIME DE SOG                            </t>
  </si>
  <si>
    <t>49028</t>
  </si>
  <si>
    <t xml:space="preserve">BRIME DE URZ                            </t>
  </si>
  <si>
    <t>49029</t>
  </si>
  <si>
    <t xml:space="preserve">BURGANES DE VALVERDE                    </t>
  </si>
  <si>
    <t>49030</t>
  </si>
  <si>
    <t xml:space="preserve">BUSTILLO DEL ORO                        </t>
  </si>
  <si>
    <t>49031</t>
  </si>
  <si>
    <t xml:space="preserve">CABAÑAS DE SAYAGO                       </t>
  </si>
  <si>
    <t>49032</t>
  </si>
  <si>
    <t xml:space="preserve">CALZADILLA DE TERA                      </t>
  </si>
  <si>
    <t>49033</t>
  </si>
  <si>
    <t xml:space="preserve">CAMARZANA DE TERA                       </t>
  </si>
  <si>
    <t>49034</t>
  </si>
  <si>
    <t xml:space="preserve">CAÑIZAL                                 </t>
  </si>
  <si>
    <t>49035</t>
  </si>
  <si>
    <t xml:space="preserve">CAÑIZO                                  </t>
  </si>
  <si>
    <t>49036</t>
  </si>
  <si>
    <t xml:space="preserve">CARBAJALES DE ALBA                      </t>
  </si>
  <si>
    <t>49037</t>
  </si>
  <si>
    <t xml:space="preserve">CARBELLINO                              </t>
  </si>
  <si>
    <t>49038</t>
  </si>
  <si>
    <t xml:space="preserve">CASASECA DE CAMPEAN                     </t>
  </si>
  <si>
    <t>49039</t>
  </si>
  <si>
    <t xml:space="preserve">CASASECA DE LAS CHANAS                  </t>
  </si>
  <si>
    <t>49040</t>
  </si>
  <si>
    <t xml:space="preserve">CASTRILLO DE LA GUAREÑA                 </t>
  </si>
  <si>
    <t>49041</t>
  </si>
  <si>
    <t xml:space="preserve">CASTROGONZALO                           </t>
  </si>
  <si>
    <t>49042</t>
  </si>
  <si>
    <t xml:space="preserve">CASTRONUEVO                             </t>
  </si>
  <si>
    <t>49043</t>
  </si>
  <si>
    <t xml:space="preserve">CASTROVERDE DE CAMPOS                   </t>
  </si>
  <si>
    <t>49044</t>
  </si>
  <si>
    <t xml:space="preserve">CAZURRA                                 </t>
  </si>
  <si>
    <t>49046</t>
  </si>
  <si>
    <t xml:space="preserve">CERECINOS DE CAMPOS                     </t>
  </si>
  <si>
    <t>49047</t>
  </si>
  <si>
    <t xml:space="preserve">CERECINOS DEL CARRIZAL                  </t>
  </si>
  <si>
    <t>49048</t>
  </si>
  <si>
    <t xml:space="preserve">CERNADILLA                              </t>
  </si>
  <si>
    <t>49050</t>
  </si>
  <si>
    <t xml:space="preserve">COBREROS                                </t>
  </si>
  <si>
    <t>49052</t>
  </si>
  <si>
    <t xml:space="preserve">COOMONTE                                </t>
  </si>
  <si>
    <t>49053</t>
  </si>
  <si>
    <t xml:space="preserve">CORESES                                 </t>
  </si>
  <si>
    <t>49054</t>
  </si>
  <si>
    <t xml:space="preserve">CORRALES DEL VINO                       </t>
  </si>
  <si>
    <t>49055</t>
  </si>
  <si>
    <t xml:space="preserve">COTANES DEL MONTE                       </t>
  </si>
  <si>
    <t>49056</t>
  </si>
  <si>
    <t xml:space="preserve">CUBILLOS                                </t>
  </si>
  <si>
    <t>49057</t>
  </si>
  <si>
    <t xml:space="preserve">CUBO DE BENAVENTE                       </t>
  </si>
  <si>
    <t>49058</t>
  </si>
  <si>
    <t xml:space="preserve">CUBO DE TIERRA DEL VINO (EL)            </t>
  </si>
  <si>
    <t>49059</t>
  </si>
  <si>
    <t xml:space="preserve">CUELGAMURES                             </t>
  </si>
  <si>
    <t>49061</t>
  </si>
  <si>
    <t xml:space="preserve">ENTRALA                                 </t>
  </si>
  <si>
    <t>49062</t>
  </si>
  <si>
    <t xml:space="preserve">ESPADAÑEDO                              </t>
  </si>
  <si>
    <t>49063</t>
  </si>
  <si>
    <t xml:space="preserve">FARAMONTANOS DE TABARA                  </t>
  </si>
  <si>
    <t>49064</t>
  </si>
  <si>
    <t xml:space="preserve">FARIZA                                  </t>
  </si>
  <si>
    <t>49065</t>
  </si>
  <si>
    <t xml:space="preserve">FERMOSELLE                              </t>
  </si>
  <si>
    <t>49066</t>
  </si>
  <si>
    <t xml:space="preserve">FERRERAS DE ABAJO                       </t>
  </si>
  <si>
    <t>49067</t>
  </si>
  <si>
    <t xml:space="preserve">FERRERAS DE ARRIBA                      </t>
  </si>
  <si>
    <t>49068</t>
  </si>
  <si>
    <t xml:space="preserve">FERRERUELA                              </t>
  </si>
  <si>
    <t>49069</t>
  </si>
  <si>
    <t xml:space="preserve">FIGUERUELA DE ARRIBA                    </t>
  </si>
  <si>
    <t>49071</t>
  </si>
  <si>
    <t>49075</t>
  </si>
  <si>
    <t xml:space="preserve">FRESNO DE LA POLVOROSA                  </t>
  </si>
  <si>
    <t>49076</t>
  </si>
  <si>
    <t xml:space="preserve">FRESNO DE LA RIBERA                     </t>
  </si>
  <si>
    <t>49077</t>
  </si>
  <si>
    <t xml:space="preserve">FRESNO DE SAYAGO                        </t>
  </si>
  <si>
    <t>49078</t>
  </si>
  <si>
    <t xml:space="preserve">FRIERA DE VALVERDE                      </t>
  </si>
  <si>
    <t>49079</t>
  </si>
  <si>
    <t xml:space="preserve">FUENTE ENCALADA                         </t>
  </si>
  <si>
    <t>49080</t>
  </si>
  <si>
    <t xml:space="preserve">FUENTELAPEÑA                            </t>
  </si>
  <si>
    <t>49081</t>
  </si>
  <si>
    <t xml:space="preserve">FUENTESAUCO                             </t>
  </si>
  <si>
    <t>49082</t>
  </si>
  <si>
    <t xml:space="preserve">FUENTES DE ROPEL                        </t>
  </si>
  <si>
    <t>49083</t>
  </si>
  <si>
    <t xml:space="preserve">FUENTESECAS                             </t>
  </si>
  <si>
    <t>49084</t>
  </si>
  <si>
    <t xml:space="preserve">FUENTESPREADAS                          </t>
  </si>
  <si>
    <t>49085</t>
  </si>
  <si>
    <t xml:space="preserve">GALENDE                                 </t>
  </si>
  <si>
    <t>49086</t>
  </si>
  <si>
    <t xml:space="preserve">GALLEGOS DEL PAN                        </t>
  </si>
  <si>
    <t>49087</t>
  </si>
  <si>
    <t xml:space="preserve">GALLEGOS DEL RIO                        </t>
  </si>
  <si>
    <t>49088</t>
  </si>
  <si>
    <t xml:space="preserve">GAMONES                                 </t>
  </si>
  <si>
    <t>49090</t>
  </si>
  <si>
    <t xml:space="preserve">GEMA                                    </t>
  </si>
  <si>
    <t>49091</t>
  </si>
  <si>
    <t xml:space="preserve">GRANJA DE MORERUELA                     </t>
  </si>
  <si>
    <t>49092</t>
  </si>
  <si>
    <t xml:space="preserve">GRANUCILLO                              </t>
  </si>
  <si>
    <t>49093</t>
  </si>
  <si>
    <t xml:space="preserve">GUARRATE                                </t>
  </si>
  <si>
    <t>49094</t>
  </si>
  <si>
    <t xml:space="preserve">HERMISENDE                              </t>
  </si>
  <si>
    <t>49095</t>
  </si>
  <si>
    <t xml:space="preserve">HINIESTA (LA)                           </t>
  </si>
  <si>
    <t>49096</t>
  </si>
  <si>
    <t xml:space="preserve">JAMBRINA                                </t>
  </si>
  <si>
    <t>49097</t>
  </si>
  <si>
    <t xml:space="preserve">JUSTEL                                  </t>
  </si>
  <si>
    <t>49098</t>
  </si>
  <si>
    <t xml:space="preserve">LOSACINO                                </t>
  </si>
  <si>
    <t>49099</t>
  </si>
  <si>
    <t xml:space="preserve">LOSACIO                                 </t>
  </si>
  <si>
    <t>49100</t>
  </si>
  <si>
    <t xml:space="preserve">LUBIAN                                  </t>
  </si>
  <si>
    <t>49101</t>
  </si>
  <si>
    <t xml:space="preserve">LUELMO                                  </t>
  </si>
  <si>
    <t>49102</t>
  </si>
  <si>
    <t xml:space="preserve">MADERAL (EL)                            </t>
  </si>
  <si>
    <t>49103</t>
  </si>
  <si>
    <t xml:space="preserve">MADRIDANOS                              </t>
  </si>
  <si>
    <t>49104</t>
  </si>
  <si>
    <t xml:space="preserve">MAHIDE                                  </t>
  </si>
  <si>
    <t>49105</t>
  </si>
  <si>
    <t xml:space="preserve">MAIRE DE CASTROPONCE                    </t>
  </si>
  <si>
    <t>49107</t>
  </si>
  <si>
    <t xml:space="preserve">MALVA                                   </t>
  </si>
  <si>
    <t>49108</t>
  </si>
  <si>
    <t xml:space="preserve">MANGANESES DE LA LAMPREANA              </t>
  </si>
  <si>
    <t>49109</t>
  </si>
  <si>
    <t xml:space="preserve">MANGANESES DE LA POLVOROSA              </t>
  </si>
  <si>
    <t>49110</t>
  </si>
  <si>
    <t xml:space="preserve">MANZANAL DE ARRIBA                      </t>
  </si>
  <si>
    <t>49111</t>
  </si>
  <si>
    <t xml:space="preserve">MANZANAL DEL BARCO                      </t>
  </si>
  <si>
    <t>49112</t>
  </si>
  <si>
    <t xml:space="preserve">MANZANAL DE LOS INFANTES                </t>
  </si>
  <si>
    <t>49113</t>
  </si>
  <si>
    <t xml:space="preserve">MATILLA DE ARZON                        </t>
  </si>
  <si>
    <t>49114</t>
  </si>
  <si>
    <t xml:space="preserve">MATILLA LA SECA                         </t>
  </si>
  <si>
    <t>49115</t>
  </si>
  <si>
    <t xml:space="preserve">MAYALDE                                 </t>
  </si>
  <si>
    <t>49116</t>
  </si>
  <si>
    <t xml:space="preserve">MELGAR DE TERA                          </t>
  </si>
  <si>
    <t>49117</t>
  </si>
  <si>
    <t xml:space="preserve">MICERECES DE TERA                       </t>
  </si>
  <si>
    <t>49118</t>
  </si>
  <si>
    <t xml:space="preserve">MILLES DE LA POLVOROSA                  </t>
  </si>
  <si>
    <t>49119</t>
  </si>
  <si>
    <t xml:space="preserve">MOLACILLOS                              </t>
  </si>
  <si>
    <t>49120</t>
  </si>
  <si>
    <t xml:space="preserve">MOLEZUELAS DE LA CARBALLEDA             </t>
  </si>
  <si>
    <t>49121</t>
  </si>
  <si>
    <t xml:space="preserve">MOMBUEY                                 </t>
  </si>
  <si>
    <t>49122</t>
  </si>
  <si>
    <t xml:space="preserve">MONFARRACINOS                           </t>
  </si>
  <si>
    <t>49123</t>
  </si>
  <si>
    <t xml:space="preserve">MONTAMARTA                              </t>
  </si>
  <si>
    <t>49124</t>
  </si>
  <si>
    <t xml:space="preserve">MORAL DE SAYAGO                         </t>
  </si>
  <si>
    <t>49125</t>
  </si>
  <si>
    <t xml:space="preserve">MORALEJA DEL VINO                       </t>
  </si>
  <si>
    <t>49126</t>
  </si>
  <si>
    <t xml:space="preserve">MORALEJA DE SAYAGO                      </t>
  </si>
  <si>
    <t>49127</t>
  </si>
  <si>
    <t xml:space="preserve">MORALES DEL VINO                        </t>
  </si>
  <si>
    <t>49128</t>
  </si>
  <si>
    <t xml:space="preserve">MORALES DE REY                          </t>
  </si>
  <si>
    <t>49129</t>
  </si>
  <si>
    <t xml:space="preserve">MORALES DE TORO                         </t>
  </si>
  <si>
    <t>49130</t>
  </si>
  <si>
    <t xml:space="preserve">MORALES DE VALVERDE                     </t>
  </si>
  <si>
    <t>49131</t>
  </si>
  <si>
    <t xml:space="preserve">MORALINA                                </t>
  </si>
  <si>
    <t>49132</t>
  </si>
  <si>
    <t xml:space="preserve">MORERUELA DE LOS INFANZONES             </t>
  </si>
  <si>
    <t>49133</t>
  </si>
  <si>
    <t xml:space="preserve">MORERUELA DE TABARA                     </t>
  </si>
  <si>
    <t>49134</t>
  </si>
  <si>
    <t xml:space="preserve">MUELAS DE LOS CABALLEROS                </t>
  </si>
  <si>
    <t>49135</t>
  </si>
  <si>
    <t xml:space="preserve">MUELAS DEL PAN                          </t>
  </si>
  <si>
    <t>49136</t>
  </si>
  <si>
    <t xml:space="preserve">MUGA DE SAYAGO                          </t>
  </si>
  <si>
    <t>49137</t>
  </si>
  <si>
    <t xml:space="preserve">NAVIANOS DE VALVERDE                    </t>
  </si>
  <si>
    <t>49138</t>
  </si>
  <si>
    <t xml:space="preserve">OLMILLOS DE CASTRO                      </t>
  </si>
  <si>
    <t>49139</t>
  </si>
  <si>
    <t xml:space="preserve">OTERO DE BODAS                          </t>
  </si>
  <si>
    <t>49141</t>
  </si>
  <si>
    <t xml:space="preserve">PAJARES DE LA LAMPREANA                 </t>
  </si>
  <si>
    <t>49142</t>
  </si>
  <si>
    <t xml:space="preserve">PALACIOS DEL PAN                        </t>
  </si>
  <si>
    <t>49143</t>
  </si>
  <si>
    <t xml:space="preserve">PALACIOS DE SANABRIA                    </t>
  </si>
  <si>
    <t>49145</t>
  </si>
  <si>
    <t xml:space="preserve">PEDRALBA DE LA PRADERIA                 </t>
  </si>
  <si>
    <t>49146</t>
  </si>
  <si>
    <t xml:space="preserve">PEGO (EL)                               </t>
  </si>
  <si>
    <t>49147</t>
  </si>
  <si>
    <t xml:space="preserve">PELEAGONZALO                            </t>
  </si>
  <si>
    <t>49148</t>
  </si>
  <si>
    <t xml:space="preserve">PELEAS DE ABAJO                         </t>
  </si>
  <si>
    <t>49149</t>
  </si>
  <si>
    <t xml:space="preserve">PEÑAUSENDE                              </t>
  </si>
  <si>
    <t>49150</t>
  </si>
  <si>
    <t xml:space="preserve">PEQUE                                   </t>
  </si>
  <si>
    <t>49151</t>
  </si>
  <si>
    <t xml:space="preserve">PERDIGON (EL)                           </t>
  </si>
  <si>
    <t>49152</t>
  </si>
  <si>
    <t xml:space="preserve">PERERUELA                               </t>
  </si>
  <si>
    <t>49153</t>
  </si>
  <si>
    <t xml:space="preserve">PERILLA DE CASTRO                       </t>
  </si>
  <si>
    <t>49154</t>
  </si>
  <si>
    <t xml:space="preserve">PIAS                                    </t>
  </si>
  <si>
    <t>49155</t>
  </si>
  <si>
    <t xml:space="preserve">PIEDRAHITA DE CASTRO                    </t>
  </si>
  <si>
    <t>49156</t>
  </si>
  <si>
    <t xml:space="preserve">PINILLA DE TORO                         </t>
  </si>
  <si>
    <t>49157</t>
  </si>
  <si>
    <t xml:space="preserve">PINO                                    </t>
  </si>
  <si>
    <t>49158</t>
  </si>
  <si>
    <t xml:space="preserve">PIÑERO (EL)                             </t>
  </si>
  <si>
    <t>49159</t>
  </si>
  <si>
    <t xml:space="preserve">POBLADURA DEL VALLE                     </t>
  </si>
  <si>
    <t>49160</t>
  </si>
  <si>
    <t xml:space="preserve">POBLADURA DE VALDERADUEY                </t>
  </si>
  <si>
    <t>49162</t>
  </si>
  <si>
    <t xml:space="preserve">PORTO                                   </t>
  </si>
  <si>
    <t>49163</t>
  </si>
  <si>
    <t xml:space="preserve">POZOANTIGUO                             </t>
  </si>
  <si>
    <t>49164</t>
  </si>
  <si>
    <t xml:space="preserve">POZUELO DE TABARA                       </t>
  </si>
  <si>
    <t>49165</t>
  </si>
  <si>
    <t xml:space="preserve">PRADO                                   </t>
  </si>
  <si>
    <t>49166</t>
  </si>
  <si>
    <t xml:space="preserve">PUEBLA DE SANABRIA                      </t>
  </si>
  <si>
    <t>49167</t>
  </si>
  <si>
    <t xml:space="preserve">PUEBLICA DE VALVERDE                    </t>
  </si>
  <si>
    <t>49168</t>
  </si>
  <si>
    <t xml:space="preserve">QUINTANILLA DEL MONTE                   </t>
  </si>
  <si>
    <t>49169</t>
  </si>
  <si>
    <t xml:space="preserve">QUINTANILLA DEL OLMO                    </t>
  </si>
  <si>
    <t>49170</t>
  </si>
  <si>
    <t xml:space="preserve">QUINTANILLA DE URZ                      </t>
  </si>
  <si>
    <t>49171</t>
  </si>
  <si>
    <t xml:space="preserve">QUIRUELAS DE VIDRIALES                  </t>
  </si>
  <si>
    <t>49172</t>
  </si>
  <si>
    <t xml:space="preserve">RABANALES                               </t>
  </si>
  <si>
    <t>49173</t>
  </si>
  <si>
    <t xml:space="preserve">RABANO DE ALISTE                        </t>
  </si>
  <si>
    <t>49174</t>
  </si>
  <si>
    <t xml:space="preserve">REQUEJO                                 </t>
  </si>
  <si>
    <t>49175</t>
  </si>
  <si>
    <t xml:space="preserve">REVELLINOS                              </t>
  </si>
  <si>
    <t>49176</t>
  </si>
  <si>
    <t xml:space="preserve">RIOFRIO DE ALISTE                       </t>
  </si>
  <si>
    <t>49177</t>
  </si>
  <si>
    <t xml:space="preserve">RIONEGRO DEL PUENTE                     </t>
  </si>
  <si>
    <t>49178</t>
  </si>
  <si>
    <t xml:space="preserve">ROALES                                  </t>
  </si>
  <si>
    <t>49179</t>
  </si>
  <si>
    <t xml:space="preserve">ROBLEDA-CERVANTES                       </t>
  </si>
  <si>
    <t>49180</t>
  </si>
  <si>
    <t xml:space="preserve">ROELOS DE SAYAGO                        </t>
  </si>
  <si>
    <t>49181</t>
  </si>
  <si>
    <t xml:space="preserve">ROSINOS DE LA REQUEJADA                 </t>
  </si>
  <si>
    <t>49183</t>
  </si>
  <si>
    <t xml:space="preserve">SALCE                                   </t>
  </si>
  <si>
    <t>49184</t>
  </si>
  <si>
    <t xml:space="preserve">SAMIR DE LOS CAÑOS                      </t>
  </si>
  <si>
    <t>49185</t>
  </si>
  <si>
    <t xml:space="preserve">SAN AGUSTIN DEL POZO                    </t>
  </si>
  <si>
    <t>49186</t>
  </si>
  <si>
    <t xml:space="preserve">SAN CEBRIAN DE CASTRO                   </t>
  </si>
  <si>
    <t>49187</t>
  </si>
  <si>
    <t xml:space="preserve">SAN CRISTOBAL DE ENTREVIÑAS             </t>
  </si>
  <si>
    <t>49188</t>
  </si>
  <si>
    <t xml:space="preserve">SAN ESTEBAN DEL MOLAR                   </t>
  </si>
  <si>
    <t>49189</t>
  </si>
  <si>
    <t xml:space="preserve">SAN JUSTO                               </t>
  </si>
  <si>
    <t>49190</t>
  </si>
  <si>
    <t xml:space="preserve">SAN MARTIN DE VALDERADUEY               </t>
  </si>
  <si>
    <t>49191</t>
  </si>
  <si>
    <t xml:space="preserve">SAN MIGUEL DE LA RIBERA                 </t>
  </si>
  <si>
    <t>49192</t>
  </si>
  <si>
    <t xml:space="preserve">SAN MIGUEL DEL VALLE                    </t>
  </si>
  <si>
    <t>49193</t>
  </si>
  <si>
    <t xml:space="preserve">SAN PEDRO DE CEQUE                      </t>
  </si>
  <si>
    <t>49194</t>
  </si>
  <si>
    <t xml:space="preserve">SAN PEDRO DE LA NAVE-ALMENDRA           </t>
  </si>
  <si>
    <t>49197</t>
  </si>
  <si>
    <t xml:space="preserve">SANTA CLARA DE AVEDILLO                 </t>
  </si>
  <si>
    <t>49199</t>
  </si>
  <si>
    <t xml:space="preserve">SANTA COLOMBA DE LAS MONJAS             </t>
  </si>
  <si>
    <t>49200</t>
  </si>
  <si>
    <t xml:space="preserve">SANTA CRISTINA DE LA POLVOROSA          </t>
  </si>
  <si>
    <t>49201</t>
  </si>
  <si>
    <t xml:space="preserve">SANTA CROYA DE TERA                     </t>
  </si>
  <si>
    <t>49202</t>
  </si>
  <si>
    <t xml:space="preserve">SANTA EUFEMIA DEL BARCO                 </t>
  </si>
  <si>
    <t>49203</t>
  </si>
  <si>
    <t xml:space="preserve">SANTA MARIA DE LA VEGA                  </t>
  </si>
  <si>
    <t>49204</t>
  </si>
  <si>
    <t xml:space="preserve">SANTA MARIA DE VALVERDE                 </t>
  </si>
  <si>
    <t>49205</t>
  </si>
  <si>
    <t xml:space="preserve">SANTIBAÑEZ DE TERA                      </t>
  </si>
  <si>
    <t>49206</t>
  </si>
  <si>
    <t xml:space="preserve">SANTIBAÑEZ DE VIDRIALES                 </t>
  </si>
  <si>
    <t>49207</t>
  </si>
  <si>
    <t xml:space="preserve">SANTOVENIA                              </t>
  </si>
  <si>
    <t>49208</t>
  </si>
  <si>
    <t xml:space="preserve">SAN VICENTE DE LA CABEZA                </t>
  </si>
  <si>
    <t>49209</t>
  </si>
  <si>
    <t xml:space="preserve">SAN VITERO                              </t>
  </si>
  <si>
    <t>49210</t>
  </si>
  <si>
    <t xml:space="preserve">SANZOLES                                </t>
  </si>
  <si>
    <t>49214</t>
  </si>
  <si>
    <t xml:space="preserve">TABARA                                  </t>
  </si>
  <si>
    <t>49216</t>
  </si>
  <si>
    <t xml:space="preserve">TAPIOLES                                </t>
  </si>
  <si>
    <t>49219</t>
  </si>
  <si>
    <t xml:space="preserve">TORO                                    </t>
  </si>
  <si>
    <t>49220</t>
  </si>
  <si>
    <t xml:space="preserve">TORRE DEL VALLE (LA)                    </t>
  </si>
  <si>
    <t>49221</t>
  </si>
  <si>
    <t xml:space="preserve">TORREGAMONES                            </t>
  </si>
  <si>
    <t>49222</t>
  </si>
  <si>
    <t xml:space="preserve">TORRES DEL CARRIZAL                     </t>
  </si>
  <si>
    <t>49223</t>
  </si>
  <si>
    <t xml:space="preserve">TRABAZOS                                </t>
  </si>
  <si>
    <t>49224</t>
  </si>
  <si>
    <t xml:space="preserve">TREFACIO                                </t>
  </si>
  <si>
    <t>49225</t>
  </si>
  <si>
    <t xml:space="preserve">UÑA DE QUINTANA                         </t>
  </si>
  <si>
    <t>49226</t>
  </si>
  <si>
    <t xml:space="preserve">VADILLO DE LA GUAREÑA                   </t>
  </si>
  <si>
    <t>49227</t>
  </si>
  <si>
    <t xml:space="preserve">VALCABADO                               </t>
  </si>
  <si>
    <t>49228</t>
  </si>
  <si>
    <t xml:space="preserve">VALDEFINJAS                             </t>
  </si>
  <si>
    <t>49229</t>
  </si>
  <si>
    <t xml:space="preserve">VALDESCORRIEL                           </t>
  </si>
  <si>
    <t>49230</t>
  </si>
  <si>
    <t xml:space="preserve">VALLESA DE LA GUAREÑA                   </t>
  </si>
  <si>
    <t>49231</t>
  </si>
  <si>
    <t xml:space="preserve">VEGA DE TERA                            </t>
  </si>
  <si>
    <t>49232</t>
  </si>
  <si>
    <t xml:space="preserve">VEGA DE VILLALOBOS                      </t>
  </si>
  <si>
    <t>49233</t>
  </si>
  <si>
    <t xml:space="preserve">VEGALATRAVE                             </t>
  </si>
  <si>
    <t>49234</t>
  </si>
  <si>
    <t xml:space="preserve">VENIALBO                                </t>
  </si>
  <si>
    <t>49235</t>
  </si>
  <si>
    <t xml:space="preserve">VEZDEMARBAN                             </t>
  </si>
  <si>
    <t>49236</t>
  </si>
  <si>
    <t xml:space="preserve">VIDAYANES                               </t>
  </si>
  <si>
    <t>49237</t>
  </si>
  <si>
    <t xml:space="preserve">VIDEMALA                                </t>
  </si>
  <si>
    <t>49238</t>
  </si>
  <si>
    <t xml:space="preserve">VILLABRAZARO                            </t>
  </si>
  <si>
    <t>49239</t>
  </si>
  <si>
    <t xml:space="preserve">VILLABUENA DEL PUENTE                   </t>
  </si>
  <si>
    <t>49240</t>
  </si>
  <si>
    <t xml:space="preserve">VILLADEPERA                             </t>
  </si>
  <si>
    <t>49241</t>
  </si>
  <si>
    <t>49242</t>
  </si>
  <si>
    <t xml:space="preserve">VILLAFAFILA                             </t>
  </si>
  <si>
    <t>49243</t>
  </si>
  <si>
    <t xml:space="preserve">VILLAFERRUEÑA                           </t>
  </si>
  <si>
    <t>49244</t>
  </si>
  <si>
    <t xml:space="preserve">VILLAGERIZ                              </t>
  </si>
  <si>
    <t>49245</t>
  </si>
  <si>
    <t xml:space="preserve">VILLALAZAN                              </t>
  </si>
  <si>
    <t>49246</t>
  </si>
  <si>
    <t xml:space="preserve">VILLALBA DE LA LAMPREANA                </t>
  </si>
  <si>
    <t>49247</t>
  </si>
  <si>
    <t xml:space="preserve">VILLALCAMPO                             </t>
  </si>
  <si>
    <t>49248</t>
  </si>
  <si>
    <t xml:space="preserve">VILLALOBOS                              </t>
  </si>
  <si>
    <t>49249</t>
  </si>
  <si>
    <t xml:space="preserve">VILLALONSO                              </t>
  </si>
  <si>
    <t>49250</t>
  </si>
  <si>
    <t xml:space="preserve">VILLALPANDO                             </t>
  </si>
  <si>
    <t>49251</t>
  </si>
  <si>
    <t xml:space="preserve">VILLALUBE                               </t>
  </si>
  <si>
    <t>49252</t>
  </si>
  <si>
    <t xml:space="preserve">VILLAMAYOR DE CAMPOS                    </t>
  </si>
  <si>
    <t>49255</t>
  </si>
  <si>
    <t xml:space="preserve">VILLAMOR DE LOS ESCUDEROS               </t>
  </si>
  <si>
    <t>49256</t>
  </si>
  <si>
    <t xml:space="preserve">VILLANAZAR                              </t>
  </si>
  <si>
    <t>49257</t>
  </si>
  <si>
    <t xml:space="preserve">VILLANUEVA DE AZOAGUE                   </t>
  </si>
  <si>
    <t>49258</t>
  </si>
  <si>
    <t xml:space="preserve">VILLANUEVA DE CAMPEAN                   </t>
  </si>
  <si>
    <t>49259</t>
  </si>
  <si>
    <t xml:space="preserve">VILLANUEVA DE LAS PERAS                 </t>
  </si>
  <si>
    <t>49260</t>
  </si>
  <si>
    <t xml:space="preserve">VILLANUEVA DEL CAMPO                    </t>
  </si>
  <si>
    <t>49261</t>
  </si>
  <si>
    <t xml:space="preserve">VILLARALBO                              </t>
  </si>
  <si>
    <t>49262</t>
  </si>
  <si>
    <t xml:space="preserve">VILLARDECIERVOS                         </t>
  </si>
  <si>
    <t>49263</t>
  </si>
  <si>
    <t xml:space="preserve">VILLAR DE FALLAVES                      </t>
  </si>
  <si>
    <t>49264</t>
  </si>
  <si>
    <t xml:space="preserve">VILLAR DEL BUEY                         </t>
  </si>
  <si>
    <t>49265</t>
  </si>
  <si>
    <t xml:space="preserve">VILLARDIEGUA DE LA RIBERA               </t>
  </si>
  <si>
    <t>49266</t>
  </si>
  <si>
    <t xml:space="preserve">VILLARDIGA                              </t>
  </si>
  <si>
    <t>49267</t>
  </si>
  <si>
    <t xml:space="preserve">VILLARDONDIEGO                          </t>
  </si>
  <si>
    <t>49268</t>
  </si>
  <si>
    <t xml:space="preserve">VILLARRIN DE CAMPOS                     </t>
  </si>
  <si>
    <t>49269</t>
  </si>
  <si>
    <t xml:space="preserve">VILLASECO DEL PAN                       </t>
  </si>
  <si>
    <t>49270</t>
  </si>
  <si>
    <t xml:space="preserve">VILLAVENDIMIO                           </t>
  </si>
  <si>
    <t>49271</t>
  </si>
  <si>
    <t xml:space="preserve">VILLAVEZA DEL AGUA                      </t>
  </si>
  <si>
    <t>49272</t>
  </si>
  <si>
    <t xml:space="preserve">VILLAVEZA DE VALVERDE                   </t>
  </si>
  <si>
    <t>49273</t>
  </si>
  <si>
    <t xml:space="preserve">VIÑAS                                   </t>
  </si>
  <si>
    <t>49275</t>
  </si>
  <si>
    <t xml:space="preserve">ZAMORA                                  </t>
  </si>
  <si>
    <t>50001</t>
  </si>
  <si>
    <t xml:space="preserve">ABANTO                                  </t>
  </si>
  <si>
    <t>50002</t>
  </si>
  <si>
    <t xml:space="preserve">ACERED                                  </t>
  </si>
  <si>
    <t>50003</t>
  </si>
  <si>
    <t xml:space="preserve">AGON                                    </t>
  </si>
  <si>
    <t>50004</t>
  </si>
  <si>
    <t xml:space="preserve">AGUARON                                 </t>
  </si>
  <si>
    <t>50005</t>
  </si>
  <si>
    <t xml:space="preserve">AGUILON                                 </t>
  </si>
  <si>
    <t>50006</t>
  </si>
  <si>
    <t xml:space="preserve">AINZON                                  </t>
  </si>
  <si>
    <t>50007</t>
  </si>
  <si>
    <t xml:space="preserve">ALADREN                                 </t>
  </si>
  <si>
    <t>50008</t>
  </si>
  <si>
    <t xml:space="preserve">ALAGON                                  </t>
  </si>
  <si>
    <t>50009</t>
  </si>
  <si>
    <t xml:space="preserve">ALARBA                                  </t>
  </si>
  <si>
    <t>50010</t>
  </si>
  <si>
    <t xml:space="preserve">ALBERITE DE SAN JUAN                    </t>
  </si>
  <si>
    <t>50011</t>
  </si>
  <si>
    <t xml:space="preserve">ALBETA                                  </t>
  </si>
  <si>
    <t>50012</t>
  </si>
  <si>
    <t xml:space="preserve">ALBORGE                                 </t>
  </si>
  <si>
    <t>50013</t>
  </si>
  <si>
    <t xml:space="preserve">ALCALA DE EBRO                          </t>
  </si>
  <si>
    <t>50014</t>
  </si>
  <si>
    <t xml:space="preserve">ALCALA DE MONCAYO                       </t>
  </si>
  <si>
    <t>50015</t>
  </si>
  <si>
    <t xml:space="preserve">ALCONCHEL DE ARIZA                      </t>
  </si>
  <si>
    <t>50016</t>
  </si>
  <si>
    <t xml:space="preserve">ALDEHUELA DE LIESTOS                    </t>
  </si>
  <si>
    <t>50017</t>
  </si>
  <si>
    <t xml:space="preserve">ALFAJARIN                               </t>
  </si>
  <si>
    <t>50018</t>
  </si>
  <si>
    <t xml:space="preserve">ALFAMEN                                 </t>
  </si>
  <si>
    <t>50019</t>
  </si>
  <si>
    <t xml:space="preserve">ALFORQUE                                </t>
  </si>
  <si>
    <t>50020</t>
  </si>
  <si>
    <t xml:space="preserve">ALHAMA DE ARAGON                        </t>
  </si>
  <si>
    <t>50021</t>
  </si>
  <si>
    <t xml:space="preserve">ALMOCHUEL                               </t>
  </si>
  <si>
    <t>50022</t>
  </si>
  <si>
    <t xml:space="preserve">ALMOLDA (LA)                            </t>
  </si>
  <si>
    <t>50023</t>
  </si>
  <si>
    <t xml:space="preserve">ALMONACID DE LA CUBA                    </t>
  </si>
  <si>
    <t>50024</t>
  </si>
  <si>
    <t xml:space="preserve">ALMONACID DE LA SIERRA                  </t>
  </si>
  <si>
    <t>50025</t>
  </si>
  <si>
    <t xml:space="preserve">ALMUNIA DE DOÑA GODINA (LA)             </t>
  </si>
  <si>
    <t>50026</t>
  </si>
  <si>
    <t xml:space="preserve">ALPARTIR                                </t>
  </si>
  <si>
    <t>50027</t>
  </si>
  <si>
    <t xml:space="preserve">AMBEL                                   </t>
  </si>
  <si>
    <t>50028</t>
  </si>
  <si>
    <t xml:space="preserve">ANENTO                                  </t>
  </si>
  <si>
    <t>50029</t>
  </si>
  <si>
    <t xml:space="preserve">ANIÑON                                  </t>
  </si>
  <si>
    <t>50030</t>
  </si>
  <si>
    <t xml:space="preserve">AÑON DE MONCAYO                         </t>
  </si>
  <si>
    <t>50031</t>
  </si>
  <si>
    <t xml:space="preserve">ARANDA DE MONCAYO                       </t>
  </si>
  <si>
    <t>50032</t>
  </si>
  <si>
    <t xml:space="preserve">ARANDIGA                                </t>
  </si>
  <si>
    <t>50033</t>
  </si>
  <si>
    <t xml:space="preserve">ARDISA                                  </t>
  </si>
  <si>
    <t>50034</t>
  </si>
  <si>
    <t xml:space="preserve">ARIZA                                   </t>
  </si>
  <si>
    <t>50035</t>
  </si>
  <si>
    <t xml:space="preserve">ARTIEDA                                 </t>
  </si>
  <si>
    <t>50036</t>
  </si>
  <si>
    <t xml:space="preserve">ASIN                                    </t>
  </si>
  <si>
    <t>50037</t>
  </si>
  <si>
    <t xml:space="preserve">ATEA                                    </t>
  </si>
  <si>
    <t>50038</t>
  </si>
  <si>
    <t xml:space="preserve">ATECA                                   </t>
  </si>
  <si>
    <t>50039</t>
  </si>
  <si>
    <t xml:space="preserve">AZUARA                                  </t>
  </si>
  <si>
    <t>50040</t>
  </si>
  <si>
    <t xml:space="preserve">BADULES                                 </t>
  </si>
  <si>
    <t>50041</t>
  </si>
  <si>
    <t xml:space="preserve">BAGUES                                  </t>
  </si>
  <si>
    <t>50042</t>
  </si>
  <si>
    <t xml:space="preserve">BALCONCHAN                              </t>
  </si>
  <si>
    <t>50043</t>
  </si>
  <si>
    <t xml:space="preserve">BARBOLES                                </t>
  </si>
  <si>
    <t>50044</t>
  </si>
  <si>
    <t xml:space="preserve">BARDALLUR                               </t>
  </si>
  <si>
    <t>50045</t>
  </si>
  <si>
    <t xml:space="preserve">BELCHITE                                </t>
  </si>
  <si>
    <t>50046</t>
  </si>
  <si>
    <t xml:space="preserve">BELMONTE DE GRACIAN                     </t>
  </si>
  <si>
    <t>50047</t>
  </si>
  <si>
    <t xml:space="preserve">BERDEJO                                 </t>
  </si>
  <si>
    <t>50048</t>
  </si>
  <si>
    <t xml:space="preserve">BERRUECO                                </t>
  </si>
  <si>
    <t>50050</t>
  </si>
  <si>
    <t xml:space="preserve">BIJUESCA                                </t>
  </si>
  <si>
    <t>50051</t>
  </si>
  <si>
    <t xml:space="preserve">BIOTA                                   </t>
  </si>
  <si>
    <t>50052</t>
  </si>
  <si>
    <t xml:space="preserve">BISIMBRE                                </t>
  </si>
  <si>
    <t>50053</t>
  </si>
  <si>
    <t xml:space="preserve">BOQUIÑENI                               </t>
  </si>
  <si>
    <t>50054</t>
  </si>
  <si>
    <t xml:space="preserve">BORDALBA                                </t>
  </si>
  <si>
    <t>50055</t>
  </si>
  <si>
    <t xml:space="preserve">BORJA                                   </t>
  </si>
  <si>
    <t>50056</t>
  </si>
  <si>
    <t xml:space="preserve">BOTORRITA                               </t>
  </si>
  <si>
    <t>50057</t>
  </si>
  <si>
    <t xml:space="preserve">BREA DE ARAGON                          </t>
  </si>
  <si>
    <t>50058</t>
  </si>
  <si>
    <t xml:space="preserve">BUBIERCA                                </t>
  </si>
  <si>
    <t>50059</t>
  </si>
  <si>
    <t xml:space="preserve">BUJARALOZ                               </t>
  </si>
  <si>
    <t>50060</t>
  </si>
  <si>
    <t xml:space="preserve">BULBUENTE                               </t>
  </si>
  <si>
    <t>50061</t>
  </si>
  <si>
    <t xml:space="preserve">BURETA                                  </t>
  </si>
  <si>
    <t>50062</t>
  </si>
  <si>
    <t xml:space="preserve">BURGO DE EBRO (EL)                      </t>
  </si>
  <si>
    <t>50063</t>
  </si>
  <si>
    <t xml:space="preserve">BUSTE (EL)                              </t>
  </si>
  <si>
    <t>50064</t>
  </si>
  <si>
    <t xml:space="preserve">CABAÑAS DE EBRO                         </t>
  </si>
  <si>
    <t>50065</t>
  </si>
  <si>
    <t xml:space="preserve">CABOLAFUENTE                            </t>
  </si>
  <si>
    <t>50066</t>
  </si>
  <si>
    <t xml:space="preserve">CADRETE                                 </t>
  </si>
  <si>
    <t>50067</t>
  </si>
  <si>
    <t xml:space="preserve">CALATAYUD                               </t>
  </si>
  <si>
    <t>50068</t>
  </si>
  <si>
    <t xml:space="preserve">CALATORAO                               </t>
  </si>
  <si>
    <t>50069</t>
  </si>
  <si>
    <t xml:space="preserve">CALCENA                                 </t>
  </si>
  <si>
    <t>50070</t>
  </si>
  <si>
    <t xml:space="preserve">CALMARZA                                </t>
  </si>
  <si>
    <t>50071</t>
  </si>
  <si>
    <t xml:space="preserve">CAMPILLO DE ARAGON                      </t>
  </si>
  <si>
    <t>50072</t>
  </si>
  <si>
    <t xml:space="preserve">CARENAS                                 </t>
  </si>
  <si>
    <t>50073</t>
  </si>
  <si>
    <t xml:space="preserve">CARIÑENA                                </t>
  </si>
  <si>
    <t>50074</t>
  </si>
  <si>
    <t xml:space="preserve">CASPE                                   </t>
  </si>
  <si>
    <t>50075</t>
  </si>
  <si>
    <t xml:space="preserve">CASTEJON DE ALARBA                      </t>
  </si>
  <si>
    <t>50076</t>
  </si>
  <si>
    <t xml:space="preserve">CASTEJON DE LAS ARMAS                   </t>
  </si>
  <si>
    <t>50077</t>
  </si>
  <si>
    <t xml:space="preserve">CASTEJON DE VALDEJASA                   </t>
  </si>
  <si>
    <t>50078</t>
  </si>
  <si>
    <t xml:space="preserve">CASTILISCAR                             </t>
  </si>
  <si>
    <t>50079</t>
  </si>
  <si>
    <t xml:space="preserve">CERVERA DE LA CAÑADA                    </t>
  </si>
  <si>
    <t>50080</t>
  </si>
  <si>
    <t xml:space="preserve">CERVERUELA                              </t>
  </si>
  <si>
    <t>50081</t>
  </si>
  <si>
    <t xml:space="preserve">CETINA                                  </t>
  </si>
  <si>
    <t>50082</t>
  </si>
  <si>
    <t xml:space="preserve">CIMBALLA                                </t>
  </si>
  <si>
    <t>50083</t>
  </si>
  <si>
    <t xml:space="preserve">CINCO OLIVAS                            </t>
  </si>
  <si>
    <t>50084</t>
  </si>
  <si>
    <t xml:space="preserve">CLARES DE RIBOTA                        </t>
  </si>
  <si>
    <t>50085</t>
  </si>
  <si>
    <t xml:space="preserve">CODO                                    </t>
  </si>
  <si>
    <t>50086</t>
  </si>
  <si>
    <t xml:space="preserve">CODOS                                   </t>
  </si>
  <si>
    <t>50087</t>
  </si>
  <si>
    <t xml:space="preserve">CONTAMINA                               </t>
  </si>
  <si>
    <t>50088</t>
  </si>
  <si>
    <t xml:space="preserve">COSUENDA                                </t>
  </si>
  <si>
    <t>50089</t>
  </si>
  <si>
    <t xml:space="preserve">CUARTE DE HUERVA                        </t>
  </si>
  <si>
    <t>50090</t>
  </si>
  <si>
    <t xml:space="preserve">CUBEL                                   </t>
  </si>
  <si>
    <t>50091</t>
  </si>
  <si>
    <t xml:space="preserve">CUERLAS (LAS)                           </t>
  </si>
  <si>
    <t>50092</t>
  </si>
  <si>
    <t xml:space="preserve">CHIPRANA                                </t>
  </si>
  <si>
    <t>50093</t>
  </si>
  <si>
    <t xml:space="preserve">CHODES                                  </t>
  </si>
  <si>
    <t>50094</t>
  </si>
  <si>
    <t xml:space="preserve">DAROCA                                  </t>
  </si>
  <si>
    <t>50095</t>
  </si>
  <si>
    <t xml:space="preserve">EJEA DE LOS CABALLEROS                  </t>
  </si>
  <si>
    <t>50096</t>
  </si>
  <si>
    <t xml:space="preserve">EMBID DE ARIZA                          </t>
  </si>
  <si>
    <t>50098</t>
  </si>
  <si>
    <t xml:space="preserve">ENCINACORBA                             </t>
  </si>
  <si>
    <t>50099</t>
  </si>
  <si>
    <t xml:space="preserve">EPILA                                   </t>
  </si>
  <si>
    <t>50100</t>
  </si>
  <si>
    <t xml:space="preserve">ERLA                                    </t>
  </si>
  <si>
    <t>50101</t>
  </si>
  <si>
    <t xml:space="preserve">ESCATRON                                </t>
  </si>
  <si>
    <t>50102</t>
  </si>
  <si>
    <t xml:space="preserve">FABARA                                  </t>
  </si>
  <si>
    <t>50104</t>
  </si>
  <si>
    <t xml:space="preserve">FARLETE                                 </t>
  </si>
  <si>
    <t>50105</t>
  </si>
  <si>
    <t xml:space="preserve">FAYON                                   </t>
  </si>
  <si>
    <t>50106</t>
  </si>
  <si>
    <t xml:space="preserve">FAYOS (LOS)                             </t>
  </si>
  <si>
    <t>50107</t>
  </si>
  <si>
    <t xml:space="preserve">FIGUERUELAS                             </t>
  </si>
  <si>
    <t>50108</t>
  </si>
  <si>
    <t xml:space="preserve">FOMBUENA                                </t>
  </si>
  <si>
    <t>50109</t>
  </si>
  <si>
    <t xml:space="preserve">FRAGO (EL)                              </t>
  </si>
  <si>
    <t>50110</t>
  </si>
  <si>
    <t xml:space="preserve">FRASNO (EL)                             </t>
  </si>
  <si>
    <t>50111</t>
  </si>
  <si>
    <t xml:space="preserve">FRESCANO                                </t>
  </si>
  <si>
    <t>50113</t>
  </si>
  <si>
    <t xml:space="preserve">FUENDEJALON                             </t>
  </si>
  <si>
    <t>50114</t>
  </si>
  <si>
    <t xml:space="preserve">FUENDETODOS                             </t>
  </si>
  <si>
    <t>50115</t>
  </si>
  <si>
    <t xml:space="preserve">FUENTES DE EBRO                         </t>
  </si>
  <si>
    <t>50116</t>
  </si>
  <si>
    <t xml:space="preserve">FUENTES DE JILOCA                       </t>
  </si>
  <si>
    <t>50117</t>
  </si>
  <si>
    <t xml:space="preserve">GALLOCANTA                              </t>
  </si>
  <si>
    <t>50118</t>
  </si>
  <si>
    <t xml:space="preserve">GALLUR                                  </t>
  </si>
  <si>
    <t>50119</t>
  </si>
  <si>
    <t xml:space="preserve">GELSA                                   </t>
  </si>
  <si>
    <t>50120</t>
  </si>
  <si>
    <t xml:space="preserve">GODOJOS                                 </t>
  </si>
  <si>
    <t>50121</t>
  </si>
  <si>
    <t xml:space="preserve">GOTOR                                   </t>
  </si>
  <si>
    <t>50122</t>
  </si>
  <si>
    <t xml:space="preserve">GRISEL                                  </t>
  </si>
  <si>
    <t>50123</t>
  </si>
  <si>
    <t xml:space="preserve">GRISEN                                  </t>
  </si>
  <si>
    <t>50124</t>
  </si>
  <si>
    <t xml:space="preserve">HERRERA DE LOS NAVARROS                 </t>
  </si>
  <si>
    <t>50125</t>
  </si>
  <si>
    <t xml:space="preserve">IBDES                                   </t>
  </si>
  <si>
    <t>50126</t>
  </si>
  <si>
    <t xml:space="preserve">ILLUECA                                 </t>
  </si>
  <si>
    <t>50128</t>
  </si>
  <si>
    <t xml:space="preserve">ISUERRE                                 </t>
  </si>
  <si>
    <t>50129</t>
  </si>
  <si>
    <t xml:space="preserve">JARABA                                  </t>
  </si>
  <si>
    <t>50130</t>
  </si>
  <si>
    <t xml:space="preserve">JARQUE DE MONCAYO                       </t>
  </si>
  <si>
    <t>50131</t>
  </si>
  <si>
    <t xml:space="preserve">JAULIN                                  </t>
  </si>
  <si>
    <t>50132</t>
  </si>
  <si>
    <t xml:space="preserve">JOYOSA (LA)                             </t>
  </si>
  <si>
    <t>50133</t>
  </si>
  <si>
    <t xml:space="preserve">LAGATA                                  </t>
  </si>
  <si>
    <t>50134</t>
  </si>
  <si>
    <t xml:space="preserve">LANGA DEL CASTILLO                      </t>
  </si>
  <si>
    <t>50135</t>
  </si>
  <si>
    <t xml:space="preserve">LAYANA                                  </t>
  </si>
  <si>
    <t>50136</t>
  </si>
  <si>
    <t xml:space="preserve">LECERA                                  </t>
  </si>
  <si>
    <t>50137</t>
  </si>
  <si>
    <t xml:space="preserve">LECIÑENA                                </t>
  </si>
  <si>
    <t>50138</t>
  </si>
  <si>
    <t xml:space="preserve">LECHON                                  </t>
  </si>
  <si>
    <t>50139</t>
  </si>
  <si>
    <t xml:space="preserve">LETUX                                   </t>
  </si>
  <si>
    <t>50140</t>
  </si>
  <si>
    <t xml:space="preserve">LITAGO                                  </t>
  </si>
  <si>
    <t>50141</t>
  </si>
  <si>
    <t xml:space="preserve">LITUENIGO                               </t>
  </si>
  <si>
    <t>50142</t>
  </si>
  <si>
    <t xml:space="preserve">LOBERA DE ONSELLA                       </t>
  </si>
  <si>
    <t>50143</t>
  </si>
  <si>
    <t xml:space="preserve">LONGARES                                </t>
  </si>
  <si>
    <t xml:space="preserve">LONGAS                                  </t>
  </si>
  <si>
    <t>50146</t>
  </si>
  <si>
    <t xml:space="preserve">LUCENA DE JALON                         </t>
  </si>
  <si>
    <t>50147</t>
  </si>
  <si>
    <t xml:space="preserve">LUCENI                                  </t>
  </si>
  <si>
    <t>50148</t>
  </si>
  <si>
    <t xml:space="preserve">LUESIA                                  </t>
  </si>
  <si>
    <t>50149</t>
  </si>
  <si>
    <t xml:space="preserve">LUESMA                                  </t>
  </si>
  <si>
    <t>50150</t>
  </si>
  <si>
    <t xml:space="preserve">LUMPIAQUE                               </t>
  </si>
  <si>
    <t>50151</t>
  </si>
  <si>
    <t xml:space="preserve">LUNA                                    </t>
  </si>
  <si>
    <t>50152</t>
  </si>
  <si>
    <t xml:space="preserve">MAELLA                                  </t>
  </si>
  <si>
    <t>50153</t>
  </si>
  <si>
    <t xml:space="preserve">MAGALLON                                </t>
  </si>
  <si>
    <t>50154</t>
  </si>
  <si>
    <t xml:space="preserve">MAINAR                                  </t>
  </si>
  <si>
    <t>50155</t>
  </si>
  <si>
    <t xml:space="preserve">MALANQUILLA                             </t>
  </si>
  <si>
    <t>50156</t>
  </si>
  <si>
    <t xml:space="preserve">MALEJAN                                 </t>
  </si>
  <si>
    <t>50157</t>
  </si>
  <si>
    <t xml:space="preserve">MALON                                   </t>
  </si>
  <si>
    <t>50159</t>
  </si>
  <si>
    <t xml:space="preserve">MALUENDA                                </t>
  </si>
  <si>
    <t>50160</t>
  </si>
  <si>
    <t xml:space="preserve">MALLEN                                  </t>
  </si>
  <si>
    <t>50161</t>
  </si>
  <si>
    <t xml:space="preserve">MANCHONES                               </t>
  </si>
  <si>
    <t>50162</t>
  </si>
  <si>
    <t xml:space="preserve">MARA                                    </t>
  </si>
  <si>
    <t>50163</t>
  </si>
  <si>
    <t xml:space="preserve">MARIA DE HUERVA                         </t>
  </si>
  <si>
    <t>50164</t>
  </si>
  <si>
    <t xml:space="preserve">MEDIANA DE ARAGON                       </t>
  </si>
  <si>
    <t>50165</t>
  </si>
  <si>
    <t xml:space="preserve">MEQUINENZA                              </t>
  </si>
  <si>
    <t>50166</t>
  </si>
  <si>
    <t xml:space="preserve">MESONES DE ISUELA                       </t>
  </si>
  <si>
    <t>50167</t>
  </si>
  <si>
    <t xml:space="preserve">MEZALOCHA                               </t>
  </si>
  <si>
    <t>50168</t>
  </si>
  <si>
    <t xml:space="preserve">MIANOS                                  </t>
  </si>
  <si>
    <t>50169</t>
  </si>
  <si>
    <t xml:space="preserve">MIEDES DE ARAGON                        </t>
  </si>
  <si>
    <t>50170</t>
  </si>
  <si>
    <t xml:space="preserve">MONEGRILLO                              </t>
  </si>
  <si>
    <t>50171</t>
  </si>
  <si>
    <t xml:space="preserve">MONEVA                                  </t>
  </si>
  <si>
    <t>50172</t>
  </si>
  <si>
    <t xml:space="preserve">MONREAL DE ARIZA                        </t>
  </si>
  <si>
    <t>50173</t>
  </si>
  <si>
    <t xml:space="preserve">MONTERDE                                </t>
  </si>
  <si>
    <t>50174</t>
  </si>
  <si>
    <t xml:space="preserve">MONTON                                  </t>
  </si>
  <si>
    <t>50175</t>
  </si>
  <si>
    <t xml:space="preserve">MORATA DE JALON                         </t>
  </si>
  <si>
    <t>50176</t>
  </si>
  <si>
    <t xml:space="preserve">MORATA DE JILOCA                        </t>
  </si>
  <si>
    <t>50177</t>
  </si>
  <si>
    <t xml:space="preserve">MORES                                   </t>
  </si>
  <si>
    <t>50178</t>
  </si>
  <si>
    <t xml:space="preserve">MOROS                                   </t>
  </si>
  <si>
    <t>50179</t>
  </si>
  <si>
    <t xml:space="preserve">MOYUELA                                 </t>
  </si>
  <si>
    <t>50180</t>
  </si>
  <si>
    <t xml:space="preserve">MOZOTA                                  </t>
  </si>
  <si>
    <t>50181</t>
  </si>
  <si>
    <t xml:space="preserve">MUEL                                    </t>
  </si>
  <si>
    <t>50182</t>
  </si>
  <si>
    <t xml:space="preserve">MUELA (LA)                              </t>
  </si>
  <si>
    <t>50183</t>
  </si>
  <si>
    <t xml:space="preserve">MUNEBREGA                               </t>
  </si>
  <si>
    <t>50184</t>
  </si>
  <si>
    <t xml:space="preserve">MURERO                                  </t>
  </si>
  <si>
    <t>50185</t>
  </si>
  <si>
    <t xml:space="preserve">MURILLO DE GALLEGO                      </t>
  </si>
  <si>
    <t>50186</t>
  </si>
  <si>
    <t xml:space="preserve">NAVARDUN                                </t>
  </si>
  <si>
    <t>50187</t>
  </si>
  <si>
    <t xml:space="preserve">NIGUELLA                                </t>
  </si>
  <si>
    <t>50188</t>
  </si>
  <si>
    <t xml:space="preserve">NOMBREVILLA                             </t>
  </si>
  <si>
    <t>50189</t>
  </si>
  <si>
    <t xml:space="preserve">NONASPE                                 </t>
  </si>
  <si>
    <t>50190</t>
  </si>
  <si>
    <t xml:space="preserve">NOVALLAS                                </t>
  </si>
  <si>
    <t>50191</t>
  </si>
  <si>
    <t xml:space="preserve">NOVILLAS                                </t>
  </si>
  <si>
    <t>50192</t>
  </si>
  <si>
    <t xml:space="preserve">NUEVALOS                                </t>
  </si>
  <si>
    <t>50193</t>
  </si>
  <si>
    <t xml:space="preserve">NUEZ DE EBRO                            </t>
  </si>
  <si>
    <t>50194</t>
  </si>
  <si>
    <t xml:space="preserve">OLVES                                   </t>
  </si>
  <si>
    <t>50195</t>
  </si>
  <si>
    <t xml:space="preserve">ORCAJO                                  </t>
  </si>
  <si>
    <t>50196</t>
  </si>
  <si>
    <t xml:space="preserve">ORERA                                   </t>
  </si>
  <si>
    <t xml:space="preserve">ORES                                    </t>
  </si>
  <si>
    <t>50198</t>
  </si>
  <si>
    <t xml:space="preserve">OSEJA                                   </t>
  </si>
  <si>
    <t>50199</t>
  </si>
  <si>
    <t xml:space="preserve">OSERA DE EBRO                           </t>
  </si>
  <si>
    <t>50200</t>
  </si>
  <si>
    <t xml:space="preserve">PANIZA                                  </t>
  </si>
  <si>
    <t>50201</t>
  </si>
  <si>
    <t xml:space="preserve">PARACUELLOS DE JILOCA                   </t>
  </si>
  <si>
    <t>50202</t>
  </si>
  <si>
    <t xml:space="preserve">PARACUELLOS DE LA RIBERA                </t>
  </si>
  <si>
    <t>50203</t>
  </si>
  <si>
    <t xml:space="preserve">PASTRIZ                                 </t>
  </si>
  <si>
    <t>50204</t>
  </si>
  <si>
    <t xml:space="preserve">PEDROLA                                 </t>
  </si>
  <si>
    <t>50205</t>
  </si>
  <si>
    <t xml:space="preserve">PEDROSAS (LAS)                          </t>
  </si>
  <si>
    <t>50206</t>
  </si>
  <si>
    <t xml:space="preserve">PERDIGUERA                              </t>
  </si>
  <si>
    <t>50207</t>
  </si>
  <si>
    <t xml:space="preserve">PIEDRATAJADA                            </t>
  </si>
  <si>
    <t>50208</t>
  </si>
  <si>
    <t xml:space="preserve">PINA DE EBRO                            </t>
  </si>
  <si>
    <t>50209</t>
  </si>
  <si>
    <t xml:space="preserve">PINSEQUE                                </t>
  </si>
  <si>
    <t>50210</t>
  </si>
  <si>
    <t xml:space="preserve">PINTANOS (LOS)                          </t>
  </si>
  <si>
    <t>50211</t>
  </si>
  <si>
    <t xml:space="preserve">PLASENCIA DE JALON                      </t>
  </si>
  <si>
    <t>50212</t>
  </si>
  <si>
    <t xml:space="preserve">PLEITAS                                 </t>
  </si>
  <si>
    <t>50213</t>
  </si>
  <si>
    <t xml:space="preserve">PLENAS                                  </t>
  </si>
  <si>
    <t>50214</t>
  </si>
  <si>
    <t xml:space="preserve">POMER                                   </t>
  </si>
  <si>
    <t>50215</t>
  </si>
  <si>
    <t xml:space="preserve">POZUEL DE ARIZA                         </t>
  </si>
  <si>
    <t>50216</t>
  </si>
  <si>
    <t xml:space="preserve">POZUELO DE ARAGON                       </t>
  </si>
  <si>
    <t>50217</t>
  </si>
  <si>
    <t xml:space="preserve">PRADILLA DE EBRO                        </t>
  </si>
  <si>
    <t>50218</t>
  </si>
  <si>
    <t xml:space="preserve">PUEBLA DE ALBORTON                      </t>
  </si>
  <si>
    <t>50219</t>
  </si>
  <si>
    <t xml:space="preserve">PUEBLA DE ALFINDEN (LA)                 </t>
  </si>
  <si>
    <t>50220</t>
  </si>
  <si>
    <t xml:space="preserve">PUENDELUNA                              </t>
  </si>
  <si>
    <t>50221</t>
  </si>
  <si>
    <t xml:space="preserve">PURUJOSA                                </t>
  </si>
  <si>
    <t>50222</t>
  </si>
  <si>
    <t xml:space="preserve">QUINTO                                  </t>
  </si>
  <si>
    <t>50223</t>
  </si>
  <si>
    <t xml:space="preserve">REMOLINOS                               </t>
  </si>
  <si>
    <t>50224</t>
  </si>
  <si>
    <t xml:space="preserve">RETASCON                                </t>
  </si>
  <si>
    <t>50225</t>
  </si>
  <si>
    <t xml:space="preserve">RICLA                                   </t>
  </si>
  <si>
    <t>50227</t>
  </si>
  <si>
    <t xml:space="preserve">ROMANOS                                 </t>
  </si>
  <si>
    <t>50228</t>
  </si>
  <si>
    <t xml:space="preserve">RUEDA DE JALON                          </t>
  </si>
  <si>
    <t>50229</t>
  </si>
  <si>
    <t xml:space="preserve">RUESCA                                  </t>
  </si>
  <si>
    <t>50230</t>
  </si>
  <si>
    <t xml:space="preserve">SADABA                                  </t>
  </si>
  <si>
    <t>50231</t>
  </si>
  <si>
    <t xml:space="preserve">SALILLAS DE JALON                       </t>
  </si>
  <si>
    <t>50232</t>
  </si>
  <si>
    <t xml:space="preserve">SALVATIERRA DE ESCA                     </t>
  </si>
  <si>
    <t>50233</t>
  </si>
  <si>
    <t xml:space="preserve">SAMPER DEL SALZ                         </t>
  </si>
  <si>
    <t>50234</t>
  </si>
  <si>
    <t xml:space="preserve">SAN MARTIN DE LA VIRGEN DE MONCAYO      </t>
  </si>
  <si>
    <t>50235</t>
  </si>
  <si>
    <t xml:space="preserve">SAN MATEO DE GALLEGO                    </t>
  </si>
  <si>
    <t>50236</t>
  </si>
  <si>
    <t xml:space="preserve">SANTA CRUZ DE GRIO                      </t>
  </si>
  <si>
    <t>50237</t>
  </si>
  <si>
    <t xml:space="preserve">SANTA CRUZ DE MONCAYO                   </t>
  </si>
  <si>
    <t>50238</t>
  </si>
  <si>
    <t xml:space="preserve">SANTA EULALIA DE GALLEGO                </t>
  </si>
  <si>
    <t>50239</t>
  </si>
  <si>
    <t xml:space="preserve">SANTED                                  </t>
  </si>
  <si>
    <t>50240</t>
  </si>
  <si>
    <t xml:space="preserve">SASTAGO                                 </t>
  </si>
  <si>
    <t>50241</t>
  </si>
  <si>
    <t xml:space="preserve">SABIÑAN                                 </t>
  </si>
  <si>
    <t>50242</t>
  </si>
  <si>
    <t xml:space="preserve">SEDILES                                 </t>
  </si>
  <si>
    <t>50243</t>
  </si>
  <si>
    <t xml:space="preserve">SESTRICA                                </t>
  </si>
  <si>
    <t>50244</t>
  </si>
  <si>
    <t xml:space="preserve">SIERRA DE LUNA                          </t>
  </si>
  <si>
    <t>50245</t>
  </si>
  <si>
    <t xml:space="preserve">SIGUES                                  </t>
  </si>
  <si>
    <t>50246</t>
  </si>
  <si>
    <t xml:space="preserve">SISAMON                                 </t>
  </si>
  <si>
    <t>50247</t>
  </si>
  <si>
    <t xml:space="preserve">SOBRADIEL                               </t>
  </si>
  <si>
    <t>50248</t>
  </si>
  <si>
    <t xml:space="preserve">SOS DEL REY CATOLICO                    </t>
  </si>
  <si>
    <t>50249</t>
  </si>
  <si>
    <t xml:space="preserve">TABUENCA                                </t>
  </si>
  <si>
    <t>50250</t>
  </si>
  <si>
    <t xml:space="preserve">TALAMANTES                              </t>
  </si>
  <si>
    <t>50251</t>
  </si>
  <si>
    <t xml:space="preserve">TARAZONA                                </t>
  </si>
  <si>
    <t>50252</t>
  </si>
  <si>
    <t xml:space="preserve">TAUSTE                                  </t>
  </si>
  <si>
    <t>50253</t>
  </si>
  <si>
    <t xml:space="preserve">TERRER                                  </t>
  </si>
  <si>
    <t>50254</t>
  </si>
  <si>
    <t xml:space="preserve">TIERGA                                  </t>
  </si>
  <si>
    <t>50255</t>
  </si>
  <si>
    <t xml:space="preserve">TOBED                                   </t>
  </si>
  <si>
    <t>50256</t>
  </si>
  <si>
    <t xml:space="preserve">TORRALBA DE LOS FRAILES                 </t>
  </si>
  <si>
    <t>50257</t>
  </si>
  <si>
    <t xml:space="preserve">TORRALBA DE RIBOTA                      </t>
  </si>
  <si>
    <t>50258</t>
  </si>
  <si>
    <t xml:space="preserve">TORRALBILLA                             </t>
  </si>
  <si>
    <t>50259</t>
  </si>
  <si>
    <t xml:space="preserve">TORREHERMOSA                            </t>
  </si>
  <si>
    <t>50260</t>
  </si>
  <si>
    <t xml:space="preserve">TORRELAPAJA                             </t>
  </si>
  <si>
    <t>50261</t>
  </si>
  <si>
    <t xml:space="preserve">TORRELLAS                               </t>
  </si>
  <si>
    <t>50262</t>
  </si>
  <si>
    <t xml:space="preserve">TORRES DE BERRELLEN                     </t>
  </si>
  <si>
    <t>50263</t>
  </si>
  <si>
    <t xml:space="preserve">TORRIJO DE LA CAÑADA                    </t>
  </si>
  <si>
    <t>50264</t>
  </si>
  <si>
    <t xml:space="preserve">TOSOS                                   </t>
  </si>
  <si>
    <t>50265</t>
  </si>
  <si>
    <t xml:space="preserve">TRASMOZ                                 </t>
  </si>
  <si>
    <t>50266</t>
  </si>
  <si>
    <t xml:space="preserve">TRASOBARES                              </t>
  </si>
  <si>
    <t>50267</t>
  </si>
  <si>
    <t xml:space="preserve">UNCASTILLO                              </t>
  </si>
  <si>
    <t>50268</t>
  </si>
  <si>
    <t xml:space="preserve">UNDUES DE LERDA                         </t>
  </si>
  <si>
    <t>50269</t>
  </si>
  <si>
    <t xml:space="preserve">URREA DE JALON                          </t>
  </si>
  <si>
    <t>50270</t>
  </si>
  <si>
    <t xml:space="preserve">URRIES                                  </t>
  </si>
  <si>
    <t>50271</t>
  </si>
  <si>
    <t xml:space="preserve">USED                                    </t>
  </si>
  <si>
    <t>50272</t>
  </si>
  <si>
    <t xml:space="preserve">UTEBO                                   </t>
  </si>
  <si>
    <t>50273</t>
  </si>
  <si>
    <t xml:space="preserve">VALDEHORNA                              </t>
  </si>
  <si>
    <t>50274</t>
  </si>
  <si>
    <t xml:space="preserve">VAL DE SAN MARTIN                       </t>
  </si>
  <si>
    <t>50275</t>
  </si>
  <si>
    <t xml:space="preserve">VALMADRID                               </t>
  </si>
  <si>
    <t>50276</t>
  </si>
  <si>
    <t xml:space="preserve">VALPALMAS                               </t>
  </si>
  <si>
    <t>50277</t>
  </si>
  <si>
    <t xml:space="preserve">VALTORRES                               </t>
  </si>
  <si>
    <t>50278</t>
  </si>
  <si>
    <t xml:space="preserve">VELILLA DE EBRO                         </t>
  </si>
  <si>
    <t>50279</t>
  </si>
  <si>
    <t xml:space="preserve">VELILLA DE JILOCA                       </t>
  </si>
  <si>
    <t>50280</t>
  </si>
  <si>
    <t xml:space="preserve">VERA DE MONCAYO                         </t>
  </si>
  <si>
    <t>50281</t>
  </si>
  <si>
    <t xml:space="preserve">VIERLAS                                 </t>
  </si>
  <si>
    <t>50282</t>
  </si>
  <si>
    <t xml:space="preserve">VILUEÑA (LA)                            </t>
  </si>
  <si>
    <t>50283</t>
  </si>
  <si>
    <t xml:space="preserve">VILLADOZ                                </t>
  </si>
  <si>
    <t>50284</t>
  </si>
  <si>
    <t xml:space="preserve">VILLAFELICHE                            </t>
  </si>
  <si>
    <t>50285</t>
  </si>
  <si>
    <t xml:space="preserve">VILLAFRANCA DE EBRO                     </t>
  </si>
  <si>
    <t>50286</t>
  </si>
  <si>
    <t xml:space="preserve">VILLALBA DE PEREJIL                     </t>
  </si>
  <si>
    <t>50287</t>
  </si>
  <si>
    <t xml:space="preserve">VILLALENGUA                             </t>
  </si>
  <si>
    <t>50288</t>
  </si>
  <si>
    <t xml:space="preserve">VILLANUEVA DE GALLEGO                   </t>
  </si>
  <si>
    <t>50289</t>
  </si>
  <si>
    <t xml:space="preserve">VILLANUEVA DE JILOCA                    </t>
  </si>
  <si>
    <t>50290</t>
  </si>
  <si>
    <t xml:space="preserve">VILLANUEVA DE HUERVA                    </t>
  </si>
  <si>
    <t>50291</t>
  </si>
  <si>
    <t xml:space="preserve">VILLAR DE LOS NAVARROS                  </t>
  </si>
  <si>
    <t>50292</t>
  </si>
  <si>
    <t xml:space="preserve">VILLARREAL DE HUERVA                    </t>
  </si>
  <si>
    <t>50293</t>
  </si>
  <si>
    <t xml:space="preserve">VILLARROYA DE LA SIERRA                 </t>
  </si>
  <si>
    <t>50294</t>
  </si>
  <si>
    <t xml:space="preserve">VILLARROYA DEL CAMPO                    </t>
  </si>
  <si>
    <t>50295</t>
  </si>
  <si>
    <t xml:space="preserve">VISTABELLA                              </t>
  </si>
  <si>
    <t>50296</t>
  </si>
  <si>
    <t xml:space="preserve">ZAIDA (LA)                              </t>
  </si>
  <si>
    <t>50297</t>
  </si>
  <si>
    <t xml:space="preserve">ZARAGOZA                                </t>
  </si>
  <si>
    <t>50298</t>
  </si>
  <si>
    <t xml:space="preserve">ZUERA                                   </t>
  </si>
  <si>
    <t>50901</t>
  </si>
  <si>
    <t xml:space="preserve">BIEL                                    </t>
  </si>
  <si>
    <t>50902</t>
  </si>
  <si>
    <t xml:space="preserve">MARRACOS                                </t>
  </si>
  <si>
    <t>50903</t>
  </si>
  <si>
    <t xml:space="preserve">VILLAMAYOR DE GALLEGO                   </t>
  </si>
  <si>
    <t>51001</t>
  </si>
  <si>
    <t xml:space="preserve">CEUTA                                   </t>
  </si>
  <si>
    <t>52001</t>
  </si>
  <si>
    <t xml:space="preserve">MELILLA                                 </t>
  </si>
  <si>
    <t>02000</t>
  </si>
  <si>
    <t xml:space="preserve">DIPUTACION PROV. DE ALBACETE            </t>
  </si>
  <si>
    <t>03000</t>
  </si>
  <si>
    <t xml:space="preserve">DIPUTACION PROV. DE ALICANTE            </t>
  </si>
  <si>
    <t>04000</t>
  </si>
  <si>
    <t xml:space="preserve">DIPUTACION PROV. DE ALMERIA             </t>
  </si>
  <si>
    <t>05000</t>
  </si>
  <si>
    <t xml:space="preserve">DIPUTACION PROV. DE AVILA               </t>
  </si>
  <si>
    <t>06000</t>
  </si>
  <si>
    <t xml:space="preserve">DIPUTACION PROV. DE BADAJOZ             </t>
  </si>
  <si>
    <t xml:space="preserve">CONSEJO INSULAR DE IBIZA                </t>
  </si>
  <si>
    <t xml:space="preserve">CONSEJO INSULAR DE MALLORCA             </t>
  </si>
  <si>
    <t xml:space="preserve">CONSEJO INSULAR DE MENORCA              </t>
  </si>
  <si>
    <t xml:space="preserve">CONSEJO INSULAR DE FORMENTERA           </t>
  </si>
  <si>
    <t>08000</t>
  </si>
  <si>
    <t xml:space="preserve">DIPUTACION PROV. DE BARCELONA           </t>
  </si>
  <si>
    <t>09000</t>
  </si>
  <si>
    <t xml:space="preserve">DIPUTACION PROV. DE BURGOS              </t>
  </si>
  <si>
    <t>10000</t>
  </si>
  <si>
    <t xml:space="preserve">DIPUTACION PROV. DE CACERES             </t>
  </si>
  <si>
    <t>11000</t>
  </si>
  <si>
    <t xml:space="preserve">DIPUTACION PROV. DE CADIZ               </t>
  </si>
  <si>
    <t>12000</t>
  </si>
  <si>
    <t xml:space="preserve">DIPUTACION PROV. DE CASTELLON           </t>
  </si>
  <si>
    <t>13000</t>
  </si>
  <si>
    <t xml:space="preserve">DIPUTACION PROV. DE CIUDAD REAL         </t>
  </si>
  <si>
    <t>14000</t>
  </si>
  <si>
    <t xml:space="preserve">DIPUTACION PROV. DE CORDOBA             </t>
  </si>
  <si>
    <t>15000</t>
  </si>
  <si>
    <t xml:space="preserve">DIPUTACION PROV. DE A CORUÑA            </t>
  </si>
  <si>
    <t>16000</t>
  </si>
  <si>
    <t xml:space="preserve">DIPUTACION PROV. DE CUENCA              </t>
  </si>
  <si>
    <t>17000</t>
  </si>
  <si>
    <t xml:space="preserve">DIPUTACION PROV. DE GIRONA              </t>
  </si>
  <si>
    <t>18000</t>
  </si>
  <si>
    <t xml:space="preserve">DIPUTACION PROV. DE GRANADA             </t>
  </si>
  <si>
    <t>19000</t>
  </si>
  <si>
    <t xml:space="preserve">DIPUTACION PROV. DE GUADALAJARA         </t>
  </si>
  <si>
    <t>21000</t>
  </si>
  <si>
    <t xml:space="preserve">DIPUTACION PROV. DE HUELVA              </t>
  </si>
  <si>
    <t>22000</t>
  </si>
  <si>
    <t xml:space="preserve">DIPUTACION PROV. DE HUESCA              </t>
  </si>
  <si>
    <t>23000</t>
  </si>
  <si>
    <t xml:space="preserve">DIPUTACION PROV. DE JAEN                </t>
  </si>
  <si>
    <t>24000</t>
  </si>
  <si>
    <t xml:space="preserve">DIPUTACION PROV. DE LEON                </t>
  </si>
  <si>
    <t>25000</t>
  </si>
  <si>
    <t xml:space="preserve">DIPUTACION PROV. DE LLEIDA              </t>
  </si>
  <si>
    <t>26000</t>
  </si>
  <si>
    <t xml:space="preserve">COMUNIDAD AUTONOMA DE LA RIOJA          </t>
  </si>
  <si>
    <t>27000</t>
  </si>
  <si>
    <t xml:space="preserve">DIPUTACION PROV. DE LUGO                </t>
  </si>
  <si>
    <t>28000</t>
  </si>
  <si>
    <t xml:space="preserve">COMUNIDAD AUTONOMA DE MADRID            </t>
  </si>
  <si>
    <t>29000</t>
  </si>
  <si>
    <t xml:space="preserve">DIPUTACION PROV. DE MALAGA              </t>
  </si>
  <si>
    <t>30000</t>
  </si>
  <si>
    <t xml:space="preserve">COMUNIDAD AUTONOMA DE MURCIA            </t>
  </si>
  <si>
    <t>32000</t>
  </si>
  <si>
    <t xml:space="preserve">DIPUTACION PROV. DE OURENSE             </t>
  </si>
  <si>
    <t>33000</t>
  </si>
  <si>
    <t xml:space="preserve">PRINCIPADO DE ASTURIAS                  </t>
  </si>
  <si>
    <t>34000</t>
  </si>
  <si>
    <t xml:space="preserve">DIPUTACION PROV. DE PALENCIA            </t>
  </si>
  <si>
    <t xml:space="preserve">CABILDO INSULAR DE FUERTEVENTURA        </t>
  </si>
  <si>
    <t xml:space="preserve">CABILDO INSULAR DE GRAN CANARIA         </t>
  </si>
  <si>
    <t xml:space="preserve">CABILDO INSULAR DE LANZAROTE            </t>
  </si>
  <si>
    <t>36000</t>
  </si>
  <si>
    <t xml:space="preserve">DIPUTACION PROV. DE PONTEVEDRA          </t>
  </si>
  <si>
    <t>37000</t>
  </si>
  <si>
    <t xml:space="preserve">DIPUTACION PROV. DE SALAMANCA           </t>
  </si>
  <si>
    <t xml:space="preserve">CABILDO INSULAR DE LA GOMERA            </t>
  </si>
  <si>
    <t xml:space="preserve">CABILDO INSULAR DE EL HIERRO            </t>
  </si>
  <si>
    <t xml:space="preserve">CABILDO INSULAR DE LA PALMA             </t>
  </si>
  <si>
    <t xml:space="preserve">CABILDO INSULAR DE TENERIFE             </t>
  </si>
  <si>
    <t>39000</t>
  </si>
  <si>
    <t xml:space="preserve">COMUNIDAD AUTONOMA DE CANTABRIA         </t>
  </si>
  <si>
    <t>40000</t>
  </si>
  <si>
    <t xml:space="preserve">DIPUTACION PROV. DE SEGOVIA             </t>
  </si>
  <si>
    <t>41000</t>
  </si>
  <si>
    <t xml:space="preserve">DIPUTACION PROV. DE SEVILLA             </t>
  </si>
  <si>
    <t>42000</t>
  </si>
  <si>
    <t xml:space="preserve">DIPUTACION PROV. DE SORIA               </t>
  </si>
  <si>
    <t>43000</t>
  </si>
  <si>
    <t xml:space="preserve">DIPUTACION PROV. DE TARRAGONA           </t>
  </si>
  <si>
    <t>44000</t>
  </si>
  <si>
    <t xml:space="preserve">DIPUTACION PROV. DE TERUEL              </t>
  </si>
  <si>
    <t>45000</t>
  </si>
  <si>
    <t xml:space="preserve">DIPUTACION PROV. DE TOLEDO              </t>
  </si>
  <si>
    <t>46000</t>
  </si>
  <si>
    <t xml:space="preserve">DIPUTACION PROV. DE VALENCIA            </t>
  </si>
  <si>
    <t>47000</t>
  </si>
  <si>
    <t xml:space="preserve">DIPUTACION PROV. DE VALLADOLID          </t>
  </si>
  <si>
    <t>49000</t>
  </si>
  <si>
    <t xml:space="preserve">DIPUTACION PROV. DE ZAMORA              </t>
  </si>
  <si>
    <t>50000</t>
  </si>
  <si>
    <t xml:space="preserve">DIPUTACION PROV. DE ZARAGOZA            </t>
  </si>
  <si>
    <t>51000</t>
  </si>
  <si>
    <t xml:space="preserve">CIUDAD AUTONOMA DE CEUTA                </t>
  </si>
  <si>
    <t>52000</t>
  </si>
  <si>
    <t xml:space="preserve">CIUDAD AUTONOMA DE MELILLA              </t>
  </si>
  <si>
    <t xml:space="preserve">DIPUTACION PROV. DE ALBACETE                 </t>
  </si>
  <si>
    <t xml:space="preserve">DIPUTACION PROV. DE ALICANTE                 </t>
  </si>
  <si>
    <t xml:space="preserve">DIPUTACION PROV. DE ALMERIA                  </t>
  </si>
  <si>
    <t xml:space="preserve">DIPUTACION PROV. DE AVILA                    </t>
  </si>
  <si>
    <t xml:space="preserve">DIPUTACION PROV. DE BADAJOZ                  </t>
  </si>
  <si>
    <t xml:space="preserve">CONSEJO INSULAR DE IBIZA                     </t>
  </si>
  <si>
    <t xml:space="preserve">CONSEJO INSULAR DE MALLORCA                  </t>
  </si>
  <si>
    <t xml:space="preserve">CONSEJO INSULAR DE MENORCA                   </t>
  </si>
  <si>
    <t xml:space="preserve">CONSEJO INSULAR DE FORMENTERA                </t>
  </si>
  <si>
    <t xml:space="preserve">DIPUTACION PROV. DE BARCELONA                </t>
  </si>
  <si>
    <t xml:space="preserve">DIPUTACION PROV. DE BURGOS                   </t>
  </si>
  <si>
    <t xml:space="preserve">DIPUTACION PROV. DE CACERES                  </t>
  </si>
  <si>
    <t xml:space="preserve">DIPUTACION PROV. DE CADIZ                    </t>
  </si>
  <si>
    <t xml:space="preserve">DIPUTACION PROV. DE CASTELLON                </t>
  </si>
  <si>
    <t xml:space="preserve">DIPUTACION PROV. DE CIUDAD REAL              </t>
  </si>
  <si>
    <t xml:space="preserve">DIPUTACION PROV. DE CORDOBA                  </t>
  </si>
  <si>
    <t xml:space="preserve">DIPUTACION PROV. DE A CORUÑA                 </t>
  </si>
  <si>
    <t xml:space="preserve">DIPUTACION PROV. DE CUENCA                   </t>
  </si>
  <si>
    <t xml:space="preserve">DIPUTACION PROV. DE GIRONA                   </t>
  </si>
  <si>
    <t xml:space="preserve">DIPUTACION PROV. DE GRANADA                  </t>
  </si>
  <si>
    <t xml:space="preserve">DIPUTACION PROV. DE GUADALAJARA              </t>
  </si>
  <si>
    <t xml:space="preserve">DIPUTACION PROV. DE HUELVA                   </t>
  </si>
  <si>
    <t xml:space="preserve">DIPUTACION PROV. DE HUESCA                   </t>
  </si>
  <si>
    <t xml:space="preserve">DIPUTACION PROV. DE JAEN                     </t>
  </si>
  <si>
    <t xml:space="preserve">DIPUTACION PROV. DE LEON                     </t>
  </si>
  <si>
    <t xml:space="preserve">DIPUTACION PROV. DE LLEIDA                   </t>
  </si>
  <si>
    <t xml:space="preserve">COMUNIDAD AUTONOMA DE LA RIOJA               </t>
  </si>
  <si>
    <t xml:space="preserve">DIPUTACION PROV. DE LUGO                     </t>
  </si>
  <si>
    <t xml:space="preserve">COMUNIDAD AUTONOMA DE MADRID                 </t>
  </si>
  <si>
    <t xml:space="preserve">DIPUTACION PROV. DE MALAGA                   </t>
  </si>
  <si>
    <t xml:space="preserve">COMUNIDAD AUTONOMA DE MURCIA                 </t>
  </si>
  <si>
    <t xml:space="preserve">DIPUTACION PROV. DE OURENSE                  </t>
  </si>
  <si>
    <t xml:space="preserve">PRINCIPADO DE ASTURIAS                       </t>
  </si>
  <si>
    <t xml:space="preserve">DIPUTACION PROV. DE PALENCIA                 </t>
  </si>
  <si>
    <t xml:space="preserve">CABILDO INSULAR DE FUERTEVENTURA             </t>
  </si>
  <si>
    <t xml:space="preserve">CABILDO INSULAR DE GRAN CANARIA              </t>
  </si>
  <si>
    <t xml:space="preserve">CABILDO INSULAR DE LANZAROTE                 </t>
  </si>
  <si>
    <t xml:space="preserve">DIPUTACION PROV. DE PONTEVEDRA               </t>
  </si>
  <si>
    <t xml:space="preserve">DIPUTACION PROV. DE SALAMANCA                </t>
  </si>
  <si>
    <t xml:space="preserve">CABILDO INSULAR DE LA GOMERA                 </t>
  </si>
  <si>
    <t xml:space="preserve">CABILDO INSULAR DE EL HIERRO                 </t>
  </si>
  <si>
    <t xml:space="preserve">CABILDO INSULAR DE LA PALMA                  </t>
  </si>
  <si>
    <t xml:space="preserve">CABILDO INSULAR DE TENERIFE                  </t>
  </si>
  <si>
    <t xml:space="preserve">COMUNIDAD AUTONOMA DE CANTABRIA              </t>
  </si>
  <si>
    <t xml:space="preserve">DIPUTACION PROV. DE SEGOVIA                  </t>
  </si>
  <si>
    <t xml:space="preserve">DIPUTACION PROV. DE SEVILLA                  </t>
  </si>
  <si>
    <t xml:space="preserve">DIPUTACION PROV. DE SORIA                    </t>
  </si>
  <si>
    <t xml:space="preserve">DIPUTACION PROV. DE TARRAGONA                </t>
  </si>
  <si>
    <t xml:space="preserve">DIPUTACION PROV. DE TERUEL                   </t>
  </si>
  <si>
    <t xml:space="preserve">DIPUTACION PROV. DE TOLEDO                   </t>
  </si>
  <si>
    <t xml:space="preserve">DIPUTACION PROV. DE VALENCIA                 </t>
  </si>
  <si>
    <t xml:space="preserve">DIPUTACION PROV. DE VALLADOLID               </t>
  </si>
  <si>
    <t xml:space="preserve">DIPUTACION PROV. DE ZAMORA                   </t>
  </si>
  <si>
    <t xml:space="preserve">DIPUTACION PROV. DE ZARAGOZA                 </t>
  </si>
  <si>
    <t xml:space="preserve">CIUDAD AUTONOMA DE CEUTA                     </t>
  </si>
  <si>
    <t xml:space="preserve">CIUDAD AUTONOMA DE MELILLA                   </t>
  </si>
  <si>
    <t xml:space="preserve">ABENGIBRE                                    </t>
  </si>
  <si>
    <t xml:space="preserve">ALATOZ                                       </t>
  </si>
  <si>
    <t xml:space="preserve">ALBACETE                                     </t>
  </si>
  <si>
    <t xml:space="preserve">ALBATANA                                     </t>
  </si>
  <si>
    <t xml:space="preserve">ALBOREA                                      </t>
  </si>
  <si>
    <t xml:space="preserve">ALCADOZO                                     </t>
  </si>
  <si>
    <t xml:space="preserve">ALCALA DEL JUCAR                             </t>
  </si>
  <si>
    <t xml:space="preserve">ALCARAZ                                      </t>
  </si>
  <si>
    <t xml:space="preserve">ALMANSA                                      </t>
  </si>
  <si>
    <t xml:space="preserve">ALPERA                                       </t>
  </si>
  <si>
    <t xml:space="preserve">AYNA                                         </t>
  </si>
  <si>
    <t xml:space="preserve">BALAZOTE                                     </t>
  </si>
  <si>
    <t xml:space="preserve">BALSA DE VES                                 </t>
  </si>
  <si>
    <t xml:space="preserve">BALLESTERO (EL)                              </t>
  </si>
  <si>
    <t xml:space="preserve">BARRAX                                       </t>
  </si>
  <si>
    <t xml:space="preserve">BIENSERVIDA                                  </t>
  </si>
  <si>
    <t xml:space="preserve">BOGARRA                                      </t>
  </si>
  <si>
    <t xml:space="preserve">BONETE                                       </t>
  </si>
  <si>
    <t xml:space="preserve">BONILLO (EL)                                 </t>
  </si>
  <si>
    <t xml:space="preserve">CARCELEN                                     </t>
  </si>
  <si>
    <t xml:space="preserve">CASAS DE JUAN NUÑEZ                          </t>
  </si>
  <si>
    <t xml:space="preserve">CASAS DE LAZARO                              </t>
  </si>
  <si>
    <t xml:space="preserve">CASAS DE VES                                 </t>
  </si>
  <si>
    <t xml:space="preserve">CASAS-IBAÑEZ                                 </t>
  </si>
  <si>
    <t xml:space="preserve">CAUDETE                                      </t>
  </si>
  <si>
    <t xml:space="preserve">CENIZATE                                     </t>
  </si>
  <si>
    <t xml:space="preserve">CORRAL-RUBIO                                 </t>
  </si>
  <si>
    <t xml:space="preserve">COTILLAS                                     </t>
  </si>
  <si>
    <t xml:space="preserve">CHINCHILLA DE MONTE-ARAGON                   </t>
  </si>
  <si>
    <t xml:space="preserve">ELCHE DE LA SIERRA                           </t>
  </si>
  <si>
    <t xml:space="preserve">FEREZ                                        </t>
  </si>
  <si>
    <t xml:space="preserve">FUENSANTA                                    </t>
  </si>
  <si>
    <t xml:space="preserve">FUENTE-ALAMO                                 </t>
  </si>
  <si>
    <t xml:space="preserve">FUENTEALBILLA                                </t>
  </si>
  <si>
    <t xml:space="preserve">GINETA (LA)                                  </t>
  </si>
  <si>
    <t xml:space="preserve">GOLOSALVO                                    </t>
  </si>
  <si>
    <t xml:space="preserve">HELLIN                                       </t>
  </si>
  <si>
    <t xml:space="preserve">HERRERA (LA)                                 </t>
  </si>
  <si>
    <t xml:space="preserve">HIGUERUELA                                   </t>
  </si>
  <si>
    <t xml:space="preserve">HOYA-GONZALO                                 </t>
  </si>
  <si>
    <t xml:space="preserve">JORQUERA                                     </t>
  </si>
  <si>
    <t xml:space="preserve">LETUR                                        </t>
  </si>
  <si>
    <t xml:space="preserve">LEZUZA                                       </t>
  </si>
  <si>
    <t xml:space="preserve">LIETOR                                       </t>
  </si>
  <si>
    <t xml:space="preserve">MADRIGUERAS                                  </t>
  </si>
  <si>
    <t xml:space="preserve">MAHORA                                       </t>
  </si>
  <si>
    <t xml:space="preserve">MASEGOSO                                     </t>
  </si>
  <si>
    <t xml:space="preserve">MINAYA                                       </t>
  </si>
  <si>
    <t xml:space="preserve">MOLINICOS                                    </t>
  </si>
  <si>
    <t xml:space="preserve">MONTALVOS                                    </t>
  </si>
  <si>
    <t xml:space="preserve">MONTEALEGRE DEL CASTILLO                     </t>
  </si>
  <si>
    <t xml:space="preserve">MOTILLEJA                                    </t>
  </si>
  <si>
    <t xml:space="preserve">MUNERA                                       </t>
  </si>
  <si>
    <t xml:space="preserve">NAVAS DE JORQUERA                            </t>
  </si>
  <si>
    <t xml:space="preserve">NERPIO                                       </t>
  </si>
  <si>
    <t xml:space="preserve">ONTUR                                        </t>
  </si>
  <si>
    <t xml:space="preserve">OSSA DE MONTIEL                              </t>
  </si>
  <si>
    <t xml:space="preserve">PATERNA DEL MADERA                           </t>
  </si>
  <si>
    <t xml:space="preserve">PEÑASCOSA                                    </t>
  </si>
  <si>
    <t xml:space="preserve">PEÑAS DE SAN PEDRO                           </t>
  </si>
  <si>
    <t xml:space="preserve">PETROLA                                      </t>
  </si>
  <si>
    <t xml:space="preserve">POVEDILLA                                    </t>
  </si>
  <si>
    <t xml:space="preserve">POZOHONDO                                    </t>
  </si>
  <si>
    <t xml:space="preserve">POZO-LORENTE                                 </t>
  </si>
  <si>
    <t xml:space="preserve">POZUELO                                      </t>
  </si>
  <si>
    <t xml:space="preserve">RECUEJA (LA)                                 </t>
  </si>
  <si>
    <t xml:space="preserve">RIOPAR                                       </t>
  </si>
  <si>
    <t xml:space="preserve">ROBLEDO                                      </t>
  </si>
  <si>
    <t xml:space="preserve">RODA (LA)                                    </t>
  </si>
  <si>
    <t xml:space="preserve">SALOBRE                                      </t>
  </si>
  <si>
    <t xml:space="preserve">SAN PEDRO                                    </t>
  </si>
  <si>
    <t xml:space="preserve">SOCOVOS                                      </t>
  </si>
  <si>
    <t xml:space="preserve">TARAZONA DE LA MANCHA                        </t>
  </si>
  <si>
    <t xml:space="preserve">TOBARRA                                      </t>
  </si>
  <si>
    <t xml:space="preserve">VALDEGANGA                                   </t>
  </si>
  <si>
    <t xml:space="preserve">VIANOS                                       </t>
  </si>
  <si>
    <t xml:space="preserve">VILLA DE VES                                 </t>
  </si>
  <si>
    <t xml:space="preserve">VILLALGORDO DEL JUCAR                        </t>
  </si>
  <si>
    <t xml:space="preserve">VILLAMALEA                                   </t>
  </si>
  <si>
    <t xml:space="preserve">VILLAPALACIOS                                </t>
  </si>
  <si>
    <t xml:space="preserve">VILLARROBLEDO                                </t>
  </si>
  <si>
    <t xml:space="preserve">VILLATOYA                                    </t>
  </si>
  <si>
    <t xml:space="preserve">VILLAVALIENTE                                </t>
  </si>
  <si>
    <t xml:space="preserve">VILLAVERDE DE GUADALIMAR                     </t>
  </si>
  <si>
    <t xml:space="preserve">VIVEROS                                      </t>
  </si>
  <si>
    <t xml:space="preserve">YESTE                                        </t>
  </si>
  <si>
    <t xml:space="preserve">POZO CAÑADA                                  </t>
  </si>
  <si>
    <t xml:space="preserve">ATZUBIA (L')                                 </t>
  </si>
  <si>
    <t xml:space="preserve">AGOST                                        </t>
  </si>
  <si>
    <t xml:space="preserve">AGRES                                        </t>
  </si>
  <si>
    <t xml:space="preserve">AIGUES                                       </t>
  </si>
  <si>
    <t xml:space="preserve">ALBATERA                                     </t>
  </si>
  <si>
    <t xml:space="preserve">ALCALALI                                     </t>
  </si>
  <si>
    <t xml:space="preserve">ALCOSSER                                     </t>
  </si>
  <si>
    <t xml:space="preserve">ALCOLEJA                                     </t>
  </si>
  <si>
    <t xml:space="preserve">ALCOY/ALCOI                                  </t>
  </si>
  <si>
    <t xml:space="preserve">ALFAFARA                                     </t>
  </si>
  <si>
    <t xml:space="preserve">ALFAS DEL PI (L')                            </t>
  </si>
  <si>
    <t xml:space="preserve">ALGORFA                                      </t>
  </si>
  <si>
    <t xml:space="preserve">ALGUEÑA                                      </t>
  </si>
  <si>
    <t xml:space="preserve">ALICANTE/ALACANT                             </t>
  </si>
  <si>
    <t xml:space="preserve">ALMORADI                                     </t>
  </si>
  <si>
    <t xml:space="preserve">ALMUDAINA                                    </t>
  </si>
  <si>
    <t xml:space="preserve">ALQUERIA D'ASNAR (L')                        </t>
  </si>
  <si>
    <t xml:space="preserve">ALTEA                                        </t>
  </si>
  <si>
    <t xml:space="preserve">ASPE                                         </t>
  </si>
  <si>
    <t xml:space="preserve">BALONES                                      </t>
  </si>
  <si>
    <t xml:space="preserve">BANYERES DE MARIOLA                          </t>
  </si>
  <si>
    <t xml:space="preserve">BENASAU                                      </t>
  </si>
  <si>
    <t xml:space="preserve">BENEIXAMA                                    </t>
  </si>
  <si>
    <t xml:space="preserve">BENEJUZAR                                    </t>
  </si>
  <si>
    <t xml:space="preserve">BENFERRI                                     </t>
  </si>
  <si>
    <t xml:space="preserve">BENIARBEIG                                   </t>
  </si>
  <si>
    <t xml:space="preserve">BENIARDA                                     </t>
  </si>
  <si>
    <t xml:space="preserve">BENIARRES                                    </t>
  </si>
  <si>
    <t xml:space="preserve">BENIGEMBLA                                   </t>
  </si>
  <si>
    <t xml:space="preserve">BENIDOLEIG                                   </t>
  </si>
  <si>
    <t xml:space="preserve">BENIDORM                                     </t>
  </si>
  <si>
    <t xml:space="preserve">BENIFALLIM                                   </t>
  </si>
  <si>
    <t xml:space="preserve">BENIFATO                                     </t>
  </si>
  <si>
    <t xml:space="preserve">BENIJOFAR                                    </t>
  </si>
  <si>
    <t xml:space="preserve">BENILLOBA                                    </t>
  </si>
  <si>
    <t xml:space="preserve">BENILLUP                                     </t>
  </si>
  <si>
    <t xml:space="preserve">BENIMANTELL                                  </t>
  </si>
  <si>
    <t xml:space="preserve">BENIMARFULL                                  </t>
  </si>
  <si>
    <t xml:space="preserve">BENIMASSOT                                   </t>
  </si>
  <si>
    <t xml:space="preserve">BENIMELI                                     </t>
  </si>
  <si>
    <t xml:space="preserve">BENISSA                                      </t>
  </si>
  <si>
    <t xml:space="preserve">BENITACHELL/POBLE NOU DE BENITATXELL (EL)    </t>
  </si>
  <si>
    <t xml:space="preserve">BIAR                                         </t>
  </si>
  <si>
    <t xml:space="preserve">BIGASTRO                                     </t>
  </si>
  <si>
    <t xml:space="preserve">BOLULLA                                      </t>
  </si>
  <si>
    <t xml:space="preserve">BUSOT                                        </t>
  </si>
  <si>
    <t xml:space="preserve">CALP                                         </t>
  </si>
  <si>
    <t xml:space="preserve">CALLOSA D'EN SARRIA                          </t>
  </si>
  <si>
    <t xml:space="preserve">CALLOSA DE SEGURA                            </t>
  </si>
  <si>
    <t xml:space="preserve">CAMPELLO (EL)                                </t>
  </si>
  <si>
    <t xml:space="preserve">CAMPO DE MIRRA/CAMP DE MIRRA (EL)            </t>
  </si>
  <si>
    <t xml:space="preserve">CAÑADA                                       </t>
  </si>
  <si>
    <t xml:space="preserve">CASTALLA                                     </t>
  </si>
  <si>
    <t xml:space="preserve">CASTELL DE CASTELLS                          </t>
  </si>
  <si>
    <t xml:space="preserve">CATRAL                                       </t>
  </si>
  <si>
    <t xml:space="preserve">COCENTAINA                                   </t>
  </si>
  <si>
    <t xml:space="preserve">CONFRIDES                                    </t>
  </si>
  <si>
    <t xml:space="preserve">COX                                          </t>
  </si>
  <si>
    <t xml:space="preserve">CREVILLENT                                   </t>
  </si>
  <si>
    <t xml:space="preserve">QUATRETONDETA                                </t>
  </si>
  <si>
    <t xml:space="preserve">DAYA NUEVA                                   </t>
  </si>
  <si>
    <t xml:space="preserve">DAYA VIEJA                                   </t>
  </si>
  <si>
    <t xml:space="preserve">DENIA                                        </t>
  </si>
  <si>
    <t xml:space="preserve">DOLORES                                      </t>
  </si>
  <si>
    <t xml:space="preserve">ELCHE/ELX                                    </t>
  </si>
  <si>
    <t xml:space="preserve">ELDA                                         </t>
  </si>
  <si>
    <t xml:space="preserve">FAGECA                                       </t>
  </si>
  <si>
    <t xml:space="preserve">FAMORCA                                      </t>
  </si>
  <si>
    <t xml:space="preserve">FINESTRAT                                    </t>
  </si>
  <si>
    <t xml:space="preserve">FORMENTERA DEL SEGURA                        </t>
  </si>
  <si>
    <t xml:space="preserve">GATA DE GORGOS                               </t>
  </si>
  <si>
    <t xml:space="preserve">GAIANES                                      </t>
  </si>
  <si>
    <t xml:space="preserve">GORGA                                        </t>
  </si>
  <si>
    <t xml:space="preserve">GRANJA DE ROCAMORA                           </t>
  </si>
  <si>
    <t xml:space="preserve">GUADALEST                                    </t>
  </si>
  <si>
    <t xml:space="preserve">GUARDAMAR DEL SEGURA                         </t>
  </si>
  <si>
    <t xml:space="preserve">FONDO DE LES NEUS                            </t>
  </si>
  <si>
    <t xml:space="preserve">HONDON DE LOS FRAILES                        </t>
  </si>
  <si>
    <t xml:space="preserve">IBI                                          </t>
  </si>
  <si>
    <t xml:space="preserve">JACARILLA                                    </t>
  </si>
  <si>
    <t xml:space="preserve">XALÓ                                         </t>
  </si>
  <si>
    <t xml:space="preserve">JAVEA/XABIA                                  </t>
  </si>
  <si>
    <t xml:space="preserve">JIJONA/XIXONA                                </t>
  </si>
  <si>
    <t xml:space="preserve">LORCHA/ORXA (L')                             </t>
  </si>
  <si>
    <t xml:space="preserve">LLIBER                                       </t>
  </si>
  <si>
    <t xml:space="preserve">MILLENA                                      </t>
  </si>
  <si>
    <t xml:space="preserve">MONFORTE DEL CID                             </t>
  </si>
  <si>
    <t xml:space="preserve">MONOVAR/MONOVER                              </t>
  </si>
  <si>
    <t xml:space="preserve">MUTXAMEL                                     </t>
  </si>
  <si>
    <t xml:space="preserve">MURLA                                        </t>
  </si>
  <si>
    <t xml:space="preserve">MURO DE ALCOY                                </t>
  </si>
  <si>
    <t xml:space="preserve">NOVELDA                                      </t>
  </si>
  <si>
    <t xml:space="preserve">NUCIA (LA)                                   </t>
  </si>
  <si>
    <t xml:space="preserve">ONDARA                                       </t>
  </si>
  <si>
    <t xml:space="preserve">ONIL                                         </t>
  </si>
  <si>
    <t xml:space="preserve">ORBA                                         </t>
  </si>
  <si>
    <t xml:space="preserve">ORXETA                                       </t>
  </si>
  <si>
    <t xml:space="preserve">ORIHUELA                                     </t>
  </si>
  <si>
    <t xml:space="preserve">PARCENT                                      </t>
  </si>
  <si>
    <t xml:space="preserve">PEDREGUER                                    </t>
  </si>
  <si>
    <t xml:space="preserve">PEGO                                         </t>
  </si>
  <si>
    <t xml:space="preserve">PENAGUILA                                    </t>
  </si>
  <si>
    <t xml:space="preserve">PETRER                                       </t>
  </si>
  <si>
    <t xml:space="preserve">PINOSO                                       </t>
  </si>
  <si>
    <t xml:space="preserve">PLANES                                       </t>
  </si>
  <si>
    <t xml:space="preserve">POLOP                                        </t>
  </si>
  <si>
    <t xml:space="preserve">RAFAL                                        </t>
  </si>
  <si>
    <t xml:space="preserve">RAFOL D'ALMUNIA (EL)                         </t>
  </si>
  <si>
    <t xml:space="preserve">REDOVAN                                      </t>
  </si>
  <si>
    <t xml:space="preserve">RELLEU                                       </t>
  </si>
  <si>
    <t xml:space="preserve">ROJALES                                      </t>
  </si>
  <si>
    <t xml:space="preserve">ROMANA (LA)                                  </t>
  </si>
  <si>
    <t xml:space="preserve">SAGRA                                        </t>
  </si>
  <si>
    <t xml:space="preserve">SALINAS                                      </t>
  </si>
  <si>
    <t xml:space="preserve">SANET Y NEGRALS                              </t>
  </si>
  <si>
    <t xml:space="preserve">SAN FULGENCIO                                </t>
  </si>
  <si>
    <t xml:space="preserve">SANT JOAN D'ALACANT                          </t>
  </si>
  <si>
    <t xml:space="preserve">SAN MIGUEL DE SALINAS                        </t>
  </si>
  <si>
    <t xml:space="preserve">SANTA POLA                                   </t>
  </si>
  <si>
    <t>SAN VICENTE DEL RASPEIG/SANT VICENT DEL RASPE</t>
  </si>
  <si>
    <t xml:space="preserve">SAX                                          </t>
  </si>
  <si>
    <t xml:space="preserve">SELLA                                        </t>
  </si>
  <si>
    <t xml:space="preserve">SENIJA                                       </t>
  </si>
  <si>
    <t xml:space="preserve">TARBENA                                      </t>
  </si>
  <si>
    <t xml:space="preserve">TEULADA                                      </t>
  </si>
  <si>
    <t xml:space="preserve">TIBI                                         </t>
  </si>
  <si>
    <t xml:space="preserve">TOLLOS                                       </t>
  </si>
  <si>
    <t xml:space="preserve">TORMOS                                       </t>
  </si>
  <si>
    <t xml:space="preserve">TORREMANZANAS/TORRE DE LES MACANES (LA)      </t>
  </si>
  <si>
    <t xml:space="preserve">TORREVIEJA                                   </t>
  </si>
  <si>
    <t xml:space="preserve">VALL D'ALCALA (LA)                           </t>
  </si>
  <si>
    <t xml:space="preserve">VALL D'EBO                                   </t>
  </si>
  <si>
    <t xml:space="preserve">VALL DE GALLINERA (LA)                       </t>
  </si>
  <si>
    <t xml:space="preserve">VALL DE LAGUAR (LA)                          </t>
  </si>
  <si>
    <t xml:space="preserve">VERGER (EL)                                  </t>
  </si>
  <si>
    <t xml:space="preserve">VILLAJOYOSA/VILA JOIOSA (LA)                 </t>
  </si>
  <si>
    <t xml:space="preserve">VILLENA                                      </t>
  </si>
  <si>
    <t xml:space="preserve">POBLETS (ELS)                                </t>
  </si>
  <si>
    <t xml:space="preserve">PILAR DE LA HORADADA                         </t>
  </si>
  <si>
    <t xml:space="preserve">MONTESINOS (LOS)                             </t>
  </si>
  <si>
    <t xml:space="preserve">SAN ISIDRO                                   </t>
  </si>
  <si>
    <t xml:space="preserve">ABLA                                         </t>
  </si>
  <si>
    <t xml:space="preserve">ABRUCENA                                     </t>
  </si>
  <si>
    <t xml:space="preserve">ADRA                                         </t>
  </si>
  <si>
    <t xml:space="preserve">ALBANCHEZ                                    </t>
  </si>
  <si>
    <t xml:space="preserve">ALBOLODUY                                    </t>
  </si>
  <si>
    <t xml:space="preserve">ALBOX                                        </t>
  </si>
  <si>
    <t xml:space="preserve">ALCOLEA                                      </t>
  </si>
  <si>
    <t xml:space="preserve">ALCONTAR                                     </t>
  </si>
  <si>
    <t xml:space="preserve">ALCUDIA DE MONTEAGUD                         </t>
  </si>
  <si>
    <t xml:space="preserve">ALHABIA                                      </t>
  </si>
  <si>
    <t xml:space="preserve">ALHAMA DE ALMERIA                            </t>
  </si>
  <si>
    <t xml:space="preserve">ALICUN                                       </t>
  </si>
  <si>
    <t xml:space="preserve">ALMERIA                                      </t>
  </si>
  <si>
    <t xml:space="preserve">ALMOCITA                                     </t>
  </si>
  <si>
    <t xml:space="preserve">ALSODUX                                      </t>
  </si>
  <si>
    <t xml:space="preserve">ANTAS                                        </t>
  </si>
  <si>
    <t xml:space="preserve">ARBOLEAS                                     </t>
  </si>
  <si>
    <t xml:space="preserve">ARMUÑA DE ALMANZORA                          </t>
  </si>
  <si>
    <t xml:space="preserve">BACARES                                      </t>
  </si>
  <si>
    <t xml:space="preserve">BAYARCAL                                     </t>
  </si>
  <si>
    <t xml:space="preserve">BAYARQUE                                     </t>
  </si>
  <si>
    <t xml:space="preserve">BEDAR                                        </t>
  </si>
  <si>
    <t xml:space="preserve">BEIRES                                       </t>
  </si>
  <si>
    <t xml:space="preserve">BENAHADUX                                    </t>
  </si>
  <si>
    <t xml:space="preserve">BENITAGLA                                    </t>
  </si>
  <si>
    <t xml:space="preserve">BENIZALON                                    </t>
  </si>
  <si>
    <t xml:space="preserve">BENTARIQUE                                   </t>
  </si>
  <si>
    <t xml:space="preserve">BERJA                                        </t>
  </si>
  <si>
    <t xml:space="preserve">CANJAYAR                                     </t>
  </si>
  <si>
    <t xml:space="preserve">CANTORIA                                     </t>
  </si>
  <si>
    <t xml:space="preserve">CARBONERAS                                   </t>
  </si>
  <si>
    <t xml:space="preserve">CASTRO DE FILABRES                           </t>
  </si>
  <si>
    <t xml:space="preserve">COBDAR                                       </t>
  </si>
  <si>
    <t xml:space="preserve">CUEVAS DEL ALMANZORA                         </t>
  </si>
  <si>
    <t xml:space="preserve">CHERCOS                                      </t>
  </si>
  <si>
    <t xml:space="preserve">CHIRIVEL                                     </t>
  </si>
  <si>
    <t xml:space="preserve">DALIAS                                       </t>
  </si>
  <si>
    <t xml:space="preserve">ENIX                                         </t>
  </si>
  <si>
    <t xml:space="preserve">FELIX                                        </t>
  </si>
  <si>
    <t xml:space="preserve">FINES                                        </t>
  </si>
  <si>
    <t xml:space="preserve">FIÑANA                                       </t>
  </si>
  <si>
    <t xml:space="preserve">FONDON                                       </t>
  </si>
  <si>
    <t xml:space="preserve">GADOR                                        </t>
  </si>
  <si>
    <t xml:space="preserve">GALLARDOS (LOS)                              </t>
  </si>
  <si>
    <t xml:space="preserve">GARRUCHA                                     </t>
  </si>
  <si>
    <t xml:space="preserve">GERGAL                                       </t>
  </si>
  <si>
    <t xml:space="preserve">HUECIJA                                      </t>
  </si>
  <si>
    <t xml:space="preserve">HUERCAL DE ALMERIA                           </t>
  </si>
  <si>
    <t xml:space="preserve">HUERCAL-OVERA                                </t>
  </si>
  <si>
    <t xml:space="preserve">ILLAR                                        </t>
  </si>
  <si>
    <t xml:space="preserve">INSTINCION                                   </t>
  </si>
  <si>
    <t xml:space="preserve">LAROYA                                       </t>
  </si>
  <si>
    <t xml:space="preserve">LAUJAR DE ANDARAX                            </t>
  </si>
  <si>
    <t xml:space="preserve">LIJAR                                        </t>
  </si>
  <si>
    <t xml:space="preserve">LUBRIN                                       </t>
  </si>
  <si>
    <t xml:space="preserve">LUCAINENA DE LAS TORRES                      </t>
  </si>
  <si>
    <t xml:space="preserve">LUCAR                                        </t>
  </si>
  <si>
    <t xml:space="preserve">MACAEL                                       </t>
  </si>
  <si>
    <t xml:space="preserve">MARIA                                        </t>
  </si>
  <si>
    <t xml:space="preserve">MOJACAR                                      </t>
  </si>
  <si>
    <t xml:space="preserve">NACIMIENTO                                   </t>
  </si>
  <si>
    <t xml:space="preserve">NIJAR                                        </t>
  </si>
  <si>
    <t xml:space="preserve">OHANES                                       </t>
  </si>
  <si>
    <t xml:space="preserve">OLULA DE CASTRO                              </t>
  </si>
  <si>
    <t xml:space="preserve">OLULA DEL RIO                                </t>
  </si>
  <si>
    <t xml:space="preserve">ORIA                                         </t>
  </si>
  <si>
    <t xml:space="preserve">PADULES                                      </t>
  </si>
  <si>
    <t xml:space="preserve">PARTALOA                                     </t>
  </si>
  <si>
    <t xml:space="preserve">PATERNA DEL RIO                              </t>
  </si>
  <si>
    <t xml:space="preserve">PECHINA                                      </t>
  </si>
  <si>
    <t xml:space="preserve">PULPI                                        </t>
  </si>
  <si>
    <t xml:space="preserve">PURCHENA                                     </t>
  </si>
  <si>
    <t xml:space="preserve">RAGOL                                        </t>
  </si>
  <si>
    <t xml:space="preserve">RIOJA                                        </t>
  </si>
  <si>
    <t xml:space="preserve">ROQUETAS DE MAR                              </t>
  </si>
  <si>
    <t xml:space="preserve">SANTA CRUZ DE MARCHENA                       </t>
  </si>
  <si>
    <t xml:space="preserve">SANTA FE DE MONDUJAR                         </t>
  </si>
  <si>
    <t xml:space="preserve">SENES                                        </t>
  </si>
  <si>
    <t xml:space="preserve">SERON                                        </t>
  </si>
  <si>
    <t xml:space="preserve">SIERRO                                       </t>
  </si>
  <si>
    <t xml:space="preserve">SOMONTIN                                     </t>
  </si>
  <si>
    <t xml:space="preserve">SORBAS                                       </t>
  </si>
  <si>
    <t xml:space="preserve">SUFLI                                        </t>
  </si>
  <si>
    <t xml:space="preserve">TABERNAS                                     </t>
  </si>
  <si>
    <t xml:space="preserve">TABERNO                                      </t>
  </si>
  <si>
    <t xml:space="preserve">TAHAL                                        </t>
  </si>
  <si>
    <t xml:space="preserve">TERQUE                                       </t>
  </si>
  <si>
    <t xml:space="preserve">TIJOLA                                       </t>
  </si>
  <si>
    <t xml:space="preserve">TURRE                                        </t>
  </si>
  <si>
    <t xml:space="preserve">TURRILLAS                                    </t>
  </si>
  <si>
    <t xml:space="preserve">ULEILA DEL CAMPO                             </t>
  </si>
  <si>
    <t xml:space="preserve">URRACAL                                      </t>
  </si>
  <si>
    <t xml:space="preserve">VELEFIQUE                                    </t>
  </si>
  <si>
    <t xml:space="preserve">VELEZ-BLANCO                                 </t>
  </si>
  <si>
    <t xml:space="preserve">VELEZ-RUBIO                                  </t>
  </si>
  <si>
    <t xml:space="preserve">VERA                                         </t>
  </si>
  <si>
    <t xml:space="preserve">VIATOR                                       </t>
  </si>
  <si>
    <t xml:space="preserve">VICAR                                        </t>
  </si>
  <si>
    <t xml:space="preserve">ZURGENA                                      </t>
  </si>
  <si>
    <t xml:space="preserve">TRES VILLAS (LAS)                            </t>
  </si>
  <si>
    <t xml:space="preserve">EJIDO (EL)                                   </t>
  </si>
  <si>
    <t xml:space="preserve">MOJONERA (LA)                                </t>
  </si>
  <si>
    <t xml:space="preserve">BALANEGRA                                    </t>
  </si>
  <si>
    <t xml:space="preserve">ADANERO                                      </t>
  </si>
  <si>
    <t xml:space="preserve">ADRADA (LA)                                  </t>
  </si>
  <si>
    <t xml:space="preserve">ALBORNOS                                     </t>
  </si>
  <si>
    <t xml:space="preserve">ALDEANUEVA DE SANTA CRUZ                     </t>
  </si>
  <si>
    <t xml:space="preserve">ALDEASECA                                    </t>
  </si>
  <si>
    <t xml:space="preserve">ALDEHUELA (LA)                               </t>
  </si>
  <si>
    <t xml:space="preserve">AMAVIDA                                      </t>
  </si>
  <si>
    <t xml:space="preserve">ARENAL (EL)                                  </t>
  </si>
  <si>
    <t xml:space="preserve">ARENAS DE SAN PEDRO                          </t>
  </si>
  <si>
    <t xml:space="preserve">AREVALILLO                                   </t>
  </si>
  <si>
    <t xml:space="preserve">AREVALO                                      </t>
  </si>
  <si>
    <t xml:space="preserve">AVEINTE                                      </t>
  </si>
  <si>
    <t xml:space="preserve">AVELLANEDA                                   </t>
  </si>
  <si>
    <t xml:space="preserve">AVILA                                        </t>
  </si>
  <si>
    <t xml:space="preserve">BARCO DE AVILA (EL)                          </t>
  </si>
  <si>
    <t xml:space="preserve">BARRACO (EL)                                 </t>
  </si>
  <si>
    <t xml:space="preserve">BARROMAN                                     </t>
  </si>
  <si>
    <t xml:space="preserve">BECEDAS                                      </t>
  </si>
  <si>
    <t xml:space="preserve">BECEDILLAS                                   </t>
  </si>
  <si>
    <t xml:space="preserve">BERCIAL DE ZAPARDIEL                         </t>
  </si>
  <si>
    <t xml:space="preserve">BERLANAS (LAS)                               </t>
  </si>
  <si>
    <t xml:space="preserve">BERNUY-ZAPARDIEL                             </t>
  </si>
  <si>
    <t xml:space="preserve">BERROCALEJO DE ARAGONA                       </t>
  </si>
  <si>
    <t xml:space="preserve">BLASCOMILLAN                                 </t>
  </si>
  <si>
    <t xml:space="preserve">BLASCONUÑO DE MATACABRAS                     </t>
  </si>
  <si>
    <t xml:space="preserve">BLASCOSANCHO                                 </t>
  </si>
  <si>
    <t xml:space="preserve">BOHODON (EL)                                 </t>
  </si>
  <si>
    <t xml:space="preserve">BOHOYO                                       </t>
  </si>
  <si>
    <t xml:space="preserve">BONILLA DE LA SIERRA                         </t>
  </si>
  <si>
    <t xml:space="preserve">BRABOS                                       </t>
  </si>
  <si>
    <t xml:space="preserve">BULARROS                                     </t>
  </si>
  <si>
    <t xml:space="preserve">BURGOHONDO                                   </t>
  </si>
  <si>
    <t xml:space="preserve">CABEZAS DE ALAMBRE                           </t>
  </si>
  <si>
    <t xml:space="preserve">CABEZAS DEL POZO                             </t>
  </si>
  <si>
    <t xml:space="preserve">CABEZAS DEL VILLAR                           </t>
  </si>
  <si>
    <t xml:space="preserve">CABIZUELA                                    </t>
  </si>
  <si>
    <t xml:space="preserve">CANALES                                      </t>
  </si>
  <si>
    <t xml:space="preserve">CANDELEDA                                    </t>
  </si>
  <si>
    <t xml:space="preserve">CANTIVEROS                                   </t>
  </si>
  <si>
    <t xml:space="preserve">CARDEÑOSA                                    </t>
  </si>
  <si>
    <t xml:space="preserve">CARRERA (LA)                                 </t>
  </si>
  <si>
    <t xml:space="preserve">CASAS DEL PUERTO DE VILLATORO                </t>
  </si>
  <si>
    <t xml:space="preserve">CASASOLA                                     </t>
  </si>
  <si>
    <t xml:space="preserve">CASAVIEJA                                    </t>
  </si>
  <si>
    <t xml:space="preserve">CASILLAS                                     </t>
  </si>
  <si>
    <t xml:space="preserve">CASTELLANOS DE ZAPARDIEL                     </t>
  </si>
  <si>
    <t xml:space="preserve">CEBREROS                                     </t>
  </si>
  <si>
    <t xml:space="preserve">CEPEDA LA MORA                               </t>
  </si>
  <si>
    <t xml:space="preserve">CILLAN                                       </t>
  </si>
  <si>
    <t xml:space="preserve">CISLA                                        </t>
  </si>
  <si>
    <t xml:space="preserve">COLILLA (LA)                                 </t>
  </si>
  <si>
    <t xml:space="preserve">COLLADO DE CONTRERAS                         </t>
  </si>
  <si>
    <t xml:space="preserve">COLLADO DEL MIRON                            </t>
  </si>
  <si>
    <t xml:space="preserve">CONSTANZANA                                  </t>
  </si>
  <si>
    <t xml:space="preserve">CRESPOS                                      </t>
  </si>
  <si>
    <t xml:space="preserve">CUEVAS DEL VALLE                             </t>
  </si>
  <si>
    <t xml:space="preserve">CHAMARTIN                                    </t>
  </si>
  <si>
    <t xml:space="preserve">DONJIMENO                                    </t>
  </si>
  <si>
    <t xml:space="preserve">DONVIDAS                                     </t>
  </si>
  <si>
    <t xml:space="preserve">ESPINOSA DE LOS CABALLEROS                   </t>
  </si>
  <si>
    <t xml:space="preserve">FLORES DE AVILA                              </t>
  </si>
  <si>
    <t xml:space="preserve">FONTIVEROS                                   </t>
  </si>
  <si>
    <t xml:space="preserve">FRESNEDILLA                                  </t>
  </si>
  <si>
    <t xml:space="preserve">FRESNO (EL)                                  </t>
  </si>
  <si>
    <t xml:space="preserve">FUENTE EL SAUZ                               </t>
  </si>
  <si>
    <t xml:space="preserve">FUENTES DE AÑO                               </t>
  </si>
  <si>
    <t xml:space="preserve">GALLEGOS DE ALTAMIROS                        </t>
  </si>
  <si>
    <t xml:space="preserve">GALLEGOS DE SOBRINOS                         </t>
  </si>
  <si>
    <t xml:space="preserve">GARGANTA DEL VILLAR                          </t>
  </si>
  <si>
    <t xml:space="preserve">GAVILANES                                    </t>
  </si>
  <si>
    <t xml:space="preserve">GEMUÑO                                       </t>
  </si>
  <si>
    <t xml:space="preserve">GILBUENA                                     </t>
  </si>
  <si>
    <t xml:space="preserve">GIL GARCIA                                   </t>
  </si>
  <si>
    <t xml:space="preserve">GIMIALCON                                    </t>
  </si>
  <si>
    <t xml:space="preserve">GOTARRENDURA                                 </t>
  </si>
  <si>
    <t xml:space="preserve">GRANDES Y SAN MARTIN                         </t>
  </si>
  <si>
    <t xml:space="preserve">GUISANDO                                     </t>
  </si>
  <si>
    <t xml:space="preserve">GUTIERRE-MUÑOZ                               </t>
  </si>
  <si>
    <t xml:space="preserve">HERNANSANCHO                                 </t>
  </si>
  <si>
    <t xml:space="preserve">HERRADON DE PINARES                          </t>
  </si>
  <si>
    <t xml:space="preserve">HERREROS DE SUSO                             </t>
  </si>
  <si>
    <t xml:space="preserve">HIGUERA DE LAS DUEÑAS                        </t>
  </si>
  <si>
    <t xml:space="preserve">HIJA DE DIOS (LA)                            </t>
  </si>
  <si>
    <t xml:space="preserve">HORCAJADA (LA)                               </t>
  </si>
  <si>
    <t xml:space="preserve">HORCAJO DE LAS TORRES                        </t>
  </si>
  <si>
    <t xml:space="preserve">HORNILLO (EL)                                </t>
  </si>
  <si>
    <t xml:space="preserve">HOYOCASERO                                   </t>
  </si>
  <si>
    <t xml:space="preserve">HOYO DE PINARES (EL)                         </t>
  </si>
  <si>
    <t xml:space="preserve">HOYORREDONDO                                 </t>
  </si>
  <si>
    <t xml:space="preserve">HOYOS DEL COLLADO                            </t>
  </si>
  <si>
    <t xml:space="preserve">HOYOS DEL ESPINO                             </t>
  </si>
  <si>
    <t xml:space="preserve">HOYOS DE MIGUEL MUÑOZ                        </t>
  </si>
  <si>
    <t xml:space="preserve">HURTUMPASCUAL                                </t>
  </si>
  <si>
    <t xml:space="preserve">JUNCIANA                                     </t>
  </si>
  <si>
    <t xml:space="preserve">LANGA                                        </t>
  </si>
  <si>
    <t xml:space="preserve">LANZAHITA                                    </t>
  </si>
  <si>
    <t xml:space="preserve">LOSAR DEL BARCO (EL)                         </t>
  </si>
  <si>
    <t xml:space="preserve">LLANOS DE TORMES (LOS)                       </t>
  </si>
  <si>
    <t xml:space="preserve">MADRIGAL DE LAS ALTAS TORRES                 </t>
  </si>
  <si>
    <t xml:space="preserve">MAELLO                                       </t>
  </si>
  <si>
    <t xml:space="preserve">MALPARTIDA DE CORNEJA                        </t>
  </si>
  <si>
    <t xml:space="preserve">MAMBLAS                                      </t>
  </si>
  <si>
    <t xml:space="preserve">MANCERA DE ARRIBA                            </t>
  </si>
  <si>
    <t xml:space="preserve">MANJABALAGO                                  </t>
  </si>
  <si>
    <t xml:space="preserve">MARLIN                                       </t>
  </si>
  <si>
    <t xml:space="preserve">MARTIHERRERO                                 </t>
  </si>
  <si>
    <t xml:space="preserve">MARTINEZ                                     </t>
  </si>
  <si>
    <t xml:space="preserve">MEDIANA DE VOLTOYA                           </t>
  </si>
  <si>
    <t xml:space="preserve">MEDINILLA                                    </t>
  </si>
  <si>
    <t xml:space="preserve">MENGAMUÑOZ                                   </t>
  </si>
  <si>
    <t xml:space="preserve">MESEGAR DE CORNEJA                           </t>
  </si>
  <si>
    <t xml:space="preserve">MIJARES                                      </t>
  </si>
  <si>
    <t xml:space="preserve">MINGORRIA                                    </t>
  </si>
  <si>
    <t xml:space="preserve">MIRON (EL)                                   </t>
  </si>
  <si>
    <t xml:space="preserve">MIRONCILLO                                   </t>
  </si>
  <si>
    <t xml:space="preserve">MIRUEÑA DE LOS INFANZONES                    </t>
  </si>
  <si>
    <t xml:space="preserve">MOMBELTRAN                                   </t>
  </si>
  <si>
    <t xml:space="preserve">MONSALUPE                                    </t>
  </si>
  <si>
    <t xml:space="preserve">MORALEJA DE MATACABRAS                       </t>
  </si>
  <si>
    <t xml:space="preserve">MUÑANA                                       </t>
  </si>
  <si>
    <t xml:space="preserve">MUÑICO                                       </t>
  </si>
  <si>
    <t xml:space="preserve">MUÑOGALINDO                                  </t>
  </si>
  <si>
    <t xml:space="preserve">MUÑOGRANDE                                   </t>
  </si>
  <si>
    <t xml:space="preserve">MUÑOMER DEL PECO                             </t>
  </si>
  <si>
    <t xml:space="preserve">MUÑOPEPE                                     </t>
  </si>
  <si>
    <t xml:space="preserve">MUÑOSANCHO                                   </t>
  </si>
  <si>
    <t xml:space="preserve">MUÑOTELLO                                    </t>
  </si>
  <si>
    <t xml:space="preserve">NARRILLOS DEL ALAMO                          </t>
  </si>
  <si>
    <t xml:space="preserve">NARRILLOS DEL REBOLLAR                       </t>
  </si>
  <si>
    <t xml:space="preserve">NARROS DEL CASTILLO                          </t>
  </si>
  <si>
    <t xml:space="preserve">NARROS DEL PUERTO                            </t>
  </si>
  <si>
    <t xml:space="preserve">NARROS DE SALDUEÑA                           </t>
  </si>
  <si>
    <t xml:space="preserve">NAVACEPEDILLA DE CORNEJA                     </t>
  </si>
  <si>
    <t xml:space="preserve">NAVA DE AREVALO                              </t>
  </si>
  <si>
    <t xml:space="preserve">NAVA DEL BARCO                               </t>
  </si>
  <si>
    <t xml:space="preserve">NAVADIJOS                                    </t>
  </si>
  <si>
    <t xml:space="preserve">NAVAESCURIAL                                 </t>
  </si>
  <si>
    <t xml:space="preserve">NAVAHONDILLA                                 </t>
  </si>
  <si>
    <t xml:space="preserve">NAVALACRUZ                                   </t>
  </si>
  <si>
    <t xml:space="preserve">NAVALMORAL                                   </t>
  </si>
  <si>
    <t xml:space="preserve">NAVALONGUILLA                                </t>
  </si>
  <si>
    <t xml:space="preserve">NAVALOSA                                     </t>
  </si>
  <si>
    <t xml:space="preserve">NAVALPERAL DE PINARES                        </t>
  </si>
  <si>
    <t xml:space="preserve">NAVALPERAL DE TORMES                         </t>
  </si>
  <si>
    <t xml:space="preserve">NAVALUENGA                                   </t>
  </si>
  <si>
    <t xml:space="preserve">NAVAQUESERA                                  </t>
  </si>
  <si>
    <t xml:space="preserve">NAVARREDONDA DE GREDOS                       </t>
  </si>
  <si>
    <t xml:space="preserve">NAVARREDONDILLA                              </t>
  </si>
  <si>
    <t xml:space="preserve">NAVARREVISCA                                 </t>
  </si>
  <si>
    <t xml:space="preserve">NAVAS DEL MARQUES (LAS)                      </t>
  </si>
  <si>
    <t xml:space="preserve">NAVATALGORDO                                 </t>
  </si>
  <si>
    <t xml:space="preserve">NAVATEJARES                                  </t>
  </si>
  <si>
    <t xml:space="preserve">NEILA DE SAN MIGUEL                          </t>
  </si>
  <si>
    <t xml:space="preserve">NIHARRA                                      </t>
  </si>
  <si>
    <t xml:space="preserve">OJOS-ALBOS                                   </t>
  </si>
  <si>
    <t xml:space="preserve">ORBITA                                       </t>
  </si>
  <si>
    <t xml:space="preserve">OSO (EL)                                     </t>
  </si>
  <si>
    <t xml:space="preserve">PADIERNOS                                    </t>
  </si>
  <si>
    <t xml:space="preserve">PAJARES DE ADAJA                             </t>
  </si>
  <si>
    <t xml:space="preserve">PALACIOS DE GODA                             </t>
  </si>
  <si>
    <t xml:space="preserve">PAPATRIGO                                    </t>
  </si>
  <si>
    <t xml:space="preserve">PARRAL (EL)                                  </t>
  </si>
  <si>
    <t xml:space="preserve">PASCUALCOBO                                  </t>
  </si>
  <si>
    <t xml:space="preserve">PEDRO BERNARDO                               </t>
  </si>
  <si>
    <t xml:space="preserve">PEDRO-RODRIGUEZ                              </t>
  </si>
  <si>
    <t xml:space="preserve">PEGUERINOS                                   </t>
  </si>
  <si>
    <t xml:space="preserve">PEÑALBA DE AVILA                             </t>
  </si>
  <si>
    <t xml:space="preserve">PIEDRAHITA                                   </t>
  </si>
  <si>
    <t xml:space="preserve">PIEDRALAVES                                  </t>
  </si>
  <si>
    <t xml:space="preserve">POVEDA                                       </t>
  </si>
  <si>
    <t xml:space="preserve">POYALES DEL HOYO                             </t>
  </si>
  <si>
    <t xml:space="preserve">POZANCO                                      </t>
  </si>
  <si>
    <t xml:space="preserve">PRADOSEGAR                                   </t>
  </si>
  <si>
    <t xml:space="preserve">PUERTO CASTILLA                              </t>
  </si>
  <si>
    <t xml:space="preserve">RASUEROS                                     </t>
  </si>
  <si>
    <t xml:space="preserve">RIOCABADO                                    </t>
  </si>
  <si>
    <t xml:space="preserve">RIOFRIO                                      </t>
  </si>
  <si>
    <t xml:space="preserve">RIVILLA DE BARAJAS                           </t>
  </si>
  <si>
    <t xml:space="preserve">SALOBRAL                                     </t>
  </si>
  <si>
    <t xml:space="preserve">SALVADIOS                                    </t>
  </si>
  <si>
    <t xml:space="preserve">SAN BARTOLOME DE BEJAR                       </t>
  </si>
  <si>
    <t xml:space="preserve">SAN BARTOLOME DE CORNEJA                     </t>
  </si>
  <si>
    <t xml:space="preserve">SAN BARTOLOME DE PINARES                     </t>
  </si>
  <si>
    <t xml:space="preserve">SANCHIDRIAN                                  </t>
  </si>
  <si>
    <t xml:space="preserve">SANCHORREJA                                  </t>
  </si>
  <si>
    <t xml:space="preserve">SAN ESTEBAN DE LOS PATOS                     </t>
  </si>
  <si>
    <t xml:space="preserve">SAN ESTEBAN DEL VALLE                        </t>
  </si>
  <si>
    <t xml:space="preserve">SAN ESTEBAN DE ZAPARDIEL                     </t>
  </si>
  <si>
    <t xml:space="preserve">SAN GARCIA DE INGELMOS                       </t>
  </si>
  <si>
    <t xml:space="preserve">SAN JUAN DE LA ENCINILLA                     </t>
  </si>
  <si>
    <t xml:space="preserve">SAN JUAN DE LA NAVA                          </t>
  </si>
  <si>
    <t xml:space="preserve">SAN JUAN DEL MOLINILLO                       </t>
  </si>
  <si>
    <t xml:space="preserve">SAN JUAN DEL OLMO                            </t>
  </si>
  <si>
    <t xml:space="preserve">SAN LORENZO DE TORMES                        </t>
  </si>
  <si>
    <t xml:space="preserve">SAN MARTIN DE LA VEGA DEL ALBERCHE           </t>
  </si>
  <si>
    <t xml:space="preserve">SAN MARTIN DEL PIMPOLLAR                     </t>
  </si>
  <si>
    <t xml:space="preserve">SAN MIGUEL DE CORNEJA                        </t>
  </si>
  <si>
    <t xml:space="preserve">SAN MIGUEL DE SERREZUELA                     </t>
  </si>
  <si>
    <t xml:space="preserve">SAN PASCUAL                                  </t>
  </si>
  <si>
    <t xml:space="preserve">SAN PEDRO DEL ARROYO                         </t>
  </si>
  <si>
    <t xml:space="preserve">SANTA CRUZ DEL VALLE                         </t>
  </si>
  <si>
    <t xml:space="preserve">SANTA CRUZ DE PINARES                        </t>
  </si>
  <si>
    <t xml:space="preserve">SANTA MARIA DEL ARROYO                       </t>
  </si>
  <si>
    <t xml:space="preserve">SANTA MARIA DEL BERROCAL                     </t>
  </si>
  <si>
    <t xml:space="preserve">SANTA MARIA DE LOS CABALLEROS                </t>
  </si>
  <si>
    <t xml:space="preserve">SANTA MARIA DEL TIETAR                       </t>
  </si>
  <si>
    <t xml:space="preserve">SANTIAGO DEL COLLADO                         </t>
  </si>
  <si>
    <t xml:space="preserve">SANTO DOMINGO DE LAS POSADAS                 </t>
  </si>
  <si>
    <t xml:space="preserve">SANTO TOME DE ZABARCOS                       </t>
  </si>
  <si>
    <t xml:space="preserve">SAN VICENTE DE AREVALO                       </t>
  </si>
  <si>
    <t xml:space="preserve">SERRADA (LA)                                 </t>
  </si>
  <si>
    <t xml:space="preserve">SERRANILLOS                                  </t>
  </si>
  <si>
    <t xml:space="preserve">SIGERES                                      </t>
  </si>
  <si>
    <t xml:space="preserve">SINLABAJOS                                   </t>
  </si>
  <si>
    <t xml:space="preserve">SOLANA DE AVILA                              </t>
  </si>
  <si>
    <t xml:space="preserve">SOLANA DE RIOALMAR                           </t>
  </si>
  <si>
    <t xml:space="preserve">SOLOSANCHO                                   </t>
  </si>
  <si>
    <t xml:space="preserve">SOTALBO                                      </t>
  </si>
  <si>
    <t xml:space="preserve">SOTILLO DE LA ADRADA                         </t>
  </si>
  <si>
    <t xml:space="preserve">TIEMBLO (EL)                                 </t>
  </si>
  <si>
    <t xml:space="preserve">TIÑOSILLOS                                   </t>
  </si>
  <si>
    <t xml:space="preserve">TOLBAÑOS                                     </t>
  </si>
  <si>
    <t xml:space="preserve">TORMELLAS                                    </t>
  </si>
  <si>
    <t xml:space="preserve">TORNADIZOS DE AVILA                          </t>
  </si>
  <si>
    <t xml:space="preserve">TORTOLES                                     </t>
  </si>
  <si>
    <t xml:space="preserve">TORRE (LA)                                   </t>
  </si>
  <si>
    <t xml:space="preserve">UMBRIAS                                      </t>
  </si>
  <si>
    <t xml:space="preserve">VADILLO DE LA SIERRA                         </t>
  </si>
  <si>
    <t xml:space="preserve">VALDECASA                                    </t>
  </si>
  <si>
    <t xml:space="preserve">VEGA DE SANTA MARIA                          </t>
  </si>
  <si>
    <t xml:space="preserve">VELAYOS                                      </t>
  </si>
  <si>
    <t xml:space="preserve">VILLAFLOR                                    </t>
  </si>
  <si>
    <t xml:space="preserve">VILLAFRANCA DE LA SIERRA                     </t>
  </si>
  <si>
    <t xml:space="preserve">VILLANUEVA DE GOMEZ                          </t>
  </si>
  <si>
    <t xml:space="preserve">VILLANUEVA DEL ACERAL                        </t>
  </si>
  <si>
    <t xml:space="preserve">VILLANUEVA DEL CAMPILLO                      </t>
  </si>
  <si>
    <t xml:space="preserve">VILLAR DE CORNEJA                            </t>
  </si>
  <si>
    <t xml:space="preserve">VILLAREJO DEL VALLE                          </t>
  </si>
  <si>
    <t xml:space="preserve">VILLATORO                                    </t>
  </si>
  <si>
    <t xml:space="preserve">VIÑEGRA DE MORAÑA                            </t>
  </si>
  <si>
    <t xml:space="preserve">VITA                                         </t>
  </si>
  <si>
    <t xml:space="preserve">ZAPARDIEL DE LA CAÑADA                       </t>
  </si>
  <si>
    <t xml:space="preserve">ZAPARDIEL DE LA RIBERA                       </t>
  </si>
  <si>
    <t xml:space="preserve">SAN JUAN DE GREDOS                           </t>
  </si>
  <si>
    <t xml:space="preserve">SANTA MARIA DEL CUBILLO                      </t>
  </si>
  <si>
    <t xml:space="preserve">DIEGO DEL CARPIO                             </t>
  </si>
  <si>
    <t xml:space="preserve">SANTIAGO DEL TORMES                          </t>
  </si>
  <si>
    <t xml:space="preserve">VILLANUEVA DE AVILA                          </t>
  </si>
  <si>
    <t xml:space="preserve">ACEDERA                                      </t>
  </si>
  <si>
    <t xml:space="preserve">ACEUCHAL                                     </t>
  </si>
  <si>
    <t xml:space="preserve">AHILLONES                                    </t>
  </si>
  <si>
    <t xml:space="preserve">ALANGE                                       </t>
  </si>
  <si>
    <t xml:space="preserve">ALBUERA (LA)                                 </t>
  </si>
  <si>
    <t xml:space="preserve">ALBURQUERQUE                                 </t>
  </si>
  <si>
    <t xml:space="preserve">ALCONCHEL                                    </t>
  </si>
  <si>
    <t xml:space="preserve">ALCONERA                                     </t>
  </si>
  <si>
    <t xml:space="preserve">ALJUCEN                                      </t>
  </si>
  <si>
    <t xml:space="preserve">ALMENDRAL                                    </t>
  </si>
  <si>
    <t xml:space="preserve">ALMENDRALEJO                                 </t>
  </si>
  <si>
    <t xml:space="preserve">ARROYO DE SAN SERVAN                         </t>
  </si>
  <si>
    <t xml:space="preserve">ATALAYA                                      </t>
  </si>
  <si>
    <t xml:space="preserve">AZUAGA                                       </t>
  </si>
  <si>
    <t xml:space="preserve">BADAJOZ                                      </t>
  </si>
  <si>
    <t xml:space="preserve">BARCARROTA                                   </t>
  </si>
  <si>
    <t xml:space="preserve">BATERNO                                      </t>
  </si>
  <si>
    <t xml:space="preserve">BENQUERENCIA DE LA SERENA                    </t>
  </si>
  <si>
    <t xml:space="preserve">BERLANGA                                     </t>
  </si>
  <si>
    <t xml:space="preserve">BIENVENIDA                                   </t>
  </si>
  <si>
    <t xml:space="preserve">BODONAL DE LA SIERRA                         </t>
  </si>
  <si>
    <t xml:space="preserve">BURGUILLOS DEL CERRO                         </t>
  </si>
  <si>
    <t xml:space="preserve">CABEZA DEL BUEY                              </t>
  </si>
  <si>
    <t xml:space="preserve">CABEZA LA VACA                               </t>
  </si>
  <si>
    <t xml:space="preserve">CALAMONTE                                    </t>
  </si>
  <si>
    <t xml:space="preserve">CALERA DE LEON                               </t>
  </si>
  <si>
    <t xml:space="preserve">CALZADILLA DE LOS BARROS                     </t>
  </si>
  <si>
    <t xml:space="preserve">CAMPANARIO                                   </t>
  </si>
  <si>
    <t xml:space="preserve">CAMPILLO DE LLERENA                          </t>
  </si>
  <si>
    <t xml:space="preserve">CAPILLA                                      </t>
  </si>
  <si>
    <t xml:space="preserve">CARMONITA                                    </t>
  </si>
  <si>
    <t xml:space="preserve">CARRASCALEJO (EL)                            </t>
  </si>
  <si>
    <t xml:space="preserve">CASAS DE DON PEDRO                           </t>
  </si>
  <si>
    <t xml:space="preserve">CASAS DE REINA                               </t>
  </si>
  <si>
    <t xml:space="preserve">CASTILBLANCO                                 </t>
  </si>
  <si>
    <t xml:space="preserve">CASTUERA                                     </t>
  </si>
  <si>
    <t xml:space="preserve">CODOSERA (LA)                                </t>
  </si>
  <si>
    <t xml:space="preserve">CORDOBILLA DE LACARA                         </t>
  </si>
  <si>
    <t xml:space="preserve">CORONADA (LA)                                </t>
  </si>
  <si>
    <t xml:space="preserve">CORTE DE PELEAS                              </t>
  </si>
  <si>
    <t xml:space="preserve">CRISTINA                                     </t>
  </si>
  <si>
    <t xml:space="preserve">CHELES                                       </t>
  </si>
  <si>
    <t xml:space="preserve">DON ALVARO                                   </t>
  </si>
  <si>
    <t xml:space="preserve">DON BENITO                                   </t>
  </si>
  <si>
    <t xml:space="preserve">ENTRIN BAJO                                  </t>
  </si>
  <si>
    <t xml:space="preserve">ESPARRAGALEJO                                </t>
  </si>
  <si>
    <t xml:space="preserve">ESPARRAGOSA DE LA SERENA                     </t>
  </si>
  <si>
    <t xml:space="preserve">ESPARRAGOSA DE LARES                         </t>
  </si>
  <si>
    <t xml:space="preserve">FERIA                                        </t>
  </si>
  <si>
    <t xml:space="preserve">FREGENAL DE LA SIERRA                        </t>
  </si>
  <si>
    <t xml:space="preserve">FUENLABRADA DE LOS MONTES                    </t>
  </si>
  <si>
    <t xml:space="preserve">FUENTE DE CANTOS                             </t>
  </si>
  <si>
    <t xml:space="preserve">FUENTE DEL ARCO                              </t>
  </si>
  <si>
    <t xml:space="preserve">FUENTE DEL MAESTRE                           </t>
  </si>
  <si>
    <t xml:space="preserve">FUENTES DE LEON                              </t>
  </si>
  <si>
    <t xml:space="preserve">GARBAYUELA                                   </t>
  </si>
  <si>
    <t xml:space="preserve">GARLITOS                                     </t>
  </si>
  <si>
    <t xml:space="preserve">GARROVILLA (LA)                              </t>
  </si>
  <si>
    <t xml:space="preserve">GRANJA DE TORREHERMOSA                       </t>
  </si>
  <si>
    <t xml:space="preserve">GUAREÑA                                      </t>
  </si>
  <si>
    <t xml:space="preserve">HABA (LA)                                    </t>
  </si>
  <si>
    <t xml:space="preserve">HELECHOSA DE LOS MONTES                      </t>
  </si>
  <si>
    <t xml:space="preserve">HERRERA DEL DUQUE                            </t>
  </si>
  <si>
    <t xml:space="preserve">HIGUERA DE LA SERENA                         </t>
  </si>
  <si>
    <t xml:space="preserve">HIGUERA DE LLERENA                           </t>
  </si>
  <si>
    <t xml:space="preserve">HIGUERA DE VARGAS                            </t>
  </si>
  <si>
    <t xml:space="preserve">HIGUERA LA REAL                              </t>
  </si>
  <si>
    <t xml:space="preserve">HINOJOSA DEL VALLE                           </t>
  </si>
  <si>
    <t xml:space="preserve">HORNACHOS                                    </t>
  </si>
  <si>
    <t xml:space="preserve">JEREZ DE LOS CABALLEROS                      </t>
  </si>
  <si>
    <t xml:space="preserve">LAPA (LA)                                    </t>
  </si>
  <si>
    <t xml:space="preserve">LOBON                                        </t>
  </si>
  <si>
    <t xml:space="preserve">LLERA                                        </t>
  </si>
  <si>
    <t xml:space="preserve">LLERENA                                      </t>
  </si>
  <si>
    <t xml:space="preserve">MAGACELA                                     </t>
  </si>
  <si>
    <t xml:space="preserve">MAGUILLA                                     </t>
  </si>
  <si>
    <t xml:space="preserve">MALCOCINADO                                  </t>
  </si>
  <si>
    <t xml:space="preserve">MALPARTIDA DE LA SERENA                      </t>
  </si>
  <si>
    <t xml:space="preserve">MANCHITA                                     </t>
  </si>
  <si>
    <t xml:space="preserve">MEDELLIN                                     </t>
  </si>
  <si>
    <t xml:space="preserve">MEDINA DE LAS TORRES                         </t>
  </si>
  <si>
    <t xml:space="preserve">MENGABRIL                                    </t>
  </si>
  <si>
    <t xml:space="preserve">MERIDA                                       </t>
  </si>
  <si>
    <t xml:space="preserve">MIRANDILLA                                   </t>
  </si>
  <si>
    <t xml:space="preserve">MONESTERIO                                   </t>
  </si>
  <si>
    <t xml:space="preserve">MONTEMOLIN                                   </t>
  </si>
  <si>
    <t xml:space="preserve">MONTERRUBIO DE LA SERENA                     </t>
  </si>
  <si>
    <t xml:space="preserve">MONTIJO                                      </t>
  </si>
  <si>
    <t xml:space="preserve">MORERA (LA)                                  </t>
  </si>
  <si>
    <t xml:space="preserve">NAVA DE SANTIAGO (LA)                        </t>
  </si>
  <si>
    <t xml:space="preserve">NAVALVILLAR DE PELA                          </t>
  </si>
  <si>
    <t xml:space="preserve">NOGALES                                      </t>
  </si>
  <si>
    <t xml:space="preserve">OLIVA DE LA FRONTERA                         </t>
  </si>
  <si>
    <t xml:space="preserve">OLIVA DE MERIDA                              </t>
  </si>
  <si>
    <t xml:space="preserve">OLIVENZA                                     </t>
  </si>
  <si>
    <t xml:space="preserve">ORELLANA DE LA SIERRA                        </t>
  </si>
  <si>
    <t xml:space="preserve">ORELLANA LA VIEJA                            </t>
  </si>
  <si>
    <t xml:space="preserve">PALOMAS                                      </t>
  </si>
  <si>
    <t xml:space="preserve">PARRA (LA)                                   </t>
  </si>
  <si>
    <t xml:space="preserve">PEÑALSORDO                                   </t>
  </si>
  <si>
    <t xml:space="preserve">PERALEDA DEL ZAUCEJO                         </t>
  </si>
  <si>
    <t xml:space="preserve">PUEBLA DE ALCOCER                            </t>
  </si>
  <si>
    <t xml:space="preserve">PUEBLA DE LA CALZADA                         </t>
  </si>
  <si>
    <t xml:space="preserve">PUEBLA DE LA REINA                           </t>
  </si>
  <si>
    <t xml:space="preserve">PUEBLA DEL MAESTRE                           </t>
  </si>
  <si>
    <t xml:space="preserve">PUEBLA DEL PRIOR                             </t>
  </si>
  <si>
    <t xml:space="preserve">PUEBLA DE OBANDO                             </t>
  </si>
  <si>
    <t xml:space="preserve">PUEBLA DE SANCHO PEREZ                       </t>
  </si>
  <si>
    <t xml:space="preserve">QUINTANA DE LA SERENA                        </t>
  </si>
  <si>
    <t xml:space="preserve">REINA                                        </t>
  </si>
  <si>
    <t xml:space="preserve">RENA                                         </t>
  </si>
  <si>
    <t xml:space="preserve">RETAMAL DE LLERENA                           </t>
  </si>
  <si>
    <t xml:space="preserve">RIBERA DEL FRESNO                            </t>
  </si>
  <si>
    <t xml:space="preserve">RISCO                                        </t>
  </si>
  <si>
    <t xml:space="preserve">ROCA DE LA SIERRA (LA)                       </t>
  </si>
  <si>
    <t xml:space="preserve">SALVALEON                                    </t>
  </si>
  <si>
    <t xml:space="preserve">SALVATIERRA DE LOS BARROS                    </t>
  </si>
  <si>
    <t xml:space="preserve">SANCTI-SPIRITUS                              </t>
  </si>
  <si>
    <t xml:space="preserve">SAN PEDRO DE MERIDA                          </t>
  </si>
  <si>
    <t xml:space="preserve">SANTA AMALIA                                 </t>
  </si>
  <si>
    <t xml:space="preserve">SANTA MARTA                                  </t>
  </si>
  <si>
    <t xml:space="preserve">SANTOS DE MAIMONA (LOS)                      </t>
  </si>
  <si>
    <t xml:space="preserve">SAN VICENTE DE ALCANTARA                     </t>
  </si>
  <si>
    <t xml:space="preserve">SEGURA DE LEON                               </t>
  </si>
  <si>
    <t xml:space="preserve">SIRUELA                                      </t>
  </si>
  <si>
    <t xml:space="preserve">SOLANA DE LOS BARROS                         </t>
  </si>
  <si>
    <t xml:space="preserve">TALARRUBIAS                                  </t>
  </si>
  <si>
    <t xml:space="preserve">TALAVERA LA REAL                             </t>
  </si>
  <si>
    <t xml:space="preserve">TALIGA                                       </t>
  </si>
  <si>
    <t xml:space="preserve">TAMUREJO                                     </t>
  </si>
  <si>
    <t xml:space="preserve">TORRE DE MIGUEL SESMERO                      </t>
  </si>
  <si>
    <t xml:space="preserve">TORREMAYOR                                   </t>
  </si>
  <si>
    <t xml:space="preserve">TORREMEJIA                                   </t>
  </si>
  <si>
    <t xml:space="preserve">TRASIERRA                                    </t>
  </si>
  <si>
    <t xml:space="preserve">TRUJILLANOS                                  </t>
  </si>
  <si>
    <t xml:space="preserve">USAGRE                                       </t>
  </si>
  <si>
    <t xml:space="preserve">VALDECABALLEROS                              </t>
  </si>
  <si>
    <t xml:space="preserve">VALDETORRES                                  </t>
  </si>
  <si>
    <t xml:space="preserve">VALENCIA DE LAS TORRES                       </t>
  </si>
  <si>
    <t xml:space="preserve">VALENCIA DEL MOMBUEY                         </t>
  </si>
  <si>
    <t xml:space="preserve">VALENCIA DEL VENTOSO                         </t>
  </si>
  <si>
    <t xml:space="preserve">VALVERDE DE BURGUILLOS                       </t>
  </si>
  <si>
    <t xml:space="preserve">VALVERDE DE LEGANES                          </t>
  </si>
  <si>
    <t xml:space="preserve">VALVERDE DE LLERENA                          </t>
  </si>
  <si>
    <t xml:space="preserve">VALVERDE DE MERIDA                           </t>
  </si>
  <si>
    <t xml:space="preserve">VALLE DE LA SERENA                           </t>
  </si>
  <si>
    <t xml:space="preserve">VALLE DE MATAMOROS                           </t>
  </si>
  <si>
    <t xml:space="preserve">VALLE DE SANTA ANA                           </t>
  </si>
  <si>
    <t xml:space="preserve">VILLAFRANCA DE LOS BARROS                    </t>
  </si>
  <si>
    <t xml:space="preserve">VILLAGARCIA DE LA TORRE                      </t>
  </si>
  <si>
    <t xml:space="preserve">VILLAGONZALO                                 </t>
  </si>
  <si>
    <t xml:space="preserve">VILLALBA DE LOS BARROS                       </t>
  </si>
  <si>
    <t xml:space="preserve">VILLANUEVA DE LA SERENA                      </t>
  </si>
  <si>
    <t xml:space="preserve">VILLANUEVA DEL FRESNO                        </t>
  </si>
  <si>
    <t xml:space="preserve">VILLAR DEL REY                               </t>
  </si>
  <si>
    <t xml:space="preserve">VILLAR DE RENA                               </t>
  </si>
  <si>
    <t xml:space="preserve">VILLARTA DE LOS MONTES                       </t>
  </si>
  <si>
    <t xml:space="preserve">ZAFRA                                        </t>
  </si>
  <si>
    <t xml:space="preserve">ZAHINOS                                      </t>
  </si>
  <si>
    <t xml:space="preserve">ZALAMEA DE LA SERENA                         </t>
  </si>
  <si>
    <t xml:space="preserve">ZARZA-CAPILLA                                </t>
  </si>
  <si>
    <t xml:space="preserve">ZARZA (LA)                                   </t>
  </si>
  <si>
    <t xml:space="preserve">VALDELACALZADA                               </t>
  </si>
  <si>
    <t xml:space="preserve">PUEBLONUEVO DEL GUADIANA                     </t>
  </si>
  <si>
    <t xml:space="preserve">GUADIANA                                     </t>
  </si>
  <si>
    <t xml:space="preserve">ALARO                                        </t>
  </si>
  <si>
    <t xml:space="preserve">ALAIOR                                       </t>
  </si>
  <si>
    <t xml:space="preserve">ALCUDIA                                      </t>
  </si>
  <si>
    <t xml:space="preserve">ALGAIDA                                      </t>
  </si>
  <si>
    <t xml:space="preserve">ANDRATX                                      </t>
  </si>
  <si>
    <t xml:space="preserve">ARTA                                         </t>
  </si>
  <si>
    <t xml:space="preserve">BANYALBUFAR                                  </t>
  </si>
  <si>
    <t xml:space="preserve">BINISSALEM                                   </t>
  </si>
  <si>
    <t xml:space="preserve">BUGER                                        </t>
  </si>
  <si>
    <t xml:space="preserve">BUNYOLA                                      </t>
  </si>
  <si>
    <t xml:space="preserve">CALVIA                                       </t>
  </si>
  <si>
    <t xml:space="preserve">CAMPANET                                     </t>
  </si>
  <si>
    <t xml:space="preserve">CAMPOS                                       </t>
  </si>
  <si>
    <t xml:space="preserve">CAPDEPERA                                    </t>
  </si>
  <si>
    <t xml:space="preserve">CIUTADELLA DE MENORCA                        </t>
  </si>
  <si>
    <t xml:space="preserve">CONSELL                                      </t>
  </si>
  <si>
    <t xml:space="preserve">COSTITX                                      </t>
  </si>
  <si>
    <t xml:space="preserve">DEYA                                         </t>
  </si>
  <si>
    <t xml:space="preserve">ESCORCA                                      </t>
  </si>
  <si>
    <t xml:space="preserve">ESPORLES                                     </t>
  </si>
  <si>
    <t xml:space="preserve">ESTELLENCS                                   </t>
  </si>
  <si>
    <t xml:space="preserve">FELANITX                                     </t>
  </si>
  <si>
    <t xml:space="preserve">FERRERIES                                    </t>
  </si>
  <si>
    <t xml:space="preserve">FORMENTERA                                   </t>
  </si>
  <si>
    <t xml:space="preserve">FORNALUTX                                    </t>
  </si>
  <si>
    <t xml:space="preserve">EIVISSA                                      </t>
  </si>
  <si>
    <t xml:space="preserve">INCA                                         </t>
  </si>
  <si>
    <t xml:space="preserve">LLORET DE VISTAALEGRE                        </t>
  </si>
  <si>
    <t xml:space="preserve">LLOSETA                                      </t>
  </si>
  <si>
    <t xml:space="preserve">LLUBI                                        </t>
  </si>
  <si>
    <t xml:space="preserve">LLUCMAJOR                                    </t>
  </si>
  <si>
    <t xml:space="preserve">MAO                                          </t>
  </si>
  <si>
    <t xml:space="preserve">MANACOR                                      </t>
  </si>
  <si>
    <t xml:space="preserve">MANCOR DE LA VALL                            </t>
  </si>
  <si>
    <t xml:space="preserve">MARIA DE LA SALUT                            </t>
  </si>
  <si>
    <t xml:space="preserve">MARRATXI                                     </t>
  </si>
  <si>
    <t xml:space="preserve">MERCADAL (ES)                                </t>
  </si>
  <si>
    <t xml:space="preserve">MONTUIRI                                     </t>
  </si>
  <si>
    <t xml:space="preserve">MURO                                         </t>
  </si>
  <si>
    <t xml:space="preserve">PALMA                                        </t>
  </si>
  <si>
    <t xml:space="preserve">PETRA                                        </t>
  </si>
  <si>
    <t xml:space="preserve">POLLENCA                                     </t>
  </si>
  <si>
    <t xml:space="preserve">PORRERES                                     </t>
  </si>
  <si>
    <t xml:space="preserve">POBLA (SA)                                   </t>
  </si>
  <si>
    <t xml:space="preserve">PUIGPUNYENT                                  </t>
  </si>
  <si>
    <t xml:space="preserve">SANT ANTONI DE PORTMANY                      </t>
  </si>
  <si>
    <t xml:space="preserve">SENCELLES                                    </t>
  </si>
  <si>
    <t xml:space="preserve">SANT JOSEP DE SA TALAIA                      </t>
  </si>
  <si>
    <t xml:space="preserve">SANT JOAN                                    </t>
  </si>
  <si>
    <t xml:space="preserve">SANT JOAN DE LABRITJA                        </t>
  </si>
  <si>
    <t xml:space="preserve">SANT LLORENC DES CARDASSAR                   </t>
  </si>
  <si>
    <t xml:space="preserve">SANT LLUIS                                   </t>
  </si>
  <si>
    <t xml:space="preserve">SANTA EUGENIA                                </t>
  </si>
  <si>
    <t xml:space="preserve">SANTA EULARIA DES RIU                        </t>
  </si>
  <si>
    <t xml:space="preserve">SANTA MARGALIDA                              </t>
  </si>
  <si>
    <t xml:space="preserve">SANTA MARIA DEL CAMI                         </t>
  </si>
  <si>
    <t xml:space="preserve">SANTANYI                                     </t>
  </si>
  <si>
    <t xml:space="preserve">SELVA                                        </t>
  </si>
  <si>
    <t xml:space="preserve">SALINES (SES)                                </t>
  </si>
  <si>
    <t xml:space="preserve">SINEU                                        </t>
  </si>
  <si>
    <t xml:space="preserve">SOLLER                                       </t>
  </si>
  <si>
    <t xml:space="preserve">SON SERVERA                                  </t>
  </si>
  <si>
    <t xml:space="preserve">VALLDEMOSSA                                  </t>
  </si>
  <si>
    <t xml:space="preserve">CASTELL (ES)                                 </t>
  </si>
  <si>
    <t xml:space="preserve">VILAFRANCA DE BONANY                         </t>
  </si>
  <si>
    <t xml:space="preserve">ARIANY                                       </t>
  </si>
  <si>
    <t xml:space="preserve">MIGJORN GRAN (ES)                            </t>
  </si>
  <si>
    <t xml:space="preserve">ABRERA                                       </t>
  </si>
  <si>
    <t xml:space="preserve">AGUILAR DE SEGARRA                           </t>
  </si>
  <si>
    <t xml:space="preserve">ALELLA                                       </t>
  </si>
  <si>
    <t xml:space="preserve">ALPENS                                       </t>
  </si>
  <si>
    <t xml:space="preserve">AMETLLA DEL VALLES (L')                      </t>
  </si>
  <si>
    <t xml:space="preserve">ARENYS DE MAR                                </t>
  </si>
  <si>
    <t xml:space="preserve">ARENYS DE MUNT                               </t>
  </si>
  <si>
    <t xml:space="preserve">ARGENCOLA                                    </t>
  </si>
  <si>
    <t xml:space="preserve">ARGENTONA                                    </t>
  </si>
  <si>
    <t xml:space="preserve">ARTES                                        </t>
  </si>
  <si>
    <t xml:space="preserve">AVIA                                         </t>
  </si>
  <si>
    <t xml:space="preserve">AVINYO                                       </t>
  </si>
  <si>
    <t xml:space="preserve">AVINYONET DEL PENEDES                        </t>
  </si>
  <si>
    <t xml:space="preserve">AIGUAFREDA                                   </t>
  </si>
  <si>
    <t xml:space="preserve">BADALONA                                     </t>
  </si>
  <si>
    <t xml:space="preserve">BAGA                                         </t>
  </si>
  <si>
    <t xml:space="preserve">BALENYA                                      </t>
  </si>
  <si>
    <t xml:space="preserve">BALSARENY                                    </t>
  </si>
  <si>
    <t xml:space="preserve">BARCELONA                                    </t>
  </si>
  <si>
    <t xml:space="preserve">BEGUES                                       </t>
  </si>
  <si>
    <t xml:space="preserve">BELLPRAT                                     </t>
  </si>
  <si>
    <t xml:space="preserve">BERGA                                        </t>
  </si>
  <si>
    <t xml:space="preserve">BIGUES I RIELLS DEL FAI                      </t>
  </si>
  <si>
    <t xml:space="preserve">BORREDA                                      </t>
  </si>
  <si>
    <t xml:space="preserve">BRUC (EL)                                    </t>
  </si>
  <si>
    <t xml:space="preserve">BRULL (EL)                                   </t>
  </si>
  <si>
    <t xml:space="preserve">CABANYES (LES)                               </t>
  </si>
  <si>
    <t xml:space="preserve">CABRERA D'IGUALADA                           </t>
  </si>
  <si>
    <t xml:space="preserve">CABRERA DE MAR                               </t>
  </si>
  <si>
    <t xml:space="preserve">CABRILS                                      </t>
  </si>
  <si>
    <t xml:space="preserve">CALAF                                        </t>
  </si>
  <si>
    <t xml:space="preserve">CALDES D'ESTRAC                              </t>
  </si>
  <si>
    <t xml:space="preserve">CALDES DE MONTBUI                            </t>
  </si>
  <si>
    <t xml:space="preserve">CALDERS                                      </t>
  </si>
  <si>
    <t xml:space="preserve">CALELLA                                      </t>
  </si>
  <si>
    <t xml:space="preserve">CALONGE DE SEGARRA                           </t>
  </si>
  <si>
    <t xml:space="preserve">CALLDETENES                                  </t>
  </si>
  <si>
    <t xml:space="preserve">CALLUS                                       </t>
  </si>
  <si>
    <t xml:space="preserve">CAMPINS                                      </t>
  </si>
  <si>
    <t xml:space="preserve">CANET DE MAR                                 </t>
  </si>
  <si>
    <t xml:space="preserve">CANOVELLES                                   </t>
  </si>
  <si>
    <t xml:space="preserve">CANOVES I SAMALUS                            </t>
  </si>
  <si>
    <t xml:space="preserve">CANYELLES                                    </t>
  </si>
  <si>
    <t xml:space="preserve">CAPELLADES                                   </t>
  </si>
  <si>
    <t xml:space="preserve">CAPOLAT                                      </t>
  </si>
  <si>
    <t xml:space="preserve">CARDEDEU                                     </t>
  </si>
  <si>
    <t xml:space="preserve">CARDONA                                      </t>
  </si>
  <si>
    <t xml:space="preserve">CARME                                        </t>
  </si>
  <si>
    <t xml:space="preserve">CASSERRES                                    </t>
  </si>
  <si>
    <t xml:space="preserve">CASTELLAR DEL RIU                            </t>
  </si>
  <si>
    <t xml:space="preserve">CASTELLAR DEL VALLES                         </t>
  </si>
  <si>
    <t xml:space="preserve">CASTELLAR DE N'HUG                           </t>
  </si>
  <si>
    <t xml:space="preserve">CASTELLBELL I EL VILAR                       </t>
  </si>
  <si>
    <t xml:space="preserve">CASTELLBISBAL                                </t>
  </si>
  <si>
    <t xml:space="preserve">CASTELLCIR                                   </t>
  </si>
  <si>
    <t xml:space="preserve">CASTELLDEFELS                                </t>
  </si>
  <si>
    <t xml:space="preserve">CASTELL DE L'ARENY                           </t>
  </si>
  <si>
    <t xml:space="preserve">CASTELLET I LA GORNAL                        </t>
  </si>
  <si>
    <t xml:space="preserve">CASTELLFOLLIT DEL BOIX                       </t>
  </si>
  <si>
    <t xml:space="preserve">CASTELLFOLLIT DE RIUBREGOS                   </t>
  </si>
  <si>
    <t xml:space="preserve">CASTELLGALI                                  </t>
  </si>
  <si>
    <t xml:space="preserve">CASTELLNOU DE BAGES                          </t>
  </si>
  <si>
    <t xml:space="preserve">CASTELLOLI                                   </t>
  </si>
  <si>
    <t xml:space="preserve">CASTELLTERCOL                                </t>
  </si>
  <si>
    <t xml:space="preserve">CASTELLVI DE LA MARCA                        </t>
  </si>
  <si>
    <t xml:space="preserve">CASTELLVI DE ROSANES                         </t>
  </si>
  <si>
    <t xml:space="preserve">CENTELLES                                    </t>
  </si>
  <si>
    <t xml:space="preserve">CERVELLO                                     </t>
  </si>
  <si>
    <t xml:space="preserve">COLLBATO                                     </t>
  </si>
  <si>
    <t xml:space="preserve">COLLSUSPINA                                  </t>
  </si>
  <si>
    <t xml:space="preserve">COPONS                                       </t>
  </si>
  <si>
    <t xml:space="preserve">CORBERA DE LLOBREGAT                         </t>
  </si>
  <si>
    <t xml:space="preserve">CORNELLA DE LLOBREGAT                        </t>
  </si>
  <si>
    <t xml:space="preserve">CUBELLES                                     </t>
  </si>
  <si>
    <t xml:space="preserve">DOSRIUS                                      </t>
  </si>
  <si>
    <t xml:space="preserve">ESPARREGUERA                                 </t>
  </si>
  <si>
    <t xml:space="preserve">ESPLUGUES DE LLOBREGAT                       </t>
  </si>
  <si>
    <t xml:space="preserve">ESPUNYOLA (L')                               </t>
  </si>
  <si>
    <t xml:space="preserve">ESTANY (L')                                  </t>
  </si>
  <si>
    <t xml:space="preserve">FIGOLS                                       </t>
  </si>
  <si>
    <t xml:space="preserve">FOGARS DE MONTCLUS                           </t>
  </si>
  <si>
    <t xml:space="preserve">FOGARS DE LA SELVA                           </t>
  </si>
  <si>
    <t xml:space="preserve">FOLGUEROLES                                  </t>
  </si>
  <si>
    <t xml:space="preserve">FONOLLOSA                                    </t>
  </si>
  <si>
    <t xml:space="preserve">FONT-RUBI                                    </t>
  </si>
  <si>
    <t xml:space="preserve">FRANQUESES DEL VALLES (LES)                  </t>
  </si>
  <si>
    <t xml:space="preserve">GALLIFA                                      </t>
  </si>
  <si>
    <t xml:space="preserve">GARRIGA (LA)                                 </t>
  </si>
  <si>
    <t xml:space="preserve">GAVA                                         </t>
  </si>
  <si>
    <t xml:space="preserve">GAIA                                         </t>
  </si>
  <si>
    <t xml:space="preserve">GELIDA                                       </t>
  </si>
  <si>
    <t xml:space="preserve">GIRONELLA                                    </t>
  </si>
  <si>
    <t xml:space="preserve">GISCLARENY                                   </t>
  </si>
  <si>
    <t xml:space="preserve">GRANADA (LA)                                 </t>
  </si>
  <si>
    <t xml:space="preserve">GRANERA                                      </t>
  </si>
  <si>
    <t xml:space="preserve">GRANOLLERS                                   </t>
  </si>
  <si>
    <t xml:space="preserve">GUALBA                                       </t>
  </si>
  <si>
    <t xml:space="preserve">SANT SALVADOR DE GUARDIOLA                   </t>
  </si>
  <si>
    <t xml:space="preserve">GUARDIOLA DE BERGUEDA                        </t>
  </si>
  <si>
    <t xml:space="preserve">GURB                                         </t>
  </si>
  <si>
    <t xml:space="preserve">HOSPITALET DE LLOBREGAT (L')                 </t>
  </si>
  <si>
    <t xml:space="preserve">IGUALADA                                     </t>
  </si>
  <si>
    <t xml:space="preserve">JORBA                                        </t>
  </si>
  <si>
    <t xml:space="preserve">LLACUNA (LA)                                 </t>
  </si>
  <si>
    <t xml:space="preserve">LLAGOSTA (LA)                                </t>
  </si>
  <si>
    <t xml:space="preserve">LLINARS DEL VALLES                           </t>
  </si>
  <si>
    <t xml:space="preserve">LLICA D'AMUNT                                </t>
  </si>
  <si>
    <t xml:space="preserve">LLICA DE VALL                                </t>
  </si>
  <si>
    <t xml:space="preserve">LLUCA                                        </t>
  </si>
  <si>
    <t xml:space="preserve">MALGRAT DE MAR                               </t>
  </si>
  <si>
    <t xml:space="preserve">MALLA                                        </t>
  </si>
  <si>
    <t xml:space="preserve">MANLLEU                                      </t>
  </si>
  <si>
    <t xml:space="preserve">MANRESA                                      </t>
  </si>
  <si>
    <t xml:space="preserve">MARTORELL                                    </t>
  </si>
  <si>
    <t xml:space="preserve">MARTORELLES                                  </t>
  </si>
  <si>
    <t xml:space="preserve">MASIES DE RODA (LES)                         </t>
  </si>
  <si>
    <t xml:space="preserve">MASIES DE VOLTREGA (LES)                     </t>
  </si>
  <si>
    <t xml:space="preserve">MASNOU (EL)                                  </t>
  </si>
  <si>
    <t xml:space="preserve">MASQUEFA                                     </t>
  </si>
  <si>
    <t xml:space="preserve">MATADEPERA                                   </t>
  </si>
  <si>
    <t xml:space="preserve">MATARO                                       </t>
  </si>
  <si>
    <t xml:space="preserve">MEDIONA                                      </t>
  </si>
  <si>
    <t xml:space="preserve">MOLINS DE REI                                </t>
  </si>
  <si>
    <t xml:space="preserve">MOLLET DEL VALLES                            </t>
  </si>
  <si>
    <t xml:space="preserve">MONTCADA I REIXAC                            </t>
  </si>
  <si>
    <t xml:space="preserve">MONTGAT                                      </t>
  </si>
  <si>
    <t xml:space="preserve">MONISTROL DE MONTSERRAT                      </t>
  </si>
  <si>
    <t xml:space="preserve">MONISTROL DE CALDERS                         </t>
  </si>
  <si>
    <t xml:space="preserve">MUNTANYOLA                                   </t>
  </si>
  <si>
    <t xml:space="preserve">MONTCLAR                                     </t>
  </si>
  <si>
    <t xml:space="preserve">MONTESQUIU                                   </t>
  </si>
  <si>
    <t xml:space="preserve">MONTMAJOR                                    </t>
  </si>
  <si>
    <t xml:space="preserve">MONTMANEU                                    </t>
  </si>
  <si>
    <t xml:space="preserve">FIGARO-MONTMANY                              </t>
  </si>
  <si>
    <t xml:space="preserve">MONTMELO                                     </t>
  </si>
  <si>
    <t xml:space="preserve">MONTORNES DEL VALLES                         </t>
  </si>
  <si>
    <t xml:space="preserve">MONTSENY                                     </t>
  </si>
  <si>
    <t xml:space="preserve">MOIA                                         </t>
  </si>
  <si>
    <t xml:space="preserve">MURA                                         </t>
  </si>
  <si>
    <t xml:space="preserve">NAVARCLES                                    </t>
  </si>
  <si>
    <t xml:space="preserve">NAVAS                                        </t>
  </si>
  <si>
    <t xml:space="preserve">NOU DE BERGUEDA (LA)                         </t>
  </si>
  <si>
    <t xml:space="preserve">ODENA                                        </t>
  </si>
  <si>
    <t xml:space="preserve">OLVAN                                        </t>
  </si>
  <si>
    <t xml:space="preserve">OLERDOLA                                     </t>
  </si>
  <si>
    <t xml:space="preserve">OLESA DE BONESVALLS                          </t>
  </si>
  <si>
    <t xml:space="preserve">OLESA DE MONTSERRAT                          </t>
  </si>
  <si>
    <t xml:space="preserve">OLIVELLA                                     </t>
  </si>
  <si>
    <t xml:space="preserve">OLOST                                        </t>
  </si>
  <si>
    <t xml:space="preserve">ORIS                                         </t>
  </si>
  <si>
    <t xml:space="preserve">ORISTA                                       </t>
  </si>
  <si>
    <t xml:space="preserve">ORPI                                         </t>
  </si>
  <si>
    <t xml:space="preserve">ORRIUS                                       </t>
  </si>
  <si>
    <t xml:space="preserve">PACS DEL PENEDES                             </t>
  </si>
  <si>
    <t xml:space="preserve">PALAFOLLS                                    </t>
  </si>
  <si>
    <t xml:space="preserve">PALAU-SOLITA I PLEGAMANS                     </t>
  </si>
  <si>
    <t xml:space="preserve">PALLEJA                                      </t>
  </si>
  <si>
    <t xml:space="preserve">PAPIOL (EL)                                  </t>
  </si>
  <si>
    <t xml:space="preserve">PARETS DEL VALLES                            </t>
  </si>
  <si>
    <t xml:space="preserve">PERAFITA                                     </t>
  </si>
  <si>
    <t xml:space="preserve">PIERA                                        </t>
  </si>
  <si>
    <t xml:space="preserve">HOSTALETS DE PIEROLA (ELS)                   </t>
  </si>
  <si>
    <t xml:space="preserve">PINEDA DE MAR                                </t>
  </si>
  <si>
    <t xml:space="preserve">PLA DEL PENEDES (EL)                         </t>
  </si>
  <si>
    <t xml:space="preserve">POBLA DE CLARAMUNT (LA)                      </t>
  </si>
  <si>
    <t xml:space="preserve">POBLA DE LILLET (LA)                         </t>
  </si>
  <si>
    <t xml:space="preserve">POLINYA                                      </t>
  </si>
  <si>
    <t xml:space="preserve">PONTONS                                      </t>
  </si>
  <si>
    <t xml:space="preserve">PRAT DE LLOBREGAT (EL)                       </t>
  </si>
  <si>
    <t xml:space="preserve">PRATS DE REI (ELS)                           </t>
  </si>
  <si>
    <t xml:space="preserve">PRATS DE LLUCANES                            </t>
  </si>
  <si>
    <t xml:space="preserve">PREMIA DE MAR                                </t>
  </si>
  <si>
    <t xml:space="preserve">PUIGDALBER                                   </t>
  </si>
  <si>
    <t xml:space="preserve">PUIG-REIG                                    </t>
  </si>
  <si>
    <t xml:space="preserve">PUJALT                                       </t>
  </si>
  <si>
    <t xml:space="preserve">QUAR (LA)                                    </t>
  </si>
  <si>
    <t xml:space="preserve">RAJADELL                                     </t>
  </si>
  <si>
    <t xml:space="preserve">RELLINARS                                    </t>
  </si>
  <si>
    <t xml:space="preserve">RIPOLLET                                     </t>
  </si>
  <si>
    <t xml:space="preserve">ROCA DEL VALLES (LA)                         </t>
  </si>
  <si>
    <t xml:space="preserve">PONT DE VILOMARA I ROCAFORT (EL)             </t>
  </si>
  <si>
    <t xml:space="preserve">RODA DE TER                                  </t>
  </si>
  <si>
    <t xml:space="preserve">RUBI                                         </t>
  </si>
  <si>
    <t xml:space="preserve">RUBIO                                        </t>
  </si>
  <si>
    <t xml:space="preserve">SABADELL                                     </t>
  </si>
  <si>
    <t xml:space="preserve">SAGAS                                        </t>
  </si>
  <si>
    <t xml:space="preserve">SANT PERE SALLAVINERA                        </t>
  </si>
  <si>
    <t xml:space="preserve">SALDES                                       </t>
  </si>
  <si>
    <t xml:space="preserve">SALLENT                                      </t>
  </si>
  <si>
    <t xml:space="preserve">SANTPEDOR                                    </t>
  </si>
  <si>
    <t xml:space="preserve">SANT ISCLE DE VALLALTA                       </t>
  </si>
  <si>
    <t xml:space="preserve">SANT ADRIA DE BESOS                          </t>
  </si>
  <si>
    <t xml:space="preserve">SANT AGUSTI DE LLUCANES                      </t>
  </si>
  <si>
    <t xml:space="preserve">SANT ANDREU DE LA BARCA                      </t>
  </si>
  <si>
    <t xml:space="preserve">SANT ANDREU DE LLAVANERES                    </t>
  </si>
  <si>
    <t xml:space="preserve">SANT ANTONI DE VILAMAJOR                     </t>
  </si>
  <si>
    <t xml:space="preserve">SANT BARTOMEU DEL GRAU                       </t>
  </si>
  <si>
    <t xml:space="preserve">SANT BOI DE LLOBREGAT                        </t>
  </si>
  <si>
    <t xml:space="preserve">SANT BOI DE LLUCANES                         </t>
  </si>
  <si>
    <t xml:space="preserve">SANT CELONI                                  </t>
  </si>
  <si>
    <t xml:space="preserve">SANT CEBRIA DE VALLALTA                      </t>
  </si>
  <si>
    <t xml:space="preserve">SANT CLIMENT DE LLOBREGAT                    </t>
  </si>
  <si>
    <t xml:space="preserve">SANT CUGAT DEL VALLES                        </t>
  </si>
  <si>
    <t xml:space="preserve">SANT CUGAT SESGARRIGUES                      </t>
  </si>
  <si>
    <t xml:space="preserve">SANT ESTEVE DE PALAUTORDERA                  </t>
  </si>
  <si>
    <t xml:space="preserve">SANT ESTEVE SESROVIRES                       </t>
  </si>
  <si>
    <t xml:space="preserve">SANT FOST DE CAMPSENTELLES                   </t>
  </si>
  <si>
    <t xml:space="preserve">SANT FELIU DE CODINES                        </t>
  </si>
  <si>
    <t xml:space="preserve">SANT FELIU DE LLOBREGAT                      </t>
  </si>
  <si>
    <t xml:space="preserve">SANT FELIU SASSERRA                          </t>
  </si>
  <si>
    <t xml:space="preserve">SANT FRUITOS DE BAGES                        </t>
  </si>
  <si>
    <t xml:space="preserve">VILASSAR DE DALT                             </t>
  </si>
  <si>
    <t xml:space="preserve">SANT HIPOLIT DE VOLTREGA                     </t>
  </si>
  <si>
    <t xml:space="preserve">SANT JAUME DE FRONTANYA                      </t>
  </si>
  <si>
    <t xml:space="preserve">SANT JOAN DESPI                              </t>
  </si>
  <si>
    <t xml:space="preserve">SANT JOAN DE VILATORRADA                     </t>
  </si>
  <si>
    <t xml:space="preserve">VILASSAR DE MAR                              </t>
  </si>
  <si>
    <t xml:space="preserve">SANT JULIA DE VILATORTA                      </t>
  </si>
  <si>
    <t xml:space="preserve">SANT JUST DESVERN                            </t>
  </si>
  <si>
    <t xml:space="preserve">SANT LLORENC D'HORTONS                       </t>
  </si>
  <si>
    <t xml:space="preserve">SANT LLORENC SAVALL                          </t>
  </si>
  <si>
    <t xml:space="preserve">SANT MARTI DE CENTELLES                      </t>
  </si>
  <si>
    <t xml:space="preserve">SANT MARTI D'ALBARS                          </t>
  </si>
  <si>
    <t xml:space="preserve">SANT MARTI DE TOUS                           </t>
  </si>
  <si>
    <t xml:space="preserve">SANT MARTI SARROCA                           </t>
  </si>
  <si>
    <t xml:space="preserve">SANT MARTI SESGUEIOLES                       </t>
  </si>
  <si>
    <t xml:space="preserve">SANT MATEU DE BAGES                          </t>
  </si>
  <si>
    <t xml:space="preserve">PREMIA DE DALT                               </t>
  </si>
  <si>
    <t xml:space="preserve">SANT PERE DE RIBES                           </t>
  </si>
  <si>
    <t xml:space="preserve">SANT PERE DE RIUDEBITLLES                    </t>
  </si>
  <si>
    <t xml:space="preserve">SANT PERE DE TORELLO                         </t>
  </si>
  <si>
    <t xml:space="preserve">SANT PERE DE VILAMAJOR                       </t>
  </si>
  <si>
    <t xml:space="preserve">SANT POL DE MAR                              </t>
  </si>
  <si>
    <t xml:space="preserve">SANT QUINTI DE MEDIONA                       </t>
  </si>
  <si>
    <t xml:space="preserve">SANT QUIRZE DE BESORA                        </t>
  </si>
  <si>
    <t xml:space="preserve">SANT QUIRZE DEL VALLES                       </t>
  </si>
  <si>
    <t xml:space="preserve">SANT QUIRZE SAFAJA                           </t>
  </si>
  <si>
    <t xml:space="preserve">SANT SADURNI D'ANOIA                         </t>
  </si>
  <si>
    <t xml:space="preserve">SANT SADURNI D'OSORMORT                      </t>
  </si>
  <si>
    <t xml:space="preserve">MARGANELL                                    </t>
  </si>
  <si>
    <t xml:space="preserve">SANTA CECILIA DE VOLTREGA                    </t>
  </si>
  <si>
    <t xml:space="preserve">SANTA COLOMA DE CERVELLO                     </t>
  </si>
  <si>
    <t xml:space="preserve">SANTA COLOMA DE GRAMENET                     </t>
  </si>
  <si>
    <t xml:space="preserve">SANTA EUGENIA DE BERGA                       </t>
  </si>
  <si>
    <t xml:space="preserve">SANTA EULALIA DE RIUPRIMER                   </t>
  </si>
  <si>
    <t xml:space="preserve">SANTA EULALIA DE RONCANA                     </t>
  </si>
  <si>
    <t xml:space="preserve">SANTA FE DEL PENEDES                         </t>
  </si>
  <si>
    <t xml:space="preserve">SANTA MARGARIDA DE MONTBUI                   </t>
  </si>
  <si>
    <t xml:space="preserve">SANTA MARGARIDA I ELS MONJOS                 </t>
  </si>
  <si>
    <t xml:space="preserve">BARBERA DEL VALLES                           </t>
  </si>
  <si>
    <t xml:space="preserve">SANTA MARIA DE BESORA                        </t>
  </si>
  <si>
    <t xml:space="preserve">ESQUIROL (L')                                </t>
  </si>
  <si>
    <t xml:space="preserve">SANTA MARIA DE MERLES                        </t>
  </si>
  <si>
    <t xml:space="preserve">SANTA MARIA DE MARTORELLES                   </t>
  </si>
  <si>
    <t xml:space="preserve">SANTA MARIA DE MIRALLES                      </t>
  </si>
  <si>
    <t xml:space="preserve">SANTA MARIA D'OLO                            </t>
  </si>
  <si>
    <t xml:space="preserve">SANTA MARIA DE PALAUTORDERA                  </t>
  </si>
  <si>
    <t xml:space="preserve">SANTA PERPETUA DE MOGODA                     </t>
  </si>
  <si>
    <t xml:space="preserve">SANTA SUSANNA                                </t>
  </si>
  <si>
    <t xml:space="preserve">SANT VICENC DE CASTELLET                     </t>
  </si>
  <si>
    <t xml:space="preserve">SANT VICENC DELS HORTS                       </t>
  </si>
  <si>
    <t xml:space="preserve">SANT VICENC DE MONTALT                       </t>
  </si>
  <si>
    <t xml:space="preserve">SANT VICENC DE TORELLO                       </t>
  </si>
  <si>
    <t xml:space="preserve">CERDANYOLA DEL VALLES                        </t>
  </si>
  <si>
    <t xml:space="preserve">SENTMENAT                                    </t>
  </si>
  <si>
    <t xml:space="preserve">CERCS                                        </t>
  </si>
  <si>
    <t xml:space="preserve">SEVA                                         </t>
  </si>
  <si>
    <t xml:space="preserve">SITGES                                       </t>
  </si>
  <si>
    <t xml:space="preserve">SOBREMUNT                                    </t>
  </si>
  <si>
    <t xml:space="preserve">SORA                                         </t>
  </si>
  <si>
    <t xml:space="preserve">SUBIRATS                                     </t>
  </si>
  <si>
    <t xml:space="preserve">SURIA                                        </t>
  </si>
  <si>
    <t xml:space="preserve">TAVERNOLES                                   </t>
  </si>
  <si>
    <t xml:space="preserve">TAGAMANENT                                   </t>
  </si>
  <si>
    <t xml:space="preserve">TALAMANCA                                    </t>
  </si>
  <si>
    <t xml:space="preserve">TARADELL                                     </t>
  </si>
  <si>
    <t xml:space="preserve">TERRASSA                                     </t>
  </si>
  <si>
    <t xml:space="preserve">TAVERTET                                     </t>
  </si>
  <si>
    <t xml:space="preserve">TEIA                                         </t>
  </si>
  <si>
    <t xml:space="preserve">TIANA                                        </t>
  </si>
  <si>
    <t xml:space="preserve">TONA                                         </t>
  </si>
  <si>
    <t xml:space="preserve">TORDERA                                      </t>
  </si>
  <si>
    <t xml:space="preserve">TORELLO                                      </t>
  </si>
  <si>
    <t xml:space="preserve">TORRE DE CLARAMUNT (LA)                      </t>
  </si>
  <si>
    <t xml:space="preserve">TORRELAVIT                                   </t>
  </si>
  <si>
    <t xml:space="preserve">TORRELLES DE FOIX                            </t>
  </si>
  <si>
    <t xml:space="preserve">TORRELLES DE LLOBREGAT                       </t>
  </si>
  <si>
    <t xml:space="preserve">ULLASTRELL                                   </t>
  </si>
  <si>
    <t xml:space="preserve">VACARISSES                                   </t>
  </si>
  <si>
    <t xml:space="preserve">VALLBONA D'ANOIA                             </t>
  </si>
  <si>
    <t xml:space="preserve">VALLCEBRE                                    </t>
  </si>
  <si>
    <t xml:space="preserve">VALLGORGUINA                                 </t>
  </si>
  <si>
    <t xml:space="preserve">VALLIRANA                                    </t>
  </si>
  <si>
    <t xml:space="preserve">VALLROMANES                                  </t>
  </si>
  <si>
    <t xml:space="preserve">VECIANA                                      </t>
  </si>
  <si>
    <t xml:space="preserve">VIC                                          </t>
  </si>
  <si>
    <t xml:space="preserve">VILADA                                       </t>
  </si>
  <si>
    <t xml:space="preserve">VILADECAVALLS                                </t>
  </si>
  <si>
    <t xml:space="preserve">VILADECANS                                   </t>
  </si>
  <si>
    <t xml:space="preserve">VILANOVA DEL CAMI                            </t>
  </si>
  <si>
    <t xml:space="preserve">VILANOVA DE SAU                              </t>
  </si>
  <si>
    <t xml:space="preserve">VILOBI DEL PENEDES                           </t>
  </si>
  <si>
    <t xml:space="preserve">VILAFRANCA DEL PENEDES                       </t>
  </si>
  <si>
    <t xml:space="preserve">VILALBA SASSERRA                             </t>
  </si>
  <si>
    <t xml:space="preserve">VILANOVA I LA GELTRU                         </t>
  </si>
  <si>
    <t xml:space="preserve">VIVER I SERRATEIX                            </t>
  </si>
  <si>
    <t xml:space="preserve">RUPIT I PRUIT                                </t>
  </si>
  <si>
    <t xml:space="preserve">VILANOVA DEL VALLES                          </t>
  </si>
  <si>
    <t xml:space="preserve">SANT JULIA DE CERDANYOLA                     </t>
  </si>
  <si>
    <t xml:space="preserve">BADIA DEL VALLES                             </t>
  </si>
  <si>
    <t xml:space="preserve">PALMA DE CERVELLO (LA)                       </t>
  </si>
  <si>
    <t xml:space="preserve">ABAJAS                                       </t>
  </si>
  <si>
    <t xml:space="preserve">ADRADA DE HAZA                               </t>
  </si>
  <si>
    <t xml:space="preserve">AGUAS CANDIDAS                               </t>
  </si>
  <si>
    <t xml:space="preserve">AGUILAR DE BUREBA                            </t>
  </si>
  <si>
    <t xml:space="preserve">ALBILLOS                                     </t>
  </si>
  <si>
    <t xml:space="preserve">ALCOCERO DE MOLA                             </t>
  </si>
  <si>
    <t xml:space="preserve">ALFOZ DE BRICIA                              </t>
  </si>
  <si>
    <t xml:space="preserve">ALFOZ DE SANTA GADEA                         </t>
  </si>
  <si>
    <t xml:space="preserve">ALTABLE                                      </t>
  </si>
  <si>
    <t xml:space="preserve">ALTOS (LOS)                                  </t>
  </si>
  <si>
    <t xml:space="preserve">AMEYUGO                                      </t>
  </si>
  <si>
    <t xml:space="preserve">ANGUIX                                       </t>
  </si>
  <si>
    <t xml:space="preserve">ARANDA DE DUERO                              </t>
  </si>
  <si>
    <t xml:space="preserve">ARANDILLA                                    </t>
  </si>
  <si>
    <t xml:space="preserve">ARAUZO DE MIEL                               </t>
  </si>
  <si>
    <t xml:space="preserve">ARAUZO DE SALCE                              </t>
  </si>
  <si>
    <t xml:space="preserve">ARAUZO DE TORRE                              </t>
  </si>
  <si>
    <t xml:space="preserve">ARCOS                                        </t>
  </si>
  <si>
    <t xml:space="preserve">ARENILLAS DE RIOPISUERGA                     </t>
  </si>
  <si>
    <t xml:space="preserve">ARIJA                                        </t>
  </si>
  <si>
    <t xml:space="preserve">ARLANZON                                     </t>
  </si>
  <si>
    <t xml:space="preserve">ARRAYA DE OCA                                </t>
  </si>
  <si>
    <t xml:space="preserve">ATAPUERCA                                    </t>
  </si>
  <si>
    <t xml:space="preserve">AUSINES (LOS)                                </t>
  </si>
  <si>
    <t xml:space="preserve">AVELLANOSA DE MUÑO                           </t>
  </si>
  <si>
    <t xml:space="preserve">BAHABON DE ESGUEVA                           </t>
  </si>
  <si>
    <t xml:space="preserve">BALBASES (LOS)                               </t>
  </si>
  <si>
    <t xml:space="preserve">BAÑOS DE VALDEARADOS                         </t>
  </si>
  <si>
    <t xml:space="preserve">BAÑUELOS DE BUREBA                           </t>
  </si>
  <si>
    <t xml:space="preserve">BARBADILLO DE HERREROS                       </t>
  </si>
  <si>
    <t xml:space="preserve">BARBADILLO DEL MERCADO                       </t>
  </si>
  <si>
    <t xml:space="preserve">BARBADILLO DEL PEZ                           </t>
  </si>
  <si>
    <t xml:space="preserve">BARRIO DE MUÑO                               </t>
  </si>
  <si>
    <t xml:space="preserve">BARRIOS DE BUREBA (LOS)                      </t>
  </si>
  <si>
    <t xml:space="preserve">BARRIOS DE COLINA                            </t>
  </si>
  <si>
    <t xml:space="preserve">BASCONCILLOS DEL TOZO                        </t>
  </si>
  <si>
    <t xml:space="preserve">BASCUÑANA                                    </t>
  </si>
  <si>
    <t xml:space="preserve">BELBIMBRE                                    </t>
  </si>
  <si>
    <t xml:space="preserve">BELORADO                                     </t>
  </si>
  <si>
    <t xml:space="preserve">BERBERANA                                    </t>
  </si>
  <si>
    <t xml:space="preserve">BERLANGAS DE ROA                             </t>
  </si>
  <si>
    <t xml:space="preserve">BERZOSA DE BUREBA                            </t>
  </si>
  <si>
    <t xml:space="preserve">BOZOO                                        </t>
  </si>
  <si>
    <t xml:space="preserve">BRAZACORTA                                   </t>
  </si>
  <si>
    <t xml:space="preserve">BRIVIESCA                                    </t>
  </si>
  <si>
    <t xml:space="preserve">BUGEDO                                       </t>
  </si>
  <si>
    <t xml:space="preserve">BUNIEL                                       </t>
  </si>
  <si>
    <t xml:space="preserve">BURGOS                                       </t>
  </si>
  <si>
    <t xml:space="preserve">BUSTO DE BUREBA                              </t>
  </si>
  <si>
    <t xml:space="preserve">CABAÑES DE ESGUEVA                           </t>
  </si>
  <si>
    <t xml:space="preserve">CABEZON DE LA SIERRA                         </t>
  </si>
  <si>
    <t xml:space="preserve">CABIA                                        </t>
  </si>
  <si>
    <t xml:space="preserve">CALERUEGA                                    </t>
  </si>
  <si>
    <t xml:space="preserve">CAMPILLO DE ARANDA                           </t>
  </si>
  <si>
    <t xml:space="preserve">CAMPOLARA                                    </t>
  </si>
  <si>
    <t xml:space="preserve">CANICOSA DE LA SIERRA                        </t>
  </si>
  <si>
    <t xml:space="preserve">CANTABRANA                                   </t>
  </si>
  <si>
    <t xml:space="preserve">CARAZO                                       </t>
  </si>
  <si>
    <t xml:space="preserve">CARCEDO DE BUREBA                            </t>
  </si>
  <si>
    <t xml:space="preserve">CARCEDO DE BURGOS                            </t>
  </si>
  <si>
    <t xml:space="preserve">CARDEÑADIJO                                  </t>
  </si>
  <si>
    <t xml:space="preserve">CARDEÑAJIMENO                                </t>
  </si>
  <si>
    <t xml:space="preserve">CARDEÑUELA RIOPICO                           </t>
  </si>
  <si>
    <t xml:space="preserve">CARRIAS                                      </t>
  </si>
  <si>
    <t xml:space="preserve">CASCAJARES DE BUREBA                         </t>
  </si>
  <si>
    <t xml:space="preserve">CASCAJARES DE LA SIERRA                      </t>
  </si>
  <si>
    <t xml:space="preserve">CASTELLANOS DE CASTRO                        </t>
  </si>
  <si>
    <t xml:space="preserve">CASTILDELGADO                                </t>
  </si>
  <si>
    <t xml:space="preserve">CASTIL DE PEONES                             </t>
  </si>
  <si>
    <t xml:space="preserve">CASTRILLO DE LA REINA                        </t>
  </si>
  <si>
    <t xml:space="preserve">CASTRILLO DE LA VEGA                         </t>
  </si>
  <si>
    <t xml:space="preserve">CASTRILLO DEL VAL                            </t>
  </si>
  <si>
    <t xml:space="preserve">CASTRILLO DE RIOPISUERGA                     </t>
  </si>
  <si>
    <t xml:space="preserve">CASTRILLO MOTA DE JUDIOS                     </t>
  </si>
  <si>
    <t xml:space="preserve">CASTROJERIZ                                  </t>
  </si>
  <si>
    <t xml:space="preserve">CAYUELA                                      </t>
  </si>
  <si>
    <t xml:space="preserve">CEBRECOS                                     </t>
  </si>
  <si>
    <t xml:space="preserve">CELADA DEL CAMINO                            </t>
  </si>
  <si>
    <t xml:space="preserve">CEREZO DE RIO TIRON                          </t>
  </si>
  <si>
    <t xml:space="preserve">CERRATON DE JUARROS                          </t>
  </si>
  <si>
    <t xml:space="preserve">CIADONCHA                                    </t>
  </si>
  <si>
    <t xml:space="preserve">CILLAPERLATA                                 </t>
  </si>
  <si>
    <t xml:space="preserve">CILLERUELO DE ABAJO                          </t>
  </si>
  <si>
    <t xml:space="preserve">CILLERUELO DE ARRIBA                         </t>
  </si>
  <si>
    <t xml:space="preserve">CIRUELOS DE CERVERA                          </t>
  </si>
  <si>
    <t xml:space="preserve">COGOLLOS                                     </t>
  </si>
  <si>
    <t xml:space="preserve">CONDADO DE TREVIÑO                           </t>
  </si>
  <si>
    <t xml:space="preserve">CONTRERAS                                    </t>
  </si>
  <si>
    <t xml:space="preserve">CORUÑA DEL CONDE                             </t>
  </si>
  <si>
    <t xml:space="preserve">COVARRUBIAS                                  </t>
  </si>
  <si>
    <t xml:space="preserve">CUBILLO DEL CAMPO                            </t>
  </si>
  <si>
    <t xml:space="preserve">CUBO DE BUREBA                               </t>
  </si>
  <si>
    <t xml:space="preserve">CUEVA DE ROA (LA)                            </t>
  </si>
  <si>
    <t xml:space="preserve">CUEVAS DE SAN CLEMENTE                       </t>
  </si>
  <si>
    <t xml:space="preserve">ENCIO                                        </t>
  </si>
  <si>
    <t xml:space="preserve">ESPINOSA DE CERVERA                          </t>
  </si>
  <si>
    <t xml:space="preserve">ESPINOSA DEL CAMINO                          </t>
  </si>
  <si>
    <t xml:space="preserve">ESPINOSA DE LOS MONTEROS                     </t>
  </si>
  <si>
    <t xml:space="preserve">ESTEPAR                                      </t>
  </si>
  <si>
    <t xml:space="preserve">FONTIOSO                                     </t>
  </si>
  <si>
    <t xml:space="preserve">FRANDOVINEZ                                  </t>
  </si>
  <si>
    <t xml:space="preserve">FRESNEDA DE LA SIERRA TIRON                  </t>
  </si>
  <si>
    <t xml:space="preserve">FRESNEÑA                                     </t>
  </si>
  <si>
    <t xml:space="preserve">FRESNILLO DE LAS DUEÑAS                      </t>
  </si>
  <si>
    <t xml:space="preserve">FRESNO DE RIO TIRON                          </t>
  </si>
  <si>
    <t xml:space="preserve">FRESNO DE RODILLA                            </t>
  </si>
  <si>
    <t xml:space="preserve">FRIAS                                        </t>
  </si>
  <si>
    <t xml:space="preserve">FUENTEBUREBA                                 </t>
  </si>
  <si>
    <t xml:space="preserve">FUENTECEN                                    </t>
  </si>
  <si>
    <t xml:space="preserve">FUENTELCESPED                                </t>
  </si>
  <si>
    <t xml:space="preserve">FUENTELISENDO                                </t>
  </si>
  <si>
    <t xml:space="preserve">FUENTEMOLINOS                                </t>
  </si>
  <si>
    <t xml:space="preserve">FUENTENEBRO                                  </t>
  </si>
  <si>
    <t xml:space="preserve">FUENTESPINA                                  </t>
  </si>
  <si>
    <t xml:space="preserve">GALBARROS                                    </t>
  </si>
  <si>
    <t xml:space="preserve">GALLEGA (LA)                                 </t>
  </si>
  <si>
    <t xml:space="preserve">GRIJALBA                                     </t>
  </si>
  <si>
    <t xml:space="preserve">GRISALEÑA                                    </t>
  </si>
  <si>
    <t xml:space="preserve">GUMIEL DE IZAN                               </t>
  </si>
  <si>
    <t xml:space="preserve">GUMIEL DE MERCADO                            </t>
  </si>
  <si>
    <t xml:space="preserve">HACINAS                                      </t>
  </si>
  <si>
    <t xml:space="preserve">HAZA                                         </t>
  </si>
  <si>
    <t xml:space="preserve">HONTANAS                                     </t>
  </si>
  <si>
    <t xml:space="preserve">HONTANGAS                                    </t>
  </si>
  <si>
    <t xml:space="preserve">HONTORIA DE LA CANTERA                       </t>
  </si>
  <si>
    <t xml:space="preserve">HONTORIA DEL PINAR                           </t>
  </si>
  <si>
    <t xml:space="preserve">HONTORIA DE VALDEARADOS                      </t>
  </si>
  <si>
    <t xml:space="preserve">HORMAZAS (LAS)                               </t>
  </si>
  <si>
    <t xml:space="preserve">HORNILLOS DEL CAMINO                         </t>
  </si>
  <si>
    <t xml:space="preserve">HORRA (LA)                                   </t>
  </si>
  <si>
    <t xml:space="preserve">HORTIGUELA                                   </t>
  </si>
  <si>
    <t xml:space="preserve">HOYALES DE ROA                               </t>
  </si>
  <si>
    <t xml:space="preserve">HUERMECES                                    </t>
  </si>
  <si>
    <t xml:space="preserve">HUERTA DE ARRIBA                             </t>
  </si>
  <si>
    <t xml:space="preserve">HUERTA DE REY                                </t>
  </si>
  <si>
    <t xml:space="preserve">HUMADA                                       </t>
  </si>
  <si>
    <t xml:space="preserve">HURONES                                      </t>
  </si>
  <si>
    <t xml:space="preserve">IBEAS DE JUARROS                             </t>
  </si>
  <si>
    <t xml:space="preserve">IBRILLOS                                     </t>
  </si>
  <si>
    <t xml:space="preserve">IGLESIARRUBIA                                </t>
  </si>
  <si>
    <t xml:space="preserve">IGLESIAS                                     </t>
  </si>
  <si>
    <t xml:space="preserve">ISAR                                         </t>
  </si>
  <si>
    <t xml:space="preserve">ITERO DEL CASTILLO                           </t>
  </si>
  <si>
    <t xml:space="preserve">JARAMILLO DE LA FUENTE                       </t>
  </si>
  <si>
    <t xml:space="preserve">JARAMILLO QUEMADO                            </t>
  </si>
  <si>
    <t xml:space="preserve">JUNTA DE TRASLALOMA                          </t>
  </si>
  <si>
    <t xml:space="preserve">JUNTA DE VILLALBA DE LOSA                    </t>
  </si>
  <si>
    <t xml:space="preserve">JURISDICCION DE LARA                         </t>
  </si>
  <si>
    <t xml:space="preserve">JURISDICCION DE SAN ZADORNIL                 </t>
  </si>
  <si>
    <t xml:space="preserve">LERMA                                        </t>
  </si>
  <si>
    <t xml:space="preserve">LLANO DE BUREBA                              </t>
  </si>
  <si>
    <t xml:space="preserve">MADRIGAL DEL MONTE                           </t>
  </si>
  <si>
    <t xml:space="preserve">MADRIGALEJO DEL MONTE                        </t>
  </si>
  <si>
    <t xml:space="preserve">MAHAMUD                                      </t>
  </si>
  <si>
    <t xml:space="preserve">MAMBRILLA DE CASTREJON                       </t>
  </si>
  <si>
    <t xml:space="preserve">MAMBRILLAS DE LARA                           </t>
  </si>
  <si>
    <t xml:space="preserve">MAMOLAR                                      </t>
  </si>
  <si>
    <t xml:space="preserve">MANCILES                                     </t>
  </si>
  <si>
    <t xml:space="preserve">MAZUELA                                      </t>
  </si>
  <si>
    <t xml:space="preserve">MECERREYES                                   </t>
  </si>
  <si>
    <t xml:space="preserve">MEDINA DE POMAR                              </t>
  </si>
  <si>
    <t xml:space="preserve">MELGAR DE FERNAMENTAL                        </t>
  </si>
  <si>
    <t xml:space="preserve">MERINDAD DE CUESTA-URRIA                     </t>
  </si>
  <si>
    <t xml:space="preserve">MERINDAD DE MONTIJA                          </t>
  </si>
  <si>
    <t xml:space="preserve">MERINDAD DE SOTOSCUEVA                       </t>
  </si>
  <si>
    <t xml:space="preserve">MERINDAD DE VALDEPORRES                      </t>
  </si>
  <si>
    <t xml:space="preserve">MERINDAD DE VALDIVIELSO                      </t>
  </si>
  <si>
    <t xml:space="preserve">MILAGROS                                     </t>
  </si>
  <si>
    <t xml:space="preserve">MIRANDA DE EBRO                              </t>
  </si>
  <si>
    <t xml:space="preserve">MIRAVECHE                                    </t>
  </si>
  <si>
    <t xml:space="preserve">MODUBAR DE LA EMPAREDADA                     </t>
  </si>
  <si>
    <t xml:space="preserve">MONASTERIO DE LA SIERRA                      </t>
  </si>
  <si>
    <t xml:space="preserve">MONASTERIO DE RODILLA                        </t>
  </si>
  <si>
    <t xml:space="preserve">MONCALVILLO                                  </t>
  </si>
  <si>
    <t xml:space="preserve">MONTERRUBIO DE LA DEMANDA                    </t>
  </si>
  <si>
    <t xml:space="preserve">MONTORIO                                     </t>
  </si>
  <si>
    <t xml:space="preserve">MORADILLO DE ROA                             </t>
  </si>
  <si>
    <t xml:space="preserve">NAVA DE ROA                                  </t>
  </si>
  <si>
    <t xml:space="preserve">NAVAS DE BUREBA                              </t>
  </si>
  <si>
    <t xml:space="preserve">NEBREDA                                      </t>
  </si>
  <si>
    <t xml:space="preserve">NEILA                                        </t>
  </si>
  <si>
    <t xml:space="preserve">OLMEDILLO DE ROA                             </t>
  </si>
  <si>
    <t xml:space="preserve">OLMILLOS DE MUÑO                             </t>
  </si>
  <si>
    <t xml:space="preserve">OÑA                                          </t>
  </si>
  <si>
    <t xml:space="preserve">OQUILLAS                                     </t>
  </si>
  <si>
    <t xml:space="preserve">ORBANEJA RIOPICO                             </t>
  </si>
  <si>
    <t xml:space="preserve">PADILLA DE ABAJO                             </t>
  </si>
  <si>
    <t xml:space="preserve">PADILLA DE ARRIBA                            </t>
  </si>
  <si>
    <t xml:space="preserve">PADRONES DE BUREBA                           </t>
  </si>
  <si>
    <t xml:space="preserve">PALACIOS DE LA SIERRA                        </t>
  </si>
  <si>
    <t xml:space="preserve">PALACIOS DE RIOPISUERGA                      </t>
  </si>
  <si>
    <t xml:space="preserve">PALAZUELOS DE LA SIERRA                      </t>
  </si>
  <si>
    <t xml:space="preserve">PALAZUELOS DE MUÑO                           </t>
  </si>
  <si>
    <t xml:space="preserve">PAMPLIEGA                                    </t>
  </si>
  <si>
    <t xml:space="preserve">PANCORBO                                     </t>
  </si>
  <si>
    <t xml:space="preserve">PARDILLA                                     </t>
  </si>
  <si>
    <t xml:space="preserve">PARTIDO DE LA SIERRA EN TOBALINA             </t>
  </si>
  <si>
    <t xml:space="preserve">PEDROSA DE DUERO                             </t>
  </si>
  <si>
    <t xml:space="preserve">PEDROSA DEL PARAMO                           </t>
  </si>
  <si>
    <t xml:space="preserve">PEDROSA DEL PRINCIPE                         </t>
  </si>
  <si>
    <t xml:space="preserve">PEDROSA DE RIO URBEL                         </t>
  </si>
  <si>
    <t xml:space="preserve">PEÑARANDA DE DUERO                           </t>
  </si>
  <si>
    <t xml:space="preserve">PERAL DE ARLANZA                             </t>
  </si>
  <si>
    <t xml:space="preserve">PIERNIGAS                                    </t>
  </si>
  <si>
    <t xml:space="preserve">PINEDA DE LA SIERRA                          </t>
  </si>
  <si>
    <t xml:space="preserve">PINEDA TRASMONTE                             </t>
  </si>
  <si>
    <t xml:space="preserve">PINILLA DE LOS BARRUECOS                     </t>
  </si>
  <si>
    <t xml:space="preserve">PINILLA DE LOS MOROS                         </t>
  </si>
  <si>
    <t xml:space="preserve">PINILLA TRASMONTE                            </t>
  </si>
  <si>
    <t xml:space="preserve">POZA DE LA SAL                               </t>
  </si>
  <si>
    <t xml:space="preserve">PRADANOS DE BUREBA                           </t>
  </si>
  <si>
    <t xml:space="preserve">PRADOLUENGO                                  </t>
  </si>
  <si>
    <t xml:space="preserve">PRESENCIO                                    </t>
  </si>
  <si>
    <t xml:space="preserve">PUEBLA DE ARGANZON (LA)                      </t>
  </si>
  <si>
    <t xml:space="preserve">PUENTEDURA                                   </t>
  </si>
  <si>
    <t xml:space="preserve">QUEMADA                                      </t>
  </si>
  <si>
    <t xml:space="preserve">QUINTANABUREBA                               </t>
  </si>
  <si>
    <t xml:space="preserve">QUINTANA DEL PIDIO                           </t>
  </si>
  <si>
    <t xml:space="preserve">QUINTANAELEZ                                 </t>
  </si>
  <si>
    <t xml:space="preserve">QUINTANAORTUÑO                               </t>
  </si>
  <si>
    <t xml:space="preserve">QUINTANAPALLA                                </t>
  </si>
  <si>
    <t xml:space="preserve">QUINTANAR DE LA SIERRA                       </t>
  </si>
  <si>
    <t xml:space="preserve">QUINTANAVIDES                                </t>
  </si>
  <si>
    <t xml:space="preserve">QUINTANILLA DE LA MATA                       </t>
  </si>
  <si>
    <t xml:space="preserve">QUINTANILLA DEL COCO                         </t>
  </si>
  <si>
    <t xml:space="preserve">QUINTANILLAS (LAS)                           </t>
  </si>
  <si>
    <t xml:space="preserve">QUINTANILLA SAN GARCIA                       </t>
  </si>
  <si>
    <t xml:space="preserve">QUINTANILLA VIVAR                            </t>
  </si>
  <si>
    <t xml:space="preserve">RABANERA DEL PINAR                           </t>
  </si>
  <si>
    <t xml:space="preserve">RABANOS                                      </t>
  </si>
  <si>
    <t xml:space="preserve">RABE DE LAS CALZADAS                         </t>
  </si>
  <si>
    <t xml:space="preserve">REBOLLEDO DE LA TORRE                        </t>
  </si>
  <si>
    <t xml:space="preserve">REDECILLA DEL CAMINO                         </t>
  </si>
  <si>
    <t xml:space="preserve">REDECILLA DEL CAMPO                          </t>
  </si>
  <si>
    <t xml:space="preserve">REGUMIEL DE LA SIERRA                        </t>
  </si>
  <si>
    <t xml:space="preserve">REINOSO                                      </t>
  </si>
  <si>
    <t xml:space="preserve">RETUERTA                                     </t>
  </si>
  <si>
    <t xml:space="preserve">REVILLA Y AHEDO (LA)                         </t>
  </si>
  <si>
    <t xml:space="preserve">REVILLA DEL CAMPO                            </t>
  </si>
  <si>
    <t xml:space="preserve">REVILLARRUZ                                  </t>
  </si>
  <si>
    <t xml:space="preserve">REVILLA VALLEJERA                            </t>
  </si>
  <si>
    <t xml:space="preserve">REZMONDO                                     </t>
  </si>
  <si>
    <t xml:space="preserve">RIOCAVADO DE LA SIERRA                       </t>
  </si>
  <si>
    <t xml:space="preserve">ROA                                          </t>
  </si>
  <si>
    <t xml:space="preserve">ROJAS                                        </t>
  </si>
  <si>
    <t xml:space="preserve">ROYUELA DE RIO FRANCO                        </t>
  </si>
  <si>
    <t xml:space="preserve">RUBENA                                       </t>
  </si>
  <si>
    <t xml:space="preserve">RUBLACEDO DE ABAJO                           </t>
  </si>
  <si>
    <t xml:space="preserve">RUCANDIO                                     </t>
  </si>
  <si>
    <t xml:space="preserve">SALAS DE BUREBA                              </t>
  </si>
  <si>
    <t xml:space="preserve">SALAS DE LOS INFANTES                        </t>
  </si>
  <si>
    <t xml:space="preserve">SALDAÑA DE BURGOS                            </t>
  </si>
  <si>
    <t xml:space="preserve">SALINILLAS DE BUREBA                         </t>
  </si>
  <si>
    <t xml:space="preserve">SAN ADRIAN DE JUARROS                        </t>
  </si>
  <si>
    <t xml:space="preserve">SAN JUAN DEL MONTE                           </t>
  </si>
  <si>
    <t xml:space="preserve">SAN MAMES DE BURGOS                          </t>
  </si>
  <si>
    <t xml:space="preserve">SAN MARTIN DE RUBIALES                       </t>
  </si>
  <si>
    <t xml:space="preserve">SAN MILLAN DE LARA                           </t>
  </si>
  <si>
    <t xml:space="preserve">SANTA CECILIA                                </t>
  </si>
  <si>
    <t xml:space="preserve">SANTA CRUZ DE LA SALCEDA                     </t>
  </si>
  <si>
    <t xml:space="preserve">SANTA CRUZ DEL VALLE URBION                  </t>
  </si>
  <si>
    <t xml:space="preserve">SANTA GADEA DEL CID                          </t>
  </si>
  <si>
    <t xml:space="preserve">SANTA INES                                   </t>
  </si>
  <si>
    <t xml:space="preserve">SANTA MARIA DEL CAMPO                        </t>
  </si>
  <si>
    <t xml:space="preserve">SANTA MARIA DEL INVIERNO                     </t>
  </si>
  <si>
    <t xml:space="preserve">SANTA MARIA DEL MERCADILLO                   </t>
  </si>
  <si>
    <t xml:space="preserve">SANTA MARIA RIVARREDONDA                     </t>
  </si>
  <si>
    <t xml:space="preserve">SANTA OLALLA DE BUREBA                       </t>
  </si>
  <si>
    <t xml:space="preserve">SANTIBAÑEZ DE ESGUEVA                        </t>
  </si>
  <si>
    <t xml:space="preserve">SANTIBAÑEZ DEL VAL                           </t>
  </si>
  <si>
    <t xml:space="preserve">SANTO DOMINGO DE SILOS                       </t>
  </si>
  <si>
    <t xml:space="preserve">SAN VICENTE DEL VALLE                        </t>
  </si>
  <si>
    <t xml:space="preserve">SARGENTES DE LA LORA                         </t>
  </si>
  <si>
    <t xml:space="preserve">SARRACIN                                     </t>
  </si>
  <si>
    <t xml:space="preserve">SASAMON                                      </t>
  </si>
  <si>
    <t xml:space="preserve">SEQUERA DE HAZA (LA)                         </t>
  </si>
  <si>
    <t xml:space="preserve">SOLARANA                                     </t>
  </si>
  <si>
    <t xml:space="preserve">SORDILLOS                                    </t>
  </si>
  <si>
    <t xml:space="preserve">SOTILLO DE LA RIBERA                         </t>
  </si>
  <si>
    <t xml:space="preserve">SOTRAGERO                                    </t>
  </si>
  <si>
    <t xml:space="preserve">SOTRESGUDO                                   </t>
  </si>
  <si>
    <t xml:space="preserve">SUSINOS DEL PARAMO                           </t>
  </si>
  <si>
    <t xml:space="preserve">TAMARON                                      </t>
  </si>
  <si>
    <t xml:space="preserve">TARDAJOS                                     </t>
  </si>
  <si>
    <t xml:space="preserve">TEJADA                                       </t>
  </si>
  <si>
    <t xml:space="preserve">TERRADILLOS DE ESGUEVA                       </t>
  </si>
  <si>
    <t xml:space="preserve">TINIEBLAS DE LA SIERRA                       </t>
  </si>
  <si>
    <t xml:space="preserve">TOBAR                                        </t>
  </si>
  <si>
    <t xml:space="preserve">TORDOMAR                                     </t>
  </si>
  <si>
    <t xml:space="preserve">TORRECILLA DEL MONTE                         </t>
  </si>
  <si>
    <t xml:space="preserve">TORREGALINDO                                 </t>
  </si>
  <si>
    <t>09388</t>
  </si>
  <si>
    <t xml:space="preserve">TORRELARA                                    </t>
  </si>
  <si>
    <t xml:space="preserve">TORREPADRE                                   </t>
  </si>
  <si>
    <t xml:space="preserve">TORRESANDINO                                 </t>
  </si>
  <si>
    <t xml:space="preserve">TORTOLES DE ESGUEVA                          </t>
  </si>
  <si>
    <t xml:space="preserve">TOSANTOS                                     </t>
  </si>
  <si>
    <t xml:space="preserve">TRESPADERNE                                  </t>
  </si>
  <si>
    <t xml:space="preserve">TUBILLA DEL AGUA                             </t>
  </si>
  <si>
    <t xml:space="preserve">TUBILLA DEL LAGO                             </t>
  </si>
  <si>
    <t xml:space="preserve">URBEL DEL CASTILLO                           </t>
  </si>
  <si>
    <t xml:space="preserve">VADOCONDES                                   </t>
  </si>
  <si>
    <t xml:space="preserve">VALDEANDE                                    </t>
  </si>
  <si>
    <t xml:space="preserve">VALDEZATE                                    </t>
  </si>
  <si>
    <t xml:space="preserve">VALDORROS                                    </t>
  </si>
  <si>
    <t xml:space="preserve">VALMALA                                      </t>
  </si>
  <si>
    <t xml:space="preserve">VALLARTA DE BUREBA                           </t>
  </si>
  <si>
    <t xml:space="preserve">VALLE DE MANZANEDO                           </t>
  </si>
  <si>
    <t xml:space="preserve">VALLE DE MENA                                </t>
  </si>
  <si>
    <t xml:space="preserve">VALLE DE OCA                                 </t>
  </si>
  <si>
    <t xml:space="preserve">VALLE DE TOBALINA                            </t>
  </si>
  <si>
    <t xml:space="preserve">VALLE DE VALDEBEZANA                         </t>
  </si>
  <si>
    <t xml:space="preserve">VALLE DE VALDELAGUNA                         </t>
  </si>
  <si>
    <t xml:space="preserve">VALLE DE VALDELUCIO                          </t>
  </si>
  <si>
    <t xml:space="preserve">VALLE DE ZAMANZAS                            </t>
  </si>
  <si>
    <t xml:space="preserve">VALLEJERA                                    </t>
  </si>
  <si>
    <t xml:space="preserve">VALLES DE PALENZUELA                         </t>
  </si>
  <si>
    <t xml:space="preserve">VALLUERCANES                                 </t>
  </si>
  <si>
    <t xml:space="preserve">VID Y BARRIOS (LA)                           </t>
  </si>
  <si>
    <t xml:space="preserve">VID DE BUREBA (LA)                           </t>
  </si>
  <si>
    <t xml:space="preserve">VILEÑA                                       </t>
  </si>
  <si>
    <t xml:space="preserve">VILORIA DE RIOJA                             </t>
  </si>
  <si>
    <t xml:space="preserve">VILVIESTRE DEL PINAR                         </t>
  </si>
  <si>
    <t xml:space="preserve">VILLADIEGO                                   </t>
  </si>
  <si>
    <t xml:space="preserve">VILLAESCUSA DE ROA                           </t>
  </si>
  <si>
    <t xml:space="preserve">VILLAESCUSA LA SOMBRIA                       </t>
  </si>
  <si>
    <t xml:space="preserve">VILLAESPASA                                  </t>
  </si>
  <si>
    <t xml:space="preserve">VILLAFRANCA MONTES DE OCA                    </t>
  </si>
  <si>
    <t xml:space="preserve">VILLAFRUELA                                  </t>
  </si>
  <si>
    <t xml:space="preserve">VILLAGALIJO                                  </t>
  </si>
  <si>
    <t xml:space="preserve">VILLAGONZALO PEDERNALES                      </t>
  </si>
  <si>
    <t xml:space="preserve">VILLAHOZ                                     </t>
  </si>
  <si>
    <t xml:space="preserve">VILLALBA DE DUERO                            </t>
  </si>
  <si>
    <t xml:space="preserve">VILLALBILLA DE BURGOS                        </t>
  </si>
  <si>
    <t xml:space="preserve">VILLALBILLA DE GUMIEL                        </t>
  </si>
  <si>
    <t xml:space="preserve">VILLALDEMIRO                                 </t>
  </si>
  <si>
    <t xml:space="preserve">VILLALMANZO                                  </t>
  </si>
  <si>
    <t xml:space="preserve">VILLAMAYOR DE LOS MONTES                     </t>
  </si>
  <si>
    <t xml:space="preserve">VILLAMAYOR DE TREVIÑO                        </t>
  </si>
  <si>
    <t xml:space="preserve">VILLAMBISTIA                                 </t>
  </si>
  <si>
    <t xml:space="preserve">VILLAMEDIANILLA                              </t>
  </si>
  <si>
    <t xml:space="preserve">VILLAMIEL DE LA SIERRA                       </t>
  </si>
  <si>
    <t xml:space="preserve">VILLANGOMEZ                                  </t>
  </si>
  <si>
    <t xml:space="preserve">VILLANUEVA DE ARGAÑO                         </t>
  </si>
  <si>
    <t xml:space="preserve">VILLANUEVA DE CARAZO                         </t>
  </si>
  <si>
    <t xml:space="preserve">VILLANUEVA DE GUMIEL                         </t>
  </si>
  <si>
    <t xml:space="preserve">VILLANUEVA DE TEBA                           </t>
  </si>
  <si>
    <t xml:space="preserve">VILLAQUIRAN DE LA PUEBLA                     </t>
  </si>
  <si>
    <t xml:space="preserve">VILLAQUIRAN DE LOS INFANTES                  </t>
  </si>
  <si>
    <t xml:space="preserve">VILLARIEZO                                   </t>
  </si>
  <si>
    <t xml:space="preserve">VILLASANDINO                                 </t>
  </si>
  <si>
    <t xml:space="preserve">VILLASUR DE HERREROS                         </t>
  </si>
  <si>
    <t xml:space="preserve">VILLATUELDA                                  </t>
  </si>
  <si>
    <t xml:space="preserve">VILLAVERDE DEL MONTE                         </t>
  </si>
  <si>
    <t xml:space="preserve">VILLAVERDE-MOGINA                            </t>
  </si>
  <si>
    <t xml:space="preserve">VILLAYERNO MORQUILLAS                        </t>
  </si>
  <si>
    <t xml:space="preserve">VILLAZOPEQUE                                 </t>
  </si>
  <si>
    <t xml:space="preserve">VILLEGAS                                     </t>
  </si>
  <si>
    <t xml:space="preserve">VILLORUEBO                                   </t>
  </si>
  <si>
    <t xml:space="preserve">VIZCAINOS                                    </t>
  </si>
  <si>
    <t xml:space="preserve">ZAEL                                         </t>
  </si>
  <si>
    <t xml:space="preserve">ZARZOSA DE RIO PISUERGA                      </t>
  </si>
  <si>
    <t xml:space="preserve">ZAZUAR                                       </t>
  </si>
  <si>
    <t xml:space="preserve">ZUÑEDA                                       </t>
  </si>
  <si>
    <t xml:space="preserve">QUINTANILLA DEL AGUA Y TORDUELES             </t>
  </si>
  <si>
    <t xml:space="preserve">VALLE DE SANTIBAÑEZ                          </t>
  </si>
  <si>
    <t xml:space="preserve">VILLARCAYO DE MERINDAD DE CASTILLA LA VIEJA  </t>
  </si>
  <si>
    <t xml:space="preserve">VALLE DE LAS NAVAS                           </t>
  </si>
  <si>
    <t xml:space="preserve">VALLE DE SEDANO                              </t>
  </si>
  <si>
    <t xml:space="preserve">MERINDAD DE RIO UBIERNA                      </t>
  </si>
  <si>
    <t xml:space="preserve">ALFOZ DE QUINTANADUEÑAS                      </t>
  </si>
  <si>
    <t xml:space="preserve">VALLE DE LOSA                                </t>
  </si>
  <si>
    <t xml:space="preserve">ABADIA                                       </t>
  </si>
  <si>
    <t xml:space="preserve">ABERTURA                                     </t>
  </si>
  <si>
    <t xml:space="preserve">ACEBO                                        </t>
  </si>
  <si>
    <t xml:space="preserve">ACEHUCHE                                     </t>
  </si>
  <si>
    <t xml:space="preserve">ACEITUNA                                     </t>
  </si>
  <si>
    <t xml:space="preserve">AHIGAL                                       </t>
  </si>
  <si>
    <t xml:space="preserve">ALBALA                                       </t>
  </si>
  <si>
    <t xml:space="preserve">ALCANTARA                                    </t>
  </si>
  <si>
    <t xml:space="preserve">ALCOLLARIN                                   </t>
  </si>
  <si>
    <t xml:space="preserve">ALCUESCAR                                    </t>
  </si>
  <si>
    <t xml:space="preserve">ALDEACENTENERA                               </t>
  </si>
  <si>
    <t xml:space="preserve">ALDEA DEL CANO                               </t>
  </si>
  <si>
    <t xml:space="preserve">ALDEA DEL OBISPO (LA)                        </t>
  </si>
  <si>
    <t xml:space="preserve">ALDEANUEVA DE LA VERA                        </t>
  </si>
  <si>
    <t xml:space="preserve">ALDEANUEVA DEL CAMINO                        </t>
  </si>
  <si>
    <t xml:space="preserve">ALDEHUELA DE JERTE                           </t>
  </si>
  <si>
    <t xml:space="preserve">ALIA                                         </t>
  </si>
  <si>
    <t xml:space="preserve">ALISEDA                                      </t>
  </si>
  <si>
    <t xml:space="preserve">ALMARAZ                                      </t>
  </si>
  <si>
    <t xml:space="preserve">ALMOHARIN                                    </t>
  </si>
  <si>
    <t xml:space="preserve">ARROYO DE LA LUZ                             </t>
  </si>
  <si>
    <t xml:space="preserve">ARROYOMOLINOS DE LA VERA                     </t>
  </si>
  <si>
    <t xml:space="preserve">ARROYOMOLINOS                                </t>
  </si>
  <si>
    <t xml:space="preserve">BAÑOS DE MONTEMAYOR                          </t>
  </si>
  <si>
    <t xml:space="preserve">BARRADO                                      </t>
  </si>
  <si>
    <t xml:space="preserve">BELVIS DE MONROY                             </t>
  </si>
  <si>
    <t xml:space="preserve">BENQUERENCIA                                 </t>
  </si>
  <si>
    <t xml:space="preserve">BERROCALEJO                                  </t>
  </si>
  <si>
    <t xml:space="preserve">BERZOCANA                                    </t>
  </si>
  <si>
    <t xml:space="preserve">BOHONAL DE IBOR                              </t>
  </si>
  <si>
    <t xml:space="preserve">BOTIJA                                       </t>
  </si>
  <si>
    <t xml:space="preserve">BROZAS                                       </t>
  </si>
  <si>
    <t xml:space="preserve">CABAÑAS DEL CASTILLO                         </t>
  </si>
  <si>
    <t xml:space="preserve">CABEZABELLOSA                                </t>
  </si>
  <si>
    <t xml:space="preserve">CABEZUELA DEL VALLE                          </t>
  </si>
  <si>
    <t xml:space="preserve">CABRERO                                      </t>
  </si>
  <si>
    <t xml:space="preserve">CACERES                                      </t>
  </si>
  <si>
    <t xml:space="preserve">CACHORRILLA                                  </t>
  </si>
  <si>
    <t xml:space="preserve">CADALSO                                      </t>
  </si>
  <si>
    <t xml:space="preserve">CALZADILLA                                   </t>
  </si>
  <si>
    <t xml:space="preserve">CAMINOMORISCO                                </t>
  </si>
  <si>
    <t xml:space="preserve">CAMPILLO DE DELEITOSA                        </t>
  </si>
  <si>
    <t xml:space="preserve">CAMPO LUGAR                                  </t>
  </si>
  <si>
    <t xml:space="preserve">CAÑAMERO                                     </t>
  </si>
  <si>
    <t xml:space="preserve">CAÑAVERAL                                    </t>
  </si>
  <si>
    <t xml:space="preserve">CARBAJO                                      </t>
  </si>
  <si>
    <t xml:space="preserve">CARCABOSO                                    </t>
  </si>
  <si>
    <t xml:space="preserve">CARRASCALEJO                                 </t>
  </si>
  <si>
    <t xml:space="preserve">CASAR DE CACERES                             </t>
  </si>
  <si>
    <t xml:space="preserve">CASAR DE PALOMERO                            </t>
  </si>
  <si>
    <t xml:space="preserve">CASARES DE LAS HURDES                        </t>
  </si>
  <si>
    <t xml:space="preserve">CASAS DE DON ANTONIO                         </t>
  </si>
  <si>
    <t xml:space="preserve">CASAS DE DON GOMEZ                           </t>
  </si>
  <si>
    <t xml:space="preserve">CASAS DEL CASTAÑAR                           </t>
  </si>
  <si>
    <t xml:space="preserve">CASAS DEL MONTE                              </t>
  </si>
  <si>
    <t xml:space="preserve">CASAS DE MILLAN                              </t>
  </si>
  <si>
    <t xml:space="preserve">CASAS DE MIRAVETE                            </t>
  </si>
  <si>
    <t xml:space="preserve">CASATEJADA                                   </t>
  </si>
  <si>
    <t xml:space="preserve">CASILLAS DE CORIA                            </t>
  </si>
  <si>
    <t xml:space="preserve">CASTAÑAR DE IBOR                             </t>
  </si>
  <si>
    <t xml:space="preserve">CECLAVIN                                     </t>
  </si>
  <si>
    <t xml:space="preserve">CEDILLO                                      </t>
  </si>
  <si>
    <t xml:space="preserve">CEREZO                                       </t>
  </si>
  <si>
    <t xml:space="preserve">CILLEROS                                     </t>
  </si>
  <si>
    <t xml:space="preserve">COLLADO DE LA VERA                           </t>
  </si>
  <si>
    <t xml:space="preserve">CONQUISTA DE LA SIERRA                       </t>
  </si>
  <si>
    <t xml:space="preserve">CORIA                                        </t>
  </si>
  <si>
    <t xml:space="preserve">CUACOS DE YUSTE                              </t>
  </si>
  <si>
    <t xml:space="preserve">CUMBRE (LA)                                  </t>
  </si>
  <si>
    <t xml:space="preserve">DELEITOSA                                    </t>
  </si>
  <si>
    <t xml:space="preserve">DESCARGAMARIA                                </t>
  </si>
  <si>
    <t xml:space="preserve">ELJAS                                        </t>
  </si>
  <si>
    <t xml:space="preserve">ESCURIAL                                     </t>
  </si>
  <si>
    <t xml:space="preserve">FRESNEDOSO DE IBOR                           </t>
  </si>
  <si>
    <t xml:space="preserve">GALISTEO                                     </t>
  </si>
  <si>
    <t xml:space="preserve">GARCIAZ                                      </t>
  </si>
  <si>
    <t xml:space="preserve">GARGANTA (LA)                                </t>
  </si>
  <si>
    <t xml:space="preserve">GARGANTA LA OLLA                             </t>
  </si>
  <si>
    <t xml:space="preserve">GARGANTILLA                                  </t>
  </si>
  <si>
    <t xml:space="preserve">GARGUERA                                     </t>
  </si>
  <si>
    <t xml:space="preserve">GARROVILLAS DE ALCONETAR                     </t>
  </si>
  <si>
    <t xml:space="preserve">GARVIN                                       </t>
  </si>
  <si>
    <t xml:space="preserve">GATA                                         </t>
  </si>
  <si>
    <t xml:space="preserve">GORDO (EL)                                   </t>
  </si>
  <si>
    <t xml:space="preserve">GRANJA (LA)                                  </t>
  </si>
  <si>
    <t xml:space="preserve">GUADALUPE                                    </t>
  </si>
  <si>
    <t xml:space="preserve">GUIJO DE CORIA                               </t>
  </si>
  <si>
    <t xml:space="preserve">GUIJO DE GALISTEO                            </t>
  </si>
  <si>
    <t xml:space="preserve">GUIJO DE GRANADILLA                          </t>
  </si>
  <si>
    <t xml:space="preserve">GUIJO DE SANTA BARBARA                       </t>
  </si>
  <si>
    <t xml:space="preserve">HERGUIJUELA                                  </t>
  </si>
  <si>
    <t xml:space="preserve">HERNAN-PEREZ                                 </t>
  </si>
  <si>
    <t xml:space="preserve">HERRERA DE ALCANTARA                         </t>
  </si>
  <si>
    <t xml:space="preserve">HERRERUELA                                   </t>
  </si>
  <si>
    <t xml:space="preserve">HERVAS                                       </t>
  </si>
  <si>
    <t xml:space="preserve">HIGUERA DE ALBALAT                           </t>
  </si>
  <si>
    <t xml:space="preserve">HINOJAL                                      </t>
  </si>
  <si>
    <t xml:space="preserve">HOLGUERA                                     </t>
  </si>
  <si>
    <t xml:space="preserve">HOYOS                                        </t>
  </si>
  <si>
    <t xml:space="preserve">HUELAGA                                      </t>
  </si>
  <si>
    <t xml:space="preserve">IBAHERNANDO                                  </t>
  </si>
  <si>
    <t xml:space="preserve">JARAICEJO                                    </t>
  </si>
  <si>
    <t xml:space="preserve">JARAIZ DE LA VERA                            </t>
  </si>
  <si>
    <t xml:space="preserve">JARANDILLA DE LA VERA                        </t>
  </si>
  <si>
    <t xml:space="preserve">JARILLA                                      </t>
  </si>
  <si>
    <t xml:space="preserve">JERTE                                        </t>
  </si>
  <si>
    <t xml:space="preserve">LADRILLAR                                    </t>
  </si>
  <si>
    <t xml:space="preserve">LOGROSAN                                     </t>
  </si>
  <si>
    <t xml:space="preserve">LOSAR DE LA VERA                             </t>
  </si>
  <si>
    <t xml:space="preserve">MADRIGAL DE LA VERA                          </t>
  </si>
  <si>
    <t xml:space="preserve">MADRIGALEJO                                  </t>
  </si>
  <si>
    <t xml:space="preserve">MADROÑERA                                    </t>
  </si>
  <si>
    <t xml:space="preserve">MAJADAS                                      </t>
  </si>
  <si>
    <t xml:space="preserve">MALPARTIDA DE CACERES                        </t>
  </si>
  <si>
    <t xml:space="preserve">MALPARTIDA DE PLASENCIA                      </t>
  </si>
  <si>
    <t xml:space="preserve">MARCHAGAZ                                    </t>
  </si>
  <si>
    <t xml:space="preserve">MATA DE ALCANTARA                            </t>
  </si>
  <si>
    <t xml:space="preserve">MEMBRIO                                      </t>
  </si>
  <si>
    <t xml:space="preserve">MESAS DE IBOR                                </t>
  </si>
  <si>
    <t xml:space="preserve">MIAJADAS                                     </t>
  </si>
  <si>
    <t xml:space="preserve">MILLANES                                     </t>
  </si>
  <si>
    <t xml:space="preserve">MIRABEL                                      </t>
  </si>
  <si>
    <t xml:space="preserve">MOHEDAS DE GRANADILLA                        </t>
  </si>
  <si>
    <t xml:space="preserve">MONROY                                       </t>
  </si>
  <si>
    <t xml:space="preserve">MONTANCHEZ                                   </t>
  </si>
  <si>
    <t xml:space="preserve">MONTEHERMOSO                                 </t>
  </si>
  <si>
    <t xml:space="preserve">MORALEJA                                     </t>
  </si>
  <si>
    <t xml:space="preserve">MORCILLO                                     </t>
  </si>
  <si>
    <t xml:space="preserve">NAVACONCEJO                                  </t>
  </si>
  <si>
    <t xml:space="preserve">NAVALMORAL DE LA MATA                        </t>
  </si>
  <si>
    <t xml:space="preserve">NAVALVILLAR DE IBOR                          </t>
  </si>
  <si>
    <t xml:space="preserve">NAVAS DEL MADROÑO                            </t>
  </si>
  <si>
    <t xml:space="preserve">NAVEZUELAS                                   </t>
  </si>
  <si>
    <t xml:space="preserve">NUÑOMORAL                                    </t>
  </si>
  <si>
    <t xml:space="preserve">OLIVA DE PLASENCIA                           </t>
  </si>
  <si>
    <t xml:space="preserve">PALOMERO                                     </t>
  </si>
  <si>
    <t xml:space="preserve">PASARON DE LA VERA                           </t>
  </si>
  <si>
    <t xml:space="preserve">PEDROSO DE ACIM                              </t>
  </si>
  <si>
    <t xml:space="preserve">PERALEDA DE LA MATA                          </t>
  </si>
  <si>
    <t xml:space="preserve">PERALEDA DE SAN ROMAN                        </t>
  </si>
  <si>
    <t xml:space="preserve">PERALES DEL PUERTO                           </t>
  </si>
  <si>
    <t xml:space="preserve">PESCUEZA                                     </t>
  </si>
  <si>
    <t xml:space="preserve">PESGA (LA)                                   </t>
  </si>
  <si>
    <t xml:space="preserve">PIEDRAS ALBAS                                </t>
  </si>
  <si>
    <t xml:space="preserve">PINOFRANQUEADO                               </t>
  </si>
  <si>
    <t xml:space="preserve">PIORNAL                                      </t>
  </si>
  <si>
    <t xml:space="preserve">PLASENCIA                                    </t>
  </si>
  <si>
    <t xml:space="preserve">PLASENZUELA                                  </t>
  </si>
  <si>
    <t xml:space="preserve">PORTAJE                                      </t>
  </si>
  <si>
    <t xml:space="preserve">PORTEZUELO                                   </t>
  </si>
  <si>
    <t xml:space="preserve">POZUELO DE ZARZON                            </t>
  </si>
  <si>
    <t xml:space="preserve">PUERTO DE SANTA CRUZ                         </t>
  </si>
  <si>
    <t xml:space="preserve">REBOLLAR                                     </t>
  </si>
  <si>
    <t xml:space="preserve">RIOLOBOS                                     </t>
  </si>
  <si>
    <t xml:space="preserve">ROBLEDILLO DE GATA                           </t>
  </si>
  <si>
    <t xml:space="preserve">ROBLEDILLO DE LA VERA                        </t>
  </si>
  <si>
    <t xml:space="preserve">ROBLEDILLO DE TRUJILLO                       </t>
  </si>
  <si>
    <t xml:space="preserve">ROBLEDOLLANO                                 </t>
  </si>
  <si>
    <t xml:space="preserve">ROMANGORDO                                   </t>
  </si>
  <si>
    <t xml:space="preserve">RUANES                                       </t>
  </si>
  <si>
    <t xml:space="preserve">SALORINO                                     </t>
  </si>
  <si>
    <t xml:space="preserve">SALVATIERRA DE SANTIAGO                      </t>
  </si>
  <si>
    <t xml:space="preserve">SAN MARTIN DE TREVEJO                        </t>
  </si>
  <si>
    <t xml:space="preserve">SANTA ANA                                    </t>
  </si>
  <si>
    <t xml:space="preserve">SANTA CRUZ DE LA SIERRA                      </t>
  </si>
  <si>
    <t xml:space="preserve">SANTA CRUZ DE PANIAGUA                       </t>
  </si>
  <si>
    <t xml:space="preserve">SANTA MARTA DE MAGASCA                       </t>
  </si>
  <si>
    <t xml:space="preserve">SANTIAGO DE ALCANTARA                        </t>
  </si>
  <si>
    <t xml:space="preserve">SANTIAGO DEL CAMPO                           </t>
  </si>
  <si>
    <t xml:space="preserve">SANTIBAÑEZ EL ALTO                           </t>
  </si>
  <si>
    <t xml:space="preserve">SANTIBAÑEZ EL BAJO                           </t>
  </si>
  <si>
    <t xml:space="preserve">SAUCEDILLA                                   </t>
  </si>
  <si>
    <t xml:space="preserve">SEGURA DE TORO                               </t>
  </si>
  <si>
    <t xml:space="preserve">SERRADILLA                                   </t>
  </si>
  <si>
    <t xml:space="preserve">SERREJON                                     </t>
  </si>
  <si>
    <t xml:space="preserve">SIERRA DE FUENTES                            </t>
  </si>
  <si>
    <t xml:space="preserve">TALAVAN                                      </t>
  </si>
  <si>
    <t xml:space="preserve">TALAVERUELA DE LA VERA                       </t>
  </si>
  <si>
    <t xml:space="preserve">TALAYUELA                                    </t>
  </si>
  <si>
    <t xml:space="preserve">TEJEDA DE TIETAR                             </t>
  </si>
  <si>
    <t xml:space="preserve">TORIL                                        </t>
  </si>
  <si>
    <t xml:space="preserve">TORNAVACAS                                   </t>
  </si>
  <si>
    <t xml:space="preserve">TORNO (EL)                                   </t>
  </si>
  <si>
    <t xml:space="preserve">TORRECILLA DE LOS ANGELES                    </t>
  </si>
  <si>
    <t xml:space="preserve">TORRECILLAS DE LA TIESA                      </t>
  </si>
  <si>
    <t xml:space="preserve">TORRE DE DON MIGUEL                          </t>
  </si>
  <si>
    <t xml:space="preserve">TORRE DE SANTA MARIA                         </t>
  </si>
  <si>
    <t xml:space="preserve">TORREJONCILLO                                </t>
  </si>
  <si>
    <t xml:space="preserve">TORREJON EL RUBIO                            </t>
  </si>
  <si>
    <t xml:space="preserve">TORREMENGA                                   </t>
  </si>
  <si>
    <t xml:space="preserve">TORREMOCHA                                   </t>
  </si>
  <si>
    <t xml:space="preserve">TORREORGAZ                                   </t>
  </si>
  <si>
    <t xml:space="preserve">TORREQUEMADA                                 </t>
  </si>
  <si>
    <t xml:space="preserve">TRUJILLO                                     </t>
  </si>
  <si>
    <t xml:space="preserve">VALDASTILLAS                                 </t>
  </si>
  <si>
    <t xml:space="preserve">VALDECAÑAS DE TAJO                           </t>
  </si>
  <si>
    <t xml:space="preserve">VALDEFUENTES                                 </t>
  </si>
  <si>
    <t xml:space="preserve">VALDEHUNCAR                                  </t>
  </si>
  <si>
    <t xml:space="preserve">VALDELACASA DE TAJO                          </t>
  </si>
  <si>
    <t xml:space="preserve">VALDEMORALES                                 </t>
  </si>
  <si>
    <t xml:space="preserve">VALDEOBISPO                                  </t>
  </si>
  <si>
    <t xml:space="preserve">VALENCIA DE ALCANTARA                        </t>
  </si>
  <si>
    <t xml:space="preserve">VALVERDE DE LA VERA                          </t>
  </si>
  <si>
    <t xml:space="preserve">VALVERDE DEL FRESNO                          </t>
  </si>
  <si>
    <t xml:space="preserve">VIANDAR DE LA VERA                           </t>
  </si>
  <si>
    <t xml:space="preserve">VILLA DEL CAMPO                              </t>
  </si>
  <si>
    <t xml:space="preserve">VILLA DEL REY                                </t>
  </si>
  <si>
    <t xml:space="preserve">VILLAMESIAS                                  </t>
  </si>
  <si>
    <t xml:space="preserve">VILLAMIEL                                    </t>
  </si>
  <si>
    <t xml:space="preserve">VILLANUEVA DE LA SIERRA                      </t>
  </si>
  <si>
    <t xml:space="preserve">VILLANUEVA DE LA VERA                        </t>
  </si>
  <si>
    <t xml:space="preserve">VILLAR DEL PEDROSO                           </t>
  </si>
  <si>
    <t xml:space="preserve">VILLAR DE PLASENCIA                          </t>
  </si>
  <si>
    <t xml:space="preserve">VILLASBUENAS DE GATA                         </t>
  </si>
  <si>
    <t xml:space="preserve">ZARZA DE GRANADILLA                          </t>
  </si>
  <si>
    <t xml:space="preserve">ZARZA DE MONTANCHEZ                          </t>
  </si>
  <si>
    <t xml:space="preserve">ZARZA LA MAYOR                               </t>
  </si>
  <si>
    <t xml:space="preserve">ZORITA                                       </t>
  </si>
  <si>
    <t xml:space="preserve">ROSALEJO                                     </t>
  </si>
  <si>
    <t xml:space="preserve">VEGAVIANA                                    </t>
  </si>
  <si>
    <t xml:space="preserve">ALAGON DEL RIO                               </t>
  </si>
  <si>
    <t xml:space="preserve">TIETAR                                       </t>
  </si>
  <si>
    <t xml:space="preserve">PUEBLONUEVO DE MIRAMONTES                    </t>
  </si>
  <si>
    <t xml:space="preserve">ALCALA DE LOS GAZULES                        </t>
  </si>
  <si>
    <t xml:space="preserve">ALCALA DEL VALLE                             </t>
  </si>
  <si>
    <t xml:space="preserve">ALGAR                                        </t>
  </si>
  <si>
    <t xml:space="preserve">ALGECIRAS                                    </t>
  </si>
  <si>
    <t xml:space="preserve">ALGODONALES                                  </t>
  </si>
  <si>
    <t xml:space="preserve">ARCOS DE LA FRONTERA                         </t>
  </si>
  <si>
    <t xml:space="preserve">BARBATE                                      </t>
  </si>
  <si>
    <t xml:space="preserve">BARRIOS (LOS)                                </t>
  </si>
  <si>
    <t xml:space="preserve">BENAOCAZ                                     </t>
  </si>
  <si>
    <t xml:space="preserve">BORNOS                                       </t>
  </si>
  <si>
    <t xml:space="preserve">BOSQUE (EL)                                  </t>
  </si>
  <si>
    <t xml:space="preserve">CADIZ                                        </t>
  </si>
  <si>
    <t xml:space="preserve">CASTELLAR DE LA FRONTERA                     </t>
  </si>
  <si>
    <t xml:space="preserve">CONIL DE LA FRONTERA                         </t>
  </si>
  <si>
    <t xml:space="preserve">CHICLANA DE LA FRONTERA                      </t>
  </si>
  <si>
    <t xml:space="preserve">CHIPIONA                                     </t>
  </si>
  <si>
    <t xml:space="preserve">ESPERA                                       </t>
  </si>
  <si>
    <t xml:space="preserve">GASTOR (EL)                                  </t>
  </si>
  <si>
    <t xml:space="preserve">GRAZALEMA                                    </t>
  </si>
  <si>
    <t xml:space="preserve">JEREZ DE LA FRONTERA                         </t>
  </si>
  <si>
    <t xml:space="preserve">JIMENA DE LA FRONTERA                        </t>
  </si>
  <si>
    <t xml:space="preserve">LINEA DE LA CONCEPCION (LA)                  </t>
  </si>
  <si>
    <t xml:space="preserve">MEDINA-SIDONIA                               </t>
  </si>
  <si>
    <t xml:space="preserve">OLVERA                                       </t>
  </si>
  <si>
    <t xml:space="preserve">PATERNA DE RIVERA                            </t>
  </si>
  <si>
    <t xml:space="preserve">PRADO DEL REY                                </t>
  </si>
  <si>
    <t xml:space="preserve">PUERTO DE SANTA MARIA (EL)                   </t>
  </si>
  <si>
    <t xml:space="preserve">PUERTO REAL                                  </t>
  </si>
  <si>
    <t xml:space="preserve">PUERTO SERRANO                               </t>
  </si>
  <si>
    <t xml:space="preserve">ROTA                                         </t>
  </si>
  <si>
    <t xml:space="preserve">SAN FERNANDO                                 </t>
  </si>
  <si>
    <t xml:space="preserve">SANLUCAR DE BARRAMEDA                        </t>
  </si>
  <si>
    <t xml:space="preserve">SAN ROQUE                                    </t>
  </si>
  <si>
    <t xml:space="preserve">SETENIL DE LAS BODEGAS                       </t>
  </si>
  <si>
    <t xml:space="preserve">TARIFA                                       </t>
  </si>
  <si>
    <t xml:space="preserve">TORRE ALHAQUIME                              </t>
  </si>
  <si>
    <t xml:space="preserve">TREBUJENA                                    </t>
  </si>
  <si>
    <t xml:space="preserve">UBRIQUE                                      </t>
  </si>
  <si>
    <t xml:space="preserve">VEJER DE LA FRONTERA                         </t>
  </si>
  <si>
    <t xml:space="preserve">VILLALUENGA DEL ROSARIO                      </t>
  </si>
  <si>
    <t xml:space="preserve">VILLAMARTIN                                  </t>
  </si>
  <si>
    <t xml:space="preserve">ZAHARA                                       </t>
  </si>
  <si>
    <t xml:space="preserve">BENALUP-CASAS VIEJAS                         </t>
  </si>
  <si>
    <t xml:space="preserve">SAN JOSE DEL VALLE                           </t>
  </si>
  <si>
    <t xml:space="preserve">SAN MARTIN DEL TESORILLO                     </t>
  </si>
  <si>
    <t xml:space="preserve">ATZENETA DEL MAESTRAT                        </t>
  </si>
  <si>
    <t xml:space="preserve">AIN                                          </t>
  </si>
  <si>
    <t xml:space="preserve">ALBOCASSER                                   </t>
  </si>
  <si>
    <t xml:space="preserve">ALCALA DE XIVERT                             </t>
  </si>
  <si>
    <t xml:space="preserve">ALCORA (L')                                  </t>
  </si>
  <si>
    <t xml:space="preserve">ALCUDIA DE VEO                               </t>
  </si>
  <si>
    <t xml:space="preserve">ALFONDEGUILLA                                </t>
  </si>
  <si>
    <t xml:space="preserve">ALGIMIA DE ALMONACID                         </t>
  </si>
  <si>
    <t xml:space="preserve">ALMASSORA                                    </t>
  </si>
  <si>
    <t xml:space="preserve">ALMEDIJAR                                    </t>
  </si>
  <si>
    <t xml:space="preserve">ALMENARA                                     </t>
  </si>
  <si>
    <t xml:space="preserve">ALTURA                                       </t>
  </si>
  <si>
    <t xml:space="preserve">ARAÑUEL                                      </t>
  </si>
  <si>
    <t xml:space="preserve">ARES DEL MAESTRAT                            </t>
  </si>
  <si>
    <t xml:space="preserve">ARGELITA                                     </t>
  </si>
  <si>
    <t xml:space="preserve">ARTANA                                       </t>
  </si>
  <si>
    <t xml:space="preserve">AYODAR                                       </t>
  </si>
  <si>
    <t xml:space="preserve">AZUEBAR                                      </t>
  </si>
  <si>
    <t xml:space="preserve">BARRACAS                                     </t>
  </si>
  <si>
    <t xml:space="preserve">BETXI                                        </t>
  </si>
  <si>
    <t xml:space="preserve">BEJIS                                        </t>
  </si>
  <si>
    <t xml:space="preserve">BENAFER                                      </t>
  </si>
  <si>
    <t xml:space="preserve">BENAFIGOS                                    </t>
  </si>
  <si>
    <t xml:space="preserve">BENASSAL                                     </t>
  </si>
  <si>
    <t xml:space="preserve">BENICARLO                                    </t>
  </si>
  <si>
    <t xml:space="preserve">BENICASIM/BENICASSIM                         </t>
  </si>
  <si>
    <t xml:space="preserve">BENLLOCH                                     </t>
  </si>
  <si>
    <t xml:space="preserve">BORRIOL                                      </t>
  </si>
  <si>
    <t xml:space="preserve">BORRIANA/BURRIANA                            </t>
  </si>
  <si>
    <t xml:space="preserve">CABANES                                      </t>
  </si>
  <si>
    <t xml:space="preserve">CALIG                                        </t>
  </si>
  <si>
    <t xml:space="preserve">CANET LO ROIG                                </t>
  </si>
  <si>
    <t xml:space="preserve">CASTELL DE CABRES                            </t>
  </si>
  <si>
    <t xml:space="preserve">CASTELLFORT                                  </t>
  </si>
  <si>
    <t xml:space="preserve">CASTELLNOVO                                  </t>
  </si>
  <si>
    <t xml:space="preserve">CASTELLON DE LA PLANA/CASTELLO DE LA PLANA   </t>
  </si>
  <si>
    <t xml:space="preserve">CASTILLO DE VILLAMALEFA                      </t>
  </si>
  <si>
    <t xml:space="preserve">CATI                                         </t>
  </si>
  <si>
    <t xml:space="preserve">CAUDIEL                                      </t>
  </si>
  <si>
    <t xml:space="preserve">CERVERA DEL MAESTRE                          </t>
  </si>
  <si>
    <t xml:space="preserve">CINCTORRES                                   </t>
  </si>
  <si>
    <t xml:space="preserve">CIRAT                                        </t>
  </si>
  <si>
    <t xml:space="preserve">CORTES DE ARENOSO                            </t>
  </si>
  <si>
    <t xml:space="preserve">COSTUR                                       </t>
  </si>
  <si>
    <t xml:space="preserve">COVES DE VINROMA (LES)                       </t>
  </si>
  <si>
    <t xml:space="preserve">CULLA                                        </t>
  </si>
  <si>
    <t xml:space="preserve">XERT                                         </t>
  </si>
  <si>
    <t xml:space="preserve">CHILCHES/XILXES                              </t>
  </si>
  <si>
    <t xml:space="preserve">CHODOS/XODOS                                 </t>
  </si>
  <si>
    <t xml:space="preserve">CHOVAR                                       </t>
  </si>
  <si>
    <t xml:space="preserve">ESLIDA                                       </t>
  </si>
  <si>
    <t xml:space="preserve">ESPADILLA                                    </t>
  </si>
  <si>
    <t xml:space="preserve">FANZARA                                      </t>
  </si>
  <si>
    <t xml:space="preserve">FIGUEROLES                                   </t>
  </si>
  <si>
    <t xml:space="preserve">FORCALL                                      </t>
  </si>
  <si>
    <t xml:space="preserve">FUENTE LA REINA                              </t>
  </si>
  <si>
    <t xml:space="preserve">FUENTES DE AYODAR                            </t>
  </si>
  <si>
    <t xml:space="preserve">GAIBIEL                                      </t>
  </si>
  <si>
    <t xml:space="preserve">GELDO                                        </t>
  </si>
  <si>
    <t xml:space="preserve">HERBERS                                      </t>
  </si>
  <si>
    <t xml:space="preserve">HIGUERAS                                     </t>
  </si>
  <si>
    <t xml:space="preserve">JANA (LA)                                    </t>
  </si>
  <si>
    <t xml:space="preserve">JERICA                                       </t>
  </si>
  <si>
    <t xml:space="preserve">LUCENA DEL CID                               </t>
  </si>
  <si>
    <t xml:space="preserve">LUDIENTE                                     </t>
  </si>
  <si>
    <t xml:space="preserve">LLOSA (LA)                                   </t>
  </si>
  <si>
    <t xml:space="preserve">MATA DE MORELLA (LA)                         </t>
  </si>
  <si>
    <t xml:space="preserve">MATET                                        </t>
  </si>
  <si>
    <t xml:space="preserve">MONCOFA                                      </t>
  </si>
  <si>
    <t xml:space="preserve">MONTAN                                       </t>
  </si>
  <si>
    <t xml:space="preserve">MONTANEJOS                                   </t>
  </si>
  <si>
    <t xml:space="preserve">MORELLA                                      </t>
  </si>
  <si>
    <t xml:space="preserve">NAVAJAS                                      </t>
  </si>
  <si>
    <t xml:space="preserve">NULES                                        </t>
  </si>
  <si>
    <t xml:space="preserve">OLOCAU DEL REY                               </t>
  </si>
  <si>
    <t xml:space="preserve">ONDA                                         </t>
  </si>
  <si>
    <t xml:space="preserve">OROPESA DEL MAR/ORPESA                       </t>
  </si>
  <si>
    <t xml:space="preserve">PALANQUES                                    </t>
  </si>
  <si>
    <t xml:space="preserve">PAVIAS                                       </t>
  </si>
  <si>
    <t xml:space="preserve">PENISCOLA/PEÑISCOLA                          </t>
  </si>
  <si>
    <t xml:space="preserve">PINA DE MONTALGRAO                           </t>
  </si>
  <si>
    <t xml:space="preserve">PORTELL DE MORELLA                           </t>
  </si>
  <si>
    <t xml:space="preserve">PUEBLA DE ARENOSO                            </t>
  </si>
  <si>
    <t xml:space="preserve">POBLA DE BENIFASSA (LA)                      </t>
  </si>
  <si>
    <t xml:space="preserve">POBLA TORNESA (LA)                           </t>
  </si>
  <si>
    <t xml:space="preserve">RIBESALBES                                   </t>
  </si>
  <si>
    <t xml:space="preserve">ROSSELL                                      </t>
  </si>
  <si>
    <t xml:space="preserve">SACAÑET                                      </t>
  </si>
  <si>
    <t xml:space="preserve">SALZADELLA (LA)                              </t>
  </si>
  <si>
    <t xml:space="preserve">SAN JORGE                                    </t>
  </si>
  <si>
    <t xml:space="preserve">SANT MATEU                                   </t>
  </si>
  <si>
    <t xml:space="preserve">SAN RAFAEL DEL RIO                           </t>
  </si>
  <si>
    <t xml:space="preserve">SANTA MAGDALENA DE PULPIS                    </t>
  </si>
  <si>
    <t xml:space="preserve">SERRATELLA                                   </t>
  </si>
  <si>
    <t xml:space="preserve">SEGORBE                                      </t>
  </si>
  <si>
    <t xml:space="preserve">SIERRA ENGARCERAN                            </t>
  </si>
  <si>
    <t xml:space="preserve">SONEJA                                       </t>
  </si>
  <si>
    <t xml:space="preserve">SOT DE FERRER                                </t>
  </si>
  <si>
    <t xml:space="preserve">SUERAS/SUERA                                 </t>
  </si>
  <si>
    <t xml:space="preserve">TALES                                        </t>
  </si>
  <si>
    <t xml:space="preserve">TERESA                                       </t>
  </si>
  <si>
    <t xml:space="preserve">TIRIG                                        </t>
  </si>
  <si>
    <t xml:space="preserve">TODOLELLA                                    </t>
  </si>
  <si>
    <t xml:space="preserve">TOGA                                         </t>
  </si>
  <si>
    <t xml:space="preserve">TORAS                                        </t>
  </si>
  <si>
    <t xml:space="preserve">TORO (EL)                                    </t>
  </si>
  <si>
    <t xml:space="preserve">TORRALBA DEL PINAR                           </t>
  </si>
  <si>
    <t xml:space="preserve">TORREBLANCA                                  </t>
  </si>
  <si>
    <t xml:space="preserve">TORRECHIVA                                   </t>
  </si>
  <si>
    <t xml:space="preserve">TORRE D'EN BESORA (LA)                       </t>
  </si>
  <si>
    <t xml:space="preserve">TORRE D'EN DOMÉNEC                           </t>
  </si>
  <si>
    <t xml:space="preserve">TRAIGUERA                                    </t>
  </si>
  <si>
    <t xml:space="preserve">USERAS/USERES (LES)                          </t>
  </si>
  <si>
    <t xml:space="preserve">VALLAT                                       </t>
  </si>
  <si>
    <t xml:space="preserve">VALL D'ALBA                                  </t>
  </si>
  <si>
    <t xml:space="preserve">VALL DE ALMONACID                            </t>
  </si>
  <si>
    <t xml:space="preserve">VALL D'UIXO (LA)                             </t>
  </si>
  <si>
    <t xml:space="preserve">VALLIBONA                                    </t>
  </si>
  <si>
    <t xml:space="preserve">VILAFAMES                                    </t>
  </si>
  <si>
    <t xml:space="preserve">VILLAFRANCA DEL CID                          </t>
  </si>
  <si>
    <t xml:space="preserve">VILLAHERMOSA DEL RIO                         </t>
  </si>
  <si>
    <t xml:space="preserve">VILLAMALUR                                   </t>
  </si>
  <si>
    <t xml:space="preserve">VILANOVA D'ALCOLEA                           </t>
  </si>
  <si>
    <t xml:space="preserve">VILLANUEVA DE VIVER                          </t>
  </si>
  <si>
    <t xml:space="preserve">VILAR DE CANES                               </t>
  </si>
  <si>
    <t xml:space="preserve">VILA-REAL                                    </t>
  </si>
  <si>
    <t xml:space="preserve">VILAVELLA (LA)                               </t>
  </si>
  <si>
    <t xml:space="preserve">VILLORES                                     </t>
  </si>
  <si>
    <t xml:space="preserve">VINAROS                                      </t>
  </si>
  <si>
    <t xml:space="preserve">VISTABELLA DEL MAESTRAT                      </t>
  </si>
  <si>
    <t xml:space="preserve">VIVER                                        </t>
  </si>
  <si>
    <t xml:space="preserve">ZORITA DEL MAESTRAZGO                        </t>
  </si>
  <si>
    <t xml:space="preserve">ZUCAINA                                      </t>
  </si>
  <si>
    <t xml:space="preserve">ALQUERIES/ALQUERIAS DEL NIÑO PERDIDO         </t>
  </si>
  <si>
    <t xml:space="preserve">SANT JOAN DE MORO                            </t>
  </si>
  <si>
    <t xml:space="preserve">ABENOJAR                                     </t>
  </si>
  <si>
    <t xml:space="preserve">AGUDO                                        </t>
  </si>
  <si>
    <t xml:space="preserve">ALAMILLO                                     </t>
  </si>
  <si>
    <t xml:space="preserve">ALBALADEJO                                   </t>
  </si>
  <si>
    <t xml:space="preserve">ALCAZAR DE SAN JUAN                          </t>
  </si>
  <si>
    <t xml:space="preserve">ALCOBA                                       </t>
  </si>
  <si>
    <t xml:space="preserve">ALCOLEA DE CALATRAVA                         </t>
  </si>
  <si>
    <t xml:space="preserve">ALCUBILLAS                                   </t>
  </si>
  <si>
    <t xml:space="preserve">ALDEA DEL REY                                </t>
  </si>
  <si>
    <t xml:space="preserve">ALHAMBRA                                     </t>
  </si>
  <si>
    <t xml:space="preserve">ALMADEN                                      </t>
  </si>
  <si>
    <t xml:space="preserve">ALMADENEJOS                                  </t>
  </si>
  <si>
    <t xml:space="preserve">ALMAGRO                                      </t>
  </si>
  <si>
    <t xml:space="preserve">ALMEDINA                                     </t>
  </si>
  <si>
    <t xml:space="preserve">ALMODOVAR DEL CAMPO                          </t>
  </si>
  <si>
    <t xml:space="preserve">ALMURADIEL                                   </t>
  </si>
  <si>
    <t xml:space="preserve">ANCHURAS                                     </t>
  </si>
  <si>
    <t xml:space="preserve">ARENAS DE SAN JUAN                           </t>
  </si>
  <si>
    <t xml:space="preserve">ARGAMASILLA DE ALBA                          </t>
  </si>
  <si>
    <t xml:space="preserve">ARGAMASILLA DE CALATRAVA                     </t>
  </si>
  <si>
    <t xml:space="preserve">ARROBA DE LOS MONTES                         </t>
  </si>
  <si>
    <t xml:space="preserve">BALLESTEROS DE CALATRAVA                     </t>
  </si>
  <si>
    <t xml:space="preserve">BOLAÑOS DE CALATRAVA                         </t>
  </si>
  <si>
    <t xml:space="preserve">BRAZATORTAS                                  </t>
  </si>
  <si>
    <t xml:space="preserve">CABEZARADOS                                  </t>
  </si>
  <si>
    <t xml:space="preserve">CABEZARRUBIAS DEL PUERTO                     </t>
  </si>
  <si>
    <t xml:space="preserve">CALZADA DE CALATRAVA                         </t>
  </si>
  <si>
    <t xml:space="preserve">CAMPO DE CRIPTANA                            </t>
  </si>
  <si>
    <t xml:space="preserve">CAÑADA DE CALATRAVA                          </t>
  </si>
  <si>
    <t xml:space="preserve">CARACUEL DE CALATRAVA                        </t>
  </si>
  <si>
    <t xml:space="preserve">CARRION DE CALATRAVA                         </t>
  </si>
  <si>
    <t xml:space="preserve">CARRIZOSA                                    </t>
  </si>
  <si>
    <t xml:space="preserve">CASTELLAR DE SANTIAGO                        </t>
  </si>
  <si>
    <t xml:space="preserve">CIUDAD REAL                                  </t>
  </si>
  <si>
    <t xml:space="preserve">CORRAL DE CALATRAVA                          </t>
  </si>
  <si>
    <t xml:space="preserve">CORTIJOS (LOS)                               </t>
  </si>
  <si>
    <t xml:space="preserve">COZAR                                        </t>
  </si>
  <si>
    <t xml:space="preserve">CHILLON                                      </t>
  </si>
  <si>
    <t xml:space="preserve">DAIMIEL                                      </t>
  </si>
  <si>
    <t xml:space="preserve">FERNAN CABALLERO                             </t>
  </si>
  <si>
    <t xml:space="preserve">FONTANAREJO                                  </t>
  </si>
  <si>
    <t xml:space="preserve">FUENCALIENTE                                 </t>
  </si>
  <si>
    <t xml:space="preserve">FUENLLANA                                    </t>
  </si>
  <si>
    <t xml:space="preserve">FUENTE EL FRESNO                             </t>
  </si>
  <si>
    <t xml:space="preserve">GRANATULA DE CALATRAVA                       </t>
  </si>
  <si>
    <t xml:space="preserve">GUADALMEZ                                    </t>
  </si>
  <si>
    <t xml:space="preserve">HERENCIA                                     </t>
  </si>
  <si>
    <t xml:space="preserve">HINOJOSAS DE CALATRAVA                       </t>
  </si>
  <si>
    <t xml:space="preserve">HORCAJO DE LOS MONTES                        </t>
  </si>
  <si>
    <t xml:space="preserve">LABORES (LAS)                                </t>
  </si>
  <si>
    <t xml:space="preserve">LUCIANA                                      </t>
  </si>
  <si>
    <t xml:space="preserve">MALAGON                                      </t>
  </si>
  <si>
    <t xml:space="preserve">MANZANARES                                   </t>
  </si>
  <si>
    <t xml:space="preserve">MEMBRILLA                                    </t>
  </si>
  <si>
    <t xml:space="preserve">MESTANZA                                     </t>
  </si>
  <si>
    <t xml:space="preserve">MIGUELTURRA                                  </t>
  </si>
  <si>
    <t xml:space="preserve">MONTIEL                                      </t>
  </si>
  <si>
    <t xml:space="preserve">MORAL DE CALATRAVA                           </t>
  </si>
  <si>
    <t xml:space="preserve">NAVALPINO                                    </t>
  </si>
  <si>
    <t xml:space="preserve">NAVAS DE ESTENA                              </t>
  </si>
  <si>
    <t xml:space="preserve">PEDRO MUÑOZ                                  </t>
  </si>
  <si>
    <t xml:space="preserve">PICON                                        </t>
  </si>
  <si>
    <t xml:space="preserve">PIEDRABUENA                                  </t>
  </si>
  <si>
    <t xml:space="preserve">POBLETE                                      </t>
  </si>
  <si>
    <t xml:space="preserve">PORZUNA                                      </t>
  </si>
  <si>
    <t xml:space="preserve">POZUELO DE CALATRAVA                         </t>
  </si>
  <si>
    <t xml:space="preserve">POZUELOS DE CALATRAVA (LOS)                  </t>
  </si>
  <si>
    <t xml:space="preserve">PUEBLA DE DON RODRIGO                        </t>
  </si>
  <si>
    <t xml:space="preserve">PUEBLA DEL PRINCIPE                          </t>
  </si>
  <si>
    <t xml:space="preserve">PUERTO LAPICE                                </t>
  </si>
  <si>
    <t xml:space="preserve">PUERTOLLANO                                  </t>
  </si>
  <si>
    <t xml:space="preserve">RETUERTA DEL BULLAQUE                        </t>
  </si>
  <si>
    <t xml:space="preserve">SACERUELA                                    </t>
  </si>
  <si>
    <t xml:space="preserve">SAN CARLOS DEL VALLE                         </t>
  </si>
  <si>
    <t xml:space="preserve">SAN LORENZO DE CALATRAVA                     </t>
  </si>
  <si>
    <t xml:space="preserve">SANTA CRUZ DE LOS CAÑAMOS                    </t>
  </si>
  <si>
    <t xml:space="preserve">SANTA CRUZ DE MUDELA                         </t>
  </si>
  <si>
    <t xml:space="preserve">SOCUELLAMOS                                  </t>
  </si>
  <si>
    <t xml:space="preserve">SOLANA (LA)                                  </t>
  </si>
  <si>
    <t xml:space="preserve">SOLANA DEL PINO                              </t>
  </si>
  <si>
    <t xml:space="preserve">TERRINCHES                                   </t>
  </si>
  <si>
    <t xml:space="preserve">TOMELLOSO                                    </t>
  </si>
  <si>
    <t xml:space="preserve">TORRALBA DE CALATRAVA                        </t>
  </si>
  <si>
    <t xml:space="preserve">TORRE DE JUAN ABAD                           </t>
  </si>
  <si>
    <t xml:space="preserve">TORRENUEVA                                   </t>
  </si>
  <si>
    <t xml:space="preserve">VALDEMANCO DEL ESTERAS                       </t>
  </si>
  <si>
    <t xml:space="preserve">VALDEPEÑAS                                   </t>
  </si>
  <si>
    <t xml:space="preserve">VALENZUELA DE CALATRAVA                      </t>
  </si>
  <si>
    <t xml:space="preserve">VILLAHERMOSA                                 </t>
  </si>
  <si>
    <t xml:space="preserve">VILLAMANRIQUE                                </t>
  </si>
  <si>
    <t xml:space="preserve">VILLAMAYOR DE CALATRAVA                      </t>
  </si>
  <si>
    <t xml:space="preserve">VILLANUEVA DE LA FUENTE                      </t>
  </si>
  <si>
    <t xml:space="preserve">VILLANUEVA DE LOS INFANTES                   </t>
  </si>
  <si>
    <t xml:space="preserve">VILLANUEVA DE SAN CARLOS                     </t>
  </si>
  <si>
    <t xml:space="preserve">VILLAR DEL POZO                              </t>
  </si>
  <si>
    <t xml:space="preserve">VILLARRUBIA DE LOS OJOS                      </t>
  </si>
  <si>
    <t xml:space="preserve">VILLARTA DE SAN JUAN                         </t>
  </si>
  <si>
    <t xml:space="preserve">VISO DEL MARQUES                             </t>
  </si>
  <si>
    <t xml:space="preserve">ROBLEDO (EL)                                 </t>
  </si>
  <si>
    <t xml:space="preserve">RUIDERA                                      </t>
  </si>
  <si>
    <t xml:space="preserve">ARENALES DE SAN GREGORIO                     </t>
  </si>
  <si>
    <t xml:space="preserve">LLANOS DEL CAUDILLO                          </t>
  </si>
  <si>
    <t xml:space="preserve">ADAMUZ                                       </t>
  </si>
  <si>
    <t xml:space="preserve">AGUILAR DE LA FRONTERA                       </t>
  </si>
  <si>
    <t xml:space="preserve">ALCARACEJOS                                  </t>
  </si>
  <si>
    <t xml:space="preserve">ALMEDINILLA                                  </t>
  </si>
  <si>
    <t xml:space="preserve">ALMODOVAR DEL RIO                            </t>
  </si>
  <si>
    <t xml:space="preserve">AÑORA                                        </t>
  </si>
  <si>
    <t xml:space="preserve">BAENA                                        </t>
  </si>
  <si>
    <t xml:space="preserve">BELALCAZAR                                   </t>
  </si>
  <si>
    <t xml:space="preserve">BELMEZ                                       </t>
  </si>
  <si>
    <t xml:space="preserve">BENAMEJI                                     </t>
  </si>
  <si>
    <t xml:space="preserve">BLAZQUEZ (LOS)                               </t>
  </si>
  <si>
    <t xml:space="preserve">BUJALANCE                                    </t>
  </si>
  <si>
    <t xml:space="preserve">CABRA                                        </t>
  </si>
  <si>
    <t xml:space="preserve">CAÑETE DE LAS TORRES                         </t>
  </si>
  <si>
    <t xml:space="preserve">CARCABUEY                                    </t>
  </si>
  <si>
    <t xml:space="preserve">CARDEÑA                                      </t>
  </si>
  <si>
    <t xml:space="preserve">CARLOTA (LA)                                 </t>
  </si>
  <si>
    <t xml:space="preserve">CARPIO (EL)                                  </t>
  </si>
  <si>
    <t xml:space="preserve">CASTRO DEL RIO                               </t>
  </si>
  <si>
    <t xml:space="preserve">CONQUISTA                                    </t>
  </si>
  <si>
    <t xml:space="preserve">CORDOBA                                      </t>
  </si>
  <si>
    <t xml:space="preserve">DOÑA MENCIA                                  </t>
  </si>
  <si>
    <t xml:space="preserve">DOS TORRES                                   </t>
  </si>
  <si>
    <t xml:space="preserve">ENCINAS REALES                               </t>
  </si>
  <si>
    <t xml:space="preserve">ESPEJO                                       </t>
  </si>
  <si>
    <t xml:space="preserve">ESPIEL                                       </t>
  </si>
  <si>
    <t xml:space="preserve">FERNAN-NUÑEZ                                 </t>
  </si>
  <si>
    <t xml:space="preserve">FUENTE LA LANCHA                             </t>
  </si>
  <si>
    <t xml:space="preserve">FUENTE OBEJUNA                               </t>
  </si>
  <si>
    <t xml:space="preserve">FUENTE PALMERA                               </t>
  </si>
  <si>
    <t xml:space="preserve">FUENTE-TOJAR                                 </t>
  </si>
  <si>
    <t xml:space="preserve">GRANJUELA (LA)                               </t>
  </si>
  <si>
    <t xml:space="preserve">GUADALCAZAR                                  </t>
  </si>
  <si>
    <t xml:space="preserve">GUIJO (EL)                                   </t>
  </si>
  <si>
    <t xml:space="preserve">HINOJOSA DEL DUQUE                           </t>
  </si>
  <si>
    <t xml:space="preserve">HORNACHUELOS                                 </t>
  </si>
  <si>
    <t xml:space="preserve">IZNAJAR                                      </t>
  </si>
  <si>
    <t xml:space="preserve">LUCENA                                       </t>
  </si>
  <si>
    <t xml:space="preserve">LUQUE                                        </t>
  </si>
  <si>
    <t xml:space="preserve">MONTALBAN DE CORDOBA                         </t>
  </si>
  <si>
    <t xml:space="preserve">MONTEMAYOR                                   </t>
  </si>
  <si>
    <t xml:space="preserve">MONTILLA                                     </t>
  </si>
  <si>
    <t xml:space="preserve">MONTORO                                      </t>
  </si>
  <si>
    <t xml:space="preserve">MONTURQUE                                    </t>
  </si>
  <si>
    <t xml:space="preserve">MORILES                                      </t>
  </si>
  <si>
    <t xml:space="preserve">NUEVA CARTEYA                                </t>
  </si>
  <si>
    <t xml:space="preserve">OBEJO                                        </t>
  </si>
  <si>
    <t xml:space="preserve">PALENCIANA                                   </t>
  </si>
  <si>
    <t xml:space="preserve">PALMA DEL RIO                                </t>
  </si>
  <si>
    <t xml:space="preserve">PEDRO ABAD                                   </t>
  </si>
  <si>
    <t xml:space="preserve">PEDROCHE                                     </t>
  </si>
  <si>
    <t xml:space="preserve">PEÑARROYA-PUEBLONUEVO                        </t>
  </si>
  <si>
    <t xml:space="preserve">POSADAS                                      </t>
  </si>
  <si>
    <t xml:space="preserve">POZOBLANCO                                   </t>
  </si>
  <si>
    <t xml:space="preserve">PRIEGO DE CORDOBA                            </t>
  </si>
  <si>
    <t xml:space="preserve">PUENTE GENIL                                 </t>
  </si>
  <si>
    <t xml:space="preserve">RAMBLA (LA)                                  </t>
  </si>
  <si>
    <t xml:space="preserve">RUTE                                         </t>
  </si>
  <si>
    <t xml:space="preserve">SAN SEBASTIAN DE LOS BALLESTEROS             </t>
  </si>
  <si>
    <t xml:space="preserve">SANTAELLA                                    </t>
  </si>
  <si>
    <t xml:space="preserve">SANTA EUFEMIA                                </t>
  </si>
  <si>
    <t xml:space="preserve">TORRECAMPO                                   </t>
  </si>
  <si>
    <t xml:space="preserve">VALENZUELA                                   </t>
  </si>
  <si>
    <t xml:space="preserve">VALSEQUILLO                                  </t>
  </si>
  <si>
    <t xml:space="preserve">VICTORIA (LA)                                </t>
  </si>
  <si>
    <t xml:space="preserve">VILLA DEL RIO                                </t>
  </si>
  <si>
    <t xml:space="preserve">VILLAFRANCA DE CORDOBA                       </t>
  </si>
  <si>
    <t xml:space="preserve">VILLAHARTA                                   </t>
  </si>
  <si>
    <t xml:space="preserve">VILLANUEVA DE CORDOBA                        </t>
  </si>
  <si>
    <t xml:space="preserve">VILLANUEVA DEL DUQUE                         </t>
  </si>
  <si>
    <t xml:space="preserve">VILLANUEVA DEL REY                           </t>
  </si>
  <si>
    <t xml:space="preserve">VILLARALTO                                   </t>
  </si>
  <si>
    <t xml:space="preserve">VILLAVICIOSA DE CORDOBA                      </t>
  </si>
  <si>
    <t xml:space="preserve">VISO (EL)                                    </t>
  </si>
  <si>
    <t xml:space="preserve">ZUHEROS                                      </t>
  </si>
  <si>
    <t xml:space="preserve">FUENTE CARRETEROS                            </t>
  </si>
  <si>
    <t xml:space="preserve">GUIJARROSA (LA)                              </t>
  </si>
  <si>
    <t xml:space="preserve">ABEGONDO                                     </t>
  </si>
  <si>
    <t xml:space="preserve">AMES                                         </t>
  </si>
  <si>
    <t xml:space="preserve">ARANGA                                       </t>
  </si>
  <si>
    <t xml:space="preserve">ARES                                         </t>
  </si>
  <si>
    <t xml:space="preserve">ARTEIXO                                      </t>
  </si>
  <si>
    <t xml:space="preserve">ARZUA                                        </t>
  </si>
  <si>
    <t xml:space="preserve">BAÑA (A)                                     </t>
  </si>
  <si>
    <t xml:space="preserve">BERGONDO                                     </t>
  </si>
  <si>
    <t xml:space="preserve">BETANZOS                                     </t>
  </si>
  <si>
    <t xml:space="preserve">BOIMORTO                                     </t>
  </si>
  <si>
    <t xml:space="preserve">BOIRO                                        </t>
  </si>
  <si>
    <t xml:space="preserve">BOQUEIXON                                    </t>
  </si>
  <si>
    <t xml:space="preserve">BRION                                        </t>
  </si>
  <si>
    <t xml:space="preserve">CABANA DE BERGANTIÑOS                        </t>
  </si>
  <si>
    <t xml:space="preserve">CABANAS                                      </t>
  </si>
  <si>
    <t xml:space="preserve">CAMARIÑAS                                    </t>
  </si>
  <si>
    <t xml:space="preserve">CAMBRE                                       </t>
  </si>
  <si>
    <t xml:space="preserve">CAPELA (A)                                   </t>
  </si>
  <si>
    <t xml:space="preserve">CARBALLO                                     </t>
  </si>
  <si>
    <t xml:space="preserve">CARNOTA                                      </t>
  </si>
  <si>
    <t xml:space="preserve">CARRAL                                       </t>
  </si>
  <si>
    <t xml:space="preserve">CEDEIRA                                      </t>
  </si>
  <si>
    <t xml:space="preserve">CEE                                          </t>
  </si>
  <si>
    <t xml:space="preserve">CERCEDA                                      </t>
  </si>
  <si>
    <t xml:space="preserve">CERDIDO                                      </t>
  </si>
  <si>
    <t xml:space="preserve">COIROS                                       </t>
  </si>
  <si>
    <t xml:space="preserve">CORCUBION                                    </t>
  </si>
  <si>
    <t xml:space="preserve">CORISTANCO                                   </t>
  </si>
  <si>
    <t xml:space="preserve">CORUÑA (A)                                   </t>
  </si>
  <si>
    <t xml:space="preserve">CULLEREDO                                    </t>
  </si>
  <si>
    <t xml:space="preserve">CURTIS                                       </t>
  </si>
  <si>
    <t xml:space="preserve">DODRO                                        </t>
  </si>
  <si>
    <t xml:space="preserve">DUMBRIA                                      </t>
  </si>
  <si>
    <t xml:space="preserve">FENE                                         </t>
  </si>
  <si>
    <t xml:space="preserve">FERROL                                       </t>
  </si>
  <si>
    <t xml:space="preserve">FISTERRA                                     </t>
  </si>
  <si>
    <t xml:space="preserve">FRADES                                       </t>
  </si>
  <si>
    <t xml:space="preserve">IRIXOA                                       </t>
  </si>
  <si>
    <t xml:space="preserve">LAXE                                         </t>
  </si>
  <si>
    <t xml:space="preserve">LARACHA (A)                                  </t>
  </si>
  <si>
    <t xml:space="preserve">LOUSAME                                      </t>
  </si>
  <si>
    <t xml:space="preserve">MALPICA DE BERGANTIÑOS                       </t>
  </si>
  <si>
    <t xml:space="preserve">MAÑON                                        </t>
  </si>
  <si>
    <t xml:space="preserve">MAZARICOS                                    </t>
  </si>
  <si>
    <t xml:space="preserve">MELIDE                                       </t>
  </si>
  <si>
    <t xml:space="preserve">MESIA                                        </t>
  </si>
  <si>
    <t xml:space="preserve">MIÑO                                         </t>
  </si>
  <si>
    <t xml:space="preserve">MOECHE                                       </t>
  </si>
  <si>
    <t xml:space="preserve">MONFERO                                      </t>
  </si>
  <si>
    <t xml:space="preserve">MUGARDOS                                     </t>
  </si>
  <si>
    <t xml:space="preserve">MUXIA                                        </t>
  </si>
  <si>
    <t xml:space="preserve">MUROS                                        </t>
  </si>
  <si>
    <t xml:space="preserve">NARON                                        </t>
  </si>
  <si>
    <t xml:space="preserve">NEDA                                         </t>
  </si>
  <si>
    <t xml:space="preserve">NEGREIRA                                     </t>
  </si>
  <si>
    <t xml:space="preserve">NOIA                                         </t>
  </si>
  <si>
    <t xml:space="preserve">OLEIROS                                      </t>
  </si>
  <si>
    <t xml:space="preserve">ORDES                                        </t>
  </si>
  <si>
    <t xml:space="preserve">OROSO                                        </t>
  </si>
  <si>
    <t xml:space="preserve">ORTIGUEIRA                                   </t>
  </si>
  <si>
    <t xml:space="preserve">OUTES                                        </t>
  </si>
  <si>
    <t xml:space="preserve">PADERNE                                      </t>
  </si>
  <si>
    <t xml:space="preserve">PADRON                                       </t>
  </si>
  <si>
    <t xml:space="preserve">PINO (O)                                     </t>
  </si>
  <si>
    <t xml:space="preserve">POBRA DO CARAMIÑAL (A)                       </t>
  </si>
  <si>
    <t xml:space="preserve">PONTECESO                                    </t>
  </si>
  <si>
    <t xml:space="preserve">PONTEDEUME                                   </t>
  </si>
  <si>
    <t xml:space="preserve">PONTES DE GARCIA RODRIGUEZ (AS)              </t>
  </si>
  <si>
    <t xml:space="preserve">PORTO DO SON                                 </t>
  </si>
  <si>
    <t xml:space="preserve">RIANXO                                       </t>
  </si>
  <si>
    <t xml:space="preserve">RIBEIRA                                      </t>
  </si>
  <si>
    <t xml:space="preserve">ROIS                                         </t>
  </si>
  <si>
    <t xml:space="preserve">SADA                                         </t>
  </si>
  <si>
    <t xml:space="preserve">SAN SADURNIÑO                                </t>
  </si>
  <si>
    <t xml:space="preserve">SANTA COMBA                                  </t>
  </si>
  <si>
    <t xml:space="preserve">SANTIAGO DE COMPOSTELA                       </t>
  </si>
  <si>
    <t xml:space="preserve">SANTISO                                      </t>
  </si>
  <si>
    <t xml:space="preserve">SOBRADO                                      </t>
  </si>
  <si>
    <t xml:space="preserve">SOMOZAS (AS)                                 </t>
  </si>
  <si>
    <t xml:space="preserve">TEO                                          </t>
  </si>
  <si>
    <t xml:space="preserve">TOQUES                                       </t>
  </si>
  <si>
    <t xml:space="preserve">TORDOIA                                      </t>
  </si>
  <si>
    <t xml:space="preserve">TOURO                                        </t>
  </si>
  <si>
    <t xml:space="preserve">TRAZO                                        </t>
  </si>
  <si>
    <t xml:space="preserve">VALDOVIÑO                                    </t>
  </si>
  <si>
    <t xml:space="preserve">VAL DO DUBRA                                 </t>
  </si>
  <si>
    <t xml:space="preserve">VEDRA                                        </t>
  </si>
  <si>
    <t xml:space="preserve">VILASANTAR                                   </t>
  </si>
  <si>
    <t xml:space="preserve">VILARMAIOR                                   </t>
  </si>
  <si>
    <t xml:space="preserve">VIMIANZO                                     </t>
  </si>
  <si>
    <t xml:space="preserve">ZAS                                          </t>
  </si>
  <si>
    <t xml:space="preserve">CARIÑO                                       </t>
  </si>
  <si>
    <t xml:space="preserve">OZA-CESURAS                                  </t>
  </si>
  <si>
    <t xml:space="preserve">ABIA DE LA OBISPALIA                         </t>
  </si>
  <si>
    <t xml:space="preserve">ACEBRON (EL)                                 </t>
  </si>
  <si>
    <t xml:space="preserve">ALARCON                                      </t>
  </si>
  <si>
    <t xml:space="preserve">ALBALADEJO DEL CUENDE                        </t>
  </si>
  <si>
    <t xml:space="preserve">ALBALATE DE LAS NOGUERAS                     </t>
  </si>
  <si>
    <t xml:space="preserve">ALBENDEA                                     </t>
  </si>
  <si>
    <t xml:space="preserve">ALBERCA DE ZANCARA (LA)                      </t>
  </si>
  <si>
    <t xml:space="preserve">ALCALA DE LA VEGA                            </t>
  </si>
  <si>
    <t xml:space="preserve">ALCANTUD                                     </t>
  </si>
  <si>
    <t xml:space="preserve">ALCAZAR DEL REY                              </t>
  </si>
  <si>
    <t xml:space="preserve">ALCOHUJATE                                   </t>
  </si>
  <si>
    <t xml:space="preserve">ALCONCHEL DE LA ESTRELLA                     </t>
  </si>
  <si>
    <t xml:space="preserve">ALGARRA                                      </t>
  </si>
  <si>
    <t xml:space="preserve">ALIAGUILLA                                   </t>
  </si>
  <si>
    <t xml:space="preserve">ALMARCHA (LA)                                </t>
  </si>
  <si>
    <t xml:space="preserve">ALMENDROS                                    </t>
  </si>
  <si>
    <t xml:space="preserve">ALMODOVAR DEL PINAR                          </t>
  </si>
  <si>
    <t xml:space="preserve">ALMONACID DEL MARQUESADO                     </t>
  </si>
  <si>
    <t xml:space="preserve">ALTAREJOS                                    </t>
  </si>
  <si>
    <t xml:space="preserve">ARANDILLA DEL ARROYO                         </t>
  </si>
  <si>
    <t xml:space="preserve">ARCOS DE LA SIERRA                           </t>
  </si>
  <si>
    <t xml:space="preserve">CHILLARON DE CUENCA                          </t>
  </si>
  <si>
    <t xml:space="preserve">ARGUISUELAS                                  </t>
  </si>
  <si>
    <t xml:space="preserve">ARRANCACEPAS                                 </t>
  </si>
  <si>
    <t xml:space="preserve">ATALAYA DEL CAÑAVATE                         </t>
  </si>
  <si>
    <t xml:space="preserve">BARAJAS DE MELO                              </t>
  </si>
  <si>
    <t xml:space="preserve">BARCHIN DEL HOYO                             </t>
  </si>
  <si>
    <t xml:space="preserve">BASCUÑANA DE SAN PEDRO                       </t>
  </si>
  <si>
    <t xml:space="preserve">BEAMUD                                       </t>
  </si>
  <si>
    <t xml:space="preserve">BELINCHON                                    </t>
  </si>
  <si>
    <t xml:space="preserve">BELMONTE                                     </t>
  </si>
  <si>
    <t xml:space="preserve">BELMONTEJO                                   </t>
  </si>
  <si>
    <t xml:space="preserve">BETETA                                       </t>
  </si>
  <si>
    <t xml:space="preserve">BONICHES                                     </t>
  </si>
  <si>
    <t xml:space="preserve">BUCIEGAS                                     </t>
  </si>
  <si>
    <t xml:space="preserve">BUENACHE DE ALARCON                          </t>
  </si>
  <si>
    <t xml:space="preserve">BUENACHE DE LA SIERRA                        </t>
  </si>
  <si>
    <t xml:space="preserve">BUENDIA                                      </t>
  </si>
  <si>
    <t xml:space="preserve">CAMPILLO DE ALTOBUEY                         </t>
  </si>
  <si>
    <t xml:space="preserve">CAMPILLOS-PARAVIENTOS                        </t>
  </si>
  <si>
    <t xml:space="preserve">CAMPILLOS-SIERRA                             </t>
  </si>
  <si>
    <t xml:space="preserve">CANALEJAS DEL ARROYO                         </t>
  </si>
  <si>
    <t xml:space="preserve">CAÑADA DEL HOYO                              </t>
  </si>
  <si>
    <t xml:space="preserve">CAÑADA JUNCOSA                               </t>
  </si>
  <si>
    <t xml:space="preserve">CAÑAMARES                                    </t>
  </si>
  <si>
    <t xml:space="preserve">CAÑAVATE (EL)                                </t>
  </si>
  <si>
    <t xml:space="preserve">CAÑAVERAS                                    </t>
  </si>
  <si>
    <t xml:space="preserve">CAÑAVERUELAS                                 </t>
  </si>
  <si>
    <t xml:space="preserve">CAÑETE                                       </t>
  </si>
  <si>
    <t xml:space="preserve">CAÑIZARES                                    </t>
  </si>
  <si>
    <t xml:space="preserve">CARBONERAS DE GUADAZAON                      </t>
  </si>
  <si>
    <t xml:space="preserve">CARDENETE                                    </t>
  </si>
  <si>
    <t xml:space="preserve">CARRASCOSA                                   </t>
  </si>
  <si>
    <t xml:space="preserve">CARRASCOSA DE HARO                           </t>
  </si>
  <si>
    <t xml:space="preserve">CASAS DE BENITEZ                             </t>
  </si>
  <si>
    <t xml:space="preserve">CASAS DE FERNANDO ALONSO                     </t>
  </si>
  <si>
    <t xml:space="preserve">CASAS DE GARCIMOLINA                         </t>
  </si>
  <si>
    <t xml:space="preserve">CASAS DE GUIJARRO                            </t>
  </si>
  <si>
    <t xml:space="preserve">CASAS DE HARO                                </t>
  </si>
  <si>
    <t xml:space="preserve">CASAS DE LOS PINOS                           </t>
  </si>
  <si>
    <t xml:space="preserve">CASASIMARRO                                  </t>
  </si>
  <si>
    <t xml:space="preserve">CASTEJON                                     </t>
  </si>
  <si>
    <t xml:space="preserve">CASTILLEJO DE INIESTA                        </t>
  </si>
  <si>
    <t xml:space="preserve">CASTILLEJO-SIERRA                            </t>
  </si>
  <si>
    <t xml:space="preserve">CASTILLO-ALBARAÑEZ                           </t>
  </si>
  <si>
    <t xml:space="preserve">CASTILLO DE GARCIMUÑOZ                       </t>
  </si>
  <si>
    <t xml:space="preserve">CERVERA DEL LLANO                            </t>
  </si>
  <si>
    <t xml:space="preserve">CIERVA (LA)                                  </t>
  </si>
  <si>
    <t xml:space="preserve">CUENCA                                       </t>
  </si>
  <si>
    <t xml:space="preserve">CUEVA DEL HIERRO                             </t>
  </si>
  <si>
    <t xml:space="preserve">CHUMILLAS                                    </t>
  </si>
  <si>
    <t xml:space="preserve">ENGUIDANOS                                   </t>
  </si>
  <si>
    <t xml:space="preserve">FRESNEDA DE ALTAREJOS                        </t>
  </si>
  <si>
    <t xml:space="preserve">FRESNEDA DE LA SIERRA                        </t>
  </si>
  <si>
    <t xml:space="preserve">FRONTERA (LA)                                </t>
  </si>
  <si>
    <t xml:space="preserve">FUENTE DE PEDRO NAHARRO                      </t>
  </si>
  <si>
    <t xml:space="preserve">FUENTELESPINO DE HARO                        </t>
  </si>
  <si>
    <t xml:space="preserve">FUENTELESPINO DE MOYA                        </t>
  </si>
  <si>
    <t xml:space="preserve">FUENTES                                      </t>
  </si>
  <si>
    <t xml:space="preserve">FUERTESCUSA                                  </t>
  </si>
  <si>
    <t xml:space="preserve">GABALDON                                     </t>
  </si>
  <si>
    <t xml:space="preserve">GARABALLA                                    </t>
  </si>
  <si>
    <t xml:space="preserve">GASCUEÑA                                     </t>
  </si>
  <si>
    <t xml:space="preserve">GRAJA DE CAMPALBO                            </t>
  </si>
  <si>
    <t xml:space="preserve">GRAJA DE INIESTA                             </t>
  </si>
  <si>
    <t xml:space="preserve">HENAREJOS                                    </t>
  </si>
  <si>
    <t xml:space="preserve">HERRUMBLAR (EL)                              </t>
  </si>
  <si>
    <t xml:space="preserve">HINOJOSA (LA)                                </t>
  </si>
  <si>
    <t xml:space="preserve">HINOJOSOS (LOS)                              </t>
  </si>
  <si>
    <t xml:space="preserve">HITO (EL)                                    </t>
  </si>
  <si>
    <t xml:space="preserve">HONRUBIA                                     </t>
  </si>
  <si>
    <t xml:space="preserve">HONTANAYA                                    </t>
  </si>
  <si>
    <t xml:space="preserve">HONTECILLAS                                  </t>
  </si>
  <si>
    <t xml:space="preserve">HORCAJO DE SANTIAGO                          </t>
  </si>
  <si>
    <t xml:space="preserve">HUELAMO                                      </t>
  </si>
  <si>
    <t xml:space="preserve">HUELVES                                      </t>
  </si>
  <si>
    <t xml:space="preserve">HUERGUINA                                    </t>
  </si>
  <si>
    <t xml:space="preserve">HUERTA DE LA OBISPALIA                       </t>
  </si>
  <si>
    <t xml:space="preserve">HUERTA DEL MARQUESADO                        </t>
  </si>
  <si>
    <t xml:space="preserve">HUETE                                        </t>
  </si>
  <si>
    <t xml:space="preserve">INIESTA                                      </t>
  </si>
  <si>
    <t xml:space="preserve">LAGUNA DEL MARQUESADO                        </t>
  </si>
  <si>
    <t xml:space="preserve">LAGUNASECA                                   </t>
  </si>
  <si>
    <t xml:space="preserve">LANDETE                                      </t>
  </si>
  <si>
    <t xml:space="preserve">LEDAÑA                                       </t>
  </si>
  <si>
    <t xml:space="preserve">LEGANIEL                                     </t>
  </si>
  <si>
    <t xml:space="preserve">MAJADAS (LAS)                                </t>
  </si>
  <si>
    <t xml:space="preserve">MARIANA                                      </t>
  </si>
  <si>
    <t xml:space="preserve">MASEGOSA                                     </t>
  </si>
  <si>
    <t xml:space="preserve">MESAS (LAS)                                  </t>
  </si>
  <si>
    <t xml:space="preserve">MINGLANILLA                                  </t>
  </si>
  <si>
    <t xml:space="preserve">MIRA                                         </t>
  </si>
  <si>
    <t xml:space="preserve">MONREAL DEL LLANO                            </t>
  </si>
  <si>
    <t xml:space="preserve">MONTALBANEJO                                 </t>
  </si>
  <si>
    <t xml:space="preserve">MONTALBO                                     </t>
  </si>
  <si>
    <t xml:space="preserve">MONTEAGUDO DE LAS SALINAS                    </t>
  </si>
  <si>
    <t xml:space="preserve">MOTA DE ALTAREJOS                            </t>
  </si>
  <si>
    <t xml:space="preserve">MOTA DEL CUERVO                              </t>
  </si>
  <si>
    <t xml:space="preserve">MOTILLA DEL PALANCAR                         </t>
  </si>
  <si>
    <t xml:space="preserve">MOYA                                         </t>
  </si>
  <si>
    <t xml:space="preserve">NARBONETA                                    </t>
  </si>
  <si>
    <t xml:space="preserve">OLIVARES DE JUCAR                            </t>
  </si>
  <si>
    <t xml:space="preserve">OLMEDA DE LA CUESTA                          </t>
  </si>
  <si>
    <t xml:space="preserve">OLMEDA DEL REY                               </t>
  </si>
  <si>
    <t xml:space="preserve">OLMEDILLA DE ALARCON                         </t>
  </si>
  <si>
    <t xml:space="preserve">OLMEDILLA DE ELIZ                            </t>
  </si>
  <si>
    <t xml:space="preserve">OSA DE LA VEGA                               </t>
  </si>
  <si>
    <t xml:space="preserve">PAJARON                                      </t>
  </si>
  <si>
    <t xml:space="preserve">PAJARONCILLO                                 </t>
  </si>
  <si>
    <t xml:space="preserve">PALOMARES DEL CAMPO                          </t>
  </si>
  <si>
    <t xml:space="preserve">PALOMERA                                     </t>
  </si>
  <si>
    <t xml:space="preserve">PARACUELLOS                                  </t>
  </si>
  <si>
    <t xml:space="preserve">PAREDES                                      </t>
  </si>
  <si>
    <t xml:space="preserve">PARRA DE LAS VEGAS (LA)                      </t>
  </si>
  <si>
    <t xml:space="preserve">PEDERNOSO (EL)                               </t>
  </si>
  <si>
    <t xml:space="preserve">PEDROÑERAS (LAS)                             </t>
  </si>
  <si>
    <t xml:space="preserve">PERAL (EL)                                   </t>
  </si>
  <si>
    <t xml:space="preserve">PERALEJA (LA)                                </t>
  </si>
  <si>
    <t xml:space="preserve">PESQUERA (LA)                                </t>
  </si>
  <si>
    <t xml:space="preserve">PICAZO (EL)                                  </t>
  </si>
  <si>
    <t xml:space="preserve">PINAREJO                                     </t>
  </si>
  <si>
    <t xml:space="preserve">PINEDA DE GIGUELA                            </t>
  </si>
  <si>
    <t xml:space="preserve">PIQUERAS DEL CASTILLO                        </t>
  </si>
  <si>
    <t xml:space="preserve">PORTALRUBIO DE GUADAMEJUD                    </t>
  </si>
  <si>
    <t xml:space="preserve">PORTILLA                                     </t>
  </si>
  <si>
    <t xml:space="preserve">POYATOS                                      </t>
  </si>
  <si>
    <t xml:space="preserve">POZOAMARGO                                   </t>
  </si>
  <si>
    <t xml:space="preserve">POZORRUBIO DE SANTIAGO                       </t>
  </si>
  <si>
    <t xml:space="preserve">POZUELO (EL)                                 </t>
  </si>
  <si>
    <t xml:space="preserve">PRIEGO                                       </t>
  </si>
  <si>
    <t xml:space="preserve">PROVENCIO (EL)                               </t>
  </si>
  <si>
    <t xml:space="preserve">PUEBLA DE ALMENARA                           </t>
  </si>
  <si>
    <t xml:space="preserve">VALLE DE ALTOMIRA (EL)                       </t>
  </si>
  <si>
    <t xml:space="preserve">PUEBLA DEL SALVADOR                          </t>
  </si>
  <si>
    <t xml:space="preserve">QUINTANAR DEL REY                            </t>
  </si>
  <si>
    <t xml:space="preserve">RADA DE HARO                                 </t>
  </si>
  <si>
    <t xml:space="preserve">REILLO                                       </t>
  </si>
  <si>
    <t xml:space="preserve">ROZALEN DEL MONTE                            </t>
  </si>
  <si>
    <t xml:space="preserve">SACEDA-TRASIERRA                             </t>
  </si>
  <si>
    <t xml:space="preserve">SAELICES                                     </t>
  </si>
  <si>
    <t xml:space="preserve">SALINAS DEL MANZANO                          </t>
  </si>
  <si>
    <t xml:space="preserve">SALMERONCILLOS                               </t>
  </si>
  <si>
    <t xml:space="preserve">SALVACAÑETE                                  </t>
  </si>
  <si>
    <t xml:space="preserve">SAN CLEMENTE                                 </t>
  </si>
  <si>
    <t xml:space="preserve">SAN LORENZO DE LA PARRILLA                   </t>
  </si>
  <si>
    <t xml:space="preserve">SAN MARTIN DE BONICHES                       </t>
  </si>
  <si>
    <t xml:space="preserve">SAN PEDRO PALMICHES                          </t>
  </si>
  <si>
    <t xml:space="preserve">SANTA CRUZ DE MOYA                           </t>
  </si>
  <si>
    <t xml:space="preserve">SANTA MARIA DEL CAMPO RUS                    </t>
  </si>
  <si>
    <t xml:space="preserve">SANTA MARIA DE LOS LLANOS                    </t>
  </si>
  <si>
    <t xml:space="preserve">SANTA MARIA DEL VAL                          </t>
  </si>
  <si>
    <t xml:space="preserve">SISANTE                                      </t>
  </si>
  <si>
    <t xml:space="preserve">SOLERA DE GABALDON                           </t>
  </si>
  <si>
    <t xml:space="preserve">TALAYUELAS                                   </t>
  </si>
  <si>
    <t xml:space="preserve">TARANCON                                     </t>
  </si>
  <si>
    <t xml:space="preserve">TEBAR                                        </t>
  </si>
  <si>
    <t xml:space="preserve">TEJADILLOS                                   </t>
  </si>
  <si>
    <t xml:space="preserve">TINAJAS                                      </t>
  </si>
  <si>
    <t xml:space="preserve">TORRALBA                                     </t>
  </si>
  <si>
    <t xml:space="preserve">TORREJONCILLO DEL REY                        </t>
  </si>
  <si>
    <t xml:space="preserve">TORRUBIA DEL CAMPO                           </t>
  </si>
  <si>
    <t xml:space="preserve">TORRUBIA DEL CASTILLO                        </t>
  </si>
  <si>
    <t xml:space="preserve">TRAGACETE                                    </t>
  </si>
  <si>
    <t xml:space="preserve">TRESJUNCOS                                   </t>
  </si>
  <si>
    <t xml:space="preserve">TRIBALDOS                                    </t>
  </si>
  <si>
    <t xml:space="preserve">UCLES                                        </t>
  </si>
  <si>
    <t xml:space="preserve">UÑA                                          </t>
  </si>
  <si>
    <t xml:space="preserve">VALDEMECA                                    </t>
  </si>
  <si>
    <t xml:space="preserve">VALDEMORILLO DE LA SIERRA                    </t>
  </si>
  <si>
    <t xml:space="preserve">VALDEMORO-SIERRA                             </t>
  </si>
  <si>
    <t xml:space="preserve">VALDEOLIVAS                                  </t>
  </si>
  <si>
    <t xml:space="preserve">VALHERMOSO DE LA FUENTE                      </t>
  </si>
  <si>
    <t xml:space="preserve">VALSALOBRE                                   </t>
  </si>
  <si>
    <t xml:space="preserve">VALVERDE DE JUCAR                            </t>
  </si>
  <si>
    <t xml:space="preserve">VALVERDEJO                                   </t>
  </si>
  <si>
    <t xml:space="preserve">VARA DE REY                                  </t>
  </si>
  <si>
    <t xml:space="preserve">VEGA DEL CODORNO                             </t>
  </si>
  <si>
    <t xml:space="preserve">VELLISCA                                     </t>
  </si>
  <si>
    <t xml:space="preserve">VILLACONEJOS DE TRABAQUE                     </t>
  </si>
  <si>
    <t xml:space="preserve">VILLAESCUSA DE HARO                          </t>
  </si>
  <si>
    <t xml:space="preserve">VILLAGARCIA DEL LLANO                        </t>
  </si>
  <si>
    <t xml:space="preserve">VILLALBA DE LA SIERRA                        </t>
  </si>
  <si>
    <t xml:space="preserve">VILLALBA DEL REY                             </t>
  </si>
  <si>
    <t xml:space="preserve">VILLALGORDO DEL MARQUESADO                   </t>
  </si>
  <si>
    <t xml:space="preserve">VILLALPARDO                                  </t>
  </si>
  <si>
    <t xml:space="preserve">VILLAMAYOR DE SANTIAGO                       </t>
  </si>
  <si>
    <t xml:space="preserve">VILLANUEVA DE GUADAMEJUD                     </t>
  </si>
  <si>
    <t xml:space="preserve">VILLANUEVA DE LA JARA                        </t>
  </si>
  <si>
    <t xml:space="preserve">VILLAR DE CAÑAS                              </t>
  </si>
  <si>
    <t xml:space="preserve">VILLAR DE DOMINGO GARCIA                     </t>
  </si>
  <si>
    <t xml:space="preserve">VILLAR DE LA ENCINA                          </t>
  </si>
  <si>
    <t xml:space="preserve">VILLAR DEL HUMO                              </t>
  </si>
  <si>
    <t xml:space="preserve">VILLAR DEL INFANTADO                         </t>
  </si>
  <si>
    <t xml:space="preserve">VILLAR DE OLALLA                             </t>
  </si>
  <si>
    <t xml:space="preserve">VILLAREJO DE FUENTES                         </t>
  </si>
  <si>
    <t xml:space="preserve">VILLAREJO DE LA PEÑUELA                      </t>
  </si>
  <si>
    <t xml:space="preserve">VILLAREJO-PERIESTEBAN                        </t>
  </si>
  <si>
    <t xml:space="preserve">VILLARES DEL SAZ                             </t>
  </si>
  <si>
    <t xml:space="preserve">VILLARRUBIO                                  </t>
  </si>
  <si>
    <t xml:space="preserve">VILLARTA                                     </t>
  </si>
  <si>
    <t xml:space="preserve">VILLAS DE LA VENTOSA                         </t>
  </si>
  <si>
    <t xml:space="preserve">VILLAVERDE Y PASACONSOL                      </t>
  </si>
  <si>
    <t xml:space="preserve">VILLORA                                      </t>
  </si>
  <si>
    <t xml:space="preserve">VINDEL                                       </t>
  </si>
  <si>
    <t xml:space="preserve">YEMEDA                                       </t>
  </si>
  <si>
    <t xml:space="preserve">ZAFRA DE ZANCARA                             </t>
  </si>
  <si>
    <t xml:space="preserve">ZAFRILLA                                     </t>
  </si>
  <si>
    <t xml:space="preserve">ZARZA DE TAJO                                </t>
  </si>
  <si>
    <t xml:space="preserve">ZARZUELA                                     </t>
  </si>
  <si>
    <t xml:space="preserve">CAMPOS DEL PARAISO                           </t>
  </si>
  <si>
    <t xml:space="preserve">VALDETORTOLA                                 </t>
  </si>
  <si>
    <t xml:space="preserve">VALERAS (LAS)                                </t>
  </si>
  <si>
    <t xml:space="preserve">FUENTENAVA DE JABAGA                         </t>
  </si>
  <si>
    <t xml:space="preserve">ARCAS                                        </t>
  </si>
  <si>
    <t xml:space="preserve">VALDECOLMENAS (LOS)                          </t>
  </si>
  <si>
    <t xml:space="preserve">POZORRUBIELOS DE LA MANCHA                   </t>
  </si>
  <si>
    <t xml:space="preserve">SOTORRIBAS                                   </t>
  </si>
  <si>
    <t xml:space="preserve">VILLAR Y VELASCO                             </t>
  </si>
  <si>
    <t xml:space="preserve">AGULLANA                                     </t>
  </si>
  <si>
    <t xml:space="preserve">AIGUAVIVA                                    </t>
  </si>
  <si>
    <t xml:space="preserve">ALBANYA                                      </t>
  </si>
  <si>
    <t xml:space="preserve">ALBONS                                       </t>
  </si>
  <si>
    <t xml:space="preserve">FAR D'EMPORDA (EL)                           </t>
  </si>
  <si>
    <t xml:space="preserve">ALP                                          </t>
  </si>
  <si>
    <t xml:space="preserve">AMER                                         </t>
  </si>
  <si>
    <t xml:space="preserve">ANGLES                                       </t>
  </si>
  <si>
    <t xml:space="preserve">ARBUCIES                                     </t>
  </si>
  <si>
    <t xml:space="preserve">ARGELAGUER                                   </t>
  </si>
  <si>
    <t xml:space="preserve">ARMENTERA (L')                               </t>
  </si>
  <si>
    <t xml:space="preserve">AVINYONET DE PUIGVENTOS                      </t>
  </si>
  <si>
    <t xml:space="preserve">BEGUR                                        </t>
  </si>
  <si>
    <t xml:space="preserve">VAJOL (LA)                                   </t>
  </si>
  <si>
    <t xml:space="preserve">BANYOLES                                     </t>
  </si>
  <si>
    <t xml:space="preserve">BASCARA                                      </t>
  </si>
  <si>
    <t xml:space="preserve">BELLCAIRE D'EMPORDA                          </t>
  </si>
  <si>
    <t xml:space="preserve">BESALU                                       </t>
  </si>
  <si>
    <t xml:space="preserve">BESCANO                                      </t>
  </si>
  <si>
    <t xml:space="preserve">BEUDA                                        </t>
  </si>
  <si>
    <t xml:space="preserve">BISBAL D'EMPORDA (LA)                        </t>
  </si>
  <si>
    <t xml:space="preserve">BLANES                                       </t>
  </si>
  <si>
    <t xml:space="preserve">BOLVIR                                       </t>
  </si>
  <si>
    <t xml:space="preserve">BORDILS                                      </t>
  </si>
  <si>
    <t xml:space="preserve">BORRASSA                                     </t>
  </si>
  <si>
    <t xml:space="preserve">BREDA                                        </t>
  </si>
  <si>
    <t xml:space="preserve">BRUNYOLA                                     </t>
  </si>
  <si>
    <t xml:space="preserve">BOADELLA D'EMPORDA                           </t>
  </si>
  <si>
    <t xml:space="preserve">CABANELLES                                   </t>
  </si>
  <si>
    <t xml:space="preserve">CADAQUES                                     </t>
  </si>
  <si>
    <t xml:space="preserve">CALDES DE MALAVELLA                          </t>
  </si>
  <si>
    <t xml:space="preserve">CALONGE                                      </t>
  </si>
  <si>
    <t xml:space="preserve">CAMOS                                        </t>
  </si>
  <si>
    <t xml:space="preserve">CAMPDEVANOL                                  </t>
  </si>
  <si>
    <t xml:space="preserve">CAMPELLES                                    </t>
  </si>
  <si>
    <t xml:space="preserve">CAMPLLONG                                    </t>
  </si>
  <si>
    <t xml:space="preserve">CAMPRODON                                    </t>
  </si>
  <si>
    <t xml:space="preserve">CANET D'ADRI                                 </t>
  </si>
  <si>
    <t xml:space="preserve">CANTALLOPS                                   </t>
  </si>
  <si>
    <t xml:space="preserve">CAPMANY                                      </t>
  </si>
  <si>
    <t xml:space="preserve">QUERALBS                                     </t>
  </si>
  <si>
    <t xml:space="preserve">CASSA DE LA SELVA                            </t>
  </si>
  <si>
    <t xml:space="preserve">CASTELLFOLLIT DE LA ROCA                     </t>
  </si>
  <si>
    <t xml:space="preserve">CASTELLO D'EMPURIES                          </t>
  </si>
  <si>
    <t xml:space="preserve">CASTELL-PLATJA D'ARO                         </t>
  </si>
  <si>
    <t xml:space="preserve">CELRA                                        </t>
  </si>
  <si>
    <t xml:space="preserve">CERVIA DE TER                                </t>
  </si>
  <si>
    <t xml:space="preserve">CISTELLA                                     </t>
  </si>
  <si>
    <t xml:space="preserve">SIURANA                                      </t>
  </si>
  <si>
    <t xml:space="preserve">COLERA                                       </t>
  </si>
  <si>
    <t xml:space="preserve">COLOMERS                                     </t>
  </si>
  <si>
    <t xml:space="preserve">CORNELLA DEL TERRI                           </t>
  </si>
  <si>
    <t xml:space="preserve">CORCA                                        </t>
  </si>
  <si>
    <t xml:space="preserve">CRESPIA                                      </t>
  </si>
  <si>
    <t xml:space="preserve">DARNIUS                                      </t>
  </si>
  <si>
    <t xml:space="preserve">DAS                                          </t>
  </si>
  <si>
    <t xml:space="preserve">ESCALA (L')                                  </t>
  </si>
  <si>
    <t xml:space="preserve">ESPINELVES                                   </t>
  </si>
  <si>
    <t xml:space="preserve">ESPOLLA                                      </t>
  </si>
  <si>
    <t xml:space="preserve">ESPONELLA                                    </t>
  </si>
  <si>
    <t xml:space="preserve">FIGUERES                                     </t>
  </si>
  <si>
    <t xml:space="preserve">FLACA                                        </t>
  </si>
  <si>
    <t xml:space="preserve">FOIXA                                        </t>
  </si>
  <si>
    <t xml:space="preserve">FONTANALS DE CERDANYA                        </t>
  </si>
  <si>
    <t xml:space="preserve">FONTANILLES                                  </t>
  </si>
  <si>
    <t xml:space="preserve">FONTCOBERTA                                  </t>
  </si>
  <si>
    <t xml:space="preserve">FORNELLS DE LA SELVA                         </t>
  </si>
  <si>
    <t xml:space="preserve">FORTIA                                       </t>
  </si>
  <si>
    <t xml:space="preserve">GARRIGAS                                     </t>
  </si>
  <si>
    <t xml:space="preserve">GARRIGOLES                                   </t>
  </si>
  <si>
    <t xml:space="preserve">GARRIGUELLA                                  </t>
  </si>
  <si>
    <t xml:space="preserve">GER                                          </t>
  </si>
  <si>
    <t xml:space="preserve">GIRONA                                       </t>
  </si>
  <si>
    <t xml:space="preserve">GOMBREN                                      </t>
  </si>
  <si>
    <t xml:space="preserve">GUALTA                                       </t>
  </si>
  <si>
    <t xml:space="preserve">GUILS DE CERDANYA                            </t>
  </si>
  <si>
    <t xml:space="preserve">HOSTALRIC                                    </t>
  </si>
  <si>
    <t xml:space="preserve">ISOVOL                                       </t>
  </si>
  <si>
    <t xml:space="preserve">JAFRE                                        </t>
  </si>
  <si>
    <t xml:space="preserve">JONQUERA (LA)                                </t>
  </si>
  <si>
    <t xml:space="preserve">JUIA                                         </t>
  </si>
  <si>
    <t xml:space="preserve">LLADO                                        </t>
  </si>
  <si>
    <t xml:space="preserve">LLAGOSTERA                                   </t>
  </si>
  <si>
    <t xml:space="preserve">LLAMBILLES                                   </t>
  </si>
  <si>
    <t xml:space="preserve">LLANARS                                      </t>
  </si>
  <si>
    <t xml:space="preserve">LLANCA                                       </t>
  </si>
  <si>
    <t xml:space="preserve">LLERS                                        </t>
  </si>
  <si>
    <t xml:space="preserve">LLIVIA                                       </t>
  </si>
  <si>
    <t xml:space="preserve">LLORET DE MAR                                </t>
  </si>
  <si>
    <t xml:space="preserve">LLOSSES (LES)                                </t>
  </si>
  <si>
    <t xml:space="preserve">MADREMANYA                                   </t>
  </si>
  <si>
    <t xml:space="preserve">MAIA DE MONTCAL                              </t>
  </si>
  <si>
    <t xml:space="preserve">MERANGES                                     </t>
  </si>
  <si>
    <t xml:space="preserve">MASARAC                                      </t>
  </si>
  <si>
    <t xml:space="preserve">MASSANES                                     </t>
  </si>
  <si>
    <t xml:space="preserve">MACANET DE CABRENYS                          </t>
  </si>
  <si>
    <t xml:space="preserve">MACANET DE LA SELVA                          </t>
  </si>
  <si>
    <t xml:space="preserve">MIERES                                       </t>
  </si>
  <si>
    <t xml:space="preserve">MOLLET DE PERALADA                           </t>
  </si>
  <si>
    <t xml:space="preserve">MOLLO                                        </t>
  </si>
  <si>
    <t xml:space="preserve">MONTAGUT                                     </t>
  </si>
  <si>
    <t xml:space="preserve">MONT-RAS                                     </t>
  </si>
  <si>
    <t xml:space="preserve">NAVATA                                       </t>
  </si>
  <si>
    <t xml:space="preserve">OGASSA                                       </t>
  </si>
  <si>
    <t xml:space="preserve">OLOT                                         </t>
  </si>
  <si>
    <t xml:space="preserve">ORDIS                                        </t>
  </si>
  <si>
    <t xml:space="preserve">OSOR                                         </t>
  </si>
  <si>
    <t xml:space="preserve">PALAFRUGELL                                  </t>
  </si>
  <si>
    <t xml:space="preserve">PALAMOS                                      </t>
  </si>
  <si>
    <t xml:space="preserve">PALAU DE SANTA EULALIA                       </t>
  </si>
  <si>
    <t xml:space="preserve">PALAU-SAVERDERA                              </t>
  </si>
  <si>
    <t xml:space="preserve">PALAU-SATOR                                  </t>
  </si>
  <si>
    <t xml:space="preserve">PALOL DE REVARDIT                            </t>
  </si>
  <si>
    <t xml:space="preserve">PALS                                         </t>
  </si>
  <si>
    <t xml:space="preserve">PARDINES                                     </t>
  </si>
  <si>
    <t xml:space="preserve">PARLAVA                                      </t>
  </si>
  <si>
    <t xml:space="preserve">PAU                                          </t>
  </si>
  <si>
    <t xml:space="preserve">PEDRET I MARZA                               </t>
  </si>
  <si>
    <t xml:space="preserve">PERA (LA)                                    </t>
  </si>
  <si>
    <t xml:space="preserve">PERALADA                                     </t>
  </si>
  <si>
    <t xml:space="preserve">PLANES D'HOSTOLES (LES)                      </t>
  </si>
  <si>
    <t xml:space="preserve">PLANOLES                                     </t>
  </si>
  <si>
    <t xml:space="preserve">PONT DE MOLINS                               </t>
  </si>
  <si>
    <t xml:space="preserve">PONTOS                                       </t>
  </si>
  <si>
    <t xml:space="preserve">PORQUERES                                    </t>
  </si>
  <si>
    <t xml:space="preserve">PORTBOU                                      </t>
  </si>
  <si>
    <t xml:space="preserve">PRESES (LES)                                 </t>
  </si>
  <si>
    <t xml:space="preserve">PORT DE LA SELVA (EL)                        </t>
  </si>
  <si>
    <t xml:space="preserve">PUIGCERDA                                    </t>
  </si>
  <si>
    <t xml:space="preserve">QUART                                        </t>
  </si>
  <si>
    <t xml:space="preserve">RABOS                                        </t>
  </si>
  <si>
    <t xml:space="preserve">REGENCOS                                     </t>
  </si>
  <si>
    <t xml:space="preserve">RIBES DE FRESER                              </t>
  </si>
  <si>
    <t xml:space="preserve">RIELLS I VIABREA                             </t>
  </si>
  <si>
    <t xml:space="preserve">RIPOLL                                       </t>
  </si>
  <si>
    <t xml:space="preserve">RIUDARENES                                   </t>
  </si>
  <si>
    <t xml:space="preserve">RIUDAURA                                     </t>
  </si>
  <si>
    <t xml:space="preserve">RIUDELLOTS DE LA SELVA                       </t>
  </si>
  <si>
    <t xml:space="preserve">RIUMORS                                      </t>
  </si>
  <si>
    <t xml:space="preserve">ROSES                                        </t>
  </si>
  <si>
    <t xml:space="preserve">RUPIA                                        </t>
  </si>
  <si>
    <t xml:space="preserve">SALES DE LLIERCA                             </t>
  </si>
  <si>
    <t xml:space="preserve">SALT                                         </t>
  </si>
  <si>
    <t xml:space="preserve">SANT ANDREU SALOU                            </t>
  </si>
  <si>
    <t xml:space="preserve">SANT CLIMENT SESCEBES                        </t>
  </si>
  <si>
    <t xml:space="preserve">SANT FELIU DE BUIXALLEU                      </t>
  </si>
  <si>
    <t xml:space="preserve">SANT FELIU DE GUIXOLS                        </t>
  </si>
  <si>
    <t xml:space="preserve">SANT FELIU DE PALLEROLS                      </t>
  </si>
  <si>
    <t xml:space="preserve">SANT FERRIOL                                 </t>
  </si>
  <si>
    <t xml:space="preserve">SANT GREGORI                                 </t>
  </si>
  <si>
    <t xml:space="preserve">SANT HILARI SACALM                           </t>
  </si>
  <si>
    <t xml:space="preserve">SANT JAUME DE LLIERCA                        </t>
  </si>
  <si>
    <t xml:space="preserve">SANT JORDI DESVALLS                          </t>
  </si>
  <si>
    <t xml:space="preserve">SANT JOAN DE LES ABADESSES                   </t>
  </si>
  <si>
    <t xml:space="preserve">SANT JOAN DE MOLLET                          </t>
  </si>
  <si>
    <t xml:space="preserve">SANT JULIA DE RAMIS                          </t>
  </si>
  <si>
    <t xml:space="preserve">VALLFOGONA DE RIPOLLES                       </t>
  </si>
  <si>
    <t xml:space="preserve">SANT LLORENC DE LA MUGA                      </t>
  </si>
  <si>
    <t xml:space="preserve">SANT MARTI DE LLEMENA                        </t>
  </si>
  <si>
    <t xml:space="preserve">SANT MARTI VELL                              </t>
  </si>
  <si>
    <t xml:space="preserve">SANT MIQUEL DE CAMPMAJOR                     </t>
  </si>
  <si>
    <t xml:space="preserve">SANT MIQUEL DE FLUVIA                        </t>
  </si>
  <si>
    <t xml:space="preserve">SANT MORI                                    </t>
  </si>
  <si>
    <t xml:space="preserve">SANT PAU DE SEGURIES                         </t>
  </si>
  <si>
    <t xml:space="preserve">SANT PERE PESCADOR                           </t>
  </si>
  <si>
    <t xml:space="preserve">SANTA COLOMA DE FARNERS                      </t>
  </si>
  <si>
    <t xml:space="preserve">SANTA CRISTINA D'ARO                         </t>
  </si>
  <si>
    <t xml:space="preserve">SANTA LLOGAIA D'ALGUEMA                      </t>
  </si>
  <si>
    <t xml:space="preserve">SANT ANIOL DE FINESTRES                      </t>
  </si>
  <si>
    <t xml:space="preserve">SANTA PAU                                    </t>
  </si>
  <si>
    <t xml:space="preserve">SANT JOAN LES FONTS                          </t>
  </si>
  <si>
    <t xml:space="preserve">SARRIA DE TER                                </t>
  </si>
  <si>
    <t xml:space="preserve">SAUS, CAMALLERA I LLAMPAIES                  </t>
  </si>
  <si>
    <t xml:space="preserve">SELVA DE MAR (LA)                            </t>
  </si>
  <si>
    <t xml:space="preserve">CELLERA DE TER (LA)                          </t>
  </si>
  <si>
    <t xml:space="preserve">SERINYA                                      </t>
  </si>
  <si>
    <t xml:space="preserve">SERRA DE DARO                                </t>
  </si>
  <si>
    <t xml:space="preserve">SETCASES                                     </t>
  </si>
  <si>
    <t xml:space="preserve">SILS                                         </t>
  </si>
  <si>
    <t xml:space="preserve">SUSQUEDA                                     </t>
  </si>
  <si>
    <t xml:space="preserve">TALLADA D'EMPORDA (LA)                       </t>
  </si>
  <si>
    <t xml:space="preserve">TERRADES                                     </t>
  </si>
  <si>
    <t xml:space="preserve">TORRENT                                      </t>
  </si>
  <si>
    <t xml:space="preserve">TORROELLA DE FLUVIA                          </t>
  </si>
  <si>
    <t xml:space="preserve">TORROELLA DE MONTGRI                         </t>
  </si>
  <si>
    <t xml:space="preserve">TORTELLA                                     </t>
  </si>
  <si>
    <t xml:space="preserve">TOSES                                        </t>
  </si>
  <si>
    <t xml:space="preserve">TOSSA DE MAR                                 </t>
  </si>
  <si>
    <t xml:space="preserve">ULTRAMORT                                    </t>
  </si>
  <si>
    <t xml:space="preserve">ULLA                                         </t>
  </si>
  <si>
    <t xml:space="preserve">ULLASTRET                                    </t>
  </si>
  <si>
    <t xml:space="preserve">URUS                                         </t>
  </si>
  <si>
    <t xml:space="preserve">VALL D'EN BAS (LA)                           </t>
  </si>
  <si>
    <t xml:space="preserve">VALL DE BIANYA (LA)                          </t>
  </si>
  <si>
    <t xml:space="preserve">VALL-LLOBREGA                                </t>
  </si>
  <si>
    <t xml:space="preserve">VENTALLO                                     </t>
  </si>
  <si>
    <t xml:space="preserve">VERGES                                       </t>
  </si>
  <si>
    <t xml:space="preserve">VIDRA                                        </t>
  </si>
  <si>
    <t xml:space="preserve">VIDRERES                                     </t>
  </si>
  <si>
    <t xml:space="preserve">VILABERTRAN                                  </t>
  </si>
  <si>
    <t xml:space="preserve">VILABLAREIX                                  </t>
  </si>
  <si>
    <t xml:space="preserve">VILADASENS                                   </t>
  </si>
  <si>
    <t xml:space="preserve">VILADAMAT                                    </t>
  </si>
  <si>
    <t xml:space="preserve">VILADEMULS                                   </t>
  </si>
  <si>
    <t xml:space="preserve">VILADRAU                                     </t>
  </si>
  <si>
    <t xml:space="preserve">VILAFANT                                     </t>
  </si>
  <si>
    <t xml:space="preserve">VILAUR                                       </t>
  </si>
  <si>
    <t xml:space="preserve">VILAJUIGA                                    </t>
  </si>
  <si>
    <t xml:space="preserve">VILALLONGA DE TER                            </t>
  </si>
  <si>
    <t xml:space="preserve">VILAMACOLUM                                  </t>
  </si>
  <si>
    <t xml:space="preserve">VILAMALLA                                    </t>
  </si>
  <si>
    <t xml:space="preserve">VILAMANISCLE                                 </t>
  </si>
  <si>
    <t xml:space="preserve">VILANANT                                     </t>
  </si>
  <si>
    <t xml:space="preserve">VILA-SACRA                                   </t>
  </si>
  <si>
    <t xml:space="preserve">VILOPRIU                                     </t>
  </si>
  <si>
    <t xml:space="preserve">VILOBI D'ONYAR                               </t>
  </si>
  <si>
    <t xml:space="preserve">BIURE                                        </t>
  </si>
  <si>
    <t xml:space="preserve">CRUILLES, MONELLS I SANT SADURNI DE L'HEURA  </t>
  </si>
  <si>
    <t xml:space="preserve">FORALLAC                                     </t>
  </si>
  <si>
    <t xml:space="preserve">SANT JULIA DEL LLOR I BONMATI                </t>
  </si>
  <si>
    <t xml:space="preserve">AGRON                                        </t>
  </si>
  <si>
    <t xml:space="preserve">ALAMEDILLA                                   </t>
  </si>
  <si>
    <t xml:space="preserve">ALBOLOTE                                     </t>
  </si>
  <si>
    <t xml:space="preserve">ALBONDON                                     </t>
  </si>
  <si>
    <t xml:space="preserve">ALBUÑAN                                      </t>
  </si>
  <si>
    <t xml:space="preserve">ALBUÑOL                                      </t>
  </si>
  <si>
    <t xml:space="preserve">ALBUÑUELAS                                   </t>
  </si>
  <si>
    <t xml:space="preserve">ALDEIRE                                      </t>
  </si>
  <si>
    <t xml:space="preserve">ALFACAR                                      </t>
  </si>
  <si>
    <t xml:space="preserve">ALGARINEJO                                   </t>
  </si>
  <si>
    <t xml:space="preserve">ALHAMA DE GRANADA                            </t>
  </si>
  <si>
    <t xml:space="preserve">ALHENDIN                                     </t>
  </si>
  <si>
    <t xml:space="preserve">ALICUN DE ORTEGA                             </t>
  </si>
  <si>
    <t xml:space="preserve">ALMEGIJAR                                    </t>
  </si>
  <si>
    <t xml:space="preserve">ALMUÑECAR                                    </t>
  </si>
  <si>
    <t xml:space="preserve">ALQUIFE                                      </t>
  </si>
  <si>
    <t xml:space="preserve">ARENAS DEL REY                               </t>
  </si>
  <si>
    <t xml:space="preserve">ARMILLA                                      </t>
  </si>
  <si>
    <t xml:space="preserve">ATARFE                                       </t>
  </si>
  <si>
    <t xml:space="preserve">BAZA                                         </t>
  </si>
  <si>
    <t xml:space="preserve">BEAS DE GRANADA                              </t>
  </si>
  <si>
    <t xml:space="preserve">BEAS DE GUADIX                               </t>
  </si>
  <si>
    <t xml:space="preserve">BENALUA                                      </t>
  </si>
  <si>
    <t xml:space="preserve">BENALUA DE LAS VILLAS                        </t>
  </si>
  <si>
    <t xml:space="preserve">BENAMAUREL                                   </t>
  </si>
  <si>
    <t xml:space="preserve">BERCHULES                                    </t>
  </si>
  <si>
    <t xml:space="preserve">BUBION                                       </t>
  </si>
  <si>
    <t xml:space="preserve">BUSQUISTAR                                   </t>
  </si>
  <si>
    <t xml:space="preserve">CACIN                                        </t>
  </si>
  <si>
    <t xml:space="preserve">CADIAR                                       </t>
  </si>
  <si>
    <t xml:space="preserve">CAJAR                                        </t>
  </si>
  <si>
    <t xml:space="preserve">CALICASAS                                    </t>
  </si>
  <si>
    <t xml:space="preserve">CAMPOTEJAR                                   </t>
  </si>
  <si>
    <t xml:space="preserve">CANILES                                      </t>
  </si>
  <si>
    <t xml:space="preserve">CAÑAR                                        </t>
  </si>
  <si>
    <t xml:space="preserve">CAPILEIRA                                    </t>
  </si>
  <si>
    <t xml:space="preserve">CARATAUNAS                                   </t>
  </si>
  <si>
    <t xml:space="preserve">CASTARAS                                     </t>
  </si>
  <si>
    <t xml:space="preserve">CASTILLEJAR                                  </t>
  </si>
  <si>
    <t xml:space="preserve">CASTRIL                                      </t>
  </si>
  <si>
    <t xml:space="preserve">CENES DE LA VEGA                             </t>
  </si>
  <si>
    <t xml:space="preserve">CIJUELA                                      </t>
  </si>
  <si>
    <t xml:space="preserve">COGOLLOS DE GUADIX                           </t>
  </si>
  <si>
    <t xml:space="preserve">COGOLLOS DE LA VEGA                          </t>
  </si>
  <si>
    <t xml:space="preserve">COLOMERA                                     </t>
  </si>
  <si>
    <t xml:space="preserve">CORTES DE BAZA                               </t>
  </si>
  <si>
    <t xml:space="preserve">CORTES Y GRAENA                              </t>
  </si>
  <si>
    <t xml:space="preserve">CULLAR                                       </t>
  </si>
  <si>
    <t xml:space="preserve">CULLAR VEGA                                  </t>
  </si>
  <si>
    <t xml:space="preserve">CHAUCHINA                                    </t>
  </si>
  <si>
    <t xml:space="preserve">CHIMENEAS                                    </t>
  </si>
  <si>
    <t xml:space="preserve">CHURRIANA DE LA VEGA                         </t>
  </si>
  <si>
    <t xml:space="preserve">DARRO                                        </t>
  </si>
  <si>
    <t xml:space="preserve">DEHESAS DE GUADIX                            </t>
  </si>
  <si>
    <t xml:space="preserve">DEHESAS VIEJAS                               </t>
  </si>
  <si>
    <t xml:space="preserve">DEIFONTES                                    </t>
  </si>
  <si>
    <t xml:space="preserve">DIEZMA                                       </t>
  </si>
  <si>
    <t xml:space="preserve">DILAR                                        </t>
  </si>
  <si>
    <t xml:space="preserve">DOLAR                                        </t>
  </si>
  <si>
    <t xml:space="preserve">DUDAR                                        </t>
  </si>
  <si>
    <t xml:space="preserve">DURCAL                                       </t>
  </si>
  <si>
    <t xml:space="preserve">ESCUZAR                                      </t>
  </si>
  <si>
    <t xml:space="preserve">FERREIRA                                     </t>
  </si>
  <si>
    <t xml:space="preserve">FONELAS                                      </t>
  </si>
  <si>
    <t xml:space="preserve">FORNES                                       </t>
  </si>
  <si>
    <t xml:space="preserve">FREILA                                       </t>
  </si>
  <si>
    <t xml:space="preserve">FUENTE VAQUEROS                              </t>
  </si>
  <si>
    <t xml:space="preserve">GALERA                                       </t>
  </si>
  <si>
    <t xml:space="preserve">GOBERNADOR                                   </t>
  </si>
  <si>
    <t xml:space="preserve">GOJAR                                        </t>
  </si>
  <si>
    <t xml:space="preserve">GOR                                          </t>
  </si>
  <si>
    <t xml:space="preserve">GORAFE                                       </t>
  </si>
  <si>
    <t xml:space="preserve">GRANADA                                      </t>
  </si>
  <si>
    <t xml:space="preserve">GUADAHORTUNA                                 </t>
  </si>
  <si>
    <t xml:space="preserve">GUADIX                                       </t>
  </si>
  <si>
    <t xml:space="preserve">GUALCHOS                                     </t>
  </si>
  <si>
    <t xml:space="preserve">GUEJAR SIERRA                                </t>
  </si>
  <si>
    <t xml:space="preserve">GUEVEJAR                                     </t>
  </si>
  <si>
    <t xml:space="preserve">HUELAGO                                      </t>
  </si>
  <si>
    <t xml:space="preserve">HUENEJA                                      </t>
  </si>
  <si>
    <t xml:space="preserve">HUESCAR                                      </t>
  </si>
  <si>
    <t xml:space="preserve">HUETOR DE SANTILLAN                          </t>
  </si>
  <si>
    <t xml:space="preserve">HUETOR TAJAR                                 </t>
  </si>
  <si>
    <t xml:space="preserve">HUETOR VEGA                                  </t>
  </si>
  <si>
    <t xml:space="preserve">ILLORA                                       </t>
  </si>
  <si>
    <t xml:space="preserve">ITRABO                                       </t>
  </si>
  <si>
    <t xml:space="preserve">IZNALLOZ                                     </t>
  </si>
  <si>
    <t xml:space="preserve">JATAR                                        </t>
  </si>
  <si>
    <t xml:space="preserve">JAYENA                                       </t>
  </si>
  <si>
    <t xml:space="preserve">JEREZ DEL MARQUESADO                         </t>
  </si>
  <si>
    <t xml:space="preserve">JETE                                         </t>
  </si>
  <si>
    <t xml:space="preserve">JUN                                          </t>
  </si>
  <si>
    <t xml:space="preserve">JUVILES                                      </t>
  </si>
  <si>
    <t xml:space="preserve">CALAHORRA (LA)                               </t>
  </si>
  <si>
    <t xml:space="preserve">LACHAR                                       </t>
  </si>
  <si>
    <t xml:space="preserve">LANJARON                                     </t>
  </si>
  <si>
    <t xml:space="preserve">LANTEIRA                                     </t>
  </si>
  <si>
    <t xml:space="preserve">LECRIN                                       </t>
  </si>
  <si>
    <t xml:space="preserve">LENTEGI                                      </t>
  </si>
  <si>
    <t xml:space="preserve">LOBRAS                                       </t>
  </si>
  <si>
    <t xml:space="preserve">LOJA                                         </t>
  </si>
  <si>
    <t xml:space="preserve">LUGROS                                       </t>
  </si>
  <si>
    <t xml:space="preserve">LUJAR                                        </t>
  </si>
  <si>
    <t xml:space="preserve">MALAHA (LA)                                  </t>
  </si>
  <si>
    <t xml:space="preserve">MARACENA                                     </t>
  </si>
  <si>
    <t xml:space="preserve">MARCHAL                                      </t>
  </si>
  <si>
    <t xml:space="preserve">MOCLIN                                       </t>
  </si>
  <si>
    <t xml:space="preserve">MOLVIZAR                                     </t>
  </si>
  <si>
    <t xml:space="preserve">MONACHIL                                     </t>
  </si>
  <si>
    <t xml:space="preserve">MONTEFRIO                                    </t>
  </si>
  <si>
    <t xml:space="preserve">MONTEJICAR                                   </t>
  </si>
  <si>
    <t xml:space="preserve">MONTILLANA                                   </t>
  </si>
  <si>
    <t xml:space="preserve">MORALEDA DE ZAFAYONA                         </t>
  </si>
  <si>
    <t xml:space="preserve">MOTRIL                                       </t>
  </si>
  <si>
    <t xml:space="preserve">MURTAS                                       </t>
  </si>
  <si>
    <t xml:space="preserve">NIGUELAS                                     </t>
  </si>
  <si>
    <t xml:space="preserve">NIVAR                                        </t>
  </si>
  <si>
    <t xml:space="preserve">OGIJARES                                     </t>
  </si>
  <si>
    <t xml:space="preserve">ORCE                                         </t>
  </si>
  <si>
    <t xml:space="preserve">ORGIVA                                       </t>
  </si>
  <si>
    <t xml:space="preserve">OTIVAR                                       </t>
  </si>
  <si>
    <t xml:space="preserve">OTURA                                        </t>
  </si>
  <si>
    <t xml:space="preserve">PADUL                                        </t>
  </si>
  <si>
    <t xml:space="preserve">PAMPANEIRA                                   </t>
  </si>
  <si>
    <t xml:space="preserve">PEDRO MARTINEZ                               </t>
  </si>
  <si>
    <t xml:space="preserve">PELIGROS                                     </t>
  </si>
  <si>
    <t xml:space="preserve">PEZA (LA)                                    </t>
  </si>
  <si>
    <t xml:space="preserve">PINOS GENIL                                  </t>
  </si>
  <si>
    <t xml:space="preserve">PINOS PUENTE                                 </t>
  </si>
  <si>
    <t xml:space="preserve">PIÑAR                                        </t>
  </si>
  <si>
    <t xml:space="preserve">POLICAR                                      </t>
  </si>
  <si>
    <t xml:space="preserve">POLOPOS                                      </t>
  </si>
  <si>
    <t xml:space="preserve">PORTUGOS                                     </t>
  </si>
  <si>
    <t xml:space="preserve">PUEBLA DE DON FADRIQUE                       </t>
  </si>
  <si>
    <t xml:space="preserve">PULIANAS                                     </t>
  </si>
  <si>
    <t xml:space="preserve">PURULLENA                                    </t>
  </si>
  <si>
    <t xml:space="preserve">QUENTAR                                      </t>
  </si>
  <si>
    <t xml:space="preserve">RUBITE                                       </t>
  </si>
  <si>
    <t xml:space="preserve">SALAR                                        </t>
  </si>
  <si>
    <t xml:space="preserve">SALOBREÑA                                    </t>
  </si>
  <si>
    <t xml:space="preserve">SANTA CRUZ DEL COMERCIO                      </t>
  </si>
  <si>
    <t xml:space="preserve">SANTA FE                                     </t>
  </si>
  <si>
    <t xml:space="preserve">SOPORTUJAR                                   </t>
  </si>
  <si>
    <t xml:space="preserve">SORVILAN                                     </t>
  </si>
  <si>
    <t xml:space="preserve">TORRE-CARDELA                                </t>
  </si>
  <si>
    <t xml:space="preserve">TORVIZCON                                    </t>
  </si>
  <si>
    <t xml:space="preserve">TREVELEZ                                     </t>
  </si>
  <si>
    <t xml:space="preserve">TURON                                        </t>
  </si>
  <si>
    <t xml:space="preserve">UGIJAR                                       </t>
  </si>
  <si>
    <t xml:space="preserve">VALOR                                        </t>
  </si>
  <si>
    <t xml:space="preserve">VELEZ DE BENAUDALLA                          </t>
  </si>
  <si>
    <t xml:space="preserve">VENTAS DE HUELMA                             </t>
  </si>
  <si>
    <t xml:space="preserve">VILLANUEVA DE LAS TORRES                     </t>
  </si>
  <si>
    <t xml:space="preserve">VILLANUEVA MESIA                             </t>
  </si>
  <si>
    <t xml:space="preserve">VIZNAR                                       </t>
  </si>
  <si>
    <t xml:space="preserve">ZAFARRAYA                                    </t>
  </si>
  <si>
    <t xml:space="preserve">ZUBIA (LA)                                   </t>
  </si>
  <si>
    <t xml:space="preserve">ZUJAR                                        </t>
  </si>
  <si>
    <t xml:space="preserve">TAHA (LA)                                    </t>
  </si>
  <si>
    <t xml:space="preserve">VALLE (EL)                                   </t>
  </si>
  <si>
    <t xml:space="preserve">NEVADA                                       </t>
  </si>
  <si>
    <t xml:space="preserve">ALPUJARRA DE LA SIERRA                       </t>
  </si>
  <si>
    <t xml:space="preserve">GABIAS (LAS)                                 </t>
  </si>
  <si>
    <t xml:space="preserve">GUAJARES (LOS)                               </t>
  </si>
  <si>
    <t xml:space="preserve">VALLE DEL ZALABI                             </t>
  </si>
  <si>
    <t xml:space="preserve">VILLAMENA                                    </t>
  </si>
  <si>
    <t xml:space="preserve">MORELABOR                                    </t>
  </si>
  <si>
    <t xml:space="preserve">PINAR (EL)                                   </t>
  </si>
  <si>
    <t xml:space="preserve">VEGAS DEL GENIL                              </t>
  </si>
  <si>
    <t xml:space="preserve">CUEVAS DEL CAMPO                             </t>
  </si>
  <si>
    <t xml:space="preserve">ZAGRA                                        </t>
  </si>
  <si>
    <t xml:space="preserve">VALDERRUBIO                                  </t>
  </si>
  <si>
    <t xml:space="preserve">DOMINGO PEREZ DE GRANADA                     </t>
  </si>
  <si>
    <t xml:space="preserve">TORRENUEVA COSTA                             </t>
  </si>
  <si>
    <t xml:space="preserve">ABANADES                                     </t>
  </si>
  <si>
    <t xml:space="preserve">ABLANQUE                                     </t>
  </si>
  <si>
    <t xml:space="preserve">ADOBES                                       </t>
  </si>
  <si>
    <t xml:space="preserve">ALAMINOS                                     </t>
  </si>
  <si>
    <t xml:space="preserve">ALARILLA                                     </t>
  </si>
  <si>
    <t xml:space="preserve">ALBALATE DE ZORITA                           </t>
  </si>
  <si>
    <t xml:space="preserve">ALBARES                                      </t>
  </si>
  <si>
    <t xml:space="preserve">ALBENDIEGO                                   </t>
  </si>
  <si>
    <t xml:space="preserve">ALCOCER                                      </t>
  </si>
  <si>
    <t xml:space="preserve">ALCOLEA DE LAS PEÑAS                         </t>
  </si>
  <si>
    <t xml:space="preserve">ALCOLEA DEL PINAR                            </t>
  </si>
  <si>
    <t xml:space="preserve">ALCOROCHES                                   </t>
  </si>
  <si>
    <t xml:space="preserve">ALDEANUEVA DE GUADALAJARA                    </t>
  </si>
  <si>
    <t xml:space="preserve">ALGAR DE MESA                                </t>
  </si>
  <si>
    <t xml:space="preserve">ALGORA                                       </t>
  </si>
  <si>
    <t xml:space="preserve">ALHONDIGA                                    </t>
  </si>
  <si>
    <t xml:space="preserve">ALIQUE                                       </t>
  </si>
  <si>
    <t xml:space="preserve">ALMADRONES                                   </t>
  </si>
  <si>
    <t xml:space="preserve">ALMOGUERA                                    </t>
  </si>
  <si>
    <t xml:space="preserve">ALMONACID DE ZORITA                          </t>
  </si>
  <si>
    <t xml:space="preserve">ALOCEN                                       </t>
  </si>
  <si>
    <t xml:space="preserve">ALOVERA                                      </t>
  </si>
  <si>
    <t xml:space="preserve">ALUSTANTE                                    </t>
  </si>
  <si>
    <t xml:space="preserve">ANGON                                        </t>
  </si>
  <si>
    <t xml:space="preserve">ANGUITA                                      </t>
  </si>
  <si>
    <t xml:space="preserve">ANQUELA DEL DUCADO                           </t>
  </si>
  <si>
    <t xml:space="preserve">ANQUELA DEL PEDREGAL                         </t>
  </si>
  <si>
    <t xml:space="preserve">ARANZUEQUE                                   </t>
  </si>
  <si>
    <t xml:space="preserve">ARBANCON                                     </t>
  </si>
  <si>
    <t xml:space="preserve">ARBETETA                                     </t>
  </si>
  <si>
    <t xml:space="preserve">ARGECILLA                                    </t>
  </si>
  <si>
    <t xml:space="preserve">ARMALLONES                                   </t>
  </si>
  <si>
    <t xml:space="preserve">ARMUÑA DE TAJUÑA                             </t>
  </si>
  <si>
    <t xml:space="preserve">ARROYO DE LAS FRAGUAS                        </t>
  </si>
  <si>
    <t xml:space="preserve">ATANZON                                      </t>
  </si>
  <si>
    <t xml:space="preserve">ATIENZA                                      </t>
  </si>
  <si>
    <t xml:space="preserve">AUÑON                                        </t>
  </si>
  <si>
    <t xml:space="preserve">AZUQUECA DE HENARES                          </t>
  </si>
  <si>
    <t xml:space="preserve">BAIDES                                       </t>
  </si>
  <si>
    <t xml:space="preserve">BAÑOS DE TAJO                                </t>
  </si>
  <si>
    <t xml:space="preserve">BAÑUELOS                                     </t>
  </si>
  <si>
    <t xml:space="preserve">BARRIOPEDRO                                  </t>
  </si>
  <si>
    <t xml:space="preserve">BERNINCHES                                   </t>
  </si>
  <si>
    <t xml:space="preserve">BODERA (LA)                                  </t>
  </si>
  <si>
    <t xml:space="preserve">BRIHUEGA                                     </t>
  </si>
  <si>
    <t xml:space="preserve">BUDIA                                        </t>
  </si>
  <si>
    <t xml:space="preserve">BUJALARO                                     </t>
  </si>
  <si>
    <t xml:space="preserve">BUSTARES                                     </t>
  </si>
  <si>
    <t xml:space="preserve">CABANILLAS DEL CAMPO                         </t>
  </si>
  <si>
    <t xml:space="preserve">CAMPILLO DE DUEÑAS                           </t>
  </si>
  <si>
    <t xml:space="preserve">CAMPILLO DE RANAS                            </t>
  </si>
  <si>
    <t xml:space="preserve">CAMPISABALOS                                 </t>
  </si>
  <si>
    <t xml:space="preserve">CANREDONDO                                   </t>
  </si>
  <si>
    <t xml:space="preserve">CANTALOJAS                                   </t>
  </si>
  <si>
    <t xml:space="preserve">CAÑIZAR                                      </t>
  </si>
  <si>
    <t xml:space="preserve">CARDOSO DE LA SIERRA (EL)                    </t>
  </si>
  <si>
    <t xml:space="preserve">CASA DE UCEDA                                </t>
  </si>
  <si>
    <t xml:space="preserve">CASAR (EL)                                   </t>
  </si>
  <si>
    <t xml:space="preserve">CASAS DE SAN GALINDO                         </t>
  </si>
  <si>
    <t xml:space="preserve">CASPUEÑAS                                    </t>
  </si>
  <si>
    <t xml:space="preserve">CASTEJON DE HENARES                          </t>
  </si>
  <si>
    <t xml:space="preserve">CASTELLAR DE LA MUELA                        </t>
  </si>
  <si>
    <t xml:space="preserve">CASTILFORTE                                  </t>
  </si>
  <si>
    <t xml:space="preserve">CASTILNUEVO                                  </t>
  </si>
  <si>
    <t xml:space="preserve">CENDEJAS DE ENMEDIO                          </t>
  </si>
  <si>
    <t xml:space="preserve">CENDEJAS DE LA TORRE                         </t>
  </si>
  <si>
    <t xml:space="preserve">CENTENERA                                    </t>
  </si>
  <si>
    <t xml:space="preserve">CIFUENTES                                    </t>
  </si>
  <si>
    <t xml:space="preserve">CINCOVILLAS                                  </t>
  </si>
  <si>
    <t xml:space="preserve">CIRUELAS                                     </t>
  </si>
  <si>
    <t xml:space="preserve">CIRUELOS DEL PINAR                           </t>
  </si>
  <si>
    <t xml:space="preserve">COBETA                                       </t>
  </si>
  <si>
    <t xml:space="preserve">COGOLLOR                                     </t>
  </si>
  <si>
    <t xml:space="preserve">COGOLLUDO                                    </t>
  </si>
  <si>
    <t xml:space="preserve">CONDEMIOS DE ABAJO                           </t>
  </si>
  <si>
    <t xml:space="preserve">CONDEMIOS DE ARRIBA                          </t>
  </si>
  <si>
    <t xml:space="preserve">CONGOSTRINA                                  </t>
  </si>
  <si>
    <t xml:space="preserve">COPERNAL                                     </t>
  </si>
  <si>
    <t xml:space="preserve">CORDUENTE                                    </t>
  </si>
  <si>
    <t xml:space="preserve">CUBILLO DE UCEDA (EL)                        </t>
  </si>
  <si>
    <t xml:space="preserve">CHECA                                        </t>
  </si>
  <si>
    <t xml:space="preserve">CHEQUILLA                                    </t>
  </si>
  <si>
    <t xml:space="preserve">CHILOECHES                                   </t>
  </si>
  <si>
    <t xml:space="preserve">CHILLARON DEL REY                            </t>
  </si>
  <si>
    <t xml:space="preserve">DRIEBES                                      </t>
  </si>
  <si>
    <t xml:space="preserve">DURON                                        </t>
  </si>
  <si>
    <t xml:space="preserve">EMBID                                        </t>
  </si>
  <si>
    <t xml:space="preserve">ESCAMILLA                                    </t>
  </si>
  <si>
    <t xml:space="preserve">ESCARICHE                                    </t>
  </si>
  <si>
    <t xml:space="preserve">ESCOPETE                                     </t>
  </si>
  <si>
    <t xml:space="preserve">ESPINOSA DE HENARES                          </t>
  </si>
  <si>
    <t xml:space="preserve">ESPLEGARES                                   </t>
  </si>
  <si>
    <t xml:space="preserve">ESTABLES                                     </t>
  </si>
  <si>
    <t xml:space="preserve">ESTRIEGANA                                   </t>
  </si>
  <si>
    <t xml:space="preserve">FONTANAR                                     </t>
  </si>
  <si>
    <t xml:space="preserve">FUEMBELLIDA                                  </t>
  </si>
  <si>
    <t xml:space="preserve">FUENCEMILLAN                                 </t>
  </si>
  <si>
    <t xml:space="preserve">FUENTELAHIGUERA DE ALBATAGES                 </t>
  </si>
  <si>
    <t xml:space="preserve">FUENTELENCINA                                </t>
  </si>
  <si>
    <t xml:space="preserve">FUENTELSAZ                                   </t>
  </si>
  <si>
    <t xml:space="preserve">FUENTELVIEJO                                 </t>
  </si>
  <si>
    <t xml:space="preserve">FUENTENOVILLA                                </t>
  </si>
  <si>
    <t xml:space="preserve">GAJANEJOS                                    </t>
  </si>
  <si>
    <t xml:space="preserve">GALAPAGOS                                    </t>
  </si>
  <si>
    <t xml:space="preserve">GALVE DE SORBE                               </t>
  </si>
  <si>
    <t xml:space="preserve">GASCUEÑA DE BORNOVA                          </t>
  </si>
  <si>
    <t xml:space="preserve">GUADALAJARA                                  </t>
  </si>
  <si>
    <t xml:space="preserve">HENCHE                                       </t>
  </si>
  <si>
    <t xml:space="preserve">HERAS DE AYUSO                               </t>
  </si>
  <si>
    <t xml:space="preserve">HERRERIA                                     </t>
  </si>
  <si>
    <t xml:space="preserve">HIENDELAENCINA                               </t>
  </si>
  <si>
    <t xml:space="preserve">HIJES                                        </t>
  </si>
  <si>
    <t xml:space="preserve">HITA                                         </t>
  </si>
  <si>
    <t xml:space="preserve">HOMBRADOS                                    </t>
  </si>
  <si>
    <t xml:space="preserve">HONTOBA                                      </t>
  </si>
  <si>
    <t xml:space="preserve">HORCHE                                       </t>
  </si>
  <si>
    <t xml:space="preserve">HORTEZUELA DE OCEN                           </t>
  </si>
  <si>
    <t xml:space="preserve">HUERCE (LA)                                  </t>
  </si>
  <si>
    <t xml:space="preserve">HUERMECES DEL CERRO                          </t>
  </si>
  <si>
    <t xml:space="preserve">HUERTAHERNANDO                               </t>
  </si>
  <si>
    <t xml:space="preserve">HUEVA                                        </t>
  </si>
  <si>
    <t xml:space="preserve">HUMANES                                      </t>
  </si>
  <si>
    <t xml:space="preserve">ILLANA                                       </t>
  </si>
  <si>
    <t xml:space="preserve">INIESTOLA                                    </t>
  </si>
  <si>
    <t xml:space="preserve">INVIERNAS (LAS)                              </t>
  </si>
  <si>
    <t xml:space="preserve">IRUESTE                                      </t>
  </si>
  <si>
    <t xml:space="preserve">JADRAQUE                                     </t>
  </si>
  <si>
    <t xml:space="preserve">JIRUEQUE                                     </t>
  </si>
  <si>
    <t xml:space="preserve">LEDANCA                                      </t>
  </si>
  <si>
    <t xml:space="preserve">LORANCA DE TAJUÑA                            </t>
  </si>
  <si>
    <t xml:space="preserve">LUPIANA                                      </t>
  </si>
  <si>
    <t xml:space="preserve">LUZAGA                                       </t>
  </si>
  <si>
    <t xml:space="preserve">LUZON                                        </t>
  </si>
  <si>
    <t xml:space="preserve">MAJAELRAYO                                   </t>
  </si>
  <si>
    <t xml:space="preserve">MALAGA DEL FRESNO                            </t>
  </si>
  <si>
    <t xml:space="preserve">MALAGUILLA                                   </t>
  </si>
  <si>
    <t xml:space="preserve">MANDAYONA                                    </t>
  </si>
  <si>
    <t xml:space="preserve">MANTIEL                                      </t>
  </si>
  <si>
    <t xml:space="preserve">MARANCHON                                    </t>
  </si>
  <si>
    <t xml:space="preserve">MARCHAMALO                                   </t>
  </si>
  <si>
    <t xml:space="preserve">MASEGOSO DE TAJUÑA                           </t>
  </si>
  <si>
    <t xml:space="preserve">MATARRUBIA                                   </t>
  </si>
  <si>
    <t xml:space="preserve">MATILLAS                                     </t>
  </si>
  <si>
    <t xml:space="preserve">MAZARETE                                     </t>
  </si>
  <si>
    <t xml:space="preserve">MAZUECOS                                     </t>
  </si>
  <si>
    <t xml:space="preserve">MEDRANDA                                     </t>
  </si>
  <si>
    <t xml:space="preserve">MEGINA                                       </t>
  </si>
  <si>
    <t xml:space="preserve">MEMBRILLERA                                  </t>
  </si>
  <si>
    <t xml:space="preserve">MIEDES DE ATIENZA                            </t>
  </si>
  <si>
    <t xml:space="preserve">MIERLA (LA)                                  </t>
  </si>
  <si>
    <t xml:space="preserve">MILMARCOS                                    </t>
  </si>
  <si>
    <t xml:space="preserve">MILLANA                                      </t>
  </si>
  <si>
    <t xml:space="preserve">MIÑOSA (LA)                                  </t>
  </si>
  <si>
    <t xml:space="preserve">MIRABUENO                                    </t>
  </si>
  <si>
    <t xml:space="preserve">MIRALRIO                                     </t>
  </si>
  <si>
    <t xml:space="preserve">MOCHALES                                     </t>
  </si>
  <si>
    <t xml:space="preserve">MOHERNANDO                                   </t>
  </si>
  <si>
    <t xml:space="preserve">MOLINA DE ARAGON                             </t>
  </si>
  <si>
    <t xml:space="preserve">MONASTERIO                                   </t>
  </si>
  <si>
    <t xml:space="preserve">MONDEJAR                                     </t>
  </si>
  <si>
    <t xml:space="preserve">MONTARRON                                    </t>
  </si>
  <si>
    <t xml:space="preserve">MORATILLA DE LOS MELEROS                     </t>
  </si>
  <si>
    <t xml:space="preserve">MORENILLA                                    </t>
  </si>
  <si>
    <t xml:space="preserve">MUDUEX                                       </t>
  </si>
  <si>
    <t xml:space="preserve">NAVAS DE JADRAQUE (LAS)                      </t>
  </si>
  <si>
    <t xml:space="preserve">NEGREDO                                      </t>
  </si>
  <si>
    <t xml:space="preserve">OCENTEJO                                     </t>
  </si>
  <si>
    <t xml:space="preserve">OLIVAR (EL)                                  </t>
  </si>
  <si>
    <t xml:space="preserve">OLMEDA DE COBETA                             </t>
  </si>
  <si>
    <t xml:space="preserve">OLMEDA DE JADRAQUE (LA)                      </t>
  </si>
  <si>
    <t xml:space="preserve">ORDIAL (EL)                                  </t>
  </si>
  <si>
    <t xml:space="preserve">OREA                                         </t>
  </si>
  <si>
    <t xml:space="preserve">PALMACES DE JADRAQUE                         </t>
  </si>
  <si>
    <t xml:space="preserve">PARDOS                                       </t>
  </si>
  <si>
    <t xml:space="preserve">PAREDES DE SIGUENZA                          </t>
  </si>
  <si>
    <t xml:space="preserve">PAREJA                                       </t>
  </si>
  <si>
    <t xml:space="preserve">PASTRANA                                     </t>
  </si>
  <si>
    <t xml:space="preserve">PEDREGAL (EL)                                </t>
  </si>
  <si>
    <t xml:space="preserve">PEÑALEN                                      </t>
  </si>
  <si>
    <t xml:space="preserve">PEÑALVER                                     </t>
  </si>
  <si>
    <t xml:space="preserve">PERALEJOS DE LAS TRUCHAS                     </t>
  </si>
  <si>
    <t xml:space="preserve">PERALVECHE                                   </t>
  </si>
  <si>
    <t xml:space="preserve">PINILLA DE JADRAQUE                          </t>
  </si>
  <si>
    <t xml:space="preserve">PINILLA DE MOLINA                            </t>
  </si>
  <si>
    <t xml:space="preserve">PIOZ                                         </t>
  </si>
  <si>
    <t xml:space="preserve">PIQUERAS                                     </t>
  </si>
  <si>
    <t xml:space="preserve">POBO DE DUEÑAS (EL)                          </t>
  </si>
  <si>
    <t xml:space="preserve">POVEDA DE LA SIERRA                          </t>
  </si>
  <si>
    <t xml:space="preserve">POZO DE ALMOGUERA                            </t>
  </si>
  <si>
    <t xml:space="preserve">POZO DE GUADALAJARA                          </t>
  </si>
  <si>
    <t xml:space="preserve">PRADENA DE ATIENZA                           </t>
  </si>
  <si>
    <t xml:space="preserve">PRADOS REDONDOS                              </t>
  </si>
  <si>
    <t xml:space="preserve">PUEBLA DE BELEÑA                             </t>
  </si>
  <si>
    <t xml:space="preserve">PUEBLA DE VALLES                             </t>
  </si>
  <si>
    <t xml:space="preserve">QUER                                         </t>
  </si>
  <si>
    <t xml:space="preserve">REBOLLOSA DE JADRAQUE                        </t>
  </si>
  <si>
    <t xml:space="preserve">RECUENCO (EL)                                </t>
  </si>
  <si>
    <t xml:space="preserve">RENERA                                       </t>
  </si>
  <si>
    <t xml:space="preserve">RETIENDAS                                    </t>
  </si>
  <si>
    <t xml:space="preserve">RIBA DE SAELICES                             </t>
  </si>
  <si>
    <t xml:space="preserve">RILLO DE GALLO                               </t>
  </si>
  <si>
    <t xml:space="preserve">RIOFRIO DEL LLANO                            </t>
  </si>
  <si>
    <t xml:space="preserve">ROBLEDILLO DE MOHERNANDO                     </t>
  </si>
  <si>
    <t xml:space="preserve">ROBLEDO DE CORPES                            </t>
  </si>
  <si>
    <t xml:space="preserve">ROMANILLOS DE ATIENZA                        </t>
  </si>
  <si>
    <t xml:space="preserve">ROMANONES                                    </t>
  </si>
  <si>
    <t xml:space="preserve">RUEDA DE LA SIERRA                           </t>
  </si>
  <si>
    <t xml:space="preserve">SACECORBO                                    </t>
  </si>
  <si>
    <t xml:space="preserve">SACEDON                                      </t>
  </si>
  <si>
    <t xml:space="preserve">SAELICES DE LA SAL                           </t>
  </si>
  <si>
    <t xml:space="preserve">SALMERON                                     </t>
  </si>
  <si>
    <t xml:space="preserve">SAN ANDRES DEL CONGOSTO                      </t>
  </si>
  <si>
    <t xml:space="preserve">SAN ANDRES DEL REY                           </t>
  </si>
  <si>
    <t xml:space="preserve">SANTIUSTE                                    </t>
  </si>
  <si>
    <t xml:space="preserve">SAUCA                                        </t>
  </si>
  <si>
    <t xml:space="preserve">SAYATON                                      </t>
  </si>
  <si>
    <t xml:space="preserve">SELAS                                        </t>
  </si>
  <si>
    <t xml:space="preserve">SETILES                                      </t>
  </si>
  <si>
    <t xml:space="preserve">SIENES                                       </t>
  </si>
  <si>
    <t xml:space="preserve">SIGUENZA                                     </t>
  </si>
  <si>
    <t xml:space="preserve">SOLANILLOS DEL EXTREMO                       </t>
  </si>
  <si>
    <t xml:space="preserve">SOMOLINOS                                    </t>
  </si>
  <si>
    <t xml:space="preserve">SOTILLO (EL)                                 </t>
  </si>
  <si>
    <t xml:space="preserve">SOTODOSOS                                    </t>
  </si>
  <si>
    <t xml:space="preserve">TAMAJON                                      </t>
  </si>
  <si>
    <t xml:space="preserve">TARAGUDO                                     </t>
  </si>
  <si>
    <t xml:space="preserve">TARAVILLA                                    </t>
  </si>
  <si>
    <t xml:space="preserve">TARTANEDO                                    </t>
  </si>
  <si>
    <t xml:space="preserve">TENDILLA                                     </t>
  </si>
  <si>
    <t xml:space="preserve">TERZAGA                                      </t>
  </si>
  <si>
    <t xml:space="preserve">TIERZO                                       </t>
  </si>
  <si>
    <t xml:space="preserve">TOBA (LA)                                    </t>
  </si>
  <si>
    <t xml:space="preserve">TORDELRABANO                                 </t>
  </si>
  <si>
    <t xml:space="preserve">TORDELLEGO                                   </t>
  </si>
  <si>
    <t xml:space="preserve">TORDESILOS                                   </t>
  </si>
  <si>
    <t xml:space="preserve">TORIJA                                       </t>
  </si>
  <si>
    <t xml:space="preserve">TORRECUADRADA DE MOLINA                      </t>
  </si>
  <si>
    <t xml:space="preserve">TORRECUADRADILLA                             </t>
  </si>
  <si>
    <t xml:space="preserve">TORRE DEL BURGO                              </t>
  </si>
  <si>
    <t xml:space="preserve">TORREJON DEL REY                             </t>
  </si>
  <si>
    <t xml:space="preserve">TORREMOCHA DE JADRAQUE                       </t>
  </si>
  <si>
    <t xml:space="preserve">TORREMOCHA DEL CAMPO                         </t>
  </si>
  <si>
    <t xml:space="preserve">TORREMOCHA DEL PINAR                         </t>
  </si>
  <si>
    <t xml:space="preserve">TORREMOCHUELA                                </t>
  </si>
  <si>
    <t xml:space="preserve">TORRUBIA                                     </t>
  </si>
  <si>
    <t xml:space="preserve">TORTOLA DE HENARES                           </t>
  </si>
  <si>
    <t xml:space="preserve">TORTUERA                                     </t>
  </si>
  <si>
    <t xml:space="preserve">TORTUERO                                     </t>
  </si>
  <si>
    <t xml:space="preserve">TRAID                                        </t>
  </si>
  <si>
    <t xml:space="preserve">TRIJUEQUE                                    </t>
  </si>
  <si>
    <t xml:space="preserve">TRILLO                                       </t>
  </si>
  <si>
    <t xml:space="preserve">UCEDA                                        </t>
  </si>
  <si>
    <t xml:space="preserve">UJADOS                                       </t>
  </si>
  <si>
    <t xml:space="preserve">UTANDE                                       </t>
  </si>
  <si>
    <t xml:space="preserve">VALDARACHAS                                  </t>
  </si>
  <si>
    <t xml:space="preserve">VALDEARENAS                                  </t>
  </si>
  <si>
    <t xml:space="preserve">VALDEAVELLANO                                </t>
  </si>
  <si>
    <t xml:space="preserve">VALDEAVERUELO                                </t>
  </si>
  <si>
    <t xml:space="preserve">VALDECONCHA                                  </t>
  </si>
  <si>
    <t xml:space="preserve">VALDEGRUDAS                                  </t>
  </si>
  <si>
    <t xml:space="preserve">VALDELCUBO                                   </t>
  </si>
  <si>
    <t xml:space="preserve">VALDENUÑO FERNANDEZ                          </t>
  </si>
  <si>
    <t xml:space="preserve">VALDEPEÑAS DE LA SIERRA                      </t>
  </si>
  <si>
    <t xml:space="preserve">VALDERREBOLLO                                </t>
  </si>
  <si>
    <t xml:space="preserve">VALDESOTOS                                   </t>
  </si>
  <si>
    <t xml:space="preserve">VALFERMOSO DE TAJUÑA                         </t>
  </si>
  <si>
    <t xml:space="preserve">VALHERMOSO                                   </t>
  </si>
  <si>
    <t xml:space="preserve">VALTABLADO DEL RIO                           </t>
  </si>
  <si>
    <t xml:space="preserve">VALVERDE DE LOS ARROYOS                      </t>
  </si>
  <si>
    <t xml:space="preserve">VIANA DE JADRAQUE                            </t>
  </si>
  <si>
    <t xml:space="preserve">VILLANUEVA DE ALCORON                        </t>
  </si>
  <si>
    <t xml:space="preserve">VILLANUEVA DE ARGECILLA                      </t>
  </si>
  <si>
    <t xml:space="preserve">VILLANUEVA DE LA TORRE                       </t>
  </si>
  <si>
    <t xml:space="preserve">VILLARES DE JADRAQUE                         </t>
  </si>
  <si>
    <t xml:space="preserve">VILLASECA DE HENARES                         </t>
  </si>
  <si>
    <t xml:space="preserve">VILLASECA DE UCEDA                           </t>
  </si>
  <si>
    <t xml:space="preserve">VILLEL DE MESA                               </t>
  </si>
  <si>
    <t xml:space="preserve">VIÑUELAS                                     </t>
  </si>
  <si>
    <t xml:space="preserve">YEBES                                        </t>
  </si>
  <si>
    <t xml:space="preserve">YEBRA                                        </t>
  </si>
  <si>
    <t xml:space="preserve">YELAMOS DE ABAJO                             </t>
  </si>
  <si>
    <t xml:space="preserve">YELAMOS DE ARRIBA                            </t>
  </si>
  <si>
    <t xml:space="preserve">YUNQUERA DE HENARES                          </t>
  </si>
  <si>
    <t xml:space="preserve">YUNTA (LA)                                   </t>
  </si>
  <si>
    <t xml:space="preserve">ZAOREJAS                                     </t>
  </si>
  <si>
    <t xml:space="preserve">ZARZUELA DE JADRAQUE                         </t>
  </si>
  <si>
    <t xml:space="preserve">ZORITA DE LOS CANES                          </t>
  </si>
  <si>
    <t xml:space="preserve">SEMILLAS                                     </t>
  </si>
  <si>
    <t xml:space="preserve">ALAJAR                                       </t>
  </si>
  <si>
    <t xml:space="preserve">ALJARAQUE                                    </t>
  </si>
  <si>
    <t xml:space="preserve">ALMENDRO (EL)                                </t>
  </si>
  <si>
    <t xml:space="preserve">ALMONASTER LA REAL                           </t>
  </si>
  <si>
    <t xml:space="preserve">ALMONTE                                      </t>
  </si>
  <si>
    <t xml:space="preserve">ALOSNO                                       </t>
  </si>
  <si>
    <t xml:space="preserve">ARACENA                                      </t>
  </si>
  <si>
    <t xml:space="preserve">AROCHE                                       </t>
  </si>
  <si>
    <t xml:space="preserve">ARROYOMOLINOS DE LEON                        </t>
  </si>
  <si>
    <t xml:space="preserve">AYAMONTE                                     </t>
  </si>
  <si>
    <t xml:space="preserve">BEAS                                         </t>
  </si>
  <si>
    <t xml:space="preserve">BERROCAL                                     </t>
  </si>
  <si>
    <t xml:space="preserve">BOLLULLOS PAR DEL CONDADO                    </t>
  </si>
  <si>
    <t xml:space="preserve">BONARES                                      </t>
  </si>
  <si>
    <t xml:space="preserve">CABEZAS RUBIAS                               </t>
  </si>
  <si>
    <t xml:space="preserve">CALA                                         </t>
  </si>
  <si>
    <t xml:space="preserve">CALAÑAS                                      </t>
  </si>
  <si>
    <t xml:space="preserve">CAMPILLO (EL)                                </t>
  </si>
  <si>
    <t xml:space="preserve">CAMPOFRIO                                    </t>
  </si>
  <si>
    <t xml:space="preserve">CAÑAVERAL DE LEON                            </t>
  </si>
  <si>
    <t xml:space="preserve">CARTAYA                                      </t>
  </si>
  <si>
    <t xml:space="preserve">CASTAÑO DEL ROBLEDO                          </t>
  </si>
  <si>
    <t xml:space="preserve">CERRO DE ANDEVALO (EL)                       </t>
  </si>
  <si>
    <t xml:space="preserve">CORTECONCEPCION                              </t>
  </si>
  <si>
    <t xml:space="preserve">CORTEGANA                                    </t>
  </si>
  <si>
    <t xml:space="preserve">CORTELAZOR                                   </t>
  </si>
  <si>
    <t xml:space="preserve">CUMBRES DE ENMEDIO                           </t>
  </si>
  <si>
    <t xml:space="preserve">CUMBRES DE SAN BARTOLOME                     </t>
  </si>
  <si>
    <t xml:space="preserve">CUMBRES MAYORES                              </t>
  </si>
  <si>
    <t xml:space="preserve">CHUCENA                                      </t>
  </si>
  <si>
    <t xml:space="preserve">ENCINASOLA                                   </t>
  </si>
  <si>
    <t xml:space="preserve">ESCACENA DEL CAMPO                           </t>
  </si>
  <si>
    <t xml:space="preserve">FUENTEHERIDOS                                </t>
  </si>
  <si>
    <t xml:space="preserve">GALAROZA                                     </t>
  </si>
  <si>
    <t xml:space="preserve">GIBRALEON                                    </t>
  </si>
  <si>
    <t xml:space="preserve">GRANADA DE RIO-TINTO (LA)                    </t>
  </si>
  <si>
    <t xml:space="preserve">GRANADO (EL)                                 </t>
  </si>
  <si>
    <t xml:space="preserve">HIGUERA DE LA SIERRA                         </t>
  </si>
  <si>
    <t xml:space="preserve">HINOJALES                                    </t>
  </si>
  <si>
    <t xml:space="preserve">HINOJOS                                      </t>
  </si>
  <si>
    <t xml:space="preserve">HUELVA                                       </t>
  </si>
  <si>
    <t xml:space="preserve">ISLA CRISTINA                                </t>
  </si>
  <si>
    <t xml:space="preserve">JABUGO                                       </t>
  </si>
  <si>
    <t xml:space="preserve">LEPE                                         </t>
  </si>
  <si>
    <t xml:space="preserve">LINARES DE LA SIERRA                         </t>
  </si>
  <si>
    <t xml:space="preserve">LUCENA DEL PUERTO                            </t>
  </si>
  <si>
    <t xml:space="preserve">MANZANILLA                                   </t>
  </si>
  <si>
    <t xml:space="preserve">MARINES (LOS)                                </t>
  </si>
  <si>
    <t xml:space="preserve">MINAS DE RIOTINTO                            </t>
  </si>
  <si>
    <t xml:space="preserve">MOGUER                                       </t>
  </si>
  <si>
    <t xml:space="preserve">NAVA (LA)                                    </t>
  </si>
  <si>
    <t xml:space="preserve">NERVA                                        </t>
  </si>
  <si>
    <t xml:space="preserve">NIEBLA                                       </t>
  </si>
  <si>
    <t xml:space="preserve">PALMA DEL CONDADO (LA)                       </t>
  </si>
  <si>
    <t xml:space="preserve">PALOS DE LA FRONTERA                         </t>
  </si>
  <si>
    <t xml:space="preserve">PATERNA DEL CAMPO                            </t>
  </si>
  <si>
    <t xml:space="preserve">PAYMOGO                                      </t>
  </si>
  <si>
    <t xml:space="preserve">PUEBLA DE GUZMAN                             </t>
  </si>
  <si>
    <t xml:space="preserve">PUERTO MORAL                                 </t>
  </si>
  <si>
    <t xml:space="preserve">PUNTA UMBRIA                                 </t>
  </si>
  <si>
    <t xml:space="preserve">ROCIANA DEL CONDADO                          </t>
  </si>
  <si>
    <t xml:space="preserve">ROSAL DE LA FRONTERA                         </t>
  </si>
  <si>
    <t xml:space="preserve">SAN BARTOLOME DE LA TORRE                    </t>
  </si>
  <si>
    <t xml:space="preserve">SAN JUAN DEL PUERTO                          </t>
  </si>
  <si>
    <t xml:space="preserve">SANLUCAR DE GUADIANA                         </t>
  </si>
  <si>
    <t xml:space="preserve">SAN SILVESTRE DE GUZMAN                      </t>
  </si>
  <si>
    <t xml:space="preserve">SANTA ANA LA REAL                            </t>
  </si>
  <si>
    <t xml:space="preserve">SANTA BARBARA DE CASA                        </t>
  </si>
  <si>
    <t xml:space="preserve">SANTA OLALLA DEL CALA                        </t>
  </si>
  <si>
    <t xml:space="preserve">TRIGUEROS                                    </t>
  </si>
  <si>
    <t xml:space="preserve">VALDELARCO                                   </t>
  </si>
  <si>
    <t xml:space="preserve">VALVERDE DEL CAMINO                          </t>
  </si>
  <si>
    <t xml:space="preserve">VILLABLANCA                                  </t>
  </si>
  <si>
    <t xml:space="preserve">VILLALBA DEL ALCOR                           </t>
  </si>
  <si>
    <t xml:space="preserve">VILLANUEVA DE LAS CRUCES                     </t>
  </si>
  <si>
    <t xml:space="preserve">VILLANUEVA DE LOS CASTILLEJOS                </t>
  </si>
  <si>
    <t xml:space="preserve">VILLARRASA                                   </t>
  </si>
  <si>
    <t xml:space="preserve">ZALAMEA LA REAL                              </t>
  </si>
  <si>
    <t xml:space="preserve">ZUFRE                                        </t>
  </si>
  <si>
    <t xml:space="preserve">ZARZA-PERRUNAL (LA)                          </t>
  </si>
  <si>
    <t xml:space="preserve">ABIEGO                                       </t>
  </si>
  <si>
    <t xml:space="preserve">ABIZANDA                                     </t>
  </si>
  <si>
    <t xml:space="preserve">ADAHUESCA                                    </t>
  </si>
  <si>
    <t xml:space="preserve">AGUERO                                       </t>
  </si>
  <si>
    <t xml:space="preserve">AISA                                         </t>
  </si>
  <si>
    <t xml:space="preserve">ALBALATE DE CINCA                            </t>
  </si>
  <si>
    <t xml:space="preserve">ALBALATILLO                                  </t>
  </si>
  <si>
    <t xml:space="preserve">ALBELDA                                      </t>
  </si>
  <si>
    <t xml:space="preserve">ALBERO ALTO                                  </t>
  </si>
  <si>
    <t xml:space="preserve">ALBERO BAJO                                  </t>
  </si>
  <si>
    <t xml:space="preserve">ALBERUELA DE TUBO                            </t>
  </si>
  <si>
    <t xml:space="preserve">ALCALA DE GURREA                             </t>
  </si>
  <si>
    <t xml:space="preserve">ALCALA DEL OBISPO                            </t>
  </si>
  <si>
    <t xml:space="preserve">ALCAMPELL                                    </t>
  </si>
  <si>
    <t xml:space="preserve">ALCOLEA DE CINCA                             </t>
  </si>
  <si>
    <t xml:space="preserve">ALCUBIERRE                                   </t>
  </si>
  <si>
    <t xml:space="preserve">ALERRE                                       </t>
  </si>
  <si>
    <t xml:space="preserve">ALFANTEGA                                    </t>
  </si>
  <si>
    <t xml:space="preserve">ALMUDEVAR                                    </t>
  </si>
  <si>
    <t xml:space="preserve">ALMUNIA DE SAN JUAN                          </t>
  </si>
  <si>
    <t xml:space="preserve">ALMUNIENTE                                   </t>
  </si>
  <si>
    <t xml:space="preserve">ALQUEZAR                                     </t>
  </si>
  <si>
    <t xml:space="preserve">ALTORRICON                                   </t>
  </si>
  <si>
    <t xml:space="preserve">ANGUES                                       </t>
  </si>
  <si>
    <t xml:space="preserve">ANSO                                         </t>
  </si>
  <si>
    <t xml:space="preserve">ANTILLON                                     </t>
  </si>
  <si>
    <t xml:space="preserve">ARAGUES DEL PUERTO                           </t>
  </si>
  <si>
    <t xml:space="preserve">AREN                                         </t>
  </si>
  <si>
    <t xml:space="preserve">ARGAVIESO                                    </t>
  </si>
  <si>
    <t xml:space="preserve">ARGUIS                                       </t>
  </si>
  <si>
    <t xml:space="preserve">AYERBE                                       </t>
  </si>
  <si>
    <t xml:space="preserve">AZANUY-ALINS                                 </t>
  </si>
  <si>
    <t xml:space="preserve">AZARA                                        </t>
  </si>
  <si>
    <t xml:space="preserve">AZLOR                                        </t>
  </si>
  <si>
    <t xml:space="preserve">BAELLS                                       </t>
  </si>
  <si>
    <t xml:space="preserve">BAILO                                        </t>
  </si>
  <si>
    <t xml:space="preserve">BALDELLOU                                    </t>
  </si>
  <si>
    <t xml:space="preserve">BALLOBAR                                     </t>
  </si>
  <si>
    <t xml:space="preserve">BANASTAS                                     </t>
  </si>
  <si>
    <t xml:space="preserve">BARBASTRO                                    </t>
  </si>
  <si>
    <t xml:space="preserve">BARBUES                                      </t>
  </si>
  <si>
    <t xml:space="preserve">BARBUÑALES                                   </t>
  </si>
  <si>
    <t xml:space="preserve">BARCABO                                      </t>
  </si>
  <si>
    <t xml:space="preserve">BELVER DE CINCA                              </t>
  </si>
  <si>
    <t xml:space="preserve">BENABARRE                                    </t>
  </si>
  <si>
    <t xml:space="preserve">BENASQUE                                     </t>
  </si>
  <si>
    <t xml:space="preserve">BERBEGAL                                     </t>
  </si>
  <si>
    <t xml:space="preserve">BIELSA                                       </t>
  </si>
  <si>
    <t xml:space="preserve">BIERGE                                       </t>
  </si>
  <si>
    <t xml:space="preserve">BIESCAS                                      </t>
  </si>
  <si>
    <t xml:space="preserve">BINACED                                      </t>
  </si>
  <si>
    <t xml:space="preserve">BINEFAR                                      </t>
  </si>
  <si>
    <t xml:space="preserve">BISAURRI                                     </t>
  </si>
  <si>
    <t xml:space="preserve">BISCARRUES                                   </t>
  </si>
  <si>
    <t xml:space="preserve">BLECUA Y TORRES                              </t>
  </si>
  <si>
    <t xml:space="preserve">BOLTAÑA                                      </t>
  </si>
  <si>
    <t xml:space="preserve">BONANSA                                      </t>
  </si>
  <si>
    <t xml:space="preserve">BORAU                                        </t>
  </si>
  <si>
    <t xml:space="preserve">BROTO                                        </t>
  </si>
  <si>
    <t xml:space="preserve">CALDEARENAS                                  </t>
  </si>
  <si>
    <t xml:space="preserve">CAMPO                                        </t>
  </si>
  <si>
    <t xml:space="preserve">CAMPORRELLS                                  </t>
  </si>
  <si>
    <t xml:space="preserve">CANAL DE BERDUN                              </t>
  </si>
  <si>
    <t xml:space="preserve">CANDASNOS                                    </t>
  </si>
  <si>
    <t xml:space="preserve">CANFRANC                                     </t>
  </si>
  <si>
    <t xml:space="preserve">CAPDESASO                                    </t>
  </si>
  <si>
    <t xml:space="preserve">CAPELLA                                      </t>
  </si>
  <si>
    <t xml:space="preserve">CASBAS DE HUESCA                             </t>
  </si>
  <si>
    <t xml:space="preserve">CASTEJON DEL PUENTE                          </t>
  </si>
  <si>
    <t xml:space="preserve">CASTEJON DE MONEGROS                         </t>
  </si>
  <si>
    <t xml:space="preserve">CASTEJON DE SOS                              </t>
  </si>
  <si>
    <t xml:space="preserve">CASTELFLORITE                                </t>
  </si>
  <si>
    <t xml:space="preserve">CASTIELLO DE JACA                            </t>
  </si>
  <si>
    <t xml:space="preserve">CASTIGALEU                                   </t>
  </si>
  <si>
    <t xml:space="preserve">CASTILLAZUELO                                </t>
  </si>
  <si>
    <t xml:space="preserve">CASTILLONROY                                 </t>
  </si>
  <si>
    <t xml:space="preserve">COLUNGO                                      </t>
  </si>
  <si>
    <t xml:space="preserve">CHALAMERA                                    </t>
  </si>
  <si>
    <t xml:space="preserve">CHIA                                         </t>
  </si>
  <si>
    <t xml:space="preserve">CHIMILLAS                                    </t>
  </si>
  <si>
    <t xml:space="preserve">ESPLUS                                       </t>
  </si>
  <si>
    <t xml:space="preserve">ESTADA                                       </t>
  </si>
  <si>
    <t xml:space="preserve">ESTADILLA                                    </t>
  </si>
  <si>
    <t xml:space="preserve">ESTOPIÑAN DEL CASTILLO                       </t>
  </si>
  <si>
    <t xml:space="preserve">FAGO                                         </t>
  </si>
  <si>
    <t xml:space="preserve">FANLO                                        </t>
  </si>
  <si>
    <t xml:space="preserve">FISCAL                                       </t>
  </si>
  <si>
    <t xml:space="preserve">FONZ                                         </t>
  </si>
  <si>
    <t xml:space="preserve">FORADADA DEL TOSCAR                          </t>
  </si>
  <si>
    <t xml:space="preserve">FRAGA                                        </t>
  </si>
  <si>
    <t xml:space="preserve">FUEVA (LA)                                   </t>
  </si>
  <si>
    <t xml:space="preserve">GISTAIN                                      </t>
  </si>
  <si>
    <t xml:space="preserve">GRADO (EL)                                   </t>
  </si>
  <si>
    <t xml:space="preserve">GRAÑEN                                       </t>
  </si>
  <si>
    <t xml:space="preserve">GRAUS                                        </t>
  </si>
  <si>
    <t xml:space="preserve">GURREA DE GALLEGO                            </t>
  </si>
  <si>
    <t xml:space="preserve">HOZ DE JACA                                  </t>
  </si>
  <si>
    <t xml:space="preserve">HUERTO                                       </t>
  </si>
  <si>
    <t xml:space="preserve">HUESCA                                       </t>
  </si>
  <si>
    <t xml:space="preserve">IBIECA                                       </t>
  </si>
  <si>
    <t xml:space="preserve">IGRIES                                       </t>
  </si>
  <si>
    <t xml:space="preserve">ILCHE                                        </t>
  </si>
  <si>
    <t xml:space="preserve">ISABENA                                      </t>
  </si>
  <si>
    <t xml:space="preserve">JACA                                         </t>
  </si>
  <si>
    <t xml:space="preserve">JASA                                         </t>
  </si>
  <si>
    <t xml:space="preserve">LABUERDA                                     </t>
  </si>
  <si>
    <t xml:space="preserve">LALUENGA                                     </t>
  </si>
  <si>
    <t xml:space="preserve">LALUEZA                                      </t>
  </si>
  <si>
    <t xml:space="preserve">LANAJA                                       </t>
  </si>
  <si>
    <t xml:space="preserve">LAPERDIGUERA                                 </t>
  </si>
  <si>
    <t xml:space="preserve">LASCELLAS-PONZANO                            </t>
  </si>
  <si>
    <t xml:space="preserve">LASCUARRE                                    </t>
  </si>
  <si>
    <t xml:space="preserve">LASPAULES                                    </t>
  </si>
  <si>
    <t xml:space="preserve">LASPUÑA                                      </t>
  </si>
  <si>
    <t xml:space="preserve">LOARRE                                       </t>
  </si>
  <si>
    <t xml:space="preserve">LOPORZANO                                    </t>
  </si>
  <si>
    <t xml:space="preserve">LOSCORRALES                                  </t>
  </si>
  <si>
    <t xml:space="preserve">MONESMA Y CAJIGAR                            </t>
  </si>
  <si>
    <t xml:space="preserve">MONFLORITE-LASCASAS                          </t>
  </si>
  <si>
    <t xml:space="preserve">MONTANUY                                     </t>
  </si>
  <si>
    <t xml:space="preserve">MONZON                                       </t>
  </si>
  <si>
    <t xml:space="preserve">NAVAL                                        </t>
  </si>
  <si>
    <t xml:space="preserve">NOVALES                                      </t>
  </si>
  <si>
    <t xml:space="preserve">NUENO                                        </t>
  </si>
  <si>
    <t xml:space="preserve">OLVENA                                       </t>
  </si>
  <si>
    <t xml:space="preserve">ONTIÑENA                                     </t>
  </si>
  <si>
    <t xml:space="preserve">OSSO DE CINCA                                </t>
  </si>
  <si>
    <t xml:space="preserve">PALO                                         </t>
  </si>
  <si>
    <t xml:space="preserve">PANTICOSA                                    </t>
  </si>
  <si>
    <t xml:space="preserve">PEÑALBA                                      </t>
  </si>
  <si>
    <t xml:space="preserve">PEÑAS DE RIGLOS (LAS)                        </t>
  </si>
  <si>
    <t xml:space="preserve">PERALTA DE ALCOFEA                           </t>
  </si>
  <si>
    <t xml:space="preserve">PERALTA DE CALASANZ                          </t>
  </si>
  <si>
    <t xml:space="preserve">PERALTILLA                                   </t>
  </si>
  <si>
    <t xml:space="preserve">PERARRUA                                     </t>
  </si>
  <si>
    <t xml:space="preserve">PERTUSA                                      </t>
  </si>
  <si>
    <t xml:space="preserve">PIRACES                                      </t>
  </si>
  <si>
    <t xml:space="preserve">PLAN                                         </t>
  </si>
  <si>
    <t xml:space="preserve">POLEÑINO                                     </t>
  </si>
  <si>
    <t xml:space="preserve">POZAN DE VERO                                </t>
  </si>
  <si>
    <t xml:space="preserve">PUEBLA DE CASTRO (LA)                        </t>
  </si>
  <si>
    <t xml:space="preserve">PUENTE DE MONTAÑANA                          </t>
  </si>
  <si>
    <t xml:space="preserve">PUERTOLAS                                    </t>
  </si>
  <si>
    <t xml:space="preserve">PUEYO DE ARAGUAS (EL)                        </t>
  </si>
  <si>
    <t xml:space="preserve">PUEYO DE SANTA CRUZ                          </t>
  </si>
  <si>
    <t xml:space="preserve">QUICENA                                      </t>
  </si>
  <si>
    <t xml:space="preserve">ROBRES                                       </t>
  </si>
  <si>
    <t xml:space="preserve">SABIÑANIGO                                   </t>
  </si>
  <si>
    <t xml:space="preserve">SAHUN                                        </t>
  </si>
  <si>
    <t xml:space="preserve">SALAS ALTAS                                  </t>
  </si>
  <si>
    <t xml:space="preserve">SALAS BAJAS                                  </t>
  </si>
  <si>
    <t xml:space="preserve">SALILLAS                                     </t>
  </si>
  <si>
    <t xml:space="preserve">SALLENT DE GALLEGO                           </t>
  </si>
  <si>
    <t xml:space="preserve">SAN ESTEBAN DE LITERA                        </t>
  </si>
  <si>
    <t xml:space="preserve">SANGARREN                                    </t>
  </si>
  <si>
    <t xml:space="preserve">SAN JUAN DE PLAN                             </t>
  </si>
  <si>
    <t xml:space="preserve">SANTA CILIA                                  </t>
  </si>
  <si>
    <t xml:space="preserve">SANTA CRUZ DE LA SEROS                       </t>
  </si>
  <si>
    <t xml:space="preserve">SANTALIESTRA Y SAN QUILEZ                    </t>
  </si>
  <si>
    <t xml:space="preserve">SARIÑENA                                     </t>
  </si>
  <si>
    <t xml:space="preserve">SECASTILLA                                   </t>
  </si>
  <si>
    <t xml:space="preserve">SEIRA                                        </t>
  </si>
  <si>
    <t xml:space="preserve">SENA                                         </t>
  </si>
  <si>
    <t xml:space="preserve">SENES DE ALCUBIERRE                          </t>
  </si>
  <si>
    <t xml:space="preserve">SESA                                         </t>
  </si>
  <si>
    <t xml:space="preserve">SESUE                                        </t>
  </si>
  <si>
    <t xml:space="preserve">SIETAMO                                      </t>
  </si>
  <si>
    <t xml:space="preserve">SOPEIRA                                      </t>
  </si>
  <si>
    <t xml:space="preserve">TAMARITE DE LITERA                           </t>
  </si>
  <si>
    <t xml:space="preserve">TARDIENTA                                    </t>
  </si>
  <si>
    <t xml:space="preserve">TELLA-SIN                                    </t>
  </si>
  <si>
    <t xml:space="preserve">TIERZ                                        </t>
  </si>
  <si>
    <t xml:space="preserve">TOLVA                                        </t>
  </si>
  <si>
    <t xml:space="preserve">TORLA-ORDESA                                 </t>
  </si>
  <si>
    <t xml:space="preserve">TORRALBA DE ARAGON                           </t>
  </si>
  <si>
    <t xml:space="preserve">TORRE LA RIBERA                              </t>
  </si>
  <si>
    <t xml:space="preserve">TORRENTE DE CINCA                            </t>
  </si>
  <si>
    <t xml:space="preserve">TORRES DE ALCANADRE                          </t>
  </si>
  <si>
    <t xml:space="preserve">TORRES DE BARBUES                            </t>
  </si>
  <si>
    <t xml:space="preserve">TRAMACED                                     </t>
  </si>
  <si>
    <t xml:space="preserve">VALFARTA                                     </t>
  </si>
  <si>
    <t xml:space="preserve">VALLE DE BARDAJI                             </t>
  </si>
  <si>
    <t xml:space="preserve">VALLE DE LIERP                               </t>
  </si>
  <si>
    <t xml:space="preserve">VELILLA DE CINCA                             </t>
  </si>
  <si>
    <t xml:space="preserve">BERANUY                                      </t>
  </si>
  <si>
    <t xml:space="preserve">VIACAMP Y LITERA                             </t>
  </si>
  <si>
    <t xml:space="preserve">VICIEN                                       </t>
  </si>
  <si>
    <t xml:space="preserve">VILLANOVA                                    </t>
  </si>
  <si>
    <t xml:space="preserve">VILLANUA                                     </t>
  </si>
  <si>
    <t xml:space="preserve">VILLANUEVA DE SIGENA                         </t>
  </si>
  <si>
    <t xml:space="preserve">YEBRA DE BASA                                </t>
  </si>
  <si>
    <t xml:space="preserve">YESERO                                       </t>
  </si>
  <si>
    <t xml:space="preserve">ZAIDIN                                       </t>
  </si>
  <si>
    <t xml:space="preserve">VALLE DE HECHO                               </t>
  </si>
  <si>
    <t xml:space="preserve">PUENTE LA REINA DE JACA                      </t>
  </si>
  <si>
    <t xml:space="preserve">SAN MIGUEL DEL CINCA                         </t>
  </si>
  <si>
    <t xml:space="preserve">SOTONERA (LA)                                </t>
  </si>
  <si>
    <t xml:space="preserve">LUPIÑEN-ORTILLA                              </t>
  </si>
  <si>
    <t xml:space="preserve">SANTA MARIA DE DULCIS                        </t>
  </si>
  <si>
    <t xml:space="preserve">AINSA-SOBRARBE                               </t>
  </si>
  <si>
    <t xml:space="preserve">HOZ Y COSTEAN                                </t>
  </si>
  <si>
    <t xml:space="preserve">VENCILLON                                    </t>
  </si>
  <si>
    <t xml:space="preserve">ALBANCHEZ DE MAGINA                          </t>
  </si>
  <si>
    <t xml:space="preserve">ALCALA LA REAL                               </t>
  </si>
  <si>
    <t xml:space="preserve">ALCAUDETE                                    </t>
  </si>
  <si>
    <t xml:space="preserve">ALDEAQUEMADA                                 </t>
  </si>
  <si>
    <t xml:space="preserve">ANDUJAR                                      </t>
  </si>
  <si>
    <t xml:space="preserve">ARJONA                                       </t>
  </si>
  <si>
    <t xml:space="preserve">ARJONILLA                                    </t>
  </si>
  <si>
    <t xml:space="preserve">ARQUILLOS                                    </t>
  </si>
  <si>
    <t xml:space="preserve">BAEZA                                        </t>
  </si>
  <si>
    <t xml:space="preserve">BAILEN                                       </t>
  </si>
  <si>
    <t xml:space="preserve">BAÑOS DE LA ENCINA                           </t>
  </si>
  <si>
    <t xml:space="preserve">BEAS DE SEGURA                               </t>
  </si>
  <si>
    <t xml:space="preserve">BEGIJAR                                      </t>
  </si>
  <si>
    <t xml:space="preserve">BELMEZ DE LA MORALEDA                        </t>
  </si>
  <si>
    <t xml:space="preserve">BENATAE                                      </t>
  </si>
  <si>
    <t xml:space="preserve">CABRA DEL SANTO CRISTO                       </t>
  </si>
  <si>
    <t xml:space="preserve">CAMBIL                                       </t>
  </si>
  <si>
    <t xml:space="preserve">CAMPILLO DE ARENAS                           </t>
  </si>
  <si>
    <t xml:space="preserve">CANENA                                       </t>
  </si>
  <si>
    <t xml:space="preserve">CARBONEROS                                   </t>
  </si>
  <si>
    <t xml:space="preserve">CAROLINA (LA)                                </t>
  </si>
  <si>
    <t xml:space="preserve">CASTELLAR                                    </t>
  </si>
  <si>
    <t xml:space="preserve">CASTILLO DE LOCUBIN                          </t>
  </si>
  <si>
    <t xml:space="preserve">CAZALILLA                                    </t>
  </si>
  <si>
    <t xml:space="preserve">CAZORLA                                      </t>
  </si>
  <si>
    <t xml:space="preserve">CHICLANA DE SEGURA                           </t>
  </si>
  <si>
    <t xml:space="preserve">CHILLUEVAR                                   </t>
  </si>
  <si>
    <t xml:space="preserve">ESCAÑUELA                                    </t>
  </si>
  <si>
    <t xml:space="preserve">ESPELUY                                      </t>
  </si>
  <si>
    <t xml:space="preserve">FRAILES                                      </t>
  </si>
  <si>
    <t xml:space="preserve">FUENSANTA DE MARTOS                          </t>
  </si>
  <si>
    <t xml:space="preserve">FUERTE DEL REY                               </t>
  </si>
  <si>
    <t xml:space="preserve">GENAVE                                       </t>
  </si>
  <si>
    <t xml:space="preserve">GUARDIA DE JAEN (LA)                         </t>
  </si>
  <si>
    <t xml:space="preserve">GUARROMAN                                    </t>
  </si>
  <si>
    <t xml:space="preserve">LAHIGUERA                                    </t>
  </si>
  <si>
    <t xml:space="preserve">HIGUERA DE CALATRAVA                         </t>
  </si>
  <si>
    <t xml:space="preserve">HINOJARES                                    </t>
  </si>
  <si>
    <t xml:space="preserve">HORNOS                                       </t>
  </si>
  <si>
    <t xml:space="preserve">HUELMA                                       </t>
  </si>
  <si>
    <t xml:space="preserve">HUESA                                        </t>
  </si>
  <si>
    <t xml:space="preserve">IBROS                                        </t>
  </si>
  <si>
    <t xml:space="preserve">IRUELA (LA)                                  </t>
  </si>
  <si>
    <t xml:space="preserve">IZNATORAF                                    </t>
  </si>
  <si>
    <t xml:space="preserve">JABALQUINTO                                  </t>
  </si>
  <si>
    <t xml:space="preserve">JAEN                                         </t>
  </si>
  <si>
    <t xml:space="preserve">JAMILENA                                     </t>
  </si>
  <si>
    <t xml:space="preserve">JIMENA                                       </t>
  </si>
  <si>
    <t xml:space="preserve">JODAR                                        </t>
  </si>
  <si>
    <t xml:space="preserve">LARVA                                        </t>
  </si>
  <si>
    <t xml:space="preserve">LINARES                                      </t>
  </si>
  <si>
    <t xml:space="preserve">LOPERA                                       </t>
  </si>
  <si>
    <t xml:space="preserve">LUPION                                       </t>
  </si>
  <si>
    <t xml:space="preserve">MANCHA REAL                                  </t>
  </si>
  <si>
    <t xml:space="preserve">MARMOLEJO                                    </t>
  </si>
  <si>
    <t xml:space="preserve">MARTOS                                       </t>
  </si>
  <si>
    <t xml:space="preserve">MENGIBAR                                     </t>
  </si>
  <si>
    <t xml:space="preserve">MONTIZON                                     </t>
  </si>
  <si>
    <t xml:space="preserve">NAVAS DE SAN JUAN                            </t>
  </si>
  <si>
    <t xml:space="preserve">NOALEJO                                      </t>
  </si>
  <si>
    <t xml:space="preserve">ORCERA                                       </t>
  </si>
  <si>
    <t xml:space="preserve">PEAL DE BECERRO                              </t>
  </si>
  <si>
    <t xml:space="preserve">PEGALAJAR                                    </t>
  </si>
  <si>
    <t xml:space="preserve">PORCUNA                                      </t>
  </si>
  <si>
    <t xml:space="preserve">POZO ALCON                                   </t>
  </si>
  <si>
    <t xml:space="preserve">PUENTE DE GENAVE                             </t>
  </si>
  <si>
    <t xml:space="preserve">PUERTA DE SEGURA (LA)                        </t>
  </si>
  <si>
    <t xml:space="preserve">QUESADA                                      </t>
  </si>
  <si>
    <t xml:space="preserve">RUS                                          </t>
  </si>
  <si>
    <t xml:space="preserve">SABIOTE                                      </t>
  </si>
  <si>
    <t xml:space="preserve">SANTA ELENA                                  </t>
  </si>
  <si>
    <t xml:space="preserve">SANTIAGO DE CALATRAVA                        </t>
  </si>
  <si>
    <t xml:space="preserve">SANTISTEBAN DEL PUERTO                       </t>
  </si>
  <si>
    <t xml:space="preserve">SANTO TOME                                   </t>
  </si>
  <si>
    <t xml:space="preserve">SEGURA DE LA SIERRA                          </t>
  </si>
  <si>
    <t xml:space="preserve">SILES                                        </t>
  </si>
  <si>
    <t xml:space="preserve">SORIHUELA DEL GUADALIMAR                     </t>
  </si>
  <si>
    <t xml:space="preserve">TORREBLASCOPEDRO                             </t>
  </si>
  <si>
    <t xml:space="preserve">TORREDELCAMPO                                </t>
  </si>
  <si>
    <t xml:space="preserve">TORREDONJIMENO                               </t>
  </si>
  <si>
    <t xml:space="preserve">TORREPEROGIL                                 </t>
  </si>
  <si>
    <t xml:space="preserve">TORRES                                       </t>
  </si>
  <si>
    <t xml:space="preserve">TORRES DE ALBANCHEZ                          </t>
  </si>
  <si>
    <t xml:space="preserve">UBEDA                                        </t>
  </si>
  <si>
    <t xml:space="preserve">VALDEPEÑAS DE JAEN                           </t>
  </si>
  <si>
    <t xml:space="preserve">VILCHES                                      </t>
  </si>
  <si>
    <t xml:space="preserve">VILLACARRILLO                                </t>
  </si>
  <si>
    <t xml:space="preserve">VILLANUEVA DE LA REINA                       </t>
  </si>
  <si>
    <t xml:space="preserve">VILLANUEVA DEL ARZOBISPO                     </t>
  </si>
  <si>
    <t xml:space="preserve">VILLARDOMPARDO                               </t>
  </si>
  <si>
    <t xml:space="preserve">VILLARES (LOS)                               </t>
  </si>
  <si>
    <t xml:space="preserve">VILLARRODRIGO                                </t>
  </si>
  <si>
    <t xml:space="preserve">CARCHELES                                    </t>
  </si>
  <si>
    <t xml:space="preserve">BEDMAR Y GARCIEZ                             </t>
  </si>
  <si>
    <t xml:space="preserve">VILLATORRES                                  </t>
  </si>
  <si>
    <t xml:space="preserve">SANTIAGO-PONTONES                            </t>
  </si>
  <si>
    <t xml:space="preserve">ARROYO DEL OJANCO                            </t>
  </si>
  <si>
    <t xml:space="preserve">ACEBEDO                                      </t>
  </si>
  <si>
    <t xml:space="preserve">ALGADEFE                                     </t>
  </si>
  <si>
    <t xml:space="preserve">ALIJA DEL INFANTADO                          </t>
  </si>
  <si>
    <t xml:space="preserve">ALMANZA                                      </t>
  </si>
  <si>
    <t xml:space="preserve">ANTIGUA (LA)                                 </t>
  </si>
  <si>
    <t xml:space="preserve">ARDON                                        </t>
  </si>
  <si>
    <t xml:space="preserve">ARGANZA                                      </t>
  </si>
  <si>
    <t xml:space="preserve">ASTORGA                                      </t>
  </si>
  <si>
    <t xml:space="preserve">BALBOA                                       </t>
  </si>
  <si>
    <t xml:space="preserve">BAÑEZA (LA)                                  </t>
  </si>
  <si>
    <t xml:space="preserve">BARJAS                                       </t>
  </si>
  <si>
    <t xml:space="preserve">BARRIOS DE LUNA (LOS)                        </t>
  </si>
  <si>
    <t xml:space="preserve">BEMBIBRE                                     </t>
  </si>
  <si>
    <t xml:space="preserve">BENAVIDES                                    </t>
  </si>
  <si>
    <t xml:space="preserve">BENUZA                                       </t>
  </si>
  <si>
    <t xml:space="preserve">BERCIANOS DEL PARAMO                         </t>
  </si>
  <si>
    <t xml:space="preserve">BERCIANOS DEL REAL CAMINO                    </t>
  </si>
  <si>
    <t xml:space="preserve">BERLANGA DEL BIERZO                          </t>
  </si>
  <si>
    <t xml:space="preserve">BOCA DE HUERGANO                             </t>
  </si>
  <si>
    <t xml:space="preserve">BOÑAR                                        </t>
  </si>
  <si>
    <t xml:space="preserve">BORRENES                                     </t>
  </si>
  <si>
    <t xml:space="preserve">BRAZUELO                                     </t>
  </si>
  <si>
    <t xml:space="preserve">BURGO RANERO (EL)                            </t>
  </si>
  <si>
    <t xml:space="preserve">BURON                                        </t>
  </si>
  <si>
    <t xml:space="preserve">BUSTILLO DEL PARAMO                          </t>
  </si>
  <si>
    <t xml:space="preserve">CABAÑAS RARAS                                </t>
  </si>
  <si>
    <t xml:space="preserve">CABREROS DEL RIO                             </t>
  </si>
  <si>
    <t xml:space="preserve">CABRILLANES                                  </t>
  </si>
  <si>
    <t xml:space="preserve">CACABELOS                                    </t>
  </si>
  <si>
    <t xml:space="preserve">CALZADA DEL COTO                             </t>
  </si>
  <si>
    <t xml:space="preserve">CAMPAZAS                                     </t>
  </si>
  <si>
    <t xml:space="preserve">CAMPO DE VILLAVIDEL                          </t>
  </si>
  <si>
    <t xml:space="preserve">CAMPONARAYA                                  </t>
  </si>
  <si>
    <t xml:space="preserve">CANDIN                                       </t>
  </si>
  <si>
    <t xml:space="preserve">CARMENES                                     </t>
  </si>
  <si>
    <t xml:space="preserve">CARRACEDELO                                  </t>
  </si>
  <si>
    <t xml:space="preserve">CARRIZO                                      </t>
  </si>
  <si>
    <t xml:space="preserve">CARROCERA                                    </t>
  </si>
  <si>
    <t xml:space="preserve">CARUCEDO                                     </t>
  </si>
  <si>
    <t xml:space="preserve">CASTILFALE                                   </t>
  </si>
  <si>
    <t xml:space="preserve">CASTRILLO DE CABRERA                         </t>
  </si>
  <si>
    <t xml:space="preserve">CASTRILLO DE LA VALDUERNA                    </t>
  </si>
  <si>
    <t xml:space="preserve">CASTROCALBON                                 </t>
  </si>
  <si>
    <t xml:space="preserve">CASTROCONTRIGO                               </t>
  </si>
  <si>
    <t xml:space="preserve">CASTROPODAME                                 </t>
  </si>
  <si>
    <t xml:space="preserve">CASTROTIERRA DE VALMADRIGAL                  </t>
  </si>
  <si>
    <t xml:space="preserve">CEA                                          </t>
  </si>
  <si>
    <t xml:space="preserve">CEBANICO                                     </t>
  </si>
  <si>
    <t xml:space="preserve">CEBRONES DEL RIO                             </t>
  </si>
  <si>
    <t xml:space="preserve">CIMANES DE LA VEGA                           </t>
  </si>
  <si>
    <t xml:space="preserve">CIMANES DEL TEJAR                            </t>
  </si>
  <si>
    <t xml:space="preserve">CISTIERNA                                    </t>
  </si>
  <si>
    <t xml:space="preserve">CONGOSTO                                     </t>
  </si>
  <si>
    <t xml:space="preserve">CORBILLOS DE LOS OTEROS                      </t>
  </si>
  <si>
    <t xml:space="preserve">CORULLON                                     </t>
  </si>
  <si>
    <t xml:space="preserve">CREMENES                                     </t>
  </si>
  <si>
    <t xml:space="preserve">CUADROS                                      </t>
  </si>
  <si>
    <t xml:space="preserve">CUBILLAS DE LOS OTEROS                       </t>
  </si>
  <si>
    <t xml:space="preserve">CUBILLAS DE RUEDA                            </t>
  </si>
  <si>
    <t xml:space="preserve">CUBILLOS DEL SIL                             </t>
  </si>
  <si>
    <t xml:space="preserve">CHOZAS DE ABAJO                              </t>
  </si>
  <si>
    <t xml:space="preserve">DESTRIANA                                    </t>
  </si>
  <si>
    <t xml:space="preserve">ENCINEDO                                     </t>
  </si>
  <si>
    <t xml:space="preserve">ERCINA (LA)                                  </t>
  </si>
  <si>
    <t xml:space="preserve">ESCOBAR DE CAMPOS                            </t>
  </si>
  <si>
    <t xml:space="preserve">FABERO                                       </t>
  </si>
  <si>
    <t xml:space="preserve">FOLGOSO DE LA RIBERA                         </t>
  </si>
  <si>
    <t xml:space="preserve">FRESNO DE LA VEGA                            </t>
  </si>
  <si>
    <t xml:space="preserve">FUENTES DE CARBAJAL                          </t>
  </si>
  <si>
    <t xml:space="preserve">GARRAFE DE TORIO                             </t>
  </si>
  <si>
    <t xml:space="preserve">GORDALIZA DEL PINO                           </t>
  </si>
  <si>
    <t xml:space="preserve">GORDONCILLO                                  </t>
  </si>
  <si>
    <t xml:space="preserve">GRADEFES                                     </t>
  </si>
  <si>
    <t xml:space="preserve">GRAJAL DE CAMPOS                             </t>
  </si>
  <si>
    <t xml:space="preserve">GUSENDOS DE LOS OTEROS                       </t>
  </si>
  <si>
    <t xml:space="preserve">HOSPITAL DE ORBIGO                           </t>
  </si>
  <si>
    <t xml:space="preserve">IGUEÑA                                       </t>
  </si>
  <si>
    <t xml:space="preserve">IZAGRE                                       </t>
  </si>
  <si>
    <t xml:space="preserve">JOARILLA DE LAS MATAS                        </t>
  </si>
  <si>
    <t xml:space="preserve">LAGUNA DALGA                                 </t>
  </si>
  <si>
    <t xml:space="preserve">LAGUNA DE NEGRILLOS                          </t>
  </si>
  <si>
    <t xml:space="preserve">LEON                                         </t>
  </si>
  <si>
    <t xml:space="preserve">LUCILLO                                      </t>
  </si>
  <si>
    <t xml:space="preserve">LUYEGO                                       </t>
  </si>
  <si>
    <t xml:space="preserve">LLAMAS DE LA RIBERA                          </t>
  </si>
  <si>
    <t xml:space="preserve">MAGAZ DE CEPEDA                              </t>
  </si>
  <si>
    <t xml:space="preserve">MANSILLA DE LAS MULAS                        </t>
  </si>
  <si>
    <t xml:space="preserve">MANSILLA MAYOR                               </t>
  </si>
  <si>
    <t xml:space="preserve">MARAÑA                                       </t>
  </si>
  <si>
    <t xml:space="preserve">MATADEON DE LOS OTEROS                       </t>
  </si>
  <si>
    <t xml:space="preserve">MATALLANA DE TORIO                           </t>
  </si>
  <si>
    <t xml:space="preserve">MATANZA                                      </t>
  </si>
  <si>
    <t xml:space="preserve">MOLINASECA                                   </t>
  </si>
  <si>
    <t xml:space="preserve">MURIAS DE PAREDES                            </t>
  </si>
  <si>
    <t xml:space="preserve">NOCEDA                                       </t>
  </si>
  <si>
    <t xml:space="preserve">OENCIA                                       </t>
  </si>
  <si>
    <t xml:space="preserve">OMAÑAS (LAS)                                 </t>
  </si>
  <si>
    <t xml:space="preserve">ONZONILLA                                    </t>
  </si>
  <si>
    <t xml:space="preserve">OSEJA DE SAJAMBRE                            </t>
  </si>
  <si>
    <t xml:space="preserve">PAJARES DE LOS OTEROS                        </t>
  </si>
  <si>
    <t xml:space="preserve">PALACIOS DE LA VALDUERNA                     </t>
  </si>
  <si>
    <t xml:space="preserve">PALACIOS DEL SIL                             </t>
  </si>
  <si>
    <t xml:space="preserve">PARAMO DEL SIL                               </t>
  </si>
  <si>
    <t xml:space="preserve">PERANZANES                                   </t>
  </si>
  <si>
    <t xml:space="preserve">POBLADURA DE PELAYO GARCIA                   </t>
  </si>
  <si>
    <t xml:space="preserve">POLA DE GORDON (LA)                          </t>
  </si>
  <si>
    <t xml:space="preserve">PONFERRADA                                   </t>
  </si>
  <si>
    <t xml:space="preserve">POSADA DE VALDEON                            </t>
  </si>
  <si>
    <t xml:space="preserve">POZUELO DEL PARAMO                           </t>
  </si>
  <si>
    <t xml:space="preserve">PRADO DE LA GUZPEÑA                          </t>
  </si>
  <si>
    <t xml:space="preserve">PRIARANZA DEL BIERZO                         </t>
  </si>
  <si>
    <t xml:space="preserve">PRIORO                                       </t>
  </si>
  <si>
    <t xml:space="preserve">PUEBLA DE LILLO                              </t>
  </si>
  <si>
    <t xml:space="preserve">PUENTE DE DOMINGO FLOREZ                     </t>
  </si>
  <si>
    <t xml:space="preserve">QUINTANA DEL CASTILLO                        </t>
  </si>
  <si>
    <t xml:space="preserve">QUINTANA DEL MARCO                           </t>
  </si>
  <si>
    <t xml:space="preserve">QUINTANA Y CONGOSTO                          </t>
  </si>
  <si>
    <t xml:space="preserve">REGUERAS DE ARRIBA                           </t>
  </si>
  <si>
    <t xml:space="preserve">REYERO                                       </t>
  </si>
  <si>
    <t xml:space="preserve">RIAÑO                                        </t>
  </si>
  <si>
    <t xml:space="preserve">RIEGO DE LA VEGA                             </t>
  </si>
  <si>
    <t xml:space="preserve">RIELLO                                       </t>
  </si>
  <si>
    <t xml:space="preserve">RIOSECO DE TAPIA                             </t>
  </si>
  <si>
    <t xml:space="preserve">ROBLA (LA)                                   </t>
  </si>
  <si>
    <t xml:space="preserve">ROPERUELOS DEL PARAMO                        </t>
  </si>
  <si>
    <t xml:space="preserve">SABERO                                       </t>
  </si>
  <si>
    <t xml:space="preserve">SAHAGUN                                      </t>
  </si>
  <si>
    <t xml:space="preserve">SAN ADRIAN DEL VALLE                         </t>
  </si>
  <si>
    <t xml:space="preserve">SAN ANDRES DEL RABANEDO                      </t>
  </si>
  <si>
    <t xml:space="preserve">SANCEDO                                      </t>
  </si>
  <si>
    <t xml:space="preserve">SAN CRISTOBAL DE LA POLANTERA                </t>
  </si>
  <si>
    <t xml:space="preserve">SAN EMILIANO                                 </t>
  </si>
  <si>
    <t xml:space="preserve">SAN ESTEBAN DE NOGALES                       </t>
  </si>
  <si>
    <t xml:space="preserve">SAN JUSTO DE LA VEGA                         </t>
  </si>
  <si>
    <t xml:space="preserve">SAN MILLAN DE LOS CABALLEROS                 </t>
  </si>
  <si>
    <t xml:space="preserve">SAN PEDRO BERCIANOS                          </t>
  </si>
  <si>
    <t xml:space="preserve">SANTA COLOMBA DE CURUEÑO                     </t>
  </si>
  <si>
    <t xml:space="preserve">SANTA COLOMBA DE SOMOZA                      </t>
  </si>
  <si>
    <t xml:space="preserve">SANTA CRISTINA DE VALMADRIGAL                </t>
  </si>
  <si>
    <t xml:space="preserve">SANTA ELENA DE JAMUZ                         </t>
  </si>
  <si>
    <t xml:space="preserve">SANTA MARIA DE LA ISLA                       </t>
  </si>
  <si>
    <t xml:space="preserve">SANTA MARIA DEL MONTE DE CEA                 </t>
  </si>
  <si>
    <t xml:space="preserve">SANTA MARIA DEL PARAMO                       </t>
  </si>
  <si>
    <t xml:space="preserve">SANTA MARIA DE ORDAS                         </t>
  </si>
  <si>
    <t xml:space="preserve">SANTA MARINA DEL REY                         </t>
  </si>
  <si>
    <t xml:space="preserve">SANTAS MARTAS                                </t>
  </si>
  <si>
    <t xml:space="preserve">SANTIAGO MILLAS                              </t>
  </si>
  <si>
    <t xml:space="preserve">SANTOVENIA DE LA VALDONCINA                  </t>
  </si>
  <si>
    <t xml:space="preserve">SARIEGOS                                     </t>
  </si>
  <si>
    <t xml:space="preserve">SENA DE LUNA                                 </t>
  </si>
  <si>
    <t xml:space="preserve">SOTO DE LA VEGA                              </t>
  </si>
  <si>
    <t xml:space="preserve">SOTO Y AMIO                                  </t>
  </si>
  <si>
    <t xml:space="preserve">TORAL DE LOS GUZMANES                        </t>
  </si>
  <si>
    <t xml:space="preserve">TORENO                                       </t>
  </si>
  <si>
    <t xml:space="preserve">TORRE DEL BIERZO                             </t>
  </si>
  <si>
    <t xml:space="preserve">TRABADELO                                    </t>
  </si>
  <si>
    <t xml:space="preserve">TRUCHAS                                      </t>
  </si>
  <si>
    <t xml:space="preserve">TURCIA                                       </t>
  </si>
  <si>
    <t xml:space="preserve">URDIALES DEL PARAMO                          </t>
  </si>
  <si>
    <t xml:space="preserve">VALDEFRESNO                                  </t>
  </si>
  <si>
    <t xml:space="preserve">VALDEFUENTES DEL PARAMO                      </t>
  </si>
  <si>
    <t xml:space="preserve">VALDELUGUEROS                                </t>
  </si>
  <si>
    <t xml:space="preserve">VALDEMORA                                    </t>
  </si>
  <si>
    <t xml:space="preserve">VALDEPIELAGO                                 </t>
  </si>
  <si>
    <t xml:space="preserve">VALDEPOLO                                    </t>
  </si>
  <si>
    <t xml:space="preserve">VALDERAS                                     </t>
  </si>
  <si>
    <t xml:space="preserve">VALDERREY                                    </t>
  </si>
  <si>
    <t xml:space="preserve">VALDERRUEDA                                  </t>
  </si>
  <si>
    <t xml:space="preserve">VALDESAMARIO                                 </t>
  </si>
  <si>
    <t xml:space="preserve">VAL DE SAN LORENZO                           </t>
  </si>
  <si>
    <t xml:space="preserve">VALDEVIMBRE                                  </t>
  </si>
  <si>
    <t xml:space="preserve">VALENCIA DE DON JUAN                         </t>
  </si>
  <si>
    <t xml:space="preserve">VALVERDE DE LA VIRGEN                        </t>
  </si>
  <si>
    <t xml:space="preserve">VALVERDE-ENRIQUE                             </t>
  </si>
  <si>
    <t xml:space="preserve">VALLECILLO                                   </t>
  </si>
  <si>
    <t xml:space="preserve">VECILLA (LA)                                 </t>
  </si>
  <si>
    <t xml:space="preserve">VEGACERVERA                                  </t>
  </si>
  <si>
    <t xml:space="preserve">VEGA DE ESPINAREDA                           </t>
  </si>
  <si>
    <t xml:space="preserve">VEGA DE INFANZONES                           </t>
  </si>
  <si>
    <t xml:space="preserve">VEGA DE VALCARCE                             </t>
  </si>
  <si>
    <t xml:space="preserve">VEGAQUEMADA                                  </t>
  </si>
  <si>
    <t xml:space="preserve">VEGAS DEL CONDADO                            </t>
  </si>
  <si>
    <t xml:space="preserve">VILLABLINO                                   </t>
  </si>
  <si>
    <t xml:space="preserve">VILLABRAZ                                    </t>
  </si>
  <si>
    <t xml:space="preserve">VILLADANGOS DEL PARAMO                       </t>
  </si>
  <si>
    <t xml:space="preserve">TORAL DE LOS VADOS                           </t>
  </si>
  <si>
    <t xml:space="preserve">VILLADEMOR DE LA VEGA                        </t>
  </si>
  <si>
    <t xml:space="preserve">VILLAFRANCA DEL BIERZO                       </t>
  </si>
  <si>
    <t xml:space="preserve">VILLAGATON                                   </t>
  </si>
  <si>
    <t xml:space="preserve">VILLAMANDOS                                  </t>
  </si>
  <si>
    <t xml:space="preserve">VILLAMAÑAN                                   </t>
  </si>
  <si>
    <t xml:space="preserve">VILLAMARTIN DE DON SANCHO                    </t>
  </si>
  <si>
    <t xml:space="preserve">VILLAMEJIL                                   </t>
  </si>
  <si>
    <t xml:space="preserve">VILLAMOL                                     </t>
  </si>
  <si>
    <t xml:space="preserve">VILLAMONTAN DE LA VALDUERNA                  </t>
  </si>
  <si>
    <t xml:space="preserve">VILLAMORATIEL DE LAS MATAS                   </t>
  </si>
  <si>
    <t xml:space="preserve">VILLANUEVA DE LAS MANZANAS                   </t>
  </si>
  <si>
    <t xml:space="preserve">VILLAOBISPO DE OTERO                         </t>
  </si>
  <si>
    <t xml:space="preserve">VILLAQUEJIDA                                 </t>
  </si>
  <si>
    <t xml:space="preserve">VILLAQUILAMBRE                               </t>
  </si>
  <si>
    <t xml:space="preserve">VILLAREJO DE ORBIGO                          </t>
  </si>
  <si>
    <t xml:space="preserve">VILLARES DE ORBIGO                           </t>
  </si>
  <si>
    <t xml:space="preserve">VILLASABARIEGO                               </t>
  </si>
  <si>
    <t xml:space="preserve">VILLASELAN                                   </t>
  </si>
  <si>
    <t xml:space="preserve">VILLATURIEL                                  </t>
  </si>
  <si>
    <t xml:space="preserve">VILLAZALA                                    </t>
  </si>
  <si>
    <t xml:space="preserve">VILLAZANZO DE VALDERADUEY                    </t>
  </si>
  <si>
    <t xml:space="preserve">ZOTES DEL PARAMO                             </t>
  </si>
  <si>
    <t xml:space="preserve">VILLAMANIN                                   </t>
  </si>
  <si>
    <t xml:space="preserve">VILLAORNATE Y CASTRO                         </t>
  </si>
  <si>
    <t xml:space="preserve">ABELLA DE LA CONCA                           </t>
  </si>
  <si>
    <t xml:space="preserve">AGER                                         </t>
  </si>
  <si>
    <t xml:space="preserve">AGRAMUNT                                     </t>
  </si>
  <si>
    <t xml:space="preserve">ALAMUS (ELS)                                 </t>
  </si>
  <si>
    <t xml:space="preserve">ALAS I CERC                                  </t>
  </si>
  <si>
    <t xml:space="preserve">ALBAGES (L')                                 </t>
  </si>
  <si>
    <t xml:space="preserve">ALBATARREC                                   </t>
  </si>
  <si>
    <t xml:space="preserve">ALBESA                                       </t>
  </si>
  <si>
    <t xml:space="preserve">ALBI (L')                                    </t>
  </si>
  <si>
    <t xml:space="preserve">ALCANO                                       </t>
  </si>
  <si>
    <t xml:space="preserve">ALCARRAS                                     </t>
  </si>
  <si>
    <t xml:space="preserve">ALCOLETGE                                    </t>
  </si>
  <si>
    <t xml:space="preserve">ALFARRAS                                     </t>
  </si>
  <si>
    <t xml:space="preserve">ALFES                                        </t>
  </si>
  <si>
    <t xml:space="preserve">ALGERRI                                      </t>
  </si>
  <si>
    <t xml:space="preserve">ALGUAIRE                                     </t>
  </si>
  <si>
    <t xml:space="preserve">ALINS                                        </t>
  </si>
  <si>
    <t xml:space="preserve">ALMACELLES                                   </t>
  </si>
  <si>
    <t xml:space="preserve">ALMATRET                                     </t>
  </si>
  <si>
    <t xml:space="preserve">ALMENAR                                      </t>
  </si>
  <si>
    <t xml:space="preserve">ALOS DE BALAGUER                             </t>
  </si>
  <si>
    <t xml:space="preserve">ALPICAT                                      </t>
  </si>
  <si>
    <t xml:space="preserve">ALT ANEU                                     </t>
  </si>
  <si>
    <t xml:space="preserve">NAUT ARAN                                    </t>
  </si>
  <si>
    <t xml:space="preserve">ANGLESOLA                                    </t>
  </si>
  <si>
    <t xml:space="preserve">ARBECA                                       </t>
  </si>
  <si>
    <t xml:space="preserve">PONT DE BAR (EL)                             </t>
  </si>
  <si>
    <t xml:space="preserve">ARRES                                        </t>
  </si>
  <si>
    <t xml:space="preserve">ARSEGUEL                                     </t>
  </si>
  <si>
    <t xml:space="preserve">ARTESA DE LLEIDA                             </t>
  </si>
  <si>
    <t xml:space="preserve">ARTESA DE SEGRE                              </t>
  </si>
  <si>
    <t xml:space="preserve">SENTIU DE SIO (LA)                           </t>
  </si>
  <si>
    <t xml:space="preserve">ASPA                                         </t>
  </si>
  <si>
    <t xml:space="preserve">AVELLANES I SANTA LINYA (LES)                </t>
  </si>
  <si>
    <t xml:space="preserve">AITONA                                       </t>
  </si>
  <si>
    <t xml:space="preserve">BAIX PALLARS                                 </t>
  </si>
  <si>
    <t xml:space="preserve">BALAGUER                                     </t>
  </si>
  <si>
    <t xml:space="preserve">BARBENS                                      </t>
  </si>
  <si>
    <t xml:space="preserve">BARONIA DE RIALB (LA)                        </t>
  </si>
  <si>
    <t xml:space="preserve">VALL DE BOI (LA)                             </t>
  </si>
  <si>
    <t xml:space="preserve">BASSELLA                                     </t>
  </si>
  <si>
    <t xml:space="preserve">BAUSEN                                       </t>
  </si>
  <si>
    <t xml:space="preserve">BELIANES                                     </t>
  </si>
  <si>
    <t xml:space="preserve">BELLCAIRE D'URGELL                           </t>
  </si>
  <si>
    <t xml:space="preserve">BELL-LLOC D'URGELL                           </t>
  </si>
  <si>
    <t xml:space="preserve">BELLMUNT D'URGELL                            </t>
  </si>
  <si>
    <t xml:space="preserve">BELLPUIG                                     </t>
  </si>
  <si>
    <t xml:space="preserve">BELLVER DE CERDANYA                          </t>
  </si>
  <si>
    <t xml:space="preserve">BELLVIS                                      </t>
  </si>
  <si>
    <t xml:space="preserve">BENAVENT DE SEGRIA                           </t>
  </si>
  <si>
    <t xml:space="preserve">BIOSCA                                       </t>
  </si>
  <si>
    <t xml:space="preserve">BOVERA                                       </t>
  </si>
  <si>
    <t xml:space="preserve">BORDES (ES)                                  </t>
  </si>
  <si>
    <t xml:space="preserve">BORGES BLANQUES (LES)                        </t>
  </si>
  <si>
    <t xml:space="preserve">BOSSOST                                      </t>
  </si>
  <si>
    <t xml:space="preserve">CABANABONA                                   </t>
  </si>
  <si>
    <t xml:space="preserve">CABO                                         </t>
  </si>
  <si>
    <t xml:space="preserve">CAMARASA                                     </t>
  </si>
  <si>
    <t xml:space="preserve">CANEJAN                                      </t>
  </si>
  <si>
    <t xml:space="preserve">CASTELLAR DE LA RIBERA                       </t>
  </si>
  <si>
    <t xml:space="preserve">CASTELLDANS                                  </t>
  </si>
  <si>
    <t xml:space="preserve">CASTELLNOU DE SEANA                          </t>
  </si>
  <si>
    <t xml:space="preserve">CASTELLO DE FARFANYA                         </t>
  </si>
  <si>
    <t xml:space="preserve">CASTELLSERA                                  </t>
  </si>
  <si>
    <t xml:space="preserve">CAVA                                         </t>
  </si>
  <si>
    <t xml:space="preserve">CERVERA                                      </t>
  </si>
  <si>
    <t xml:space="preserve">CERVIA DE LES GARRIGUES                      </t>
  </si>
  <si>
    <t xml:space="preserve">CIUTADILLA                                   </t>
  </si>
  <si>
    <t xml:space="preserve">CLARIANA DE CARDENER                         </t>
  </si>
  <si>
    <t xml:space="preserve">COGUL (EL)                                   </t>
  </si>
  <si>
    <t xml:space="preserve">COLL DE NARGO                                </t>
  </si>
  <si>
    <t xml:space="preserve">CORBINS                                      </t>
  </si>
  <si>
    <t xml:space="preserve">CUBELLS                                      </t>
  </si>
  <si>
    <t xml:space="preserve">ESPLUGA CALBA (L')                           </t>
  </si>
  <si>
    <t xml:space="preserve">ESPOT                                        </t>
  </si>
  <si>
    <t xml:space="preserve">ESTARAS                                      </t>
  </si>
  <si>
    <t xml:space="preserve">ESTERRI D'ANEU                               </t>
  </si>
  <si>
    <t xml:space="preserve">ESTERRI DE CARDOS                            </t>
  </si>
  <si>
    <t xml:space="preserve">ESTAMARIU                                    </t>
  </si>
  <si>
    <t xml:space="preserve">FARRERA                                      </t>
  </si>
  <si>
    <t xml:space="preserve">FLORESTA (LA)                                </t>
  </si>
  <si>
    <t xml:space="preserve">FONDARELLA                                   </t>
  </si>
  <si>
    <t xml:space="preserve">FORADADA                                     </t>
  </si>
  <si>
    <t xml:space="preserve">FULIOLA (LA)                                 </t>
  </si>
  <si>
    <t xml:space="preserve">FULLEDA                                      </t>
  </si>
  <si>
    <t xml:space="preserve">GAVET DE LA CONCA                            </t>
  </si>
  <si>
    <t xml:space="preserve">GOLMES                                       </t>
  </si>
  <si>
    <t xml:space="preserve">GOSOL                                        </t>
  </si>
  <si>
    <t xml:space="preserve">GRANADELLA (LA)                              </t>
  </si>
  <si>
    <t xml:space="preserve">GRANJA D'ESCARP (LA)                         </t>
  </si>
  <si>
    <t xml:space="preserve">GRANYANELLA                                  </t>
  </si>
  <si>
    <t xml:space="preserve">GRANYENA DE SEGARRA                          </t>
  </si>
  <si>
    <t xml:space="preserve">GRANYENA DE LES GARRIGUES                    </t>
  </si>
  <si>
    <t xml:space="preserve">GUIMERA                                      </t>
  </si>
  <si>
    <t xml:space="preserve">GUISSONA                                     </t>
  </si>
  <si>
    <t xml:space="preserve">GUIXERS                                      </t>
  </si>
  <si>
    <t xml:space="preserve">IVARS DE NOGUERA                             </t>
  </si>
  <si>
    <t xml:space="preserve">IVARS D'URGELL                               </t>
  </si>
  <si>
    <t xml:space="preserve">IVORRA                                       </t>
  </si>
  <si>
    <t xml:space="preserve">ISONA I CONCA DELLA                          </t>
  </si>
  <si>
    <t xml:space="preserve">JUNCOSA                                      </t>
  </si>
  <si>
    <t xml:space="preserve">JUNEDA                                       </t>
  </si>
  <si>
    <t xml:space="preserve">LLEIDA                                       </t>
  </si>
  <si>
    <t xml:space="preserve">LES                                          </t>
  </si>
  <si>
    <t xml:space="preserve">LINYOLA                                      </t>
  </si>
  <si>
    <t xml:space="preserve">LLADORRE                                     </t>
  </si>
  <si>
    <t xml:space="preserve">LLADURS                                      </t>
  </si>
  <si>
    <t xml:space="preserve">LLARDECANS                                   </t>
  </si>
  <si>
    <t xml:space="preserve">LLAVORSI                                     </t>
  </si>
  <si>
    <t xml:space="preserve">LLES DE CERDANYA                             </t>
  </si>
  <si>
    <t xml:space="preserve">LLIMIANA                                     </t>
  </si>
  <si>
    <t xml:space="preserve">LLOBERA                                      </t>
  </si>
  <si>
    <t xml:space="preserve">MALDA                                        </t>
  </si>
  <si>
    <t xml:space="preserve">MASSALCOREIG                                 </t>
  </si>
  <si>
    <t xml:space="preserve">MASSOTERES                                   </t>
  </si>
  <si>
    <t xml:space="preserve">MAIALS                                       </t>
  </si>
  <si>
    <t xml:space="preserve">MENARGUENS                                   </t>
  </si>
  <si>
    <t xml:space="preserve">MIRALCAMP                                    </t>
  </si>
  <si>
    <t xml:space="preserve">MOLSOSA (LA)                                 </t>
  </si>
  <si>
    <t xml:space="preserve">MOLLERUSSA                                   </t>
  </si>
  <si>
    <t xml:space="preserve">MONTGAI                                      </t>
  </si>
  <si>
    <t xml:space="preserve">MONTELLA I MARTINET                          </t>
  </si>
  <si>
    <t xml:space="preserve">MONTFERRER I CASTELLBO                       </t>
  </si>
  <si>
    <t xml:space="preserve">MONTOLIU DE SEGARRA                          </t>
  </si>
  <si>
    <t xml:space="preserve">MONTOLIU DE LLEIDA                           </t>
  </si>
  <si>
    <t xml:space="preserve">MONTORNES DE SEGARRA                         </t>
  </si>
  <si>
    <t xml:space="preserve">NALEC                                        </t>
  </si>
  <si>
    <t xml:space="preserve">NAVES                                        </t>
  </si>
  <si>
    <t xml:space="preserve">ODEN                                         </t>
  </si>
  <si>
    <t xml:space="preserve">OLIANA                                       </t>
  </si>
  <si>
    <t xml:space="preserve">OLIOLA                                       </t>
  </si>
  <si>
    <t xml:space="preserve">OLIUS                                        </t>
  </si>
  <si>
    <t xml:space="preserve">OLUGES (LES)                                 </t>
  </si>
  <si>
    <t xml:space="preserve">OMELLONS (ELS)                               </t>
  </si>
  <si>
    <t xml:space="preserve">OMELLS DE NA GAIA (ELS)                      </t>
  </si>
  <si>
    <t xml:space="preserve">ORGANYA                                      </t>
  </si>
  <si>
    <t xml:space="preserve">OS DE BALAGUER                               </t>
  </si>
  <si>
    <t xml:space="preserve">OSSO DE SIO                                  </t>
  </si>
  <si>
    <t xml:space="preserve">PALAU D'ANGLESOLA (EL)                       </t>
  </si>
  <si>
    <t xml:space="preserve">CONCA DE DALT                                </t>
  </si>
  <si>
    <t xml:space="preserve">COMA I LA PEDRA (LA)                         </t>
  </si>
  <si>
    <t xml:space="preserve">PENELLES                                     </t>
  </si>
  <si>
    <t xml:space="preserve">PERAMOLA                                     </t>
  </si>
  <si>
    <t xml:space="preserve">PINELL DE SOLSONES                           </t>
  </si>
  <si>
    <t xml:space="preserve">PINOS                                        </t>
  </si>
  <si>
    <t xml:space="preserve">POAL (EL)                                    </t>
  </si>
  <si>
    <t xml:space="preserve">POBLA DE CERVOLES (LA)                       </t>
  </si>
  <si>
    <t xml:space="preserve">BELLAGUARDA                                  </t>
  </si>
  <si>
    <t xml:space="preserve">POBLA DE SEGUR (LA)                          </t>
  </si>
  <si>
    <t xml:space="preserve">PONTS                                        </t>
  </si>
  <si>
    <t xml:space="preserve">PONT DE SUERT (EL)                           </t>
  </si>
  <si>
    <t xml:space="preserve">PORTELLA (LA)                                </t>
  </si>
  <si>
    <t xml:space="preserve">PRATS I SANSOR                               </t>
  </si>
  <si>
    <t xml:space="preserve">PREIXANA                                     </t>
  </si>
  <si>
    <t xml:space="preserve">PREIXENS                                     </t>
  </si>
  <si>
    <t xml:space="preserve">PRULLANS                                     </t>
  </si>
  <si>
    <t xml:space="preserve">PUIGGROS                                     </t>
  </si>
  <si>
    <t xml:space="preserve">PUIGVERD D'AGRAMUNT                          </t>
  </si>
  <si>
    <t xml:space="preserve">PUIGVERD DE LLEIDA                           </t>
  </si>
  <si>
    <t xml:space="preserve">RIALP                                        </t>
  </si>
  <si>
    <t xml:space="preserve">RIBERA D'URGELLET                            </t>
  </si>
  <si>
    <t xml:space="preserve">RINER                                        </t>
  </si>
  <si>
    <t xml:space="preserve">ROSSELLO                                     </t>
  </si>
  <si>
    <t xml:space="preserve">SALAS DE PALLARS                             </t>
  </si>
  <si>
    <t xml:space="preserve">SANAUJA                                      </t>
  </si>
  <si>
    <t xml:space="preserve">SANT GUIM DE FREIXENET                       </t>
  </si>
  <si>
    <t xml:space="preserve">SANT LLORENC DE MORUNYS                      </t>
  </si>
  <si>
    <t xml:space="preserve">SANT RAMON                                   </t>
  </si>
  <si>
    <t xml:space="preserve">SANT ESTEVE DE LA SARGA                      </t>
  </si>
  <si>
    <t xml:space="preserve">SANT GUIM DE LA PLANA                        </t>
  </si>
  <si>
    <t xml:space="preserve">SARROCA DE LLEIDA                            </t>
  </si>
  <si>
    <t xml:space="preserve">SARROCA DE BELLERA                           </t>
  </si>
  <si>
    <t xml:space="preserve">SENTERADA                                    </t>
  </si>
  <si>
    <t xml:space="preserve">SEU D'URGELL (LA)                            </t>
  </si>
  <si>
    <t xml:space="preserve">SEROS                                        </t>
  </si>
  <si>
    <t xml:space="preserve">SIDAMON                                      </t>
  </si>
  <si>
    <t xml:space="preserve">SOLERAS (EL)                                 </t>
  </si>
  <si>
    <t xml:space="preserve">SOLSONA                                      </t>
  </si>
  <si>
    <t xml:space="preserve">SORIGUERA                                    </t>
  </si>
  <si>
    <t xml:space="preserve">SORT                                         </t>
  </si>
  <si>
    <t xml:space="preserve">SOSES                                        </t>
  </si>
  <si>
    <t xml:space="preserve">SUDANELL                                     </t>
  </si>
  <si>
    <t xml:space="preserve">SUNYER                                       </t>
  </si>
  <si>
    <t xml:space="preserve">TALARN                                       </t>
  </si>
  <si>
    <t xml:space="preserve">TALAVERA                                     </t>
  </si>
  <si>
    <t xml:space="preserve">TARREGA                                      </t>
  </si>
  <si>
    <t xml:space="preserve">TARRES                                       </t>
  </si>
  <si>
    <t xml:space="preserve">TARROJA DE SEGARRA                           </t>
  </si>
  <si>
    <t xml:space="preserve">TERMENS                                      </t>
  </si>
  <si>
    <t xml:space="preserve">TIRVIA                                       </t>
  </si>
  <si>
    <t xml:space="preserve">TIURANA                                      </t>
  </si>
  <si>
    <t xml:space="preserve">TORA                                         </t>
  </si>
  <si>
    <t xml:space="preserve">TORMS (ELS)                                  </t>
  </si>
  <si>
    <t xml:space="preserve">TORNABOUS                                    </t>
  </si>
  <si>
    <t xml:space="preserve">TORREBESSES                                  </t>
  </si>
  <si>
    <t xml:space="preserve">TORRE DE CABDELLA (LA)                       </t>
  </si>
  <si>
    <t xml:space="preserve">TORREFARRERA                                 </t>
  </si>
  <si>
    <t xml:space="preserve">TORREGROSSA                                  </t>
  </si>
  <si>
    <t xml:space="preserve">TORRELAMEU                                   </t>
  </si>
  <si>
    <t xml:space="preserve">TORRES DE SEGRE                              </t>
  </si>
  <si>
    <t xml:space="preserve">TORRE-SERONA                                 </t>
  </si>
  <si>
    <t xml:space="preserve">TREMP                                        </t>
  </si>
  <si>
    <t xml:space="preserve">VALLBONA DE LES MONGES                       </t>
  </si>
  <si>
    <t xml:space="preserve">VALLS DE VALIRA (LES)                        </t>
  </si>
  <si>
    <t xml:space="preserve">VALLFOGONA DE BALAGUER                       </t>
  </si>
  <si>
    <t xml:space="preserve">VERDU                                        </t>
  </si>
  <si>
    <t xml:space="preserve">VIELHA E MIJARAN                             </t>
  </si>
  <si>
    <t xml:space="preserve">VILAGRASSA                                   </t>
  </si>
  <si>
    <t xml:space="preserve">VILALLER                                     </t>
  </si>
  <si>
    <t xml:space="preserve">VILAMOS                                      </t>
  </si>
  <si>
    <t xml:space="preserve">VILANOVA DE BELLPUIG                         </t>
  </si>
  <si>
    <t xml:space="preserve">VILANOVA DE L'AGUDA                          </t>
  </si>
  <si>
    <t xml:space="preserve">VILANOVA DE MEIA                             </t>
  </si>
  <si>
    <t xml:space="preserve">VILANOVA DE SEGRIA                           </t>
  </si>
  <si>
    <t xml:space="preserve">VILA-SANA                                    </t>
  </si>
  <si>
    <t xml:space="preserve">VILOSELL (EL)                                </t>
  </si>
  <si>
    <t xml:space="preserve">VILANOVA DE LA BARCA                         </t>
  </si>
  <si>
    <t xml:space="preserve">VINAIXA                                      </t>
  </si>
  <si>
    <t xml:space="preserve">VALL DE CARDOS                               </t>
  </si>
  <si>
    <t xml:space="preserve">SANT MARTI DE RIUCORB                        </t>
  </si>
  <si>
    <t xml:space="preserve">GUINGUETA D'ANEU (LA)                        </t>
  </si>
  <si>
    <t xml:space="preserve">CASTELL DE MUR                               </t>
  </si>
  <si>
    <t xml:space="preserve">RIBERA D'ONDARA                              </t>
  </si>
  <si>
    <t xml:space="preserve">VALLS D'AGUILAR (LES)                        </t>
  </si>
  <si>
    <t xml:space="preserve">TORREFETA I FLOREJACS                        </t>
  </si>
  <si>
    <t xml:space="preserve">FIGOLS I ALINYA                              </t>
  </si>
  <si>
    <t xml:space="preserve">VANSA I FORNOLS (LA)                         </t>
  </si>
  <si>
    <t xml:space="preserve">JOSA I TUIXEN                                </t>
  </si>
  <si>
    <t xml:space="preserve">PLANS DE SIO (ELS)                           </t>
  </si>
  <si>
    <t xml:space="preserve">GIMENELLS I EL PLA DE LA FONT                </t>
  </si>
  <si>
    <t xml:space="preserve">RIU DE CERDANYA                              </t>
  </si>
  <si>
    <t xml:space="preserve">ABALOS                                       </t>
  </si>
  <si>
    <t xml:space="preserve">AGONCILLO                                    </t>
  </si>
  <si>
    <t xml:space="preserve">AGUILAR DEL RIO ALHAMA                       </t>
  </si>
  <si>
    <t xml:space="preserve">AJAMIL DE CAMEROS                            </t>
  </si>
  <si>
    <t xml:space="preserve">ALBELDA DE IREGUA                            </t>
  </si>
  <si>
    <t xml:space="preserve">ALBERITE                                     </t>
  </si>
  <si>
    <t xml:space="preserve">ALCANADRE                                    </t>
  </si>
  <si>
    <t xml:space="preserve">ALDEANUEVA DE EBRO                           </t>
  </si>
  <si>
    <t xml:space="preserve">ALESANCO                                     </t>
  </si>
  <si>
    <t xml:space="preserve">ALESON                                       </t>
  </si>
  <si>
    <t xml:space="preserve">ALFARO                                       </t>
  </si>
  <si>
    <t xml:space="preserve">ALMARZA DE CAMEROS                           </t>
  </si>
  <si>
    <t xml:space="preserve">ANGUCIANA                                    </t>
  </si>
  <si>
    <t xml:space="preserve">ANGUIANO                                     </t>
  </si>
  <si>
    <t xml:space="preserve">ARENZANA DE ABAJO                            </t>
  </si>
  <si>
    <t xml:space="preserve">ARENZANA DE ARRIBA                           </t>
  </si>
  <si>
    <t xml:space="preserve">ARNEDILLO                                    </t>
  </si>
  <si>
    <t xml:space="preserve">ARNEDO                                       </t>
  </si>
  <si>
    <t xml:space="preserve">ARRUBAL                                      </t>
  </si>
  <si>
    <t xml:space="preserve">AUSEJO                                       </t>
  </si>
  <si>
    <t xml:space="preserve">AUTOL                                        </t>
  </si>
  <si>
    <t xml:space="preserve">AZOFRA                                       </t>
  </si>
  <si>
    <t xml:space="preserve">BADARAN                                      </t>
  </si>
  <si>
    <t xml:space="preserve">BAÑARES                                      </t>
  </si>
  <si>
    <t xml:space="preserve">BAÑOS DE RIOJA                               </t>
  </si>
  <si>
    <t xml:space="preserve">BAÑOS DE RIO TOBIA                           </t>
  </si>
  <si>
    <t xml:space="preserve">BERCEO                                       </t>
  </si>
  <si>
    <t xml:space="preserve">BERGASA                                      </t>
  </si>
  <si>
    <t xml:space="preserve">BERGASILLAS BAJERA                           </t>
  </si>
  <si>
    <t xml:space="preserve">BEZARES                                      </t>
  </si>
  <si>
    <t xml:space="preserve">BOBADILLA                                    </t>
  </si>
  <si>
    <t xml:space="preserve">BRIEVA DE CAMEROS                            </t>
  </si>
  <si>
    <t xml:space="preserve">BRIÑAS                                       </t>
  </si>
  <si>
    <t xml:space="preserve">BRIONES                                      </t>
  </si>
  <si>
    <t xml:space="preserve">CABEZON DE CAMEROS                           </t>
  </si>
  <si>
    <t xml:space="preserve">CALAHORRA                                    </t>
  </si>
  <si>
    <t xml:space="preserve">CAMPROVIN                                    </t>
  </si>
  <si>
    <t xml:space="preserve">CANALES DE LA SIERRA                         </t>
  </si>
  <si>
    <t xml:space="preserve">CANILLAS DE RIO TUERTO                       </t>
  </si>
  <si>
    <t xml:space="preserve">CAÑAS                                        </t>
  </si>
  <si>
    <t xml:space="preserve">CARDENAS                                     </t>
  </si>
  <si>
    <t xml:space="preserve">CASALARREINA                                 </t>
  </si>
  <si>
    <t xml:space="preserve">CASTAÑARES DE RIOJA                          </t>
  </si>
  <si>
    <t xml:space="preserve">CASTROVIEJO                                  </t>
  </si>
  <si>
    <t xml:space="preserve">CELLORIGO                                    </t>
  </si>
  <si>
    <t xml:space="preserve">CENICERO                                     </t>
  </si>
  <si>
    <t xml:space="preserve">CERVERA DEL RIO ALHAMA                       </t>
  </si>
  <si>
    <t xml:space="preserve">CIDAMON                                      </t>
  </si>
  <si>
    <t xml:space="preserve">CIHURI                                       </t>
  </si>
  <si>
    <t xml:space="preserve">CIRUEÑA                                      </t>
  </si>
  <si>
    <t xml:space="preserve">CLAVIJO                                      </t>
  </si>
  <si>
    <t xml:space="preserve">CORDOVIN                                     </t>
  </si>
  <si>
    <t xml:space="preserve">CORERA                                       </t>
  </si>
  <si>
    <t xml:space="preserve">CORNAGO                                      </t>
  </si>
  <si>
    <t xml:space="preserve">CORPORALES                                   </t>
  </si>
  <si>
    <t xml:space="preserve">CUZCURRITA DE RIO TIRON                      </t>
  </si>
  <si>
    <t xml:space="preserve">DAROCA DE RIOJA                              </t>
  </si>
  <si>
    <t xml:space="preserve">ENCISO                                       </t>
  </si>
  <si>
    <t xml:space="preserve">ENTRENA                                      </t>
  </si>
  <si>
    <t xml:space="preserve">ESTOLLO                                      </t>
  </si>
  <si>
    <t xml:space="preserve">EZCARAY                                      </t>
  </si>
  <si>
    <t xml:space="preserve">FONCEA                                       </t>
  </si>
  <si>
    <t xml:space="preserve">FONZALECHE                                   </t>
  </si>
  <si>
    <t xml:space="preserve">FUENMAYOR                                    </t>
  </si>
  <si>
    <t xml:space="preserve">GALBARRULI                                   </t>
  </si>
  <si>
    <t xml:space="preserve">GALILEA                                      </t>
  </si>
  <si>
    <t xml:space="preserve">GALLINERO DE CAMEROS                         </t>
  </si>
  <si>
    <t xml:space="preserve">GIMILEO                                      </t>
  </si>
  <si>
    <t xml:space="preserve">GRAÑON                                       </t>
  </si>
  <si>
    <t xml:space="preserve">GRAVALOS                                     </t>
  </si>
  <si>
    <t xml:space="preserve">HARO                                         </t>
  </si>
  <si>
    <t xml:space="preserve">HERCE                                        </t>
  </si>
  <si>
    <t xml:space="preserve">HERRAMELLURI                                 </t>
  </si>
  <si>
    <t xml:space="preserve">HERVIAS                                      </t>
  </si>
  <si>
    <t xml:space="preserve">HORMILLA                                     </t>
  </si>
  <si>
    <t xml:space="preserve">HORMILLEJA                                   </t>
  </si>
  <si>
    <t xml:space="preserve">HORNILLOS DE CAMEROS                         </t>
  </si>
  <si>
    <t xml:space="preserve">HORNOS DE MONCALVILLO                        </t>
  </si>
  <si>
    <t xml:space="preserve">HUERCANOS                                    </t>
  </si>
  <si>
    <t xml:space="preserve">IGEA                                         </t>
  </si>
  <si>
    <t xml:space="preserve">JALON DE CAMEROS                             </t>
  </si>
  <si>
    <t xml:space="preserve">LAGUNA DE CAMEROS                            </t>
  </si>
  <si>
    <t xml:space="preserve">LAGUNILLA DEL JUBERA                         </t>
  </si>
  <si>
    <t xml:space="preserve">LARDERO                                      </t>
  </si>
  <si>
    <t xml:space="preserve">LEDESMA DE LA COGOLLA                        </t>
  </si>
  <si>
    <t xml:space="preserve">LEIVA                                        </t>
  </si>
  <si>
    <t xml:space="preserve">LEZA DE RIO LEZA                             </t>
  </si>
  <si>
    <t xml:space="preserve">LOGROÑO                                      </t>
  </si>
  <si>
    <t xml:space="preserve">LUMBRERAS DE CAMEROS                         </t>
  </si>
  <si>
    <t xml:space="preserve">MANJARRES                                    </t>
  </si>
  <si>
    <t xml:space="preserve">MANSILLA DE LA SIERRA                        </t>
  </si>
  <si>
    <t xml:space="preserve">MANZANARES DE RIOJA                          </t>
  </si>
  <si>
    <t xml:space="preserve">MATUTE                                       </t>
  </si>
  <si>
    <t xml:space="preserve">MEDRANO                                      </t>
  </si>
  <si>
    <t xml:space="preserve">MUNILLA                                      </t>
  </si>
  <si>
    <t xml:space="preserve">MURILLO DE RIO LEZA                          </t>
  </si>
  <si>
    <t xml:space="preserve">MURO DE AGUAS                                </t>
  </si>
  <si>
    <t xml:space="preserve">MURO EN CAMEROS                              </t>
  </si>
  <si>
    <t xml:space="preserve">NAJERA                                       </t>
  </si>
  <si>
    <t xml:space="preserve">NALDA                                        </t>
  </si>
  <si>
    <t xml:space="preserve">NAVAJUN                                      </t>
  </si>
  <si>
    <t xml:space="preserve">NAVARRETE                                    </t>
  </si>
  <si>
    <t xml:space="preserve">NESTARES                                     </t>
  </si>
  <si>
    <t xml:space="preserve">NIEVA DE CAMEROS                             </t>
  </si>
  <si>
    <t xml:space="preserve">OCON                                         </t>
  </si>
  <si>
    <t xml:space="preserve">OCHANDURI                                    </t>
  </si>
  <si>
    <t xml:space="preserve">OJACASTRO                                    </t>
  </si>
  <si>
    <t xml:space="preserve">OLLAURI                                      </t>
  </si>
  <si>
    <t xml:space="preserve">ORTIGOSA DE CAMEROS                          </t>
  </si>
  <si>
    <t xml:space="preserve">PAZUENGOS                                    </t>
  </si>
  <si>
    <t xml:space="preserve">PEDROSO                                      </t>
  </si>
  <si>
    <t xml:space="preserve">PINILLOS                                     </t>
  </si>
  <si>
    <t xml:space="preserve">PRADEJON                                     </t>
  </si>
  <si>
    <t xml:space="preserve">PRADILLO                                     </t>
  </si>
  <si>
    <t xml:space="preserve">PREJANO                                      </t>
  </si>
  <si>
    <t xml:space="preserve">QUEL                                         </t>
  </si>
  <si>
    <t xml:space="preserve">RABANERA                                     </t>
  </si>
  <si>
    <t xml:space="preserve">RASILLO DE CAMEROS (EL)                      </t>
  </si>
  <si>
    <t xml:space="preserve">REDAL (EL)                                   </t>
  </si>
  <si>
    <t xml:space="preserve">RIBAFRECHA                                   </t>
  </si>
  <si>
    <t xml:space="preserve">RINCON DE SOTO                               </t>
  </si>
  <si>
    <t xml:space="preserve">ROBRES DEL CASTILLO                          </t>
  </si>
  <si>
    <t xml:space="preserve">RODEZNO                                      </t>
  </si>
  <si>
    <t xml:space="preserve">SAJAZARRA                                    </t>
  </si>
  <si>
    <t xml:space="preserve">SAN ASENSIO                                  </t>
  </si>
  <si>
    <t xml:space="preserve">SAN MILLAN DE LA COGOLLA                     </t>
  </si>
  <si>
    <t xml:space="preserve">SAN MILLAN DE YECORA                         </t>
  </si>
  <si>
    <t xml:space="preserve">SAN ROMAN DE CAMEROS                         </t>
  </si>
  <si>
    <t xml:space="preserve">SANTA COLOMA                                 </t>
  </si>
  <si>
    <t xml:space="preserve">SANTA ENGRACIA DEL JUBERA                    </t>
  </si>
  <si>
    <t xml:space="preserve">SANTA EULALIA BAJERA                         </t>
  </si>
  <si>
    <t xml:space="preserve">SANTO DOMINGO DE LA CALZADA                  </t>
  </si>
  <si>
    <t xml:space="preserve">SAN TORCUATO                                 </t>
  </si>
  <si>
    <t xml:space="preserve">SANTURDE DE RIOJA                            </t>
  </si>
  <si>
    <t xml:space="preserve">SANTURDEJO                                   </t>
  </si>
  <si>
    <t xml:space="preserve">SAN VICENTE DE LA SONSIERRA                  </t>
  </si>
  <si>
    <t xml:space="preserve">SOJUELA                                      </t>
  </si>
  <si>
    <t xml:space="preserve">SORZANO                                      </t>
  </si>
  <si>
    <t xml:space="preserve">SOTES                                        </t>
  </si>
  <si>
    <t xml:space="preserve">SOTO EN CAMEROS                              </t>
  </si>
  <si>
    <t xml:space="preserve">TERROBA                                      </t>
  </si>
  <si>
    <t xml:space="preserve">TIRGO                                        </t>
  </si>
  <si>
    <t xml:space="preserve">TOBIA                                        </t>
  </si>
  <si>
    <t xml:space="preserve">TORMANTOS                                    </t>
  </si>
  <si>
    <t xml:space="preserve">TORRECILLA EN CAMEROS                        </t>
  </si>
  <si>
    <t xml:space="preserve">TORRECILLA SOBRE ALESANCO                    </t>
  </si>
  <si>
    <t xml:space="preserve">TORRE EN CAMEROS                             </t>
  </si>
  <si>
    <t xml:space="preserve">TORREMONTALBO                                </t>
  </si>
  <si>
    <t xml:space="preserve">TREVIANA                                     </t>
  </si>
  <si>
    <t xml:space="preserve">TRICIO                                       </t>
  </si>
  <si>
    <t xml:space="preserve">TUDELILLA                                    </t>
  </si>
  <si>
    <t xml:space="preserve">URUÑUELA                                     </t>
  </si>
  <si>
    <t xml:space="preserve">VALDEMADERA                                  </t>
  </si>
  <si>
    <t xml:space="preserve">VALGAÑON                                     </t>
  </si>
  <si>
    <t xml:space="preserve">VENTOSA                                      </t>
  </si>
  <si>
    <t xml:space="preserve">VENTROSA                                     </t>
  </si>
  <si>
    <t xml:space="preserve">VIGUERA                                      </t>
  </si>
  <si>
    <t xml:space="preserve">VILLALBA DE RIOJA                            </t>
  </si>
  <si>
    <t xml:space="preserve">VILLALOBAR DE RIOJA                          </t>
  </si>
  <si>
    <t xml:space="preserve">VILLAMEDIANA DE IREGUA                       </t>
  </si>
  <si>
    <t xml:space="preserve">VILLANUEVA DE CAMEROS                        </t>
  </si>
  <si>
    <t xml:space="preserve">VILLAR DE ARNEDO (EL)                        </t>
  </si>
  <si>
    <t xml:space="preserve">VILLAR DE TORRE                              </t>
  </si>
  <si>
    <t xml:space="preserve">VILLAREJO                                    </t>
  </si>
  <si>
    <t xml:space="preserve">VILLARROYA                                   </t>
  </si>
  <si>
    <t xml:space="preserve">VILLARTA-QUINTANA                            </t>
  </si>
  <si>
    <t xml:space="preserve">VILLAVELAYO                                  </t>
  </si>
  <si>
    <t xml:space="preserve">VILLAVERDE DE RIOJA                          </t>
  </si>
  <si>
    <t xml:space="preserve">VILLOSLADA DE CAMEROS                        </t>
  </si>
  <si>
    <t xml:space="preserve">VINIEGRA DE ABAJO                            </t>
  </si>
  <si>
    <t xml:space="preserve">VINIEGRA DE ARRIBA                           </t>
  </si>
  <si>
    <t xml:space="preserve">ZARRATON                                     </t>
  </si>
  <si>
    <t xml:space="preserve">ZARZOSA                                      </t>
  </si>
  <si>
    <t xml:space="preserve">ZORRAQUIN                                    </t>
  </si>
  <si>
    <t xml:space="preserve">ABADIN                                       </t>
  </si>
  <si>
    <t xml:space="preserve">ALFOZ                                        </t>
  </si>
  <si>
    <t xml:space="preserve">ANTAS DE ULLA                                </t>
  </si>
  <si>
    <t xml:space="preserve">BALEIRA                                      </t>
  </si>
  <si>
    <t xml:space="preserve">BARREIROS                                    </t>
  </si>
  <si>
    <t xml:space="preserve">BECERREA                                     </t>
  </si>
  <si>
    <t xml:space="preserve">BEGONTE                                      </t>
  </si>
  <si>
    <t xml:space="preserve">BOVEDA                                       </t>
  </si>
  <si>
    <t xml:space="preserve">CARBALLEDO                                   </t>
  </si>
  <si>
    <t xml:space="preserve">CASTRO DE REI                                </t>
  </si>
  <si>
    <t xml:space="preserve">CASTROVERDE                                  </t>
  </si>
  <si>
    <t xml:space="preserve">CERVANTES                                    </t>
  </si>
  <si>
    <t xml:space="preserve">CERVO                                        </t>
  </si>
  <si>
    <t xml:space="preserve">CORGO (O)                                    </t>
  </si>
  <si>
    <t xml:space="preserve">COSPEITO                                     </t>
  </si>
  <si>
    <t xml:space="preserve">CHANTADA                                     </t>
  </si>
  <si>
    <t xml:space="preserve">FOLGOSO DO COUREL                            </t>
  </si>
  <si>
    <t xml:space="preserve">FONSAGRADA (A)                               </t>
  </si>
  <si>
    <t xml:space="preserve">FOZ                                          </t>
  </si>
  <si>
    <t xml:space="preserve">FRIOL                                        </t>
  </si>
  <si>
    <t xml:space="preserve">XERMADE                                      </t>
  </si>
  <si>
    <t xml:space="preserve">GUITIRIZ                                     </t>
  </si>
  <si>
    <t xml:space="preserve">GUNTIN                                       </t>
  </si>
  <si>
    <t xml:space="preserve">INCIO (O)                                    </t>
  </si>
  <si>
    <t xml:space="preserve">XOVE                                         </t>
  </si>
  <si>
    <t xml:space="preserve">LANCARA                                      </t>
  </si>
  <si>
    <t xml:space="preserve">LOURENZA                                     </t>
  </si>
  <si>
    <t xml:space="preserve">LUGO                                         </t>
  </si>
  <si>
    <t xml:space="preserve">MEIRA                                        </t>
  </si>
  <si>
    <t xml:space="preserve">MONDOÑEDO                                    </t>
  </si>
  <si>
    <t xml:space="preserve">MONFORTE DE LEMOS                            </t>
  </si>
  <si>
    <t xml:space="preserve">MONTERROSO                                   </t>
  </si>
  <si>
    <t xml:space="preserve">MURAS                                        </t>
  </si>
  <si>
    <t xml:space="preserve">NAVIA DE SUARNA                              </t>
  </si>
  <si>
    <t xml:space="preserve">NEGUEIRA DE MUÑIZ                            </t>
  </si>
  <si>
    <t xml:space="preserve">NOGAIS (AS)                                  </t>
  </si>
  <si>
    <t xml:space="preserve">OUROL                                        </t>
  </si>
  <si>
    <t xml:space="preserve">OUTEIRO DE REI                               </t>
  </si>
  <si>
    <t xml:space="preserve">PALAS DE REI                                 </t>
  </si>
  <si>
    <t xml:space="preserve">PANTON                                       </t>
  </si>
  <si>
    <t xml:space="preserve">PARADELA                                     </t>
  </si>
  <si>
    <t xml:space="preserve">PARAMO (O)                                   </t>
  </si>
  <si>
    <t xml:space="preserve">PASTORIZA (A)                                </t>
  </si>
  <si>
    <t xml:space="preserve">PEDRAFITA DO CEBREIRO                        </t>
  </si>
  <si>
    <t xml:space="preserve">POL                                          </t>
  </si>
  <si>
    <t xml:space="preserve">POBRA DO BROLLON (A)                         </t>
  </si>
  <si>
    <t xml:space="preserve">PONTENOVA (A)                                </t>
  </si>
  <si>
    <t xml:space="preserve">PORTOMARIN                                   </t>
  </si>
  <si>
    <t xml:space="preserve">QUIROGA                                      </t>
  </si>
  <si>
    <t xml:space="preserve">RIBADEO                                      </t>
  </si>
  <si>
    <t xml:space="preserve">RIBAS DE SIL                                 </t>
  </si>
  <si>
    <t xml:space="preserve">RIBEIRA DE PIQUIN                            </t>
  </si>
  <si>
    <t xml:space="preserve">RIOTORTO                                     </t>
  </si>
  <si>
    <t xml:space="preserve">SAMOS                                        </t>
  </si>
  <si>
    <t xml:space="preserve">RABADE                                       </t>
  </si>
  <si>
    <t xml:space="preserve">SARRIA                                       </t>
  </si>
  <si>
    <t xml:space="preserve">SAVIÑAO (O)                                  </t>
  </si>
  <si>
    <t xml:space="preserve">SOBER                                        </t>
  </si>
  <si>
    <t xml:space="preserve">TABOADA                                      </t>
  </si>
  <si>
    <t xml:space="preserve">TRABADA                                      </t>
  </si>
  <si>
    <t xml:space="preserve">TRIACASTELA                                  </t>
  </si>
  <si>
    <t xml:space="preserve">VALADOURO (O)                                </t>
  </si>
  <si>
    <t xml:space="preserve">VICEDO (O)                                   </t>
  </si>
  <si>
    <t xml:space="preserve">VILALBA                                      </t>
  </si>
  <si>
    <t xml:space="preserve">VIVEIRO                                      </t>
  </si>
  <si>
    <t xml:space="preserve">BARALLA                                      </t>
  </si>
  <si>
    <t xml:space="preserve">BURELA                                       </t>
  </si>
  <si>
    <t xml:space="preserve">ACEBEDA (LA)                                 </t>
  </si>
  <si>
    <t xml:space="preserve">AJALVIR                                      </t>
  </si>
  <si>
    <t xml:space="preserve">ALAMEDA DEL VALLE                            </t>
  </si>
  <si>
    <t xml:space="preserve">ALAMO (EL)                                   </t>
  </si>
  <si>
    <t xml:space="preserve">ALCALA DE HENARES                            </t>
  </si>
  <si>
    <t xml:space="preserve">ALCOBENDAS                                   </t>
  </si>
  <si>
    <t xml:space="preserve">ALCORCON                                     </t>
  </si>
  <si>
    <t xml:space="preserve">ALDEA DEL FRESNO                             </t>
  </si>
  <si>
    <t xml:space="preserve">ALGETE                                       </t>
  </si>
  <si>
    <t xml:space="preserve">ALPEDRETE                                    </t>
  </si>
  <si>
    <t xml:space="preserve">AMBITE                                       </t>
  </si>
  <si>
    <t xml:space="preserve">ANCHUELO                                     </t>
  </si>
  <si>
    <t xml:space="preserve">ARANJUEZ                                     </t>
  </si>
  <si>
    <t xml:space="preserve">ARGANDA DEL REY                              </t>
  </si>
  <si>
    <t xml:space="preserve">ATAZAR (EL)                                  </t>
  </si>
  <si>
    <t xml:space="preserve">BATRES                                       </t>
  </si>
  <si>
    <t xml:space="preserve">BECERRIL DE LA SIERRA                        </t>
  </si>
  <si>
    <t xml:space="preserve">BELMONTE DE TAJO                             </t>
  </si>
  <si>
    <t xml:space="preserve">BERZOSA DEL LOZOYA                           </t>
  </si>
  <si>
    <t xml:space="preserve">BERRUECO (EL)                                </t>
  </si>
  <si>
    <t xml:space="preserve">BOADILLA DEL MONTE                           </t>
  </si>
  <si>
    <t xml:space="preserve">BOALO (EL)                                   </t>
  </si>
  <si>
    <t xml:space="preserve">BRAOJOS                                      </t>
  </si>
  <si>
    <t xml:space="preserve">BREA DE TAJO                                 </t>
  </si>
  <si>
    <t xml:space="preserve">BRUNETE                                      </t>
  </si>
  <si>
    <t xml:space="preserve">BUITRAGO DEL LOZOYA                          </t>
  </si>
  <si>
    <t xml:space="preserve">BUSTARVIEJO                                  </t>
  </si>
  <si>
    <t xml:space="preserve">CABANILLAS DE LA SIERRA                      </t>
  </si>
  <si>
    <t xml:space="preserve">CABRERA (LA)                                 </t>
  </si>
  <si>
    <t xml:space="preserve">CADALSO DE LOS VIDRIOS                       </t>
  </si>
  <si>
    <t xml:space="preserve">CAMARMA DE ESTERUELAS                        </t>
  </si>
  <si>
    <t xml:space="preserve">CAMPO REAL                                   </t>
  </si>
  <si>
    <t xml:space="preserve">CANENCIA                                     </t>
  </si>
  <si>
    <t xml:space="preserve">CARABAÑA                                     </t>
  </si>
  <si>
    <t xml:space="preserve">CASARRUBUELOS                                </t>
  </si>
  <si>
    <t xml:space="preserve">CENICIENTOS                                  </t>
  </si>
  <si>
    <t xml:space="preserve">CERCEDILLA                                   </t>
  </si>
  <si>
    <t xml:space="preserve">CERVERA DE BUITRAGO                          </t>
  </si>
  <si>
    <t xml:space="preserve">CIEMPOZUELOS                                 </t>
  </si>
  <si>
    <t xml:space="preserve">COBEÑA                                       </t>
  </si>
  <si>
    <t xml:space="preserve">COLMENAR DEL ARROYO                          </t>
  </si>
  <si>
    <t xml:space="preserve">COLMENAR DE OREJA                            </t>
  </si>
  <si>
    <t xml:space="preserve">COLMENAREJO                                  </t>
  </si>
  <si>
    <t xml:space="preserve">COLMENAR VIEJO                               </t>
  </si>
  <si>
    <t xml:space="preserve">COLLADO MEDIANO                              </t>
  </si>
  <si>
    <t xml:space="preserve">COLLADO VILLALBA                             </t>
  </si>
  <si>
    <t xml:space="preserve">CORPA                                        </t>
  </si>
  <si>
    <t xml:space="preserve">COSLADA                                      </t>
  </si>
  <si>
    <t xml:space="preserve">CUBAS DE LA SAGRA                            </t>
  </si>
  <si>
    <t xml:space="preserve">CHAPINERIA                                   </t>
  </si>
  <si>
    <t xml:space="preserve">CHINCHON                                     </t>
  </si>
  <si>
    <t xml:space="preserve">DAGANZO DE ARRIBA                            </t>
  </si>
  <si>
    <t xml:space="preserve">ESCORIAL (EL)                                </t>
  </si>
  <si>
    <t xml:space="preserve">ESTREMERA                                    </t>
  </si>
  <si>
    <t xml:space="preserve">FRESNEDILLAS DE LA OLIVA                     </t>
  </si>
  <si>
    <t xml:space="preserve">FRESNO DE TOROTE                             </t>
  </si>
  <si>
    <t xml:space="preserve">FUENLABRADA                                  </t>
  </si>
  <si>
    <t xml:space="preserve">FUENTE EL SAZ DE JARAMA                      </t>
  </si>
  <si>
    <t xml:space="preserve">FUENTIDUEÑA DE TAJO                          </t>
  </si>
  <si>
    <t xml:space="preserve">GALAPAGAR                                    </t>
  </si>
  <si>
    <t xml:space="preserve">GARGANTA DE LOS MONTES                       </t>
  </si>
  <si>
    <t xml:space="preserve">GARGANTILLA DEL LOZOYA Y PINILLA DE BUITRAGO </t>
  </si>
  <si>
    <t xml:space="preserve">GASCONES                                     </t>
  </si>
  <si>
    <t xml:space="preserve">GETAFE                                       </t>
  </si>
  <si>
    <t xml:space="preserve">GRIÑON                                       </t>
  </si>
  <si>
    <t xml:space="preserve">GUADALIX DE LA SIERRA                        </t>
  </si>
  <si>
    <t xml:space="preserve">GUADARRAMA                                   </t>
  </si>
  <si>
    <t xml:space="preserve">HIRUELA (LA)                                 </t>
  </si>
  <si>
    <t xml:space="preserve">HORCAJO DE LA SIERRA-AOSLOS                  </t>
  </si>
  <si>
    <t xml:space="preserve">HORCAJUELO DE LA SIERRA                      </t>
  </si>
  <si>
    <t xml:space="preserve">HOYO DE MANZANARES                           </t>
  </si>
  <si>
    <t xml:space="preserve">HUMANES DE MADRID                            </t>
  </si>
  <si>
    <t xml:space="preserve">LEGANES                                      </t>
  </si>
  <si>
    <t xml:space="preserve">LOECHES                                      </t>
  </si>
  <si>
    <t xml:space="preserve">LOZOYA                                       </t>
  </si>
  <si>
    <t xml:space="preserve">MADARCOS                                     </t>
  </si>
  <si>
    <t xml:space="preserve">MADRID                                       </t>
  </si>
  <si>
    <t xml:space="preserve">MAJADAHONDA                                  </t>
  </si>
  <si>
    <t xml:space="preserve">MANZANARES EL REAL                           </t>
  </si>
  <si>
    <t xml:space="preserve">MECO                                         </t>
  </si>
  <si>
    <t xml:space="preserve">MEJORADA DEL CAMPO                           </t>
  </si>
  <si>
    <t xml:space="preserve">MIRAFLORES DE LA SIERRA                      </t>
  </si>
  <si>
    <t xml:space="preserve">MOLAR (EL)                                   </t>
  </si>
  <si>
    <t xml:space="preserve">MOLINOS (LOS)                                </t>
  </si>
  <si>
    <t xml:space="preserve">MONTEJO DE LA SIERRA                         </t>
  </si>
  <si>
    <t xml:space="preserve">MORALEJA DE ENMEDIO                          </t>
  </si>
  <si>
    <t xml:space="preserve">MORALZARZAL                                  </t>
  </si>
  <si>
    <t xml:space="preserve">MORATA DE TAJUÑA                             </t>
  </si>
  <si>
    <t xml:space="preserve">MOSTOLES                                     </t>
  </si>
  <si>
    <t xml:space="preserve">NAVACERRADA                                  </t>
  </si>
  <si>
    <t xml:space="preserve">NAVALAFUENTE                                 </t>
  </si>
  <si>
    <t xml:space="preserve">NAVALAGAMELLA                                </t>
  </si>
  <si>
    <t xml:space="preserve">NAVALCARNERO                                 </t>
  </si>
  <si>
    <t xml:space="preserve">NAVARREDONDA Y SAN MAMES                     </t>
  </si>
  <si>
    <t xml:space="preserve">NAVAS DEL REY                                </t>
  </si>
  <si>
    <t xml:space="preserve">NUEVO BAZTAN                                 </t>
  </si>
  <si>
    <t xml:space="preserve">OLMEDA DE LAS FUENTES                        </t>
  </si>
  <si>
    <t xml:space="preserve">ORUSCO DE TAJUÑA                             </t>
  </si>
  <si>
    <t xml:space="preserve">PARACUELLOS DE JARAMA                        </t>
  </si>
  <si>
    <t xml:space="preserve">PARLA                                        </t>
  </si>
  <si>
    <t xml:space="preserve">PATONES                                      </t>
  </si>
  <si>
    <t xml:space="preserve">PEDREZUELA                                   </t>
  </si>
  <si>
    <t xml:space="preserve">PELAYOS DE LA PRESA                          </t>
  </si>
  <si>
    <t xml:space="preserve">PERALES DE TAJUÑA                            </t>
  </si>
  <si>
    <t xml:space="preserve">PEZUELA DE LAS TORRES                        </t>
  </si>
  <si>
    <t xml:space="preserve">PINILLA DEL VALLE                            </t>
  </si>
  <si>
    <t xml:space="preserve">PINTO                                        </t>
  </si>
  <si>
    <t xml:space="preserve">PIÑUECAR-GANDULLAS                           </t>
  </si>
  <si>
    <t xml:space="preserve">POZUELO DE ALARCON                           </t>
  </si>
  <si>
    <t xml:space="preserve">POZUELO DEL REY                              </t>
  </si>
  <si>
    <t xml:space="preserve">PRADENA DEL RINCON                           </t>
  </si>
  <si>
    <t xml:space="preserve">PUEBLA DE LA SIERRA                          </t>
  </si>
  <si>
    <t xml:space="preserve">QUIJORNA                                     </t>
  </si>
  <si>
    <t xml:space="preserve">RASCAFRIA                                    </t>
  </si>
  <si>
    <t xml:space="preserve">REDUEÑA                                      </t>
  </si>
  <si>
    <t xml:space="preserve">RIBATEJADA                                   </t>
  </si>
  <si>
    <t xml:space="preserve">RIVAS-VACIAMADRID                            </t>
  </si>
  <si>
    <t xml:space="preserve">ROBLEDILLO DE LA JARA                        </t>
  </si>
  <si>
    <t xml:space="preserve">ROBLEDO DE CHAVELA                           </t>
  </si>
  <si>
    <t xml:space="preserve">ROBREGORDO                                   </t>
  </si>
  <si>
    <t xml:space="preserve">ROZAS DE MADRID (LAS)                        </t>
  </si>
  <si>
    <t xml:space="preserve">ROZAS DE PUERTO REAL                         </t>
  </si>
  <si>
    <t xml:space="preserve">SAN AGUSTIN DEL GUADALIX                     </t>
  </si>
  <si>
    <t xml:space="preserve">SAN FERNANDO DE HENARES                      </t>
  </si>
  <si>
    <t xml:space="preserve">SAN LORENZO DE EL ESCORIAL                   </t>
  </si>
  <si>
    <t xml:space="preserve">SAN MARTIN DE LA VEGA                        </t>
  </si>
  <si>
    <t xml:space="preserve">SAN MARTIN DE VALDEIGLESIAS                  </t>
  </si>
  <si>
    <t xml:space="preserve">SAN SEBASTIAN DE LOS REYES                   </t>
  </si>
  <si>
    <t xml:space="preserve">SANTA MARIA DE LA ALAMEDA                    </t>
  </si>
  <si>
    <t xml:space="preserve">SANTORCAZ                                    </t>
  </si>
  <si>
    <t xml:space="preserve">SANTOS DE LA HUMOSA (LOS)                    </t>
  </si>
  <si>
    <t xml:space="preserve">SERNA DEL MONTE (LA)                         </t>
  </si>
  <si>
    <t xml:space="preserve">SERRANILLOS DEL VALLE                        </t>
  </si>
  <si>
    <t xml:space="preserve">SEVILLA LA NUEVA                             </t>
  </si>
  <si>
    <t xml:space="preserve">SOMOSIERRA                                   </t>
  </si>
  <si>
    <t xml:space="preserve">SOTO DEL REAL                                </t>
  </si>
  <si>
    <t xml:space="preserve">TALAMANCA DE JARAMA                          </t>
  </si>
  <si>
    <t xml:space="preserve">TIELMES                                      </t>
  </si>
  <si>
    <t xml:space="preserve">TITULCIA                                     </t>
  </si>
  <si>
    <t xml:space="preserve">TORREJON DE ARDOZ                            </t>
  </si>
  <si>
    <t xml:space="preserve">TORREJON DE LA CALZADA                       </t>
  </si>
  <si>
    <t xml:space="preserve">TORREJON DE VELASCO                          </t>
  </si>
  <si>
    <t xml:space="preserve">TORRELAGUNA                                  </t>
  </si>
  <si>
    <t xml:space="preserve">TORRELODONES                                 </t>
  </si>
  <si>
    <t xml:space="preserve">TORREMOCHA DE JARAMA                         </t>
  </si>
  <si>
    <t xml:space="preserve">TORRES DE LA ALAMEDA                         </t>
  </si>
  <si>
    <t xml:space="preserve">VALDARACETE                                  </t>
  </si>
  <si>
    <t xml:space="preserve">VALDEAVERO                                   </t>
  </si>
  <si>
    <t xml:space="preserve">VALDELAGUNA                                  </t>
  </si>
  <si>
    <t xml:space="preserve">VALDEMANCO                                   </t>
  </si>
  <si>
    <t xml:space="preserve">VALDEMAQUEDA                                 </t>
  </si>
  <si>
    <t xml:space="preserve">VALDEMORILLO                                 </t>
  </si>
  <si>
    <t xml:space="preserve">VALDEMORO                                    </t>
  </si>
  <si>
    <t xml:space="preserve">VALDEOLMOS-ALALPARDO                         </t>
  </si>
  <si>
    <t xml:space="preserve">VALDEPIELAGOS                                </t>
  </si>
  <si>
    <t xml:space="preserve">VALDETORRES DE JARAMA                        </t>
  </si>
  <si>
    <t xml:space="preserve">VALDILECHA                                   </t>
  </si>
  <si>
    <t xml:space="preserve">VALVERDE DE ALCALA                           </t>
  </si>
  <si>
    <t xml:space="preserve">VELILLA DE SAN ANTONIO                       </t>
  </si>
  <si>
    <t xml:space="preserve">VELLON (EL)                                  </t>
  </si>
  <si>
    <t xml:space="preserve">VENTURADA                                    </t>
  </si>
  <si>
    <t xml:space="preserve">VILLACONEJOS                                 </t>
  </si>
  <si>
    <t xml:space="preserve">VILLA DEL PRADO                              </t>
  </si>
  <si>
    <t xml:space="preserve">VILLALBILLA                                  </t>
  </si>
  <si>
    <t xml:space="preserve">VILLAMANRIQUE DE TAJO                        </t>
  </si>
  <si>
    <t xml:space="preserve">VILLAMANTA                                   </t>
  </si>
  <si>
    <t xml:space="preserve">VILLAMANTILLA                                </t>
  </si>
  <si>
    <t xml:space="preserve">VILLANUEVA DE LA CAÑADA                      </t>
  </si>
  <si>
    <t xml:space="preserve">VILLANUEVA DEL PARDILLO                      </t>
  </si>
  <si>
    <t xml:space="preserve">VILLANUEVA DE PERALES                        </t>
  </si>
  <si>
    <t xml:space="preserve">VILLAR DEL OLMO                              </t>
  </si>
  <si>
    <t xml:space="preserve">VILLAREJO DE SALVANES                        </t>
  </si>
  <si>
    <t xml:space="preserve">VILLAVICIOSA DE ODON                         </t>
  </si>
  <si>
    <t xml:space="preserve">VILLAVIEJA DEL LOZOYA                        </t>
  </si>
  <si>
    <t xml:space="preserve">ZARZALEJO                                    </t>
  </si>
  <si>
    <t xml:space="preserve">LOZOYUELA-NAVAS-SIETEIGLESIAS                </t>
  </si>
  <si>
    <t xml:space="preserve">PUENTES VIEJAS                               </t>
  </si>
  <si>
    <t xml:space="preserve">TRES CANTOS                                  </t>
  </si>
  <si>
    <t xml:space="preserve">ALAMEDA                                      </t>
  </si>
  <si>
    <t xml:space="preserve">ALCAUCIN                                     </t>
  </si>
  <si>
    <t xml:space="preserve">ALFARNATE                                    </t>
  </si>
  <si>
    <t xml:space="preserve">ALFARNATEJO                                  </t>
  </si>
  <si>
    <t xml:space="preserve">ALGARROBO                                    </t>
  </si>
  <si>
    <t xml:space="preserve">ALGATOCIN                                    </t>
  </si>
  <si>
    <t xml:space="preserve">ALHAURIN DE LA TORRE                         </t>
  </si>
  <si>
    <t xml:space="preserve">ALHAURIN EL GRANDE                           </t>
  </si>
  <si>
    <t xml:space="preserve">ALMACHAR                                     </t>
  </si>
  <si>
    <t xml:space="preserve">ALMARGEN                                     </t>
  </si>
  <si>
    <t xml:space="preserve">ALMOGIA                                      </t>
  </si>
  <si>
    <t xml:space="preserve">ALORA                                        </t>
  </si>
  <si>
    <t xml:space="preserve">ALOZAINA                                     </t>
  </si>
  <si>
    <t xml:space="preserve">ALPANDEIRE                                   </t>
  </si>
  <si>
    <t xml:space="preserve">ANTEQUERA                                    </t>
  </si>
  <si>
    <t xml:space="preserve">ARCHEZ                                       </t>
  </si>
  <si>
    <t xml:space="preserve">ARCHIDONA                                    </t>
  </si>
  <si>
    <t xml:space="preserve">ARDALES                                      </t>
  </si>
  <si>
    <t xml:space="preserve">ARENAS                                       </t>
  </si>
  <si>
    <t xml:space="preserve">ARRIATE                                      </t>
  </si>
  <si>
    <t xml:space="preserve">ATAJATE                                      </t>
  </si>
  <si>
    <t xml:space="preserve">BENADALID                                    </t>
  </si>
  <si>
    <t xml:space="preserve">BENAHAVIS                                    </t>
  </si>
  <si>
    <t xml:space="preserve">BENALAURIA                                   </t>
  </si>
  <si>
    <t xml:space="preserve">BENALMADENA                                  </t>
  </si>
  <si>
    <t xml:space="preserve">BENAMARGOSA                                  </t>
  </si>
  <si>
    <t xml:space="preserve">BENAMOCARRA                                  </t>
  </si>
  <si>
    <t xml:space="preserve">BENAOJAN                                     </t>
  </si>
  <si>
    <t xml:space="preserve">BENARRABA                                    </t>
  </si>
  <si>
    <t xml:space="preserve">BORGE (EL)                                   </t>
  </si>
  <si>
    <t xml:space="preserve">BURGO (EL)                                   </t>
  </si>
  <si>
    <t xml:space="preserve">CAMPILLOS                                    </t>
  </si>
  <si>
    <t xml:space="preserve">CANILLAS DE ACEITUNO                         </t>
  </si>
  <si>
    <t xml:space="preserve">CANILLAS DE ALBAIDA                          </t>
  </si>
  <si>
    <t xml:space="preserve">CAÑETE LA REAL                               </t>
  </si>
  <si>
    <t xml:space="preserve">CARRATRACA                                   </t>
  </si>
  <si>
    <t xml:space="preserve">CARTAJIMA                                    </t>
  </si>
  <si>
    <t xml:space="preserve">CARTAMA                                      </t>
  </si>
  <si>
    <t xml:space="preserve">CASABERMEJA                                  </t>
  </si>
  <si>
    <t xml:space="preserve">CASARABONELA                                 </t>
  </si>
  <si>
    <t xml:space="preserve">CASARES                                      </t>
  </si>
  <si>
    <t xml:space="preserve">COIN                                         </t>
  </si>
  <si>
    <t xml:space="preserve">COLMENAR                                     </t>
  </si>
  <si>
    <t xml:space="preserve">COMARES                                      </t>
  </si>
  <si>
    <t xml:space="preserve">COMPETA                                      </t>
  </si>
  <si>
    <t xml:space="preserve">CORTES DE LA FRONTERA                        </t>
  </si>
  <si>
    <t xml:space="preserve">CUEVAS BAJAS                                 </t>
  </si>
  <si>
    <t xml:space="preserve">CUEVAS DEL BECERRO                           </t>
  </si>
  <si>
    <t xml:space="preserve">CUEVAS DE SAN MARCOS                         </t>
  </si>
  <si>
    <t xml:space="preserve">CUTAR                                        </t>
  </si>
  <si>
    <t xml:space="preserve">ESTEPONA                                     </t>
  </si>
  <si>
    <t xml:space="preserve">FARAJAN                                      </t>
  </si>
  <si>
    <t xml:space="preserve">FRIGILIANA                                   </t>
  </si>
  <si>
    <t xml:space="preserve">FUENGIROLA                                   </t>
  </si>
  <si>
    <t xml:space="preserve">FUENTE DE PIEDRA                             </t>
  </si>
  <si>
    <t xml:space="preserve">GAUCIN                                       </t>
  </si>
  <si>
    <t xml:space="preserve">GENALGUACIL                                  </t>
  </si>
  <si>
    <t xml:space="preserve">GUARO                                        </t>
  </si>
  <si>
    <t xml:space="preserve">HUMILLADERO                                  </t>
  </si>
  <si>
    <t xml:space="preserve">IGUALEJA                                     </t>
  </si>
  <si>
    <t xml:space="preserve">ISTAN                                        </t>
  </si>
  <si>
    <t xml:space="preserve">IZNATE                                       </t>
  </si>
  <si>
    <t xml:space="preserve">JIMERA DE LIBAR                              </t>
  </si>
  <si>
    <t xml:space="preserve">JUBRIQUE                                     </t>
  </si>
  <si>
    <t xml:space="preserve">JUZCAR                                       </t>
  </si>
  <si>
    <t xml:space="preserve">MACHARAVIAYA                                 </t>
  </si>
  <si>
    <t xml:space="preserve">MALAGA                                       </t>
  </si>
  <si>
    <t xml:space="preserve">MANILVA                                      </t>
  </si>
  <si>
    <t xml:space="preserve">MARBELLA                                     </t>
  </si>
  <si>
    <t xml:space="preserve">MIJAS                                        </t>
  </si>
  <si>
    <t xml:space="preserve">MOCLINEJO                                    </t>
  </si>
  <si>
    <t xml:space="preserve">MOLLINA                                      </t>
  </si>
  <si>
    <t xml:space="preserve">MONDA                                        </t>
  </si>
  <si>
    <t xml:space="preserve">MONTEJAQUE                                   </t>
  </si>
  <si>
    <t xml:space="preserve">NERJA                                        </t>
  </si>
  <si>
    <t xml:space="preserve">OJEN                                         </t>
  </si>
  <si>
    <t xml:space="preserve">PARAUTA                                      </t>
  </si>
  <si>
    <t xml:space="preserve">PERIANA                                      </t>
  </si>
  <si>
    <t xml:space="preserve">PIZARRA                                      </t>
  </si>
  <si>
    <t xml:space="preserve">PUJERRA                                      </t>
  </si>
  <si>
    <t xml:space="preserve">RINCON DE LA VICTORIA                        </t>
  </si>
  <si>
    <t xml:space="preserve">RIOGORDO                                     </t>
  </si>
  <si>
    <t xml:space="preserve">RONDA                                        </t>
  </si>
  <si>
    <t xml:space="preserve">SALARES                                      </t>
  </si>
  <si>
    <t xml:space="preserve">SAYALONGA                                    </t>
  </si>
  <si>
    <t xml:space="preserve">SEDELLA                                      </t>
  </si>
  <si>
    <t xml:space="preserve">SIERRA DE YEGUAS                             </t>
  </si>
  <si>
    <t xml:space="preserve">TEBA                                         </t>
  </si>
  <si>
    <t xml:space="preserve">TOLOX                                        </t>
  </si>
  <si>
    <t xml:space="preserve">TORROX                                       </t>
  </si>
  <si>
    <t xml:space="preserve">TOTALAN                                      </t>
  </si>
  <si>
    <t xml:space="preserve">VALLE DE ABDALAJIS                           </t>
  </si>
  <si>
    <t xml:space="preserve">VELEZ-MALAGA                                 </t>
  </si>
  <si>
    <t xml:space="preserve">VILLANUEVA DE ALGAIDAS                       </t>
  </si>
  <si>
    <t xml:space="preserve">VILLANUEVA DEL ROSARIO                       </t>
  </si>
  <si>
    <t xml:space="preserve">VILLANUEVA DEL TRABUCO                       </t>
  </si>
  <si>
    <t xml:space="preserve">VILLANUEVA DE TAPIA                          </t>
  </si>
  <si>
    <t xml:space="preserve">VIÑUELA                                      </t>
  </si>
  <si>
    <t xml:space="preserve">YUNQUERA                                     </t>
  </si>
  <si>
    <t xml:space="preserve">TORREMOLINOS                                 </t>
  </si>
  <si>
    <t xml:space="preserve">VILLANUEVA DE LA CONCEPCION                  </t>
  </si>
  <si>
    <t xml:space="preserve">MONTECORTO                                   </t>
  </si>
  <si>
    <t xml:space="preserve">SERRATO                                      </t>
  </si>
  <si>
    <t xml:space="preserve">ABANILLA                                     </t>
  </si>
  <si>
    <t xml:space="preserve">ABARAN                                       </t>
  </si>
  <si>
    <t xml:space="preserve">AGUILAS                                      </t>
  </si>
  <si>
    <t xml:space="preserve">ALBUDEITE                                    </t>
  </si>
  <si>
    <t xml:space="preserve">ALCANTARILLA                                 </t>
  </si>
  <si>
    <t xml:space="preserve">ALEDO                                        </t>
  </si>
  <si>
    <t xml:space="preserve">ALGUAZAS                                     </t>
  </si>
  <si>
    <t xml:space="preserve">ALHAMA DE MURCIA                             </t>
  </si>
  <si>
    <t xml:space="preserve">ARCHENA                                      </t>
  </si>
  <si>
    <t xml:space="preserve">BENIEL                                       </t>
  </si>
  <si>
    <t xml:space="preserve">BLANCA                                       </t>
  </si>
  <si>
    <t xml:space="preserve">BULLAS                                       </t>
  </si>
  <si>
    <t xml:space="preserve">CALASPARRA                                   </t>
  </si>
  <si>
    <t xml:space="preserve">CAMPOS DEL RIO                               </t>
  </si>
  <si>
    <t xml:space="preserve">CARAVACA DE LA CRUZ                          </t>
  </si>
  <si>
    <t xml:space="preserve">CARTAGENA                                    </t>
  </si>
  <si>
    <t xml:space="preserve">CEHEGIN                                      </t>
  </si>
  <si>
    <t xml:space="preserve">CEUTI                                        </t>
  </si>
  <si>
    <t xml:space="preserve">CIEZA                                        </t>
  </si>
  <si>
    <t xml:space="preserve">FORTUNA                                      </t>
  </si>
  <si>
    <t xml:space="preserve">FUENTE ALAMO DE MURCIA                       </t>
  </si>
  <si>
    <t xml:space="preserve">JUMILLA                                      </t>
  </si>
  <si>
    <t xml:space="preserve">LIBRILLA                                     </t>
  </si>
  <si>
    <t xml:space="preserve">LORCA                                        </t>
  </si>
  <si>
    <t xml:space="preserve">LORQUI                                       </t>
  </si>
  <si>
    <t xml:space="preserve">MAZARRON                                     </t>
  </si>
  <si>
    <t xml:space="preserve">MOLINA DE SEGURA                             </t>
  </si>
  <si>
    <t xml:space="preserve">MORATALLA                                    </t>
  </si>
  <si>
    <t xml:space="preserve">MULA                                         </t>
  </si>
  <si>
    <t xml:space="preserve">MURCIA                                       </t>
  </si>
  <si>
    <t xml:space="preserve">OJOS                                         </t>
  </si>
  <si>
    <t xml:space="preserve">PLIEGO                                       </t>
  </si>
  <si>
    <t xml:space="preserve">PUERTO LUMBRERAS                             </t>
  </si>
  <si>
    <t xml:space="preserve">RICOTE                                       </t>
  </si>
  <si>
    <t xml:space="preserve">SAN JAVIER                                   </t>
  </si>
  <si>
    <t xml:space="preserve">SAN PEDRO DEL PINATAR                        </t>
  </si>
  <si>
    <t xml:space="preserve">TORRE-PACHECO                                </t>
  </si>
  <si>
    <t xml:space="preserve">TORRES DE COTILLAS (LAS)                     </t>
  </si>
  <si>
    <t xml:space="preserve">TOTANA                                       </t>
  </si>
  <si>
    <t xml:space="preserve">ULEA                                         </t>
  </si>
  <si>
    <t xml:space="preserve">UNION (LA)                                   </t>
  </si>
  <si>
    <t xml:space="preserve">VILLANUEVA DEL RIO SEGURA                    </t>
  </si>
  <si>
    <t xml:space="preserve">YECLA                                        </t>
  </si>
  <si>
    <t xml:space="preserve">SANTOMERA                                    </t>
  </si>
  <si>
    <t xml:space="preserve">ALCAZARES (LOS)                              </t>
  </si>
  <si>
    <t xml:space="preserve">ALLARIZ                                      </t>
  </si>
  <si>
    <t xml:space="preserve">AMOEIRO                                      </t>
  </si>
  <si>
    <t xml:space="preserve">ARNOIA (A)                                   </t>
  </si>
  <si>
    <t xml:space="preserve">AVION                                        </t>
  </si>
  <si>
    <t xml:space="preserve">BALTAR                                       </t>
  </si>
  <si>
    <t xml:space="preserve">BANDE                                        </t>
  </si>
  <si>
    <t xml:space="preserve">BAÑOS DE MOLGAS                              </t>
  </si>
  <si>
    <t xml:space="preserve">BARBADAS                                     </t>
  </si>
  <si>
    <t xml:space="preserve">BARCO DE VALDEORRAS (O)                      </t>
  </si>
  <si>
    <t xml:space="preserve">BEADE                                        </t>
  </si>
  <si>
    <t xml:space="preserve">BEARIZ                                       </t>
  </si>
  <si>
    <t xml:space="preserve">BLANCOS (OS)                                 </t>
  </si>
  <si>
    <t xml:space="preserve">BOBORAS                                      </t>
  </si>
  <si>
    <t xml:space="preserve">BOLA (A)                                     </t>
  </si>
  <si>
    <t xml:space="preserve">BOLO (O)                                     </t>
  </si>
  <si>
    <t xml:space="preserve">CALVOS DE RANDIN                             </t>
  </si>
  <si>
    <t xml:space="preserve">CARBALLEDA DE VALDEORRAS                     </t>
  </si>
  <si>
    <t xml:space="preserve">CARBALLEDA DE AVIA                           </t>
  </si>
  <si>
    <t xml:space="preserve">CARBALLIÑO (O)                               </t>
  </si>
  <si>
    <t xml:space="preserve">CARTELLE                                     </t>
  </si>
  <si>
    <t xml:space="preserve">CASTRELO DO VAL                              </t>
  </si>
  <si>
    <t xml:space="preserve">CASTRELO DE MIÑO                             </t>
  </si>
  <si>
    <t xml:space="preserve">CASTRO CALDELAS                              </t>
  </si>
  <si>
    <t xml:space="preserve">CELANOVA                                     </t>
  </si>
  <si>
    <t xml:space="preserve">CENLLE                                       </t>
  </si>
  <si>
    <t xml:space="preserve">COLES                                        </t>
  </si>
  <si>
    <t xml:space="preserve">CORTEGADA                                    </t>
  </si>
  <si>
    <t xml:space="preserve">CUALEDRO                                     </t>
  </si>
  <si>
    <t xml:space="preserve">CHANDREXA DE QUEIXA                          </t>
  </si>
  <si>
    <t xml:space="preserve">ENTRIMO                                      </t>
  </si>
  <si>
    <t xml:space="preserve">ESGOS                                        </t>
  </si>
  <si>
    <t xml:space="preserve">XINZO DE LIMIA                               </t>
  </si>
  <si>
    <t xml:space="preserve">GOMESENDE                                    </t>
  </si>
  <si>
    <t xml:space="preserve">GUDIÑA (A)                                   </t>
  </si>
  <si>
    <t xml:space="preserve">IRIXO (O)                                    </t>
  </si>
  <si>
    <t xml:space="preserve">XUNQUEIRA DE AMBIA                           </t>
  </si>
  <si>
    <t xml:space="preserve">XUNQUEIRA DE ESPADANEDO                      </t>
  </si>
  <si>
    <t xml:space="preserve">LAROUCO                                      </t>
  </si>
  <si>
    <t xml:space="preserve">LAZA                                         </t>
  </si>
  <si>
    <t xml:space="preserve">LEIRO                                        </t>
  </si>
  <si>
    <t xml:space="preserve">LOBEIRA                                      </t>
  </si>
  <si>
    <t xml:space="preserve">LOBIOS                                       </t>
  </si>
  <si>
    <t xml:space="preserve">MACEDA                                       </t>
  </si>
  <si>
    <t xml:space="preserve">MANZANEDA                                    </t>
  </si>
  <si>
    <t xml:space="preserve">MASIDE                                       </t>
  </si>
  <si>
    <t xml:space="preserve">MELON                                        </t>
  </si>
  <si>
    <t xml:space="preserve">MERCA (A)                                    </t>
  </si>
  <si>
    <t xml:space="preserve">MEZQUITA (A)                                 </t>
  </si>
  <si>
    <t xml:space="preserve">MONTEDERRAMO                                 </t>
  </si>
  <si>
    <t xml:space="preserve">MONTERREI                                    </t>
  </si>
  <si>
    <t xml:space="preserve">MUIÑOS                                       </t>
  </si>
  <si>
    <t xml:space="preserve">NOGUEIRA DE RAMUIN                           </t>
  </si>
  <si>
    <t xml:space="preserve">OIMBRA                                       </t>
  </si>
  <si>
    <t xml:space="preserve">OURENSE                                      </t>
  </si>
  <si>
    <t xml:space="preserve">PADERNE DE ALLARIZ                           </t>
  </si>
  <si>
    <t xml:space="preserve">PADRENDA                                     </t>
  </si>
  <si>
    <t xml:space="preserve">PARADA DE SIL                                </t>
  </si>
  <si>
    <t xml:space="preserve">PEREIRO DE AGUIAR (O)                        </t>
  </si>
  <si>
    <t xml:space="preserve">PEROXA (A)                                   </t>
  </si>
  <si>
    <t xml:space="preserve">PETIN                                        </t>
  </si>
  <si>
    <t xml:space="preserve">PIÑOR                                        </t>
  </si>
  <si>
    <t xml:space="preserve">PORQUEIRA                                    </t>
  </si>
  <si>
    <t xml:space="preserve">POBRA DE TRIVES (A)                          </t>
  </si>
  <si>
    <t xml:space="preserve">PONTEDEVA                                    </t>
  </si>
  <si>
    <t xml:space="preserve">PUNXIN                                       </t>
  </si>
  <si>
    <t xml:space="preserve">QUINTELA DE LEIRADO                          </t>
  </si>
  <si>
    <t xml:space="preserve">RAIRIZ DE VEIGA                              </t>
  </si>
  <si>
    <t xml:space="preserve">RAMIRAS                                      </t>
  </si>
  <si>
    <t xml:space="preserve">RIBADAVIA                                    </t>
  </si>
  <si>
    <t xml:space="preserve">SAN XOAN DE RIO                              </t>
  </si>
  <si>
    <t xml:space="preserve">RIOS                                         </t>
  </si>
  <si>
    <t xml:space="preserve">RUA (A)                                      </t>
  </si>
  <si>
    <t xml:space="preserve">RUBIA                                        </t>
  </si>
  <si>
    <t xml:space="preserve">SAN AMARO                                    </t>
  </si>
  <si>
    <t xml:space="preserve">SAN CIBRAO DAS VIÑAS                         </t>
  </si>
  <si>
    <t xml:space="preserve">SAN CRISTOVO DE CEA                          </t>
  </si>
  <si>
    <t xml:space="preserve">SANDIAS                                      </t>
  </si>
  <si>
    <t xml:space="preserve">SARREAUS                                     </t>
  </si>
  <si>
    <t xml:space="preserve">TABOADELA                                    </t>
  </si>
  <si>
    <t xml:space="preserve">TEIXEIRA (A)                                 </t>
  </si>
  <si>
    <t xml:space="preserve">TOEN                                         </t>
  </si>
  <si>
    <t xml:space="preserve">TRASMIRAS                                    </t>
  </si>
  <si>
    <t xml:space="preserve">VEIGA (A)                                    </t>
  </si>
  <si>
    <t xml:space="preserve">VEREA                                        </t>
  </si>
  <si>
    <t xml:space="preserve">VERIN                                        </t>
  </si>
  <si>
    <t xml:space="preserve">VIANA DO BOLO                                </t>
  </si>
  <si>
    <t xml:space="preserve">VILAMARIN                                    </t>
  </si>
  <si>
    <t xml:space="preserve">VILAMARTIN DE VALDEORRAS                     </t>
  </si>
  <si>
    <t xml:space="preserve">VILAR DE BARRIO                              </t>
  </si>
  <si>
    <t xml:space="preserve">VILAR DE SANTOS                              </t>
  </si>
  <si>
    <t xml:space="preserve">VILARDEVOS                                   </t>
  </si>
  <si>
    <t xml:space="preserve">VILARIÑO DE CONSO                            </t>
  </si>
  <si>
    <t xml:space="preserve">ALLANDE                                      </t>
  </si>
  <si>
    <t xml:space="preserve">ALLER                                        </t>
  </si>
  <si>
    <t xml:space="preserve">AMIEVA                                       </t>
  </si>
  <si>
    <t xml:space="preserve">AVILES                                       </t>
  </si>
  <si>
    <t xml:space="preserve">BELMONTE DE MIRANDA                          </t>
  </si>
  <si>
    <t xml:space="preserve">BIMENES                                      </t>
  </si>
  <si>
    <t xml:space="preserve">BOAL                                         </t>
  </si>
  <si>
    <t xml:space="preserve">CABRALES                                     </t>
  </si>
  <si>
    <t xml:space="preserve">CABRANES                                     </t>
  </si>
  <si>
    <t xml:space="preserve">CANDAMO                                      </t>
  </si>
  <si>
    <t xml:space="preserve">CANGAS DEL NARCEA                            </t>
  </si>
  <si>
    <t xml:space="preserve">CANGAS DE ONIS                               </t>
  </si>
  <si>
    <t xml:space="preserve">CARAVIA                                      </t>
  </si>
  <si>
    <t xml:space="preserve">CARREÑO                                      </t>
  </si>
  <si>
    <t xml:space="preserve">CASO                                         </t>
  </si>
  <si>
    <t xml:space="preserve">CASTRILLON                                   </t>
  </si>
  <si>
    <t xml:space="preserve">CASTROPOL                                    </t>
  </si>
  <si>
    <t xml:space="preserve">COAÑA                                        </t>
  </si>
  <si>
    <t xml:space="preserve">COLUNGA                                      </t>
  </si>
  <si>
    <t xml:space="preserve">CORVERA DE ASTURIAS                          </t>
  </si>
  <si>
    <t xml:space="preserve">CUDILLERO                                    </t>
  </si>
  <si>
    <t xml:space="preserve">DEGAÑA                                       </t>
  </si>
  <si>
    <t xml:space="preserve">FRANCO (EL)                                  </t>
  </si>
  <si>
    <t xml:space="preserve">GIJON/XIXON                                  </t>
  </si>
  <si>
    <t xml:space="preserve">GOZON                                        </t>
  </si>
  <si>
    <t xml:space="preserve">GRADO                                        </t>
  </si>
  <si>
    <t xml:space="preserve">GRANDAS DE SALIME                            </t>
  </si>
  <si>
    <t xml:space="preserve">IBIAS                                        </t>
  </si>
  <si>
    <t xml:space="preserve">ILLANO                                       </t>
  </si>
  <si>
    <t xml:space="preserve">ILLAS                                        </t>
  </si>
  <si>
    <t xml:space="preserve">LANGREO                                      </t>
  </si>
  <si>
    <t xml:space="preserve">LAVIANA                                      </t>
  </si>
  <si>
    <t xml:space="preserve">LENA                                         </t>
  </si>
  <si>
    <t xml:space="preserve">VALDES                                       </t>
  </si>
  <si>
    <t xml:space="preserve">LLANERA                                      </t>
  </si>
  <si>
    <t xml:space="preserve">LLANES                                       </t>
  </si>
  <si>
    <t xml:space="preserve">MORCIN                                       </t>
  </si>
  <si>
    <t xml:space="preserve">MUROS DE NALON                               </t>
  </si>
  <si>
    <t xml:space="preserve">NAVA                                         </t>
  </si>
  <si>
    <t xml:space="preserve">NAVIA                                        </t>
  </si>
  <si>
    <t xml:space="preserve">NOREÑA                                       </t>
  </si>
  <si>
    <t xml:space="preserve">ONIS                                         </t>
  </si>
  <si>
    <t xml:space="preserve">OVIEDO                                       </t>
  </si>
  <si>
    <t xml:space="preserve">PARRES                                       </t>
  </si>
  <si>
    <t xml:space="preserve">PEÑAMELLERA ALTA                             </t>
  </si>
  <si>
    <t xml:space="preserve">PEÑAMELLERA BAJA                             </t>
  </si>
  <si>
    <t xml:space="preserve">PESOZ                                        </t>
  </si>
  <si>
    <t xml:space="preserve">PILOÑA                                       </t>
  </si>
  <si>
    <t xml:space="preserve">PONGA                                        </t>
  </si>
  <si>
    <t xml:space="preserve">PRAVIA                                       </t>
  </si>
  <si>
    <t xml:space="preserve">PROAZA                                       </t>
  </si>
  <si>
    <t xml:space="preserve">QUIROS                                       </t>
  </si>
  <si>
    <t xml:space="preserve">REGUERAS (LAS)                               </t>
  </si>
  <si>
    <t xml:space="preserve">RIBADEDEVA                                   </t>
  </si>
  <si>
    <t xml:space="preserve">RIBADESELLA                                  </t>
  </si>
  <si>
    <t xml:space="preserve">RIBERA DE ARRIBA                             </t>
  </si>
  <si>
    <t xml:space="preserve">RIOSA                                        </t>
  </si>
  <si>
    <t xml:space="preserve">SALAS                                        </t>
  </si>
  <si>
    <t xml:space="preserve">SAN MARTIN DEL REY AURELIO                   </t>
  </si>
  <si>
    <t xml:space="preserve">SAN MARTIN DE OSCOS                          </t>
  </si>
  <si>
    <t xml:space="preserve">SANTA EULALIA DE OSCOS                       </t>
  </si>
  <si>
    <t xml:space="preserve">SAN TIRSO DE ABRES                           </t>
  </si>
  <si>
    <t xml:space="preserve">SANTO ADRIANO                                </t>
  </si>
  <si>
    <t xml:space="preserve">SARIEGO                                      </t>
  </si>
  <si>
    <t xml:space="preserve">SIERO                                        </t>
  </si>
  <si>
    <t xml:space="preserve">SOBRESCOBIO                                  </t>
  </si>
  <si>
    <t xml:space="preserve">SOMIEDO                                      </t>
  </si>
  <si>
    <t xml:space="preserve">SOTO DEL BARCO                               </t>
  </si>
  <si>
    <t xml:space="preserve">TAPIA DE CASARIEGO                           </t>
  </si>
  <si>
    <t xml:space="preserve">TARAMUNDI                                    </t>
  </si>
  <si>
    <t xml:space="preserve">TEVERGA                                      </t>
  </si>
  <si>
    <t xml:space="preserve">TINEO                                        </t>
  </si>
  <si>
    <t xml:space="preserve">VEGADEO                                      </t>
  </si>
  <si>
    <t xml:space="preserve">VILLANUEVA DE OSCOS                          </t>
  </si>
  <si>
    <t xml:space="preserve">VILLAVICIOSA                                 </t>
  </si>
  <si>
    <t xml:space="preserve">VILLAYON                                     </t>
  </si>
  <si>
    <t xml:space="preserve">YERNES Y TAMEZA                              </t>
  </si>
  <si>
    <t xml:space="preserve">ABARCA DE CAMPOS                             </t>
  </si>
  <si>
    <t xml:space="preserve">ABIA DE LAS TORRES                           </t>
  </si>
  <si>
    <t xml:space="preserve">AGUILAR DE CAMPOO                            </t>
  </si>
  <si>
    <t xml:space="preserve">ALAR DEL REY                                 </t>
  </si>
  <si>
    <t xml:space="preserve">ALBA DE CERRATO                              </t>
  </si>
  <si>
    <t xml:space="preserve">AMAYUELAS DE ARRIBA                          </t>
  </si>
  <si>
    <t xml:space="preserve">AMPUDIA                                      </t>
  </si>
  <si>
    <t xml:space="preserve">AMUSCO                                       </t>
  </si>
  <si>
    <t xml:space="preserve">ANTIGUEDAD                                   </t>
  </si>
  <si>
    <t xml:space="preserve">ARCONADA                                     </t>
  </si>
  <si>
    <t xml:space="preserve">ASTUDILLO                                    </t>
  </si>
  <si>
    <t xml:space="preserve">AUTILLA DEL PINO                             </t>
  </si>
  <si>
    <t xml:space="preserve">AUTILLO DE CAMPOS                            </t>
  </si>
  <si>
    <t xml:space="preserve">AYUELA                                       </t>
  </si>
  <si>
    <t xml:space="preserve">BALTANAS                                     </t>
  </si>
  <si>
    <t xml:space="preserve">VENTA DE BAÑOS                               </t>
  </si>
  <si>
    <t xml:space="preserve">BAQUERIN DE CAMPOS                           </t>
  </si>
  <si>
    <t xml:space="preserve">BARCENA DE CAMPOS                            </t>
  </si>
  <si>
    <t xml:space="preserve">BARRUELO DE SANTULLAN                        </t>
  </si>
  <si>
    <t xml:space="preserve">BASCONES DE OJEDA                            </t>
  </si>
  <si>
    <t xml:space="preserve">BECERRIL DE CAMPOS                           </t>
  </si>
  <si>
    <t xml:space="preserve">BELMONTE DE CAMPOS                           </t>
  </si>
  <si>
    <t xml:space="preserve">BERZOSILLA                                   </t>
  </si>
  <si>
    <t xml:space="preserve">BOADA DE CAMPOS                              </t>
  </si>
  <si>
    <t xml:space="preserve">BOADILLA DEL CAMINO                          </t>
  </si>
  <si>
    <t xml:space="preserve">BOADILLA DE RIOSECO                          </t>
  </si>
  <si>
    <t xml:space="preserve">BRAÑOSERA                                    </t>
  </si>
  <si>
    <t xml:space="preserve">BUENAVISTA DE VALDAVIA                       </t>
  </si>
  <si>
    <t xml:space="preserve">BUSTILLO DE LA VEGA                          </t>
  </si>
  <si>
    <t xml:space="preserve">BUSTILLO DEL PARAMO DE CARRION               </t>
  </si>
  <si>
    <t xml:space="preserve">CALAHORRA DE BOEDO                           </t>
  </si>
  <si>
    <t xml:space="preserve">CALZADA DE LOS MOLINOS                       </t>
  </si>
  <si>
    <t xml:space="preserve">CAPILLAS                                     </t>
  </si>
  <si>
    <t xml:space="preserve">CARDEÑOSA DE VOLPEJERA                       </t>
  </si>
  <si>
    <t xml:space="preserve">CARRION DE LOS CONDES                        </t>
  </si>
  <si>
    <t xml:space="preserve">CASTIL DE VELA                               </t>
  </si>
  <si>
    <t xml:space="preserve">CASTREJON DE LA PEÑA                         </t>
  </si>
  <si>
    <t xml:space="preserve">CASTRILLO DE DON JUAN                        </t>
  </si>
  <si>
    <t xml:space="preserve">CASTRILLO DE ONIELO                          </t>
  </si>
  <si>
    <t xml:space="preserve">CASTRILLO DE VILLAVEGA                       </t>
  </si>
  <si>
    <t xml:space="preserve">CASTROMOCHO                                  </t>
  </si>
  <si>
    <t xml:space="preserve">CERVATOS DE LA CUEZA                         </t>
  </si>
  <si>
    <t xml:space="preserve">CERVERA DE PISUERGA                          </t>
  </si>
  <si>
    <t xml:space="preserve">CEVICO DE LA TORRE                           </t>
  </si>
  <si>
    <t xml:space="preserve">CEVICO NAVERO                                </t>
  </si>
  <si>
    <t xml:space="preserve">CISNEROS                                     </t>
  </si>
  <si>
    <t xml:space="preserve">COBOS DE CERRATO                             </t>
  </si>
  <si>
    <t xml:space="preserve">COLLAZOS DE BOEDO                            </t>
  </si>
  <si>
    <t xml:space="preserve">CONGOSTO DE VALDAVIA                         </t>
  </si>
  <si>
    <t xml:space="preserve">CORDOVILLA LA REAL                           </t>
  </si>
  <si>
    <t xml:space="preserve">CUBILLAS DE CERRATO                          </t>
  </si>
  <si>
    <t xml:space="preserve">DEHESA DE MONTEJO                            </t>
  </si>
  <si>
    <t xml:space="preserve">DEHESA DE ROMANOS                            </t>
  </si>
  <si>
    <t xml:space="preserve">DUEÑAS                                       </t>
  </si>
  <si>
    <t xml:space="preserve">ESPINOSA DE CERRATO                          </t>
  </si>
  <si>
    <t xml:space="preserve">ESPINOSA DE VILLAGONZALO                     </t>
  </si>
  <si>
    <t xml:space="preserve">FRECHILLA                                    </t>
  </si>
  <si>
    <t xml:space="preserve">FRESNO DEL RIO                               </t>
  </si>
  <si>
    <t xml:space="preserve">FROMISTA                                     </t>
  </si>
  <si>
    <t xml:space="preserve">FUENTES DE NAVA                              </t>
  </si>
  <si>
    <t xml:space="preserve">FUENTES DE VALDEPERO                         </t>
  </si>
  <si>
    <t xml:space="preserve">GRIJOTA                                      </t>
  </si>
  <si>
    <t xml:space="preserve">GUARDO                                       </t>
  </si>
  <si>
    <t xml:space="preserve">GUAZA DE CAMPOS                              </t>
  </si>
  <si>
    <t xml:space="preserve">HERMEDES DE CERRATO                          </t>
  </si>
  <si>
    <t xml:space="preserve">HERRERA DE PISUERGA                          </t>
  </si>
  <si>
    <t xml:space="preserve">HERRERA DE VALDECAÑAS                        </t>
  </si>
  <si>
    <t xml:space="preserve">HONTORIA DE CERRATO                          </t>
  </si>
  <si>
    <t xml:space="preserve">HORNILLOS DE CERRATO                         </t>
  </si>
  <si>
    <t xml:space="preserve">HUSILLOS                                     </t>
  </si>
  <si>
    <t xml:space="preserve">ITERO DE LA VEGA                             </t>
  </si>
  <si>
    <t xml:space="preserve">LAGARTOS                                     </t>
  </si>
  <si>
    <t xml:space="preserve">LANTADILLA                                   </t>
  </si>
  <si>
    <t xml:space="preserve">VID DE OJEDA (LA)                            </t>
  </si>
  <si>
    <t xml:space="preserve">LEDIGOS                                      </t>
  </si>
  <si>
    <t xml:space="preserve">LOMAS                                        </t>
  </si>
  <si>
    <t xml:space="preserve">MAGAZ DE PISUERGA                            </t>
  </si>
  <si>
    <t xml:space="preserve">MANQUILLOS                                   </t>
  </si>
  <si>
    <t xml:space="preserve">MANTINOS                                     </t>
  </si>
  <si>
    <t xml:space="preserve">MARCILLA DE CAMPOS                           </t>
  </si>
  <si>
    <t xml:space="preserve">MAZARIEGOS                                   </t>
  </si>
  <si>
    <t xml:space="preserve">MAZUECOS DE VALDEGINATE                      </t>
  </si>
  <si>
    <t xml:space="preserve">MELGAR DE YUSO                               </t>
  </si>
  <si>
    <t xml:space="preserve">MENESES DE CAMPOS                            </t>
  </si>
  <si>
    <t xml:space="preserve">MICIECES DE OJEDA                            </t>
  </si>
  <si>
    <t xml:space="preserve">MONZON DE CAMPOS                             </t>
  </si>
  <si>
    <t xml:space="preserve">MORATINOS                                    </t>
  </si>
  <si>
    <t xml:space="preserve">MUDA                                         </t>
  </si>
  <si>
    <t xml:space="preserve">NOGAL DE LAS HUERTAS                         </t>
  </si>
  <si>
    <t xml:space="preserve">OLEA DE BOEDO                                </t>
  </si>
  <si>
    <t xml:space="preserve">OLMOS DE OJEDA                               </t>
  </si>
  <si>
    <t xml:space="preserve">OSORNILLO                                    </t>
  </si>
  <si>
    <t xml:space="preserve">PALENCIA                                     </t>
  </si>
  <si>
    <t xml:space="preserve">PALENZUELA                                   </t>
  </si>
  <si>
    <t xml:space="preserve">PARAMO DE BOEDO                              </t>
  </si>
  <si>
    <t xml:space="preserve">PAREDES DE NAVA                              </t>
  </si>
  <si>
    <t xml:space="preserve">PAYO DE OJEDA                                </t>
  </si>
  <si>
    <t xml:space="preserve">PEDRAZA DE CAMPOS                            </t>
  </si>
  <si>
    <t xml:space="preserve">PEDROSA DE LA VEGA                           </t>
  </si>
  <si>
    <t xml:space="preserve">PERALES                                      </t>
  </si>
  <si>
    <t xml:space="preserve">PINO DEL RIO                                 </t>
  </si>
  <si>
    <t xml:space="preserve">PIÑA DE CAMPOS                               </t>
  </si>
  <si>
    <t xml:space="preserve">POBLACION DE ARROYO                          </t>
  </si>
  <si>
    <t xml:space="preserve">POBLACION DE CAMPOS                          </t>
  </si>
  <si>
    <t xml:space="preserve">POBLACION DE CERRATO                         </t>
  </si>
  <si>
    <t xml:space="preserve">POLENTINOS                                   </t>
  </si>
  <si>
    <t xml:space="preserve">POMAR DE VALDIVIA                            </t>
  </si>
  <si>
    <t xml:space="preserve">POZA DE LA VEGA                              </t>
  </si>
  <si>
    <t xml:space="preserve">POZO DE URAMA                                </t>
  </si>
  <si>
    <t xml:space="preserve">PRADANOS DE OJEDA                            </t>
  </si>
  <si>
    <t xml:space="preserve">PUEBLA DE VALDAVIA (LA)                      </t>
  </si>
  <si>
    <t xml:space="preserve">QUINTANA DEL PUENTE                          </t>
  </si>
  <si>
    <t xml:space="preserve">QUINTANILLA DE ONSOÑA                        </t>
  </si>
  <si>
    <t xml:space="preserve">REINOSO DE CERRATO                           </t>
  </si>
  <si>
    <t xml:space="preserve">RENEDO DE LA VEGA                            </t>
  </si>
  <si>
    <t xml:space="preserve">REQUENA DE CAMPOS                            </t>
  </si>
  <si>
    <t xml:space="preserve">RESPENDA DE LA PEÑA                          </t>
  </si>
  <si>
    <t xml:space="preserve">REVENGA DE CAMPOS                            </t>
  </si>
  <si>
    <t xml:space="preserve">REVILLA DE COLLAZOS                          </t>
  </si>
  <si>
    <t xml:space="preserve">RIBAS DE CAMPOS                              </t>
  </si>
  <si>
    <t xml:space="preserve">RIBEROS DE LA CUEZA                          </t>
  </si>
  <si>
    <t xml:space="preserve">SALDAÑA                                      </t>
  </si>
  <si>
    <t xml:space="preserve">SALINAS DE PISUERGA                          </t>
  </si>
  <si>
    <t xml:space="preserve">SAN CEBRIAN DE CAMPOS                        </t>
  </si>
  <si>
    <t xml:space="preserve">SAN CEBRIAN DE MUDA                          </t>
  </si>
  <si>
    <t xml:space="preserve">SAN CRISTOBAL DE BOEDO                       </t>
  </si>
  <si>
    <t xml:space="preserve">SAN MAMES DE CAMPOS                          </t>
  </si>
  <si>
    <t xml:space="preserve">SAN ROMAN DE LA CUBA                         </t>
  </si>
  <si>
    <t xml:space="preserve">SANTA CECILIA DEL ALCOR                      </t>
  </si>
  <si>
    <t xml:space="preserve">SANTA CRUZ DE BOEDO                          </t>
  </si>
  <si>
    <t xml:space="preserve">SANTERVAS DE LA VEGA                         </t>
  </si>
  <si>
    <t xml:space="preserve">SANTIBAÑEZ DE ECLA                           </t>
  </si>
  <si>
    <t xml:space="preserve">SANTIBAÑEZ DE LA PEÑA                        </t>
  </si>
  <si>
    <t xml:space="preserve">SANTOYO                                      </t>
  </si>
  <si>
    <t xml:space="preserve">SERNA (LA)                                   </t>
  </si>
  <si>
    <t xml:space="preserve">SOTOBAÑADO Y PRIORATO                        </t>
  </si>
  <si>
    <t xml:space="preserve">SOTO DE CERRATO                              </t>
  </si>
  <si>
    <t xml:space="preserve">TABANERA DE CERRATO                          </t>
  </si>
  <si>
    <t xml:space="preserve">TABANERA DE VALDAVIA                         </t>
  </si>
  <si>
    <t xml:space="preserve">TAMARA DE CAMPOS                             </t>
  </si>
  <si>
    <t xml:space="preserve">TARIEGO DE CERRATO                           </t>
  </si>
  <si>
    <t xml:space="preserve">TORQUEMADA                                   </t>
  </si>
  <si>
    <t xml:space="preserve">TORREMORMOJON                                </t>
  </si>
  <si>
    <t xml:space="preserve">TRIOLLO                                      </t>
  </si>
  <si>
    <t xml:space="preserve">VALBUENA DE PISUERGA                         </t>
  </si>
  <si>
    <t xml:space="preserve">VALDEOLMILLOS                                </t>
  </si>
  <si>
    <t xml:space="preserve">VALDERRABANO                                 </t>
  </si>
  <si>
    <t xml:space="preserve">VALDE-UCIEZA                                 </t>
  </si>
  <si>
    <t xml:space="preserve">VALLE DE CERRATO                             </t>
  </si>
  <si>
    <t xml:space="preserve">VELILLA DEL RIO CARRION                      </t>
  </si>
  <si>
    <t xml:space="preserve">VERTAVILLO                                   </t>
  </si>
  <si>
    <t xml:space="preserve">VILLABASTA DE VALDAVIA                       </t>
  </si>
  <si>
    <t xml:space="preserve">VILLACIDALER                                 </t>
  </si>
  <si>
    <t xml:space="preserve">VILLACONANCIO                                </t>
  </si>
  <si>
    <t xml:space="preserve">VILLADA                                      </t>
  </si>
  <si>
    <t xml:space="preserve">VILLAELES DE VALDAVIA                        </t>
  </si>
  <si>
    <t xml:space="preserve">VILLAHAN                                     </t>
  </si>
  <si>
    <t xml:space="preserve">VILLAHERREROS                                </t>
  </si>
  <si>
    <t xml:space="preserve">VILLALACO                                    </t>
  </si>
  <si>
    <t xml:space="preserve">VILLALBA DE GUARDO                           </t>
  </si>
  <si>
    <t xml:space="preserve">VILLALCAZAR DE SIRGA                         </t>
  </si>
  <si>
    <t xml:space="preserve">VILLALCON                                    </t>
  </si>
  <si>
    <t xml:space="preserve">VILLALOBON                                   </t>
  </si>
  <si>
    <t xml:space="preserve">VILLALUENGA DE LA VEGA                       </t>
  </si>
  <si>
    <t xml:space="preserve">VILLAMARTIN DE CAMPOS                        </t>
  </si>
  <si>
    <t xml:space="preserve">VILLAMEDIANA                                 </t>
  </si>
  <si>
    <t xml:space="preserve">VILLAMERIEL                                  </t>
  </si>
  <si>
    <t xml:space="preserve">VILLAMORONTA                                 </t>
  </si>
  <si>
    <t xml:space="preserve">VILLAMUERA DE LA CUEZA                       </t>
  </si>
  <si>
    <t xml:space="preserve">VILLAMURIEL DE CERRATO                       </t>
  </si>
  <si>
    <t xml:space="preserve">VILLANUEVA DEL REBOLLAR                      </t>
  </si>
  <si>
    <t xml:space="preserve">VILLANUÑO DE VALDAVIA                        </t>
  </si>
  <si>
    <t xml:space="preserve">VILLAPROVEDO                                 </t>
  </si>
  <si>
    <t xml:space="preserve">VILLARMENTERO DE CAMPOS                      </t>
  </si>
  <si>
    <t xml:space="preserve">VILLARRABE                                   </t>
  </si>
  <si>
    <t xml:space="preserve">VILLARRAMIEL                                 </t>
  </si>
  <si>
    <t xml:space="preserve">VILLASARRACINO                               </t>
  </si>
  <si>
    <t xml:space="preserve">VILLASILA DE VALDAVIA                        </t>
  </si>
  <si>
    <t xml:space="preserve">VILLATURDE                                   </t>
  </si>
  <si>
    <t xml:space="preserve">VILLAUMBRALES                                </t>
  </si>
  <si>
    <t xml:space="preserve">VILLAVIUDAS                                  </t>
  </si>
  <si>
    <t xml:space="preserve">VILLERIAS DE CAMPOS                          </t>
  </si>
  <si>
    <t xml:space="preserve">VILLODRE                                     </t>
  </si>
  <si>
    <t xml:space="preserve">VILLODRIGO                                   </t>
  </si>
  <si>
    <t xml:space="preserve">VILLOLDO                                     </t>
  </si>
  <si>
    <t xml:space="preserve">VILLOTA DEL PARAMO                           </t>
  </si>
  <si>
    <t xml:space="preserve">VILLOVIECO                                   </t>
  </si>
  <si>
    <t xml:space="preserve">OSORNO LA MAYOR                              </t>
  </si>
  <si>
    <t xml:space="preserve">VALLE DEL RETORTILLO                         </t>
  </si>
  <si>
    <t xml:space="preserve">LOMA DE UCIEZA                               </t>
  </si>
  <si>
    <t xml:space="preserve">PERNIA (LA)                                  </t>
  </si>
  <si>
    <t xml:space="preserve">AGAETE                                       </t>
  </si>
  <si>
    <t xml:space="preserve">AGUIMES                                      </t>
  </si>
  <si>
    <t xml:space="preserve">ANTIGUA                                      </t>
  </si>
  <si>
    <t xml:space="preserve">ARRECIFE                                     </t>
  </si>
  <si>
    <t xml:space="preserve">ARTENARA                                     </t>
  </si>
  <si>
    <t xml:space="preserve">ARUCAS                                       </t>
  </si>
  <si>
    <t xml:space="preserve">BETANCURIA                                   </t>
  </si>
  <si>
    <t xml:space="preserve">FIRGAS                                       </t>
  </si>
  <si>
    <t xml:space="preserve">GALDAR                                       </t>
  </si>
  <si>
    <t xml:space="preserve">HARIA                                        </t>
  </si>
  <si>
    <t xml:space="preserve">INGENIO                                      </t>
  </si>
  <si>
    <t xml:space="preserve">MOGAN                                        </t>
  </si>
  <si>
    <t xml:space="preserve">OLIVA (LA)                                   </t>
  </si>
  <si>
    <t xml:space="preserve">PAJARA                                       </t>
  </si>
  <si>
    <t xml:space="preserve">PALMAS DE GRAN CANARIA (LAS)                 </t>
  </si>
  <si>
    <t xml:space="preserve">PUERTO DEL ROSARIO                           </t>
  </si>
  <si>
    <t xml:space="preserve">SAN BARTOLOME                                </t>
  </si>
  <si>
    <t xml:space="preserve">SAN BARTOLOME DE TIRAJANA                    </t>
  </si>
  <si>
    <t xml:space="preserve">ALDEA DE SAN NICOLAS (LA)                    </t>
  </si>
  <si>
    <t xml:space="preserve">SANTA BRIGIDA                                </t>
  </si>
  <si>
    <t xml:space="preserve">SANTA LUCIA DE TIRAJANA                      </t>
  </si>
  <si>
    <t xml:space="preserve">SANTA MARIA DE GUIA DE GRAN CANARIA          </t>
  </si>
  <si>
    <t xml:space="preserve">TEGUISE                                      </t>
  </si>
  <si>
    <t xml:space="preserve">TEJEDA                                       </t>
  </si>
  <si>
    <t xml:space="preserve">TELDE                                        </t>
  </si>
  <si>
    <t xml:space="preserve">TEROR                                        </t>
  </si>
  <si>
    <t xml:space="preserve">TIAS                                         </t>
  </si>
  <si>
    <t xml:space="preserve">TINAJO                                       </t>
  </si>
  <si>
    <t xml:space="preserve">TUINEJE                                      </t>
  </si>
  <si>
    <t xml:space="preserve">VALSEQUILLO DE GRAN CANARIA                  </t>
  </si>
  <si>
    <t xml:space="preserve">VALLESECO                                    </t>
  </si>
  <si>
    <t xml:space="preserve">VEGA DE SAN MATEO                            </t>
  </si>
  <si>
    <t xml:space="preserve">YAIZA                                        </t>
  </si>
  <si>
    <t xml:space="preserve">ARBO                                         </t>
  </si>
  <si>
    <t xml:space="preserve">BARRO                                        </t>
  </si>
  <si>
    <t xml:space="preserve">BAIONA                                       </t>
  </si>
  <si>
    <t xml:space="preserve">BUEU                                         </t>
  </si>
  <si>
    <t xml:space="preserve">CALDAS DE REIS                               </t>
  </si>
  <si>
    <t xml:space="preserve">CAMBADOS                                     </t>
  </si>
  <si>
    <t xml:space="preserve">CAMPO LAMEIRO                                </t>
  </si>
  <si>
    <t xml:space="preserve">CANGAS                                       </t>
  </si>
  <si>
    <t xml:space="preserve">CAÑIZA (A)                                   </t>
  </si>
  <si>
    <t xml:space="preserve">CATOIRA                                      </t>
  </si>
  <si>
    <t xml:space="preserve">COVELO                                       </t>
  </si>
  <si>
    <t xml:space="preserve">CRECENTE                                     </t>
  </si>
  <si>
    <t xml:space="preserve">CUNTIS                                       </t>
  </si>
  <si>
    <t xml:space="preserve">DOZON                                        </t>
  </si>
  <si>
    <t xml:space="preserve">ESTRADA (A)                                  </t>
  </si>
  <si>
    <t xml:space="preserve">FORCAREI                                     </t>
  </si>
  <si>
    <t xml:space="preserve">FORNELOS DE MONTES                           </t>
  </si>
  <si>
    <t xml:space="preserve">AGOLADA                                      </t>
  </si>
  <si>
    <t xml:space="preserve">GONDOMAR                                     </t>
  </si>
  <si>
    <t xml:space="preserve">GROVE (O)                                    </t>
  </si>
  <si>
    <t xml:space="preserve">GUARDA (A)                                   </t>
  </si>
  <si>
    <t xml:space="preserve">LALIN                                        </t>
  </si>
  <si>
    <t xml:space="preserve">LAMA (A)                                     </t>
  </si>
  <si>
    <t xml:space="preserve">MARIN                                        </t>
  </si>
  <si>
    <t xml:space="preserve">MEAÑO                                        </t>
  </si>
  <si>
    <t xml:space="preserve">MEIS                                         </t>
  </si>
  <si>
    <t xml:space="preserve">MOAÑA                                        </t>
  </si>
  <si>
    <t xml:space="preserve">MONDARIZ                                     </t>
  </si>
  <si>
    <t xml:space="preserve">MONDARIZ-BALNEARIO                           </t>
  </si>
  <si>
    <t xml:space="preserve">MORAÑA                                       </t>
  </si>
  <si>
    <t xml:space="preserve">MOS                                          </t>
  </si>
  <si>
    <t xml:space="preserve">NEVES (AS)                                   </t>
  </si>
  <si>
    <t xml:space="preserve">NIGRAN                                       </t>
  </si>
  <si>
    <t xml:space="preserve">OIA                                          </t>
  </si>
  <si>
    <t xml:space="preserve">PAZOS DE BORBEN                              </t>
  </si>
  <si>
    <t xml:space="preserve">PONTEVEDRA                                   </t>
  </si>
  <si>
    <t xml:space="preserve">PORRIÑO (O)                                  </t>
  </si>
  <si>
    <t xml:space="preserve">PORTAS                                       </t>
  </si>
  <si>
    <t xml:space="preserve">POIO                                         </t>
  </si>
  <si>
    <t xml:space="preserve">PONTEAREAS                                   </t>
  </si>
  <si>
    <t xml:space="preserve">PONTE CALDELAS                               </t>
  </si>
  <si>
    <t xml:space="preserve">PONTECESURES                                 </t>
  </si>
  <si>
    <t xml:space="preserve">REDONDELA                                    </t>
  </si>
  <si>
    <t xml:space="preserve">RIBADUMIA                                    </t>
  </si>
  <si>
    <t xml:space="preserve">RODEIRO                                      </t>
  </si>
  <si>
    <t xml:space="preserve">ROSAL (O)                                    </t>
  </si>
  <si>
    <t xml:space="preserve">SALCEDA DE CASELAS                           </t>
  </si>
  <si>
    <t xml:space="preserve">SALVATERRA DE MIÑO                           </t>
  </si>
  <si>
    <t xml:space="preserve">SANXENXO                                     </t>
  </si>
  <si>
    <t xml:space="preserve">SILLEDA                                      </t>
  </si>
  <si>
    <t xml:space="preserve">SOUTOMAIOR                                   </t>
  </si>
  <si>
    <t xml:space="preserve">TOMIÑO                                       </t>
  </si>
  <si>
    <t xml:space="preserve">TUI                                          </t>
  </si>
  <si>
    <t xml:space="preserve">VALGA                                        </t>
  </si>
  <si>
    <t xml:space="preserve">VIGO                                         </t>
  </si>
  <si>
    <t xml:space="preserve">VILABOA                                      </t>
  </si>
  <si>
    <t xml:space="preserve">VILA DE CRUCES                               </t>
  </si>
  <si>
    <t xml:space="preserve">VILAGARCIA DE AROUSA                         </t>
  </si>
  <si>
    <t xml:space="preserve">VILANOVA DE AROUSA                           </t>
  </si>
  <si>
    <t xml:space="preserve">ILLA DE AROUSA (A)                           </t>
  </si>
  <si>
    <t xml:space="preserve">CERDEDO-COTOBADE                             </t>
  </si>
  <si>
    <t xml:space="preserve">ABUSEJO                                      </t>
  </si>
  <si>
    <t xml:space="preserve">AGALLAS                                      </t>
  </si>
  <si>
    <t xml:space="preserve">AHIGAL DE LOS ACEITEROS                      </t>
  </si>
  <si>
    <t xml:space="preserve">AHIGAL DE VILLARINO                          </t>
  </si>
  <si>
    <t xml:space="preserve">ALAMEDA DE GARDON (LA)                       </t>
  </si>
  <si>
    <t xml:space="preserve">ALAMEDILLA (LA)                              </t>
  </si>
  <si>
    <t xml:space="preserve">ALARAZ                                       </t>
  </si>
  <si>
    <t xml:space="preserve">ALBA DE TORMES                               </t>
  </si>
  <si>
    <t xml:space="preserve">ALBA DE YELTES                               </t>
  </si>
  <si>
    <t xml:space="preserve">ALBERCA (LA)                                 </t>
  </si>
  <si>
    <t xml:space="preserve">ALBERGUERIA DE ARGAÑAN (LA)                  </t>
  </si>
  <si>
    <t xml:space="preserve">ALCONADA                                     </t>
  </si>
  <si>
    <t xml:space="preserve">ALDEACIPRESTE                                </t>
  </si>
  <si>
    <t xml:space="preserve">ALDEADAVILA DE LA RIBERA                     </t>
  </si>
  <si>
    <t xml:space="preserve">ALDEA DEL OBISPO                             </t>
  </si>
  <si>
    <t xml:space="preserve">ALDEALENGUA                                  </t>
  </si>
  <si>
    <t xml:space="preserve">ALDEANUEVA DE FIGUEROA                       </t>
  </si>
  <si>
    <t xml:space="preserve">ALDEANUEVA DE LA SIERRA                      </t>
  </si>
  <si>
    <t xml:space="preserve">ALDEARRODRIGO                                </t>
  </si>
  <si>
    <t xml:space="preserve">ALDEARRUBIA                                  </t>
  </si>
  <si>
    <t xml:space="preserve">ALDEASECA DE ALBA                            </t>
  </si>
  <si>
    <t xml:space="preserve">ALDEASECA DE LA FRONTERA                     </t>
  </si>
  <si>
    <t xml:space="preserve">ALDEATEJADA                                  </t>
  </si>
  <si>
    <t xml:space="preserve">ALDEAVIEJA DE TORMES                         </t>
  </si>
  <si>
    <t xml:space="preserve">ALDEHUELA DE LA BOVEDA                       </t>
  </si>
  <si>
    <t xml:space="preserve">ALDEHUELA DE YELTES                          </t>
  </si>
  <si>
    <t xml:space="preserve">ALMENARA DE TORMES                           </t>
  </si>
  <si>
    <t xml:space="preserve">ALMENDRA                                     </t>
  </si>
  <si>
    <t xml:space="preserve">ANAYA DE ALBA                                </t>
  </si>
  <si>
    <t xml:space="preserve">AÑOVER DE TORMES                             </t>
  </si>
  <si>
    <t xml:space="preserve">ARABAYONA DE MOGICA                          </t>
  </si>
  <si>
    <t xml:space="preserve">ARAPILES                                     </t>
  </si>
  <si>
    <t xml:space="preserve">ARCEDIANO                                    </t>
  </si>
  <si>
    <t xml:space="preserve">ARCO (EL)                                    </t>
  </si>
  <si>
    <t xml:space="preserve">ARMENTEROS                                   </t>
  </si>
  <si>
    <t xml:space="preserve">SAN MIGUEL DEL ROBLEDO                       </t>
  </si>
  <si>
    <t xml:space="preserve">ATALAYA (LA)                                 </t>
  </si>
  <si>
    <t xml:space="preserve">BABILAFUENTE                                 </t>
  </si>
  <si>
    <t xml:space="preserve">BAÑOBAREZ                                    </t>
  </si>
  <si>
    <t xml:space="preserve">BARBADILLO                                   </t>
  </si>
  <si>
    <t xml:space="preserve">BARBALOS                                     </t>
  </si>
  <si>
    <t xml:space="preserve">BARCEO                                       </t>
  </si>
  <si>
    <t xml:space="preserve">BARRUECOPARDO                                </t>
  </si>
  <si>
    <t xml:space="preserve">BASTIDA (LA)                                 </t>
  </si>
  <si>
    <t xml:space="preserve">BEJAR                                        </t>
  </si>
  <si>
    <t xml:space="preserve">BELEÑA                                       </t>
  </si>
  <si>
    <t xml:space="preserve">BERMELLAR                                    </t>
  </si>
  <si>
    <t xml:space="preserve">BERROCAL DE HUEBRA                           </t>
  </si>
  <si>
    <t xml:space="preserve">BERROCAL DE SALVATIERRA                      </t>
  </si>
  <si>
    <t xml:space="preserve">BOADA                                        </t>
  </si>
  <si>
    <t xml:space="preserve">BODON (EL)                                   </t>
  </si>
  <si>
    <t xml:space="preserve">BOGAJO                                       </t>
  </si>
  <si>
    <t xml:space="preserve">BOUZA (LA)                                   </t>
  </si>
  <si>
    <t xml:space="preserve">BOVEDA DEL RIO ALMAR                         </t>
  </si>
  <si>
    <t xml:space="preserve">BRINCONES                                    </t>
  </si>
  <si>
    <t xml:space="preserve">BUENAMADRE                                   </t>
  </si>
  <si>
    <t xml:space="preserve">BUENAVISTA                                   </t>
  </si>
  <si>
    <t xml:space="preserve">CABACO (EL)                                  </t>
  </si>
  <si>
    <t xml:space="preserve">CABEZABELLOSA DE LA CALZADA                  </t>
  </si>
  <si>
    <t xml:space="preserve">CABEZA DE BEJAR (LA)                         </t>
  </si>
  <si>
    <t xml:space="preserve">CABEZA DEL CABALLO                           </t>
  </si>
  <si>
    <t xml:space="preserve">CABRERIZOS                                   </t>
  </si>
  <si>
    <t xml:space="preserve">CABRILLAS                                    </t>
  </si>
  <si>
    <t xml:space="preserve">CALVARRASA DE ABAJO                          </t>
  </si>
  <si>
    <t xml:space="preserve">CALVARRASA DE ARRIBA                         </t>
  </si>
  <si>
    <t xml:space="preserve">CALZADA DE BEJAR (LA)                        </t>
  </si>
  <si>
    <t xml:space="preserve">CALZADA DE DON DIEGO                         </t>
  </si>
  <si>
    <t xml:space="preserve">CALZADA DE VALDUNCIEL                        </t>
  </si>
  <si>
    <t xml:space="preserve">CAMPILLO DE AZABA                            </t>
  </si>
  <si>
    <t xml:space="preserve">CAMPO DE PEÑARANDA (EL)                      </t>
  </si>
  <si>
    <t xml:space="preserve">CANDELARIO                                   </t>
  </si>
  <si>
    <t xml:space="preserve">CANILLAS DE ABAJO                            </t>
  </si>
  <si>
    <t xml:space="preserve">CANTAGALLO                                   </t>
  </si>
  <si>
    <t xml:space="preserve">CANTALAPIEDRA                                </t>
  </si>
  <si>
    <t xml:space="preserve">CANTALPINO                                   </t>
  </si>
  <si>
    <t xml:space="preserve">CANTARACILLO                                 </t>
  </si>
  <si>
    <t xml:space="preserve">CARBAJOSA DE LA SAGRADA                      </t>
  </si>
  <si>
    <t xml:space="preserve">CARPIO DE AZABA                              </t>
  </si>
  <si>
    <t xml:space="preserve">CARRASCAL DE BARREGAS                        </t>
  </si>
  <si>
    <t xml:space="preserve">CARRASCAL DEL OBISPO                         </t>
  </si>
  <si>
    <t xml:space="preserve">CASAFRANCA                                   </t>
  </si>
  <si>
    <t xml:space="preserve">CASAS DEL CONDE (LAS)                        </t>
  </si>
  <si>
    <t xml:space="preserve">CASILLAS DE FLORES                           </t>
  </si>
  <si>
    <t xml:space="preserve">CASTELLANOS DE MORISCOS                      </t>
  </si>
  <si>
    <t xml:space="preserve">CASTILLEJO DE MARTIN VIEJO                   </t>
  </si>
  <si>
    <t xml:space="preserve">CASTRAZ                                      </t>
  </si>
  <si>
    <t xml:space="preserve">CEPEDA                                       </t>
  </si>
  <si>
    <t xml:space="preserve">CERECEDA DE LA SIERRA                        </t>
  </si>
  <si>
    <t xml:space="preserve">CEREZAL DE PEÑAHORCADA                       </t>
  </si>
  <si>
    <t xml:space="preserve">CERRALBO                                     </t>
  </si>
  <si>
    <t xml:space="preserve">CERRO (EL)                                   </t>
  </si>
  <si>
    <t xml:space="preserve">CESPEDOSA DE TORMES                          </t>
  </si>
  <si>
    <t xml:space="preserve">CILLEROS DE LA BASTIDA                       </t>
  </si>
  <si>
    <t xml:space="preserve">CIPEREZ                                      </t>
  </si>
  <si>
    <t xml:space="preserve">CIUDAD RODRIGO                               </t>
  </si>
  <si>
    <t xml:space="preserve">COCA DE ALBA                                 </t>
  </si>
  <si>
    <t xml:space="preserve">COLMENAR DE MONTEMAYOR                       </t>
  </si>
  <si>
    <t xml:space="preserve">CORDOVILLA                                   </t>
  </si>
  <si>
    <t xml:space="preserve">CRISTOBAL                                    </t>
  </si>
  <si>
    <t xml:space="preserve">CUBO DE DON SANCHO (EL)                      </t>
  </si>
  <si>
    <t xml:space="preserve">CHAGARCIA MEDIANERO                          </t>
  </si>
  <si>
    <t xml:space="preserve">DIOS LE GUARDE                               </t>
  </si>
  <si>
    <t xml:space="preserve">DOÑINOS DE LEDESMA                           </t>
  </si>
  <si>
    <t xml:space="preserve">DOÑINOS DE SALAMANCA                         </t>
  </si>
  <si>
    <t xml:space="preserve">EJEME                                        </t>
  </si>
  <si>
    <t xml:space="preserve">ENCINA (LA)                                  </t>
  </si>
  <si>
    <t xml:space="preserve">ENCINA DE SAN SILVESTRE                      </t>
  </si>
  <si>
    <t xml:space="preserve">ENCINAS DE ABAJO                             </t>
  </si>
  <si>
    <t xml:space="preserve">ENCINAS DE ARRIBA                            </t>
  </si>
  <si>
    <t xml:space="preserve">ENCINASOLA DE LOS COMENDADORES               </t>
  </si>
  <si>
    <t xml:space="preserve">ENDRINAL                                     </t>
  </si>
  <si>
    <t xml:space="preserve">ESCURIAL DE LA SIERRA                        </t>
  </si>
  <si>
    <t xml:space="preserve">ESPADAÑA                                     </t>
  </si>
  <si>
    <t xml:space="preserve">ESPEJA                                       </t>
  </si>
  <si>
    <t xml:space="preserve">ESPINO DE LA ORBADA                          </t>
  </si>
  <si>
    <t xml:space="preserve">FLORIDA DE LIEBANA                           </t>
  </si>
  <si>
    <t xml:space="preserve">FORFOLEDA                                    </t>
  </si>
  <si>
    <t xml:space="preserve">FRADES DE LA SIERRA                          </t>
  </si>
  <si>
    <t xml:space="preserve">FREGENEDA (LA)                               </t>
  </si>
  <si>
    <t xml:space="preserve">FRESNEDOSO                                   </t>
  </si>
  <si>
    <t xml:space="preserve">FRESNO ALHANDIGA                             </t>
  </si>
  <si>
    <t xml:space="preserve">FUENTE DE SAN ESTEBAN (LA)                   </t>
  </si>
  <si>
    <t xml:space="preserve">FUENTEGUINALDO                               </t>
  </si>
  <si>
    <t xml:space="preserve">FUENTELIANTE                                 </t>
  </si>
  <si>
    <t xml:space="preserve">FUENTERROBLE DE SALVATIERRA                  </t>
  </si>
  <si>
    <t xml:space="preserve">FUENTES DE BEJAR                             </t>
  </si>
  <si>
    <t xml:space="preserve">FUENTES DE OÑORO                             </t>
  </si>
  <si>
    <t xml:space="preserve">GAJATES                                      </t>
  </si>
  <si>
    <t xml:space="preserve">GALINDO Y PERAHUY                            </t>
  </si>
  <si>
    <t xml:space="preserve">GALINDUSTE                                   </t>
  </si>
  <si>
    <t xml:space="preserve">GALISANCHO                                   </t>
  </si>
  <si>
    <t xml:space="preserve">GALLEGOS DE ARGAÑAN                          </t>
  </si>
  <si>
    <t xml:space="preserve">GALLEGOS DE SOLMIRON                         </t>
  </si>
  <si>
    <t xml:space="preserve">GARCIBUEY                                    </t>
  </si>
  <si>
    <t xml:space="preserve">GARCIHERNANDEZ                               </t>
  </si>
  <si>
    <t xml:space="preserve">GARCIRREY                                    </t>
  </si>
  <si>
    <t xml:space="preserve">GEJUELO DEL BARRO                            </t>
  </si>
  <si>
    <t xml:space="preserve">GOLPEJAS                                     </t>
  </si>
  <si>
    <t xml:space="preserve">GOMECELLO                                    </t>
  </si>
  <si>
    <t xml:space="preserve">GUADRAMIRO                                   </t>
  </si>
  <si>
    <t xml:space="preserve">GUIJO DE AVILA                               </t>
  </si>
  <si>
    <t xml:space="preserve">GUIJUELO                                     </t>
  </si>
  <si>
    <t xml:space="preserve">HERGUIJUELA DE CIUDAD RODRIGO                </t>
  </si>
  <si>
    <t xml:space="preserve">HERGUIJUELA DE LA SIERRA                     </t>
  </si>
  <si>
    <t xml:space="preserve">HERGUIJUELA DEL CAMPO                        </t>
  </si>
  <si>
    <t xml:space="preserve">HINOJOSA DE DUERO                            </t>
  </si>
  <si>
    <t xml:space="preserve">HORCAJO DE MONTEMAYOR                        </t>
  </si>
  <si>
    <t xml:space="preserve">HORCAJO MEDIANERO                            </t>
  </si>
  <si>
    <t xml:space="preserve">HOYA (LA)                                    </t>
  </si>
  <si>
    <t xml:space="preserve">HUERTA                                       </t>
  </si>
  <si>
    <t xml:space="preserve">IRUELOS                                      </t>
  </si>
  <si>
    <t xml:space="preserve">ITUERO DE AZABA                              </t>
  </si>
  <si>
    <t xml:space="preserve">JUZBADO                                      </t>
  </si>
  <si>
    <t xml:space="preserve">LAGUNILLA                                    </t>
  </si>
  <si>
    <t xml:space="preserve">LARRODRIGO                                   </t>
  </si>
  <si>
    <t xml:space="preserve">LEDESMA                                      </t>
  </si>
  <si>
    <t xml:space="preserve">LEDRADA                                      </t>
  </si>
  <si>
    <t xml:space="preserve">LINARES DE RIOFRIO                           </t>
  </si>
  <si>
    <t xml:space="preserve">LUMBRALES                                    </t>
  </si>
  <si>
    <t xml:space="preserve">MACOTERA                                     </t>
  </si>
  <si>
    <t xml:space="preserve">MACHACON                                     </t>
  </si>
  <si>
    <t xml:space="preserve">MADROÑAL                                     </t>
  </si>
  <si>
    <t xml:space="preserve">MAILLO (EL)                                  </t>
  </si>
  <si>
    <t xml:space="preserve">MALPARTIDA                                   </t>
  </si>
  <si>
    <t xml:space="preserve">MANCERA DE ABAJO                             </t>
  </si>
  <si>
    <t xml:space="preserve">MANZANO (EL)                                 </t>
  </si>
  <si>
    <t xml:space="preserve">MARTIAGO                                     </t>
  </si>
  <si>
    <t xml:space="preserve">MARTINAMOR                                   </t>
  </si>
  <si>
    <t xml:space="preserve">MARTIN DE YELTES                             </t>
  </si>
  <si>
    <t xml:space="preserve">MASUECO                                      </t>
  </si>
  <si>
    <t xml:space="preserve">CASTELLANOS DE VILLIQUERA                    </t>
  </si>
  <si>
    <t xml:space="preserve">MATA DE LEDESMA (LA)                         </t>
  </si>
  <si>
    <t xml:space="preserve">MATILLA DE LOS CAÑOS DEL RIO                 </t>
  </si>
  <si>
    <t xml:space="preserve">MAYA (LA)                                    </t>
  </si>
  <si>
    <t xml:space="preserve">MEMBRIBE DE LA SIERRA                        </t>
  </si>
  <si>
    <t xml:space="preserve">MIEZA                                        </t>
  </si>
  <si>
    <t xml:space="preserve">MILANO (EL)                                  </t>
  </si>
  <si>
    <t xml:space="preserve">MIRANDA DE AZAN                              </t>
  </si>
  <si>
    <t xml:space="preserve">MIRANDA DEL CASTAÑAR                         </t>
  </si>
  <si>
    <t xml:space="preserve">MOGARRAZ                                     </t>
  </si>
  <si>
    <t xml:space="preserve">MOLINILLO                                    </t>
  </si>
  <si>
    <t xml:space="preserve">MONFORTE DE LA SIERRA                        </t>
  </si>
  <si>
    <t xml:space="preserve">MONLEON                                      </t>
  </si>
  <si>
    <t xml:space="preserve">MONLERAS                                     </t>
  </si>
  <si>
    <t xml:space="preserve">MONSAGRO                                     </t>
  </si>
  <si>
    <t xml:space="preserve">MONTEJO                                      </t>
  </si>
  <si>
    <t xml:space="preserve">MONTEMAYOR DEL RIO                           </t>
  </si>
  <si>
    <t xml:space="preserve">MONTERRUBIO DE ARMUÑA                        </t>
  </si>
  <si>
    <t xml:space="preserve">MONTERRUBIO DE LA SIERRA                     </t>
  </si>
  <si>
    <t xml:space="preserve">MORASVERDES                                  </t>
  </si>
  <si>
    <t xml:space="preserve">MORILLE                                      </t>
  </si>
  <si>
    <t xml:space="preserve">MORIÑIGO                                     </t>
  </si>
  <si>
    <t xml:space="preserve">MORISCOS                                     </t>
  </si>
  <si>
    <t xml:space="preserve">MORONTA                                      </t>
  </si>
  <si>
    <t xml:space="preserve">MOZARBEZ                                     </t>
  </si>
  <si>
    <t xml:space="preserve">NARROS DE MATALAYEGUA                        </t>
  </si>
  <si>
    <t xml:space="preserve">NAVACARROS                                   </t>
  </si>
  <si>
    <t xml:space="preserve">NAVA DE BEJAR                                </t>
  </si>
  <si>
    <t xml:space="preserve">NAVA DE FRANCIA                              </t>
  </si>
  <si>
    <t xml:space="preserve">NAVA DE SOTROBAL                             </t>
  </si>
  <si>
    <t xml:space="preserve">NAVALES                                      </t>
  </si>
  <si>
    <t xml:space="preserve">NAVALMORAL DE BEJAR                          </t>
  </si>
  <si>
    <t xml:space="preserve">NAVAMORALES                                  </t>
  </si>
  <si>
    <t xml:space="preserve">NAVARREDONDA DE LA RINCONADA                 </t>
  </si>
  <si>
    <t xml:space="preserve">NAVASFRIAS                                   </t>
  </si>
  <si>
    <t xml:space="preserve">NEGRILLA DE PALENCIA                         </t>
  </si>
  <si>
    <t xml:space="preserve">OLMEDO DE CAMACES                            </t>
  </si>
  <si>
    <t xml:space="preserve">ORBADA (LA)                                  </t>
  </si>
  <si>
    <t xml:space="preserve">PAJARES DE LA LAGUNA                         </t>
  </si>
  <si>
    <t xml:space="preserve">PALACIOS DEL ARZOBISPO                       </t>
  </si>
  <si>
    <t xml:space="preserve">PALACIOSRUBIOS                               </t>
  </si>
  <si>
    <t xml:space="preserve">PALENCIA DE NEGRILLA                         </t>
  </si>
  <si>
    <t xml:space="preserve">PARADA DE ARRIBA                             </t>
  </si>
  <si>
    <t xml:space="preserve">PARADA DE RUBIALES                           </t>
  </si>
  <si>
    <t xml:space="preserve">PARADINAS DE SAN JUAN                        </t>
  </si>
  <si>
    <t xml:space="preserve">PASTORES                                     </t>
  </si>
  <si>
    <t xml:space="preserve">PAYO (EL)                                    </t>
  </si>
  <si>
    <t xml:space="preserve">PEDRAZA DE ALBA                              </t>
  </si>
  <si>
    <t xml:space="preserve">PEDROSILLO DE ALBA                           </t>
  </si>
  <si>
    <t xml:space="preserve">PEDROSILLO DE LOS AIRES                      </t>
  </si>
  <si>
    <t xml:space="preserve">PEDROSILLO EL RALO                           </t>
  </si>
  <si>
    <t xml:space="preserve">PEDROSO DE LA ARMUÑA (EL)                    </t>
  </si>
  <si>
    <t xml:space="preserve">PELABRAVO                                    </t>
  </si>
  <si>
    <t xml:space="preserve">PELARRODRIGUEZ                               </t>
  </si>
  <si>
    <t xml:space="preserve">PELAYOS                                      </t>
  </si>
  <si>
    <t xml:space="preserve">PEÑA (LA)                                    </t>
  </si>
  <si>
    <t xml:space="preserve">PEÑACABALLERA                                </t>
  </si>
  <si>
    <t xml:space="preserve">PEÑAPARDA                                    </t>
  </si>
  <si>
    <t xml:space="preserve">PEÑARANDA DE BRACAMONTE                      </t>
  </si>
  <si>
    <t xml:space="preserve">PEÑARANDILLA                                 </t>
  </si>
  <si>
    <t xml:space="preserve">PERALEJOS DE ABAJO                           </t>
  </si>
  <si>
    <t xml:space="preserve">PERALEJOS DE ARRIBA                          </t>
  </si>
  <si>
    <t xml:space="preserve">PEREÑA DE LA RIBERA                          </t>
  </si>
  <si>
    <t xml:space="preserve">PEROMINGO                                    </t>
  </si>
  <si>
    <t xml:space="preserve">PINEDAS                                      </t>
  </si>
  <si>
    <t xml:space="preserve">PINO DE TORMES (EL)                          </t>
  </si>
  <si>
    <t xml:space="preserve">PITIEGUA                                     </t>
  </si>
  <si>
    <t xml:space="preserve">PIZARRAL                                     </t>
  </si>
  <si>
    <t xml:space="preserve">POVEDA DE LAS CINTAS                         </t>
  </si>
  <si>
    <t xml:space="preserve">POZOS DE HINOJO                              </t>
  </si>
  <si>
    <t xml:space="preserve">PUEBLA DE AZABA                              </t>
  </si>
  <si>
    <t xml:space="preserve">PUEBLA DE SAN MEDEL                          </t>
  </si>
  <si>
    <t xml:space="preserve">PUEBLA DE YELTES                             </t>
  </si>
  <si>
    <t xml:space="preserve">PUENTE DEL CONGOSTO                          </t>
  </si>
  <si>
    <t xml:space="preserve">PUERTAS                                      </t>
  </si>
  <si>
    <t xml:space="preserve">PUERTO DE BEJAR                              </t>
  </si>
  <si>
    <t xml:space="preserve">PUERTO SEGURO                                </t>
  </si>
  <si>
    <t xml:space="preserve">RAGAMA                                       </t>
  </si>
  <si>
    <t xml:space="preserve">REDONDA (LA)                                 </t>
  </si>
  <si>
    <t xml:space="preserve">RETORTILLO                                   </t>
  </si>
  <si>
    <t xml:space="preserve">RINCONADA DE LA SIERRA (LA)                  </t>
  </si>
  <si>
    <t xml:space="preserve">ROBLEDA                                      </t>
  </si>
  <si>
    <t xml:space="preserve">ROBLIZA DE COJOS                             </t>
  </si>
  <si>
    <t xml:space="preserve">ROLLAN                                       </t>
  </si>
  <si>
    <t xml:space="preserve">SAELICES EL CHICO                            </t>
  </si>
  <si>
    <t xml:space="preserve">SAGRADA (LA)                                 </t>
  </si>
  <si>
    <t xml:space="preserve">SALAMANCA                                    </t>
  </si>
  <si>
    <t xml:space="preserve">SALDEANA                                     </t>
  </si>
  <si>
    <t xml:space="preserve">SALMORAL                                     </t>
  </si>
  <si>
    <t xml:space="preserve">SALVATIERRA DE TORMES                        </t>
  </si>
  <si>
    <t xml:space="preserve">SAN CRISTOBAL DE LA CUESTA                   </t>
  </si>
  <si>
    <t xml:space="preserve">SANCHON DE LA RIBERA                         </t>
  </si>
  <si>
    <t xml:space="preserve">SANCHON DE LA SAGRADA                        </t>
  </si>
  <si>
    <t xml:space="preserve">SANCHOTELLO                                  </t>
  </si>
  <si>
    <t xml:space="preserve">SANDO                                        </t>
  </si>
  <si>
    <t xml:space="preserve">SAN ESTEBAN DE LA SIERRA                     </t>
  </si>
  <si>
    <t xml:space="preserve">SAN FELICES DE LOS GALLEGOS                  </t>
  </si>
  <si>
    <t xml:space="preserve">SAN MARTIN DEL CASTAÑAR                      </t>
  </si>
  <si>
    <t xml:space="preserve">SAN MIGUEL DE VALERO                         </t>
  </si>
  <si>
    <t xml:space="preserve">SAN MORALES                                  </t>
  </si>
  <si>
    <t xml:space="preserve">SAN MUÑOZ                                    </t>
  </si>
  <si>
    <t xml:space="preserve">SAN PEDRO DEL VALLE                          </t>
  </si>
  <si>
    <t xml:space="preserve">SAN PEDRO DE ROZADOS                         </t>
  </si>
  <si>
    <t xml:space="preserve">SAN PELAYO DE GUAREÑA                        </t>
  </si>
  <si>
    <t xml:space="preserve">SANTA MARIA DE SANDO                         </t>
  </si>
  <si>
    <t xml:space="preserve">SANTA MARTA DE TORMES                        </t>
  </si>
  <si>
    <t xml:space="preserve">SANTIAGO DE LA PUEBLA                        </t>
  </si>
  <si>
    <t xml:space="preserve">SANTIBAÑEZ DE BEJAR                          </t>
  </si>
  <si>
    <t xml:space="preserve">SANTIBAÑEZ DE LA SIERRA                      </t>
  </si>
  <si>
    <t xml:space="preserve">SANTIZ                                       </t>
  </si>
  <si>
    <t xml:space="preserve">SANTOS (LOS)                                 </t>
  </si>
  <si>
    <t xml:space="preserve">SARDON DE LOS FRAILES                        </t>
  </si>
  <si>
    <t xml:space="preserve">SAUCELLE                                     </t>
  </si>
  <si>
    <t xml:space="preserve">SAHUGO (EL)                                  </t>
  </si>
  <si>
    <t xml:space="preserve">SEPULCRO-HILARIO                             </t>
  </si>
  <si>
    <t xml:space="preserve">SEQUEROS                                     </t>
  </si>
  <si>
    <t xml:space="preserve">SERRADILLA DEL ARROYO                        </t>
  </si>
  <si>
    <t xml:space="preserve">SERRADILLA DEL LLANO                         </t>
  </si>
  <si>
    <t xml:space="preserve">SIERPE (LA)                                  </t>
  </si>
  <si>
    <t xml:space="preserve">SIETEIGLESIAS DE TORMES                      </t>
  </si>
  <si>
    <t xml:space="preserve">SOBRADILLO                                   </t>
  </si>
  <si>
    <t xml:space="preserve">SORIHUELA                                    </t>
  </si>
  <si>
    <t xml:space="preserve">SOTOSERRANO                                  </t>
  </si>
  <si>
    <t xml:space="preserve">TABERA DE ABAJO                              </t>
  </si>
  <si>
    <t xml:space="preserve">TALA (LA)                                    </t>
  </si>
  <si>
    <t xml:space="preserve">TAMAMES                                      </t>
  </si>
  <si>
    <t xml:space="preserve">TARAZONA DE GUAREÑA                          </t>
  </si>
  <si>
    <t xml:space="preserve">TARDAGUILA                                   </t>
  </si>
  <si>
    <t xml:space="preserve">TEJADO (EL)                                  </t>
  </si>
  <si>
    <t xml:space="preserve">TEJEDA Y SEGOYUELA                           </t>
  </si>
  <si>
    <t xml:space="preserve">TENEBRON                                     </t>
  </si>
  <si>
    <t xml:space="preserve">TERRADILLOS                                  </t>
  </si>
  <si>
    <t xml:space="preserve">TOPAS                                        </t>
  </si>
  <si>
    <t xml:space="preserve">TORDILLOS                                    </t>
  </si>
  <si>
    <t xml:space="preserve">TORNADIZO (EL)                               </t>
  </si>
  <si>
    <t xml:space="preserve">TORRESMENUDAS                                </t>
  </si>
  <si>
    <t xml:space="preserve">TRABANCA                                     </t>
  </si>
  <si>
    <t xml:space="preserve">TREMEDAL DE TORMES                           </t>
  </si>
  <si>
    <t xml:space="preserve">VALDECARROS                                  </t>
  </si>
  <si>
    <t xml:space="preserve">VALDEFUENTES DE SANGUSIN                     </t>
  </si>
  <si>
    <t xml:space="preserve">VALDEHIJADEROS                               </t>
  </si>
  <si>
    <t xml:space="preserve">VALDELACASA                                  </t>
  </si>
  <si>
    <t xml:space="preserve">VALDELAGEVE                                  </t>
  </si>
  <si>
    <t xml:space="preserve">VALDELOSA                                    </t>
  </si>
  <si>
    <t xml:space="preserve">VALDEMIERQUE                                 </t>
  </si>
  <si>
    <t xml:space="preserve">VALDERRODRIGO                                </t>
  </si>
  <si>
    <t xml:space="preserve">VALDUNCIEL                                   </t>
  </si>
  <si>
    <t xml:space="preserve">VALERO                                       </t>
  </si>
  <si>
    <t xml:space="preserve">VALSALABROSO                                 </t>
  </si>
  <si>
    <t xml:space="preserve">VALVERDE DE VALDELACASA                      </t>
  </si>
  <si>
    <t xml:space="preserve">VALVERDON                                    </t>
  </si>
  <si>
    <t xml:space="preserve">VALLEJERA DE RIOFRIO                         </t>
  </si>
  <si>
    <t xml:space="preserve">VECINOS                                      </t>
  </si>
  <si>
    <t xml:space="preserve">VEGA DE TIRADOS                              </t>
  </si>
  <si>
    <t xml:space="preserve">VEGUILLAS (LAS)                              </t>
  </si>
  <si>
    <t xml:space="preserve">VELLES (LA)                                  </t>
  </si>
  <si>
    <t xml:space="preserve">VENTOSA DEL RIO ALMAR                        </t>
  </si>
  <si>
    <t xml:space="preserve">VIDOLA (LA)                                  </t>
  </si>
  <si>
    <t xml:space="preserve">VILVESTRE                                    </t>
  </si>
  <si>
    <t xml:space="preserve">VILLAFLORES                                  </t>
  </si>
  <si>
    <t xml:space="preserve">VILLAGONZALO DE TORMES                       </t>
  </si>
  <si>
    <t xml:space="preserve">VILLALBA DE LOS LLANOS                       </t>
  </si>
  <si>
    <t xml:space="preserve">VILLAMAYOR                                   </t>
  </si>
  <si>
    <t xml:space="preserve">VILLANUEVA DEL CONDE                         </t>
  </si>
  <si>
    <t xml:space="preserve">VILLAR DE ARGAÑAN                            </t>
  </si>
  <si>
    <t xml:space="preserve">VILLAR DE CIERVO                             </t>
  </si>
  <si>
    <t xml:space="preserve">VILLAR DE GALLIMAZO                          </t>
  </si>
  <si>
    <t xml:space="preserve">VILLAR DE LA YEGUA                           </t>
  </si>
  <si>
    <t xml:space="preserve">VILLAR DE PERALONSO                          </t>
  </si>
  <si>
    <t xml:space="preserve">VILLAR DE SAMANIEGO                          </t>
  </si>
  <si>
    <t xml:space="preserve">VILLARES DE LA REINA                         </t>
  </si>
  <si>
    <t xml:space="preserve">VILLARES DE YELTES                           </t>
  </si>
  <si>
    <t xml:space="preserve">VILLARINO DE LOS AIRES                       </t>
  </si>
  <si>
    <t xml:space="preserve">VILLARMAYOR                                  </t>
  </si>
  <si>
    <t xml:space="preserve">VILLARMUERTO                                 </t>
  </si>
  <si>
    <t xml:space="preserve">VILLASBUENAS                                 </t>
  </si>
  <si>
    <t xml:space="preserve">VILLASDARDO                                  </t>
  </si>
  <si>
    <t xml:space="preserve">VILLASECO DE LOS GAMITOS                     </t>
  </si>
  <si>
    <t xml:space="preserve">VILLASECO DE LOS REYES                       </t>
  </si>
  <si>
    <t xml:space="preserve">VILLASRUBIAS                                 </t>
  </si>
  <si>
    <t xml:space="preserve">VILLAVERDE DE GUAREÑA                        </t>
  </si>
  <si>
    <t xml:space="preserve">VILLAVIEJA DE YELTES                         </t>
  </si>
  <si>
    <t xml:space="preserve">VILLORIA                                     </t>
  </si>
  <si>
    <t xml:space="preserve">VILLORUELA                                   </t>
  </si>
  <si>
    <t xml:space="preserve">VITIGUDINO                                   </t>
  </si>
  <si>
    <t xml:space="preserve">YECLA DE YELTES                              </t>
  </si>
  <si>
    <t xml:space="preserve">ZAMARRA                                      </t>
  </si>
  <si>
    <t xml:space="preserve">ZAMAYON                                      </t>
  </si>
  <si>
    <t xml:space="preserve">ZARAPICOS                                    </t>
  </si>
  <si>
    <t xml:space="preserve">ZARZA DE PUMAREDA (LA)                       </t>
  </si>
  <si>
    <t xml:space="preserve">ZORITA DE LA FRONTERA                        </t>
  </si>
  <si>
    <t xml:space="preserve">ADEJE                                        </t>
  </si>
  <si>
    <t xml:space="preserve">AGULO                                        </t>
  </si>
  <si>
    <t xml:space="preserve">ALAJERO                                      </t>
  </si>
  <si>
    <t xml:space="preserve">ARAFO                                        </t>
  </si>
  <si>
    <t xml:space="preserve">ARICO                                        </t>
  </si>
  <si>
    <t xml:space="preserve">ARONA                                        </t>
  </si>
  <si>
    <t xml:space="preserve">BARLOVENTO                                   </t>
  </si>
  <si>
    <t xml:space="preserve">BREÑA ALTA                                   </t>
  </si>
  <si>
    <t xml:space="preserve">BREÑA BAJA                                   </t>
  </si>
  <si>
    <t xml:space="preserve">BUENAVISTA DEL NORTE                         </t>
  </si>
  <si>
    <t xml:space="preserve">CANDELARIA                                   </t>
  </si>
  <si>
    <t xml:space="preserve">FASNIA                                       </t>
  </si>
  <si>
    <t xml:space="preserve">FRONTERA                                     </t>
  </si>
  <si>
    <t xml:space="preserve">FUENCALIENTE DE LA PALMA                     </t>
  </si>
  <si>
    <t xml:space="preserve">GARACHICO                                    </t>
  </si>
  <si>
    <t xml:space="preserve">GARAFIA                                      </t>
  </si>
  <si>
    <t xml:space="preserve">GRANADILLA DE ABONA                          </t>
  </si>
  <si>
    <t xml:space="preserve">GUANCHA (LA)                                 </t>
  </si>
  <si>
    <t xml:space="preserve">GUIA DE ISORA                                </t>
  </si>
  <si>
    <t xml:space="preserve">GUIMAR                                       </t>
  </si>
  <si>
    <t xml:space="preserve">HERMIGUA                                     </t>
  </si>
  <si>
    <t xml:space="preserve">ICOD DE LOS VINOS                            </t>
  </si>
  <si>
    <t xml:space="preserve">SAN CRISTOBAL DE LA LAGUNA                   </t>
  </si>
  <si>
    <t xml:space="preserve">LLANOS DE ARIDANE (LOS)                      </t>
  </si>
  <si>
    <t xml:space="preserve">MATANZA DE ACENTEJO (LA)                     </t>
  </si>
  <si>
    <t xml:space="preserve">OROTAVA (LA)                                 </t>
  </si>
  <si>
    <t xml:space="preserve">PASO (EL)                                    </t>
  </si>
  <si>
    <t xml:space="preserve">PUERTO DE LA CRUZ                            </t>
  </si>
  <si>
    <t xml:space="preserve">PUNTAGORDA                                   </t>
  </si>
  <si>
    <t xml:space="preserve">PUNTALLANA                                   </t>
  </si>
  <si>
    <t xml:space="preserve">REALEJOS (LOS)                               </t>
  </si>
  <si>
    <t xml:space="preserve">ROSARIO (EL)                                 </t>
  </si>
  <si>
    <t xml:space="preserve">SAN ANDRES Y SAUCES                          </t>
  </si>
  <si>
    <t xml:space="preserve">SAN JUAN DE LA RAMBLA                        </t>
  </si>
  <si>
    <t xml:space="preserve">SAN MIGUEL DE ABONA                          </t>
  </si>
  <si>
    <t xml:space="preserve">SAN SEBASTIAN DE LA GOMERA                   </t>
  </si>
  <si>
    <t xml:space="preserve">SANTA CRUZ DE LA PALMA                       </t>
  </si>
  <si>
    <t xml:space="preserve">SANTA CRUZ DE TENERIFE                       </t>
  </si>
  <si>
    <t xml:space="preserve">SANTA URSULA                                 </t>
  </si>
  <si>
    <t xml:space="preserve">SANTIAGO DEL TEIDE                           </t>
  </si>
  <si>
    <t xml:space="preserve">SAUZAL (EL)                                  </t>
  </si>
  <si>
    <t xml:space="preserve">SILOS (LOS)                                  </t>
  </si>
  <si>
    <t xml:space="preserve">TACORONTE                                    </t>
  </si>
  <si>
    <t xml:space="preserve">TANQUE (EL)                                  </t>
  </si>
  <si>
    <t xml:space="preserve">TAZACORTE                                    </t>
  </si>
  <si>
    <t xml:space="preserve">TEGUESTE                                     </t>
  </si>
  <si>
    <t xml:space="preserve">TIJARAFE                                     </t>
  </si>
  <si>
    <t xml:space="preserve">VALVERDE                                     </t>
  </si>
  <si>
    <t xml:space="preserve">VALLE GRAN REY                               </t>
  </si>
  <si>
    <t xml:space="preserve">VALLEHERMOSO                                 </t>
  </si>
  <si>
    <t xml:space="preserve">VICTORIA DE ACENTEJO (LA)                    </t>
  </si>
  <si>
    <t xml:space="preserve">VILAFLOR DE CHASNA                           </t>
  </si>
  <si>
    <t xml:space="preserve">VILLA DE MAZO                                </t>
  </si>
  <si>
    <t xml:space="preserve">EL PINAR DEL HIERRO                          </t>
  </si>
  <si>
    <t xml:space="preserve">ALFOZ DE LLOREDO                             </t>
  </si>
  <si>
    <t xml:space="preserve">AMPUERO                                      </t>
  </si>
  <si>
    <t xml:space="preserve">ANIEVAS                                      </t>
  </si>
  <si>
    <t xml:space="preserve">ARENAS DE IGUÑA                              </t>
  </si>
  <si>
    <t xml:space="preserve">ARGOÑOS                                      </t>
  </si>
  <si>
    <t xml:space="preserve">ARNUERO                                      </t>
  </si>
  <si>
    <t xml:space="preserve">ARREDONDO                                    </t>
  </si>
  <si>
    <t xml:space="preserve">ASTILLERO (EL)                               </t>
  </si>
  <si>
    <t xml:space="preserve">BARCENA DE CICERO                            </t>
  </si>
  <si>
    <t xml:space="preserve">BARCENA DE PIE DE CONCHA                     </t>
  </si>
  <si>
    <t xml:space="preserve">BAREYO                                       </t>
  </si>
  <si>
    <t xml:space="preserve">CABEZON DE LA SAL                            </t>
  </si>
  <si>
    <t xml:space="preserve">CABEZON DE LIEBANA                           </t>
  </si>
  <si>
    <t xml:space="preserve">CABUERNIGA                                   </t>
  </si>
  <si>
    <t xml:space="preserve">CAMALEÑO                                     </t>
  </si>
  <si>
    <t xml:space="preserve">CAMARGO                                      </t>
  </si>
  <si>
    <t xml:space="preserve">CAMPOO DE YUSO                               </t>
  </si>
  <si>
    <t xml:space="preserve">CARTES                                       </t>
  </si>
  <si>
    <t xml:space="preserve">CASTAÑEDA                                    </t>
  </si>
  <si>
    <t xml:space="preserve">CASTRO-URDIALES                              </t>
  </si>
  <si>
    <t xml:space="preserve">CILLORIGO DE LIEBANA                         </t>
  </si>
  <si>
    <t xml:space="preserve">COLINDRES                                    </t>
  </si>
  <si>
    <t xml:space="preserve">COMILLAS                                     </t>
  </si>
  <si>
    <t xml:space="preserve">CORRALES DE BUELNA (LOS)                     </t>
  </si>
  <si>
    <t xml:space="preserve">CORVERA DE TORANZO                           </t>
  </si>
  <si>
    <t xml:space="preserve">CAMPOO DE ENMEDIO                            </t>
  </si>
  <si>
    <t xml:space="preserve">ENTRAMBASAGUAS                               </t>
  </si>
  <si>
    <t xml:space="preserve">ESCALANTE                                    </t>
  </si>
  <si>
    <t xml:space="preserve">GURIEZO                                      </t>
  </si>
  <si>
    <t xml:space="preserve">HAZAS DE CESTO                               </t>
  </si>
  <si>
    <t xml:space="preserve">HERMANDAD DE CAMPOO DE SUSO                  </t>
  </si>
  <si>
    <t xml:space="preserve">HERRERIAS                                    </t>
  </si>
  <si>
    <t xml:space="preserve">LAMASON                                      </t>
  </si>
  <si>
    <t xml:space="preserve">LAREDO                                       </t>
  </si>
  <si>
    <t xml:space="preserve">LIENDO                                       </t>
  </si>
  <si>
    <t xml:space="preserve">LIERGANES                                    </t>
  </si>
  <si>
    <t xml:space="preserve">LIMPIAS                                      </t>
  </si>
  <si>
    <t xml:space="preserve">LUENA                                        </t>
  </si>
  <si>
    <t xml:space="preserve">MARINA DE CUDEYO                             </t>
  </si>
  <si>
    <t xml:space="preserve">MAZCUERRAS                                   </t>
  </si>
  <si>
    <t xml:space="preserve">MEDIO CUDEYO                                 </t>
  </si>
  <si>
    <t xml:space="preserve">MERUELO                                      </t>
  </si>
  <si>
    <t xml:space="preserve">MIENGO                                       </t>
  </si>
  <si>
    <t xml:space="preserve">MIERA                                        </t>
  </si>
  <si>
    <t xml:space="preserve">MOLLEDO                                      </t>
  </si>
  <si>
    <t xml:space="preserve">NOJA                                         </t>
  </si>
  <si>
    <t xml:space="preserve">PENAGOS                                      </t>
  </si>
  <si>
    <t xml:space="preserve">PEÑARRUBIA                                   </t>
  </si>
  <si>
    <t xml:space="preserve">PESAGUERO                                    </t>
  </si>
  <si>
    <t xml:space="preserve">PESQUERA                                     </t>
  </si>
  <si>
    <t xml:space="preserve">PIELAGOS                                     </t>
  </si>
  <si>
    <t xml:space="preserve">POLACIONES                                   </t>
  </si>
  <si>
    <t xml:space="preserve">POLANCO                                      </t>
  </si>
  <si>
    <t xml:space="preserve">POTES                                        </t>
  </si>
  <si>
    <t xml:space="preserve">PUENTE VIESGO                                </t>
  </si>
  <si>
    <t xml:space="preserve">RAMALES DE LA VICTORIA                       </t>
  </si>
  <si>
    <t xml:space="preserve">RASINES                                      </t>
  </si>
  <si>
    <t xml:space="preserve">REINOSA                                      </t>
  </si>
  <si>
    <t xml:space="preserve">REOCIN                                       </t>
  </si>
  <si>
    <t xml:space="preserve">RIBAMONTAN AL MAR                            </t>
  </si>
  <si>
    <t xml:space="preserve">RIBAMONTAN AL MONTE                          </t>
  </si>
  <si>
    <t xml:space="preserve">RIONANSA                                     </t>
  </si>
  <si>
    <t xml:space="preserve">RIOTUERTO                                    </t>
  </si>
  <si>
    <t xml:space="preserve">ROZAS DE VALDEARROYO (LAS)                   </t>
  </si>
  <si>
    <t xml:space="preserve">RUENTE                                       </t>
  </si>
  <si>
    <t xml:space="preserve">RUESGA                                       </t>
  </si>
  <si>
    <t xml:space="preserve">RUILOBA                                      </t>
  </si>
  <si>
    <t xml:space="preserve">SAN FELICES DE BUELNA                        </t>
  </si>
  <si>
    <t xml:space="preserve">SAN MIGUEL DE AGUAYO                         </t>
  </si>
  <si>
    <t xml:space="preserve">SAN PEDRO DEL ROMERAL                        </t>
  </si>
  <si>
    <t xml:space="preserve">SAN ROQUE DE RIOMIERA                        </t>
  </si>
  <si>
    <t xml:space="preserve">SANTA CRUZ DE BEZANA                         </t>
  </si>
  <si>
    <t xml:space="preserve">SANTA MARIA DE CAYON                         </t>
  </si>
  <si>
    <t xml:space="preserve">SANTANDER                                    </t>
  </si>
  <si>
    <t xml:space="preserve">SANTILLANA DEL MAR                           </t>
  </si>
  <si>
    <t xml:space="preserve">SANTIURDE DE REINOSA                         </t>
  </si>
  <si>
    <t xml:space="preserve">SANTIURDE DE TORANZO                         </t>
  </si>
  <si>
    <t xml:space="preserve">SANTOÑA                                      </t>
  </si>
  <si>
    <t xml:space="preserve">SAN VICENTE DE LA BARQUERA                   </t>
  </si>
  <si>
    <t xml:space="preserve">SARO                                         </t>
  </si>
  <si>
    <t xml:space="preserve">SELAYA                                       </t>
  </si>
  <si>
    <t xml:space="preserve">SOBA                                         </t>
  </si>
  <si>
    <t xml:space="preserve">SOLORZANO                                    </t>
  </si>
  <si>
    <t xml:space="preserve">SUANCES                                      </t>
  </si>
  <si>
    <t xml:space="preserve">TOJOS (LOS)                                  </t>
  </si>
  <si>
    <t xml:space="preserve">TORRELAVEGA                                  </t>
  </si>
  <si>
    <t xml:space="preserve">TRESVISO                                     </t>
  </si>
  <si>
    <t xml:space="preserve">TUDANCA                                      </t>
  </si>
  <si>
    <t xml:space="preserve">UDIAS                                        </t>
  </si>
  <si>
    <t xml:space="preserve">VALDALIGA                                    </t>
  </si>
  <si>
    <t xml:space="preserve">VALDEOLEA                                    </t>
  </si>
  <si>
    <t xml:space="preserve">VALDEPRADO DEL RIO                           </t>
  </si>
  <si>
    <t xml:space="preserve">VALDERREDIBLE                                </t>
  </si>
  <si>
    <t xml:space="preserve">VAL DE SAN VICENTE                           </t>
  </si>
  <si>
    <t xml:space="preserve">VEGA DE LIEBANA                              </t>
  </si>
  <si>
    <t xml:space="preserve">VEGA DE PAS                                  </t>
  </si>
  <si>
    <t xml:space="preserve">VILLACARRIEDO                                </t>
  </si>
  <si>
    <t xml:space="preserve">VILLAESCUSA                                  </t>
  </si>
  <si>
    <t xml:space="preserve">VILLAFUFRE                                   </t>
  </si>
  <si>
    <t xml:space="preserve">VALLE DE VILLAVERDE                          </t>
  </si>
  <si>
    <t xml:space="preserve">VOTO                                         </t>
  </si>
  <si>
    <t xml:space="preserve">ABADES                                       </t>
  </si>
  <si>
    <t xml:space="preserve">ADRADA DE PIRON                              </t>
  </si>
  <si>
    <t xml:space="preserve">ADRADOS                                      </t>
  </si>
  <si>
    <t xml:space="preserve">AGUILAFUENTE                                 </t>
  </si>
  <si>
    <t xml:space="preserve">ALCONADA DE MADERUELO                        </t>
  </si>
  <si>
    <t xml:space="preserve">ALDEALCORVO                                  </t>
  </si>
  <si>
    <t xml:space="preserve">ALDEALENGUA DE PEDRAZA                       </t>
  </si>
  <si>
    <t xml:space="preserve">ALDEALENGUA DE SANTA MARIA                   </t>
  </si>
  <si>
    <t xml:space="preserve">ALDEANUEVA DE LA SERREZUELA                  </t>
  </si>
  <si>
    <t xml:space="preserve">ALDEANUEVA DEL CODONAL                       </t>
  </si>
  <si>
    <t xml:space="preserve">ALDEA REAL                                   </t>
  </si>
  <si>
    <t xml:space="preserve">ALDEASOÑA                                    </t>
  </si>
  <si>
    <t xml:space="preserve">ALDEHORNO                                    </t>
  </si>
  <si>
    <t xml:space="preserve">ALDEHUELA DEL CODONAL                        </t>
  </si>
  <si>
    <t xml:space="preserve">ALDEONTE                                     </t>
  </si>
  <si>
    <t xml:space="preserve">ANAYA                                        </t>
  </si>
  <si>
    <t xml:space="preserve">AÑE                                          </t>
  </si>
  <si>
    <t xml:space="preserve">ARAHUETES                                    </t>
  </si>
  <si>
    <t xml:space="preserve">ARCONES                                      </t>
  </si>
  <si>
    <t xml:space="preserve">AREVALILLO DE CEGA                           </t>
  </si>
  <si>
    <t xml:space="preserve">ARMUÑA                                       </t>
  </si>
  <si>
    <t xml:space="preserve">AYLLON                                       </t>
  </si>
  <si>
    <t xml:space="preserve">BARBOLLA                                     </t>
  </si>
  <si>
    <t xml:space="preserve">BASARDILLA                                   </t>
  </si>
  <si>
    <t xml:space="preserve">BERCIAL                                      </t>
  </si>
  <si>
    <t xml:space="preserve">BERCIMUEL                                    </t>
  </si>
  <si>
    <t xml:space="preserve">BERNARDOS                                    </t>
  </si>
  <si>
    <t xml:space="preserve">BERNUY DE PORREROS                           </t>
  </si>
  <si>
    <t xml:space="preserve">BOCEGUILLAS                                  </t>
  </si>
  <si>
    <t xml:space="preserve">BRIEVA                                       </t>
  </si>
  <si>
    <t xml:space="preserve">CABALLAR                                     </t>
  </si>
  <si>
    <t xml:space="preserve">CABAÑAS DE POLENDOS                          </t>
  </si>
  <si>
    <t xml:space="preserve">CABEZUELA                                    </t>
  </si>
  <si>
    <t xml:space="preserve">CALABAZAS DE FUENTIDUEÑA                     </t>
  </si>
  <si>
    <t xml:space="preserve">CAMPO DE SAN PEDRO                           </t>
  </si>
  <si>
    <t xml:space="preserve">CANTALEJO                                    </t>
  </si>
  <si>
    <t xml:space="preserve">CANTIMPALOS                                  </t>
  </si>
  <si>
    <t xml:space="preserve">CARBONERO EL MAYOR                           </t>
  </si>
  <si>
    <t xml:space="preserve">CARRASCAL DEL RIO                            </t>
  </si>
  <si>
    <t xml:space="preserve">CASLA                                        </t>
  </si>
  <si>
    <t xml:space="preserve">CASTILLEJO DE MESLEON                        </t>
  </si>
  <si>
    <t xml:space="preserve">CASTRO DE FUENTIDUEÑA                        </t>
  </si>
  <si>
    <t xml:space="preserve">CASTROJIMENO                                 </t>
  </si>
  <si>
    <t xml:space="preserve">CASTROSERNA DE ABAJO                         </t>
  </si>
  <si>
    <t xml:space="preserve">CASTROSERRACIN                               </t>
  </si>
  <si>
    <t xml:space="preserve">CEDILLO DE LA TORRE                          </t>
  </si>
  <si>
    <t xml:space="preserve">CEREZO DE ABAJO                              </t>
  </si>
  <si>
    <t xml:space="preserve">CEREZO DE ARRIBA                             </t>
  </si>
  <si>
    <t xml:space="preserve">CILLERUELO DE SAN MAMES                      </t>
  </si>
  <si>
    <t xml:space="preserve">COBOS DE FUENTIDUEÑA                         </t>
  </si>
  <si>
    <t xml:space="preserve">COCA                                         </t>
  </si>
  <si>
    <t xml:space="preserve">CODORNIZ                                     </t>
  </si>
  <si>
    <t xml:space="preserve">COLLADO HERMOSO                              </t>
  </si>
  <si>
    <t xml:space="preserve">CONDADO DE CASTILNOVO                        </t>
  </si>
  <si>
    <t xml:space="preserve">CORRAL DE AYLLON                             </t>
  </si>
  <si>
    <t xml:space="preserve">CUBILLO                                      </t>
  </si>
  <si>
    <t xml:space="preserve">CUELLAR                                      </t>
  </si>
  <si>
    <t xml:space="preserve">CHAÑE                                        </t>
  </si>
  <si>
    <t xml:space="preserve">DOMINGO GARCIA                               </t>
  </si>
  <si>
    <t xml:space="preserve">DONHIERRO                                    </t>
  </si>
  <si>
    <t xml:space="preserve">DURUELO                                      </t>
  </si>
  <si>
    <t xml:space="preserve">ENCINAS                                      </t>
  </si>
  <si>
    <t xml:space="preserve">ENCINILLAS                                   </t>
  </si>
  <si>
    <t xml:space="preserve">ESCALONA DEL PRADO                           </t>
  </si>
  <si>
    <t xml:space="preserve">ESCARABAJOSA DE CABEZAS                      </t>
  </si>
  <si>
    <t xml:space="preserve">ESCOBAR DE POLENDOS                          </t>
  </si>
  <si>
    <t xml:space="preserve">ESPINAR (EL)                                 </t>
  </si>
  <si>
    <t xml:space="preserve">ESPIRDO                                      </t>
  </si>
  <si>
    <t xml:space="preserve">FRESNEDA DE CUELLAR                          </t>
  </si>
  <si>
    <t xml:space="preserve">FRESNO DE CANTESPINO                         </t>
  </si>
  <si>
    <t xml:space="preserve">FRESNO DE LA FUENTE                          </t>
  </si>
  <si>
    <t xml:space="preserve">FRUMALES                                     </t>
  </si>
  <si>
    <t xml:space="preserve">FUENTE DE SANTA CRUZ                         </t>
  </si>
  <si>
    <t xml:space="preserve">FUENTE EL OLMO DE FUENTIDUEÑA                </t>
  </si>
  <si>
    <t xml:space="preserve">FUENTE EL OLMO DE ISCAR                      </t>
  </si>
  <si>
    <t xml:space="preserve">FUENTEPELAYO                                 </t>
  </si>
  <si>
    <t xml:space="preserve">FUENTEPIÑEL                                  </t>
  </si>
  <si>
    <t xml:space="preserve">FUENTERREBOLLO                               </t>
  </si>
  <si>
    <t xml:space="preserve">FUENTESAUCO DE FUENTIDUEÑA                   </t>
  </si>
  <si>
    <t xml:space="preserve">FUENTESOTO                                   </t>
  </si>
  <si>
    <t xml:space="preserve">FUENTIDUEÑA                                  </t>
  </si>
  <si>
    <t xml:space="preserve">GALLEGOS                                     </t>
  </si>
  <si>
    <t xml:space="preserve">GARCILLAN                                    </t>
  </si>
  <si>
    <t xml:space="preserve">GOMEZSERRACIN                                </t>
  </si>
  <si>
    <t xml:space="preserve">GRAJERA                                      </t>
  </si>
  <si>
    <t xml:space="preserve">HONRUBIA DE LA CUESTA                        </t>
  </si>
  <si>
    <t xml:space="preserve">HONTALBILLA                                  </t>
  </si>
  <si>
    <t xml:space="preserve">HONTANARES DE ERESMA                         </t>
  </si>
  <si>
    <t xml:space="preserve">HUERTOS (LOS)                                </t>
  </si>
  <si>
    <t xml:space="preserve">ITUERO Y LAMA                                </t>
  </si>
  <si>
    <t xml:space="preserve">JUARROS DE RIOMOROS                          </t>
  </si>
  <si>
    <t xml:space="preserve">JUARROS DE VOLTOYA                           </t>
  </si>
  <si>
    <t xml:space="preserve">LABAJOS                                      </t>
  </si>
  <si>
    <t xml:space="preserve">LAGUNA DE CONTRERAS                          </t>
  </si>
  <si>
    <t xml:space="preserve">LANGUILLA                                    </t>
  </si>
  <si>
    <t xml:space="preserve">LASTRAS DE CUELLAR                           </t>
  </si>
  <si>
    <t xml:space="preserve">LASTRAS DEL POZO                             </t>
  </si>
  <si>
    <t xml:space="preserve">LASTRILLA (LA)                               </t>
  </si>
  <si>
    <t xml:space="preserve">LOSA (LA)                                    </t>
  </si>
  <si>
    <t xml:space="preserve">MADERUELO                                    </t>
  </si>
  <si>
    <t xml:space="preserve">MARAZUELA                                    </t>
  </si>
  <si>
    <t xml:space="preserve">MARTIN MIGUEL                                </t>
  </si>
  <si>
    <t xml:space="preserve">MARTIN MUÑOZ DE LA DEHESA                    </t>
  </si>
  <si>
    <t xml:space="preserve">MARTIN MUÑOZ DE LAS POSADAS                  </t>
  </si>
  <si>
    <t xml:space="preserve">MARUGAN                                      </t>
  </si>
  <si>
    <t xml:space="preserve">MATABUENA                                    </t>
  </si>
  <si>
    <t xml:space="preserve">MATA DE CUELLAR                              </t>
  </si>
  <si>
    <t xml:space="preserve">MATILLA (LA)                                 </t>
  </si>
  <si>
    <t xml:space="preserve">MELQUE DE CERCOS                             </t>
  </si>
  <si>
    <t xml:space="preserve">MEMBIBRE DE LA HOZ                           </t>
  </si>
  <si>
    <t xml:space="preserve">MIGUELAÑEZ                                   </t>
  </si>
  <si>
    <t xml:space="preserve">MONTEJO DE AREVALO                           </t>
  </si>
  <si>
    <t xml:space="preserve">MONTEJO DE LA VEGA DE LA SERREZUELA          </t>
  </si>
  <si>
    <t xml:space="preserve">MONTERRUBIO                                  </t>
  </si>
  <si>
    <t xml:space="preserve">MORAL DE HORNUEZ                             </t>
  </si>
  <si>
    <t xml:space="preserve">MOZONCILLO                                   </t>
  </si>
  <si>
    <t xml:space="preserve">MUÑOPEDRO                                    </t>
  </si>
  <si>
    <t xml:space="preserve">MUÑOVEROS                                    </t>
  </si>
  <si>
    <t xml:space="preserve">NAVA DE LA ASUNCION                          </t>
  </si>
  <si>
    <t xml:space="preserve">NAVAFRIA                                     </t>
  </si>
  <si>
    <t xml:space="preserve">NAVALILLA                                    </t>
  </si>
  <si>
    <t xml:space="preserve">NAVALMANZANO                                 </t>
  </si>
  <si>
    <t xml:space="preserve">NAVARES DE AYUSO                             </t>
  </si>
  <si>
    <t xml:space="preserve">NAVARES DE ENMEDIO                           </t>
  </si>
  <si>
    <t xml:space="preserve">NAVARES DE LAS CUEVAS                        </t>
  </si>
  <si>
    <t xml:space="preserve">NAVAS DE ORO                                 </t>
  </si>
  <si>
    <t xml:space="preserve">NAVAS DE SAN ANTONIO                         </t>
  </si>
  <si>
    <t xml:space="preserve">NIEVA                                        </t>
  </si>
  <si>
    <t xml:space="preserve">OLOMBRADA                                    </t>
  </si>
  <si>
    <t xml:space="preserve">OREJANA                                      </t>
  </si>
  <si>
    <t xml:space="preserve">ORTIGOSA DE PESTAÑO                          </t>
  </si>
  <si>
    <t xml:space="preserve">OTERO DE HERREROS                            </t>
  </si>
  <si>
    <t xml:space="preserve">PAJAREJOS                                    </t>
  </si>
  <si>
    <t xml:space="preserve">PALAZUELOS DE ERESMA                         </t>
  </si>
  <si>
    <t xml:space="preserve">PEDRAZA                                      </t>
  </si>
  <si>
    <t xml:space="preserve">PELAYOS DEL ARROYO                           </t>
  </si>
  <si>
    <t xml:space="preserve">PEROSILLO                                    </t>
  </si>
  <si>
    <t xml:space="preserve">PINAREJOS                                    </t>
  </si>
  <si>
    <t xml:space="preserve">PINARNEGRILLO                                </t>
  </si>
  <si>
    <t xml:space="preserve">CARABIAS                                     </t>
  </si>
  <si>
    <t xml:space="preserve">PRADENA                                      </t>
  </si>
  <si>
    <t xml:space="preserve">PUEBLA DE PEDRAZA                            </t>
  </si>
  <si>
    <t xml:space="preserve">RAPARIEGOS                                   </t>
  </si>
  <si>
    <t xml:space="preserve">REBOLLO                                      </t>
  </si>
  <si>
    <t xml:space="preserve">REMONDO                                      </t>
  </si>
  <si>
    <t xml:space="preserve">RIAGUAS DE SAN BARTOLOME                     </t>
  </si>
  <si>
    <t xml:space="preserve">RIAZA                                        </t>
  </si>
  <si>
    <t xml:space="preserve">RIBOTA                                       </t>
  </si>
  <si>
    <t xml:space="preserve">RIOFRIO DE RIAZA                             </t>
  </si>
  <si>
    <t xml:space="preserve">RODA DE ERESMA                               </t>
  </si>
  <si>
    <t xml:space="preserve">SACRAMENIA                                   </t>
  </si>
  <si>
    <t xml:space="preserve">SAMBOAL                                      </t>
  </si>
  <si>
    <t xml:space="preserve">SAN CRISTOBAL DE CUELLAR                     </t>
  </si>
  <si>
    <t xml:space="preserve">SAN CRISTOBAL DE LA VEGA                     </t>
  </si>
  <si>
    <t xml:space="preserve">SANCHONUÑO                                   </t>
  </si>
  <si>
    <t xml:space="preserve">SANGARCIA                                    </t>
  </si>
  <si>
    <t xml:space="preserve">REAL SITIO DE SAN ILDEFONSO                  </t>
  </si>
  <si>
    <t xml:space="preserve">SAN MARTIN Y MUDRIAN                         </t>
  </si>
  <si>
    <t xml:space="preserve">SAN MIGUEL DE BERNUY                         </t>
  </si>
  <si>
    <t xml:space="preserve">SAN PEDRO DE GAILLOS                         </t>
  </si>
  <si>
    <t xml:space="preserve">SANTA MARIA LA REAL DE NIEVA                 </t>
  </si>
  <si>
    <t xml:space="preserve">SANTA MARTA DEL CERRO                        </t>
  </si>
  <si>
    <t xml:space="preserve">SANTIUSTE DE PEDRAZA                         </t>
  </si>
  <si>
    <t xml:space="preserve">SANTIUSTE DE SAN JUAN BAUTISTA               </t>
  </si>
  <si>
    <t xml:space="preserve">SANTO DOMINGO DE PIRON                       </t>
  </si>
  <si>
    <t xml:space="preserve">SANTO TOME DEL PUERTO                        </t>
  </si>
  <si>
    <t xml:space="preserve">SAUQUILLO DE CABEZAS                         </t>
  </si>
  <si>
    <t xml:space="preserve">SEBULCOR                                     </t>
  </si>
  <si>
    <t xml:space="preserve">SEGOVIA                                      </t>
  </si>
  <si>
    <t xml:space="preserve">SEPULVEDA                                    </t>
  </si>
  <si>
    <t xml:space="preserve">SEQUERA DE FRESNO                            </t>
  </si>
  <si>
    <t xml:space="preserve">SOTILLO                                      </t>
  </si>
  <si>
    <t xml:space="preserve">SOTOSALBOS                                   </t>
  </si>
  <si>
    <t xml:space="preserve">TABANERA LA LUENGA                           </t>
  </si>
  <si>
    <t xml:space="preserve">TOLOCIRIO                                    </t>
  </si>
  <si>
    <t xml:space="preserve">TORREADRADA                                  </t>
  </si>
  <si>
    <t xml:space="preserve">TORRECABALLEROS                              </t>
  </si>
  <si>
    <t xml:space="preserve">TORRECILLA DEL PINAR                         </t>
  </si>
  <si>
    <t xml:space="preserve">TORREIGLESIAS                                </t>
  </si>
  <si>
    <t xml:space="preserve">TORRE VAL DE SAN PEDRO                       </t>
  </si>
  <si>
    <t xml:space="preserve">TRESCASAS                                    </t>
  </si>
  <si>
    <t xml:space="preserve">TUREGANO                                     </t>
  </si>
  <si>
    <t xml:space="preserve">URUEÑAS                                      </t>
  </si>
  <si>
    <t xml:space="preserve">VALDEPRADOS                                  </t>
  </si>
  <si>
    <t xml:space="preserve">VALDEVACAS DE MONTEJO                        </t>
  </si>
  <si>
    <t xml:space="preserve">VALDEVACAS Y GUIJAR                          </t>
  </si>
  <si>
    <t xml:space="preserve">VALSECA                                      </t>
  </si>
  <si>
    <t xml:space="preserve">VALTIENDAS                                   </t>
  </si>
  <si>
    <t xml:space="preserve">VALVERDE DEL MAJANO                          </t>
  </si>
  <si>
    <t xml:space="preserve">VALLE DE TABLADILLO                          </t>
  </si>
  <si>
    <t xml:space="preserve">VALLELADO                                    </t>
  </si>
  <si>
    <t xml:space="preserve">VALLERUELA DE PEDRAZA                        </t>
  </si>
  <si>
    <t xml:space="preserve">VALLERUELA DE SEPULVEDA                      </t>
  </si>
  <si>
    <t xml:space="preserve">VEGANZONES                                   </t>
  </si>
  <si>
    <t xml:space="preserve">VEGAS DE MATUTE                              </t>
  </si>
  <si>
    <t xml:space="preserve">VENTOSILLA Y TEJADILLA                       </t>
  </si>
  <si>
    <t xml:space="preserve">VILLACASTIN                                  </t>
  </si>
  <si>
    <t xml:space="preserve">VILLAVERDE DE ISCAR                          </t>
  </si>
  <si>
    <t xml:space="preserve">VILLAVERDE DE MONTEJO                        </t>
  </si>
  <si>
    <t xml:space="preserve">VILLEGUILLO                                  </t>
  </si>
  <si>
    <t xml:space="preserve">YANGUAS DE ERESMA                            </t>
  </si>
  <si>
    <t xml:space="preserve">ZARZUELA DEL MONTE                           </t>
  </si>
  <si>
    <t xml:space="preserve">ZARZUELA DEL PINAR                           </t>
  </si>
  <si>
    <t xml:space="preserve">ORTIGOSA DEL MONTE                           </t>
  </si>
  <si>
    <t xml:space="preserve">COZUELOS DE FUENTIDUEÑA                      </t>
  </si>
  <si>
    <t xml:space="preserve">MARAZOLEJA                                   </t>
  </si>
  <si>
    <t xml:space="preserve">NAVAS DE RIOFRIO                             </t>
  </si>
  <si>
    <t xml:space="preserve">CUEVAS DE PROVANCO                           </t>
  </si>
  <si>
    <t xml:space="preserve">SAN CRISTOBAL DE SEGOVIA                     </t>
  </si>
  <si>
    <t xml:space="preserve">AGUADULCE                                    </t>
  </si>
  <si>
    <t xml:space="preserve">ALANIS                                       </t>
  </si>
  <si>
    <t xml:space="preserve">ALBAIDA DEL ALJARAFE                         </t>
  </si>
  <si>
    <t xml:space="preserve">ALCALA DE GUADAIRA                           </t>
  </si>
  <si>
    <t xml:space="preserve">ALCALA DEL RIO                               </t>
  </si>
  <si>
    <t xml:space="preserve">ALCOLEA DEL RIO                              </t>
  </si>
  <si>
    <t xml:space="preserve">ALGABA (LA)                                  </t>
  </si>
  <si>
    <t xml:space="preserve">ALGAMITAS                                    </t>
  </si>
  <si>
    <t xml:space="preserve">ALMADEN DE LA PLATA                          </t>
  </si>
  <si>
    <t xml:space="preserve">ALMENSILLA                                   </t>
  </si>
  <si>
    <t xml:space="preserve">ARAHAL                                       </t>
  </si>
  <si>
    <t xml:space="preserve">AZNALCAZAR                                   </t>
  </si>
  <si>
    <t xml:space="preserve">AZNALCOLLAR                                  </t>
  </si>
  <si>
    <t xml:space="preserve">BADOLATOSA                                   </t>
  </si>
  <si>
    <t xml:space="preserve">BENACAZON                                    </t>
  </si>
  <si>
    <t xml:space="preserve">BOLLULLOS DE LA MITACION                     </t>
  </si>
  <si>
    <t xml:space="preserve">BORMUJOS                                     </t>
  </si>
  <si>
    <t xml:space="preserve">BRENES                                       </t>
  </si>
  <si>
    <t xml:space="preserve">BURGUILLOS                                   </t>
  </si>
  <si>
    <t xml:space="preserve">CABEZAS DE SAN JUAN (LAS)                    </t>
  </si>
  <si>
    <t xml:space="preserve">CAMAS                                        </t>
  </si>
  <si>
    <t xml:space="preserve">CAMPANA (LA)                                 </t>
  </si>
  <si>
    <t xml:space="preserve">CANTILLANA                                   </t>
  </si>
  <si>
    <t xml:space="preserve">CARMONA                                      </t>
  </si>
  <si>
    <t xml:space="preserve">CARRION DE LOS CESPEDES                      </t>
  </si>
  <si>
    <t xml:space="preserve">CASARICHE                                    </t>
  </si>
  <si>
    <t xml:space="preserve">CASTILBLANCO DE LOS ARROYOS                  </t>
  </si>
  <si>
    <t xml:space="preserve">CASTILLEJA DE GUZMAN                         </t>
  </si>
  <si>
    <t xml:space="preserve">CASTILLEJA DE LA CUESTA                      </t>
  </si>
  <si>
    <t xml:space="preserve">CASTILLEJA DEL CAMPO                         </t>
  </si>
  <si>
    <t xml:space="preserve">CASTILLO DE LAS GUARDAS (EL)                 </t>
  </si>
  <si>
    <t xml:space="preserve">CAZALLA DE LA SIERRA                         </t>
  </si>
  <si>
    <t xml:space="preserve">CONSTANTINA                                  </t>
  </si>
  <si>
    <t xml:space="preserve">CORIA DEL RIO                                </t>
  </si>
  <si>
    <t xml:space="preserve">CORIPE                                       </t>
  </si>
  <si>
    <t xml:space="preserve">CORONIL (EL)                                 </t>
  </si>
  <si>
    <t xml:space="preserve">CORRALES (LOS)                               </t>
  </si>
  <si>
    <t xml:space="preserve">DOS HERMANAS                                 </t>
  </si>
  <si>
    <t xml:space="preserve">ECIJA                                        </t>
  </si>
  <si>
    <t xml:space="preserve">ESPARTINAS                                   </t>
  </si>
  <si>
    <t xml:space="preserve">ESTEPA                                       </t>
  </si>
  <si>
    <t xml:space="preserve">FUENTES DE ANDALUCIA                         </t>
  </si>
  <si>
    <t xml:space="preserve">GARROBO (EL)                                 </t>
  </si>
  <si>
    <t xml:space="preserve">GELVES                                       </t>
  </si>
  <si>
    <t xml:space="preserve">GERENA                                       </t>
  </si>
  <si>
    <t xml:space="preserve">GILENA                                       </t>
  </si>
  <si>
    <t xml:space="preserve">GINES                                        </t>
  </si>
  <si>
    <t xml:space="preserve">GUADALCANAL                                  </t>
  </si>
  <si>
    <t xml:space="preserve">GUILLENA                                     </t>
  </si>
  <si>
    <t xml:space="preserve">HERRERA                                      </t>
  </si>
  <si>
    <t xml:space="preserve">HUEVAR DEL ALJARAFE                          </t>
  </si>
  <si>
    <t xml:space="preserve">LANTEJUELA                                   </t>
  </si>
  <si>
    <t xml:space="preserve">LEBRIJA                                      </t>
  </si>
  <si>
    <t xml:space="preserve">LORA DE ESTEPA                               </t>
  </si>
  <si>
    <t xml:space="preserve">LORA DEL RIO                                 </t>
  </si>
  <si>
    <t xml:space="preserve">LUISIANA (LA)                                </t>
  </si>
  <si>
    <t xml:space="preserve">MADROÑO (EL)                                 </t>
  </si>
  <si>
    <t xml:space="preserve">MAIRENA DEL ALCOR                            </t>
  </si>
  <si>
    <t xml:space="preserve">MAIRENA DEL ALJARAFE                         </t>
  </si>
  <si>
    <t xml:space="preserve">MARCHENA                                     </t>
  </si>
  <si>
    <t xml:space="preserve">MARINALEDA                                   </t>
  </si>
  <si>
    <t xml:space="preserve">MARTIN DE LA JARA                            </t>
  </si>
  <si>
    <t xml:space="preserve">MOLARES (LOS)                                </t>
  </si>
  <si>
    <t xml:space="preserve">MONTELLANO                                   </t>
  </si>
  <si>
    <t xml:space="preserve">MORON DE LA FRONTERA                         </t>
  </si>
  <si>
    <t xml:space="preserve">NAVAS DE LA CONCEPCION (LAS)                 </t>
  </si>
  <si>
    <t xml:space="preserve">OLIVARES                                     </t>
  </si>
  <si>
    <t xml:space="preserve">OSUNA                                        </t>
  </si>
  <si>
    <t xml:space="preserve">PALACIOS Y VILLAFRANCA (LOS)                 </t>
  </si>
  <si>
    <t xml:space="preserve">PALOMARES DEL RIO                            </t>
  </si>
  <si>
    <t xml:space="preserve">PARADAS                                      </t>
  </si>
  <si>
    <t xml:space="preserve">PEDRERA                                      </t>
  </si>
  <si>
    <t xml:space="preserve">PEDROSO (EL)                                 </t>
  </si>
  <si>
    <t xml:space="preserve">PEÑAFLOR                                     </t>
  </si>
  <si>
    <t xml:space="preserve">PILAS                                        </t>
  </si>
  <si>
    <t xml:space="preserve">PRUNA                                        </t>
  </si>
  <si>
    <t xml:space="preserve">PUEBLA DE CAZALLA (LA)                       </t>
  </si>
  <si>
    <t xml:space="preserve">PUEBLA DE LOS INFANTES (LA)                  </t>
  </si>
  <si>
    <t xml:space="preserve">PUEBLA DEL RIO (LA)                          </t>
  </si>
  <si>
    <t xml:space="preserve">REAL DE LA JARA (EL)                         </t>
  </si>
  <si>
    <t xml:space="preserve">RINCONADA (LA)                               </t>
  </si>
  <si>
    <t xml:space="preserve">RODA DE ANDALUCIA (LA)                       </t>
  </si>
  <si>
    <t xml:space="preserve">RONQUILLO (EL)                               </t>
  </si>
  <si>
    <t xml:space="preserve">RUBIO (EL)                                   </t>
  </si>
  <si>
    <t xml:space="preserve">SALTERAS                                     </t>
  </si>
  <si>
    <t xml:space="preserve">SAN JUAN DE AZNALFARACHE                     </t>
  </si>
  <si>
    <t xml:space="preserve">SANLUCAR LA MAYOR                            </t>
  </si>
  <si>
    <t xml:space="preserve">SAN NICOLAS DEL PUERTO                       </t>
  </si>
  <si>
    <t xml:space="preserve">SANTIPONCE                                   </t>
  </si>
  <si>
    <t xml:space="preserve">SAUCEJO (EL)                                 </t>
  </si>
  <si>
    <t xml:space="preserve">SEVILLA                                      </t>
  </si>
  <si>
    <t xml:space="preserve">TOCINA                                       </t>
  </si>
  <si>
    <t xml:space="preserve">TOMARES                                      </t>
  </si>
  <si>
    <t xml:space="preserve">UMBRETE                                      </t>
  </si>
  <si>
    <t xml:space="preserve">UTRERA                                       </t>
  </si>
  <si>
    <t xml:space="preserve">VALENCINA DE LA CONCEPCION                   </t>
  </si>
  <si>
    <t xml:space="preserve">VILLAMANRIQUE DE LA CONDESA                  </t>
  </si>
  <si>
    <t xml:space="preserve">VILLANUEVA DEL ARISCAL                       </t>
  </si>
  <si>
    <t xml:space="preserve">VILLANUEVA DEL RIO Y MINAS                   </t>
  </si>
  <si>
    <t xml:space="preserve">VILLANUEVA DE SAN JUAN                       </t>
  </si>
  <si>
    <t xml:space="preserve">VILLAVERDE DEL RIO                           </t>
  </si>
  <si>
    <t xml:space="preserve">VISO DEL ALCOR (EL)                          </t>
  </si>
  <si>
    <t xml:space="preserve">CAÑADA ROSAL                                 </t>
  </si>
  <si>
    <t xml:space="preserve">ISLA MAYOR                                   </t>
  </si>
  <si>
    <t xml:space="preserve">CUERVO DE SEVILLA (EL)                       </t>
  </si>
  <si>
    <t xml:space="preserve">PALMAR DE TROYA (EL)                         </t>
  </si>
  <si>
    <t xml:space="preserve">ABEJAR                                       </t>
  </si>
  <si>
    <t xml:space="preserve">ADRADAS                                      </t>
  </si>
  <si>
    <t xml:space="preserve">AGREDA                                       </t>
  </si>
  <si>
    <t xml:space="preserve">ALCONABA                                     </t>
  </si>
  <si>
    <t xml:space="preserve">ALCUBILLA DE AVELLANEDA                      </t>
  </si>
  <si>
    <t xml:space="preserve">ALCUBILLA DE LAS PEÑAS                       </t>
  </si>
  <si>
    <t xml:space="preserve">ALDEALAFUENTE                                </t>
  </si>
  <si>
    <t xml:space="preserve">ALDEALICES                                   </t>
  </si>
  <si>
    <t xml:space="preserve">ALDEALPOZO                                   </t>
  </si>
  <si>
    <t xml:space="preserve">ALDEALSEÑOR                                  </t>
  </si>
  <si>
    <t xml:space="preserve">ALDEHUELA DE PERIAÑEZ                        </t>
  </si>
  <si>
    <t xml:space="preserve">ALDEHUELAS (LAS)                             </t>
  </si>
  <si>
    <t xml:space="preserve">ALENTISQUE                                   </t>
  </si>
  <si>
    <t xml:space="preserve">ALIUD                                        </t>
  </si>
  <si>
    <t xml:space="preserve">ALMAJANO                                     </t>
  </si>
  <si>
    <t xml:space="preserve">ALMALUEZ                                     </t>
  </si>
  <si>
    <t xml:space="preserve">ALMARZA                                      </t>
  </si>
  <si>
    <t xml:space="preserve">ALMAZAN                                      </t>
  </si>
  <si>
    <t xml:space="preserve">ALMAZUL                                      </t>
  </si>
  <si>
    <t xml:space="preserve">ALMENAR DE SORIA                             </t>
  </si>
  <si>
    <t xml:space="preserve">ALPANSEQUE                                   </t>
  </si>
  <si>
    <t xml:space="preserve">ARANCON                                      </t>
  </si>
  <si>
    <t xml:space="preserve">ARCOS DE JALON                               </t>
  </si>
  <si>
    <t xml:space="preserve">ARENILLAS                                    </t>
  </si>
  <si>
    <t xml:space="preserve">AREVALO DE LA SIERRA                         </t>
  </si>
  <si>
    <t xml:space="preserve">AUSEJO DE LA SIERRA                          </t>
  </si>
  <si>
    <t xml:space="preserve">BARAONA                                      </t>
  </si>
  <si>
    <t xml:space="preserve">BARCA                                        </t>
  </si>
  <si>
    <t xml:space="preserve">BARCONES                                     </t>
  </si>
  <si>
    <t xml:space="preserve">BAYUBAS DE ABAJO                             </t>
  </si>
  <si>
    <t xml:space="preserve">BAYUBAS DE ARRIBA                            </t>
  </si>
  <si>
    <t xml:space="preserve">BERATON                                      </t>
  </si>
  <si>
    <t xml:space="preserve">BERLANGA DE DUERO                            </t>
  </si>
  <si>
    <t xml:space="preserve">BLACOS                                       </t>
  </si>
  <si>
    <t xml:space="preserve">BLIECOS                                      </t>
  </si>
  <si>
    <t xml:space="preserve">BORJABAD                                     </t>
  </si>
  <si>
    <t xml:space="preserve">BOROBIA                                      </t>
  </si>
  <si>
    <t xml:space="preserve">BUBEROS                                      </t>
  </si>
  <si>
    <t xml:space="preserve">BUITRAGO                                     </t>
  </si>
  <si>
    <t xml:space="preserve">BURGO DE OSMA-CIUDAD DE OSMA                 </t>
  </si>
  <si>
    <t xml:space="preserve">CABREJAS DEL CAMPO                           </t>
  </si>
  <si>
    <t xml:space="preserve">CABREJAS DEL PINAR                           </t>
  </si>
  <si>
    <t xml:space="preserve">CALATAÑAZOR                                  </t>
  </si>
  <si>
    <t xml:space="preserve">CALTOJAR                                     </t>
  </si>
  <si>
    <t xml:space="preserve">CANDILICHERA                                 </t>
  </si>
  <si>
    <t xml:space="preserve">CAÑAMAQUE                                    </t>
  </si>
  <si>
    <t xml:space="preserve">CARABANTES                                   </t>
  </si>
  <si>
    <t xml:space="preserve">CARACENA                                     </t>
  </si>
  <si>
    <t xml:space="preserve">CARRASCOSA DE ABAJO                          </t>
  </si>
  <si>
    <t xml:space="preserve">CARRASCOSA DE LA SIERRA                      </t>
  </si>
  <si>
    <t xml:space="preserve">CASAREJOS                                    </t>
  </si>
  <si>
    <t xml:space="preserve">CASTILFRIO DE LA SIERRA                      </t>
  </si>
  <si>
    <t xml:space="preserve">CASTILRUIZ                                   </t>
  </si>
  <si>
    <t xml:space="preserve">CASTILLEJO DE ROBLEDO                        </t>
  </si>
  <si>
    <t xml:space="preserve">CENTENERA DE ANDALUZ                         </t>
  </si>
  <si>
    <t xml:space="preserve">CERBON                                       </t>
  </si>
  <si>
    <t xml:space="preserve">CIDONES                                      </t>
  </si>
  <si>
    <t xml:space="preserve">CIGUDOSA                                     </t>
  </si>
  <si>
    <t xml:space="preserve">CIHUELA                                      </t>
  </si>
  <si>
    <t xml:space="preserve">CIRIA                                        </t>
  </si>
  <si>
    <t xml:space="preserve">CIRUJALES DEL RIO                            </t>
  </si>
  <si>
    <t xml:space="preserve">COSCURITA                                    </t>
  </si>
  <si>
    <t xml:space="preserve">COVALEDA                                     </t>
  </si>
  <si>
    <t xml:space="preserve">CUBILLA                                      </t>
  </si>
  <si>
    <t xml:space="preserve">CUBO DE LA SOLANA                            </t>
  </si>
  <si>
    <t xml:space="preserve">CUEVA DE AGREDA                              </t>
  </si>
  <si>
    <t xml:space="preserve">DEVANOS                                      </t>
  </si>
  <si>
    <t xml:space="preserve">DEZA                                         </t>
  </si>
  <si>
    <t xml:space="preserve">DURUELO DE LA SIERRA                         </t>
  </si>
  <si>
    <t>42079</t>
  </si>
  <si>
    <t xml:space="preserve">ESCOBOSA DE ALMAZAN                          </t>
  </si>
  <si>
    <t xml:space="preserve">ESPEJA DE SAN MARCELINO                      </t>
  </si>
  <si>
    <t xml:space="preserve">ESPEJON                                      </t>
  </si>
  <si>
    <t xml:space="preserve">ESTEPA DE SAN JUAN                           </t>
  </si>
  <si>
    <t xml:space="preserve">FRECHILLA DE ALMAZAN                         </t>
  </si>
  <si>
    <t xml:space="preserve">FRESNO DE CARACENA                           </t>
  </si>
  <si>
    <t xml:space="preserve">FUENTEARMEGIL                                </t>
  </si>
  <si>
    <t xml:space="preserve">FUENTECAMBRON                                </t>
  </si>
  <si>
    <t xml:space="preserve">FUENTECANTOS                                 </t>
  </si>
  <si>
    <t xml:space="preserve">FUENTELMONGE                                 </t>
  </si>
  <si>
    <t xml:space="preserve">FUENTELSAZ DE SORIA                          </t>
  </si>
  <si>
    <t xml:space="preserve">FUENTEPINILLA                                </t>
  </si>
  <si>
    <t xml:space="preserve">FUENTES DE MAGAÑA                            </t>
  </si>
  <si>
    <t xml:space="preserve">FUENTESTRUN                                  </t>
  </si>
  <si>
    <t xml:space="preserve">GARRAY                                       </t>
  </si>
  <si>
    <t xml:space="preserve">GOLMAYO                                      </t>
  </si>
  <si>
    <t xml:space="preserve">GOMARA                                       </t>
  </si>
  <si>
    <t xml:space="preserve">GORMAZ                                       </t>
  </si>
  <si>
    <t xml:space="preserve">HERRERA DE SORIA                             </t>
  </si>
  <si>
    <t xml:space="preserve">HINOJOSA DEL CAMPO                           </t>
  </si>
  <si>
    <t xml:space="preserve">LANGA DE DUERO                               </t>
  </si>
  <si>
    <t xml:space="preserve">LICERAS                                      </t>
  </si>
  <si>
    <t xml:space="preserve">LOSILLA (LA)                                 </t>
  </si>
  <si>
    <t xml:space="preserve">MAGAÑA                                       </t>
  </si>
  <si>
    <t xml:space="preserve">MAJAN                                        </t>
  </si>
  <si>
    <t xml:space="preserve">MATALEBRERAS                                 </t>
  </si>
  <si>
    <t xml:space="preserve">MATAMALA DE ALMAZAN                          </t>
  </si>
  <si>
    <t xml:space="preserve">MEDINACELI                                   </t>
  </si>
  <si>
    <t xml:space="preserve">MIÑO DE MEDINACELI                           </t>
  </si>
  <si>
    <t xml:space="preserve">MIÑO DE SAN ESTEBAN                          </t>
  </si>
  <si>
    <t xml:space="preserve">MOLINOS DE DUERO                             </t>
  </si>
  <si>
    <t xml:space="preserve">MOMBLONA                                     </t>
  </si>
  <si>
    <t xml:space="preserve">MONTEAGUDO DE LAS VICARIAS                   </t>
  </si>
  <si>
    <t xml:space="preserve">MONTEJO DE TIERMES                           </t>
  </si>
  <si>
    <t xml:space="preserve">MONTENEGRO DE CAMEROS                        </t>
  </si>
  <si>
    <t xml:space="preserve">MORON DE ALMAZAN                             </t>
  </si>
  <si>
    <t xml:space="preserve">MURIEL DE LA FUENTE                          </t>
  </si>
  <si>
    <t xml:space="preserve">MURIEL VIEJO                                 </t>
  </si>
  <si>
    <t xml:space="preserve">NAFRIA DE UCERO                              </t>
  </si>
  <si>
    <t xml:space="preserve">NARROS                                       </t>
  </si>
  <si>
    <t xml:space="preserve">NAVALENO                                     </t>
  </si>
  <si>
    <t xml:space="preserve">NEPAS                                        </t>
  </si>
  <si>
    <t xml:space="preserve">NOLAY                                        </t>
  </si>
  <si>
    <t xml:space="preserve">NOVIERCAS                                    </t>
  </si>
  <si>
    <t xml:space="preserve">OLVEGA                                       </t>
  </si>
  <si>
    <t xml:space="preserve">ONCALA                                       </t>
  </si>
  <si>
    <t xml:space="preserve">PINILLA DEL CAMPO                            </t>
  </si>
  <si>
    <t xml:space="preserve">PORTILLO DE SORIA                            </t>
  </si>
  <si>
    <t xml:space="preserve">POVEDA DE SORIA (LA)                         </t>
  </si>
  <si>
    <t xml:space="preserve">POZALMURO                                    </t>
  </si>
  <si>
    <t xml:space="preserve">QUINTANA REDONDA                             </t>
  </si>
  <si>
    <t xml:space="preserve">QUINTANAS DE GORMAZ                          </t>
  </si>
  <si>
    <t xml:space="preserve">QUIÑONERIA                                   </t>
  </si>
  <si>
    <t xml:space="preserve">RABANOS (LOS)                                </t>
  </si>
  <si>
    <t xml:space="preserve">RECUERDA                                     </t>
  </si>
  <si>
    <t xml:space="preserve">RELLO                                        </t>
  </si>
  <si>
    <t xml:space="preserve">RENIEBLAS                                    </t>
  </si>
  <si>
    <t xml:space="preserve">RETORTILLO DE SORIA                          </t>
  </si>
  <si>
    <t xml:space="preserve">REZNOS                                       </t>
  </si>
  <si>
    <t xml:space="preserve">RIBA DE ESCALOTE (LA)                        </t>
  </si>
  <si>
    <t xml:space="preserve">RIOSECO DE SORIA                             </t>
  </si>
  <si>
    <t xml:space="preserve">ROLLAMIENTA                                  </t>
  </si>
  <si>
    <t xml:space="preserve">ROYO (EL)                                    </t>
  </si>
  <si>
    <t xml:space="preserve">SALDUERO                                     </t>
  </si>
  <si>
    <t xml:space="preserve">SAN ESTEBAN DE GORMAZ                        </t>
  </si>
  <si>
    <t xml:space="preserve">SAN FELICES                                  </t>
  </si>
  <si>
    <t xml:space="preserve">SAN LEONARDO DE YAGUE                        </t>
  </si>
  <si>
    <t xml:space="preserve">SAN PEDRO MANRIQUE                           </t>
  </si>
  <si>
    <t xml:space="preserve">SANTA CRUZ DE YANGUAS                        </t>
  </si>
  <si>
    <t xml:space="preserve">SANTA MARIA DE HUERTA                        </t>
  </si>
  <si>
    <t xml:space="preserve">SANTA MARIA DE LAS HOYAS                     </t>
  </si>
  <si>
    <t xml:space="preserve">SERON DE NAGIMA                              </t>
  </si>
  <si>
    <t xml:space="preserve">SOLIEDRA                                     </t>
  </si>
  <si>
    <t xml:space="preserve">SORIA                                        </t>
  </si>
  <si>
    <t xml:space="preserve">SOTILLO DEL RINCON                           </t>
  </si>
  <si>
    <t xml:space="preserve">SUELLACABRAS                                 </t>
  </si>
  <si>
    <t xml:space="preserve">TAJAHUERCE                                   </t>
  </si>
  <si>
    <t xml:space="preserve">TAJUECO                                      </t>
  </si>
  <si>
    <t xml:space="preserve">TALVEILA                                     </t>
  </si>
  <si>
    <t xml:space="preserve">TARDELCUENDE                                 </t>
  </si>
  <si>
    <t xml:space="preserve">TARODA                                       </t>
  </si>
  <si>
    <t xml:space="preserve">TEJADO                                       </t>
  </si>
  <si>
    <t xml:space="preserve">TORLENGUA                                    </t>
  </si>
  <si>
    <t xml:space="preserve">TORREBLACOS                                  </t>
  </si>
  <si>
    <t xml:space="preserve">TORRUBIA DE SORIA                            </t>
  </si>
  <si>
    <t xml:space="preserve">TREVAGO                                      </t>
  </si>
  <si>
    <t xml:space="preserve">UCERO                                        </t>
  </si>
  <si>
    <t xml:space="preserve">VADILLO                                      </t>
  </si>
  <si>
    <t xml:space="preserve">VALDEAVELLANO DE TERA                        </t>
  </si>
  <si>
    <t xml:space="preserve">VALDEGEÑA                                    </t>
  </si>
  <si>
    <t xml:space="preserve">VALDELAGUA DEL CERRO                         </t>
  </si>
  <si>
    <t xml:space="preserve">VALDEMALUQUE                                 </t>
  </si>
  <si>
    <t xml:space="preserve">VALDENEBRO                                   </t>
  </si>
  <si>
    <t xml:space="preserve">VALDEPRADO                                   </t>
  </si>
  <si>
    <t xml:space="preserve">VALDERRODILLA                                </t>
  </si>
  <si>
    <t xml:space="preserve">VALTAJEROS                                   </t>
  </si>
  <si>
    <t xml:space="preserve">VELAMAZAN                                    </t>
  </si>
  <si>
    <t xml:space="preserve">VELILLA DE LA SIERRA                         </t>
  </si>
  <si>
    <t xml:space="preserve">VELILLA DE LOS AJOS                          </t>
  </si>
  <si>
    <t xml:space="preserve">VIANA DE DUERO                               </t>
  </si>
  <si>
    <t xml:space="preserve">VILLACIERVOS                                 </t>
  </si>
  <si>
    <t xml:space="preserve">VILLANUEVA DE GORMAZ                         </t>
  </si>
  <si>
    <t xml:space="preserve">VILLAR DEL ALA                               </t>
  </si>
  <si>
    <t xml:space="preserve">VILLAR DEL CAMPO                             </t>
  </si>
  <si>
    <t xml:space="preserve">VILLAR DEL RIO                               </t>
  </si>
  <si>
    <t xml:space="preserve">VILLARES DE SORIA (LOS)                      </t>
  </si>
  <si>
    <t xml:space="preserve">VILLASAYAS                                   </t>
  </si>
  <si>
    <t xml:space="preserve">VILLASECA DE ARCIEL                          </t>
  </si>
  <si>
    <t xml:space="preserve">VINUESA                                      </t>
  </si>
  <si>
    <t xml:space="preserve">VIZMANOS                                     </t>
  </si>
  <si>
    <t xml:space="preserve">VOZMEDIANO                                   </t>
  </si>
  <si>
    <t xml:space="preserve">YANGUAS                                      </t>
  </si>
  <si>
    <t xml:space="preserve">YELO                                         </t>
  </si>
  <si>
    <t xml:space="preserve">AIGUAMURCIA                                  </t>
  </si>
  <si>
    <t xml:space="preserve">ALBINYANA                                    </t>
  </si>
  <si>
    <t xml:space="preserve">ALBIOL (L')                                  </t>
  </si>
  <si>
    <t xml:space="preserve">ALCANAR                                      </t>
  </si>
  <si>
    <t xml:space="preserve">ALCOVER                                      </t>
  </si>
  <si>
    <t xml:space="preserve">ALDOVER                                      </t>
  </si>
  <si>
    <t xml:space="preserve">ALEIXAR (L')                                 </t>
  </si>
  <si>
    <t xml:space="preserve">ALFARA DE CARLES                             </t>
  </si>
  <si>
    <t xml:space="preserve">ALFORJA                                      </t>
  </si>
  <si>
    <t xml:space="preserve">ALIO                                         </t>
  </si>
  <si>
    <t xml:space="preserve">ALMOSTER                                     </t>
  </si>
  <si>
    <t xml:space="preserve">ALTAFULLA                                    </t>
  </si>
  <si>
    <t xml:space="preserve">AMETLLA DE MAR (L')                          </t>
  </si>
  <si>
    <t xml:space="preserve">AMPOSTA                                      </t>
  </si>
  <si>
    <t xml:space="preserve">ARBOLI                                       </t>
  </si>
  <si>
    <t xml:space="preserve">ARBOC (L')                                   </t>
  </si>
  <si>
    <t xml:space="preserve">ARGENTERA (L')                               </t>
  </si>
  <si>
    <t xml:space="preserve">ARNES                                        </t>
  </si>
  <si>
    <t xml:space="preserve">ASCO                                         </t>
  </si>
  <si>
    <t xml:space="preserve">BANYERES DEL PENEDES                         </t>
  </si>
  <si>
    <t xml:space="preserve">BARBERA DE LA CONCA                          </t>
  </si>
  <si>
    <t xml:space="preserve">BATEA                                        </t>
  </si>
  <si>
    <t xml:space="preserve">BELLMUNT DEL PRIORAT                         </t>
  </si>
  <si>
    <t xml:space="preserve">BELLVEI                                      </t>
  </si>
  <si>
    <t xml:space="preserve">BENIFALLET                                   </t>
  </si>
  <si>
    <t xml:space="preserve">BENISSANET                                   </t>
  </si>
  <si>
    <t xml:space="preserve">BISBAL DE FALSET (LA)                        </t>
  </si>
  <si>
    <t xml:space="preserve">BISBAL DEL PENEDES (LA)                      </t>
  </si>
  <si>
    <t xml:space="preserve">BLANCAFORT                                   </t>
  </si>
  <si>
    <t xml:space="preserve">BONASTRE                                     </t>
  </si>
  <si>
    <t xml:space="preserve">BORGES DEL CAMP (LES)                        </t>
  </si>
  <si>
    <t xml:space="preserve">BOT                                          </t>
  </si>
  <si>
    <t xml:space="preserve">BOTARELL                                     </t>
  </si>
  <si>
    <t xml:space="preserve">BRAFIM                                       </t>
  </si>
  <si>
    <t xml:space="preserve">CABACES                                      </t>
  </si>
  <si>
    <t xml:space="preserve">CABRA DEL CAMP                               </t>
  </si>
  <si>
    <t xml:space="preserve">CALAFELL                                     </t>
  </si>
  <si>
    <t xml:space="preserve">CAMBRILS                                     </t>
  </si>
  <si>
    <t xml:space="preserve">CAPAFONTS                                    </t>
  </si>
  <si>
    <t xml:space="preserve">CAPCANES                                     </t>
  </si>
  <si>
    <t xml:space="preserve">CASERES                                      </t>
  </si>
  <si>
    <t xml:space="preserve">CASTELLVELL DEL CAMP                         </t>
  </si>
  <si>
    <t xml:space="preserve">CATLLAR (EL)                                 </t>
  </si>
  <si>
    <t xml:space="preserve">SENIA (LA)                                   </t>
  </si>
  <si>
    <t xml:space="preserve">COLLDEJOU                                    </t>
  </si>
  <si>
    <t xml:space="preserve">CONESA                                       </t>
  </si>
  <si>
    <t xml:space="preserve">CONSTANTI                                    </t>
  </si>
  <si>
    <t xml:space="preserve">CORBERA D'EBRE                               </t>
  </si>
  <si>
    <t xml:space="preserve">CORNUDELLA DE MONTSANT                       </t>
  </si>
  <si>
    <t xml:space="preserve">CREIXELL                                     </t>
  </si>
  <si>
    <t xml:space="preserve">CUNIT                                        </t>
  </si>
  <si>
    <t xml:space="preserve">XERTA                                        </t>
  </si>
  <si>
    <t xml:space="preserve">DUESAIGUES                                   </t>
  </si>
  <si>
    <t xml:space="preserve">ESPLUGA DE FRANCOLI (L')                     </t>
  </si>
  <si>
    <t xml:space="preserve">FALSET                                       </t>
  </si>
  <si>
    <t xml:space="preserve">FATARELLA (LA)                               </t>
  </si>
  <si>
    <t xml:space="preserve">FEBRO (LA)                                   </t>
  </si>
  <si>
    <t xml:space="preserve">FIGUERA (LA)                                 </t>
  </si>
  <si>
    <t xml:space="preserve">FIGUEROLA DEL CAMP                           </t>
  </si>
  <si>
    <t xml:space="preserve">FLIX                                         </t>
  </si>
  <si>
    <t xml:space="preserve">FORES                                        </t>
  </si>
  <si>
    <t xml:space="preserve">FREGINALS                                    </t>
  </si>
  <si>
    <t xml:space="preserve">GALERA (LA)                                  </t>
  </si>
  <si>
    <t xml:space="preserve">GANDESA                                      </t>
  </si>
  <si>
    <t xml:space="preserve">GARCIA                                       </t>
  </si>
  <si>
    <t xml:space="preserve">GARIDELLS (ELS)                              </t>
  </si>
  <si>
    <t xml:space="preserve">GINESTAR                                     </t>
  </si>
  <si>
    <t xml:space="preserve">GODALL                                       </t>
  </si>
  <si>
    <t xml:space="preserve">GRATALLOPS                                   </t>
  </si>
  <si>
    <t xml:space="preserve">GUIAMETS (ELS)                               </t>
  </si>
  <si>
    <t xml:space="preserve">HORTA DE SANT JOAN                           </t>
  </si>
  <si>
    <t xml:space="preserve">LLOAR (EL)                                   </t>
  </si>
  <si>
    <t xml:space="preserve">LLORAC                                       </t>
  </si>
  <si>
    <t xml:space="preserve">LLORENC DEL PENEDES                          </t>
  </si>
  <si>
    <t xml:space="preserve">MARGALEF                                     </t>
  </si>
  <si>
    <t xml:space="preserve">MARCA                                        </t>
  </si>
  <si>
    <t xml:space="preserve">MAS DE BARBERANS                             </t>
  </si>
  <si>
    <t xml:space="preserve">MASDENVERGE                                  </t>
  </si>
  <si>
    <t xml:space="preserve">MASLLORENC                                   </t>
  </si>
  <si>
    <t xml:space="preserve">MASO (LA)                                    </t>
  </si>
  <si>
    <t xml:space="preserve">MASPUJOLS                                    </t>
  </si>
  <si>
    <t xml:space="preserve">MASROIG (EL)                                 </t>
  </si>
  <si>
    <t xml:space="preserve">MILA (EL)                                    </t>
  </si>
  <si>
    <t xml:space="preserve">MIRAVET                                      </t>
  </si>
  <si>
    <t xml:space="preserve">MONTBLANC                                    </t>
  </si>
  <si>
    <t xml:space="preserve">MONTBRIO DEL CAMP                            </t>
  </si>
  <si>
    <t xml:space="preserve">MONTFERRI                                    </t>
  </si>
  <si>
    <t xml:space="preserve">MONTMELL (EL)                                </t>
  </si>
  <si>
    <t xml:space="preserve">MONT-RAL                                     </t>
  </si>
  <si>
    <t xml:space="preserve">MONT-ROIG DEL CAMP                           </t>
  </si>
  <si>
    <t xml:space="preserve">MORA D'EBRE                                  </t>
  </si>
  <si>
    <t xml:space="preserve">MORA LA NOVA                                 </t>
  </si>
  <si>
    <t xml:space="preserve">MORELL (EL)                                  </t>
  </si>
  <si>
    <t xml:space="preserve">MORERA DE MONTSANT (LA)                      </t>
  </si>
  <si>
    <t xml:space="preserve">NOU DE GAIA (LA)                             </t>
  </si>
  <si>
    <t xml:space="preserve">NULLES                                       </t>
  </si>
  <si>
    <t xml:space="preserve">PALMA D'EBRE (LA)                            </t>
  </si>
  <si>
    <t xml:space="preserve">PALLARESOS (ELS)                             </t>
  </si>
  <si>
    <t xml:space="preserve">PASSANANT                                    </t>
  </si>
  <si>
    <t xml:space="preserve">PAULS                                        </t>
  </si>
  <si>
    <t xml:space="preserve">PERAFORT                                     </t>
  </si>
  <si>
    <t xml:space="preserve">PERELLO (EL)                                 </t>
  </si>
  <si>
    <t xml:space="preserve">PILES (LES)                                  </t>
  </si>
  <si>
    <t xml:space="preserve">PINELL DE BRAI (EL)                          </t>
  </si>
  <si>
    <t xml:space="preserve">PIRA                                         </t>
  </si>
  <si>
    <t xml:space="preserve">PLA DE SANTA MARIA (EL)                      </t>
  </si>
  <si>
    <t xml:space="preserve">POBLA DE MAFUMET (LA)                        </t>
  </si>
  <si>
    <t xml:space="preserve">POBLA DE MASSALUCA (LA)                      </t>
  </si>
  <si>
    <t xml:space="preserve">POBLA DE MONTORNES (LA)                      </t>
  </si>
  <si>
    <t xml:space="preserve">POBOLEDA                                     </t>
  </si>
  <si>
    <t xml:space="preserve">PONT D'ARMENTERA (EL)                        </t>
  </si>
  <si>
    <t xml:space="preserve">PORRERA                                      </t>
  </si>
  <si>
    <t xml:space="preserve">PRADELL DE LA TEIXETA                        </t>
  </si>
  <si>
    <t xml:space="preserve">PRADES                                       </t>
  </si>
  <si>
    <t xml:space="preserve">PRAT DE COMTE                                </t>
  </si>
  <si>
    <t xml:space="preserve">PRATDIP                                      </t>
  </si>
  <si>
    <t xml:space="preserve">PUIGPELAT                                    </t>
  </si>
  <si>
    <t xml:space="preserve">QUEROL                                       </t>
  </si>
  <si>
    <t xml:space="preserve">RASQUERA                                     </t>
  </si>
  <si>
    <t xml:space="preserve">RENAU                                        </t>
  </si>
  <si>
    <t xml:space="preserve">REUS                                         </t>
  </si>
  <si>
    <t xml:space="preserve">RIBA (LA)                                    </t>
  </si>
  <si>
    <t xml:space="preserve">RIBA-ROJA D'EBRE                             </t>
  </si>
  <si>
    <t xml:space="preserve">RIERA DE GAIA (LA)                           </t>
  </si>
  <si>
    <t xml:space="preserve">RIUDECANYES                                  </t>
  </si>
  <si>
    <t xml:space="preserve">RIUDECOLS                                    </t>
  </si>
  <si>
    <t xml:space="preserve">RIUDOMS                                      </t>
  </si>
  <si>
    <t xml:space="preserve">ROCAFORT DE QUERALT                          </t>
  </si>
  <si>
    <t xml:space="preserve">RODA DE BERA                                 </t>
  </si>
  <si>
    <t xml:space="preserve">RODONYA                                      </t>
  </si>
  <si>
    <t xml:space="preserve">ROQUETES                                     </t>
  </si>
  <si>
    <t xml:space="preserve">ROURELL (EL)                                 </t>
  </si>
  <si>
    <t xml:space="preserve">SALOMO                                       </t>
  </si>
  <si>
    <t xml:space="preserve">LA RAPITA                                    </t>
  </si>
  <si>
    <t xml:space="preserve">SANT JAUME DELS DOMENYS                      </t>
  </si>
  <si>
    <t xml:space="preserve">SANTA BARBARA                                </t>
  </si>
  <si>
    <t xml:space="preserve">SANTA COLOMA DE QUERALT                      </t>
  </si>
  <si>
    <t xml:space="preserve">SANTA OLIVA                                  </t>
  </si>
  <si>
    <t xml:space="preserve">PONTILS                                      </t>
  </si>
  <si>
    <t xml:space="preserve">SARRAL                                       </t>
  </si>
  <si>
    <t xml:space="preserve">SAVALLA DEL COMTAT                           </t>
  </si>
  <si>
    <t xml:space="preserve">SECUITA (LA)                                 </t>
  </si>
  <si>
    <t xml:space="preserve">SELVA DEL CAMP (LA)                          </t>
  </si>
  <si>
    <t xml:space="preserve">SENAN                                        </t>
  </si>
  <si>
    <t xml:space="preserve">SOLIVELLA                                    </t>
  </si>
  <si>
    <t xml:space="preserve">TARRAGONA                                    </t>
  </si>
  <si>
    <t xml:space="preserve">TIVENYS                                      </t>
  </si>
  <si>
    <t xml:space="preserve">TIVISSA                                      </t>
  </si>
  <si>
    <t xml:space="preserve">TORRE DE FONTAUBELLA (LA)                    </t>
  </si>
  <si>
    <t xml:space="preserve">TORRE DE L'ESPANYOL (LA)                     </t>
  </si>
  <si>
    <t xml:space="preserve">TORREDEMBARRA                                </t>
  </si>
  <si>
    <t xml:space="preserve">TORROJA DEL PRIORAT                          </t>
  </si>
  <si>
    <t xml:space="preserve">TORTOSA                                      </t>
  </si>
  <si>
    <t xml:space="preserve">ULLDECONA                                    </t>
  </si>
  <si>
    <t xml:space="preserve">ULLDEMOLINS                                  </t>
  </si>
  <si>
    <t xml:space="preserve">VALLCLARA                                    </t>
  </si>
  <si>
    <t xml:space="preserve">VALLFOGONA DE RIUCORB                        </t>
  </si>
  <si>
    <t xml:space="preserve">VALLMOLL                                     </t>
  </si>
  <si>
    <t xml:space="preserve">VALLS                                        </t>
  </si>
  <si>
    <t xml:space="preserve">VANDELLOS I L'HOSPITALET DE L'INFANT         </t>
  </si>
  <si>
    <t xml:space="preserve">VENDRELL (EL)                                </t>
  </si>
  <si>
    <t xml:space="preserve">VESPELLA DE GAIA                             </t>
  </si>
  <si>
    <t xml:space="preserve">VILABELLA                                    </t>
  </si>
  <si>
    <t xml:space="preserve">VILALLONGA DEL CAMP                          </t>
  </si>
  <si>
    <t xml:space="preserve">VILANOVA D'ESCORNALBOU                       </t>
  </si>
  <si>
    <t xml:space="preserve">VILANOVA DE PRADES                           </t>
  </si>
  <si>
    <t xml:space="preserve">VILAPLANA                                    </t>
  </si>
  <si>
    <t xml:space="preserve">VILA-RODONA                                  </t>
  </si>
  <si>
    <t xml:space="preserve">VILA-SECA                                    </t>
  </si>
  <si>
    <t xml:space="preserve">VILAVERD                                     </t>
  </si>
  <si>
    <t xml:space="preserve">VILELLA ALTA (LA)                            </t>
  </si>
  <si>
    <t xml:space="preserve">VILELLA BAIXA (LA)                           </t>
  </si>
  <si>
    <t xml:space="preserve">VILALBA DELS ARCS                            </t>
  </si>
  <si>
    <t xml:space="preserve">VIMBODI I POBLET                             </t>
  </si>
  <si>
    <t xml:space="preserve">VINEBRE                                      </t>
  </si>
  <si>
    <t xml:space="preserve">VINYOLS I ELS ARCS                           </t>
  </si>
  <si>
    <t xml:space="preserve">DELTEBRE                                     </t>
  </si>
  <si>
    <t xml:space="preserve">SANT JAUME D'ENVEJA                          </t>
  </si>
  <si>
    <t xml:space="preserve">CAMARLES                                     </t>
  </si>
  <si>
    <t xml:space="preserve">ALDEA (L')                                   </t>
  </si>
  <si>
    <t xml:space="preserve">SALOU                                        </t>
  </si>
  <si>
    <t xml:space="preserve">AMPOLLA (L')                                 </t>
  </si>
  <si>
    <t xml:space="preserve">CANONJA (LA)                                 </t>
  </si>
  <si>
    <t xml:space="preserve">ABABUJ                                       </t>
  </si>
  <si>
    <t xml:space="preserve">ABEJUELA                                     </t>
  </si>
  <si>
    <t xml:space="preserve">AGUATON                                      </t>
  </si>
  <si>
    <t xml:space="preserve">AGUAVIVA                                     </t>
  </si>
  <si>
    <t xml:space="preserve">AGUILAR DEL ALFAMBRA                         </t>
  </si>
  <si>
    <t xml:space="preserve">ALACON                                       </t>
  </si>
  <si>
    <t xml:space="preserve">ALBA                                         </t>
  </si>
  <si>
    <t xml:space="preserve">ALBALATE DEL ARZOBISPO                       </t>
  </si>
  <si>
    <t xml:space="preserve">ALBARRACIN                                   </t>
  </si>
  <si>
    <t xml:space="preserve">ALBENTOSA                                    </t>
  </si>
  <si>
    <t xml:space="preserve">ALCAINE                                      </t>
  </si>
  <si>
    <t xml:space="preserve">ALCALA DE LA SELVA                           </t>
  </si>
  <si>
    <t xml:space="preserve">ALCAÑIZ                                      </t>
  </si>
  <si>
    <t xml:space="preserve">ALCORISA                                     </t>
  </si>
  <si>
    <t xml:space="preserve">ALFAMBRA                                     </t>
  </si>
  <si>
    <t xml:space="preserve">ALIAGA                                       </t>
  </si>
  <si>
    <t xml:space="preserve">ALMOHAJA                                     </t>
  </si>
  <si>
    <t xml:space="preserve">ALOBRAS                                      </t>
  </si>
  <si>
    <t xml:space="preserve">ALPEÑES                                      </t>
  </si>
  <si>
    <t xml:space="preserve">ALLEPUZ                                      </t>
  </si>
  <si>
    <t xml:space="preserve">ALLOZA                                       </t>
  </si>
  <si>
    <t xml:space="preserve">ALLUEVA                                      </t>
  </si>
  <si>
    <t xml:space="preserve">ANADON                                       </t>
  </si>
  <si>
    <t xml:space="preserve">ANDORRA                                      </t>
  </si>
  <si>
    <t xml:space="preserve">ARCOS DE LAS SALINAS                         </t>
  </si>
  <si>
    <t xml:space="preserve">ARENS DE LLEDO                               </t>
  </si>
  <si>
    <t xml:space="preserve">ARGENTE                                      </t>
  </si>
  <si>
    <t xml:space="preserve">ARIÑO                                        </t>
  </si>
  <si>
    <t xml:space="preserve">AZAILA                                       </t>
  </si>
  <si>
    <t xml:space="preserve">BADENAS                                      </t>
  </si>
  <si>
    <t xml:space="preserve">BAGUENA                                      </t>
  </si>
  <si>
    <t xml:space="preserve">BAÑON                                        </t>
  </si>
  <si>
    <t xml:space="preserve">BARRACHINA                                   </t>
  </si>
  <si>
    <t xml:space="preserve">BEA                                          </t>
  </si>
  <si>
    <t xml:space="preserve">BECEITE                                      </t>
  </si>
  <si>
    <t xml:space="preserve">BELMONTE DE SAN JOSE                         </t>
  </si>
  <si>
    <t xml:space="preserve">BELLO                                        </t>
  </si>
  <si>
    <t xml:space="preserve">BERGE                                        </t>
  </si>
  <si>
    <t xml:space="preserve">BEZAS                                        </t>
  </si>
  <si>
    <t xml:space="preserve">BLANCAS                                      </t>
  </si>
  <si>
    <t xml:space="preserve">BLESA                                        </t>
  </si>
  <si>
    <t xml:space="preserve">BORDON                                       </t>
  </si>
  <si>
    <t xml:space="preserve">BRONCHALES                                   </t>
  </si>
  <si>
    <t xml:space="preserve">BUEÑA                                        </t>
  </si>
  <si>
    <t xml:space="preserve">BURBAGUENA                                   </t>
  </si>
  <si>
    <t xml:space="preserve">CABRA DE MORA                                </t>
  </si>
  <si>
    <t xml:space="preserve">CALACEITE                                    </t>
  </si>
  <si>
    <t xml:space="preserve">CALAMOCHA                                    </t>
  </si>
  <si>
    <t xml:space="preserve">CALANDA                                      </t>
  </si>
  <si>
    <t xml:space="preserve">CALOMARDE                                    </t>
  </si>
  <si>
    <t xml:space="preserve">CAMAÑAS                                      </t>
  </si>
  <si>
    <t xml:space="preserve">CAMARENA DE LA SIERRA                        </t>
  </si>
  <si>
    <t xml:space="preserve">CAMARILLAS                                   </t>
  </si>
  <si>
    <t xml:space="preserve">CAMINREAL                                    </t>
  </si>
  <si>
    <t xml:space="preserve">CANTAVIEJA                                   </t>
  </si>
  <si>
    <t xml:space="preserve">CAÑADA DE BENATANDUZ                         </t>
  </si>
  <si>
    <t xml:space="preserve">CAÑADA DE VERICH (LA)                        </t>
  </si>
  <si>
    <t xml:space="preserve">CAÑADA VELLIDA                               </t>
  </si>
  <si>
    <t xml:space="preserve">CAÑIZAR DEL OLIVAR                           </t>
  </si>
  <si>
    <t xml:space="preserve">CASCANTE DEL RIO                             </t>
  </si>
  <si>
    <t xml:space="preserve">CASTEJON DE TORNOS                           </t>
  </si>
  <si>
    <t xml:space="preserve">CASTEL DE CABRA                              </t>
  </si>
  <si>
    <t xml:space="preserve">CASTELNOU                                    </t>
  </si>
  <si>
    <t xml:space="preserve">CASTELSERAS                                  </t>
  </si>
  <si>
    <t xml:space="preserve">CASTELLAR (EL)                               </t>
  </si>
  <si>
    <t xml:space="preserve">CASTELLOTE                                   </t>
  </si>
  <si>
    <t xml:space="preserve">CEDRILLAS                                    </t>
  </si>
  <si>
    <t xml:space="preserve">CELADAS                                      </t>
  </si>
  <si>
    <t xml:space="preserve">CELLA                                        </t>
  </si>
  <si>
    <t xml:space="preserve">CEROLLERA (LA)                               </t>
  </si>
  <si>
    <t xml:space="preserve">CODOÑERA (LA)                                </t>
  </si>
  <si>
    <t xml:space="preserve">CORBALAN                                     </t>
  </si>
  <si>
    <t xml:space="preserve">CORTES DE ARAGON                             </t>
  </si>
  <si>
    <t xml:space="preserve">COSA                                         </t>
  </si>
  <si>
    <t xml:space="preserve">CRETAS                                       </t>
  </si>
  <si>
    <t xml:space="preserve">CRIVILLEN                                    </t>
  </si>
  <si>
    <t xml:space="preserve">CUBA (LA)                                    </t>
  </si>
  <si>
    <t xml:space="preserve">CUBLA                                        </t>
  </si>
  <si>
    <t xml:space="preserve">CUCALON                                      </t>
  </si>
  <si>
    <t xml:space="preserve">CUERVO (EL)                                  </t>
  </si>
  <si>
    <t xml:space="preserve">CUEVAS DE ALMUDEN                            </t>
  </si>
  <si>
    <t xml:space="preserve">CUEVAS LABRADAS                              </t>
  </si>
  <si>
    <t xml:space="preserve">EJULVE                                       </t>
  </si>
  <si>
    <t xml:space="preserve">ESCORIHUELA                                  </t>
  </si>
  <si>
    <t xml:space="preserve">ESCUCHA                                      </t>
  </si>
  <si>
    <t xml:space="preserve">ESTERCUEL                                    </t>
  </si>
  <si>
    <t xml:space="preserve">FERRERUELA DE HUERVA                         </t>
  </si>
  <si>
    <t xml:space="preserve">FONFRIA                                      </t>
  </si>
  <si>
    <t xml:space="preserve">FORMICHE ALTO                                </t>
  </si>
  <si>
    <t xml:space="preserve">FORNOLES                                     </t>
  </si>
  <si>
    <t xml:space="preserve">FORTANETE                                    </t>
  </si>
  <si>
    <t xml:space="preserve">FOZ-CALANDA                                  </t>
  </si>
  <si>
    <t xml:space="preserve">FRESNEDA (LA)                                </t>
  </si>
  <si>
    <t xml:space="preserve">FRIAS DE ALBARRACIN                          </t>
  </si>
  <si>
    <t xml:space="preserve">FUENFERRADA                                  </t>
  </si>
  <si>
    <t xml:space="preserve">FUENTES CALIENTES                            </t>
  </si>
  <si>
    <t xml:space="preserve">FUENTES CLARAS                               </t>
  </si>
  <si>
    <t xml:space="preserve">FUENTES DE RUBIELOS                          </t>
  </si>
  <si>
    <t xml:space="preserve">FUENTESPALDA                                 </t>
  </si>
  <si>
    <t xml:space="preserve">GALVE                                        </t>
  </si>
  <si>
    <t xml:space="preserve">GARGALLO                                     </t>
  </si>
  <si>
    <t xml:space="preserve">GEA DE ALBARRACIN                            </t>
  </si>
  <si>
    <t xml:space="preserve">GINEBROSA (LA)                               </t>
  </si>
  <si>
    <t xml:space="preserve">GRIEGOS                                      </t>
  </si>
  <si>
    <t xml:space="preserve">GUADALAVIAR                                  </t>
  </si>
  <si>
    <t xml:space="preserve">GUDAR                                        </t>
  </si>
  <si>
    <t xml:space="preserve">HIJAR                                        </t>
  </si>
  <si>
    <t xml:space="preserve">HINOJOSA DE JARQUE                           </t>
  </si>
  <si>
    <t xml:space="preserve">HOZ DE LA VIEJA (LA)                         </t>
  </si>
  <si>
    <t xml:space="preserve">HUESA DEL COMUN                              </t>
  </si>
  <si>
    <t xml:space="preserve">IGLESUELA DEL CID (LA)                       </t>
  </si>
  <si>
    <t xml:space="preserve">JABALOYAS                                    </t>
  </si>
  <si>
    <t xml:space="preserve">JARQUE DE LA VAL                             </t>
  </si>
  <si>
    <t xml:space="preserve">JATIEL                                       </t>
  </si>
  <si>
    <t xml:space="preserve">JORCAS                                       </t>
  </si>
  <si>
    <t xml:space="preserve">JOSA                                         </t>
  </si>
  <si>
    <t xml:space="preserve">LAGUERUELA                                   </t>
  </si>
  <si>
    <t xml:space="preserve">LANZUELA                                     </t>
  </si>
  <si>
    <t xml:space="preserve">LIBROS                                       </t>
  </si>
  <si>
    <t xml:space="preserve">LIDON                                        </t>
  </si>
  <si>
    <t xml:space="preserve">LINARES DE MORA                              </t>
  </si>
  <si>
    <t xml:space="preserve">LOSCOS                                       </t>
  </si>
  <si>
    <t xml:space="preserve">LLEDO                                        </t>
  </si>
  <si>
    <t xml:space="preserve">MAICAS                                       </t>
  </si>
  <si>
    <t xml:space="preserve">MANZANERA                                    </t>
  </si>
  <si>
    <t xml:space="preserve">MARTIN DEL RIO                               </t>
  </si>
  <si>
    <t xml:space="preserve">MAS DE LAS MATAS                             </t>
  </si>
  <si>
    <t xml:space="preserve">MATA DE LOS OLMOS (LA)                       </t>
  </si>
  <si>
    <t xml:space="preserve">MAZALEON                                     </t>
  </si>
  <si>
    <t xml:space="preserve">MEZQUITA DE JARQUE                           </t>
  </si>
  <si>
    <t xml:space="preserve">MIRAMBEL                                     </t>
  </si>
  <si>
    <t xml:space="preserve">MIRAVETE DE LA SIERRA                        </t>
  </si>
  <si>
    <t xml:space="preserve">MOLINOS                                      </t>
  </si>
  <si>
    <t xml:space="preserve">MONFORTE DE MOYUELA                          </t>
  </si>
  <si>
    <t xml:space="preserve">MONREAL DEL CAMPO                            </t>
  </si>
  <si>
    <t xml:space="preserve">MONROYO                                      </t>
  </si>
  <si>
    <t xml:space="preserve">MONTALBAN                                    </t>
  </si>
  <si>
    <t xml:space="preserve">MONTEAGUDO DEL CASTILLO                      </t>
  </si>
  <si>
    <t>44157</t>
  </si>
  <si>
    <t xml:space="preserve">MONTERDE DE ALBARRACIN                       </t>
  </si>
  <si>
    <t xml:space="preserve">MORA DE RUBIELOS                             </t>
  </si>
  <si>
    <t xml:space="preserve">MOSCARDON                                    </t>
  </si>
  <si>
    <t xml:space="preserve">MOSQUERUELA                                  </t>
  </si>
  <si>
    <t xml:space="preserve">MUNIESA                                      </t>
  </si>
  <si>
    <t xml:space="preserve">NOGUERA DE ALBARRACIN                        </t>
  </si>
  <si>
    <t xml:space="preserve">NOGUERAS                                     </t>
  </si>
  <si>
    <t xml:space="preserve">NOGUERUELAS                                  </t>
  </si>
  <si>
    <t xml:space="preserve">OBON                                         </t>
  </si>
  <si>
    <t xml:space="preserve">ODON                                         </t>
  </si>
  <si>
    <t xml:space="preserve">OJOS NEGROS                                  </t>
  </si>
  <si>
    <t xml:space="preserve">OLBA                                         </t>
  </si>
  <si>
    <t xml:space="preserve">OLIETE                                       </t>
  </si>
  <si>
    <t xml:space="preserve">OLMOS (LOS)                                  </t>
  </si>
  <si>
    <t xml:space="preserve">ORIHUELA DEL TREMEDAL                        </t>
  </si>
  <si>
    <t xml:space="preserve">ORRIOS                                       </t>
  </si>
  <si>
    <t xml:space="preserve">PALOMAR DE ARROYOS                           </t>
  </si>
  <si>
    <t xml:space="preserve">PANCRUDO                                     </t>
  </si>
  <si>
    <t xml:space="preserve">PARRAS DE CASTELLOTE (LAS)                   </t>
  </si>
  <si>
    <t xml:space="preserve">PEÑARROYA DE TASTAVINS                       </t>
  </si>
  <si>
    <t xml:space="preserve">PERACENSE                                    </t>
  </si>
  <si>
    <t xml:space="preserve">PERALEJOS                                    </t>
  </si>
  <si>
    <t xml:space="preserve">PERALES DEL ALFAMBRA                         </t>
  </si>
  <si>
    <t xml:space="preserve">PITARQUE                                     </t>
  </si>
  <si>
    <t xml:space="preserve">PLOU                                         </t>
  </si>
  <si>
    <t xml:space="preserve">POBO (EL)                                    </t>
  </si>
  <si>
    <t xml:space="preserve">PORTELLADA (LA)                              </t>
  </si>
  <si>
    <t xml:space="preserve">POZONDON                                     </t>
  </si>
  <si>
    <t xml:space="preserve">POZUEL DEL CAMPO                             </t>
  </si>
  <si>
    <t xml:space="preserve">PUEBLA DE HIJAR (LA)                         </t>
  </si>
  <si>
    <t xml:space="preserve">PUEBLA DE VALVERDE (LA)                      </t>
  </si>
  <si>
    <t xml:space="preserve">PUERTOMINGALVO                               </t>
  </si>
  <si>
    <t xml:space="preserve">RAFALES                                      </t>
  </si>
  <si>
    <t xml:space="preserve">RILLO                                        </t>
  </si>
  <si>
    <t xml:space="preserve">RIODEVA                                      </t>
  </si>
  <si>
    <t xml:space="preserve">RODENAS                                      </t>
  </si>
  <si>
    <t xml:space="preserve">ROYUELA                                      </t>
  </si>
  <si>
    <t xml:space="preserve">RUBIALES                                     </t>
  </si>
  <si>
    <t xml:space="preserve">RUBIELOS DE LA CERIDA                        </t>
  </si>
  <si>
    <t xml:space="preserve">RUBIELOS DE MORA                             </t>
  </si>
  <si>
    <t>44203</t>
  </si>
  <si>
    <t xml:space="preserve">SALCEDILLO                                   </t>
  </si>
  <si>
    <t xml:space="preserve">SALDON                                       </t>
  </si>
  <si>
    <t xml:space="preserve">SAMPER DE CALANDA                            </t>
  </si>
  <si>
    <t xml:space="preserve">SAN AGUSTIN                                  </t>
  </si>
  <si>
    <t xml:space="preserve">SAN MARTIN DEL RIO                           </t>
  </si>
  <si>
    <t xml:space="preserve">SANTA CRUZ DE NOGUERAS                       </t>
  </si>
  <si>
    <t xml:space="preserve">SANTA EULALIA                                </t>
  </si>
  <si>
    <t xml:space="preserve">SARRION                                      </t>
  </si>
  <si>
    <t xml:space="preserve">SEGURA DE LOS BAÑOS                          </t>
  </si>
  <si>
    <t xml:space="preserve">SENO                                         </t>
  </si>
  <si>
    <t xml:space="preserve">SINGRA                                       </t>
  </si>
  <si>
    <t xml:space="preserve">TERRIENTE                                    </t>
  </si>
  <si>
    <t xml:space="preserve">TERUEL                                       </t>
  </si>
  <si>
    <t xml:space="preserve">TORIL Y MASEGOSO                             </t>
  </si>
  <si>
    <t xml:space="preserve">TORMON                                       </t>
  </si>
  <si>
    <t xml:space="preserve">TORNOS                                       </t>
  </si>
  <si>
    <t xml:space="preserve">TORRALBA DE LOS SISONES                      </t>
  </si>
  <si>
    <t xml:space="preserve">TORRECILLA DE ALCAÑIZ                        </t>
  </si>
  <si>
    <t xml:space="preserve">TORRECILLA DEL REBOLLAR                      </t>
  </si>
  <si>
    <t xml:space="preserve">TORRE DE ARCAS                               </t>
  </si>
  <si>
    <t xml:space="preserve">TORRE DE LAS ARCAS                           </t>
  </si>
  <si>
    <t xml:space="preserve">TORRE DEL COMPTE                             </t>
  </si>
  <si>
    <t xml:space="preserve">TORRELACARCEL                                </t>
  </si>
  <si>
    <t xml:space="preserve">TORRE LOS NEGROS                             </t>
  </si>
  <si>
    <t xml:space="preserve">TORREMOCHA DE JILOCA                         </t>
  </si>
  <si>
    <t xml:space="preserve">TORRES DE ALBARRACIN                         </t>
  </si>
  <si>
    <t xml:space="preserve">TORREVELILLA                                 </t>
  </si>
  <si>
    <t xml:space="preserve">TORRIJAS                                     </t>
  </si>
  <si>
    <t xml:space="preserve">TORRIJO DEL CAMPO                            </t>
  </si>
  <si>
    <t xml:space="preserve">TRAMACASTIEL                                 </t>
  </si>
  <si>
    <t xml:space="preserve">TRAMACASTILLA                                </t>
  </si>
  <si>
    <t xml:space="preserve">TRONCHON                                     </t>
  </si>
  <si>
    <t xml:space="preserve">URREA DE GAEN                                </t>
  </si>
  <si>
    <t xml:space="preserve">UTRILLAS                                     </t>
  </si>
  <si>
    <t xml:space="preserve">VALACLOCHE                                   </t>
  </si>
  <si>
    <t xml:space="preserve">VALBONA                                      </t>
  </si>
  <si>
    <t xml:space="preserve">VALDEALGORFA                                 </t>
  </si>
  <si>
    <t xml:space="preserve">VALDECUENCA                                  </t>
  </si>
  <si>
    <t xml:space="preserve">VALDELINARES                                 </t>
  </si>
  <si>
    <t xml:space="preserve">VALDELTORMO                                  </t>
  </si>
  <si>
    <t xml:space="preserve">VALDERROBRES                                 </t>
  </si>
  <si>
    <t xml:space="preserve">VALJUNQUERA                                  </t>
  </si>
  <si>
    <t xml:space="preserve">VALLECILLO (EL)                              </t>
  </si>
  <si>
    <t xml:space="preserve">VEGUILLAS DE LA SIERRA                       </t>
  </si>
  <si>
    <t xml:space="preserve">VILLAFRANCA DEL CAMPO                        </t>
  </si>
  <si>
    <t xml:space="preserve">VILLAHERMOSA DEL CAMPO                       </t>
  </si>
  <si>
    <t xml:space="preserve">VILLANUEVA DEL REBOLLAR DE LA SIERRA         </t>
  </si>
  <si>
    <t xml:space="preserve">VILLAR DEL COBO                              </t>
  </si>
  <si>
    <t xml:space="preserve">VILLAR DEL SALZ                              </t>
  </si>
  <si>
    <t xml:space="preserve">VILLARLUENGO                                 </t>
  </si>
  <si>
    <t xml:space="preserve">VILLARQUEMADO                                </t>
  </si>
  <si>
    <t xml:space="preserve">VILLARROYA DE LOS PINARES                    </t>
  </si>
  <si>
    <t xml:space="preserve">VILLASTAR                                    </t>
  </si>
  <si>
    <t xml:space="preserve">VILLEL                                       </t>
  </si>
  <si>
    <t xml:space="preserve">VINACEITE                                    </t>
  </si>
  <si>
    <t xml:space="preserve">VISIEDO                                      </t>
  </si>
  <si>
    <t xml:space="preserve">VIVEL DEL RIO MARTIN                         </t>
  </si>
  <si>
    <t xml:space="preserve">ZOMA (LA)                                    </t>
  </si>
  <si>
    <t xml:space="preserve">AJOFRIN                                      </t>
  </si>
  <si>
    <t xml:space="preserve">ALAMEDA DE LA SAGRA                          </t>
  </si>
  <si>
    <t xml:space="preserve">ALBARREAL DE TAJO                            </t>
  </si>
  <si>
    <t xml:space="preserve">ALCABON                                      </t>
  </si>
  <si>
    <t xml:space="preserve">ALCAÑIZO                                     </t>
  </si>
  <si>
    <t xml:space="preserve">ALCAUDETE DE LA JARA                         </t>
  </si>
  <si>
    <t xml:space="preserve">ALCOLEA DE TAJO                              </t>
  </si>
  <si>
    <t xml:space="preserve">ALDEA EN CABO                                </t>
  </si>
  <si>
    <t xml:space="preserve">ALDEANUEVA DE BARBARROYA                     </t>
  </si>
  <si>
    <t xml:space="preserve">ALDEANUEVA DE SAN BARTOLOME                  </t>
  </si>
  <si>
    <t xml:space="preserve">ALMENDRAL DE LA CAÑADA                       </t>
  </si>
  <si>
    <t xml:space="preserve">ALMONACID DE TOLEDO                          </t>
  </si>
  <si>
    <t xml:space="preserve">ALMOROX                                      </t>
  </si>
  <si>
    <t xml:space="preserve">AÑOVER DE TAJO                               </t>
  </si>
  <si>
    <t xml:space="preserve">ARCICOLLAR                                   </t>
  </si>
  <si>
    <t xml:space="preserve">ARGES                                        </t>
  </si>
  <si>
    <t xml:space="preserve">AZUTAN                                       </t>
  </si>
  <si>
    <t xml:space="preserve">BARCIENCE                                    </t>
  </si>
  <si>
    <t xml:space="preserve">BARGAS                                       </t>
  </si>
  <si>
    <t xml:space="preserve">BELVIS DE LA JARA                            </t>
  </si>
  <si>
    <t xml:space="preserve">BOROX                                        </t>
  </si>
  <si>
    <t xml:space="preserve">BUENAVENTURA                                 </t>
  </si>
  <si>
    <t xml:space="preserve">BURGUILLOS DE TOLEDO                         </t>
  </si>
  <si>
    <t xml:space="preserve">BURUJON                                      </t>
  </si>
  <si>
    <t xml:space="preserve">CABAÑAS DE LA SAGRA                          </t>
  </si>
  <si>
    <t xml:space="preserve">CABAÑAS DE YEPES                             </t>
  </si>
  <si>
    <t xml:space="preserve">CABEZAMESADA                                 </t>
  </si>
  <si>
    <t xml:space="preserve">CALERA Y CHOZAS                              </t>
  </si>
  <si>
    <t xml:space="preserve">CALERUELA                                    </t>
  </si>
  <si>
    <t xml:space="preserve">CALZADA DE OROPESA                           </t>
  </si>
  <si>
    <t xml:space="preserve">CAMARENA                                     </t>
  </si>
  <si>
    <t xml:space="preserve">CAMARENILLA                                  </t>
  </si>
  <si>
    <t xml:space="preserve">CAMPILLO DE LA JARA (EL)                     </t>
  </si>
  <si>
    <t xml:space="preserve">CAMUÑAS                                      </t>
  </si>
  <si>
    <t xml:space="preserve">CARDIEL DE LOS MONTES                        </t>
  </si>
  <si>
    <t xml:space="preserve">CARMENA                                      </t>
  </si>
  <si>
    <t xml:space="preserve">CARPIO DE TAJO (EL)                          </t>
  </si>
  <si>
    <t xml:space="preserve">CARRANQUE                                    </t>
  </si>
  <si>
    <t xml:space="preserve">CARRICHES                                    </t>
  </si>
  <si>
    <t xml:space="preserve">CASAR DE ESCALONA (EL)                       </t>
  </si>
  <si>
    <t xml:space="preserve">CASARRUBIOS DEL MONTE                        </t>
  </si>
  <si>
    <t xml:space="preserve">CASASBUENAS                                  </t>
  </si>
  <si>
    <t xml:space="preserve">CASTILLO DE BAYUELA                          </t>
  </si>
  <si>
    <t xml:space="preserve">CAZALEGAS                                    </t>
  </si>
  <si>
    <t xml:space="preserve">CEBOLLA                                      </t>
  </si>
  <si>
    <t xml:space="preserve">CEDILLO DEL CONDADO                          </t>
  </si>
  <si>
    <t xml:space="preserve">CERRALBOS (LOS)                              </t>
  </si>
  <si>
    <t xml:space="preserve">CERVERA DE LOS MONTES                        </t>
  </si>
  <si>
    <t xml:space="preserve">CIRUELOS                                     </t>
  </si>
  <si>
    <t xml:space="preserve">COBEJA                                       </t>
  </si>
  <si>
    <t xml:space="preserve">COBISA                                       </t>
  </si>
  <si>
    <t xml:space="preserve">CONSUEGRA                                    </t>
  </si>
  <si>
    <t xml:space="preserve">CORRAL DE ALMAGUER                           </t>
  </si>
  <si>
    <t xml:space="preserve">CUERVA                                       </t>
  </si>
  <si>
    <t xml:space="preserve">CHOZAS DE CANALES                            </t>
  </si>
  <si>
    <t xml:space="preserve">CHUECA                                       </t>
  </si>
  <si>
    <t xml:space="preserve">DOMINGO PEREZ                                </t>
  </si>
  <si>
    <t xml:space="preserve">DOSBARRIOS                                   </t>
  </si>
  <si>
    <t xml:space="preserve">ERUSTES                                      </t>
  </si>
  <si>
    <t xml:space="preserve">ESCALONA                                     </t>
  </si>
  <si>
    <t xml:space="preserve">ESCALONILLA                                  </t>
  </si>
  <si>
    <t xml:space="preserve">ESPINOSO DEL REY                             </t>
  </si>
  <si>
    <t xml:space="preserve">ESQUIVIAS                                    </t>
  </si>
  <si>
    <t xml:space="preserve">ESTRELLA (LA)                                </t>
  </si>
  <si>
    <t xml:space="preserve">FUENSALIDA                                   </t>
  </si>
  <si>
    <t xml:space="preserve">GALVEZ                                       </t>
  </si>
  <si>
    <t xml:space="preserve">GARCIOTUM                                    </t>
  </si>
  <si>
    <t xml:space="preserve">GERINDOTE                                    </t>
  </si>
  <si>
    <t xml:space="preserve">GUADAMUR                                     </t>
  </si>
  <si>
    <t xml:space="preserve">GUARDIA (LA)                                 </t>
  </si>
  <si>
    <t xml:space="preserve">HERENCIAS (LAS)                              </t>
  </si>
  <si>
    <t xml:space="preserve">HERRERUELA DE OROPESA                        </t>
  </si>
  <si>
    <t xml:space="preserve">HINOJOSA DE SAN VICENTE                      </t>
  </si>
  <si>
    <t xml:space="preserve">HONTANAR                                     </t>
  </si>
  <si>
    <t xml:space="preserve">HORMIGOS                                     </t>
  </si>
  <si>
    <t xml:space="preserve">HUECAS                                       </t>
  </si>
  <si>
    <t xml:space="preserve">HUERTA DE VALDECARABANOS                     </t>
  </si>
  <si>
    <t xml:space="preserve">IGLESUELA DEL TIETAR (LA)                    </t>
  </si>
  <si>
    <t xml:space="preserve">ILLAN DE VACAS                               </t>
  </si>
  <si>
    <t xml:space="preserve">ILLESCAS                                     </t>
  </si>
  <si>
    <t xml:space="preserve">LAGARTERA                                    </t>
  </si>
  <si>
    <t xml:space="preserve">LAYOS                                        </t>
  </si>
  <si>
    <t xml:space="preserve">LILLO                                        </t>
  </si>
  <si>
    <t xml:space="preserve">LOMINCHAR                                    </t>
  </si>
  <si>
    <t xml:space="preserve">LUCILLOS                                     </t>
  </si>
  <si>
    <t xml:space="preserve">MADRIDEJOS                                   </t>
  </si>
  <si>
    <t xml:space="preserve">MAGAN                                        </t>
  </si>
  <si>
    <t xml:space="preserve">MALPICA DE TAJO                              </t>
  </si>
  <si>
    <t xml:space="preserve">MANZANEQUE                                   </t>
  </si>
  <si>
    <t xml:space="preserve">MAQUEDA                                      </t>
  </si>
  <si>
    <t xml:space="preserve">MARJALIZA                                    </t>
  </si>
  <si>
    <t xml:space="preserve">MARRUPE                                      </t>
  </si>
  <si>
    <t xml:space="preserve">MASCARAQUE                                   </t>
  </si>
  <si>
    <t xml:space="preserve">MATA (LA)                                    </t>
  </si>
  <si>
    <t xml:space="preserve">MAZARAMBROZ                                  </t>
  </si>
  <si>
    <t xml:space="preserve">MEJORADA                                     </t>
  </si>
  <si>
    <t xml:space="preserve">MENASALBAS                                   </t>
  </si>
  <si>
    <t xml:space="preserve">MENTRIDA                                     </t>
  </si>
  <si>
    <t xml:space="preserve">MESEGAR DE TAJO                              </t>
  </si>
  <si>
    <t xml:space="preserve">MIGUEL ESTEBAN                               </t>
  </si>
  <si>
    <t xml:space="preserve">MOCEJON                                      </t>
  </si>
  <si>
    <t xml:space="preserve">MOHEDAS DE LA JARA                           </t>
  </si>
  <si>
    <t xml:space="preserve">MONTEARAGON                                  </t>
  </si>
  <si>
    <t xml:space="preserve">MONTESCLAROS                                 </t>
  </si>
  <si>
    <t xml:space="preserve">MORA                                         </t>
  </si>
  <si>
    <t xml:space="preserve">NAMBROCA                                     </t>
  </si>
  <si>
    <t xml:space="preserve">NAVA DE RICOMALILLO (LA)                     </t>
  </si>
  <si>
    <t xml:space="preserve">NAVAHERMOSA                                  </t>
  </si>
  <si>
    <t xml:space="preserve">NAVALCAN                                     </t>
  </si>
  <si>
    <t xml:space="preserve">NAVALMORALEJO                                </t>
  </si>
  <si>
    <t xml:space="preserve">NAVALMORALES (LOS)                           </t>
  </si>
  <si>
    <t xml:space="preserve">NAVALUCILLOS (LOS)                           </t>
  </si>
  <si>
    <t xml:space="preserve">NAVAMORCUENDE                                </t>
  </si>
  <si>
    <t xml:space="preserve">NOBLEJAS                                     </t>
  </si>
  <si>
    <t xml:space="preserve">NOEZ                                         </t>
  </si>
  <si>
    <t xml:space="preserve">NOMBELA                                      </t>
  </si>
  <si>
    <t xml:space="preserve">NOVES                                        </t>
  </si>
  <si>
    <t xml:space="preserve">NUMANCIA DE LA SAGRA                         </t>
  </si>
  <si>
    <t xml:space="preserve">NUÑO GOMEZ                                   </t>
  </si>
  <si>
    <t xml:space="preserve">OCAÑA                                        </t>
  </si>
  <si>
    <t xml:space="preserve">OLIAS DEL REY                                </t>
  </si>
  <si>
    <t xml:space="preserve">ONTIGOLA                                     </t>
  </si>
  <si>
    <t xml:space="preserve">ORGAZ                                        </t>
  </si>
  <si>
    <t xml:space="preserve">OROPESA                                      </t>
  </si>
  <si>
    <t xml:space="preserve">OTERO                                        </t>
  </si>
  <si>
    <t xml:space="preserve">PALOMEQUE                                    </t>
  </si>
  <si>
    <t xml:space="preserve">PANTOJA                                      </t>
  </si>
  <si>
    <t xml:space="preserve">PAREDES DE ESCALONA                          </t>
  </si>
  <si>
    <t xml:space="preserve">PARRILLAS                                    </t>
  </si>
  <si>
    <t xml:space="preserve">PELAHUSTAN                                   </t>
  </si>
  <si>
    <t xml:space="preserve">PEPINO                                       </t>
  </si>
  <si>
    <t xml:space="preserve">POLAN                                        </t>
  </si>
  <si>
    <t xml:space="preserve">PORTILLO DE TOLEDO                           </t>
  </si>
  <si>
    <t xml:space="preserve">PUEBLA DE ALMORADIEL (LA)                    </t>
  </si>
  <si>
    <t xml:space="preserve">PUEBLA DE MONTALBAN (LA)                     </t>
  </si>
  <si>
    <t xml:space="preserve">PUEBLANUEVA (LA)                             </t>
  </si>
  <si>
    <t xml:space="preserve">PUENTE DEL ARZOBISPO (EL)                    </t>
  </si>
  <si>
    <t xml:space="preserve">PUERTO DE SAN VICENTE                        </t>
  </si>
  <si>
    <t xml:space="preserve">PULGAR                                       </t>
  </si>
  <si>
    <t xml:space="preserve">QUERO                                        </t>
  </si>
  <si>
    <t xml:space="preserve">QUINTANAR DE LA ORDEN                        </t>
  </si>
  <si>
    <t xml:space="preserve">QUISMONDO                                    </t>
  </si>
  <si>
    <t xml:space="preserve">REAL DE SAN VICENTE (EL)                     </t>
  </si>
  <si>
    <t xml:space="preserve">RECAS                                        </t>
  </si>
  <si>
    <t xml:space="preserve">RETAMOSO                                     </t>
  </si>
  <si>
    <t xml:space="preserve">RIELVES                                      </t>
  </si>
  <si>
    <t xml:space="preserve">ROBLEDO DEL MAZO                             </t>
  </si>
  <si>
    <t xml:space="preserve">ROMERAL (EL)                                 </t>
  </si>
  <si>
    <t xml:space="preserve">SAN BARTOLOME DE LAS ABIERTAS                </t>
  </si>
  <si>
    <t xml:space="preserve">SAN MARTIN DE MONTALBAN                      </t>
  </si>
  <si>
    <t xml:space="preserve">SAN MARTIN DE PUSA                           </t>
  </si>
  <si>
    <t xml:space="preserve">SAN PABLO DE LOS MONTES                      </t>
  </si>
  <si>
    <t xml:space="preserve">SAN ROMAN DE LOS MONTES                      </t>
  </si>
  <si>
    <t xml:space="preserve">SANTA ANA DE PUSA                            </t>
  </si>
  <si>
    <t xml:space="preserve">SANTA CRUZ DE LA ZARZA                       </t>
  </si>
  <si>
    <t xml:space="preserve">SANTA CRUZ DEL RETAMAR                       </t>
  </si>
  <si>
    <t xml:space="preserve">SANTA OLALLA                                 </t>
  </si>
  <si>
    <t xml:space="preserve">SARTAJADA                                    </t>
  </si>
  <si>
    <t xml:space="preserve">SEGURILLA                                    </t>
  </si>
  <si>
    <t xml:space="preserve">SESEÑA                                       </t>
  </si>
  <si>
    <t xml:space="preserve">SEVILLEJA DE LA JARA                         </t>
  </si>
  <si>
    <t xml:space="preserve">SONSECA                                      </t>
  </si>
  <si>
    <t xml:space="preserve">SOTILLO DE LAS PALOMAS                       </t>
  </si>
  <si>
    <t xml:space="preserve">TALAVERA DE LA REINA                         </t>
  </si>
  <si>
    <t xml:space="preserve">TEMBLEQUE                                    </t>
  </si>
  <si>
    <t xml:space="preserve">TOBOSO (EL)                                  </t>
  </si>
  <si>
    <t xml:space="preserve">TOLEDO                                       </t>
  </si>
  <si>
    <t xml:space="preserve">TORRALBA DE OROPESA                          </t>
  </si>
  <si>
    <t xml:space="preserve">TORRECILLA DE LA JARA                        </t>
  </si>
  <si>
    <t xml:space="preserve">TORRE DE ESTEBAN HAMBRAN (LA)                </t>
  </si>
  <si>
    <t xml:space="preserve">TORRICO                                      </t>
  </si>
  <si>
    <t xml:space="preserve">TORRIJOS                                     </t>
  </si>
  <si>
    <t xml:space="preserve">TOTANES                                      </t>
  </si>
  <si>
    <t xml:space="preserve">TURLEQUE                                     </t>
  </si>
  <si>
    <t xml:space="preserve">UGENA                                        </t>
  </si>
  <si>
    <t xml:space="preserve">URDA                                         </t>
  </si>
  <si>
    <t xml:space="preserve">VALDEVERDEJA                                 </t>
  </si>
  <si>
    <t xml:space="preserve">VALMOJADO                                    </t>
  </si>
  <si>
    <t xml:space="preserve">VELADA                                       </t>
  </si>
  <si>
    <t xml:space="preserve">VENTAS CON PEÑA AGUILERA (LAS)               </t>
  </si>
  <si>
    <t xml:space="preserve">VENTAS DE RETAMOSA (LAS)                     </t>
  </si>
  <si>
    <t xml:space="preserve">VENTAS DE SAN JULIAN (LAS)                   </t>
  </si>
  <si>
    <t xml:space="preserve">VILLACAÑAS                                   </t>
  </si>
  <si>
    <t xml:space="preserve">VILLA DE DON FADRIQUE (LA)                   </t>
  </si>
  <si>
    <t xml:space="preserve">VILLAFRANCA DE LOS CABALLEROS                </t>
  </si>
  <si>
    <t xml:space="preserve">VILLALUENGA DE LA SAGRA                      </t>
  </si>
  <si>
    <t xml:space="preserve">VILLAMIEL DE TOLEDO                          </t>
  </si>
  <si>
    <t xml:space="preserve">VILLAMINAYA                                  </t>
  </si>
  <si>
    <t xml:space="preserve">VILLAMUELAS                                  </t>
  </si>
  <si>
    <t xml:space="preserve">VILLANUEVA DE ALCARDETE                      </t>
  </si>
  <si>
    <t xml:space="preserve">VILLANUEVA DE BOGAS                          </t>
  </si>
  <si>
    <t xml:space="preserve">VILLAREJO DE MONTALBAN                       </t>
  </si>
  <si>
    <t xml:space="preserve">VILLARRUBIA DE SANTIAGO                      </t>
  </si>
  <si>
    <t xml:space="preserve">VILLASECA DE LA SAGRA                        </t>
  </si>
  <si>
    <t xml:space="preserve">VILLASEQUILLA                                </t>
  </si>
  <si>
    <t xml:space="preserve">VILLATOBAS                                   </t>
  </si>
  <si>
    <t xml:space="preserve">VISO DE SAN JUAN (EL)                        </t>
  </si>
  <si>
    <t xml:space="preserve">YEBENES (LOS)                                </t>
  </si>
  <si>
    <t xml:space="preserve">YELES                                        </t>
  </si>
  <si>
    <t xml:space="preserve">YEPES                                        </t>
  </si>
  <si>
    <t xml:space="preserve">YUNCLER                                      </t>
  </si>
  <si>
    <t xml:space="preserve">YUNCLILLOS                                   </t>
  </si>
  <si>
    <t xml:space="preserve">YUNCOS                                       </t>
  </si>
  <si>
    <t xml:space="preserve">SANTO DOMINGO-CAUDILLA                       </t>
  </si>
  <si>
    <t xml:space="preserve">ADEMUZ                                       </t>
  </si>
  <si>
    <t xml:space="preserve">ADOR                                         </t>
  </si>
  <si>
    <t xml:space="preserve">ATZENETA D'ALBAIDA                           </t>
  </si>
  <si>
    <t xml:space="preserve">AGULLENT                                     </t>
  </si>
  <si>
    <t xml:space="preserve">ALAQUAS                                      </t>
  </si>
  <si>
    <t xml:space="preserve">ALBAIDA                                      </t>
  </si>
  <si>
    <t xml:space="preserve">ALBAL                                        </t>
  </si>
  <si>
    <t xml:space="preserve">ALBALAT DE LA RIBERA                         </t>
  </si>
  <si>
    <t xml:space="preserve">ALBALAT DELS SORELLS                         </t>
  </si>
  <si>
    <t xml:space="preserve">ALBALAT DELS TARONGERS                       </t>
  </si>
  <si>
    <t xml:space="preserve">ALBERIC                                      </t>
  </si>
  <si>
    <t xml:space="preserve">ALBORACHE                                    </t>
  </si>
  <si>
    <t xml:space="preserve">ALBORAYA                                     </t>
  </si>
  <si>
    <t xml:space="preserve">ALBUIXECH                                    </t>
  </si>
  <si>
    <t xml:space="preserve">ALCASSER                                     </t>
  </si>
  <si>
    <t xml:space="preserve">ALCANTERA DE XUQUER                          </t>
  </si>
  <si>
    <t xml:space="preserve">ALZIRA                                       </t>
  </si>
  <si>
    <t xml:space="preserve">ALCUBLAS                                     </t>
  </si>
  <si>
    <t xml:space="preserve">ALCUDIA (L')                                 </t>
  </si>
  <si>
    <t xml:space="preserve">ALCUDIA DE CRESPINS (L')                     </t>
  </si>
  <si>
    <t xml:space="preserve">ALDAIA                                       </t>
  </si>
  <si>
    <t xml:space="preserve">ALFAFAR                                      </t>
  </si>
  <si>
    <t xml:space="preserve">ALFAUIR                                      </t>
  </si>
  <si>
    <t xml:space="preserve">ALFARA DE LA BARONIA                         </t>
  </si>
  <si>
    <t xml:space="preserve">ALFARA DEL PATRIARCA                         </t>
  </si>
  <si>
    <t xml:space="preserve">ALFARP                                       </t>
  </si>
  <si>
    <t xml:space="preserve">ALFARRASI                                    </t>
  </si>
  <si>
    <t xml:space="preserve">ALGAR DE PALANCIA                            </t>
  </si>
  <si>
    <t xml:space="preserve">ALGEMESI                                     </t>
  </si>
  <si>
    <t xml:space="preserve">ALGIMIA DE ALFARA                            </t>
  </si>
  <si>
    <t xml:space="preserve">ALGINET                                      </t>
  </si>
  <si>
    <t xml:space="preserve">ALMASSERA                                    </t>
  </si>
  <si>
    <t xml:space="preserve">ALMISERA                                     </t>
  </si>
  <si>
    <t xml:space="preserve">ALMOINES                                     </t>
  </si>
  <si>
    <t xml:space="preserve">ALMUSSAFES                                   </t>
  </si>
  <si>
    <t xml:space="preserve">ALPUENTE                                     </t>
  </si>
  <si>
    <t>ALQUERIA DE LA CONDESA/ALQUERIA DE LA COMTESS</t>
  </si>
  <si>
    <t xml:space="preserve">ANDILLA                                      </t>
  </si>
  <si>
    <t xml:space="preserve">ANNA                                         </t>
  </si>
  <si>
    <t xml:space="preserve">ANTELLA                                      </t>
  </si>
  <si>
    <t xml:space="preserve">ARAS DE LOS OLMOS                            </t>
  </si>
  <si>
    <t xml:space="preserve">AIELO DE MALFERIT                            </t>
  </si>
  <si>
    <t xml:space="preserve">AIELO DE RUGAT                               </t>
  </si>
  <si>
    <t xml:space="preserve">AYORA                                        </t>
  </si>
  <si>
    <t xml:space="preserve">BARXETA                                      </t>
  </si>
  <si>
    <t xml:space="preserve">BARX                                         </t>
  </si>
  <si>
    <t xml:space="preserve">BELGIDA                                      </t>
  </si>
  <si>
    <t xml:space="preserve">BELLREGUARD                                  </t>
  </si>
  <si>
    <t xml:space="preserve">BELLUS                                       </t>
  </si>
  <si>
    <t xml:space="preserve">BENAGEBER                                    </t>
  </si>
  <si>
    <t xml:space="preserve">BENAGUASIL                                   </t>
  </si>
  <si>
    <t xml:space="preserve">BENAVITES                                    </t>
  </si>
  <si>
    <t xml:space="preserve">BENEIXIDA                                    </t>
  </si>
  <si>
    <t xml:space="preserve">BENETUSSER                                   </t>
  </si>
  <si>
    <t xml:space="preserve">BENIARJO                                     </t>
  </si>
  <si>
    <t xml:space="preserve">BENIATJAR                                    </t>
  </si>
  <si>
    <t xml:space="preserve">BENICOLET                                    </t>
  </si>
  <si>
    <t xml:space="preserve">BENIFAIRO DE LES VALLS                       </t>
  </si>
  <si>
    <t xml:space="preserve">BENIFAIRO DE LA VALLDIGNA                    </t>
  </si>
  <si>
    <t xml:space="preserve">BENIFAIO                                     </t>
  </si>
  <si>
    <t xml:space="preserve">BENIFLA                                      </t>
  </si>
  <si>
    <t xml:space="preserve">BENIGANIM                                    </t>
  </si>
  <si>
    <t xml:space="preserve">BENIMODO                                     </t>
  </si>
  <si>
    <t xml:space="preserve">BENIMUSLEM                                   </t>
  </si>
  <si>
    <t xml:space="preserve">BENIPARRELL                                  </t>
  </si>
  <si>
    <t xml:space="preserve">BENIRREDRA                                   </t>
  </si>
  <si>
    <t xml:space="preserve">BENISANO                                     </t>
  </si>
  <si>
    <t xml:space="preserve">BENISSODA                                    </t>
  </si>
  <si>
    <t xml:space="preserve">BENISSUERA                                   </t>
  </si>
  <si>
    <t xml:space="preserve">BETERA                                       </t>
  </si>
  <si>
    <t xml:space="preserve">BICORP                                       </t>
  </si>
  <si>
    <t xml:space="preserve">BOCAIRENT                                    </t>
  </si>
  <si>
    <t xml:space="preserve">BOLBAITE                                     </t>
  </si>
  <si>
    <t xml:space="preserve">BONREPOS I MIRAMBELL                         </t>
  </si>
  <si>
    <t xml:space="preserve">BUFALI                                       </t>
  </si>
  <si>
    <t xml:space="preserve">BUGARRA                                      </t>
  </si>
  <si>
    <t xml:space="preserve">BUÑOL                                        </t>
  </si>
  <si>
    <t xml:space="preserve">BURJASSOT                                    </t>
  </si>
  <si>
    <t xml:space="preserve">CALLES                                       </t>
  </si>
  <si>
    <t xml:space="preserve">CAMPORROBLES                                 </t>
  </si>
  <si>
    <t xml:space="preserve">CANALS                                       </t>
  </si>
  <si>
    <t xml:space="preserve">CANET D'EN BERENGUER                         </t>
  </si>
  <si>
    <t xml:space="preserve">CARCAIXENT                                   </t>
  </si>
  <si>
    <t xml:space="preserve">CARCER                                       </t>
  </si>
  <si>
    <t xml:space="preserve">CARLET                                       </t>
  </si>
  <si>
    <t xml:space="preserve">CARRICOLA                                    </t>
  </si>
  <si>
    <t xml:space="preserve">CASAS ALTAS                                  </t>
  </si>
  <si>
    <t xml:space="preserve">CASAS BAJAS                                  </t>
  </si>
  <si>
    <t xml:space="preserve">CASINOS                                      </t>
  </si>
  <si>
    <t xml:space="preserve">CASTELLO DE RUGAT                            </t>
  </si>
  <si>
    <t xml:space="preserve">CASTELLONET DE LA CONQUESTA                  </t>
  </si>
  <si>
    <t xml:space="preserve">CASTIELFABIB                                 </t>
  </si>
  <si>
    <t xml:space="preserve">CATADAU                                      </t>
  </si>
  <si>
    <t xml:space="preserve">CATARROJA                                    </t>
  </si>
  <si>
    <t xml:space="preserve">CAUDETE DE LAS FUENTES                       </t>
  </si>
  <si>
    <t xml:space="preserve">CERDA                                        </t>
  </si>
  <si>
    <t xml:space="preserve">COFRENTES                                    </t>
  </si>
  <si>
    <t xml:space="preserve">CORBERA                                      </t>
  </si>
  <si>
    <t xml:space="preserve">CORTES DE PALLAS                             </t>
  </si>
  <si>
    <t xml:space="preserve">COTES                                        </t>
  </si>
  <si>
    <t xml:space="preserve">QUART DE LES VALLS                           </t>
  </si>
  <si>
    <t xml:space="preserve">QUART DE POBLET                              </t>
  </si>
  <si>
    <t xml:space="preserve">QUARTELL                                     </t>
  </si>
  <si>
    <t xml:space="preserve">QUATRETONDA                                  </t>
  </si>
  <si>
    <t xml:space="preserve">CULLERA                                      </t>
  </si>
  <si>
    <t xml:space="preserve">CHELVA                                       </t>
  </si>
  <si>
    <t xml:space="preserve">CHELLA                                       </t>
  </si>
  <si>
    <t xml:space="preserve">CHERA                                        </t>
  </si>
  <si>
    <t xml:space="preserve">CHESTE                                       </t>
  </si>
  <si>
    <t xml:space="preserve">XIRIVELLA                                    </t>
  </si>
  <si>
    <t xml:space="preserve">CHIVA                                        </t>
  </si>
  <si>
    <t xml:space="preserve">CHULILLA                                     </t>
  </si>
  <si>
    <t xml:space="preserve">DAIMUS                                       </t>
  </si>
  <si>
    <t xml:space="preserve">DOMEÑO                                       </t>
  </si>
  <si>
    <t xml:space="preserve">DOS AGUAS                                    </t>
  </si>
  <si>
    <t xml:space="preserve">ELIANA (L')                                  </t>
  </si>
  <si>
    <t xml:space="preserve">EMPERADOR                                    </t>
  </si>
  <si>
    <t xml:space="preserve">ENGUERA                                      </t>
  </si>
  <si>
    <t xml:space="preserve">ENOVA (L')                                   </t>
  </si>
  <si>
    <t xml:space="preserve">ESTIVELLA                                    </t>
  </si>
  <si>
    <t xml:space="preserve">ESTUBENY                                     </t>
  </si>
  <si>
    <t xml:space="preserve">FAURA                                        </t>
  </si>
  <si>
    <t xml:space="preserve">FAVARA                                       </t>
  </si>
  <si>
    <t xml:space="preserve">FONTANARS DELS ALFORINS                      </t>
  </si>
  <si>
    <t xml:space="preserve">FORTALENY                                    </t>
  </si>
  <si>
    <t xml:space="preserve">FOIOS                                        </t>
  </si>
  <si>
    <t xml:space="preserve">FONT D'EN CARROS (LA)                        </t>
  </si>
  <si>
    <t xml:space="preserve">FONT DE LA FIGUERA (LA)                      </t>
  </si>
  <si>
    <t xml:space="preserve">FUENTERROBLES                                </t>
  </si>
  <si>
    <t xml:space="preserve">GAVARDA                                      </t>
  </si>
  <si>
    <t xml:space="preserve">GANDIA                                       </t>
  </si>
  <si>
    <t xml:space="preserve">GENOVES (EL)                                 </t>
  </si>
  <si>
    <t xml:space="preserve">GESTALGAR                                    </t>
  </si>
  <si>
    <t xml:space="preserve">GILET                                        </t>
  </si>
  <si>
    <t xml:space="preserve">GODELLA                                      </t>
  </si>
  <si>
    <t xml:space="preserve">GODELLETA                                    </t>
  </si>
  <si>
    <t xml:space="preserve">GRANJA DE LA COSTERA (LA)                    </t>
  </si>
  <si>
    <t xml:space="preserve">GUADASSÉQUIES                                </t>
  </si>
  <si>
    <t xml:space="preserve">GUADASSUAR                                   </t>
  </si>
  <si>
    <t xml:space="preserve">GUARDAMAR DE LA SAFOR                        </t>
  </si>
  <si>
    <t xml:space="preserve">HIGUERUELAS                                  </t>
  </si>
  <si>
    <t xml:space="preserve">JALANCE                                      </t>
  </si>
  <si>
    <t xml:space="preserve">XERACO                                       </t>
  </si>
  <si>
    <t xml:space="preserve">JARAFUEL                                     </t>
  </si>
  <si>
    <t xml:space="preserve">XATIVA                                       </t>
  </si>
  <si>
    <t xml:space="preserve">XERESA                                       </t>
  </si>
  <si>
    <t xml:space="preserve">LLIRIA                                       </t>
  </si>
  <si>
    <t xml:space="preserve">LORIGUILLA                                   </t>
  </si>
  <si>
    <t xml:space="preserve">LOSA DEL OBISPO                              </t>
  </si>
  <si>
    <t xml:space="preserve">LLUTXENT                                     </t>
  </si>
  <si>
    <t xml:space="preserve">LLOCNOU D'EN FENOLLET                        </t>
  </si>
  <si>
    <t xml:space="preserve">LUGAR NUEVO DE LA CORONA                     </t>
  </si>
  <si>
    <t xml:space="preserve">LLOCNOU DE SANT JERONI                       </t>
  </si>
  <si>
    <t xml:space="preserve">LLANERA DE RANES                             </t>
  </si>
  <si>
    <t xml:space="preserve">LLAURI                                       </t>
  </si>
  <si>
    <t xml:space="preserve">LLOMBAI                                      </t>
  </si>
  <si>
    <t xml:space="preserve">LLOSA DE RANES (LA)                          </t>
  </si>
  <si>
    <t xml:space="preserve">MACASTRE                                     </t>
  </si>
  <si>
    <t xml:space="preserve">MANISES                                      </t>
  </si>
  <si>
    <t xml:space="preserve">MANUEL                                       </t>
  </si>
  <si>
    <t xml:space="preserve">MARINES                                      </t>
  </si>
  <si>
    <t xml:space="preserve">MASALAVES                                    </t>
  </si>
  <si>
    <t xml:space="preserve">MASSALFASSAR                                 </t>
  </si>
  <si>
    <t xml:space="preserve">MASSAMAGRELL                                 </t>
  </si>
  <si>
    <t xml:space="preserve">MASSANASSA                                   </t>
  </si>
  <si>
    <t xml:space="preserve">MELIANA                                      </t>
  </si>
  <si>
    <t xml:space="preserve">MILLARES                                     </t>
  </si>
  <si>
    <t xml:space="preserve">MIRAMAR                                      </t>
  </si>
  <si>
    <t xml:space="preserve">MISLATA                                      </t>
  </si>
  <si>
    <t xml:space="preserve">MOGENTE/MOIXENT                              </t>
  </si>
  <si>
    <t xml:space="preserve">MONCADA                                      </t>
  </si>
  <si>
    <t xml:space="preserve">MONSERRAT                                    </t>
  </si>
  <si>
    <t xml:space="preserve">MONTAVERNER                                  </t>
  </si>
  <si>
    <t xml:space="preserve">MONTESA                                      </t>
  </si>
  <si>
    <t xml:space="preserve">MONTICHELVO                                  </t>
  </si>
  <si>
    <t xml:space="preserve">MONTROI/MONTROY                              </t>
  </si>
  <si>
    <t xml:space="preserve">MUSEROS                                      </t>
  </si>
  <si>
    <t xml:space="preserve">NÀQUERA/NÁQUERA                              </t>
  </si>
  <si>
    <t xml:space="preserve">NAVARRES                                     </t>
  </si>
  <si>
    <t xml:space="preserve">NOVELE/NOVETLE                               </t>
  </si>
  <si>
    <t xml:space="preserve">OLIVA                                        </t>
  </si>
  <si>
    <t xml:space="preserve">OLOCAU                                       </t>
  </si>
  <si>
    <t xml:space="preserve">OLLERIA (L')                                 </t>
  </si>
  <si>
    <t xml:space="preserve">ONTINYENT                                    </t>
  </si>
  <si>
    <t xml:space="preserve">OTOS                                         </t>
  </si>
  <si>
    <t xml:space="preserve">PAIPORTA                                     </t>
  </si>
  <si>
    <t xml:space="preserve">PALMA DE GANDIA                              </t>
  </si>
  <si>
    <t xml:space="preserve">PALMERA                                      </t>
  </si>
  <si>
    <t xml:space="preserve">PALOMAR (EL)                                 </t>
  </si>
  <si>
    <t xml:space="preserve">PATERNA                                      </t>
  </si>
  <si>
    <t xml:space="preserve">PEDRALBA                                     </t>
  </si>
  <si>
    <t xml:space="preserve">PETRES                                       </t>
  </si>
  <si>
    <t xml:space="preserve">PICANYA                                      </t>
  </si>
  <si>
    <t xml:space="preserve">PICASSENT                                    </t>
  </si>
  <si>
    <t xml:space="preserve">PILES                                        </t>
  </si>
  <si>
    <t xml:space="preserve">PINET                                        </t>
  </si>
  <si>
    <t xml:space="preserve">POLINYA DE XUQUER                            </t>
  </si>
  <si>
    <t xml:space="preserve">POTRIES                                      </t>
  </si>
  <si>
    <t xml:space="preserve">POBLA DE FARNALS (LA)                        </t>
  </si>
  <si>
    <t xml:space="preserve">POBLA DEL DUC (LA)                           </t>
  </si>
  <si>
    <t xml:space="preserve">PUEBLA DE SAN MIGUEL                         </t>
  </si>
  <si>
    <t xml:space="preserve">POBLA DE VALLBONA (LA)                       </t>
  </si>
  <si>
    <t xml:space="preserve">POBLA LLARGA (LA)                            </t>
  </si>
  <si>
    <t xml:space="preserve">EL PUIG DE SANTA MARIA                       </t>
  </si>
  <si>
    <t xml:space="preserve">PUCOL                                        </t>
  </si>
  <si>
    <t xml:space="preserve">QUESA                                        </t>
  </si>
  <si>
    <t xml:space="preserve">RAFELBUNYOL                                  </t>
  </si>
  <si>
    <t xml:space="preserve">RAFELCOFER                                   </t>
  </si>
  <si>
    <t xml:space="preserve">RAFELGUARAF                                  </t>
  </si>
  <si>
    <t xml:space="preserve">RAFOL DE SALEM                               </t>
  </si>
  <si>
    <t xml:space="preserve">REAL DE GANDIA                               </t>
  </si>
  <si>
    <t xml:space="preserve">REAL                                         </t>
  </si>
  <si>
    <t xml:space="preserve">REQUENA                                      </t>
  </si>
  <si>
    <t xml:space="preserve">RIBA-ROJA DE TURIA                           </t>
  </si>
  <si>
    <t xml:space="preserve">RIOLA                                        </t>
  </si>
  <si>
    <t xml:space="preserve">ROCAFORT                                     </t>
  </si>
  <si>
    <t xml:space="preserve">ROTGLA Y CORBERA                             </t>
  </si>
  <si>
    <t xml:space="preserve">ROTOVA                                       </t>
  </si>
  <si>
    <t xml:space="preserve">RUGAT                                        </t>
  </si>
  <si>
    <t xml:space="preserve">SAGUNTO/SAGUNT                               </t>
  </si>
  <si>
    <t xml:space="preserve">SALEM                                        </t>
  </si>
  <si>
    <t xml:space="preserve">SANT JOANET                                  </t>
  </si>
  <si>
    <t xml:space="preserve">SEDAVI                                       </t>
  </si>
  <si>
    <t xml:space="preserve">SEGART                                       </t>
  </si>
  <si>
    <t xml:space="preserve">SELLENT                                      </t>
  </si>
  <si>
    <t xml:space="preserve">SEMPERE                                      </t>
  </si>
  <si>
    <t xml:space="preserve">SENYERA                                      </t>
  </si>
  <si>
    <t xml:space="preserve">SERRA                                        </t>
  </si>
  <si>
    <t xml:space="preserve">SIETE AGUAS                                  </t>
  </si>
  <si>
    <t xml:space="preserve">SILLA                                        </t>
  </si>
  <si>
    <t xml:space="preserve">SIMAT DE LA VALLDIGNA                        </t>
  </si>
  <si>
    <t xml:space="preserve">SINARCAS                                     </t>
  </si>
  <si>
    <t xml:space="preserve">SOLLANA                                      </t>
  </si>
  <si>
    <t xml:space="preserve">SOT DE CHERA                                 </t>
  </si>
  <si>
    <t xml:space="preserve">SUECA                                        </t>
  </si>
  <si>
    <t xml:space="preserve">SUMACARCER                                   </t>
  </si>
  <si>
    <t xml:space="preserve">TAVERNES BLANQUES                            </t>
  </si>
  <si>
    <t xml:space="preserve">TAVERNES DE LA VALLDIGNA                     </t>
  </si>
  <si>
    <t xml:space="preserve">TERESA DE COFRENTES                          </t>
  </si>
  <si>
    <t xml:space="preserve">TERRATEIG                                    </t>
  </si>
  <si>
    <t xml:space="preserve">TITAGUAS                                     </t>
  </si>
  <si>
    <t xml:space="preserve">TORREBAJA                                    </t>
  </si>
  <si>
    <t xml:space="preserve">TORRELLA                                     </t>
  </si>
  <si>
    <t xml:space="preserve">TORRES TORRES                                </t>
  </si>
  <si>
    <t xml:space="preserve">TOUS                                         </t>
  </si>
  <si>
    <t xml:space="preserve">TUEJAR                                       </t>
  </si>
  <si>
    <t xml:space="preserve">TURIS                                        </t>
  </si>
  <si>
    <t xml:space="preserve">UTIEL                                        </t>
  </si>
  <si>
    <t xml:space="preserve">VALENCIA                                     </t>
  </si>
  <si>
    <t xml:space="preserve">VALLADA                                      </t>
  </si>
  <si>
    <t xml:space="preserve">VALLANCA                                     </t>
  </si>
  <si>
    <t xml:space="preserve">VALLES                                       </t>
  </si>
  <si>
    <t xml:space="preserve">VENTA DEL MORO                               </t>
  </si>
  <si>
    <t xml:space="preserve">VILALLONGA/VILLALONGA                        </t>
  </si>
  <si>
    <t xml:space="preserve">VILAMARXANT                                  </t>
  </si>
  <si>
    <t xml:space="preserve">CASTELLÓ                                     </t>
  </si>
  <si>
    <t xml:space="preserve">VILLAR DEL ARZOBISPO                         </t>
  </si>
  <si>
    <t xml:space="preserve">VILLARGORDO DEL CABRIEL                      </t>
  </si>
  <si>
    <t xml:space="preserve">VINALESA                                     </t>
  </si>
  <si>
    <t xml:space="preserve">YATOVA                                       </t>
  </si>
  <si>
    <t xml:space="preserve">YESA (LA)                                    </t>
  </si>
  <si>
    <t xml:space="preserve">ZARRA                                        </t>
  </si>
  <si>
    <t xml:space="preserve">GATOVA                                       </t>
  </si>
  <si>
    <t xml:space="preserve">SAN ANTONIO DE BENAGEBER                     </t>
  </si>
  <si>
    <t xml:space="preserve">BENICULL DE XUQUER                           </t>
  </si>
  <si>
    <t xml:space="preserve">ADALIA                                       </t>
  </si>
  <si>
    <t xml:space="preserve">AGUASAL                                      </t>
  </si>
  <si>
    <t xml:space="preserve">AGUILAR DE CAMPOS                            </t>
  </si>
  <si>
    <t xml:space="preserve">ALAEJOS                                      </t>
  </si>
  <si>
    <t xml:space="preserve">ALCAZAREN                                    </t>
  </si>
  <si>
    <t xml:space="preserve">ALDEA DE SAN MIGUEL                          </t>
  </si>
  <si>
    <t xml:space="preserve">ALDEAMAYOR DE SAN MARTIN                     </t>
  </si>
  <si>
    <t xml:space="preserve">ALMENARA DE ADAJA                            </t>
  </si>
  <si>
    <t xml:space="preserve">AMUSQUILLO                                   </t>
  </si>
  <si>
    <t xml:space="preserve">ARROYO DE LA ENCOMIENDA                      </t>
  </si>
  <si>
    <t xml:space="preserve">ATAQUINES                                    </t>
  </si>
  <si>
    <t xml:space="preserve">BAHABON                                      </t>
  </si>
  <si>
    <t xml:space="preserve">BARCIAL DE LA LOMA                           </t>
  </si>
  <si>
    <t xml:space="preserve">BARRUELO DEL VALLE                           </t>
  </si>
  <si>
    <t xml:space="preserve">BECILLA DE VALDERADUEY                       </t>
  </si>
  <si>
    <t xml:space="preserve">BENAFARCES                                   </t>
  </si>
  <si>
    <t xml:space="preserve">BERCERO                                      </t>
  </si>
  <si>
    <t xml:space="preserve">BERCERUELO                                   </t>
  </si>
  <si>
    <t xml:space="preserve">BERRUECES                                    </t>
  </si>
  <si>
    <t xml:space="preserve">BOBADILLA DEL CAMPO                          </t>
  </si>
  <si>
    <t xml:space="preserve">BOCIGAS                                      </t>
  </si>
  <si>
    <t xml:space="preserve">BOCOS DE DUERO                               </t>
  </si>
  <si>
    <t xml:space="preserve">BOECILLO                                     </t>
  </si>
  <si>
    <t xml:space="preserve">BOLAÑOS DE CAMPOS                            </t>
  </si>
  <si>
    <t xml:space="preserve">BRAHOJOS DE MEDINA                           </t>
  </si>
  <si>
    <t xml:space="preserve">BUSTILLO DE CHAVES                           </t>
  </si>
  <si>
    <t xml:space="preserve">CABEZON DE PISUERGA                          </t>
  </si>
  <si>
    <t xml:space="preserve">CABEZON DE VALDERADUEY                       </t>
  </si>
  <si>
    <t xml:space="preserve">CABREROS DEL MONTE                           </t>
  </si>
  <si>
    <t xml:space="preserve">CAMPASPERO                                   </t>
  </si>
  <si>
    <t xml:space="preserve">CAMPORREDONDO                                </t>
  </si>
  <si>
    <t xml:space="preserve">CANALEJAS DE PEÑAFIEL                        </t>
  </si>
  <si>
    <t xml:space="preserve">CANILLAS DE ESGUEVA                          </t>
  </si>
  <si>
    <t xml:space="preserve">CARPIO                                       </t>
  </si>
  <si>
    <t xml:space="preserve">CASASOLA DE ARION                            </t>
  </si>
  <si>
    <t xml:space="preserve">CASTREJON DE TRABANCOS                       </t>
  </si>
  <si>
    <t xml:space="preserve">CASTRILLO DE DUERO                           </t>
  </si>
  <si>
    <t xml:space="preserve">CASTRILLO-TEJERIEGO                          </t>
  </si>
  <si>
    <t xml:space="preserve">CASTROBOL                                    </t>
  </si>
  <si>
    <t xml:space="preserve">CASTRODEZA                                   </t>
  </si>
  <si>
    <t xml:space="preserve">CASTROMEMBIBRE                               </t>
  </si>
  <si>
    <t xml:space="preserve">CASTROMONTE                                  </t>
  </si>
  <si>
    <t xml:space="preserve">CASTRONUEVO DE ESGUEVA                       </t>
  </si>
  <si>
    <t xml:space="preserve">CASTRONUÑO                                   </t>
  </si>
  <si>
    <t xml:space="preserve">CASTROPONCE                                  </t>
  </si>
  <si>
    <t xml:space="preserve">CASTROVERDE DE CERRATO                       </t>
  </si>
  <si>
    <t xml:space="preserve">CEINOS DE CAMPOS                             </t>
  </si>
  <si>
    <t xml:space="preserve">CERVILLEGO DE LA CRUZ                        </t>
  </si>
  <si>
    <t xml:space="preserve">CIGALES                                      </t>
  </si>
  <si>
    <t xml:space="preserve">CIGUÑUELA                                    </t>
  </si>
  <si>
    <t xml:space="preserve">CISTERNIGA                                   </t>
  </si>
  <si>
    <t xml:space="preserve">COGECES DE ISCAR                             </t>
  </si>
  <si>
    <t xml:space="preserve">COGECES DEL MONTE                            </t>
  </si>
  <si>
    <t xml:space="preserve">CORCOS                                       </t>
  </si>
  <si>
    <t xml:space="preserve">CORRALES DE DUERO                            </t>
  </si>
  <si>
    <t xml:space="preserve">CUBILLAS DE SANTA MARTA                      </t>
  </si>
  <si>
    <t xml:space="preserve">CUENCA DE CAMPOS                             </t>
  </si>
  <si>
    <t xml:space="preserve">CURIEL DE DUERO                              </t>
  </si>
  <si>
    <t xml:space="preserve">ENCINAS DE ESGUEVA                           </t>
  </si>
  <si>
    <t xml:space="preserve">ESGUEVILLAS DE ESGUEVA                       </t>
  </si>
  <si>
    <t xml:space="preserve">FOMBELLIDA                                   </t>
  </si>
  <si>
    <t xml:space="preserve">FOMPEDRAZA                                   </t>
  </si>
  <si>
    <t xml:space="preserve">FONTIHOYUELO                                 </t>
  </si>
  <si>
    <t xml:space="preserve">FRESNO EL VIEJO                              </t>
  </si>
  <si>
    <t xml:space="preserve">FUENSALDAÑA                                  </t>
  </si>
  <si>
    <t xml:space="preserve">FUENTE EL SOL                                </t>
  </si>
  <si>
    <t xml:space="preserve">FUENTE-OLMEDO                                </t>
  </si>
  <si>
    <t xml:space="preserve">GALLEGOS DE HORNIJA                          </t>
  </si>
  <si>
    <t xml:space="preserve">GATON DE CAMPOS                              </t>
  </si>
  <si>
    <t xml:space="preserve">GERIA                                        </t>
  </si>
  <si>
    <t xml:space="preserve">HERRIN DE CAMPOS                             </t>
  </si>
  <si>
    <t xml:space="preserve">HORNILLOS DE ERESMA                          </t>
  </si>
  <si>
    <t xml:space="preserve">ISCAR                                        </t>
  </si>
  <si>
    <t xml:space="preserve">LAGUNA DE DUERO                              </t>
  </si>
  <si>
    <t xml:space="preserve">LANGAYO                                      </t>
  </si>
  <si>
    <t xml:space="preserve">LOMOVIEJO                                    </t>
  </si>
  <si>
    <t xml:space="preserve">LLANO DE OLMEDO                              </t>
  </si>
  <si>
    <t xml:space="preserve">MANZANILLO                                   </t>
  </si>
  <si>
    <t xml:space="preserve">MARZALES                                     </t>
  </si>
  <si>
    <t xml:space="preserve">MATAPOZUELOS                                 </t>
  </si>
  <si>
    <t xml:space="preserve">MATILLA DE LOS CAÑOS                         </t>
  </si>
  <si>
    <t xml:space="preserve">MAYORGA                                      </t>
  </si>
  <si>
    <t xml:space="preserve">MEDINA DEL CAMPO                             </t>
  </si>
  <si>
    <t xml:space="preserve">MEDINA DE RIOSECO                            </t>
  </si>
  <si>
    <t xml:space="preserve">MEGECES                                      </t>
  </si>
  <si>
    <t xml:space="preserve">MELGAR DE ABAJO                              </t>
  </si>
  <si>
    <t xml:space="preserve">MELGAR DE ARRIBA                             </t>
  </si>
  <si>
    <t xml:space="preserve">MOJADOS                                      </t>
  </si>
  <si>
    <t xml:space="preserve">MONASTERIO DE VEGA                           </t>
  </si>
  <si>
    <t xml:space="preserve">MONTEALEGRE DE CAMPOS                        </t>
  </si>
  <si>
    <t xml:space="preserve">MONTEMAYOR DE PILILLA                        </t>
  </si>
  <si>
    <t xml:space="preserve">MORAL DE LA REINA                            </t>
  </si>
  <si>
    <t xml:space="preserve">MORALEJA DE LAS PANADERAS                    </t>
  </si>
  <si>
    <t xml:space="preserve">MORALES DE CAMPOS                            </t>
  </si>
  <si>
    <t xml:space="preserve">MOTA DEL MARQUES                             </t>
  </si>
  <si>
    <t xml:space="preserve">MUCIENTES                                    </t>
  </si>
  <si>
    <t xml:space="preserve">MUDARRA (LA)                                 </t>
  </si>
  <si>
    <t xml:space="preserve">MURIEL                                       </t>
  </si>
  <si>
    <t xml:space="preserve">NAVA DEL REY                                 </t>
  </si>
  <si>
    <t xml:space="preserve">NUEVA VILLA DE LAS TORRES                    </t>
  </si>
  <si>
    <t xml:space="preserve">OLIVARES DE DUERO                            </t>
  </si>
  <si>
    <t xml:space="preserve">OLMEDO                                       </t>
  </si>
  <si>
    <t xml:space="preserve">OLMOS DE ESGUEVA                             </t>
  </si>
  <si>
    <t xml:space="preserve">OLMOS DE PEÑAFIEL                            </t>
  </si>
  <si>
    <t xml:space="preserve">PALAZUELO DE VEDIJA                          </t>
  </si>
  <si>
    <t xml:space="preserve">PARRILLA (LA)                                </t>
  </si>
  <si>
    <t xml:space="preserve">PEDRAJA DE PORTILLO (LA)                     </t>
  </si>
  <si>
    <t xml:space="preserve">PEDRAJAS DE SAN ESTEBAN                      </t>
  </si>
  <si>
    <t xml:space="preserve">PEDROSA DEL REY                              </t>
  </si>
  <si>
    <t xml:space="preserve">PEÑAFIEL                                     </t>
  </si>
  <si>
    <t xml:space="preserve">PEÑAFLOR DE HORNIJA                          </t>
  </si>
  <si>
    <t xml:space="preserve">PESQUERA DE DUERO                            </t>
  </si>
  <si>
    <t xml:space="preserve">PIÑA DE ESGUEVA                              </t>
  </si>
  <si>
    <t xml:space="preserve">PIÑEL DE ABAJO                               </t>
  </si>
  <si>
    <t xml:space="preserve">PIÑEL DE ARRIBA                              </t>
  </si>
  <si>
    <t xml:space="preserve">POLLOS                                       </t>
  </si>
  <si>
    <t xml:space="preserve">PORTILLO                                     </t>
  </si>
  <si>
    <t xml:space="preserve">POZAL DE GALLINAS                            </t>
  </si>
  <si>
    <t xml:space="preserve">POZALDEZ                                     </t>
  </si>
  <si>
    <t xml:space="preserve">POZUELO DE LA ORDEN                          </t>
  </si>
  <si>
    <t xml:space="preserve">PURAS                                        </t>
  </si>
  <si>
    <t xml:space="preserve">QUINTANILLA DE ARRIBA                        </t>
  </si>
  <si>
    <t xml:space="preserve">QUINTANILLA DEL MOLAR                        </t>
  </si>
  <si>
    <t xml:space="preserve">QUINTANILLA DE ONESIMO                       </t>
  </si>
  <si>
    <t xml:space="preserve">QUINTANILLA DE TRIGUEROS                     </t>
  </si>
  <si>
    <t xml:space="preserve">RABANO                                       </t>
  </si>
  <si>
    <t xml:space="preserve">RAMIRO                                       </t>
  </si>
  <si>
    <t xml:space="preserve">RENEDO DE ESGUEVA                            </t>
  </si>
  <si>
    <t xml:space="preserve">ROALES DE CAMPOS                             </t>
  </si>
  <si>
    <t xml:space="preserve">ROBLADILLO                                   </t>
  </si>
  <si>
    <t xml:space="preserve">ROTURAS                                      </t>
  </si>
  <si>
    <t xml:space="preserve">RUBI DE BRACAMONTE                           </t>
  </si>
  <si>
    <t xml:space="preserve">RUEDA                                        </t>
  </si>
  <si>
    <t xml:space="preserve">SAELICES DE MAYORGA                          </t>
  </si>
  <si>
    <t xml:space="preserve">SALVADOR DE ZAPARDIEL                        </t>
  </si>
  <si>
    <t xml:space="preserve">SAN CEBRIAN DE MAZOTE                        </t>
  </si>
  <si>
    <t xml:space="preserve">SAN LLORENTE                                 </t>
  </si>
  <si>
    <t xml:space="preserve">SAN MARTIN DE VALVENI                        </t>
  </si>
  <si>
    <t xml:space="preserve">SAN MIGUEL DEL ARROYO                        </t>
  </si>
  <si>
    <t xml:space="preserve">SAN MIGUEL DEL PINO                          </t>
  </si>
  <si>
    <t xml:space="preserve">SAN PABLO DE LA MORALEJA                     </t>
  </si>
  <si>
    <t xml:space="preserve">SAN PEDRO DE LATARCE                         </t>
  </si>
  <si>
    <t xml:space="preserve">SAN PELAYO                                   </t>
  </si>
  <si>
    <t xml:space="preserve">SAN ROMAN DE HORNIJA                         </t>
  </si>
  <si>
    <t xml:space="preserve">SAN SALVADOR                                 </t>
  </si>
  <si>
    <t xml:space="preserve">SANTA EUFEMIA DEL ARROYO                     </t>
  </si>
  <si>
    <t xml:space="preserve">SANTERVAS DE CAMPOS                          </t>
  </si>
  <si>
    <t xml:space="preserve">SANTIBAÑEZ DE VALCORBA                       </t>
  </si>
  <si>
    <t xml:space="preserve">SANTOVENIA DE PISUERGA                       </t>
  </si>
  <si>
    <t xml:space="preserve">SAN VICENTE DEL PALACIO                      </t>
  </si>
  <si>
    <t xml:space="preserve">SARDON DE DUERO                              </t>
  </si>
  <si>
    <t xml:space="preserve">SECA (LA)                                    </t>
  </si>
  <si>
    <t xml:space="preserve">SERRADA                                      </t>
  </si>
  <si>
    <t xml:space="preserve">SIETE IGLESIAS DE TRABANCOS                  </t>
  </si>
  <si>
    <t xml:space="preserve">SIMANCAS                                     </t>
  </si>
  <si>
    <t xml:space="preserve">TAMARIZ DE CAMPOS                            </t>
  </si>
  <si>
    <t xml:space="preserve">TIEDRA                                       </t>
  </si>
  <si>
    <t xml:space="preserve">TORDEHUMOS                                   </t>
  </si>
  <si>
    <t xml:space="preserve">TORDESILLAS                                  </t>
  </si>
  <si>
    <t xml:space="preserve">TORRECILLA DE LA ABADESA                     </t>
  </si>
  <si>
    <t xml:space="preserve">TORRECILLA DE LA ORDEN                       </t>
  </si>
  <si>
    <t xml:space="preserve">TORRECILLA DE LA TORRE                       </t>
  </si>
  <si>
    <t xml:space="preserve">TORRE DE ESGUEVA                             </t>
  </si>
  <si>
    <t xml:space="preserve">TORRE DE PEÑAFIEL                            </t>
  </si>
  <si>
    <t xml:space="preserve">TORRELOBATON                                 </t>
  </si>
  <si>
    <t xml:space="preserve">TORRESCARCELA                                </t>
  </si>
  <si>
    <t xml:space="preserve">TRASPINEDO                                   </t>
  </si>
  <si>
    <t xml:space="preserve">TRIGUEROS DEL VALLE                          </t>
  </si>
  <si>
    <t xml:space="preserve">TUDELA DE DUERO                              </t>
  </si>
  <si>
    <t xml:space="preserve">UNION DE CAMPOS (LA)                         </t>
  </si>
  <si>
    <t xml:space="preserve">URONES DE CASTROPONCE                        </t>
  </si>
  <si>
    <t xml:space="preserve">URUEÑA                                       </t>
  </si>
  <si>
    <t xml:space="preserve">VALBUENA DE DUERO                            </t>
  </si>
  <si>
    <t xml:space="preserve">VALDEARCOS DE LA VEGA                        </t>
  </si>
  <si>
    <t xml:space="preserve">VALDENEBRO DE LOS VALLES                     </t>
  </si>
  <si>
    <t xml:space="preserve">VALDESTILLAS                                 </t>
  </si>
  <si>
    <t xml:space="preserve">VALDUNQUILLO                                 </t>
  </si>
  <si>
    <t xml:space="preserve">VALORIA LA BUENA                             </t>
  </si>
  <si>
    <t xml:space="preserve">VALVERDE DE CAMPOS                           </t>
  </si>
  <si>
    <t xml:space="preserve">VALLADOLID                                   </t>
  </si>
  <si>
    <t xml:space="preserve">VEGA DE RUIPONCE                             </t>
  </si>
  <si>
    <t xml:space="preserve">VEGA DE VALDETRONCO                          </t>
  </si>
  <si>
    <t xml:space="preserve">VELASCALVARO                                 </t>
  </si>
  <si>
    <t xml:space="preserve">VELILLA                                      </t>
  </si>
  <si>
    <t xml:space="preserve">VELLIZA                                      </t>
  </si>
  <si>
    <t xml:space="preserve">VENTOSA DE LA CUESTA                         </t>
  </si>
  <si>
    <t xml:space="preserve">VIANA DE CEGA                                </t>
  </si>
  <si>
    <t xml:space="preserve">VILORIA                                      </t>
  </si>
  <si>
    <t xml:space="preserve">VILLABAÑEZ                                   </t>
  </si>
  <si>
    <t xml:space="preserve">VILLABARUZ DE CAMPOS                         </t>
  </si>
  <si>
    <t xml:space="preserve">VILLABRAGIMA                                 </t>
  </si>
  <si>
    <t xml:space="preserve">VILLACARRALON                                </t>
  </si>
  <si>
    <t xml:space="preserve">VILLACID DE CAMPOS                           </t>
  </si>
  <si>
    <t xml:space="preserve">VILLACO                                      </t>
  </si>
  <si>
    <t xml:space="preserve">VILLAFRADES DE CAMPOS                        </t>
  </si>
  <si>
    <t xml:space="preserve">VILLAFRANCA DE DUERO                         </t>
  </si>
  <si>
    <t xml:space="preserve">VILLAFRECHOS                                 </t>
  </si>
  <si>
    <t xml:space="preserve">VILLAFUERTE                                  </t>
  </si>
  <si>
    <t xml:space="preserve">VILLAGARCIA DE CAMPOS                        </t>
  </si>
  <si>
    <t xml:space="preserve">VILLAGOMEZ LA NUEVA                          </t>
  </si>
  <si>
    <t xml:space="preserve">VILLALAN DE CAMPOS                           </t>
  </si>
  <si>
    <t xml:space="preserve">VILLALAR DE LOS COMUNEROS                    </t>
  </si>
  <si>
    <t xml:space="preserve">VILLALBA DE LA LOMA                          </t>
  </si>
  <si>
    <t xml:space="preserve">VILLALBA DE LOS ALCORES                      </t>
  </si>
  <si>
    <t xml:space="preserve">VILLALBARBA                                  </t>
  </si>
  <si>
    <t xml:space="preserve">VILLALON DE CAMPOS                           </t>
  </si>
  <si>
    <t xml:space="preserve">VILLAMURIEL DE CAMPOS                        </t>
  </si>
  <si>
    <t xml:space="preserve">VILLAN DE TORDESILLAS                        </t>
  </si>
  <si>
    <t xml:space="preserve">VILLANUBLA                                   </t>
  </si>
  <si>
    <t xml:space="preserve">VILLANUEVA DE DUERO                          </t>
  </si>
  <si>
    <t xml:space="preserve">VILLANUEVA DE LA CONDESA                     </t>
  </si>
  <si>
    <t xml:space="preserve">VILLANUEVA DE LOS CABALLEROS                 </t>
  </si>
  <si>
    <t xml:space="preserve">VILLANUEVA DE SAN MANCIO                     </t>
  </si>
  <si>
    <t xml:space="preserve">VILLARDEFRADES                               </t>
  </si>
  <si>
    <t xml:space="preserve">VILLARMENTERO DE ESGUEVA                     </t>
  </si>
  <si>
    <t xml:space="preserve">VILLASEXMIR                                  </t>
  </si>
  <si>
    <t xml:space="preserve">VILLAVAQUERIN                                </t>
  </si>
  <si>
    <t xml:space="preserve">VILLAVELLID                                  </t>
  </si>
  <si>
    <t xml:space="preserve">VILLAVERDE DE MEDINA                         </t>
  </si>
  <si>
    <t xml:space="preserve">VILLAVICENCIO DE LOS CABALLEROS              </t>
  </si>
  <si>
    <t xml:space="preserve">WAMBA                                        </t>
  </si>
  <si>
    <t xml:space="preserve">ZARATAN                                      </t>
  </si>
  <si>
    <t xml:space="preserve">ABEZAMES                                     </t>
  </si>
  <si>
    <t xml:space="preserve">ALCAÑICES                                    </t>
  </si>
  <si>
    <t xml:space="preserve">ALCUBILLA DE NOGALES                         </t>
  </si>
  <si>
    <t xml:space="preserve">ALFARAZ DE SAYAGO                            </t>
  </si>
  <si>
    <t xml:space="preserve">ALGODRE                                      </t>
  </si>
  <si>
    <t xml:space="preserve">ALMARAZ DE DUERO                             </t>
  </si>
  <si>
    <t xml:space="preserve">ALMEIDA DE SAYAGO                            </t>
  </si>
  <si>
    <t xml:space="preserve">ANDAVIAS                                     </t>
  </si>
  <si>
    <t xml:space="preserve">ARCENILLAS                                   </t>
  </si>
  <si>
    <t xml:space="preserve">ARCOS DE LA POLVOROSA                        </t>
  </si>
  <si>
    <t xml:space="preserve">ARGAÑIN                                      </t>
  </si>
  <si>
    <t xml:space="preserve">ARGUJILLO                                    </t>
  </si>
  <si>
    <t xml:space="preserve">ARQUILLINOS                                  </t>
  </si>
  <si>
    <t xml:space="preserve">ARRABALDE                                    </t>
  </si>
  <si>
    <t xml:space="preserve">ASPARIEGOS                                   </t>
  </si>
  <si>
    <t xml:space="preserve">ASTURIANOS                                   </t>
  </si>
  <si>
    <t xml:space="preserve">AYOO DE VIDRIALES                            </t>
  </si>
  <si>
    <t xml:space="preserve">BARCIAL DEL BARCO                            </t>
  </si>
  <si>
    <t xml:space="preserve">BELVER DE LOS MONTES                         </t>
  </si>
  <si>
    <t xml:space="preserve">BENAVENTE                                    </t>
  </si>
  <si>
    <t xml:space="preserve">BENEGILES                                    </t>
  </si>
  <si>
    <t xml:space="preserve">BERMILLO DE SAYAGO                           </t>
  </si>
  <si>
    <t xml:space="preserve">BOVEDA DE TORO (LA)                          </t>
  </si>
  <si>
    <t xml:space="preserve">BRETO                                        </t>
  </si>
  <si>
    <t xml:space="preserve">BRETOCINO                                    </t>
  </si>
  <si>
    <t xml:space="preserve">BRIME DE SOG                                 </t>
  </si>
  <si>
    <t xml:space="preserve">BRIME DE URZ                                 </t>
  </si>
  <si>
    <t xml:space="preserve">BURGANES DE VALVERDE                         </t>
  </si>
  <si>
    <t xml:space="preserve">BUSTILLO DEL ORO                             </t>
  </si>
  <si>
    <t xml:space="preserve">CABAÑAS DE SAYAGO                            </t>
  </si>
  <si>
    <t xml:space="preserve">CALZADILLA DE TERA                           </t>
  </si>
  <si>
    <t xml:space="preserve">CAMARZANA DE TERA                            </t>
  </si>
  <si>
    <t xml:space="preserve">CAÑIZAL                                      </t>
  </si>
  <si>
    <t xml:space="preserve">CAÑIZO                                       </t>
  </si>
  <si>
    <t xml:space="preserve">CARBAJALES DE ALBA                           </t>
  </si>
  <si>
    <t xml:space="preserve">CARBELLINO                                   </t>
  </si>
  <si>
    <t xml:space="preserve">CASASECA DE CAMPEAN                          </t>
  </si>
  <si>
    <t xml:space="preserve">CASASECA DE LAS CHANAS                       </t>
  </si>
  <si>
    <t xml:space="preserve">CASTRILLO DE LA GUAREÑA                      </t>
  </si>
  <si>
    <t xml:space="preserve">CASTROGONZALO                                </t>
  </si>
  <si>
    <t xml:space="preserve">CASTRONUEVO                                  </t>
  </si>
  <si>
    <t xml:space="preserve">CASTROVERDE DE CAMPOS                        </t>
  </si>
  <si>
    <t xml:space="preserve">CAZURRA                                      </t>
  </si>
  <si>
    <t xml:space="preserve">CERECINOS DE CAMPOS                          </t>
  </si>
  <si>
    <t xml:space="preserve">CERECINOS DEL CARRIZAL                       </t>
  </si>
  <si>
    <t xml:space="preserve">CERNADILLA                                   </t>
  </si>
  <si>
    <t xml:space="preserve">COBREROS                                     </t>
  </si>
  <si>
    <t xml:space="preserve">COOMONTE                                     </t>
  </si>
  <si>
    <t xml:space="preserve">CORESES                                      </t>
  </si>
  <si>
    <t xml:space="preserve">CORRALES DEL VINO                            </t>
  </si>
  <si>
    <t xml:space="preserve">COTANES DEL MONTE                            </t>
  </si>
  <si>
    <t xml:space="preserve">CUBILLOS                                     </t>
  </si>
  <si>
    <t xml:space="preserve">CUBO DE BENAVENTE                            </t>
  </si>
  <si>
    <t xml:space="preserve">CUBO DE TIERRA DEL VINO (EL)                 </t>
  </si>
  <si>
    <t xml:space="preserve">CUELGAMURES                                  </t>
  </si>
  <si>
    <t xml:space="preserve">ENTRALA                                      </t>
  </si>
  <si>
    <t xml:space="preserve">ESPADAÑEDO                                   </t>
  </si>
  <si>
    <t xml:space="preserve">FARAMONTANOS DE TABARA                       </t>
  </si>
  <si>
    <t xml:space="preserve">FARIZA                                       </t>
  </si>
  <si>
    <t xml:space="preserve">FERMOSELLE                                   </t>
  </si>
  <si>
    <t xml:space="preserve">FERRERAS DE ABAJO                            </t>
  </si>
  <si>
    <t xml:space="preserve">FERRERAS DE ARRIBA                           </t>
  </si>
  <si>
    <t xml:space="preserve">FERRERUELA                                   </t>
  </si>
  <si>
    <t xml:space="preserve">FIGUERUELA DE ARRIBA                         </t>
  </si>
  <si>
    <t xml:space="preserve">FRESNO DE LA POLVOROSA                       </t>
  </si>
  <si>
    <t xml:space="preserve">FRESNO DE LA RIBERA                          </t>
  </si>
  <si>
    <t xml:space="preserve">FRESNO DE SAYAGO                             </t>
  </si>
  <si>
    <t xml:space="preserve">FRIERA DE VALVERDE                           </t>
  </si>
  <si>
    <t xml:space="preserve">FUENTE ENCALADA                              </t>
  </si>
  <si>
    <t xml:space="preserve">FUENTELAPEÑA                                 </t>
  </si>
  <si>
    <t xml:space="preserve">FUENTESAUCO                                  </t>
  </si>
  <si>
    <t xml:space="preserve">FUENTES DE ROPEL                             </t>
  </si>
  <si>
    <t xml:space="preserve">FUENTESECAS                                  </t>
  </si>
  <si>
    <t xml:space="preserve">FUENTESPREADAS                               </t>
  </si>
  <si>
    <t xml:space="preserve">GALENDE                                      </t>
  </si>
  <si>
    <t xml:space="preserve">GALLEGOS DEL PAN                             </t>
  </si>
  <si>
    <t xml:space="preserve">GALLEGOS DEL RIO                             </t>
  </si>
  <si>
    <t xml:space="preserve">GAMONES                                      </t>
  </si>
  <si>
    <t xml:space="preserve">GEMA                                         </t>
  </si>
  <si>
    <t xml:space="preserve">GRANJA DE MORERUELA                          </t>
  </si>
  <si>
    <t xml:space="preserve">GRANUCILLO                                   </t>
  </si>
  <si>
    <t xml:space="preserve">GUARRATE                                     </t>
  </si>
  <si>
    <t xml:space="preserve">HERMISENDE                                   </t>
  </si>
  <si>
    <t xml:space="preserve">HINIESTA (LA)                                </t>
  </si>
  <si>
    <t xml:space="preserve">JAMBRINA                                     </t>
  </si>
  <si>
    <t xml:space="preserve">JUSTEL                                       </t>
  </si>
  <si>
    <t xml:space="preserve">LOSACINO                                     </t>
  </si>
  <si>
    <t xml:space="preserve">LOSACIO                                      </t>
  </si>
  <si>
    <t xml:space="preserve">LUBIAN                                       </t>
  </si>
  <si>
    <t xml:space="preserve">LUELMO                                       </t>
  </si>
  <si>
    <t xml:space="preserve">MADERAL (EL)                                 </t>
  </si>
  <si>
    <t xml:space="preserve">MADRIDANOS                                   </t>
  </si>
  <si>
    <t xml:space="preserve">MAHIDE                                       </t>
  </si>
  <si>
    <t xml:space="preserve">MAIRE DE CASTROPONCE                         </t>
  </si>
  <si>
    <t xml:space="preserve">MALVA                                        </t>
  </si>
  <si>
    <t xml:space="preserve">MANGANESES DE LA LAMPREANA                   </t>
  </si>
  <si>
    <t xml:space="preserve">MANGANESES DE LA POLVOROSA                   </t>
  </si>
  <si>
    <t xml:space="preserve">MANZANAL DE ARRIBA                           </t>
  </si>
  <si>
    <t xml:space="preserve">MANZANAL DEL BARCO                           </t>
  </si>
  <si>
    <t xml:space="preserve">MANZANAL DE LOS INFANTES                     </t>
  </si>
  <si>
    <t xml:space="preserve">MATILLA DE ARZON                             </t>
  </si>
  <si>
    <t xml:space="preserve">MATILLA LA SECA                              </t>
  </si>
  <si>
    <t xml:space="preserve">MAYALDE                                      </t>
  </si>
  <si>
    <t xml:space="preserve">MELGAR DE TERA                               </t>
  </si>
  <si>
    <t xml:space="preserve">MICERECES DE TERA                            </t>
  </si>
  <si>
    <t xml:space="preserve">MILLES DE LA POLVOROSA                       </t>
  </si>
  <si>
    <t xml:space="preserve">MOLACILLOS                                   </t>
  </si>
  <si>
    <t xml:space="preserve">MOLEZUELAS DE LA CARBALLEDA                  </t>
  </si>
  <si>
    <t xml:space="preserve">MOMBUEY                                      </t>
  </si>
  <si>
    <t xml:space="preserve">MONFARRACINOS                                </t>
  </si>
  <si>
    <t xml:space="preserve">MONTAMARTA                                   </t>
  </si>
  <si>
    <t xml:space="preserve">MORAL DE SAYAGO                              </t>
  </si>
  <si>
    <t xml:space="preserve">MORALEJA DEL VINO                            </t>
  </si>
  <si>
    <t xml:space="preserve">MORALEJA DE SAYAGO                           </t>
  </si>
  <si>
    <t xml:space="preserve">MORALES DEL VINO                             </t>
  </si>
  <si>
    <t xml:space="preserve">MORALES DE REY                               </t>
  </si>
  <si>
    <t xml:space="preserve">MORALES DE TORO                              </t>
  </si>
  <si>
    <t xml:space="preserve">MORALES DE VALVERDE                          </t>
  </si>
  <si>
    <t xml:space="preserve">MORALINA                                     </t>
  </si>
  <si>
    <t xml:space="preserve">MORERUELA DE LOS INFANZONES                  </t>
  </si>
  <si>
    <t xml:space="preserve">MORERUELA DE TABARA                          </t>
  </si>
  <si>
    <t xml:space="preserve">MUELAS DE LOS CABALLEROS                     </t>
  </si>
  <si>
    <t xml:space="preserve">MUELAS DEL PAN                               </t>
  </si>
  <si>
    <t xml:space="preserve">MUGA DE SAYAGO                               </t>
  </si>
  <si>
    <t xml:space="preserve">NAVIANOS DE VALVERDE                         </t>
  </si>
  <si>
    <t xml:space="preserve">OLMILLOS DE CASTRO                           </t>
  </si>
  <si>
    <t xml:space="preserve">OTERO DE BODAS                               </t>
  </si>
  <si>
    <t xml:space="preserve">PAJARES DE LA LAMPREANA                      </t>
  </si>
  <si>
    <t xml:space="preserve">PALACIOS DEL PAN                             </t>
  </si>
  <si>
    <t xml:space="preserve">PALACIOS DE SANABRIA                         </t>
  </si>
  <si>
    <t xml:space="preserve">PEDRALBA DE LA PRADERIA                      </t>
  </si>
  <si>
    <t xml:space="preserve">PEGO (EL)                                    </t>
  </si>
  <si>
    <t xml:space="preserve">PELEAGONZALO                                 </t>
  </si>
  <si>
    <t xml:space="preserve">PELEAS DE ABAJO                              </t>
  </si>
  <si>
    <t xml:space="preserve">PEÑAUSENDE                                   </t>
  </si>
  <si>
    <t xml:space="preserve">PEQUE                                        </t>
  </si>
  <si>
    <t xml:space="preserve">PERDIGON (EL)                                </t>
  </si>
  <si>
    <t xml:space="preserve">PERERUELA                                    </t>
  </si>
  <si>
    <t xml:space="preserve">PERILLA DE CASTRO                            </t>
  </si>
  <si>
    <t xml:space="preserve">PIAS                                         </t>
  </si>
  <si>
    <t xml:space="preserve">PIEDRAHITA DE CASTRO                         </t>
  </si>
  <si>
    <t xml:space="preserve">PINILLA DE TORO                              </t>
  </si>
  <si>
    <t xml:space="preserve">PINO                                         </t>
  </si>
  <si>
    <t xml:space="preserve">PIÑERO (EL)                                  </t>
  </si>
  <si>
    <t xml:space="preserve">POBLADURA DEL VALLE                          </t>
  </si>
  <si>
    <t xml:space="preserve">POBLADURA DE VALDERADUEY                     </t>
  </si>
  <si>
    <t xml:space="preserve">PORTO                                        </t>
  </si>
  <si>
    <t xml:space="preserve">POZOANTIGUO                                  </t>
  </si>
  <si>
    <t xml:space="preserve">POZUELO DE TABARA                            </t>
  </si>
  <si>
    <t xml:space="preserve">PRADO                                        </t>
  </si>
  <si>
    <t xml:space="preserve">PUEBLA DE SANABRIA                           </t>
  </si>
  <si>
    <t xml:space="preserve">PUEBLICA DE VALVERDE                         </t>
  </si>
  <si>
    <t xml:space="preserve">QUINTANILLA DEL MONTE                        </t>
  </si>
  <si>
    <t xml:space="preserve">QUINTANILLA DEL OLMO                         </t>
  </si>
  <si>
    <t xml:space="preserve">QUINTANILLA DE URZ                           </t>
  </si>
  <si>
    <t xml:space="preserve">QUIRUELAS DE VIDRIALES                       </t>
  </si>
  <si>
    <t xml:space="preserve">RABANALES                                    </t>
  </si>
  <si>
    <t xml:space="preserve">RABANO DE ALISTE                             </t>
  </si>
  <si>
    <t xml:space="preserve">REQUEJO                                      </t>
  </si>
  <si>
    <t xml:space="preserve">REVELLINOS                                   </t>
  </si>
  <si>
    <t xml:space="preserve">RIOFRIO DE ALISTE                            </t>
  </si>
  <si>
    <t xml:space="preserve">RIONEGRO DEL PUENTE                          </t>
  </si>
  <si>
    <t xml:space="preserve">ROALES                                       </t>
  </si>
  <si>
    <t xml:space="preserve">ROBLEDA-CERVANTES                            </t>
  </si>
  <si>
    <t xml:space="preserve">ROELOS DE SAYAGO                             </t>
  </si>
  <si>
    <t xml:space="preserve">ROSINOS DE LA REQUEJADA                      </t>
  </si>
  <si>
    <t xml:space="preserve">SALCE                                        </t>
  </si>
  <si>
    <t xml:space="preserve">SAMIR DE LOS CAÑOS                           </t>
  </si>
  <si>
    <t xml:space="preserve">SAN AGUSTIN DEL POZO                         </t>
  </si>
  <si>
    <t xml:space="preserve">SAN CEBRIAN DE CASTRO                        </t>
  </si>
  <si>
    <t xml:space="preserve">SAN CRISTOBAL DE ENTREVIÑAS                  </t>
  </si>
  <si>
    <t xml:space="preserve">SAN ESTEBAN DEL MOLAR                        </t>
  </si>
  <si>
    <t xml:space="preserve">SAN JUSTO                                    </t>
  </si>
  <si>
    <t xml:space="preserve">SAN MARTIN DE VALDERADUEY                    </t>
  </si>
  <si>
    <t xml:space="preserve">SAN MIGUEL DE LA RIBERA                      </t>
  </si>
  <si>
    <t xml:space="preserve">SAN MIGUEL DEL VALLE                         </t>
  </si>
  <si>
    <t xml:space="preserve">SAN PEDRO DE CEQUE                           </t>
  </si>
  <si>
    <t xml:space="preserve">SAN PEDRO DE LA NAVE-ALMENDRA                </t>
  </si>
  <si>
    <t xml:space="preserve">SANTA CLARA DE AVEDILLO                      </t>
  </si>
  <si>
    <t xml:space="preserve">SANTA COLOMBA DE LAS MONJAS                  </t>
  </si>
  <si>
    <t xml:space="preserve">SANTA CRISTINA DE LA POLVOROSA               </t>
  </si>
  <si>
    <t xml:space="preserve">SANTA CROYA DE TERA                          </t>
  </si>
  <si>
    <t xml:space="preserve">SANTA EUFEMIA DEL BARCO                      </t>
  </si>
  <si>
    <t xml:space="preserve">SANTA MARIA DE LA VEGA                       </t>
  </si>
  <si>
    <t xml:space="preserve">SANTA MARIA DE VALVERDE                      </t>
  </si>
  <si>
    <t xml:space="preserve">SANTIBAÑEZ DE TERA                           </t>
  </si>
  <si>
    <t xml:space="preserve">SANTIBAÑEZ DE VIDRIALES                      </t>
  </si>
  <si>
    <t xml:space="preserve">SANTOVENIA                                   </t>
  </si>
  <si>
    <t xml:space="preserve">SAN VICENTE DE LA CABEZA                     </t>
  </si>
  <si>
    <t xml:space="preserve">SAN VITERO                                   </t>
  </si>
  <si>
    <t xml:space="preserve">SANZOLES                                     </t>
  </si>
  <si>
    <t xml:space="preserve">TABARA                                       </t>
  </si>
  <si>
    <t xml:space="preserve">TAPIOLES                                     </t>
  </si>
  <si>
    <t xml:space="preserve">TORO                                         </t>
  </si>
  <si>
    <t xml:space="preserve">TORRE DEL VALLE (LA)                         </t>
  </si>
  <si>
    <t xml:space="preserve">TORREGAMONES                                 </t>
  </si>
  <si>
    <t xml:space="preserve">TORRES DEL CARRIZAL                          </t>
  </si>
  <si>
    <t xml:space="preserve">TRABAZOS                                     </t>
  </si>
  <si>
    <t xml:space="preserve">TREFACIO                                     </t>
  </si>
  <si>
    <t xml:space="preserve">UÑA DE QUINTANA                              </t>
  </si>
  <si>
    <t xml:space="preserve">VADILLO DE LA GUAREÑA                        </t>
  </si>
  <si>
    <t xml:space="preserve">VALCABADO                                    </t>
  </si>
  <si>
    <t xml:space="preserve">VALDEFINJAS                                  </t>
  </si>
  <si>
    <t xml:space="preserve">VALDESCORRIEL                                </t>
  </si>
  <si>
    <t xml:space="preserve">VALLESA DE LA GUAREÑA                        </t>
  </si>
  <si>
    <t xml:space="preserve">VEGA DE TERA                                 </t>
  </si>
  <si>
    <t xml:space="preserve">VEGA DE VILLALOBOS                           </t>
  </si>
  <si>
    <t xml:space="preserve">VEGALATRAVE                                  </t>
  </si>
  <si>
    <t xml:space="preserve">VENIALBO                                     </t>
  </si>
  <si>
    <t xml:space="preserve">VEZDEMARBAN                                  </t>
  </si>
  <si>
    <t xml:space="preserve">VIDAYANES                                    </t>
  </si>
  <si>
    <t xml:space="preserve">VIDEMALA                                     </t>
  </si>
  <si>
    <t xml:space="preserve">VILLABRAZARO                                 </t>
  </si>
  <si>
    <t xml:space="preserve">VILLABUENA DEL PUENTE                        </t>
  </si>
  <si>
    <t xml:space="preserve">VILLADEPERA                                  </t>
  </si>
  <si>
    <t xml:space="preserve">VILLAFAFILA                                  </t>
  </si>
  <si>
    <t xml:space="preserve">VILLAFERRUEÑA                                </t>
  </si>
  <si>
    <t xml:space="preserve">VILLAGERIZ                                   </t>
  </si>
  <si>
    <t xml:space="preserve">VILLALAZAN                                   </t>
  </si>
  <si>
    <t xml:space="preserve">VILLALBA DE LA LAMPREANA                     </t>
  </si>
  <si>
    <t xml:space="preserve">VILLALCAMPO                                  </t>
  </si>
  <si>
    <t xml:space="preserve">VILLALOBOS                                   </t>
  </si>
  <si>
    <t xml:space="preserve">VILLALONSO                                   </t>
  </si>
  <si>
    <t xml:space="preserve">VILLALPANDO                                  </t>
  </si>
  <si>
    <t xml:space="preserve">VILLALUBE                                    </t>
  </si>
  <si>
    <t xml:space="preserve">VILLAMAYOR DE CAMPOS                         </t>
  </si>
  <si>
    <t xml:space="preserve">VILLAMOR DE LOS ESCUDEROS                    </t>
  </si>
  <si>
    <t xml:space="preserve">VILLANAZAR                                   </t>
  </si>
  <si>
    <t xml:space="preserve">VILLANUEVA DE AZOAGUE                        </t>
  </si>
  <si>
    <t xml:space="preserve">VILLANUEVA DE CAMPEAN                        </t>
  </si>
  <si>
    <t xml:space="preserve">VILLANUEVA DE LAS PERAS                      </t>
  </si>
  <si>
    <t xml:space="preserve">VILLANUEVA DEL CAMPO                         </t>
  </si>
  <si>
    <t xml:space="preserve">VILLARALBO                                   </t>
  </si>
  <si>
    <t xml:space="preserve">VILLARDECIERVOS                              </t>
  </si>
  <si>
    <t xml:space="preserve">VILLAR DE FALLAVES                           </t>
  </si>
  <si>
    <t xml:space="preserve">VILLAR DEL BUEY                              </t>
  </si>
  <si>
    <t xml:space="preserve">VILLARDIEGUA DE LA RIBERA                    </t>
  </si>
  <si>
    <t xml:space="preserve">VILLARDIGA                                   </t>
  </si>
  <si>
    <t xml:space="preserve">VILLARDONDIEGO                               </t>
  </si>
  <si>
    <t xml:space="preserve">VILLARRIN DE CAMPOS                          </t>
  </si>
  <si>
    <t xml:space="preserve">VILLASECO DEL PAN                            </t>
  </si>
  <si>
    <t xml:space="preserve">VILLAVENDIMIO                                </t>
  </si>
  <si>
    <t xml:space="preserve">VILLAVEZA DEL AGUA                           </t>
  </si>
  <si>
    <t xml:space="preserve">VILLAVEZA DE VALVERDE                        </t>
  </si>
  <si>
    <t xml:space="preserve">VIÑAS                                        </t>
  </si>
  <si>
    <t xml:space="preserve">ZAMORA                                       </t>
  </si>
  <si>
    <t xml:space="preserve">ABANTO                                       </t>
  </si>
  <si>
    <t xml:space="preserve">ACERED                                       </t>
  </si>
  <si>
    <t xml:space="preserve">AGON                                         </t>
  </si>
  <si>
    <t xml:space="preserve">AGUARON                                      </t>
  </si>
  <si>
    <t xml:space="preserve">AGUILON                                      </t>
  </si>
  <si>
    <t xml:space="preserve">AINZON                                       </t>
  </si>
  <si>
    <t xml:space="preserve">ALADREN                                      </t>
  </si>
  <si>
    <t xml:space="preserve">ALAGON                                       </t>
  </si>
  <si>
    <t xml:space="preserve">ALARBA                                       </t>
  </si>
  <si>
    <t xml:space="preserve">ALBERITE DE SAN JUAN                         </t>
  </si>
  <si>
    <t xml:space="preserve">ALBETA                                       </t>
  </si>
  <si>
    <t xml:space="preserve">ALBORGE                                      </t>
  </si>
  <si>
    <t xml:space="preserve">ALCALA DE EBRO                               </t>
  </si>
  <si>
    <t xml:space="preserve">ALCALA DE MONCAYO                            </t>
  </si>
  <si>
    <t xml:space="preserve">ALCONCHEL DE ARIZA                           </t>
  </si>
  <si>
    <t xml:space="preserve">ALDEHUELA DE LIESTOS                         </t>
  </si>
  <si>
    <t xml:space="preserve">ALFAJARIN                                    </t>
  </si>
  <si>
    <t xml:space="preserve">ALFAMEN                                      </t>
  </si>
  <si>
    <t xml:space="preserve">ALFORQUE                                     </t>
  </si>
  <si>
    <t xml:space="preserve">ALHAMA DE ARAGON                             </t>
  </si>
  <si>
    <t xml:space="preserve">ALMOCHUEL                                    </t>
  </si>
  <si>
    <t xml:space="preserve">ALMOLDA (LA)                                 </t>
  </si>
  <si>
    <t xml:space="preserve">ALMONACID DE LA CUBA                         </t>
  </si>
  <si>
    <t xml:space="preserve">ALMONACID DE LA SIERRA                       </t>
  </si>
  <si>
    <t xml:space="preserve">ALMUNIA DE DOÑA GODINA (LA)                  </t>
  </si>
  <si>
    <t xml:space="preserve">ALPARTIR                                     </t>
  </si>
  <si>
    <t xml:space="preserve">AMBEL                                        </t>
  </si>
  <si>
    <t xml:space="preserve">ANENTO                                       </t>
  </si>
  <si>
    <t xml:space="preserve">ANIÑON                                       </t>
  </si>
  <si>
    <t xml:space="preserve">AÑON DE MONCAYO                              </t>
  </si>
  <si>
    <t xml:space="preserve">ARANDA DE MONCAYO                            </t>
  </si>
  <si>
    <t xml:space="preserve">ARANDIGA                                     </t>
  </si>
  <si>
    <t xml:space="preserve">ARDISA                                       </t>
  </si>
  <si>
    <t xml:space="preserve">ARIZA                                        </t>
  </si>
  <si>
    <t xml:space="preserve">ARTIEDA                                      </t>
  </si>
  <si>
    <t xml:space="preserve">ASIN                                         </t>
  </si>
  <si>
    <t xml:space="preserve">ATEA                                         </t>
  </si>
  <si>
    <t xml:space="preserve">ATECA                                        </t>
  </si>
  <si>
    <t xml:space="preserve">AZUARA                                       </t>
  </si>
  <si>
    <t xml:space="preserve">BADULES                                      </t>
  </si>
  <si>
    <t xml:space="preserve">BAGUES                                       </t>
  </si>
  <si>
    <t xml:space="preserve">BALCONCHAN                                   </t>
  </si>
  <si>
    <t xml:space="preserve">BARBOLES                                     </t>
  </si>
  <si>
    <t xml:space="preserve">BARDALLUR                                    </t>
  </si>
  <si>
    <t xml:space="preserve">BELCHITE                                     </t>
  </si>
  <si>
    <t xml:space="preserve">BELMONTE DE GRACIAN                          </t>
  </si>
  <si>
    <t xml:space="preserve">BERDEJO                                      </t>
  </si>
  <si>
    <t xml:space="preserve">BERRUECO                                     </t>
  </si>
  <si>
    <t xml:space="preserve">BIJUESCA                                     </t>
  </si>
  <si>
    <t xml:space="preserve">BIOTA                                        </t>
  </si>
  <si>
    <t xml:space="preserve">BISIMBRE                                     </t>
  </si>
  <si>
    <t xml:space="preserve">BOQUIÑENI                                    </t>
  </si>
  <si>
    <t xml:space="preserve">BORDALBA                                     </t>
  </si>
  <si>
    <t xml:space="preserve">BORJA                                        </t>
  </si>
  <si>
    <t xml:space="preserve">BOTORRITA                                    </t>
  </si>
  <si>
    <t xml:space="preserve">BREA DE ARAGON                               </t>
  </si>
  <si>
    <t xml:space="preserve">BUBIERCA                                     </t>
  </si>
  <si>
    <t xml:space="preserve">BUJARALOZ                                    </t>
  </si>
  <si>
    <t xml:space="preserve">BULBUENTE                                    </t>
  </si>
  <si>
    <t xml:space="preserve">BURETA                                       </t>
  </si>
  <si>
    <t xml:space="preserve">BURGO DE EBRO (EL)                           </t>
  </si>
  <si>
    <t xml:space="preserve">BUSTE (EL)                                   </t>
  </si>
  <si>
    <t xml:space="preserve">CABAÑAS DE EBRO                              </t>
  </si>
  <si>
    <t xml:space="preserve">CABOLAFUENTE                                 </t>
  </si>
  <si>
    <t xml:space="preserve">CADRETE                                      </t>
  </si>
  <si>
    <t xml:space="preserve">CALATAYUD                                    </t>
  </si>
  <si>
    <t xml:space="preserve">CALATORAO                                    </t>
  </si>
  <si>
    <t xml:space="preserve">CALCENA                                      </t>
  </si>
  <si>
    <t xml:space="preserve">CALMARZA                                     </t>
  </si>
  <si>
    <t xml:space="preserve">CAMPILLO DE ARAGON                           </t>
  </si>
  <si>
    <t xml:space="preserve">CARENAS                                      </t>
  </si>
  <si>
    <t xml:space="preserve">CARIÑENA                                     </t>
  </si>
  <si>
    <t xml:space="preserve">CASPE                                        </t>
  </si>
  <si>
    <t xml:space="preserve">CASTEJON DE ALARBA                           </t>
  </si>
  <si>
    <t xml:space="preserve">CASTEJON DE LAS ARMAS                        </t>
  </si>
  <si>
    <t xml:space="preserve">CASTEJON DE VALDEJASA                        </t>
  </si>
  <si>
    <t xml:space="preserve">CASTILISCAR                                  </t>
  </si>
  <si>
    <t xml:space="preserve">CERVERA DE LA CAÑADA                         </t>
  </si>
  <si>
    <t xml:space="preserve">CERVERUELA                                   </t>
  </si>
  <si>
    <t xml:space="preserve">CETINA                                       </t>
  </si>
  <si>
    <t xml:space="preserve">CIMBALLA                                     </t>
  </si>
  <si>
    <t xml:space="preserve">CINCO OLIVAS                                 </t>
  </si>
  <si>
    <t xml:space="preserve">CLARES DE RIBOTA                             </t>
  </si>
  <si>
    <t xml:space="preserve">CODO                                         </t>
  </si>
  <si>
    <t xml:space="preserve">CODOS                                        </t>
  </si>
  <si>
    <t xml:space="preserve">CONTAMINA                                    </t>
  </si>
  <si>
    <t xml:space="preserve">COSUENDA                                     </t>
  </si>
  <si>
    <t xml:space="preserve">CUARTE DE HUERVA                             </t>
  </si>
  <si>
    <t xml:space="preserve">CUBEL                                        </t>
  </si>
  <si>
    <t xml:space="preserve">CUERLAS (LAS)                                </t>
  </si>
  <si>
    <t xml:space="preserve">CHIPRANA                                     </t>
  </si>
  <si>
    <t xml:space="preserve">CHODES                                       </t>
  </si>
  <si>
    <t xml:space="preserve">DAROCA                                       </t>
  </si>
  <si>
    <t xml:space="preserve">EJEA DE LOS CABALLEROS                       </t>
  </si>
  <si>
    <t xml:space="preserve">EMBID DE ARIZA                               </t>
  </si>
  <si>
    <t xml:space="preserve">ENCINACORBA                                  </t>
  </si>
  <si>
    <t xml:space="preserve">EPILA                                        </t>
  </si>
  <si>
    <t xml:space="preserve">ERLA                                         </t>
  </si>
  <si>
    <t xml:space="preserve">ESCATRON                                     </t>
  </si>
  <si>
    <t xml:space="preserve">FABARA                                       </t>
  </si>
  <si>
    <t xml:space="preserve">FARLETE                                      </t>
  </si>
  <si>
    <t xml:space="preserve">FAYON                                        </t>
  </si>
  <si>
    <t xml:space="preserve">FAYOS (LOS)                                  </t>
  </si>
  <si>
    <t xml:space="preserve">FIGUERUELAS                                  </t>
  </si>
  <si>
    <t xml:space="preserve">FOMBUENA                                     </t>
  </si>
  <si>
    <t xml:space="preserve">FRAGO (EL)                                   </t>
  </si>
  <si>
    <t xml:space="preserve">FRASNO (EL)                                  </t>
  </si>
  <si>
    <t xml:space="preserve">FRESCANO                                     </t>
  </si>
  <si>
    <t xml:space="preserve">FUENDEJALON                                  </t>
  </si>
  <si>
    <t xml:space="preserve">FUENDETODOS                                  </t>
  </si>
  <si>
    <t xml:space="preserve">FUENTES DE EBRO                              </t>
  </si>
  <si>
    <t xml:space="preserve">FUENTES DE JILOCA                            </t>
  </si>
  <si>
    <t xml:space="preserve">GALLOCANTA                                   </t>
  </si>
  <si>
    <t xml:space="preserve">GALLUR                                       </t>
  </si>
  <si>
    <t xml:space="preserve">GELSA                                        </t>
  </si>
  <si>
    <t xml:space="preserve">GODOJOS                                      </t>
  </si>
  <si>
    <t xml:space="preserve">GOTOR                                        </t>
  </si>
  <si>
    <t xml:space="preserve">GRISEL                                       </t>
  </si>
  <si>
    <t xml:space="preserve">GRISEN                                       </t>
  </si>
  <si>
    <t xml:space="preserve">HERRERA DE LOS NAVARROS                      </t>
  </si>
  <si>
    <t xml:space="preserve">IBDES                                        </t>
  </si>
  <si>
    <t xml:space="preserve">ILLUECA                                      </t>
  </si>
  <si>
    <t xml:space="preserve">ISUERRE                                      </t>
  </si>
  <si>
    <t xml:space="preserve">JARABA                                       </t>
  </si>
  <si>
    <t xml:space="preserve">JARQUE DE MONCAYO                            </t>
  </si>
  <si>
    <t xml:space="preserve">JAULIN                                       </t>
  </si>
  <si>
    <t xml:space="preserve">JOYOSA (LA)                                  </t>
  </si>
  <si>
    <t xml:space="preserve">LAGATA                                       </t>
  </si>
  <si>
    <t xml:space="preserve">LANGA DEL CASTILLO                           </t>
  </si>
  <si>
    <t xml:space="preserve">LAYANA                                       </t>
  </si>
  <si>
    <t xml:space="preserve">LECERA                                       </t>
  </si>
  <si>
    <t xml:space="preserve">LECIÑENA                                     </t>
  </si>
  <si>
    <t xml:space="preserve">LECHON                                       </t>
  </si>
  <si>
    <t xml:space="preserve">LETUX                                        </t>
  </si>
  <si>
    <t xml:space="preserve">LITAGO                                       </t>
  </si>
  <si>
    <t xml:space="preserve">LITUENIGO                                    </t>
  </si>
  <si>
    <t xml:space="preserve">LOBERA DE ONSELLA                            </t>
  </si>
  <si>
    <t xml:space="preserve">LONGARES                                     </t>
  </si>
  <si>
    <t>50144</t>
  </si>
  <si>
    <t xml:space="preserve">LONGAS                                       </t>
  </si>
  <si>
    <t xml:space="preserve">LUCENA DE JALON                              </t>
  </si>
  <si>
    <t xml:space="preserve">LUCENI                                       </t>
  </si>
  <si>
    <t xml:space="preserve">LUESIA                                       </t>
  </si>
  <si>
    <t xml:space="preserve">LUESMA                                       </t>
  </si>
  <si>
    <t xml:space="preserve">LUMPIAQUE                                    </t>
  </si>
  <si>
    <t xml:space="preserve">LUNA                                         </t>
  </si>
  <si>
    <t xml:space="preserve">MAELLA                                       </t>
  </si>
  <si>
    <t xml:space="preserve">MAGALLON                                     </t>
  </si>
  <si>
    <t xml:space="preserve">MAINAR                                       </t>
  </si>
  <si>
    <t xml:space="preserve">MALANQUILLA                                  </t>
  </si>
  <si>
    <t xml:space="preserve">MALEJAN                                      </t>
  </si>
  <si>
    <t xml:space="preserve">MALON                                        </t>
  </si>
  <si>
    <t xml:space="preserve">MALUENDA                                     </t>
  </si>
  <si>
    <t xml:space="preserve">MALLEN                                       </t>
  </si>
  <si>
    <t xml:space="preserve">MANCHONES                                    </t>
  </si>
  <si>
    <t xml:space="preserve">MARA                                         </t>
  </si>
  <si>
    <t xml:space="preserve">MARIA DE HUERVA                              </t>
  </si>
  <si>
    <t xml:space="preserve">MEDIANA DE ARAGON                            </t>
  </si>
  <si>
    <t xml:space="preserve">MEQUINENZA                                   </t>
  </si>
  <si>
    <t xml:space="preserve">MESONES DE ISUELA                            </t>
  </si>
  <si>
    <t xml:space="preserve">MEZALOCHA                                    </t>
  </si>
  <si>
    <t xml:space="preserve">MIANOS                                       </t>
  </si>
  <si>
    <t xml:space="preserve">MIEDES DE ARAGON                             </t>
  </si>
  <si>
    <t xml:space="preserve">MONEGRILLO                                   </t>
  </si>
  <si>
    <t xml:space="preserve">MONEVA                                       </t>
  </si>
  <si>
    <t xml:space="preserve">MONREAL DE ARIZA                             </t>
  </si>
  <si>
    <t xml:space="preserve">MONTERDE                                     </t>
  </si>
  <si>
    <t xml:space="preserve">MONTON                                       </t>
  </si>
  <si>
    <t xml:space="preserve">MORATA DE JALON                              </t>
  </si>
  <si>
    <t xml:space="preserve">MORATA DE JILOCA                             </t>
  </si>
  <si>
    <t xml:space="preserve">MORES                                        </t>
  </si>
  <si>
    <t xml:space="preserve">MOROS                                        </t>
  </si>
  <si>
    <t xml:space="preserve">MOYUELA                                      </t>
  </si>
  <si>
    <t xml:space="preserve">MOZOTA                                       </t>
  </si>
  <si>
    <t xml:space="preserve">MUEL                                         </t>
  </si>
  <si>
    <t xml:space="preserve">MUELA (LA)                                   </t>
  </si>
  <si>
    <t xml:space="preserve">MUNEBREGA                                    </t>
  </si>
  <si>
    <t xml:space="preserve">MURERO                                       </t>
  </si>
  <si>
    <t xml:space="preserve">MURILLO DE GALLEGO                           </t>
  </si>
  <si>
    <t xml:space="preserve">NAVARDUN                                     </t>
  </si>
  <si>
    <t xml:space="preserve">NIGUELLA                                     </t>
  </si>
  <si>
    <t xml:space="preserve">NOMBREVILLA                                  </t>
  </si>
  <si>
    <t xml:space="preserve">NONASPE                                      </t>
  </si>
  <si>
    <t xml:space="preserve">NOVALLAS                                     </t>
  </si>
  <si>
    <t xml:space="preserve">NOVILLAS                                     </t>
  </si>
  <si>
    <t xml:space="preserve">NUEVALOS                                     </t>
  </si>
  <si>
    <t xml:space="preserve">NUEZ DE EBRO                                 </t>
  </si>
  <si>
    <t xml:space="preserve">OLVES                                        </t>
  </si>
  <si>
    <t xml:space="preserve">ORCAJO                                       </t>
  </si>
  <si>
    <t xml:space="preserve">ORERA                                        </t>
  </si>
  <si>
    <t>50197</t>
  </si>
  <si>
    <t xml:space="preserve">ORES                                         </t>
  </si>
  <si>
    <t xml:space="preserve">OSEJA                                        </t>
  </si>
  <si>
    <t xml:space="preserve">OSERA DE EBRO                                </t>
  </si>
  <si>
    <t xml:space="preserve">PANIZA                                       </t>
  </si>
  <si>
    <t xml:space="preserve">PARACUELLOS DE JILOCA                        </t>
  </si>
  <si>
    <t xml:space="preserve">PARACUELLOS DE LA RIBERA                     </t>
  </si>
  <si>
    <t xml:space="preserve">PASTRIZ                                      </t>
  </si>
  <si>
    <t xml:space="preserve">PEDROLA                                      </t>
  </si>
  <si>
    <t xml:space="preserve">PEDROSAS (LAS)                               </t>
  </si>
  <si>
    <t xml:space="preserve">PERDIGUERA                                   </t>
  </si>
  <si>
    <t xml:space="preserve">PIEDRATAJADA                                 </t>
  </si>
  <si>
    <t xml:space="preserve">PINA DE EBRO                                 </t>
  </si>
  <si>
    <t xml:space="preserve">PINSEQUE                                     </t>
  </si>
  <si>
    <t xml:space="preserve">PINTANOS (LOS)                               </t>
  </si>
  <si>
    <t xml:space="preserve">PLASENCIA DE JALON                           </t>
  </si>
  <si>
    <t xml:space="preserve">PLEITAS                                      </t>
  </si>
  <si>
    <t xml:space="preserve">PLENAS                                       </t>
  </si>
  <si>
    <t xml:space="preserve">POMER                                        </t>
  </si>
  <si>
    <t xml:space="preserve">POZUEL DE ARIZA                              </t>
  </si>
  <si>
    <t xml:space="preserve">POZUELO DE ARAGON                            </t>
  </si>
  <si>
    <t xml:space="preserve">PRADILLA DE EBRO                             </t>
  </si>
  <si>
    <t xml:space="preserve">PUEBLA DE ALBORTON                           </t>
  </si>
  <si>
    <t xml:space="preserve">PUEBLA DE ALFINDEN (LA)                      </t>
  </si>
  <si>
    <t xml:space="preserve">PUENDELUNA                                   </t>
  </si>
  <si>
    <t xml:space="preserve">PURUJOSA                                     </t>
  </si>
  <si>
    <t xml:space="preserve">QUINTO                                       </t>
  </si>
  <si>
    <t xml:space="preserve">REMOLINOS                                    </t>
  </si>
  <si>
    <t xml:space="preserve">RETASCON                                     </t>
  </si>
  <si>
    <t xml:space="preserve">RICLA                                        </t>
  </si>
  <si>
    <t xml:space="preserve">ROMANOS                                      </t>
  </si>
  <si>
    <t xml:space="preserve">RUEDA DE JALON                               </t>
  </si>
  <si>
    <t xml:space="preserve">RUESCA                                       </t>
  </si>
  <si>
    <t xml:space="preserve">SADABA                                       </t>
  </si>
  <si>
    <t xml:space="preserve">SALILLAS DE JALON                            </t>
  </si>
  <si>
    <t xml:space="preserve">SALVATIERRA DE ESCA                          </t>
  </si>
  <si>
    <t xml:space="preserve">SAMPER DEL SALZ                              </t>
  </si>
  <si>
    <t xml:space="preserve">SAN MARTIN DE LA VIRGEN DE MONCAYO           </t>
  </si>
  <si>
    <t xml:space="preserve">SAN MATEO DE GALLEGO                         </t>
  </si>
  <si>
    <t xml:space="preserve">SANTA CRUZ DE GRIO                           </t>
  </si>
  <si>
    <t xml:space="preserve">SANTA CRUZ DE MONCAYO                        </t>
  </si>
  <si>
    <t xml:space="preserve">SANTA EULALIA DE GALLEGO                     </t>
  </si>
  <si>
    <t xml:space="preserve">SANTED                                       </t>
  </si>
  <si>
    <t xml:space="preserve">SASTAGO                                      </t>
  </si>
  <si>
    <t xml:space="preserve">SABIÑAN                                      </t>
  </si>
  <si>
    <t xml:space="preserve">SEDILES                                      </t>
  </si>
  <si>
    <t xml:space="preserve">SESTRICA                                     </t>
  </si>
  <si>
    <t xml:space="preserve">SIERRA DE LUNA                               </t>
  </si>
  <si>
    <t xml:space="preserve">SIGUES                                       </t>
  </si>
  <si>
    <t xml:space="preserve">SISAMON                                      </t>
  </si>
  <si>
    <t xml:space="preserve">SOBRADIEL                                    </t>
  </si>
  <si>
    <t xml:space="preserve">SOS DEL REY CATOLICO                         </t>
  </si>
  <si>
    <t xml:space="preserve">TABUENCA                                     </t>
  </si>
  <si>
    <t xml:space="preserve">TALAMANTES                                   </t>
  </si>
  <si>
    <t xml:space="preserve">TARAZONA                                     </t>
  </si>
  <si>
    <t xml:space="preserve">TAUSTE                                       </t>
  </si>
  <si>
    <t xml:space="preserve">TERRER                                       </t>
  </si>
  <si>
    <t xml:space="preserve">TIERGA                                       </t>
  </si>
  <si>
    <t xml:space="preserve">TOBED                                        </t>
  </si>
  <si>
    <t xml:space="preserve">TORRALBA DE LOS FRAILES                      </t>
  </si>
  <si>
    <t xml:space="preserve">TORRALBA DE RIBOTA                           </t>
  </si>
  <si>
    <t xml:space="preserve">TORRALBILLA                                  </t>
  </si>
  <si>
    <t xml:space="preserve">TORREHERMOSA                                 </t>
  </si>
  <si>
    <t xml:space="preserve">TORRELAPAJA                                  </t>
  </si>
  <si>
    <t xml:space="preserve">TORRELLAS                                    </t>
  </si>
  <si>
    <t xml:space="preserve">TORRES DE BERRELLEN                          </t>
  </si>
  <si>
    <t xml:space="preserve">TORRIJO DE LA CAÑADA                         </t>
  </si>
  <si>
    <t xml:space="preserve">TOSOS                                        </t>
  </si>
  <si>
    <t xml:space="preserve">TRASMOZ                                      </t>
  </si>
  <si>
    <t xml:space="preserve">TRASOBARES                                   </t>
  </si>
  <si>
    <t xml:space="preserve">UNCASTILLO                                   </t>
  </si>
  <si>
    <t xml:space="preserve">UNDUES DE LERDA                              </t>
  </si>
  <si>
    <t xml:space="preserve">URREA DE JALON                               </t>
  </si>
  <si>
    <t xml:space="preserve">URRIES                                       </t>
  </si>
  <si>
    <t xml:space="preserve">USED                                         </t>
  </si>
  <si>
    <t xml:space="preserve">UTEBO                                        </t>
  </si>
  <si>
    <t xml:space="preserve">VALDEHORNA                                   </t>
  </si>
  <si>
    <t xml:space="preserve">VAL DE SAN MARTIN                            </t>
  </si>
  <si>
    <t xml:space="preserve">VALMADRID                                    </t>
  </si>
  <si>
    <t xml:space="preserve">VALPALMAS                                    </t>
  </si>
  <si>
    <t xml:space="preserve">VALTORRES                                    </t>
  </si>
  <si>
    <t xml:space="preserve">VELILLA DE EBRO                              </t>
  </si>
  <si>
    <t xml:space="preserve">VELILLA DE JILOCA                            </t>
  </si>
  <si>
    <t xml:space="preserve">VERA DE MONCAYO                              </t>
  </si>
  <si>
    <t xml:space="preserve">VIERLAS                                      </t>
  </si>
  <si>
    <t xml:space="preserve">VILUEÑA (LA)                                 </t>
  </si>
  <si>
    <t xml:space="preserve">VILLADOZ                                     </t>
  </si>
  <si>
    <t xml:space="preserve">VILLAFELICHE                                 </t>
  </si>
  <si>
    <t xml:space="preserve">VILLAFRANCA DE EBRO                          </t>
  </si>
  <si>
    <t xml:space="preserve">VILLALBA DE PEREJIL                          </t>
  </si>
  <si>
    <t xml:space="preserve">VILLALENGUA                                  </t>
  </si>
  <si>
    <t xml:space="preserve">VILLANUEVA DE GALLEGO                        </t>
  </si>
  <si>
    <t xml:space="preserve">VILLANUEVA DE JILOCA                         </t>
  </si>
  <si>
    <t xml:space="preserve">VILLANUEVA DE HUERVA                         </t>
  </si>
  <si>
    <t xml:space="preserve">VILLAR DE LOS NAVARROS                       </t>
  </si>
  <si>
    <t xml:space="preserve">VILLARREAL DE HUERVA                         </t>
  </si>
  <si>
    <t xml:space="preserve">VILLARROYA DE LA SIERRA                      </t>
  </si>
  <si>
    <t xml:space="preserve">VILLARROYA DEL CAMPO                         </t>
  </si>
  <si>
    <t xml:space="preserve">VISTABELLA                                   </t>
  </si>
  <si>
    <t xml:space="preserve">ZAIDA (LA)                                   </t>
  </si>
  <si>
    <t xml:space="preserve">ZARAGOZA                                     </t>
  </si>
  <si>
    <t xml:space="preserve">ZUERA                                        </t>
  </si>
  <si>
    <t xml:space="preserve">BIEL                                         </t>
  </si>
  <si>
    <t xml:space="preserve">MARRACOS                                     </t>
  </si>
  <si>
    <t xml:space="preserve">VILLAMAYOR DE GALLEGO                        </t>
  </si>
  <si>
    <t xml:space="preserve">CEUTA                                        </t>
  </si>
  <si>
    <t xml:space="preserve">MELILLA             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</si>
</sst>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[$-10C0A]#,##0.00"/>
    <numFmt numFmtId="165" formatCode="00000"/>
    <numFmt numFmtId="166" formatCode="[$-10C0A]#,##0"/>
  </numFmts>
  <fonts count="13" x14ac:knownFonts="1">
    <font>
      <sz val="10"/>
      <name val="Arial"/>
    </font>
    <font>
      <b/>
      <sz val="10"/>
      <name val="Arial"/>
      <family val="2"/>
    </font>
    <font>
      <b/>
      <i/>
      <sz val="16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i/>
      <sz val="15"/>
      <name val="Arial"/>
      <family val="2"/>
    </font>
    <font>
      <b/>
      <i/>
      <sz val="13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b/>
      <i/>
      <sz val="14"/>
      <name val="Arial"/>
      <family val="2"/>
    </font>
    <font>
      <b/>
      <i/>
      <sz val="12"/>
      <name val="Arial"/>
      <family val="2"/>
    </font>
    <font>
      <sz val="10"/>
      <color indexed="8"/>
      <name val="Arial"/>
      <family val="2"/>
    </font>
    <font>
      <sz val="10"/>
      <color indexed="8"/>
      <name val="Arial"/>
      <charset val="1"/>
    </font>
  </fonts>
  <fills count="18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CCFFFF"/>
        <bgColor indexed="64"/>
      </patternFill>
    </fill>
    <fill>
      <patternFill patternType="solid">
        <fgColor rgb="FFCCFFCC"/>
        <bgColor indexed="64"/>
      </patternFill>
    </fill>
  </fills>
  <borders count="3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</borders>
  <cellStyleXfs count="1">
    <xf numFmtId="0" fontId="0" fillId="0" borderId="0"/>
  </cellStyleXfs>
  <cellXfs count="145">
    <xf numFmtId="0" fontId="0" fillId="0" borderId="0" xfId="0"/>
    <xf numFmtId="4" fontId="0" fillId="0" borderId="0" xfId="0" applyNumberFormat="1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/>
    <xf numFmtId="0" fontId="1" fillId="0" borderId="0" xfId="0" applyFont="1"/>
    <xf numFmtId="4" fontId="1" fillId="0" borderId="0" xfId="0" applyNumberFormat="1" applyFont="1"/>
    <xf numFmtId="3" fontId="0" fillId="0" borderId="0" xfId="0" applyNumberFormat="1"/>
    <xf numFmtId="3" fontId="1" fillId="0" borderId="0" xfId="0" applyNumberFormat="1" applyFont="1"/>
    <xf numFmtId="4" fontId="0" fillId="0" borderId="0" xfId="0" applyNumberFormat="1" applyFill="1" applyAlignment="1"/>
    <xf numFmtId="0" fontId="1" fillId="2" borderId="0" xfId="0" applyFont="1" applyFill="1" applyAlignment="1">
      <alignment horizont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vertical="center"/>
    </xf>
    <xf numFmtId="4" fontId="0" fillId="0" borderId="0" xfId="0" applyNumberFormat="1" applyAlignment="1">
      <alignment vertical="center"/>
    </xf>
    <xf numFmtId="3" fontId="1" fillId="0" borderId="0" xfId="0" applyNumberFormat="1" applyFont="1" applyAlignment="1">
      <alignment vertical="center"/>
    </xf>
    <xf numFmtId="0" fontId="1" fillId="0" borderId="0" xfId="0" applyFont="1" applyAlignment="1">
      <alignment vertical="center"/>
    </xf>
    <xf numFmtId="3" fontId="1" fillId="4" borderId="0" xfId="0" applyNumberFormat="1" applyFont="1" applyFill="1" applyAlignment="1">
      <alignment horizontal="center" vertical="center"/>
    </xf>
    <xf numFmtId="3" fontId="1" fillId="4" borderId="0" xfId="0" applyNumberFormat="1" applyFont="1" applyFill="1" applyAlignment="1">
      <alignment horizontal="center" vertical="center" wrapText="1"/>
    </xf>
    <xf numFmtId="4" fontId="1" fillId="4" borderId="0" xfId="0" applyNumberFormat="1" applyFont="1" applyFill="1" applyAlignment="1">
      <alignment horizontal="center" vertical="center" wrapText="1"/>
    </xf>
    <xf numFmtId="3" fontId="0" fillId="3" borderId="0" xfId="0" applyNumberFormat="1" applyFill="1" applyAlignment="1">
      <alignment vertical="center"/>
    </xf>
    <xf numFmtId="4" fontId="0" fillId="3" borderId="0" xfId="0" applyNumberFormat="1" applyFill="1" applyAlignment="1">
      <alignment vertical="center"/>
    </xf>
    <xf numFmtId="0" fontId="1" fillId="5" borderId="0" xfId="0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/>
    </xf>
    <xf numFmtId="3" fontId="1" fillId="6" borderId="0" xfId="0" applyNumberFormat="1" applyFont="1" applyFill="1" applyAlignment="1">
      <alignment horizontal="center" vertical="center" wrapText="1"/>
    </xf>
    <xf numFmtId="4" fontId="1" fillId="6" borderId="0" xfId="0" applyNumberFormat="1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/>
    </xf>
    <xf numFmtId="4" fontId="1" fillId="0" borderId="0" xfId="0" applyNumberFormat="1" applyFont="1" applyAlignment="1">
      <alignment vertical="center"/>
    </xf>
    <xf numFmtId="4" fontId="1" fillId="2" borderId="0" xfId="0" applyNumberFormat="1" applyFont="1" applyFill="1" applyAlignment="1">
      <alignment horizontal="center" vertical="center"/>
    </xf>
    <xf numFmtId="0" fontId="0" fillId="8" borderId="0" xfId="0" applyFill="1" applyAlignment="1">
      <alignment horizontal="center"/>
    </xf>
    <xf numFmtId="0" fontId="0" fillId="8" borderId="0" xfId="0" applyFill="1"/>
    <xf numFmtId="0" fontId="1" fillId="8" borderId="0" xfId="0" applyFont="1" applyFill="1" applyAlignment="1">
      <alignment horizontal="center" vertical="center"/>
    </xf>
    <xf numFmtId="4" fontId="1" fillId="8" borderId="0" xfId="0" applyNumberFormat="1" applyFont="1" applyFill="1" applyAlignment="1">
      <alignment horizontal="center" vertical="center"/>
    </xf>
    <xf numFmtId="0" fontId="1" fillId="9" borderId="0" xfId="0" applyFont="1" applyFill="1" applyAlignment="1">
      <alignment horizontal="center" vertical="center"/>
    </xf>
    <xf numFmtId="0" fontId="1" fillId="10" borderId="0" xfId="0" applyFont="1" applyFill="1" applyAlignment="1">
      <alignment horizontal="center" vertical="center"/>
    </xf>
    <xf numFmtId="4" fontId="1" fillId="5" borderId="0" xfId="0" applyNumberFormat="1" applyFont="1" applyFill="1" applyAlignment="1">
      <alignment horizontal="center" vertical="center" wrapText="1"/>
    </xf>
    <xf numFmtId="0" fontId="1" fillId="11" borderId="0" xfId="0" applyFont="1" applyFill="1" applyBorder="1" applyAlignment="1">
      <alignment horizontal="center" vertical="center"/>
    </xf>
    <xf numFmtId="0" fontId="0" fillId="2" borderId="0" xfId="0" applyFill="1" applyBorder="1" applyAlignment="1">
      <alignment vertical="center"/>
    </xf>
    <xf numFmtId="4" fontId="1" fillId="6" borderId="0" xfId="0" applyNumberFormat="1" applyFont="1" applyFill="1" applyBorder="1" applyAlignment="1">
      <alignment horizontal="center" vertical="center" wrapText="1"/>
    </xf>
    <xf numFmtId="4" fontId="1" fillId="11" borderId="0" xfId="0" applyNumberFormat="1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4" fontId="1" fillId="12" borderId="0" xfId="0" applyNumberFormat="1" applyFont="1" applyFill="1" applyBorder="1" applyAlignment="1">
      <alignment horizontal="center" vertical="center" wrapText="1"/>
    </xf>
    <xf numFmtId="0" fontId="1" fillId="13" borderId="0" xfId="0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horizontal="center" vertical="center" wrapText="1"/>
    </xf>
    <xf numFmtId="0" fontId="0" fillId="2" borderId="0" xfId="0" applyFill="1" applyBorder="1" applyAlignment="1">
      <alignment horizontal="center" vertical="center"/>
    </xf>
    <xf numFmtId="0" fontId="2" fillId="13" borderId="0" xfId="0" applyFont="1" applyFill="1" applyAlignment="1">
      <alignment horizontal="centerContinuous" vertical="center"/>
    </xf>
    <xf numFmtId="0" fontId="2" fillId="0" borderId="0" xfId="0" applyFont="1" applyAlignment="1">
      <alignment horizontal="centerContinuous" vertical="center"/>
    </xf>
    <xf numFmtId="4" fontId="1" fillId="0" borderId="0" xfId="0" applyNumberFormat="1" applyFont="1" applyAlignment="1">
      <alignment horizontal="center"/>
    </xf>
    <xf numFmtId="4" fontId="1" fillId="2" borderId="0" xfId="0" applyNumberFormat="1" applyFont="1" applyFill="1" applyAlignment="1">
      <alignment horizontal="center"/>
    </xf>
    <xf numFmtId="0" fontId="1" fillId="0" borderId="0" xfId="0" applyFont="1" applyFill="1" applyAlignment="1">
      <alignment horizontal="center" vertical="center"/>
    </xf>
    <xf numFmtId="3" fontId="1" fillId="0" borderId="0" xfId="0" applyNumberFormat="1" applyFont="1" applyAlignment="1">
      <alignment horizontal="center"/>
    </xf>
    <xf numFmtId="3" fontId="1" fillId="2" borderId="0" xfId="0" applyNumberFormat="1" applyFont="1" applyFill="1" applyAlignment="1">
      <alignment horizontal="center"/>
    </xf>
    <xf numFmtId="3" fontId="1" fillId="8" borderId="0" xfId="0" applyNumberFormat="1" applyFont="1" applyFill="1" applyAlignment="1">
      <alignment horizontal="center" vertical="center"/>
    </xf>
    <xf numFmtId="3" fontId="1" fillId="5" borderId="0" xfId="0" applyNumberFormat="1" applyFont="1" applyFill="1" applyAlignment="1">
      <alignment horizontal="center" vertical="center" wrapText="1"/>
    </xf>
    <xf numFmtId="3" fontId="1" fillId="5" borderId="0" xfId="0" applyNumberFormat="1" applyFont="1" applyFill="1" applyAlignment="1">
      <alignment horizontal="center" vertical="center"/>
    </xf>
    <xf numFmtId="3" fontId="0" fillId="8" borderId="0" xfId="0" applyNumberFormat="1" applyFill="1"/>
    <xf numFmtId="4" fontId="1" fillId="13" borderId="0" xfId="0" applyNumberFormat="1" applyFont="1" applyFill="1" applyAlignment="1">
      <alignment horizontal="centerContinuous" vertical="center"/>
    </xf>
    <xf numFmtId="4" fontId="1" fillId="0" borderId="0" xfId="0" applyNumberFormat="1" applyFont="1" applyAlignment="1">
      <alignment horizontal="centerContinuous" vertical="center"/>
    </xf>
    <xf numFmtId="4" fontId="1" fillId="2" borderId="0" xfId="0" applyNumberFormat="1" applyFont="1" applyFill="1" applyBorder="1" applyAlignment="1">
      <alignment horizontal="center" vertical="center"/>
    </xf>
    <xf numFmtId="4" fontId="1" fillId="13" borderId="0" xfId="0" applyNumberFormat="1" applyFont="1" applyFill="1" applyAlignment="1">
      <alignment vertical="center"/>
    </xf>
    <xf numFmtId="4" fontId="1" fillId="13" borderId="0" xfId="0" applyNumberFormat="1" applyFont="1" applyFill="1" applyBorder="1" applyAlignment="1">
      <alignment vertical="center"/>
    </xf>
    <xf numFmtId="4" fontId="0" fillId="8" borderId="0" xfId="0" applyNumberFormat="1" applyFill="1"/>
    <xf numFmtId="4" fontId="1" fillId="8" borderId="0" xfId="0" applyNumberFormat="1" applyFont="1" applyFill="1"/>
    <xf numFmtId="4" fontId="5" fillId="0" borderId="0" xfId="0" applyNumberFormat="1" applyFont="1" applyAlignment="1">
      <alignment horizontal="centerContinuous" vertical="center"/>
    </xf>
    <xf numFmtId="4" fontId="0" fillId="2" borderId="0" xfId="0" applyNumberFormat="1" applyFill="1" applyBorder="1" applyAlignment="1">
      <alignment vertical="center"/>
    </xf>
    <xf numFmtId="4" fontId="0" fillId="0" borderId="0" xfId="0" applyNumberFormat="1" applyAlignment="1">
      <alignment horizontal="centerContinuous" vertical="center"/>
    </xf>
    <xf numFmtId="4" fontId="0" fillId="2" borderId="0" xfId="0" applyNumberFormat="1" applyFill="1" applyBorder="1" applyAlignment="1">
      <alignment horizontal="center" vertical="center"/>
    </xf>
    <xf numFmtId="4" fontId="1" fillId="3" borderId="0" xfId="0" applyNumberFormat="1" applyFont="1" applyFill="1" applyAlignment="1">
      <alignment vertical="center"/>
    </xf>
    <xf numFmtId="4" fontId="2" fillId="13" borderId="0" xfId="0" applyNumberFormat="1" applyFont="1" applyFill="1" applyAlignment="1">
      <alignment horizontal="centerContinuous" vertical="center"/>
    </xf>
    <xf numFmtId="4" fontId="0" fillId="13" borderId="0" xfId="0" applyNumberFormat="1" applyFill="1" applyAlignment="1">
      <alignment horizontal="centerContinuous" vertical="center"/>
    </xf>
    <xf numFmtId="4" fontId="2" fillId="0" borderId="0" xfId="0" applyNumberFormat="1" applyFont="1" applyAlignment="1">
      <alignment horizontal="centerContinuous" vertical="center"/>
    </xf>
    <xf numFmtId="4" fontId="1" fillId="6" borderId="0" xfId="0" applyNumberFormat="1" applyFont="1" applyFill="1" applyBorder="1" applyAlignment="1">
      <alignment horizontal="centerContinuous" vertical="center"/>
    </xf>
    <xf numFmtId="4" fontId="1" fillId="11" borderId="0" xfId="0" applyNumberFormat="1" applyFont="1" applyFill="1" applyBorder="1" applyAlignment="1">
      <alignment horizontal="centerContinuous" vertical="center"/>
    </xf>
    <xf numFmtId="3" fontId="1" fillId="2" borderId="0" xfId="0" applyNumberFormat="1" applyFont="1" applyFill="1" applyBorder="1" applyAlignment="1">
      <alignment horizontal="center" vertical="center"/>
    </xf>
    <xf numFmtId="4" fontId="4" fillId="2" borderId="0" xfId="0" applyNumberFormat="1" applyFont="1" applyFill="1" applyBorder="1" applyAlignment="1">
      <alignment horizontal="center" vertical="center"/>
    </xf>
    <xf numFmtId="4" fontId="1" fillId="6" borderId="1" xfId="0" applyNumberFormat="1" applyFont="1" applyFill="1" applyBorder="1" applyAlignment="1">
      <alignment horizontal="center" vertical="center" wrapText="1"/>
    </xf>
    <xf numFmtId="4" fontId="4" fillId="2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 wrapText="1"/>
    </xf>
    <xf numFmtId="3" fontId="1" fillId="14" borderId="0" xfId="0" applyNumberFormat="1" applyFont="1" applyFill="1" applyAlignment="1">
      <alignment horizontal="center" vertical="center"/>
    </xf>
    <xf numFmtId="3" fontId="1" fillId="14" borderId="0" xfId="0" applyNumberFormat="1" applyFont="1" applyFill="1" applyAlignment="1">
      <alignment horizontal="center" vertical="center" wrapText="1"/>
    </xf>
    <xf numFmtId="4" fontId="1" fillId="14" borderId="0" xfId="0" applyNumberFormat="1" applyFont="1" applyFill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1" fillId="7" borderId="0" xfId="0" applyFont="1" applyFill="1" applyAlignment="1">
      <alignment horizontal="center" vertical="center" wrapText="1"/>
    </xf>
    <xf numFmtId="0" fontId="1" fillId="15" borderId="0" xfId="0" applyFont="1" applyFill="1" applyAlignment="1">
      <alignment horizontal="center" vertical="center"/>
    </xf>
    <xf numFmtId="0" fontId="1" fillId="15" borderId="0" xfId="0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/>
    </xf>
    <xf numFmtId="3" fontId="1" fillId="16" borderId="0" xfId="0" applyNumberFormat="1" applyFont="1" applyFill="1" applyAlignment="1">
      <alignment horizontal="center" vertical="center" wrapText="1"/>
    </xf>
    <xf numFmtId="4" fontId="1" fillId="16" borderId="0" xfId="0" applyNumberFormat="1" applyFont="1" applyFill="1" applyAlignment="1">
      <alignment horizontal="center" vertical="center" wrapText="1"/>
    </xf>
    <xf numFmtId="3" fontId="1" fillId="16" borderId="0" xfId="0" applyNumberFormat="1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/>
    </xf>
    <xf numFmtId="0" fontId="1" fillId="17" borderId="0" xfId="0" applyFont="1" applyFill="1" applyAlignment="1">
      <alignment horizontal="center" vertical="center" wrapText="1"/>
    </xf>
    <xf numFmtId="49" fontId="2" fillId="13" borderId="0" xfId="0" applyNumberFormat="1" applyFont="1" applyFill="1" applyAlignment="1">
      <alignment horizontal="centerContinuous" vertical="center"/>
    </xf>
    <xf numFmtId="49" fontId="2" fillId="0" borderId="0" xfId="0" applyNumberFormat="1" applyFont="1" applyAlignment="1">
      <alignment horizontal="centerContinuous" vertical="center"/>
    </xf>
    <xf numFmtId="49" fontId="0" fillId="0" borderId="0" xfId="0" applyNumberFormat="1" applyAlignment="1">
      <alignment vertical="center"/>
    </xf>
    <xf numFmtId="49" fontId="0" fillId="0" borderId="0" xfId="0" applyNumberFormat="1" applyBorder="1" applyAlignment="1">
      <alignment vertical="center"/>
    </xf>
    <xf numFmtId="49" fontId="1" fillId="11" borderId="0" xfId="0" applyNumberFormat="1" applyFont="1" applyFill="1" applyBorder="1" applyAlignment="1">
      <alignment horizontal="center" vertical="center" wrapText="1"/>
    </xf>
    <xf numFmtId="49" fontId="0" fillId="2" borderId="2" xfId="0" applyNumberFormat="1" applyFill="1" applyBorder="1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0" fillId="0" borderId="0" xfId="0" applyAlignment="1">
      <alignment horizontal="left" vertical="center"/>
    </xf>
    <xf numFmtId="0" fontId="1" fillId="13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horizontal="left" vertical="center"/>
    </xf>
    <xf numFmtId="0" fontId="1" fillId="4" borderId="0" xfId="0" applyFont="1" applyFill="1" applyBorder="1" applyAlignment="1">
      <alignment horizontal="left" vertical="center" wrapText="1"/>
    </xf>
    <xf numFmtId="0" fontId="0" fillId="2" borderId="0" xfId="0" applyFill="1" applyBorder="1" applyAlignment="1">
      <alignment horizontal="left" vertical="center"/>
    </xf>
    <xf numFmtId="0" fontId="9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3" fontId="8" fillId="14" borderId="0" xfId="0" applyNumberFormat="1" applyFont="1" applyFill="1" applyBorder="1" applyAlignment="1"/>
    <xf numFmtId="4" fontId="8" fillId="14" borderId="0" xfId="0" applyNumberFormat="1" applyFont="1" applyFill="1" applyBorder="1" applyAlignment="1">
      <alignment vertical="center"/>
    </xf>
    <xf numFmtId="0" fontId="8" fillId="6" borderId="0" xfId="0" applyFont="1" applyFill="1" applyBorder="1" applyAlignment="1">
      <alignment vertical="center"/>
    </xf>
    <xf numFmtId="0" fontId="9" fillId="0" borderId="0" xfId="0" applyFont="1" applyAlignment="1"/>
    <xf numFmtId="0" fontId="1" fillId="0" borderId="0" xfId="0" applyFont="1" applyAlignment="1">
      <alignment horizontal="left"/>
    </xf>
    <xf numFmtId="4" fontId="8" fillId="16" borderId="0" xfId="0" applyNumberFormat="1" applyFont="1" applyFill="1" applyBorder="1" applyAlignment="1">
      <alignment vertical="center"/>
    </xf>
    <xf numFmtId="4" fontId="8" fillId="14" borderId="0" xfId="0" applyNumberFormat="1" applyFont="1" applyFill="1" applyBorder="1" applyAlignment="1"/>
    <xf numFmtId="3" fontId="8" fillId="16" borderId="0" xfId="0" applyNumberFormat="1" applyFont="1" applyFill="1" applyBorder="1" applyAlignment="1"/>
    <xf numFmtId="0" fontId="8" fillId="16" borderId="0" xfId="0" applyFont="1" applyFill="1" applyBorder="1" applyAlignment="1">
      <alignment vertical="center"/>
    </xf>
    <xf numFmtId="0" fontId="2" fillId="0" borderId="0" xfId="0" applyFont="1" applyAlignment="1">
      <alignment vertical="center"/>
    </xf>
    <xf numFmtId="3" fontId="8" fillId="14" borderId="0" xfId="0" applyNumberFormat="1" applyFont="1" applyFill="1" applyBorder="1" applyAlignment="1">
      <alignment vertical="center"/>
    </xf>
    <xf numFmtId="3" fontId="8" fillId="16" borderId="0" xfId="0" applyNumberFormat="1" applyFont="1" applyFill="1" applyBorder="1" applyAlignment="1">
      <alignment vertical="center"/>
    </xf>
    <xf numFmtId="4" fontId="8" fillId="16" borderId="0" xfId="0" applyNumberFormat="1" applyFont="1" applyFill="1" applyBorder="1" applyAlignment="1">
      <alignment horizontal="left" vertical="center"/>
    </xf>
    <xf numFmtId="4" fontId="1" fillId="2" borderId="0" xfId="0" applyNumberFormat="1" applyFont="1" applyFill="1" applyBorder="1" applyAlignment="1">
      <alignment horizontal="right" vertical="center"/>
    </xf>
    <xf numFmtId="0" fontId="1" fillId="6" borderId="0" xfId="0" applyFont="1" applyFill="1" applyBorder="1" applyAlignment="1">
      <alignment vertical="center"/>
    </xf>
    <xf numFmtId="4" fontId="1" fillId="11" borderId="0" xfId="0" applyNumberFormat="1" applyFont="1" applyFill="1" applyBorder="1" applyAlignment="1">
      <alignment vertical="center"/>
    </xf>
    <xf numFmtId="4" fontId="1" fillId="6" borderId="0" xfId="0" applyNumberFormat="1" applyFont="1" applyFill="1" applyBorder="1" applyAlignment="1">
      <alignment horizontal="center" vertical="center"/>
    </xf>
    <xf numFmtId="4" fontId="1" fillId="4" borderId="0" xfId="0" applyNumberFormat="1" applyFont="1" applyFill="1" applyBorder="1" applyAlignment="1">
      <alignment vertical="center"/>
    </xf>
    <xf numFmtId="4" fontId="1" fillId="4" borderId="0" xfId="0" applyNumberFormat="1" applyFont="1" applyFill="1" applyBorder="1" applyAlignment="1">
      <alignment horizontal="left" vertical="center"/>
    </xf>
    <xf numFmtId="0" fontId="1" fillId="12" borderId="0" xfId="0" applyFont="1" applyFill="1" applyBorder="1" applyAlignment="1">
      <alignment vertical="center"/>
    </xf>
    <xf numFmtId="4" fontId="1" fillId="12" borderId="0" xfId="0" applyNumberFormat="1" applyFont="1" applyFill="1" applyBorder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10" fillId="0" borderId="0" xfId="0" applyFont="1" applyAlignment="1"/>
    <xf numFmtId="0" fontId="1" fillId="9" borderId="0" xfId="0" applyFont="1" applyFill="1" applyAlignment="1"/>
    <xf numFmtId="0" fontId="1" fillId="5" borderId="0" xfId="0" applyFont="1" applyFill="1" applyAlignment="1"/>
    <xf numFmtId="0" fontId="11" fillId="0" borderId="0" xfId="0" applyFont="1" applyAlignment="1" applyProtection="1">
      <alignment horizontal="center" vertical="top" wrapText="1" readingOrder="1"/>
      <protection locked="0"/>
    </xf>
    <xf numFmtId="0" fontId="11" fillId="0" borderId="0" xfId="0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vertical="top" wrapText="1" readingOrder="1"/>
      <protection locked="0"/>
    </xf>
    <xf numFmtId="164" fontId="11" fillId="0" borderId="0" xfId="0" applyNumberFormat="1" applyFont="1" applyAlignment="1" applyProtection="1">
      <alignment horizontal="right" vertical="top" wrapText="1" readingOrder="1"/>
      <protection locked="0"/>
    </xf>
    <xf numFmtId="165" fontId="11" fillId="0" borderId="0" xfId="0" applyNumberFormat="1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horizontal="center" vertical="top" wrapText="1" readingOrder="1"/>
      <protection locked="0"/>
    </xf>
    <xf numFmtId="0" fontId="12" fillId="0" borderId="0" xfId="0" applyFont="1" applyAlignment="1" applyProtection="1">
      <alignment vertical="top" wrapText="1" readingOrder="1"/>
      <protection locked="0"/>
    </xf>
    <xf numFmtId="166" fontId="12" fillId="0" borderId="0" xfId="0" applyNumberFormat="1" applyFont="1" applyAlignment="1" applyProtection="1">
      <alignment vertical="top" wrapText="1" readingOrder="1"/>
      <protection locked="0"/>
    </xf>
    <xf numFmtId="164" fontId="12" fillId="0" borderId="0" xfId="0" applyNumberFormat="1" applyFont="1" applyAlignment="1" applyProtection="1">
      <alignment vertical="top" wrapText="1" readingOrder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ustomXml" Target="../customXml/item2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12432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11407" name="Imagen 2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2</xdr:col>
      <xdr:colOff>0</xdr:colOff>
      <xdr:row>3</xdr:row>
      <xdr:rowOff>76200</xdr:rowOff>
    </xdr:to>
    <xdr:pic>
      <xdr:nvPicPr>
        <xdr:cNvPr id="10383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2466975</xdr:colOff>
      <xdr:row>3</xdr:row>
      <xdr:rowOff>76200</xdr:rowOff>
    </xdr:to>
    <xdr:pic>
      <xdr:nvPicPr>
        <xdr:cNvPr id="9359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2857500</xdr:colOff>
      <xdr:row>3</xdr:row>
      <xdr:rowOff>76200</xdr:rowOff>
    </xdr:to>
    <xdr:pic>
      <xdr:nvPicPr>
        <xdr:cNvPr id="4240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2324100</xdr:colOff>
      <xdr:row>3</xdr:row>
      <xdr:rowOff>76200</xdr:rowOff>
    </xdr:to>
    <xdr:pic>
      <xdr:nvPicPr>
        <xdr:cNvPr id="1168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2552700</xdr:colOff>
      <xdr:row>3</xdr:row>
      <xdr:rowOff>76200</xdr:rowOff>
    </xdr:to>
    <xdr:pic>
      <xdr:nvPicPr>
        <xdr:cNvPr id="3215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1</xdr:col>
      <xdr:colOff>2581275</xdr:colOff>
      <xdr:row>3</xdr:row>
      <xdr:rowOff>76200</xdr:rowOff>
    </xdr:to>
    <xdr:pic>
      <xdr:nvPicPr>
        <xdr:cNvPr id="2195" name="Imagen 2" descr="Escudo" title="Escudo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438525" cy="561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3"/>
    <pageSetUpPr fitToPage="1"/>
  </sheetPr>
  <dimension ref="A5:Q7620"/>
  <sheetViews>
    <sheetView tabSelected="1"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N6" sqref="N6"/>
    </sheetView>
  </sheetViews>
  <sheetFormatPr baseColWidth="10" defaultRowHeight="12.75" x14ac:dyDescent="0.2"/>
  <cols>
    <col min="1" max="1" width="13.28515625" style="3" bestFit="1" customWidth="1"/>
    <col min="2" max="2" width="38.5703125" bestFit="1" customWidth="1"/>
    <col min="3" max="4" width="14.7109375" style="7" customWidth="1"/>
    <col min="5" max="8" width="14.7109375" style="1" customWidth="1"/>
    <col min="9" max="9" width="14.7109375" style="6" customWidth="1"/>
    <col min="10" max="11" width="14.7109375" style="7" customWidth="1"/>
    <col min="12" max="16" width="14.7109375" style="1" customWidth="1"/>
    <col min="17" max="17" width="16.28515625" style="32" customWidth="1"/>
  </cols>
  <sheetData>
    <row r="5" spans="1:17" ht="18.75" x14ac:dyDescent="0.3">
      <c r="A5" s="113"/>
      <c r="B5" s="113"/>
      <c r="C5" s="113" t="s">
        <v>4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  <c r="Q5" s="61"/>
    </row>
    <row r="6" spans="1:17" ht="18.75" x14ac:dyDescent="0.3">
      <c r="A6" s="108"/>
      <c r="B6" s="113"/>
      <c r="C6" s="113"/>
      <c r="D6" s="113"/>
      <c r="E6" s="113"/>
      <c r="F6" s="113"/>
      <c r="G6" s="113" t="s">
        <v>36</v>
      </c>
      <c r="H6" s="113"/>
      <c r="I6" s="113"/>
      <c r="J6" s="113"/>
      <c r="K6" s="113"/>
      <c r="L6" s="113"/>
      <c r="M6" s="113"/>
      <c r="N6" s="113"/>
      <c r="O6" s="113"/>
      <c r="P6" s="113"/>
      <c r="Q6" s="62"/>
    </row>
    <row r="7" spans="1:17" x14ac:dyDescent="0.2">
      <c r="A7" s="4"/>
      <c r="B7" s="4"/>
      <c r="C7" s="4"/>
      <c r="D7" s="4"/>
      <c r="E7" s="4"/>
      <c r="F7" s="114"/>
      <c r="G7" s="10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ht="20.25" customHeight="1" x14ac:dyDescent="0.25">
      <c r="C8" s="111"/>
      <c r="D8" s="110"/>
      <c r="E8" s="110" t="str">
        <f>CONCATENATE("RECAUDACIÓN 2º PROCESO: ", AÑO!A1)</f>
        <v>RECAUDACIÓN 2º PROCESO: 2022</v>
      </c>
      <c r="F8" s="110"/>
      <c r="G8" s="110"/>
      <c r="H8" s="110"/>
      <c r="I8" s="110"/>
      <c r="J8" s="112"/>
      <c r="K8" s="112"/>
      <c r="L8" s="112" t="str">
        <f>CONCATENATE("RECAUDACIÓN 1ER PROCESO: ", AÑO!A1+1)</f>
        <v>RECAUDACIÓN 1ER PROCESO: 2023</v>
      </c>
      <c r="M8" s="112"/>
      <c r="N8" s="112"/>
      <c r="O8" s="112"/>
      <c r="P8" s="112"/>
    </row>
    <row r="9" spans="1:17" ht="15.75" x14ac:dyDescent="0.2">
      <c r="A9" s="17"/>
      <c r="B9" s="12"/>
      <c r="C9" s="111"/>
      <c r="D9" s="111"/>
      <c r="E9" s="111" t="str">
        <f>CONCATENATE("PERIODO: 01/06/",AÑO!A1," A 30/11/",AÑO!A1)</f>
        <v>PERIODO: 01/06/2022 A 30/11/2022</v>
      </c>
      <c r="F9" s="111"/>
      <c r="G9" s="111"/>
      <c r="H9" s="111"/>
      <c r="I9" s="111"/>
      <c r="J9" s="112"/>
      <c r="K9" s="112"/>
      <c r="L9" s="112" t="str">
        <f>CONCATENATE("PERIODO: 01/12/",AÑO!A1," A 31/05/",AÑO!A1+1)</f>
        <v>PERIODO: 01/12/2022 A 31/05/2023</v>
      </c>
      <c r="M9" s="112"/>
      <c r="N9" s="112"/>
      <c r="O9" s="112"/>
      <c r="P9" s="112"/>
    </row>
    <row r="10" spans="1:17" s="2" customFormat="1" x14ac:dyDescent="0.2">
      <c r="A10" s="17"/>
      <c r="B10" s="12"/>
      <c r="C10" s="78"/>
      <c r="D10" s="78"/>
      <c r="E10" s="63"/>
      <c r="F10" s="63"/>
      <c r="G10" s="63"/>
      <c r="H10" s="33"/>
      <c r="I10" s="33"/>
      <c r="J10" s="78"/>
      <c r="K10" s="14"/>
      <c r="L10" s="14"/>
      <c r="M10" s="14"/>
      <c r="N10" s="14"/>
      <c r="O10" s="15"/>
      <c r="P10" s="33"/>
      <c r="Q10" s="32"/>
    </row>
    <row r="11" spans="1:17" s="2" customFormat="1" ht="51" x14ac:dyDescent="0.2">
      <c r="A11" s="27" t="s">
        <v>40</v>
      </c>
      <c r="B11" s="27" t="s">
        <v>36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12</v>
      </c>
      <c r="J11" s="28" t="s">
        <v>16</v>
      </c>
      <c r="K11" s="29" t="s">
        <v>6</v>
      </c>
      <c r="L11" s="30" t="s">
        <v>7</v>
      </c>
      <c r="M11" s="30" t="s">
        <v>8</v>
      </c>
      <c r="N11" s="30" t="s">
        <v>9</v>
      </c>
      <c r="O11" s="30" t="s">
        <v>10</v>
      </c>
      <c r="P11" s="30" t="s">
        <v>12</v>
      </c>
      <c r="Q11" s="86" t="s">
        <v>18</v>
      </c>
    </row>
    <row r="12" spans="1:17" ht="6.75" customHeight="1" x14ac:dyDescent="0.2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63"/>
    </row>
    <row r="13" spans="1:17" x14ac:dyDescent="0.2">
      <c r="A13" s="141" t="s">
        <v>41</v>
      </c>
      <c r="B13" s="142" t="s">
        <v>15393</v>
      </c>
      <c r="C13" s="143">
        <v>748</v>
      </c>
      <c r="D13" s="143">
        <v>25</v>
      </c>
      <c r="E13" s="144">
        <v>13293.12</v>
      </c>
      <c r="F13" s="144">
        <v>183.69</v>
      </c>
      <c r="G13" s="144">
        <v>410.06</v>
      </c>
      <c r="H13" s="144">
        <v>248.18</v>
      </c>
      <c r="I13" s="144">
        <v>841.93</v>
      </c>
    </row>
    <row r="14" spans="1:17" s="5" customFormat="1" x14ac:dyDescent="0.2">
      <c r="A14" s="141" t="s">
        <v>43</v>
      </c>
      <c r="B14" s="142" t="s">
        <v>15394</v>
      </c>
      <c r="C14" s="143">
        <v>496</v>
      </c>
      <c r="D14" s="143">
        <v>2</v>
      </c>
      <c r="E14" s="144">
        <v>21950.67</v>
      </c>
      <c r="F14" s="144">
        <v>121.81</v>
      </c>
      <c r="G14" s="144">
        <v>32.81</v>
      </c>
      <c r="H14" s="144">
        <v>409.82</v>
      </c>
      <c r="I14" s="144">
        <v>564.44000000000005</v>
      </c>
      <c r="J14" s="8"/>
      <c r="K14" s="8"/>
      <c r="L14" s="6"/>
      <c r="M14" s="6"/>
      <c r="N14" s="6"/>
      <c r="O14" s="6"/>
      <c r="P14" s="6"/>
      <c r="Q14" s="32"/>
    </row>
    <row r="15" spans="1:17" x14ac:dyDescent="0.2">
      <c r="A15" s="141" t="s">
        <v>45</v>
      </c>
      <c r="B15" s="142" t="s">
        <v>15395</v>
      </c>
      <c r="C15" s="143">
        <v>172722</v>
      </c>
      <c r="D15" s="143">
        <v>2434</v>
      </c>
      <c r="E15" s="144">
        <v>1651282.96</v>
      </c>
      <c r="F15" s="144">
        <v>42416.2</v>
      </c>
      <c r="G15" s="144">
        <v>39924.11</v>
      </c>
      <c r="H15" s="144">
        <v>30830.11</v>
      </c>
      <c r="I15" s="144">
        <v>113170.42</v>
      </c>
    </row>
    <row r="16" spans="1:17" x14ac:dyDescent="0.2">
      <c r="A16" s="141" t="s">
        <v>47</v>
      </c>
      <c r="B16" s="142" t="s">
        <v>15396</v>
      </c>
      <c r="C16" s="143">
        <v>681</v>
      </c>
      <c r="D16" s="143">
        <v>1</v>
      </c>
      <c r="E16" s="144">
        <v>316.14999999999998</v>
      </c>
      <c r="F16" s="144">
        <v>167.24</v>
      </c>
      <c r="G16" s="144">
        <v>16.399999999999999</v>
      </c>
      <c r="H16" s="144">
        <v>5.9</v>
      </c>
      <c r="I16" s="144">
        <v>189.54</v>
      </c>
    </row>
    <row r="17" spans="1:9" x14ac:dyDescent="0.2">
      <c r="A17" s="141" t="s">
        <v>49</v>
      </c>
      <c r="B17" s="142" t="s">
        <v>15397</v>
      </c>
      <c r="C17" s="143">
        <v>670</v>
      </c>
      <c r="D17" s="143">
        <v>7</v>
      </c>
      <c r="E17" s="144">
        <v>2646.66</v>
      </c>
      <c r="F17" s="144">
        <v>164.54</v>
      </c>
      <c r="G17" s="144">
        <v>114.82</v>
      </c>
      <c r="H17" s="144">
        <v>49.42</v>
      </c>
      <c r="I17" s="144">
        <v>328.78</v>
      </c>
    </row>
    <row r="18" spans="1:9" x14ac:dyDescent="0.2">
      <c r="A18" s="141" t="s">
        <v>51</v>
      </c>
      <c r="B18" s="142" t="s">
        <v>15398</v>
      </c>
      <c r="C18" s="143">
        <v>632</v>
      </c>
      <c r="D18" s="143">
        <v>8</v>
      </c>
      <c r="E18" s="144">
        <v>37835.800000000003</v>
      </c>
      <c r="F18" s="144">
        <v>155.19999999999999</v>
      </c>
      <c r="G18" s="144">
        <v>131.22</v>
      </c>
      <c r="H18" s="144">
        <v>706.41</v>
      </c>
      <c r="I18" s="144">
        <v>992.83</v>
      </c>
    </row>
    <row r="19" spans="1:9" x14ac:dyDescent="0.2">
      <c r="A19" s="141" t="s">
        <v>53</v>
      </c>
      <c r="B19" s="142" t="s">
        <v>15399</v>
      </c>
      <c r="C19" s="143">
        <v>1153</v>
      </c>
      <c r="D19" s="143">
        <v>34</v>
      </c>
      <c r="E19" s="144">
        <v>7470.08</v>
      </c>
      <c r="F19" s="144">
        <v>283.14</v>
      </c>
      <c r="G19" s="144">
        <v>557.69000000000005</v>
      </c>
      <c r="H19" s="144">
        <v>139.47</v>
      </c>
      <c r="I19" s="144">
        <v>980.3</v>
      </c>
    </row>
    <row r="20" spans="1:9" x14ac:dyDescent="0.2">
      <c r="A20" s="141" t="s">
        <v>55</v>
      </c>
      <c r="B20" s="142" t="s">
        <v>15400</v>
      </c>
      <c r="C20" s="143">
        <v>1310</v>
      </c>
      <c r="D20" s="143">
        <v>19</v>
      </c>
      <c r="E20" s="144">
        <v>10862.37</v>
      </c>
      <c r="F20" s="144">
        <v>321.7</v>
      </c>
      <c r="G20" s="144">
        <v>311.64999999999998</v>
      </c>
      <c r="H20" s="144">
        <v>202.81</v>
      </c>
      <c r="I20" s="144">
        <v>836.16</v>
      </c>
    </row>
    <row r="21" spans="1:9" x14ac:dyDescent="0.2">
      <c r="A21" s="141" t="s">
        <v>57</v>
      </c>
      <c r="B21" s="142" t="s">
        <v>15401</v>
      </c>
      <c r="C21" s="143">
        <v>24388</v>
      </c>
      <c r="D21" s="143">
        <v>355</v>
      </c>
      <c r="E21" s="144">
        <v>371480.74</v>
      </c>
      <c r="F21" s="144">
        <v>5989.08</v>
      </c>
      <c r="G21" s="144">
        <v>5822.95</v>
      </c>
      <c r="H21" s="144">
        <v>6935.7</v>
      </c>
      <c r="I21" s="144">
        <v>18747.73</v>
      </c>
    </row>
    <row r="22" spans="1:9" x14ac:dyDescent="0.2">
      <c r="A22" s="141" t="s">
        <v>59</v>
      </c>
      <c r="B22" s="142" t="s">
        <v>15402</v>
      </c>
      <c r="C22" s="143">
        <v>2285</v>
      </c>
      <c r="D22" s="143">
        <v>24</v>
      </c>
      <c r="E22" s="144">
        <v>96123.44</v>
      </c>
      <c r="F22" s="144">
        <v>561.14</v>
      </c>
      <c r="G22" s="144">
        <v>393.66</v>
      </c>
      <c r="H22" s="144">
        <v>1794.66</v>
      </c>
      <c r="I22" s="144">
        <v>2749.46</v>
      </c>
    </row>
    <row r="23" spans="1:9" x14ac:dyDescent="0.2">
      <c r="A23" s="141" t="s">
        <v>61</v>
      </c>
      <c r="B23" s="142" t="s">
        <v>15403</v>
      </c>
      <c r="C23" s="143">
        <v>582</v>
      </c>
      <c r="D23" s="143">
        <v>6</v>
      </c>
      <c r="E23" s="144">
        <v>1393.92</v>
      </c>
      <c r="F23" s="144">
        <v>142.93</v>
      </c>
      <c r="G23" s="144">
        <v>98.42</v>
      </c>
      <c r="H23" s="144">
        <v>26.02</v>
      </c>
      <c r="I23" s="144">
        <v>267.37</v>
      </c>
    </row>
    <row r="24" spans="1:9" x14ac:dyDescent="0.2">
      <c r="A24" s="141" t="s">
        <v>63</v>
      </c>
      <c r="B24" s="142" t="s">
        <v>15404</v>
      </c>
      <c r="C24" s="143">
        <v>2363</v>
      </c>
      <c r="D24" s="143">
        <v>49</v>
      </c>
      <c r="E24" s="144">
        <v>12910.16</v>
      </c>
      <c r="F24" s="144">
        <v>580.29999999999995</v>
      </c>
      <c r="G24" s="144">
        <v>803.73</v>
      </c>
      <c r="H24" s="144">
        <v>241.04</v>
      </c>
      <c r="I24" s="144">
        <v>1625.07</v>
      </c>
    </row>
    <row r="25" spans="1:9" x14ac:dyDescent="0.2">
      <c r="A25" s="141" t="s">
        <v>65</v>
      </c>
      <c r="B25" s="142" t="s">
        <v>15405</v>
      </c>
      <c r="C25" s="143">
        <v>129</v>
      </c>
      <c r="D25" s="143">
        <v>6</v>
      </c>
      <c r="E25" s="144">
        <v>5732.49</v>
      </c>
      <c r="F25" s="144">
        <v>31.68</v>
      </c>
      <c r="G25" s="144">
        <v>98.42</v>
      </c>
      <c r="H25" s="144">
        <v>107.02</v>
      </c>
      <c r="I25" s="144">
        <v>237.12</v>
      </c>
    </row>
    <row r="26" spans="1:9" x14ac:dyDescent="0.2">
      <c r="A26" s="141" t="s">
        <v>67</v>
      </c>
      <c r="B26" s="142" t="s">
        <v>15406</v>
      </c>
      <c r="C26" s="143">
        <v>413</v>
      </c>
      <c r="D26" s="143">
        <v>16</v>
      </c>
      <c r="E26" s="144">
        <v>9946.32</v>
      </c>
      <c r="F26" s="144">
        <v>101.42</v>
      </c>
      <c r="G26" s="144">
        <v>262.44</v>
      </c>
      <c r="H26" s="144">
        <v>185.7</v>
      </c>
      <c r="I26" s="144">
        <v>549.55999999999995</v>
      </c>
    </row>
    <row r="27" spans="1:9" x14ac:dyDescent="0.2">
      <c r="A27" s="141" t="s">
        <v>69</v>
      </c>
      <c r="B27" s="142" t="s">
        <v>15407</v>
      </c>
      <c r="C27" s="143">
        <v>1808</v>
      </c>
      <c r="D27" s="143">
        <v>50</v>
      </c>
      <c r="E27" s="144">
        <v>15304.93</v>
      </c>
      <c r="F27" s="144">
        <v>444</v>
      </c>
      <c r="G27" s="144">
        <v>820.14</v>
      </c>
      <c r="H27" s="144">
        <v>285.75</v>
      </c>
      <c r="I27" s="144">
        <v>1549.89</v>
      </c>
    </row>
    <row r="28" spans="1:9" x14ac:dyDescent="0.2">
      <c r="A28" s="141" t="s">
        <v>71</v>
      </c>
      <c r="B28" s="142" t="s">
        <v>15408</v>
      </c>
      <c r="C28" s="143">
        <v>595</v>
      </c>
      <c r="D28" s="143">
        <v>10</v>
      </c>
      <c r="E28" s="144">
        <v>2071.62</v>
      </c>
      <c r="F28" s="144">
        <v>146.12</v>
      </c>
      <c r="G28" s="144">
        <v>164.02</v>
      </c>
      <c r="H28" s="144">
        <v>38.68</v>
      </c>
      <c r="I28" s="144">
        <v>348.82</v>
      </c>
    </row>
    <row r="29" spans="1:9" x14ac:dyDescent="0.2">
      <c r="A29" s="141" t="s">
        <v>73</v>
      </c>
      <c r="B29" s="142" t="s">
        <v>15409</v>
      </c>
      <c r="C29" s="143">
        <v>768</v>
      </c>
      <c r="D29" s="143">
        <v>2</v>
      </c>
      <c r="E29" s="144">
        <v>352.99</v>
      </c>
      <c r="F29" s="144">
        <v>188.6</v>
      </c>
      <c r="G29" s="144">
        <v>32.81</v>
      </c>
      <c r="H29" s="144">
        <v>6.59</v>
      </c>
      <c r="I29" s="144">
        <v>228</v>
      </c>
    </row>
    <row r="30" spans="1:9" x14ac:dyDescent="0.2">
      <c r="A30" s="141" t="s">
        <v>75</v>
      </c>
      <c r="B30" s="142" t="s">
        <v>15410</v>
      </c>
      <c r="C30" s="143">
        <v>1031</v>
      </c>
      <c r="D30" s="143">
        <v>33</v>
      </c>
      <c r="E30" s="144">
        <v>52513.64</v>
      </c>
      <c r="F30" s="144">
        <v>253.18</v>
      </c>
      <c r="G30" s="144">
        <v>541.29</v>
      </c>
      <c r="H30" s="144">
        <v>980.45</v>
      </c>
      <c r="I30" s="144">
        <v>1774.92</v>
      </c>
    </row>
    <row r="31" spans="1:9" x14ac:dyDescent="0.2">
      <c r="A31" s="141" t="s">
        <v>77</v>
      </c>
      <c r="B31" s="142" t="s">
        <v>15411</v>
      </c>
      <c r="C31" s="143">
        <v>2718</v>
      </c>
      <c r="D31" s="143">
        <v>51</v>
      </c>
      <c r="E31" s="144">
        <v>193482.6</v>
      </c>
      <c r="F31" s="144">
        <v>667.47</v>
      </c>
      <c r="G31" s="144">
        <v>836.54</v>
      </c>
      <c r="H31" s="144">
        <v>3612.4</v>
      </c>
      <c r="I31" s="144">
        <v>5116.41</v>
      </c>
    </row>
    <row r="32" spans="1:9" x14ac:dyDescent="0.2">
      <c r="A32" s="141" t="s">
        <v>79</v>
      </c>
      <c r="B32" s="142" t="s">
        <v>15412</v>
      </c>
      <c r="C32" s="143">
        <v>496</v>
      </c>
      <c r="D32" s="143">
        <v>6</v>
      </c>
      <c r="E32" s="144">
        <v>37165.760000000002</v>
      </c>
      <c r="F32" s="144">
        <v>121.81</v>
      </c>
      <c r="G32" s="144">
        <v>98.42</v>
      </c>
      <c r="H32" s="144">
        <v>693.9</v>
      </c>
      <c r="I32" s="144">
        <v>914.13</v>
      </c>
    </row>
    <row r="33" spans="1:9" x14ac:dyDescent="0.2">
      <c r="A33" s="141" t="s">
        <v>81</v>
      </c>
      <c r="B33" s="142" t="s">
        <v>15413</v>
      </c>
      <c r="C33" s="143">
        <v>1361</v>
      </c>
      <c r="D33" s="143">
        <v>26</v>
      </c>
      <c r="E33" s="144">
        <v>13986.69</v>
      </c>
      <c r="F33" s="144">
        <v>334.22</v>
      </c>
      <c r="G33" s="144">
        <v>426.47</v>
      </c>
      <c r="H33" s="144">
        <v>261.14</v>
      </c>
      <c r="I33" s="144">
        <v>1021.83</v>
      </c>
    </row>
    <row r="34" spans="1:9" x14ac:dyDescent="0.2">
      <c r="A34" s="141" t="s">
        <v>83</v>
      </c>
      <c r="B34" s="142" t="s">
        <v>15414</v>
      </c>
      <c r="C34" s="143">
        <v>328</v>
      </c>
      <c r="D34" s="143">
        <v>4</v>
      </c>
      <c r="E34" s="144">
        <v>30914.94</v>
      </c>
      <c r="F34" s="144">
        <v>80.55</v>
      </c>
      <c r="G34" s="144">
        <v>65.61</v>
      </c>
      <c r="H34" s="144">
        <v>577.19000000000005</v>
      </c>
      <c r="I34" s="144">
        <v>723.35</v>
      </c>
    </row>
    <row r="35" spans="1:9" x14ac:dyDescent="0.2">
      <c r="A35" s="141" t="s">
        <v>85</v>
      </c>
      <c r="B35" s="142" t="s">
        <v>15415</v>
      </c>
      <c r="C35" s="143">
        <v>564</v>
      </c>
      <c r="D35" s="143">
        <v>14</v>
      </c>
      <c r="E35" s="144">
        <v>11087.06</v>
      </c>
      <c r="F35" s="144">
        <v>138.5</v>
      </c>
      <c r="G35" s="144">
        <v>229.64</v>
      </c>
      <c r="H35" s="144">
        <v>207</v>
      </c>
      <c r="I35" s="144">
        <v>575.14</v>
      </c>
    </row>
    <row r="36" spans="1:9" x14ac:dyDescent="0.2">
      <c r="A36" s="141" t="s">
        <v>87</v>
      </c>
      <c r="B36" s="142" t="s">
        <v>15416</v>
      </c>
      <c r="C36" s="143">
        <v>4540</v>
      </c>
      <c r="D36" s="143">
        <v>107</v>
      </c>
      <c r="E36" s="144">
        <v>35470.019999999997</v>
      </c>
      <c r="F36" s="144">
        <v>1114.9100000000001</v>
      </c>
      <c r="G36" s="144">
        <v>1755.09</v>
      </c>
      <c r="H36" s="144">
        <v>662.24</v>
      </c>
      <c r="I36" s="144">
        <v>3532.24</v>
      </c>
    </row>
    <row r="37" spans="1:9" x14ac:dyDescent="0.2">
      <c r="A37" s="141" t="s">
        <v>89</v>
      </c>
      <c r="B37" s="142" t="s">
        <v>15417</v>
      </c>
      <c r="C37" s="143">
        <v>10077</v>
      </c>
      <c r="D37" s="143">
        <v>138</v>
      </c>
      <c r="E37" s="144">
        <v>168915.35</v>
      </c>
      <c r="F37" s="144">
        <v>2474.66</v>
      </c>
      <c r="G37" s="144">
        <v>2263.5700000000002</v>
      </c>
      <c r="H37" s="144">
        <v>3153.72</v>
      </c>
      <c r="I37" s="144">
        <v>7891.95</v>
      </c>
    </row>
    <row r="38" spans="1:9" x14ac:dyDescent="0.2">
      <c r="A38" s="141" t="s">
        <v>91</v>
      </c>
      <c r="B38" s="142" t="s">
        <v>15418</v>
      </c>
      <c r="C38" s="143">
        <v>1186</v>
      </c>
      <c r="D38" s="143">
        <v>10</v>
      </c>
      <c r="E38" s="144">
        <v>4149.87</v>
      </c>
      <c r="F38" s="144">
        <v>291.25</v>
      </c>
      <c r="G38" s="144">
        <v>164.02</v>
      </c>
      <c r="H38" s="144">
        <v>77.48</v>
      </c>
      <c r="I38" s="144">
        <v>532.75</v>
      </c>
    </row>
    <row r="39" spans="1:9" x14ac:dyDescent="0.2">
      <c r="A39" s="141" t="s">
        <v>93</v>
      </c>
      <c r="B39" s="142" t="s">
        <v>15419</v>
      </c>
      <c r="C39" s="143">
        <v>306</v>
      </c>
      <c r="D39" s="143">
        <v>3</v>
      </c>
      <c r="E39" s="144">
        <v>12629.57</v>
      </c>
      <c r="F39" s="144">
        <v>75.14</v>
      </c>
      <c r="G39" s="144">
        <v>49.21</v>
      </c>
      <c r="H39" s="144">
        <v>235.8</v>
      </c>
      <c r="I39" s="144">
        <v>360.15</v>
      </c>
    </row>
    <row r="40" spans="1:9" x14ac:dyDescent="0.2">
      <c r="A40" s="141" t="s">
        <v>95</v>
      </c>
      <c r="B40" s="142" t="s">
        <v>15420</v>
      </c>
      <c r="C40" s="143">
        <v>134</v>
      </c>
      <c r="D40" s="143">
        <v>1</v>
      </c>
      <c r="E40" s="144">
        <v>188.48</v>
      </c>
      <c r="F40" s="144">
        <v>32.9</v>
      </c>
      <c r="G40" s="144">
        <v>16.399999999999999</v>
      </c>
      <c r="H40" s="144">
        <v>3.52</v>
      </c>
      <c r="I40" s="144">
        <v>52.82</v>
      </c>
    </row>
    <row r="41" spans="1:9" x14ac:dyDescent="0.2">
      <c r="A41" s="141" t="s">
        <v>97</v>
      </c>
      <c r="B41" s="142" t="s">
        <v>15421</v>
      </c>
      <c r="C41" s="143">
        <v>4344</v>
      </c>
      <c r="D41" s="143">
        <v>146</v>
      </c>
      <c r="E41" s="144">
        <v>164485.34</v>
      </c>
      <c r="F41" s="144">
        <v>1066.78</v>
      </c>
      <c r="G41" s="144">
        <v>2394.79</v>
      </c>
      <c r="H41" s="144">
        <v>3071.01</v>
      </c>
      <c r="I41" s="144">
        <v>6532.58</v>
      </c>
    </row>
    <row r="42" spans="1:9" x14ac:dyDescent="0.2">
      <c r="A42" s="141" t="s">
        <v>99</v>
      </c>
      <c r="B42" s="142" t="s">
        <v>15422</v>
      </c>
      <c r="C42" s="143">
        <v>3557</v>
      </c>
      <c r="D42" s="143">
        <v>46</v>
      </c>
      <c r="E42" s="144">
        <v>16865.3</v>
      </c>
      <c r="F42" s="144">
        <v>873.51</v>
      </c>
      <c r="G42" s="144">
        <v>754.52</v>
      </c>
      <c r="H42" s="144">
        <v>314.88</v>
      </c>
      <c r="I42" s="144">
        <v>1942.91</v>
      </c>
    </row>
    <row r="43" spans="1:9" x14ac:dyDescent="0.2">
      <c r="A43" s="141" t="s">
        <v>101</v>
      </c>
      <c r="B43" s="142" t="s">
        <v>15423</v>
      </c>
      <c r="C43" s="143">
        <v>628</v>
      </c>
      <c r="D43" s="143">
        <v>2</v>
      </c>
      <c r="E43" s="144">
        <v>236.37</v>
      </c>
      <c r="F43" s="144">
        <v>154.22</v>
      </c>
      <c r="G43" s="144">
        <v>32.81</v>
      </c>
      <c r="H43" s="144">
        <v>4.42</v>
      </c>
      <c r="I43" s="144">
        <v>191.45</v>
      </c>
    </row>
    <row r="44" spans="1:9" x14ac:dyDescent="0.2">
      <c r="A44" s="141" t="s">
        <v>103</v>
      </c>
      <c r="B44" s="142" t="s">
        <v>15424</v>
      </c>
      <c r="C44" s="143">
        <v>280</v>
      </c>
      <c r="D44" s="143">
        <v>13</v>
      </c>
      <c r="E44" s="144">
        <v>2524.5</v>
      </c>
      <c r="F44" s="144">
        <v>68.760000000000005</v>
      </c>
      <c r="G44" s="144">
        <v>213.23</v>
      </c>
      <c r="H44" s="144">
        <v>47.14</v>
      </c>
      <c r="I44" s="144">
        <v>329.13</v>
      </c>
    </row>
    <row r="45" spans="1:9" x14ac:dyDescent="0.2">
      <c r="A45" s="141" t="s">
        <v>105</v>
      </c>
      <c r="B45" s="142" t="s">
        <v>15425</v>
      </c>
      <c r="C45" s="143">
        <v>2447</v>
      </c>
      <c r="D45" s="143">
        <v>25</v>
      </c>
      <c r="E45" s="144">
        <v>47263.78</v>
      </c>
      <c r="F45" s="144">
        <v>600.91999999999996</v>
      </c>
      <c r="G45" s="144">
        <v>410.06</v>
      </c>
      <c r="H45" s="144">
        <v>882.43</v>
      </c>
      <c r="I45" s="144">
        <v>1893.41</v>
      </c>
    </row>
    <row r="46" spans="1:9" x14ac:dyDescent="0.2">
      <c r="A46" s="141" t="s">
        <v>107</v>
      </c>
      <c r="B46" s="142" t="s">
        <v>15426</v>
      </c>
      <c r="C46" s="143">
        <v>1836</v>
      </c>
      <c r="D46" s="143">
        <v>62</v>
      </c>
      <c r="E46" s="144">
        <v>17849.03</v>
      </c>
      <c r="F46" s="144">
        <v>450.87</v>
      </c>
      <c r="G46" s="144">
        <v>1016.97</v>
      </c>
      <c r="H46" s="144">
        <v>333.25</v>
      </c>
      <c r="I46" s="144">
        <v>1801.09</v>
      </c>
    </row>
    <row r="47" spans="1:9" x14ac:dyDescent="0.2">
      <c r="A47" s="141" t="s">
        <v>109</v>
      </c>
      <c r="B47" s="142" t="s">
        <v>15427</v>
      </c>
      <c r="C47" s="143">
        <v>2554</v>
      </c>
      <c r="D47" s="143">
        <v>63</v>
      </c>
      <c r="E47" s="144">
        <v>26170.28</v>
      </c>
      <c r="F47" s="144">
        <v>627.20000000000005</v>
      </c>
      <c r="G47" s="144">
        <v>1033.3699999999999</v>
      </c>
      <c r="H47" s="144">
        <v>488.61</v>
      </c>
      <c r="I47" s="144">
        <v>2149.1799999999998</v>
      </c>
    </row>
    <row r="48" spans="1:9" x14ac:dyDescent="0.2">
      <c r="A48" s="141" t="s">
        <v>111</v>
      </c>
      <c r="B48" s="142" t="s">
        <v>15428</v>
      </c>
      <c r="C48" s="143">
        <v>99</v>
      </c>
      <c r="D48" s="143">
        <v>5</v>
      </c>
      <c r="E48" s="144">
        <v>797.9</v>
      </c>
      <c r="F48" s="144">
        <v>24.31</v>
      </c>
      <c r="G48" s="144">
        <v>82.02</v>
      </c>
      <c r="H48" s="144">
        <v>14.9</v>
      </c>
      <c r="I48" s="144">
        <v>121.23</v>
      </c>
    </row>
    <row r="49" spans="1:9" x14ac:dyDescent="0.2">
      <c r="A49" s="141" t="s">
        <v>113</v>
      </c>
      <c r="B49" s="142" t="s">
        <v>15429</v>
      </c>
      <c r="C49" s="143">
        <v>30427</v>
      </c>
      <c r="D49" s="143">
        <v>329</v>
      </c>
      <c r="E49" s="144">
        <v>183660.57</v>
      </c>
      <c r="F49" s="144">
        <v>7472.11</v>
      </c>
      <c r="G49" s="144">
        <v>5396.48</v>
      </c>
      <c r="H49" s="144">
        <v>3429.02</v>
      </c>
      <c r="I49" s="144">
        <v>16297.61</v>
      </c>
    </row>
    <row r="50" spans="1:9" x14ac:dyDescent="0.2">
      <c r="A50" s="141" t="s">
        <v>115</v>
      </c>
      <c r="B50" s="142" t="s">
        <v>15430</v>
      </c>
      <c r="C50" s="143">
        <v>311</v>
      </c>
      <c r="D50" s="143">
        <v>15</v>
      </c>
      <c r="E50" s="144">
        <v>5917.4</v>
      </c>
      <c r="F50" s="144">
        <v>76.38</v>
      </c>
      <c r="G50" s="144">
        <v>246.04</v>
      </c>
      <c r="H50" s="144">
        <v>110.48</v>
      </c>
      <c r="I50" s="144">
        <v>432.9</v>
      </c>
    </row>
    <row r="51" spans="1:9" x14ac:dyDescent="0.2">
      <c r="A51" s="141" t="s">
        <v>117</v>
      </c>
      <c r="B51" s="142" t="s">
        <v>15431</v>
      </c>
      <c r="C51" s="143">
        <v>1144</v>
      </c>
      <c r="D51" s="143">
        <v>22</v>
      </c>
      <c r="E51" s="144">
        <v>138230.03</v>
      </c>
      <c r="F51" s="144">
        <v>280.94</v>
      </c>
      <c r="G51" s="144">
        <v>360.86</v>
      </c>
      <c r="H51" s="144">
        <v>2580.81</v>
      </c>
      <c r="I51" s="144">
        <v>3222.61</v>
      </c>
    </row>
    <row r="52" spans="1:9" x14ac:dyDescent="0.2">
      <c r="A52" s="141" t="s">
        <v>119</v>
      </c>
      <c r="B52" s="142" t="s">
        <v>15432</v>
      </c>
      <c r="C52" s="143">
        <v>598</v>
      </c>
      <c r="D52" s="143">
        <v>14</v>
      </c>
      <c r="E52" s="144">
        <v>50694.57</v>
      </c>
      <c r="F52" s="144">
        <v>146.86000000000001</v>
      </c>
      <c r="G52" s="144">
        <v>229.64</v>
      </c>
      <c r="H52" s="144">
        <v>946.49</v>
      </c>
      <c r="I52" s="144">
        <v>1322.99</v>
      </c>
    </row>
    <row r="53" spans="1:9" x14ac:dyDescent="0.2">
      <c r="A53" s="141" t="s">
        <v>121</v>
      </c>
      <c r="B53" s="142" t="s">
        <v>15433</v>
      </c>
      <c r="C53" s="143">
        <v>363</v>
      </c>
      <c r="D53" s="143">
        <v>6</v>
      </c>
      <c r="E53" s="144">
        <v>2570.2399999999998</v>
      </c>
      <c r="F53" s="144">
        <v>89.14</v>
      </c>
      <c r="G53" s="144">
        <v>98.42</v>
      </c>
      <c r="H53" s="144">
        <v>47.98</v>
      </c>
      <c r="I53" s="144">
        <v>235.54</v>
      </c>
    </row>
    <row r="54" spans="1:9" x14ac:dyDescent="0.2">
      <c r="A54" s="141" t="s">
        <v>123</v>
      </c>
      <c r="B54" s="142" t="s">
        <v>15434</v>
      </c>
      <c r="C54" s="143">
        <v>909</v>
      </c>
      <c r="D54" s="143">
        <v>8</v>
      </c>
      <c r="E54" s="144">
        <v>17394.38</v>
      </c>
      <c r="F54" s="144">
        <v>223.22</v>
      </c>
      <c r="G54" s="144">
        <v>131.22</v>
      </c>
      <c r="H54" s="144">
        <v>324.76</v>
      </c>
      <c r="I54" s="144">
        <v>679.2</v>
      </c>
    </row>
    <row r="55" spans="1:9" x14ac:dyDescent="0.2">
      <c r="A55" s="141" t="s">
        <v>125</v>
      </c>
      <c r="B55" s="142" t="s">
        <v>15435</v>
      </c>
      <c r="C55" s="143">
        <v>1322</v>
      </c>
      <c r="D55" s="143">
        <v>24</v>
      </c>
      <c r="E55" s="144">
        <v>60921.85</v>
      </c>
      <c r="F55" s="144">
        <v>324.64999999999998</v>
      </c>
      <c r="G55" s="144">
        <v>393.66</v>
      </c>
      <c r="H55" s="144">
        <v>1137.43</v>
      </c>
      <c r="I55" s="144">
        <v>1855.74</v>
      </c>
    </row>
    <row r="56" spans="1:9" x14ac:dyDescent="0.2">
      <c r="A56" s="141" t="s">
        <v>127</v>
      </c>
      <c r="B56" s="142" t="s">
        <v>15436</v>
      </c>
      <c r="C56" s="143">
        <v>1123</v>
      </c>
      <c r="D56" s="143">
        <v>17</v>
      </c>
      <c r="E56" s="144">
        <v>39869.35</v>
      </c>
      <c r="F56" s="144">
        <v>275.77999999999997</v>
      </c>
      <c r="G56" s="144">
        <v>278.85000000000002</v>
      </c>
      <c r="H56" s="144">
        <v>744.38</v>
      </c>
      <c r="I56" s="144">
        <v>1299.01</v>
      </c>
    </row>
    <row r="57" spans="1:9" x14ac:dyDescent="0.2">
      <c r="A57" s="141" t="s">
        <v>129</v>
      </c>
      <c r="B57" s="142" t="s">
        <v>15437</v>
      </c>
      <c r="C57" s="143">
        <v>4654</v>
      </c>
      <c r="D57" s="143">
        <v>62</v>
      </c>
      <c r="E57" s="144">
        <v>38365.620000000003</v>
      </c>
      <c r="F57" s="144">
        <v>1142.9000000000001</v>
      </c>
      <c r="G57" s="144">
        <v>1016.97</v>
      </c>
      <c r="H57" s="144">
        <v>716.3</v>
      </c>
      <c r="I57" s="144">
        <v>2876.17</v>
      </c>
    </row>
    <row r="58" spans="1:9" x14ac:dyDescent="0.2">
      <c r="A58" s="141" t="s">
        <v>131</v>
      </c>
      <c r="B58" s="142" t="s">
        <v>15438</v>
      </c>
      <c r="C58" s="143">
        <v>1380</v>
      </c>
      <c r="D58" s="143">
        <v>25</v>
      </c>
      <c r="E58" s="144">
        <v>15319.5</v>
      </c>
      <c r="F58" s="144">
        <v>338.9</v>
      </c>
      <c r="G58" s="144">
        <v>410.06</v>
      </c>
      <c r="H58" s="144">
        <v>286.02</v>
      </c>
      <c r="I58" s="144">
        <v>1034.98</v>
      </c>
    </row>
    <row r="59" spans="1:9" x14ac:dyDescent="0.2">
      <c r="A59" s="141" t="s">
        <v>133</v>
      </c>
      <c r="B59" s="142" t="s">
        <v>15439</v>
      </c>
      <c r="C59" s="143">
        <v>105</v>
      </c>
      <c r="D59" s="143">
        <v>9</v>
      </c>
      <c r="E59" s="144">
        <v>78877.09</v>
      </c>
      <c r="F59" s="144">
        <v>25.78</v>
      </c>
      <c r="G59" s="144">
        <v>147.62</v>
      </c>
      <c r="H59" s="144">
        <v>1472.66</v>
      </c>
      <c r="I59" s="144">
        <v>1646.06</v>
      </c>
    </row>
    <row r="60" spans="1:9" x14ac:dyDescent="0.2">
      <c r="A60" s="141" t="s">
        <v>135</v>
      </c>
      <c r="B60" s="142" t="s">
        <v>15440</v>
      </c>
      <c r="C60" s="143">
        <v>1483</v>
      </c>
      <c r="D60" s="143">
        <v>31</v>
      </c>
      <c r="E60" s="144">
        <v>9037.43</v>
      </c>
      <c r="F60" s="144">
        <v>364.18</v>
      </c>
      <c r="G60" s="144">
        <v>508.48</v>
      </c>
      <c r="H60" s="144">
        <v>168.74</v>
      </c>
      <c r="I60" s="144">
        <v>1041.4000000000001</v>
      </c>
    </row>
    <row r="61" spans="1:9" x14ac:dyDescent="0.2">
      <c r="A61" s="141" t="s">
        <v>137</v>
      </c>
      <c r="B61" s="142" t="s">
        <v>15441</v>
      </c>
      <c r="C61" s="143">
        <v>829</v>
      </c>
      <c r="D61" s="143">
        <v>10</v>
      </c>
      <c r="E61" s="144">
        <v>1567.78</v>
      </c>
      <c r="F61" s="144">
        <v>203.58</v>
      </c>
      <c r="G61" s="144">
        <v>164.02</v>
      </c>
      <c r="H61" s="144">
        <v>29.27</v>
      </c>
      <c r="I61" s="144">
        <v>396.87</v>
      </c>
    </row>
    <row r="62" spans="1:9" x14ac:dyDescent="0.2">
      <c r="A62" s="141" t="s">
        <v>139</v>
      </c>
      <c r="B62" s="142" t="s">
        <v>15442</v>
      </c>
      <c r="C62" s="143">
        <v>86</v>
      </c>
      <c r="D62" s="143">
        <v>1</v>
      </c>
      <c r="E62" s="144">
        <v>188.48</v>
      </c>
      <c r="F62" s="144">
        <v>21.12</v>
      </c>
      <c r="G62" s="144">
        <v>16.399999999999999</v>
      </c>
      <c r="H62" s="144">
        <v>3.52</v>
      </c>
      <c r="I62" s="144">
        <v>41.04</v>
      </c>
    </row>
    <row r="63" spans="1:9" x14ac:dyDescent="0.2">
      <c r="A63" s="141" t="s">
        <v>141</v>
      </c>
      <c r="B63" s="142" t="s">
        <v>15443</v>
      </c>
      <c r="C63" s="143">
        <v>2038</v>
      </c>
      <c r="D63" s="143">
        <v>50</v>
      </c>
      <c r="E63" s="144">
        <v>20679.240000000002</v>
      </c>
      <c r="F63" s="144">
        <v>500.48</v>
      </c>
      <c r="G63" s="144">
        <v>820.14</v>
      </c>
      <c r="H63" s="144">
        <v>386.09</v>
      </c>
      <c r="I63" s="144">
        <v>1706.71</v>
      </c>
    </row>
    <row r="64" spans="1:9" x14ac:dyDescent="0.2">
      <c r="A64" s="141" t="s">
        <v>143</v>
      </c>
      <c r="B64" s="142" t="s">
        <v>15444</v>
      </c>
      <c r="C64" s="143">
        <v>605</v>
      </c>
      <c r="D64" s="143">
        <v>15</v>
      </c>
      <c r="E64" s="144">
        <v>2761.02</v>
      </c>
      <c r="F64" s="144">
        <v>148.58000000000001</v>
      </c>
      <c r="G64" s="144">
        <v>246.04</v>
      </c>
      <c r="H64" s="144">
        <v>51.55</v>
      </c>
      <c r="I64" s="144">
        <v>446.17</v>
      </c>
    </row>
    <row r="65" spans="1:9" x14ac:dyDescent="0.2">
      <c r="A65" s="141" t="s">
        <v>145</v>
      </c>
      <c r="B65" s="142" t="s">
        <v>15445</v>
      </c>
      <c r="C65" s="143">
        <v>3433</v>
      </c>
      <c r="D65" s="143">
        <v>31</v>
      </c>
      <c r="E65" s="144">
        <v>65636.490000000005</v>
      </c>
      <c r="F65" s="144">
        <v>843.06</v>
      </c>
      <c r="G65" s="144">
        <v>508.48</v>
      </c>
      <c r="H65" s="144">
        <v>1225.46</v>
      </c>
      <c r="I65" s="144">
        <v>2577</v>
      </c>
    </row>
    <row r="66" spans="1:9" x14ac:dyDescent="0.2">
      <c r="A66" s="141" t="s">
        <v>147</v>
      </c>
      <c r="B66" s="142" t="s">
        <v>15446</v>
      </c>
      <c r="C66" s="143">
        <v>536</v>
      </c>
      <c r="D66" s="143">
        <v>15</v>
      </c>
      <c r="E66" s="144">
        <v>3518.68</v>
      </c>
      <c r="F66" s="144">
        <v>131.63</v>
      </c>
      <c r="G66" s="144">
        <v>246.04</v>
      </c>
      <c r="H66" s="144">
        <v>65.7</v>
      </c>
      <c r="I66" s="144">
        <v>443.37</v>
      </c>
    </row>
    <row r="67" spans="1:9" x14ac:dyDescent="0.2">
      <c r="A67" s="141" t="s">
        <v>149</v>
      </c>
      <c r="B67" s="142" t="s">
        <v>15447</v>
      </c>
      <c r="C67" s="143">
        <v>1197</v>
      </c>
      <c r="D67" s="143">
        <v>7</v>
      </c>
      <c r="E67" s="144">
        <v>1614.52</v>
      </c>
      <c r="F67" s="144">
        <v>293.95</v>
      </c>
      <c r="G67" s="144">
        <v>114.82</v>
      </c>
      <c r="H67" s="144">
        <v>30.14</v>
      </c>
      <c r="I67" s="144">
        <v>438.91</v>
      </c>
    </row>
    <row r="68" spans="1:9" x14ac:dyDescent="0.2">
      <c r="A68" s="141" t="s">
        <v>151</v>
      </c>
      <c r="B68" s="142" t="s">
        <v>15448</v>
      </c>
      <c r="C68" s="143">
        <v>1963</v>
      </c>
      <c r="D68" s="143">
        <v>20</v>
      </c>
      <c r="E68" s="144">
        <v>5615.64</v>
      </c>
      <c r="F68" s="144">
        <v>482.06</v>
      </c>
      <c r="G68" s="144">
        <v>328.06</v>
      </c>
      <c r="H68" s="144">
        <v>104.85</v>
      </c>
      <c r="I68" s="144">
        <v>914.97</v>
      </c>
    </row>
    <row r="69" spans="1:9" x14ac:dyDescent="0.2">
      <c r="A69" s="141" t="s">
        <v>153</v>
      </c>
      <c r="B69" s="142" t="s">
        <v>15449</v>
      </c>
      <c r="C69" s="143">
        <v>2241</v>
      </c>
      <c r="D69" s="143">
        <v>26</v>
      </c>
      <c r="E69" s="144">
        <v>6429.19</v>
      </c>
      <c r="F69" s="144">
        <v>550.34</v>
      </c>
      <c r="G69" s="144">
        <v>426.47</v>
      </c>
      <c r="H69" s="144">
        <v>120.03</v>
      </c>
      <c r="I69" s="144">
        <v>1096.8399999999999</v>
      </c>
    </row>
    <row r="70" spans="1:9" x14ac:dyDescent="0.2">
      <c r="A70" s="141" t="s">
        <v>155</v>
      </c>
      <c r="B70" s="142" t="s">
        <v>15450</v>
      </c>
      <c r="C70" s="143">
        <v>323</v>
      </c>
      <c r="D70" s="143">
        <v>3</v>
      </c>
      <c r="E70" s="144">
        <v>555.24</v>
      </c>
      <c r="F70" s="144">
        <v>79.319999999999993</v>
      </c>
      <c r="G70" s="144">
        <v>49.21</v>
      </c>
      <c r="H70" s="144">
        <v>10.37</v>
      </c>
      <c r="I70" s="144">
        <v>138.9</v>
      </c>
    </row>
    <row r="71" spans="1:9" x14ac:dyDescent="0.2">
      <c r="A71" s="141" t="s">
        <v>157</v>
      </c>
      <c r="B71" s="142" t="s">
        <v>15451</v>
      </c>
      <c r="C71" s="143">
        <v>320</v>
      </c>
      <c r="D71" s="143">
        <v>8</v>
      </c>
      <c r="E71" s="144">
        <v>60990.74</v>
      </c>
      <c r="F71" s="144">
        <v>78.58</v>
      </c>
      <c r="G71" s="144">
        <v>131.22</v>
      </c>
      <c r="H71" s="144">
        <v>1138.72</v>
      </c>
      <c r="I71" s="144">
        <v>1348.52</v>
      </c>
    </row>
    <row r="72" spans="1:9" x14ac:dyDescent="0.2">
      <c r="A72" s="141" t="s">
        <v>159</v>
      </c>
      <c r="B72" s="142" t="s">
        <v>15452</v>
      </c>
      <c r="C72" s="143">
        <v>1410</v>
      </c>
      <c r="D72" s="143">
        <v>21</v>
      </c>
      <c r="E72" s="144">
        <v>116272.57</v>
      </c>
      <c r="F72" s="144">
        <v>346.26</v>
      </c>
      <c r="G72" s="144">
        <v>344.46</v>
      </c>
      <c r="H72" s="144">
        <v>2170.86</v>
      </c>
      <c r="I72" s="144">
        <v>2861.58</v>
      </c>
    </row>
    <row r="73" spans="1:9" x14ac:dyDescent="0.2">
      <c r="A73" s="141" t="s">
        <v>161</v>
      </c>
      <c r="B73" s="142" t="s">
        <v>15453</v>
      </c>
      <c r="C73" s="143">
        <v>676</v>
      </c>
      <c r="D73" s="143">
        <v>5</v>
      </c>
      <c r="E73" s="144">
        <v>38707.949999999997</v>
      </c>
      <c r="F73" s="144">
        <v>166.01</v>
      </c>
      <c r="G73" s="144">
        <v>82.02</v>
      </c>
      <c r="H73" s="144">
        <v>722.7</v>
      </c>
      <c r="I73" s="144">
        <v>970.73</v>
      </c>
    </row>
    <row r="74" spans="1:9" x14ac:dyDescent="0.2">
      <c r="A74" s="141" t="s">
        <v>163</v>
      </c>
      <c r="B74" s="142" t="s">
        <v>15454</v>
      </c>
      <c r="C74" s="143">
        <v>401</v>
      </c>
      <c r="D74" s="143">
        <v>4</v>
      </c>
      <c r="E74" s="144">
        <v>588.29999999999995</v>
      </c>
      <c r="F74" s="144">
        <v>98.47</v>
      </c>
      <c r="G74" s="144">
        <v>65.61</v>
      </c>
      <c r="H74" s="144">
        <v>10.98</v>
      </c>
      <c r="I74" s="144">
        <v>175.06</v>
      </c>
    </row>
    <row r="75" spans="1:9" x14ac:dyDescent="0.2">
      <c r="A75" s="141" t="s">
        <v>165</v>
      </c>
      <c r="B75" s="142" t="s">
        <v>15455</v>
      </c>
      <c r="C75" s="143">
        <v>1584</v>
      </c>
      <c r="D75" s="143">
        <v>25</v>
      </c>
      <c r="E75" s="144">
        <v>60512.69</v>
      </c>
      <c r="F75" s="144">
        <v>388.99</v>
      </c>
      <c r="G75" s="144">
        <v>410.06</v>
      </c>
      <c r="H75" s="144">
        <v>1129.8</v>
      </c>
      <c r="I75" s="144">
        <v>1928.85</v>
      </c>
    </row>
    <row r="76" spans="1:9" x14ac:dyDescent="0.2">
      <c r="A76" s="141" t="s">
        <v>167</v>
      </c>
      <c r="B76" s="142" t="s">
        <v>15456</v>
      </c>
      <c r="C76" s="143">
        <v>394</v>
      </c>
      <c r="D76" s="143">
        <v>8</v>
      </c>
      <c r="E76" s="144">
        <v>37631.78</v>
      </c>
      <c r="F76" s="144">
        <v>96.76</v>
      </c>
      <c r="G76" s="144">
        <v>131.22</v>
      </c>
      <c r="H76" s="144">
        <v>702.6</v>
      </c>
      <c r="I76" s="144">
        <v>930.58</v>
      </c>
    </row>
    <row r="77" spans="1:9" x14ac:dyDescent="0.2">
      <c r="A77" s="141" t="s">
        <v>169</v>
      </c>
      <c r="B77" s="142" t="s">
        <v>15457</v>
      </c>
      <c r="C77" s="143">
        <v>465</v>
      </c>
      <c r="D77" s="143">
        <v>8</v>
      </c>
      <c r="E77" s="144">
        <v>4398.7</v>
      </c>
      <c r="F77" s="144">
        <v>114.19</v>
      </c>
      <c r="G77" s="144">
        <v>131.22</v>
      </c>
      <c r="H77" s="144">
        <v>82.13</v>
      </c>
      <c r="I77" s="144">
        <v>327.54000000000002</v>
      </c>
    </row>
    <row r="78" spans="1:9" x14ac:dyDescent="0.2">
      <c r="A78" s="141" t="s">
        <v>171</v>
      </c>
      <c r="B78" s="142" t="s">
        <v>15458</v>
      </c>
      <c r="C78" s="143">
        <v>225</v>
      </c>
      <c r="D78" s="143">
        <v>5</v>
      </c>
      <c r="E78" s="144">
        <v>1124.56</v>
      </c>
      <c r="F78" s="144">
        <v>55.26</v>
      </c>
      <c r="G78" s="144">
        <v>82.02</v>
      </c>
      <c r="H78" s="144">
        <v>20.99</v>
      </c>
      <c r="I78" s="144">
        <v>158.27000000000001</v>
      </c>
    </row>
    <row r="79" spans="1:9" x14ac:dyDescent="0.2">
      <c r="A79" s="141" t="s">
        <v>173</v>
      </c>
      <c r="B79" s="142" t="s">
        <v>15459</v>
      </c>
      <c r="C79" s="143">
        <v>1326</v>
      </c>
      <c r="D79" s="143">
        <v>12</v>
      </c>
      <c r="E79" s="144">
        <v>2017</v>
      </c>
      <c r="F79" s="144">
        <v>325.63</v>
      </c>
      <c r="G79" s="144">
        <v>196.83</v>
      </c>
      <c r="H79" s="144">
        <v>37.659999999999997</v>
      </c>
      <c r="I79" s="144">
        <v>560.12</v>
      </c>
    </row>
    <row r="80" spans="1:9" x14ac:dyDescent="0.2">
      <c r="A80" s="141" t="s">
        <v>175</v>
      </c>
      <c r="B80" s="142" t="s">
        <v>15460</v>
      </c>
      <c r="C80" s="143">
        <v>391</v>
      </c>
      <c r="D80" s="143">
        <v>11</v>
      </c>
      <c r="E80" s="144">
        <v>39454.49</v>
      </c>
      <c r="F80" s="144">
        <v>96.02</v>
      </c>
      <c r="G80" s="144">
        <v>180.43</v>
      </c>
      <c r="H80" s="144">
        <v>736.63</v>
      </c>
      <c r="I80" s="144">
        <v>1013.08</v>
      </c>
    </row>
    <row r="81" spans="1:9" x14ac:dyDescent="0.2">
      <c r="A81" s="141" t="s">
        <v>177</v>
      </c>
      <c r="B81" s="142" t="s">
        <v>15461</v>
      </c>
      <c r="C81" s="143">
        <v>15401</v>
      </c>
      <c r="D81" s="143">
        <v>308</v>
      </c>
      <c r="E81" s="144">
        <v>306414.89</v>
      </c>
      <c r="F81" s="144">
        <v>3782.1</v>
      </c>
      <c r="G81" s="144">
        <v>5052.0200000000004</v>
      </c>
      <c r="H81" s="144">
        <v>5720.89</v>
      </c>
      <c r="I81" s="144">
        <v>14555.01</v>
      </c>
    </row>
    <row r="82" spans="1:9" x14ac:dyDescent="0.2">
      <c r="A82" s="141" t="s">
        <v>179</v>
      </c>
      <c r="B82" s="142" t="s">
        <v>15462</v>
      </c>
      <c r="C82" s="143">
        <v>461</v>
      </c>
      <c r="D82" s="143">
        <v>11</v>
      </c>
      <c r="E82" s="144">
        <v>4145.9799999999996</v>
      </c>
      <c r="F82" s="144">
        <v>113.21</v>
      </c>
      <c r="G82" s="144">
        <v>180.43</v>
      </c>
      <c r="H82" s="144">
        <v>77.41</v>
      </c>
      <c r="I82" s="144">
        <v>371.05</v>
      </c>
    </row>
    <row r="83" spans="1:9" x14ac:dyDescent="0.2">
      <c r="A83" s="141" t="s">
        <v>181</v>
      </c>
      <c r="B83" s="142" t="s">
        <v>15463</v>
      </c>
      <c r="C83" s="143">
        <v>1148</v>
      </c>
      <c r="D83" s="143">
        <v>11</v>
      </c>
      <c r="E83" s="144">
        <v>2968.45</v>
      </c>
      <c r="F83" s="144">
        <v>281.92</v>
      </c>
      <c r="G83" s="144">
        <v>180.43</v>
      </c>
      <c r="H83" s="144">
        <v>55.42</v>
      </c>
      <c r="I83" s="144">
        <v>517.77</v>
      </c>
    </row>
    <row r="84" spans="1:9" x14ac:dyDescent="0.2">
      <c r="A84" s="141" t="s">
        <v>183</v>
      </c>
      <c r="B84" s="142" t="s">
        <v>15464</v>
      </c>
      <c r="C84" s="143">
        <v>1750</v>
      </c>
      <c r="D84" s="143">
        <v>19</v>
      </c>
      <c r="E84" s="144">
        <v>3594.02</v>
      </c>
      <c r="F84" s="144">
        <v>429.76</v>
      </c>
      <c r="G84" s="144">
        <v>311.64999999999998</v>
      </c>
      <c r="H84" s="144">
        <v>67.099999999999994</v>
      </c>
      <c r="I84" s="144">
        <v>808.51</v>
      </c>
    </row>
    <row r="85" spans="1:9" x14ac:dyDescent="0.2">
      <c r="A85" s="141" t="s">
        <v>185</v>
      </c>
      <c r="B85" s="142" t="s">
        <v>15465</v>
      </c>
      <c r="C85" s="143">
        <v>6184</v>
      </c>
      <c r="D85" s="143">
        <v>54</v>
      </c>
      <c r="E85" s="144">
        <v>17610.02</v>
      </c>
      <c r="F85" s="144">
        <v>1518.63</v>
      </c>
      <c r="G85" s="144">
        <v>885.74</v>
      </c>
      <c r="H85" s="144">
        <v>328.78</v>
      </c>
      <c r="I85" s="144">
        <v>2733.15</v>
      </c>
    </row>
    <row r="86" spans="1:9" x14ac:dyDescent="0.2">
      <c r="A86" s="141" t="s">
        <v>187</v>
      </c>
      <c r="B86" s="142" t="s">
        <v>15466</v>
      </c>
      <c r="C86" s="143">
        <v>7691</v>
      </c>
      <c r="D86" s="143">
        <v>75</v>
      </c>
      <c r="E86" s="144">
        <v>19631.41</v>
      </c>
      <c r="F86" s="144">
        <v>1888.72</v>
      </c>
      <c r="G86" s="144">
        <v>1230.2</v>
      </c>
      <c r="H86" s="144">
        <v>366.53</v>
      </c>
      <c r="I86" s="144">
        <v>3485.45</v>
      </c>
    </row>
    <row r="87" spans="1:9" x14ac:dyDescent="0.2">
      <c r="A87" s="141" t="s">
        <v>189</v>
      </c>
      <c r="B87" s="142" t="s">
        <v>15467</v>
      </c>
      <c r="C87" s="143">
        <v>1947</v>
      </c>
      <c r="D87" s="143">
        <v>20</v>
      </c>
      <c r="E87" s="144">
        <v>6845.46</v>
      </c>
      <c r="F87" s="144">
        <v>478.14</v>
      </c>
      <c r="G87" s="144">
        <v>328.06</v>
      </c>
      <c r="H87" s="144">
        <v>127.81</v>
      </c>
      <c r="I87" s="144">
        <v>934.01</v>
      </c>
    </row>
    <row r="88" spans="1:9" x14ac:dyDescent="0.2">
      <c r="A88" s="141" t="s">
        <v>191</v>
      </c>
      <c r="B88" s="142" t="s">
        <v>15468</v>
      </c>
      <c r="C88" s="143">
        <v>327</v>
      </c>
      <c r="D88" s="143">
        <v>2</v>
      </c>
      <c r="E88" s="144">
        <v>411.84</v>
      </c>
      <c r="F88" s="144">
        <v>80.3</v>
      </c>
      <c r="G88" s="144">
        <v>32.81</v>
      </c>
      <c r="H88" s="144">
        <v>7.69</v>
      </c>
      <c r="I88" s="144">
        <v>120.8</v>
      </c>
    </row>
    <row r="89" spans="1:9" x14ac:dyDescent="0.2">
      <c r="A89" s="141" t="s">
        <v>193</v>
      </c>
      <c r="B89" s="142" t="s">
        <v>15469</v>
      </c>
      <c r="C89" s="143">
        <v>62</v>
      </c>
      <c r="D89" s="143">
        <v>1</v>
      </c>
      <c r="E89" s="144">
        <v>15866.73</v>
      </c>
      <c r="F89" s="144">
        <v>15.22</v>
      </c>
      <c r="G89" s="144">
        <v>16.399999999999999</v>
      </c>
      <c r="H89" s="144">
        <v>296.24</v>
      </c>
      <c r="I89" s="144">
        <v>327.86</v>
      </c>
    </row>
    <row r="90" spans="1:9" x14ac:dyDescent="0.2">
      <c r="A90" s="141" t="s">
        <v>195</v>
      </c>
      <c r="B90" s="142" t="s">
        <v>15470</v>
      </c>
      <c r="C90" s="143">
        <v>1081</v>
      </c>
      <c r="D90" s="143">
        <v>20</v>
      </c>
      <c r="E90" s="144">
        <v>4266.6000000000004</v>
      </c>
      <c r="F90" s="144">
        <v>265.45999999999998</v>
      </c>
      <c r="G90" s="144">
        <v>328.06</v>
      </c>
      <c r="H90" s="144">
        <v>79.66</v>
      </c>
      <c r="I90" s="144">
        <v>673.18</v>
      </c>
    </row>
    <row r="91" spans="1:9" x14ac:dyDescent="0.2">
      <c r="A91" s="141" t="s">
        <v>197</v>
      </c>
      <c r="B91" s="142" t="s">
        <v>15471</v>
      </c>
      <c r="C91" s="143">
        <v>4040</v>
      </c>
      <c r="D91" s="143">
        <v>75</v>
      </c>
      <c r="E91" s="144">
        <v>40225.870000000003</v>
      </c>
      <c r="F91" s="144">
        <v>992.12</v>
      </c>
      <c r="G91" s="144">
        <v>1230.2</v>
      </c>
      <c r="H91" s="144">
        <v>751.03</v>
      </c>
      <c r="I91" s="144">
        <v>2973.35</v>
      </c>
    </row>
    <row r="92" spans="1:9" x14ac:dyDescent="0.2">
      <c r="A92" s="141" t="s">
        <v>199</v>
      </c>
      <c r="B92" s="142" t="s">
        <v>15472</v>
      </c>
      <c r="C92" s="143">
        <v>556</v>
      </c>
      <c r="D92" s="143">
        <v>8</v>
      </c>
      <c r="E92" s="144">
        <v>2977.59</v>
      </c>
      <c r="F92" s="144">
        <v>136.54</v>
      </c>
      <c r="G92" s="144">
        <v>131.22</v>
      </c>
      <c r="H92" s="144">
        <v>55.59</v>
      </c>
      <c r="I92" s="144">
        <v>323.35000000000002</v>
      </c>
    </row>
    <row r="93" spans="1:9" x14ac:dyDescent="0.2">
      <c r="A93" s="141" t="s">
        <v>201</v>
      </c>
      <c r="B93" s="142" t="s">
        <v>15473</v>
      </c>
      <c r="C93" s="143">
        <v>24978</v>
      </c>
      <c r="D93" s="143">
        <v>441</v>
      </c>
      <c r="E93" s="144">
        <v>399260.32</v>
      </c>
      <c r="F93" s="144">
        <v>6133.97</v>
      </c>
      <c r="G93" s="144">
        <v>7233.58</v>
      </c>
      <c r="H93" s="144">
        <v>7454.35</v>
      </c>
      <c r="I93" s="144">
        <v>20821.900000000001</v>
      </c>
    </row>
    <row r="94" spans="1:9" x14ac:dyDescent="0.2">
      <c r="A94" s="141" t="s">
        <v>203</v>
      </c>
      <c r="B94" s="142" t="s">
        <v>15474</v>
      </c>
      <c r="C94" s="143">
        <v>108</v>
      </c>
      <c r="D94" s="143">
        <v>14</v>
      </c>
      <c r="E94" s="144">
        <v>2967.74</v>
      </c>
      <c r="F94" s="144">
        <v>26.52</v>
      </c>
      <c r="G94" s="144">
        <v>229.64</v>
      </c>
      <c r="H94" s="144">
        <v>55.41</v>
      </c>
      <c r="I94" s="144">
        <v>311.57</v>
      </c>
    </row>
    <row r="95" spans="1:9" x14ac:dyDescent="0.2">
      <c r="A95" s="141" t="s">
        <v>205</v>
      </c>
      <c r="B95" s="142" t="s">
        <v>15475</v>
      </c>
      <c r="C95" s="143">
        <v>214</v>
      </c>
      <c r="D95" s="143">
        <v>7</v>
      </c>
      <c r="E95" s="144">
        <v>4101.2700000000004</v>
      </c>
      <c r="F95" s="144">
        <v>52.55</v>
      </c>
      <c r="G95" s="144">
        <v>114.82</v>
      </c>
      <c r="H95" s="144">
        <v>76.58</v>
      </c>
      <c r="I95" s="144">
        <v>243.95</v>
      </c>
    </row>
    <row r="96" spans="1:9" x14ac:dyDescent="0.2">
      <c r="A96" s="141" t="s">
        <v>207</v>
      </c>
      <c r="B96" s="142" t="s">
        <v>15476</v>
      </c>
      <c r="C96" s="143">
        <v>333</v>
      </c>
      <c r="D96" s="143">
        <v>4</v>
      </c>
      <c r="E96" s="144">
        <v>994.26</v>
      </c>
      <c r="F96" s="144">
        <v>81.78</v>
      </c>
      <c r="G96" s="144">
        <v>65.61</v>
      </c>
      <c r="H96" s="144">
        <v>18.559999999999999</v>
      </c>
      <c r="I96" s="144">
        <v>165.95</v>
      </c>
    </row>
    <row r="97" spans="1:9" x14ac:dyDescent="0.2">
      <c r="A97" s="141" t="s">
        <v>209</v>
      </c>
      <c r="B97" s="142" t="s">
        <v>15477</v>
      </c>
      <c r="C97" s="143">
        <v>328</v>
      </c>
      <c r="D97" s="143">
        <v>7</v>
      </c>
      <c r="E97" s="144">
        <v>1125.53</v>
      </c>
      <c r="F97" s="144">
        <v>80.55</v>
      </c>
      <c r="G97" s="144">
        <v>114.82</v>
      </c>
      <c r="H97" s="144">
        <v>21.02</v>
      </c>
      <c r="I97" s="144">
        <v>216.39</v>
      </c>
    </row>
    <row r="98" spans="1:9" x14ac:dyDescent="0.2">
      <c r="A98" s="141" t="s">
        <v>211</v>
      </c>
      <c r="B98" s="142" t="s">
        <v>15478</v>
      </c>
      <c r="C98" s="143">
        <v>2567</v>
      </c>
      <c r="D98" s="143">
        <v>25</v>
      </c>
      <c r="E98" s="144">
        <v>10915.42</v>
      </c>
      <c r="F98" s="144">
        <v>630.39</v>
      </c>
      <c r="G98" s="144">
        <v>410.06</v>
      </c>
      <c r="H98" s="144">
        <v>203.79</v>
      </c>
      <c r="I98" s="144">
        <v>1244.24</v>
      </c>
    </row>
    <row r="99" spans="1:9" x14ac:dyDescent="0.2">
      <c r="A99" s="141" t="s">
        <v>213</v>
      </c>
      <c r="B99" s="142" t="s">
        <v>15479</v>
      </c>
      <c r="C99" s="143">
        <v>2797</v>
      </c>
      <c r="D99" s="143">
        <v>34</v>
      </c>
      <c r="E99" s="144">
        <v>30110.26</v>
      </c>
      <c r="F99" s="144">
        <v>686.87</v>
      </c>
      <c r="G99" s="144">
        <v>557.69000000000005</v>
      </c>
      <c r="H99" s="144">
        <v>562.16999999999996</v>
      </c>
      <c r="I99" s="144">
        <v>1806.73</v>
      </c>
    </row>
    <row r="100" spans="1:9" x14ac:dyDescent="0.2">
      <c r="A100" s="141" t="s">
        <v>215</v>
      </c>
      <c r="B100" s="142" t="s">
        <v>15480</v>
      </c>
      <c r="C100" s="143">
        <v>609</v>
      </c>
      <c r="D100" s="143">
        <v>11</v>
      </c>
      <c r="E100" s="144">
        <v>3926.12</v>
      </c>
      <c r="F100" s="144">
        <v>148.34</v>
      </c>
      <c r="G100" s="144">
        <v>185.52</v>
      </c>
      <c r="H100" s="144">
        <v>107.7</v>
      </c>
      <c r="I100" s="144">
        <v>441.56</v>
      </c>
    </row>
    <row r="101" spans="1:9" x14ac:dyDescent="0.2">
      <c r="A101" s="141" t="s">
        <v>217</v>
      </c>
      <c r="B101" s="142" t="s">
        <v>15481</v>
      </c>
      <c r="C101" s="143">
        <v>4906</v>
      </c>
      <c r="D101" s="143">
        <v>90</v>
      </c>
      <c r="E101" s="144">
        <v>70527.53</v>
      </c>
      <c r="F101" s="144">
        <v>1194.96</v>
      </c>
      <c r="G101" s="144">
        <v>1517.86</v>
      </c>
      <c r="H101" s="144">
        <v>1934.68</v>
      </c>
      <c r="I101" s="144">
        <v>4647.5</v>
      </c>
    </row>
    <row r="102" spans="1:9" x14ac:dyDescent="0.2">
      <c r="A102" s="141" t="s">
        <v>219</v>
      </c>
      <c r="B102" s="142" t="s">
        <v>15482</v>
      </c>
      <c r="C102" s="143">
        <v>580</v>
      </c>
      <c r="D102" s="143">
        <v>7</v>
      </c>
      <c r="E102" s="144">
        <v>3906.63</v>
      </c>
      <c r="F102" s="144">
        <v>141.27000000000001</v>
      </c>
      <c r="G102" s="144">
        <v>118.06</v>
      </c>
      <c r="H102" s="144">
        <v>107.17</v>
      </c>
      <c r="I102" s="144">
        <v>366.5</v>
      </c>
    </row>
    <row r="103" spans="1:9" x14ac:dyDescent="0.2">
      <c r="A103" s="141" t="s">
        <v>221</v>
      </c>
      <c r="B103" s="142" t="s">
        <v>15483</v>
      </c>
      <c r="C103" s="143">
        <v>1049</v>
      </c>
      <c r="D103" s="143">
        <v>14</v>
      </c>
      <c r="E103" s="144">
        <v>2182.27</v>
      </c>
      <c r="F103" s="144">
        <v>255.5</v>
      </c>
      <c r="G103" s="144">
        <v>236.11</v>
      </c>
      <c r="H103" s="144">
        <v>59.86</v>
      </c>
      <c r="I103" s="144">
        <v>551.47</v>
      </c>
    </row>
    <row r="104" spans="1:9" x14ac:dyDescent="0.2">
      <c r="A104" s="141" t="s">
        <v>223</v>
      </c>
      <c r="B104" s="142" t="s">
        <v>15484</v>
      </c>
      <c r="C104" s="143">
        <v>12714</v>
      </c>
      <c r="D104" s="143">
        <v>151</v>
      </c>
      <c r="E104" s="144">
        <v>54241.45</v>
      </c>
      <c r="F104" s="144">
        <v>3096.77</v>
      </c>
      <c r="G104" s="144">
        <v>2546.63</v>
      </c>
      <c r="H104" s="144">
        <v>1487.93</v>
      </c>
      <c r="I104" s="144">
        <v>7131.33</v>
      </c>
    </row>
    <row r="105" spans="1:9" x14ac:dyDescent="0.2">
      <c r="A105" s="141" t="s">
        <v>225</v>
      </c>
      <c r="B105" s="142" t="s">
        <v>15485</v>
      </c>
      <c r="C105" s="143">
        <v>1336</v>
      </c>
      <c r="D105" s="143">
        <v>20</v>
      </c>
      <c r="E105" s="144">
        <v>3359.01</v>
      </c>
      <c r="F105" s="144">
        <v>325.41000000000003</v>
      </c>
      <c r="G105" s="144">
        <v>337.3</v>
      </c>
      <c r="H105" s="144">
        <v>92.14</v>
      </c>
      <c r="I105" s="144">
        <v>754.85</v>
      </c>
    </row>
    <row r="106" spans="1:9" x14ac:dyDescent="0.2">
      <c r="A106" s="141" t="s">
        <v>227</v>
      </c>
      <c r="B106" s="142" t="s">
        <v>15486</v>
      </c>
      <c r="C106" s="143">
        <v>243</v>
      </c>
      <c r="D106" s="143">
        <v>2</v>
      </c>
      <c r="E106" s="144">
        <v>8326.23</v>
      </c>
      <c r="F106" s="144">
        <v>59.18</v>
      </c>
      <c r="G106" s="144">
        <v>33.729999999999997</v>
      </c>
      <c r="H106" s="144">
        <v>228.4</v>
      </c>
      <c r="I106" s="144">
        <v>321.31</v>
      </c>
    </row>
    <row r="107" spans="1:9" x14ac:dyDescent="0.2">
      <c r="A107" s="141" t="s">
        <v>229</v>
      </c>
      <c r="B107" s="142" t="s">
        <v>15487</v>
      </c>
      <c r="C107" s="143">
        <v>181</v>
      </c>
      <c r="D107" s="143">
        <v>1</v>
      </c>
      <c r="E107" s="144">
        <v>217.72</v>
      </c>
      <c r="F107" s="144">
        <v>44.09</v>
      </c>
      <c r="G107" s="144">
        <v>16.86</v>
      </c>
      <c r="H107" s="144">
        <v>5.98</v>
      </c>
      <c r="I107" s="144">
        <v>66.930000000000007</v>
      </c>
    </row>
    <row r="108" spans="1:9" x14ac:dyDescent="0.2">
      <c r="A108" s="141" t="s">
        <v>231</v>
      </c>
      <c r="B108" s="142" t="s">
        <v>15488</v>
      </c>
      <c r="C108" s="143">
        <v>59128</v>
      </c>
      <c r="D108" s="143">
        <v>655</v>
      </c>
      <c r="E108" s="144">
        <v>449163.85</v>
      </c>
      <c r="F108" s="144">
        <v>14401.89</v>
      </c>
      <c r="G108" s="144">
        <v>11046.66</v>
      </c>
      <c r="H108" s="144">
        <v>12321.25</v>
      </c>
      <c r="I108" s="144">
        <v>37769.800000000003</v>
      </c>
    </row>
    <row r="109" spans="1:9" x14ac:dyDescent="0.2">
      <c r="A109" s="141" t="s">
        <v>233</v>
      </c>
      <c r="B109" s="142" t="s">
        <v>15489</v>
      </c>
      <c r="C109" s="143">
        <v>408</v>
      </c>
      <c r="D109" s="143">
        <v>9</v>
      </c>
      <c r="E109" s="144">
        <v>1588.14</v>
      </c>
      <c r="F109" s="144">
        <v>99.38</v>
      </c>
      <c r="G109" s="144">
        <v>151.78</v>
      </c>
      <c r="H109" s="144">
        <v>43.57</v>
      </c>
      <c r="I109" s="144">
        <v>294.73</v>
      </c>
    </row>
    <row r="110" spans="1:9" x14ac:dyDescent="0.2">
      <c r="A110" s="141" t="s">
        <v>235</v>
      </c>
      <c r="B110" s="142" t="s">
        <v>15490</v>
      </c>
      <c r="C110" s="143">
        <v>20495</v>
      </c>
      <c r="D110" s="143">
        <v>305</v>
      </c>
      <c r="E110" s="144">
        <v>122377.69</v>
      </c>
      <c r="F110" s="144">
        <v>4991.99</v>
      </c>
      <c r="G110" s="144">
        <v>5143.8599999999997</v>
      </c>
      <c r="H110" s="144">
        <v>3357.01</v>
      </c>
      <c r="I110" s="144">
        <v>13492.86</v>
      </c>
    </row>
    <row r="111" spans="1:9" x14ac:dyDescent="0.2">
      <c r="A111" s="141" t="s">
        <v>237</v>
      </c>
      <c r="B111" s="142" t="s">
        <v>15491</v>
      </c>
      <c r="C111" s="143">
        <v>3396</v>
      </c>
      <c r="D111" s="143">
        <v>55</v>
      </c>
      <c r="E111" s="144">
        <v>12693.22</v>
      </c>
      <c r="F111" s="144">
        <v>827.17</v>
      </c>
      <c r="G111" s="144">
        <v>927.58</v>
      </c>
      <c r="H111" s="144">
        <v>348.19</v>
      </c>
      <c r="I111" s="144">
        <v>2102.94</v>
      </c>
    </row>
    <row r="112" spans="1:9" x14ac:dyDescent="0.2">
      <c r="A112" s="141" t="s">
        <v>239</v>
      </c>
      <c r="B112" s="142" t="s">
        <v>15492</v>
      </c>
      <c r="C112" s="143">
        <v>1334</v>
      </c>
      <c r="D112" s="143">
        <v>40</v>
      </c>
      <c r="E112" s="144">
        <v>51806.02</v>
      </c>
      <c r="F112" s="144">
        <v>324.93</v>
      </c>
      <c r="G112" s="144">
        <v>674.61</v>
      </c>
      <c r="H112" s="144">
        <v>1421.12</v>
      </c>
      <c r="I112" s="144">
        <v>2420.66</v>
      </c>
    </row>
    <row r="113" spans="1:9" x14ac:dyDescent="0.2">
      <c r="A113" s="141" t="s">
        <v>241</v>
      </c>
      <c r="B113" s="142" t="s">
        <v>15493</v>
      </c>
      <c r="C113" s="143">
        <v>337304</v>
      </c>
      <c r="D113" s="143">
        <v>4694</v>
      </c>
      <c r="E113" s="144">
        <v>3543891.65</v>
      </c>
      <c r="F113" s="144">
        <v>82157.61</v>
      </c>
      <c r="G113" s="144">
        <v>79164.88</v>
      </c>
      <c r="H113" s="144">
        <v>97214.33</v>
      </c>
      <c r="I113" s="144">
        <v>258536.82</v>
      </c>
    </row>
    <row r="114" spans="1:9" x14ac:dyDescent="0.2">
      <c r="A114" s="141" t="s">
        <v>243</v>
      </c>
      <c r="B114" s="142" t="s">
        <v>15494</v>
      </c>
      <c r="C114" s="143">
        <v>21404</v>
      </c>
      <c r="D114" s="143">
        <v>254</v>
      </c>
      <c r="E114" s="144">
        <v>88040.31</v>
      </c>
      <c r="F114" s="144">
        <v>5213.3999999999996</v>
      </c>
      <c r="G114" s="144">
        <v>4283.74</v>
      </c>
      <c r="H114" s="144">
        <v>2415.08</v>
      </c>
      <c r="I114" s="144">
        <v>11912.22</v>
      </c>
    </row>
    <row r="115" spans="1:9" x14ac:dyDescent="0.2">
      <c r="A115" s="141" t="s">
        <v>245</v>
      </c>
      <c r="B115" s="142" t="s">
        <v>15495</v>
      </c>
      <c r="C115" s="143">
        <v>117</v>
      </c>
      <c r="D115" s="143">
        <v>9</v>
      </c>
      <c r="E115" s="144">
        <v>1449.36</v>
      </c>
      <c r="F115" s="144">
        <v>28.5</v>
      </c>
      <c r="G115" s="144">
        <v>151.78</v>
      </c>
      <c r="H115" s="144">
        <v>39.76</v>
      </c>
      <c r="I115" s="144">
        <v>220.04</v>
      </c>
    </row>
    <row r="116" spans="1:9" x14ac:dyDescent="0.2">
      <c r="A116" s="141" t="s">
        <v>247</v>
      </c>
      <c r="B116" s="142" t="s">
        <v>15496</v>
      </c>
      <c r="C116" s="143">
        <v>498</v>
      </c>
      <c r="D116" s="143">
        <v>24</v>
      </c>
      <c r="E116" s="144">
        <v>25840.81</v>
      </c>
      <c r="F116" s="144">
        <v>121.3</v>
      </c>
      <c r="G116" s="144">
        <v>404.76</v>
      </c>
      <c r="H116" s="144">
        <v>708.86</v>
      </c>
      <c r="I116" s="144">
        <v>1234.92</v>
      </c>
    </row>
    <row r="117" spans="1:9" x14ac:dyDescent="0.2">
      <c r="A117" s="141" t="s">
        <v>249</v>
      </c>
      <c r="B117" s="142" t="s">
        <v>15497</v>
      </c>
      <c r="C117" s="143">
        <v>22657</v>
      </c>
      <c r="D117" s="143">
        <v>372</v>
      </c>
      <c r="E117" s="144">
        <v>115745.38</v>
      </c>
      <c r="F117" s="144">
        <v>5518.6</v>
      </c>
      <c r="G117" s="144">
        <v>6273.82</v>
      </c>
      <c r="H117" s="144">
        <v>3175.07</v>
      </c>
      <c r="I117" s="144">
        <v>14967.49</v>
      </c>
    </row>
    <row r="118" spans="1:9" x14ac:dyDescent="0.2">
      <c r="A118" s="141" t="s">
        <v>251</v>
      </c>
      <c r="B118" s="142" t="s">
        <v>15498</v>
      </c>
      <c r="C118" s="143">
        <v>21088</v>
      </c>
      <c r="D118" s="143">
        <v>241</v>
      </c>
      <c r="E118" s="144">
        <v>212931.89</v>
      </c>
      <c r="F118" s="144">
        <v>5136.43</v>
      </c>
      <c r="G118" s="144">
        <v>4064.5</v>
      </c>
      <c r="H118" s="144">
        <v>5841.05</v>
      </c>
      <c r="I118" s="144">
        <v>15041.98</v>
      </c>
    </row>
    <row r="119" spans="1:9" x14ac:dyDescent="0.2">
      <c r="A119" s="141" t="s">
        <v>253</v>
      </c>
      <c r="B119" s="142" t="s">
        <v>15499</v>
      </c>
      <c r="C119" s="143">
        <v>134</v>
      </c>
      <c r="D119" s="143">
        <v>3</v>
      </c>
      <c r="E119" s="144">
        <v>416.77</v>
      </c>
      <c r="F119" s="144">
        <v>32.64</v>
      </c>
      <c r="G119" s="144">
        <v>50.59</v>
      </c>
      <c r="H119" s="144">
        <v>11.43</v>
      </c>
      <c r="I119" s="144">
        <v>94.66</v>
      </c>
    </row>
    <row r="120" spans="1:9" x14ac:dyDescent="0.2">
      <c r="A120" s="141" t="s">
        <v>255</v>
      </c>
      <c r="B120" s="142" t="s">
        <v>15500</v>
      </c>
      <c r="C120" s="143">
        <v>7113</v>
      </c>
      <c r="D120" s="143">
        <v>173</v>
      </c>
      <c r="E120" s="144">
        <v>204058.65</v>
      </c>
      <c r="F120" s="144">
        <v>1732.52</v>
      </c>
      <c r="G120" s="144">
        <v>2917.66</v>
      </c>
      <c r="H120" s="144">
        <v>5597.64</v>
      </c>
      <c r="I120" s="144">
        <v>10247.82</v>
      </c>
    </row>
    <row r="121" spans="1:9" x14ac:dyDescent="0.2">
      <c r="A121" s="141" t="s">
        <v>257</v>
      </c>
      <c r="B121" s="142" t="s">
        <v>15501</v>
      </c>
      <c r="C121" s="143">
        <v>170</v>
      </c>
      <c r="D121" s="143">
        <v>4</v>
      </c>
      <c r="E121" s="144">
        <v>1937.49</v>
      </c>
      <c r="F121" s="144">
        <v>41.41</v>
      </c>
      <c r="G121" s="144">
        <v>67.459999999999994</v>
      </c>
      <c r="H121" s="144">
        <v>53.15</v>
      </c>
      <c r="I121" s="144">
        <v>162.02000000000001</v>
      </c>
    </row>
    <row r="122" spans="1:9" x14ac:dyDescent="0.2">
      <c r="A122" s="141" t="s">
        <v>259</v>
      </c>
      <c r="B122" s="142" t="s">
        <v>15502</v>
      </c>
      <c r="C122" s="143">
        <v>1707</v>
      </c>
      <c r="D122" s="143">
        <v>33</v>
      </c>
      <c r="E122" s="144">
        <v>18768.150000000001</v>
      </c>
      <c r="F122" s="144">
        <v>415.78</v>
      </c>
      <c r="G122" s="144">
        <v>556.54999999999995</v>
      </c>
      <c r="H122" s="144">
        <v>514.84</v>
      </c>
      <c r="I122" s="144">
        <v>1487.17</v>
      </c>
    </row>
    <row r="123" spans="1:9" x14ac:dyDescent="0.2">
      <c r="A123" s="141" t="s">
        <v>261</v>
      </c>
      <c r="B123" s="142" t="s">
        <v>15503</v>
      </c>
      <c r="C123" s="143">
        <v>5453</v>
      </c>
      <c r="D123" s="143">
        <v>79</v>
      </c>
      <c r="E123" s="144">
        <v>19713.080000000002</v>
      </c>
      <c r="F123" s="144">
        <v>1328.19</v>
      </c>
      <c r="G123" s="144">
        <v>1332.34</v>
      </c>
      <c r="H123" s="144">
        <v>540.76</v>
      </c>
      <c r="I123" s="144">
        <v>3201.29</v>
      </c>
    </row>
    <row r="124" spans="1:9" x14ac:dyDescent="0.2">
      <c r="A124" s="141" t="s">
        <v>263</v>
      </c>
      <c r="B124" s="142" t="s">
        <v>15504</v>
      </c>
      <c r="C124" s="143">
        <v>1958</v>
      </c>
      <c r="D124" s="143">
        <v>28</v>
      </c>
      <c r="E124" s="144">
        <v>8315.77</v>
      </c>
      <c r="F124" s="144">
        <v>476.91</v>
      </c>
      <c r="G124" s="144">
        <v>472.22</v>
      </c>
      <c r="H124" s="144">
        <v>228.11</v>
      </c>
      <c r="I124" s="144">
        <v>1177.24</v>
      </c>
    </row>
    <row r="125" spans="1:9" x14ac:dyDescent="0.2">
      <c r="A125" s="141" t="s">
        <v>265</v>
      </c>
      <c r="B125" s="142" t="s">
        <v>15505</v>
      </c>
      <c r="C125" s="143">
        <v>2227</v>
      </c>
      <c r="D125" s="143">
        <v>32</v>
      </c>
      <c r="E125" s="144">
        <v>7183.15</v>
      </c>
      <c r="F125" s="144">
        <v>542.42999999999995</v>
      </c>
      <c r="G125" s="144">
        <v>539.67999999999995</v>
      </c>
      <c r="H125" s="144">
        <v>197.05</v>
      </c>
      <c r="I125" s="144">
        <v>1279.1600000000001</v>
      </c>
    </row>
    <row r="126" spans="1:9" x14ac:dyDescent="0.2">
      <c r="A126" s="141" t="s">
        <v>267</v>
      </c>
      <c r="B126" s="142" t="s">
        <v>15506</v>
      </c>
      <c r="C126" s="143">
        <v>192</v>
      </c>
      <c r="D126" s="143">
        <v>5</v>
      </c>
      <c r="E126" s="144">
        <v>770.52</v>
      </c>
      <c r="F126" s="144">
        <v>46.77</v>
      </c>
      <c r="G126" s="144">
        <v>84.33</v>
      </c>
      <c r="H126" s="144">
        <v>21.14</v>
      </c>
      <c r="I126" s="144">
        <v>152.24</v>
      </c>
    </row>
    <row r="127" spans="1:9" x14ac:dyDescent="0.2">
      <c r="A127" s="141" t="s">
        <v>269</v>
      </c>
      <c r="B127" s="142" t="s">
        <v>15507</v>
      </c>
      <c r="C127" s="143">
        <v>1083</v>
      </c>
      <c r="D127" s="143">
        <v>11</v>
      </c>
      <c r="E127" s="144">
        <v>4751.5600000000004</v>
      </c>
      <c r="F127" s="144">
        <v>263.77999999999997</v>
      </c>
      <c r="G127" s="144">
        <v>185.52</v>
      </c>
      <c r="H127" s="144">
        <v>130.34</v>
      </c>
      <c r="I127" s="144">
        <v>579.64</v>
      </c>
    </row>
    <row r="128" spans="1:9" x14ac:dyDescent="0.2">
      <c r="A128" s="141" t="s">
        <v>271</v>
      </c>
      <c r="B128" s="142" t="s">
        <v>15508</v>
      </c>
      <c r="C128" s="143">
        <v>483</v>
      </c>
      <c r="D128" s="143">
        <v>5</v>
      </c>
      <c r="E128" s="144">
        <v>1125.78</v>
      </c>
      <c r="F128" s="144">
        <v>117.65</v>
      </c>
      <c r="G128" s="144">
        <v>84.33</v>
      </c>
      <c r="H128" s="144">
        <v>30.88</v>
      </c>
      <c r="I128" s="144">
        <v>232.86</v>
      </c>
    </row>
    <row r="129" spans="1:9" x14ac:dyDescent="0.2">
      <c r="A129" s="141" t="s">
        <v>273</v>
      </c>
      <c r="B129" s="142" t="s">
        <v>15509</v>
      </c>
      <c r="C129" s="143">
        <v>1166</v>
      </c>
      <c r="D129" s="143">
        <v>31</v>
      </c>
      <c r="E129" s="144">
        <v>22218.52</v>
      </c>
      <c r="F129" s="144">
        <v>284.01</v>
      </c>
      <c r="G129" s="144">
        <v>522.82000000000005</v>
      </c>
      <c r="H129" s="144">
        <v>609.49</v>
      </c>
      <c r="I129" s="144">
        <v>1416.32</v>
      </c>
    </row>
    <row r="130" spans="1:9" x14ac:dyDescent="0.2">
      <c r="A130" s="141" t="s">
        <v>275</v>
      </c>
      <c r="B130" s="142" t="s">
        <v>15510</v>
      </c>
      <c r="C130" s="143">
        <v>69118</v>
      </c>
      <c r="D130" s="143">
        <v>1268</v>
      </c>
      <c r="E130" s="144">
        <v>969143.45</v>
      </c>
      <c r="F130" s="144">
        <v>16835.169999999998</v>
      </c>
      <c r="G130" s="144">
        <v>21384.98</v>
      </c>
      <c r="H130" s="144">
        <v>26585.08</v>
      </c>
      <c r="I130" s="144">
        <v>64805.23</v>
      </c>
    </row>
    <row r="131" spans="1:9" x14ac:dyDescent="0.2">
      <c r="A131" s="141" t="s">
        <v>277</v>
      </c>
      <c r="B131" s="142" t="s">
        <v>15511</v>
      </c>
      <c r="C131" s="143">
        <v>103</v>
      </c>
      <c r="D131" s="143">
        <v>4</v>
      </c>
      <c r="E131" s="144">
        <v>805.76</v>
      </c>
      <c r="F131" s="144">
        <v>25.09</v>
      </c>
      <c r="G131" s="144">
        <v>67.459999999999994</v>
      </c>
      <c r="H131" s="144">
        <v>22.1</v>
      </c>
      <c r="I131" s="144">
        <v>114.65</v>
      </c>
    </row>
    <row r="132" spans="1:9" x14ac:dyDescent="0.2">
      <c r="A132" s="141" t="s">
        <v>279</v>
      </c>
      <c r="B132" s="142" t="s">
        <v>15512</v>
      </c>
      <c r="C132" s="143">
        <v>135</v>
      </c>
      <c r="D132" s="143">
        <v>0</v>
      </c>
      <c r="E132" s="144">
        <v>0</v>
      </c>
      <c r="F132" s="144">
        <v>32.880000000000003</v>
      </c>
      <c r="G132" s="144">
        <v>0</v>
      </c>
      <c r="H132" s="144">
        <v>0</v>
      </c>
      <c r="I132" s="144">
        <v>32.880000000000003</v>
      </c>
    </row>
    <row r="133" spans="1:9" x14ac:dyDescent="0.2">
      <c r="A133" s="141" t="s">
        <v>281</v>
      </c>
      <c r="B133" s="142" t="s">
        <v>15513</v>
      </c>
      <c r="C133" s="143">
        <v>3323</v>
      </c>
      <c r="D133" s="143">
        <v>59</v>
      </c>
      <c r="E133" s="144">
        <v>12500.79</v>
      </c>
      <c r="F133" s="144">
        <v>809.38</v>
      </c>
      <c r="G133" s="144">
        <v>995.04</v>
      </c>
      <c r="H133" s="144">
        <v>342.91</v>
      </c>
      <c r="I133" s="144">
        <v>2147.33</v>
      </c>
    </row>
    <row r="134" spans="1:9" x14ac:dyDescent="0.2">
      <c r="A134" s="141" t="s">
        <v>283</v>
      </c>
      <c r="B134" s="142" t="s">
        <v>15514</v>
      </c>
      <c r="C134" s="143">
        <v>737</v>
      </c>
      <c r="D134" s="143">
        <v>11</v>
      </c>
      <c r="E134" s="144">
        <v>2174.4</v>
      </c>
      <c r="F134" s="144">
        <v>179.51</v>
      </c>
      <c r="G134" s="144">
        <v>185.52</v>
      </c>
      <c r="H134" s="144">
        <v>59.65</v>
      </c>
      <c r="I134" s="144">
        <v>424.68</v>
      </c>
    </row>
    <row r="135" spans="1:9" x14ac:dyDescent="0.2">
      <c r="A135" s="141" t="s">
        <v>285</v>
      </c>
      <c r="B135" s="142" t="s">
        <v>15515</v>
      </c>
      <c r="C135" s="143">
        <v>101</v>
      </c>
      <c r="D135" s="143">
        <v>3</v>
      </c>
      <c r="E135" s="144">
        <v>653.15</v>
      </c>
      <c r="F135" s="144">
        <v>24.6</v>
      </c>
      <c r="G135" s="144">
        <v>50.59</v>
      </c>
      <c r="H135" s="144">
        <v>17.920000000000002</v>
      </c>
      <c r="I135" s="144">
        <v>93.11</v>
      </c>
    </row>
    <row r="136" spans="1:9" x14ac:dyDescent="0.2">
      <c r="A136" s="141" t="s">
        <v>287</v>
      </c>
      <c r="B136" s="142" t="s">
        <v>15516</v>
      </c>
      <c r="C136" s="143">
        <v>501</v>
      </c>
      <c r="D136" s="143">
        <v>8</v>
      </c>
      <c r="E136" s="144">
        <v>1847.48</v>
      </c>
      <c r="F136" s="144">
        <v>122.03</v>
      </c>
      <c r="G136" s="144">
        <v>134.91999999999999</v>
      </c>
      <c r="H136" s="144">
        <v>50.68</v>
      </c>
      <c r="I136" s="144">
        <v>307.63</v>
      </c>
    </row>
    <row r="137" spans="1:9" x14ac:dyDescent="0.2">
      <c r="A137" s="141" t="s">
        <v>289</v>
      </c>
      <c r="B137" s="142" t="s">
        <v>15517</v>
      </c>
      <c r="C137" s="143">
        <v>397</v>
      </c>
      <c r="D137" s="143">
        <v>15</v>
      </c>
      <c r="E137" s="144">
        <v>33839.93</v>
      </c>
      <c r="F137" s="144">
        <v>96.7</v>
      </c>
      <c r="G137" s="144">
        <v>252.98</v>
      </c>
      <c r="H137" s="144">
        <v>928.28</v>
      </c>
      <c r="I137" s="144">
        <v>1277.96</v>
      </c>
    </row>
    <row r="138" spans="1:9" x14ac:dyDescent="0.2">
      <c r="A138" s="141" t="s">
        <v>291</v>
      </c>
      <c r="B138" s="142" t="s">
        <v>15518</v>
      </c>
      <c r="C138" s="143">
        <v>97</v>
      </c>
      <c r="D138" s="143">
        <v>2</v>
      </c>
      <c r="E138" s="144">
        <v>367.01</v>
      </c>
      <c r="F138" s="144">
        <v>23.62</v>
      </c>
      <c r="G138" s="144">
        <v>33.729999999999997</v>
      </c>
      <c r="H138" s="144">
        <v>10.06</v>
      </c>
      <c r="I138" s="144">
        <v>67.41</v>
      </c>
    </row>
    <row r="139" spans="1:9" x14ac:dyDescent="0.2">
      <c r="A139" s="141" t="s">
        <v>293</v>
      </c>
      <c r="B139" s="142" t="s">
        <v>15519</v>
      </c>
      <c r="C139" s="143">
        <v>415</v>
      </c>
      <c r="D139" s="143">
        <v>7</v>
      </c>
      <c r="E139" s="144">
        <v>856.36</v>
      </c>
      <c r="F139" s="144">
        <v>101.08</v>
      </c>
      <c r="G139" s="144">
        <v>118.06</v>
      </c>
      <c r="H139" s="144">
        <v>23.49</v>
      </c>
      <c r="I139" s="144">
        <v>242.63</v>
      </c>
    </row>
    <row r="140" spans="1:9" x14ac:dyDescent="0.2">
      <c r="A140" s="141" t="s">
        <v>295</v>
      </c>
      <c r="B140" s="142" t="s">
        <v>15520</v>
      </c>
      <c r="C140" s="143">
        <v>11462</v>
      </c>
      <c r="D140" s="143">
        <v>234</v>
      </c>
      <c r="E140" s="144">
        <v>66236.77</v>
      </c>
      <c r="F140" s="144">
        <v>2791.82</v>
      </c>
      <c r="G140" s="144">
        <v>3946.44</v>
      </c>
      <c r="H140" s="144">
        <v>1816.98</v>
      </c>
      <c r="I140" s="144">
        <v>8555.24</v>
      </c>
    </row>
    <row r="141" spans="1:9" ht="25.5" x14ac:dyDescent="0.2">
      <c r="A141" s="141" t="s">
        <v>297</v>
      </c>
      <c r="B141" s="142" t="s">
        <v>15521</v>
      </c>
      <c r="C141" s="143">
        <v>4447</v>
      </c>
      <c r="D141" s="143">
        <v>73</v>
      </c>
      <c r="E141" s="144">
        <v>19304.23</v>
      </c>
      <c r="F141" s="144">
        <v>1083.1600000000001</v>
      </c>
      <c r="G141" s="144">
        <v>1231.1500000000001</v>
      </c>
      <c r="H141" s="144">
        <v>529.54</v>
      </c>
      <c r="I141" s="144">
        <v>2843.85</v>
      </c>
    </row>
    <row r="142" spans="1:9" x14ac:dyDescent="0.2">
      <c r="A142" s="141" t="s">
        <v>299</v>
      </c>
      <c r="B142" s="142" t="s">
        <v>15522</v>
      </c>
      <c r="C142" s="143">
        <v>3628</v>
      </c>
      <c r="D142" s="143">
        <v>107</v>
      </c>
      <c r="E142" s="144">
        <v>105380.89</v>
      </c>
      <c r="F142" s="144">
        <v>883.68</v>
      </c>
      <c r="G142" s="144">
        <v>1804.57</v>
      </c>
      <c r="H142" s="144">
        <v>2890.76</v>
      </c>
      <c r="I142" s="144">
        <v>5579.01</v>
      </c>
    </row>
    <row r="143" spans="1:9" x14ac:dyDescent="0.2">
      <c r="A143" s="141" t="s">
        <v>301</v>
      </c>
      <c r="B143" s="142" t="s">
        <v>15523</v>
      </c>
      <c r="C143" s="143">
        <v>6994</v>
      </c>
      <c r="D143" s="143">
        <v>80</v>
      </c>
      <c r="E143" s="144">
        <v>26838.2</v>
      </c>
      <c r="F143" s="144">
        <v>1703.54</v>
      </c>
      <c r="G143" s="144">
        <v>1349.21</v>
      </c>
      <c r="H143" s="144">
        <v>736.22</v>
      </c>
      <c r="I143" s="144">
        <v>3788.97</v>
      </c>
    </row>
    <row r="144" spans="1:9" x14ac:dyDescent="0.2">
      <c r="A144" s="141" t="s">
        <v>303</v>
      </c>
      <c r="B144" s="142" t="s">
        <v>15524</v>
      </c>
      <c r="C144" s="143">
        <v>426</v>
      </c>
      <c r="D144" s="143">
        <v>11</v>
      </c>
      <c r="E144" s="144">
        <v>2238.14</v>
      </c>
      <c r="F144" s="144">
        <v>103.76</v>
      </c>
      <c r="G144" s="144">
        <v>185.52</v>
      </c>
      <c r="H144" s="144">
        <v>61.39</v>
      </c>
      <c r="I144" s="144">
        <v>350.67</v>
      </c>
    </row>
    <row r="145" spans="1:9" x14ac:dyDescent="0.2">
      <c r="A145" s="141" t="s">
        <v>305</v>
      </c>
      <c r="B145" s="142" t="s">
        <v>15525</v>
      </c>
      <c r="C145" s="143">
        <v>3207</v>
      </c>
      <c r="D145" s="143">
        <v>29</v>
      </c>
      <c r="E145" s="144">
        <v>7809.81</v>
      </c>
      <c r="F145" s="144">
        <v>781.14</v>
      </c>
      <c r="G145" s="144">
        <v>489.09</v>
      </c>
      <c r="H145" s="144">
        <v>214.23</v>
      </c>
      <c r="I145" s="144">
        <v>1484.46</v>
      </c>
    </row>
    <row r="146" spans="1:9" x14ac:dyDescent="0.2">
      <c r="A146" s="141" t="s">
        <v>307</v>
      </c>
      <c r="B146" s="142" t="s">
        <v>15526</v>
      </c>
      <c r="C146" s="143">
        <v>23530</v>
      </c>
      <c r="D146" s="143">
        <v>397</v>
      </c>
      <c r="E146" s="144">
        <v>162649.96</v>
      </c>
      <c r="F146" s="144">
        <v>5731.23</v>
      </c>
      <c r="G146" s="144">
        <v>6695.46</v>
      </c>
      <c r="H146" s="144">
        <v>4461.74</v>
      </c>
      <c r="I146" s="144">
        <v>16888.43</v>
      </c>
    </row>
    <row r="147" spans="1:9" x14ac:dyDescent="0.2">
      <c r="A147" s="141" t="s">
        <v>309</v>
      </c>
      <c r="B147" s="142" t="s">
        <v>15527</v>
      </c>
      <c r="C147" s="143">
        <v>7589</v>
      </c>
      <c r="D147" s="143">
        <v>70</v>
      </c>
      <c r="E147" s="144">
        <v>26708.2</v>
      </c>
      <c r="F147" s="144">
        <v>1848.46</v>
      </c>
      <c r="G147" s="144">
        <v>1180.56</v>
      </c>
      <c r="H147" s="144">
        <v>732.65</v>
      </c>
      <c r="I147" s="144">
        <v>3761.67</v>
      </c>
    </row>
    <row r="148" spans="1:9" x14ac:dyDescent="0.2">
      <c r="A148" s="141" t="s">
        <v>311</v>
      </c>
      <c r="B148" s="142" t="s">
        <v>15528</v>
      </c>
      <c r="C148" s="143">
        <v>19273</v>
      </c>
      <c r="D148" s="143">
        <v>192</v>
      </c>
      <c r="E148" s="144">
        <v>87034.34</v>
      </c>
      <c r="F148" s="144">
        <v>4694.3500000000004</v>
      </c>
      <c r="G148" s="144">
        <v>3238.1</v>
      </c>
      <c r="H148" s="144">
        <v>2387.4899999999998</v>
      </c>
      <c r="I148" s="144">
        <v>10319.94</v>
      </c>
    </row>
    <row r="149" spans="1:9" x14ac:dyDescent="0.2">
      <c r="A149" s="141" t="s">
        <v>313</v>
      </c>
      <c r="B149" s="142" t="s">
        <v>15529</v>
      </c>
      <c r="C149" s="143">
        <v>29013</v>
      </c>
      <c r="D149" s="143">
        <v>252</v>
      </c>
      <c r="E149" s="144">
        <v>76900.23</v>
      </c>
      <c r="F149" s="144">
        <v>7066.74</v>
      </c>
      <c r="G149" s="144">
        <v>4250.01</v>
      </c>
      <c r="H149" s="144">
        <v>2109.4899999999998</v>
      </c>
      <c r="I149" s="144">
        <v>13426.24</v>
      </c>
    </row>
    <row r="150" spans="1:9" x14ac:dyDescent="0.2">
      <c r="A150" s="141" t="s">
        <v>315</v>
      </c>
      <c r="B150" s="142" t="s">
        <v>15530</v>
      </c>
      <c r="C150" s="143">
        <v>429</v>
      </c>
      <c r="D150" s="143">
        <v>12</v>
      </c>
      <c r="E150" s="144">
        <v>29759.21</v>
      </c>
      <c r="F150" s="144">
        <v>104.5</v>
      </c>
      <c r="G150" s="144">
        <v>202.38</v>
      </c>
      <c r="H150" s="144">
        <v>816.34</v>
      </c>
      <c r="I150" s="144">
        <v>1123.22</v>
      </c>
    </row>
    <row r="151" spans="1:9" x14ac:dyDescent="0.2">
      <c r="A151" s="141" t="s">
        <v>317</v>
      </c>
      <c r="B151" s="142" t="s">
        <v>15531</v>
      </c>
      <c r="C151" s="143">
        <v>1191</v>
      </c>
      <c r="D151" s="143">
        <v>32</v>
      </c>
      <c r="E151" s="144">
        <v>24884.23</v>
      </c>
      <c r="F151" s="144">
        <v>290.10000000000002</v>
      </c>
      <c r="G151" s="144">
        <v>539.67999999999995</v>
      </c>
      <c r="H151" s="144">
        <v>682.62</v>
      </c>
      <c r="I151" s="144">
        <v>1512.4</v>
      </c>
    </row>
    <row r="152" spans="1:9" x14ac:dyDescent="0.2">
      <c r="A152" s="141" t="s">
        <v>319</v>
      </c>
      <c r="B152" s="142" t="s">
        <v>15532</v>
      </c>
      <c r="C152" s="143">
        <v>10752</v>
      </c>
      <c r="D152" s="143">
        <v>189</v>
      </c>
      <c r="E152" s="144">
        <v>171213.69</v>
      </c>
      <c r="F152" s="144">
        <v>2618.88</v>
      </c>
      <c r="G152" s="144">
        <v>3187.5</v>
      </c>
      <c r="H152" s="144">
        <v>4696.6499999999996</v>
      </c>
      <c r="I152" s="144">
        <v>10503.03</v>
      </c>
    </row>
    <row r="153" spans="1:9" x14ac:dyDescent="0.2">
      <c r="A153" s="141" t="s">
        <v>321</v>
      </c>
      <c r="B153" s="142" t="s">
        <v>15533</v>
      </c>
      <c r="C153" s="143">
        <v>425</v>
      </c>
      <c r="D153" s="143">
        <v>4</v>
      </c>
      <c r="E153" s="144">
        <v>802.44</v>
      </c>
      <c r="F153" s="144">
        <v>103.52</v>
      </c>
      <c r="G153" s="144">
        <v>67.459999999999994</v>
      </c>
      <c r="H153" s="144">
        <v>22.02</v>
      </c>
      <c r="I153" s="144">
        <v>193</v>
      </c>
    </row>
    <row r="154" spans="1:9" x14ac:dyDescent="0.2">
      <c r="A154" s="141" t="s">
        <v>323</v>
      </c>
      <c r="B154" s="142" t="s">
        <v>15534</v>
      </c>
      <c r="C154" s="143">
        <v>8880</v>
      </c>
      <c r="D154" s="143">
        <v>112</v>
      </c>
      <c r="E154" s="144">
        <v>66712.44</v>
      </c>
      <c r="F154" s="144">
        <v>2162.91</v>
      </c>
      <c r="G154" s="144">
        <v>1888.9</v>
      </c>
      <c r="H154" s="144">
        <v>1830.02</v>
      </c>
      <c r="I154" s="144">
        <v>5881.83</v>
      </c>
    </row>
    <row r="155" spans="1:9" x14ac:dyDescent="0.2">
      <c r="A155" s="141" t="s">
        <v>325</v>
      </c>
      <c r="B155" s="142" t="s">
        <v>15535</v>
      </c>
      <c r="C155" s="143">
        <v>11451</v>
      </c>
      <c r="D155" s="143">
        <v>303</v>
      </c>
      <c r="E155" s="144">
        <v>272202.09000000003</v>
      </c>
      <c r="F155" s="144">
        <v>2789.14</v>
      </c>
      <c r="G155" s="144">
        <v>5110.13</v>
      </c>
      <c r="H155" s="144">
        <v>7466.92</v>
      </c>
      <c r="I155" s="144">
        <v>15366.19</v>
      </c>
    </row>
    <row r="156" spans="1:9" x14ac:dyDescent="0.2">
      <c r="A156" s="141" t="s">
        <v>327</v>
      </c>
      <c r="B156" s="142" t="s">
        <v>15536</v>
      </c>
      <c r="C156" s="143">
        <v>271</v>
      </c>
      <c r="D156" s="143">
        <v>3</v>
      </c>
      <c r="E156" s="144">
        <v>555.04999999999995</v>
      </c>
      <c r="F156" s="144">
        <v>66.010000000000005</v>
      </c>
      <c r="G156" s="144">
        <v>50.59</v>
      </c>
      <c r="H156" s="144">
        <v>15.22</v>
      </c>
      <c r="I156" s="144">
        <v>131.82</v>
      </c>
    </row>
    <row r="157" spans="1:9" x14ac:dyDescent="0.2">
      <c r="A157" s="141" t="s">
        <v>329</v>
      </c>
      <c r="B157" s="142" t="s">
        <v>15537</v>
      </c>
      <c r="C157" s="143">
        <v>7427</v>
      </c>
      <c r="D157" s="143">
        <v>140</v>
      </c>
      <c r="E157" s="144">
        <v>62940.12</v>
      </c>
      <c r="F157" s="144">
        <v>1809.01</v>
      </c>
      <c r="G157" s="144">
        <v>2361.12</v>
      </c>
      <c r="H157" s="144">
        <v>1726.54</v>
      </c>
      <c r="I157" s="144">
        <v>5896.67</v>
      </c>
    </row>
    <row r="158" spans="1:9" x14ac:dyDescent="0.2">
      <c r="A158" s="141" t="s">
        <v>331</v>
      </c>
      <c r="B158" s="142" t="s">
        <v>15538</v>
      </c>
      <c r="C158" s="143">
        <v>29717</v>
      </c>
      <c r="D158" s="143">
        <v>426</v>
      </c>
      <c r="E158" s="144">
        <v>298542.84999999998</v>
      </c>
      <c r="F158" s="144">
        <v>7238.21</v>
      </c>
      <c r="G158" s="144">
        <v>7184.54</v>
      </c>
      <c r="H158" s="144">
        <v>8189.48</v>
      </c>
      <c r="I158" s="144">
        <v>22612.23</v>
      </c>
    </row>
    <row r="159" spans="1:9" x14ac:dyDescent="0.2">
      <c r="A159" s="141" t="s">
        <v>333</v>
      </c>
      <c r="B159" s="142" t="s">
        <v>15539</v>
      </c>
      <c r="C159" s="143">
        <v>117</v>
      </c>
      <c r="D159" s="143">
        <v>1</v>
      </c>
      <c r="E159" s="144">
        <v>217.72</v>
      </c>
      <c r="F159" s="144">
        <v>28.5</v>
      </c>
      <c r="G159" s="144">
        <v>16.86</v>
      </c>
      <c r="H159" s="144">
        <v>5.98</v>
      </c>
      <c r="I159" s="144">
        <v>51.34</v>
      </c>
    </row>
    <row r="160" spans="1:9" x14ac:dyDescent="0.2">
      <c r="A160" s="141" t="s">
        <v>335</v>
      </c>
      <c r="B160" s="142" t="s">
        <v>15540</v>
      </c>
      <c r="C160" s="143">
        <v>1757</v>
      </c>
      <c r="D160" s="143">
        <v>33</v>
      </c>
      <c r="E160" s="144">
        <v>7270.67</v>
      </c>
      <c r="F160" s="144">
        <v>427.95</v>
      </c>
      <c r="G160" s="144">
        <v>556.54999999999995</v>
      </c>
      <c r="H160" s="144">
        <v>199.45</v>
      </c>
      <c r="I160" s="144">
        <v>1183.95</v>
      </c>
    </row>
    <row r="161" spans="1:9" x14ac:dyDescent="0.2">
      <c r="A161" s="141" t="s">
        <v>337</v>
      </c>
      <c r="B161" s="142" t="s">
        <v>15541</v>
      </c>
      <c r="C161" s="143">
        <v>707</v>
      </c>
      <c r="D161" s="143">
        <v>27</v>
      </c>
      <c r="E161" s="144">
        <v>5346.97</v>
      </c>
      <c r="F161" s="144">
        <v>172.21</v>
      </c>
      <c r="G161" s="144">
        <v>455.36</v>
      </c>
      <c r="H161" s="144">
        <v>146.66999999999999</v>
      </c>
      <c r="I161" s="144">
        <v>774.24</v>
      </c>
    </row>
    <row r="162" spans="1:9" x14ac:dyDescent="0.2">
      <c r="A162" s="141" t="s">
        <v>339</v>
      </c>
      <c r="B162" s="142" t="s">
        <v>15542</v>
      </c>
      <c r="C162" s="143">
        <v>42953</v>
      </c>
      <c r="D162" s="143">
        <v>790</v>
      </c>
      <c r="E162" s="144">
        <v>293594.15999999997</v>
      </c>
      <c r="F162" s="144">
        <v>10462.120000000001</v>
      </c>
      <c r="G162" s="144">
        <v>13323.45</v>
      </c>
      <c r="H162" s="144">
        <v>8053.74</v>
      </c>
      <c r="I162" s="144">
        <v>31839.31</v>
      </c>
    </row>
    <row r="163" spans="1:9" x14ac:dyDescent="0.2">
      <c r="A163" s="141" t="s">
        <v>341</v>
      </c>
      <c r="B163" s="142" t="s">
        <v>15543</v>
      </c>
      <c r="C163" s="143">
        <v>7620</v>
      </c>
      <c r="D163" s="143">
        <v>110</v>
      </c>
      <c r="E163" s="144">
        <v>44738.39</v>
      </c>
      <c r="F163" s="144">
        <v>1856.02</v>
      </c>
      <c r="G163" s="144">
        <v>1855.16</v>
      </c>
      <c r="H163" s="144">
        <v>1227.24</v>
      </c>
      <c r="I163" s="144">
        <v>4938.42</v>
      </c>
    </row>
    <row r="164" spans="1:9" x14ac:dyDescent="0.2">
      <c r="A164" s="141" t="s">
        <v>343</v>
      </c>
      <c r="B164" s="142" t="s">
        <v>15544</v>
      </c>
      <c r="C164" s="143">
        <v>234205</v>
      </c>
      <c r="D164" s="143">
        <v>3178</v>
      </c>
      <c r="E164" s="144">
        <v>2460643.7200000002</v>
      </c>
      <c r="F164" s="144">
        <v>57045.64</v>
      </c>
      <c r="G164" s="144">
        <v>53597.35</v>
      </c>
      <c r="H164" s="144">
        <v>67499.19</v>
      </c>
      <c r="I164" s="144">
        <v>178142.18</v>
      </c>
    </row>
    <row r="165" spans="1:9" x14ac:dyDescent="0.2">
      <c r="A165" s="141" t="s">
        <v>345</v>
      </c>
      <c r="B165" s="142" t="s">
        <v>15545</v>
      </c>
      <c r="C165" s="143">
        <v>52551</v>
      </c>
      <c r="D165" s="143">
        <v>620</v>
      </c>
      <c r="E165" s="144">
        <v>359065.71</v>
      </c>
      <c r="F165" s="144">
        <v>12799.92</v>
      </c>
      <c r="G165" s="144">
        <v>10456.379999999999</v>
      </c>
      <c r="H165" s="144">
        <v>9849.7199999999993</v>
      </c>
      <c r="I165" s="144">
        <v>33106.019999999997</v>
      </c>
    </row>
    <row r="166" spans="1:9" x14ac:dyDescent="0.2">
      <c r="A166" s="141" t="s">
        <v>347</v>
      </c>
      <c r="B166" s="142" t="s">
        <v>15546</v>
      </c>
      <c r="C166" s="143">
        <v>105</v>
      </c>
      <c r="D166" s="143">
        <v>4</v>
      </c>
      <c r="E166" s="144">
        <v>2395.31</v>
      </c>
      <c r="F166" s="144">
        <v>25.58</v>
      </c>
      <c r="G166" s="144">
        <v>67.459999999999994</v>
      </c>
      <c r="H166" s="144">
        <v>65.7</v>
      </c>
      <c r="I166" s="144">
        <v>158.74</v>
      </c>
    </row>
    <row r="167" spans="1:9" x14ac:dyDescent="0.2">
      <c r="A167" s="141" t="s">
        <v>349</v>
      </c>
      <c r="B167" s="142" t="s">
        <v>15547</v>
      </c>
      <c r="C167" s="143">
        <v>45</v>
      </c>
      <c r="D167" s="143">
        <v>1</v>
      </c>
      <c r="E167" s="144">
        <v>217.72</v>
      </c>
      <c r="F167" s="144">
        <v>10.96</v>
      </c>
      <c r="G167" s="144">
        <v>16.86</v>
      </c>
      <c r="H167" s="144">
        <v>5.98</v>
      </c>
      <c r="I167" s="144">
        <v>33.799999999999997</v>
      </c>
    </row>
    <row r="168" spans="1:9" x14ac:dyDescent="0.2">
      <c r="A168" s="141" t="s">
        <v>351</v>
      </c>
      <c r="B168" s="142" t="s">
        <v>15548</v>
      </c>
      <c r="C168" s="143">
        <v>7402</v>
      </c>
      <c r="D168" s="143">
        <v>411</v>
      </c>
      <c r="E168" s="144">
        <v>127635.14</v>
      </c>
      <c r="F168" s="144">
        <v>1802.91</v>
      </c>
      <c r="G168" s="144">
        <v>6931.57</v>
      </c>
      <c r="H168" s="144">
        <v>3501.22</v>
      </c>
      <c r="I168" s="144">
        <v>12235.7</v>
      </c>
    </row>
    <row r="169" spans="1:9" x14ac:dyDescent="0.2">
      <c r="A169" s="141" t="s">
        <v>353</v>
      </c>
      <c r="B169" s="142" t="s">
        <v>15549</v>
      </c>
      <c r="C169" s="143">
        <v>4337</v>
      </c>
      <c r="D169" s="143">
        <v>66</v>
      </c>
      <c r="E169" s="144">
        <v>16153.47</v>
      </c>
      <c r="F169" s="144">
        <v>1056.3699999999999</v>
      </c>
      <c r="G169" s="144">
        <v>1113.0999999999999</v>
      </c>
      <c r="H169" s="144">
        <v>443.11</v>
      </c>
      <c r="I169" s="144">
        <v>2612.58</v>
      </c>
    </row>
    <row r="170" spans="1:9" x14ac:dyDescent="0.2">
      <c r="A170" s="141" t="s">
        <v>355</v>
      </c>
      <c r="B170" s="142" t="s">
        <v>15550</v>
      </c>
      <c r="C170" s="143">
        <v>6223</v>
      </c>
      <c r="D170" s="143">
        <v>75</v>
      </c>
      <c r="E170" s="144">
        <v>23138</v>
      </c>
      <c r="F170" s="144">
        <v>1515.74</v>
      </c>
      <c r="G170" s="144">
        <v>1264.8900000000001</v>
      </c>
      <c r="H170" s="144">
        <v>634.71</v>
      </c>
      <c r="I170" s="144">
        <v>3415.34</v>
      </c>
    </row>
    <row r="171" spans="1:9" x14ac:dyDescent="0.2">
      <c r="A171" s="141" t="s">
        <v>357</v>
      </c>
      <c r="B171" s="142" t="s">
        <v>15551</v>
      </c>
      <c r="C171" s="143">
        <v>505</v>
      </c>
      <c r="D171" s="143">
        <v>11</v>
      </c>
      <c r="E171" s="144">
        <v>28114.85</v>
      </c>
      <c r="F171" s="144">
        <v>123</v>
      </c>
      <c r="G171" s="144">
        <v>185.52</v>
      </c>
      <c r="H171" s="144">
        <v>771.23</v>
      </c>
      <c r="I171" s="144">
        <v>1079.75</v>
      </c>
    </row>
    <row r="172" spans="1:9" x14ac:dyDescent="0.2">
      <c r="A172" s="141" t="s">
        <v>359</v>
      </c>
      <c r="B172" s="142" t="s">
        <v>15552</v>
      </c>
      <c r="C172" s="143">
        <v>261</v>
      </c>
      <c r="D172" s="143">
        <v>7</v>
      </c>
      <c r="E172" s="144">
        <v>1203.1400000000001</v>
      </c>
      <c r="F172" s="144">
        <v>63.58</v>
      </c>
      <c r="G172" s="144">
        <v>118.06</v>
      </c>
      <c r="H172" s="144">
        <v>33</v>
      </c>
      <c r="I172" s="144">
        <v>214.64</v>
      </c>
    </row>
    <row r="173" spans="1:9" x14ac:dyDescent="0.2">
      <c r="A173" s="141" t="s">
        <v>361</v>
      </c>
      <c r="B173" s="142" t="s">
        <v>15553</v>
      </c>
      <c r="C173" s="143">
        <v>2609</v>
      </c>
      <c r="D173" s="143">
        <v>47</v>
      </c>
      <c r="E173" s="144">
        <v>12864.63</v>
      </c>
      <c r="F173" s="144">
        <v>635.48</v>
      </c>
      <c r="G173" s="144">
        <v>792.66</v>
      </c>
      <c r="H173" s="144">
        <v>352.9</v>
      </c>
      <c r="I173" s="144">
        <v>1781.04</v>
      </c>
    </row>
    <row r="174" spans="1:9" x14ac:dyDescent="0.2">
      <c r="A174" s="141" t="s">
        <v>363</v>
      </c>
      <c r="B174" s="142" t="s">
        <v>15554</v>
      </c>
      <c r="C174" s="143">
        <v>243</v>
      </c>
      <c r="D174" s="143">
        <v>7</v>
      </c>
      <c r="E174" s="144">
        <v>1432.35</v>
      </c>
      <c r="F174" s="144">
        <v>59.18</v>
      </c>
      <c r="G174" s="144">
        <v>118.06</v>
      </c>
      <c r="H174" s="144">
        <v>39.29</v>
      </c>
      <c r="I174" s="144">
        <v>216.53</v>
      </c>
    </row>
    <row r="175" spans="1:9" x14ac:dyDescent="0.2">
      <c r="A175" s="141" t="s">
        <v>365</v>
      </c>
      <c r="B175" s="142" t="s">
        <v>15555</v>
      </c>
      <c r="C175" s="143">
        <v>15983</v>
      </c>
      <c r="D175" s="143">
        <v>217</v>
      </c>
      <c r="E175" s="144">
        <v>110733.32</v>
      </c>
      <c r="F175" s="144">
        <v>3893</v>
      </c>
      <c r="G175" s="144">
        <v>3659.73</v>
      </c>
      <c r="H175" s="144">
        <v>3037.58</v>
      </c>
      <c r="I175" s="144">
        <v>10590.31</v>
      </c>
    </row>
    <row r="176" spans="1:9" x14ac:dyDescent="0.2">
      <c r="A176" s="141" t="s">
        <v>367</v>
      </c>
      <c r="B176" s="142" t="s">
        <v>15556</v>
      </c>
      <c r="C176" s="143">
        <v>2634</v>
      </c>
      <c r="D176" s="143">
        <v>30</v>
      </c>
      <c r="E176" s="144">
        <v>9979.56</v>
      </c>
      <c r="F176" s="144">
        <v>641.57000000000005</v>
      </c>
      <c r="G176" s="144">
        <v>505.95</v>
      </c>
      <c r="H176" s="144">
        <v>273.75</v>
      </c>
      <c r="I176" s="144">
        <v>1421.27</v>
      </c>
    </row>
    <row r="177" spans="1:9" x14ac:dyDescent="0.2">
      <c r="A177" s="141" t="s">
        <v>369</v>
      </c>
      <c r="B177" s="142" t="s">
        <v>15557</v>
      </c>
      <c r="C177" s="143">
        <v>1299</v>
      </c>
      <c r="D177" s="143">
        <v>19</v>
      </c>
      <c r="E177" s="144">
        <v>3795.76</v>
      </c>
      <c r="F177" s="144">
        <v>316.39999999999998</v>
      </c>
      <c r="G177" s="144">
        <v>320.44</v>
      </c>
      <c r="H177" s="144">
        <v>104.12</v>
      </c>
      <c r="I177" s="144">
        <v>740.96</v>
      </c>
    </row>
    <row r="178" spans="1:9" x14ac:dyDescent="0.2">
      <c r="A178" s="141" t="s">
        <v>371</v>
      </c>
      <c r="B178" s="142" t="s">
        <v>15558</v>
      </c>
      <c r="C178" s="143">
        <v>23652</v>
      </c>
      <c r="D178" s="143">
        <v>431</v>
      </c>
      <c r="E178" s="144">
        <v>574792.07999999996</v>
      </c>
      <c r="F178" s="144">
        <v>5760.95</v>
      </c>
      <c r="G178" s="144">
        <v>7268.86</v>
      </c>
      <c r="H178" s="144">
        <v>15767.42</v>
      </c>
      <c r="I178" s="144">
        <v>28797.23</v>
      </c>
    </row>
    <row r="179" spans="1:9" x14ac:dyDescent="0.2">
      <c r="A179" s="141" t="s">
        <v>373</v>
      </c>
      <c r="B179" s="142" t="s">
        <v>15559</v>
      </c>
      <c r="C179" s="143">
        <v>2030</v>
      </c>
      <c r="D179" s="143">
        <v>47</v>
      </c>
      <c r="E179" s="144">
        <v>9159</v>
      </c>
      <c r="F179" s="144">
        <v>494.45</v>
      </c>
      <c r="G179" s="144">
        <v>792.66</v>
      </c>
      <c r="H179" s="144">
        <v>251.25</v>
      </c>
      <c r="I179" s="144">
        <v>1538.36</v>
      </c>
    </row>
    <row r="180" spans="1:9" x14ac:dyDescent="0.2">
      <c r="A180" s="141" t="s">
        <v>375</v>
      </c>
      <c r="B180" s="142" t="s">
        <v>15560</v>
      </c>
      <c r="C180" s="143">
        <v>2892</v>
      </c>
      <c r="D180" s="143">
        <v>45</v>
      </c>
      <c r="E180" s="144">
        <v>11796.88</v>
      </c>
      <c r="F180" s="144">
        <v>704.41</v>
      </c>
      <c r="G180" s="144">
        <v>758.93</v>
      </c>
      <c r="H180" s="144">
        <v>323.61</v>
      </c>
      <c r="I180" s="144">
        <v>1786.95</v>
      </c>
    </row>
    <row r="181" spans="1:9" x14ac:dyDescent="0.2">
      <c r="A181" s="141" t="s">
        <v>377</v>
      </c>
      <c r="B181" s="142" t="s">
        <v>15561</v>
      </c>
      <c r="C181" s="143">
        <v>27983</v>
      </c>
      <c r="D181" s="143">
        <v>389</v>
      </c>
      <c r="E181" s="144">
        <v>110547.97</v>
      </c>
      <c r="F181" s="144">
        <v>6815.86</v>
      </c>
      <c r="G181" s="144">
        <v>6560.54</v>
      </c>
      <c r="H181" s="144">
        <v>3032.5</v>
      </c>
      <c r="I181" s="144">
        <v>16408.900000000001</v>
      </c>
    </row>
    <row r="182" spans="1:9" x14ac:dyDescent="0.2">
      <c r="A182" s="141" t="s">
        <v>379</v>
      </c>
      <c r="B182" s="142" t="s">
        <v>15562</v>
      </c>
      <c r="C182" s="143">
        <v>6861</v>
      </c>
      <c r="D182" s="143">
        <v>160</v>
      </c>
      <c r="E182" s="144">
        <v>253344.35</v>
      </c>
      <c r="F182" s="144">
        <v>1671.14</v>
      </c>
      <c r="G182" s="144">
        <v>2698.42</v>
      </c>
      <c r="H182" s="144">
        <v>6949.62</v>
      </c>
      <c r="I182" s="144">
        <v>11319.18</v>
      </c>
    </row>
    <row r="183" spans="1:9" x14ac:dyDescent="0.2">
      <c r="A183" s="141" t="s">
        <v>381</v>
      </c>
      <c r="B183" s="142" t="s">
        <v>15563</v>
      </c>
      <c r="C183" s="143">
        <v>584</v>
      </c>
      <c r="D183" s="143">
        <v>7</v>
      </c>
      <c r="E183" s="144">
        <v>6298.63</v>
      </c>
      <c r="F183" s="144">
        <v>142.25</v>
      </c>
      <c r="G183" s="144">
        <v>118.06</v>
      </c>
      <c r="H183" s="144">
        <v>172.78</v>
      </c>
      <c r="I183" s="144">
        <v>433.09</v>
      </c>
    </row>
    <row r="184" spans="1:9" x14ac:dyDescent="0.2">
      <c r="A184" s="141" t="s">
        <v>383</v>
      </c>
      <c r="B184" s="142" t="s">
        <v>15564</v>
      </c>
      <c r="C184" s="143">
        <v>883</v>
      </c>
      <c r="D184" s="143">
        <v>8</v>
      </c>
      <c r="E184" s="144">
        <v>2338.9299999999998</v>
      </c>
      <c r="F184" s="144">
        <v>215.07</v>
      </c>
      <c r="G184" s="144">
        <v>134.91999999999999</v>
      </c>
      <c r="H184" s="144">
        <v>64.16</v>
      </c>
      <c r="I184" s="144">
        <v>414.15</v>
      </c>
    </row>
    <row r="185" spans="1:9" x14ac:dyDescent="0.2">
      <c r="A185" s="141" t="s">
        <v>385</v>
      </c>
      <c r="B185" s="142" t="s">
        <v>15565</v>
      </c>
      <c r="C185" s="143">
        <v>242</v>
      </c>
      <c r="D185" s="143">
        <v>4</v>
      </c>
      <c r="E185" s="144">
        <v>2917.25</v>
      </c>
      <c r="F185" s="144">
        <v>58.94</v>
      </c>
      <c r="G185" s="144">
        <v>67.459999999999994</v>
      </c>
      <c r="H185" s="144">
        <v>80.02</v>
      </c>
      <c r="I185" s="144">
        <v>206.42</v>
      </c>
    </row>
    <row r="186" spans="1:9" x14ac:dyDescent="0.2">
      <c r="A186" s="141" t="s">
        <v>387</v>
      </c>
      <c r="B186" s="142" t="s">
        <v>15566</v>
      </c>
      <c r="C186" s="143">
        <v>8500</v>
      </c>
      <c r="D186" s="143">
        <v>166</v>
      </c>
      <c r="E186" s="144">
        <v>104313.04</v>
      </c>
      <c r="F186" s="144">
        <v>2070.36</v>
      </c>
      <c r="G186" s="144">
        <v>2799.61</v>
      </c>
      <c r="H186" s="144">
        <v>2861.46</v>
      </c>
      <c r="I186" s="144">
        <v>7731.43</v>
      </c>
    </row>
    <row r="187" spans="1:9" x14ac:dyDescent="0.2">
      <c r="A187" s="141" t="s">
        <v>389</v>
      </c>
      <c r="B187" s="142" t="s">
        <v>15567</v>
      </c>
      <c r="C187" s="143">
        <v>12188</v>
      </c>
      <c r="D187" s="143">
        <v>145</v>
      </c>
      <c r="E187" s="144">
        <v>64836.77</v>
      </c>
      <c r="F187" s="144">
        <v>2968.65</v>
      </c>
      <c r="G187" s="144">
        <v>2445.44</v>
      </c>
      <c r="H187" s="144">
        <v>1778.57</v>
      </c>
      <c r="I187" s="144">
        <v>7192.66</v>
      </c>
    </row>
    <row r="188" spans="1:9" x14ac:dyDescent="0.2">
      <c r="A188" s="141" t="s">
        <v>391</v>
      </c>
      <c r="B188" s="142" t="s">
        <v>15568</v>
      </c>
      <c r="C188" s="143">
        <v>25679</v>
      </c>
      <c r="D188" s="143">
        <v>237</v>
      </c>
      <c r="E188" s="144">
        <v>116042.02</v>
      </c>
      <c r="F188" s="144">
        <v>6254.67</v>
      </c>
      <c r="G188" s="144">
        <v>3997.03</v>
      </c>
      <c r="H188" s="144">
        <v>3183.21</v>
      </c>
      <c r="I188" s="144">
        <v>13434.91</v>
      </c>
    </row>
    <row r="189" spans="1:9" x14ac:dyDescent="0.2">
      <c r="A189" s="141" t="s">
        <v>393</v>
      </c>
      <c r="B189" s="142" t="s">
        <v>15569</v>
      </c>
      <c r="C189" s="143">
        <v>549</v>
      </c>
      <c r="D189" s="143">
        <v>5</v>
      </c>
      <c r="E189" s="144">
        <v>1026.3699999999999</v>
      </c>
      <c r="F189" s="144">
        <v>133.72</v>
      </c>
      <c r="G189" s="144">
        <v>84.33</v>
      </c>
      <c r="H189" s="144">
        <v>28.15</v>
      </c>
      <c r="I189" s="144">
        <v>246.2</v>
      </c>
    </row>
    <row r="190" spans="1:9" x14ac:dyDescent="0.2">
      <c r="A190" s="141" t="s">
        <v>395</v>
      </c>
      <c r="B190" s="142" t="s">
        <v>15570</v>
      </c>
      <c r="C190" s="143">
        <v>9326</v>
      </c>
      <c r="D190" s="143">
        <v>129</v>
      </c>
      <c r="E190" s="144">
        <v>136531.26999999999</v>
      </c>
      <c r="F190" s="144">
        <v>2271.54</v>
      </c>
      <c r="G190" s="144">
        <v>2175.6</v>
      </c>
      <c r="H190" s="144">
        <v>3745.26</v>
      </c>
      <c r="I190" s="144">
        <v>8192.4</v>
      </c>
    </row>
    <row r="191" spans="1:9" x14ac:dyDescent="0.2">
      <c r="A191" s="141" t="s">
        <v>397</v>
      </c>
      <c r="B191" s="142" t="s">
        <v>15571</v>
      </c>
      <c r="C191" s="143">
        <v>25611</v>
      </c>
      <c r="D191" s="143">
        <v>394</v>
      </c>
      <c r="E191" s="144">
        <v>415506.93</v>
      </c>
      <c r="F191" s="144">
        <v>6238.1</v>
      </c>
      <c r="G191" s="144">
        <v>6644.86</v>
      </c>
      <c r="H191" s="144">
        <v>11397.98</v>
      </c>
      <c r="I191" s="144">
        <v>24280.94</v>
      </c>
    </row>
    <row r="192" spans="1:9" x14ac:dyDescent="0.2">
      <c r="A192" s="141" t="s">
        <v>399</v>
      </c>
      <c r="B192" s="142" t="s">
        <v>15572</v>
      </c>
      <c r="C192" s="143">
        <v>18108</v>
      </c>
      <c r="D192" s="143">
        <v>237</v>
      </c>
      <c r="E192" s="144">
        <v>69978.55</v>
      </c>
      <c r="F192" s="144">
        <v>4410.59</v>
      </c>
      <c r="G192" s="144">
        <v>3997.03</v>
      </c>
      <c r="H192" s="144">
        <v>1919.62</v>
      </c>
      <c r="I192" s="144">
        <v>10327.24</v>
      </c>
    </row>
    <row r="193" spans="1:9" x14ac:dyDescent="0.2">
      <c r="A193" s="141" t="s">
        <v>401</v>
      </c>
      <c r="B193" s="142" t="s">
        <v>15573</v>
      </c>
      <c r="C193" s="143">
        <v>7080</v>
      </c>
      <c r="D193" s="143">
        <v>217</v>
      </c>
      <c r="E193" s="144">
        <v>59683.62</v>
      </c>
      <c r="F193" s="144">
        <v>1724.49</v>
      </c>
      <c r="G193" s="144">
        <v>3659.73</v>
      </c>
      <c r="H193" s="144">
        <v>1637.22</v>
      </c>
      <c r="I193" s="144">
        <v>7021.44</v>
      </c>
    </row>
    <row r="194" spans="1:9" x14ac:dyDescent="0.2">
      <c r="A194" s="141" t="s">
        <v>403</v>
      </c>
      <c r="B194" s="142" t="s">
        <v>15574</v>
      </c>
      <c r="C194" s="143">
        <v>7569</v>
      </c>
      <c r="D194" s="143">
        <v>116</v>
      </c>
      <c r="E194" s="144">
        <v>56264.14</v>
      </c>
      <c r="F194" s="144">
        <v>1843.59</v>
      </c>
      <c r="G194" s="144">
        <v>1956.35</v>
      </c>
      <c r="H194" s="144">
        <v>1543.41</v>
      </c>
      <c r="I194" s="144">
        <v>5343.35</v>
      </c>
    </row>
    <row r="195" spans="1:9" x14ac:dyDescent="0.2">
      <c r="A195" s="141" t="s">
        <v>405</v>
      </c>
      <c r="B195" s="142" t="s">
        <v>15575</v>
      </c>
      <c r="C195" s="143">
        <v>2233</v>
      </c>
      <c r="D195" s="143">
        <v>34</v>
      </c>
      <c r="E195" s="144">
        <v>7937.18</v>
      </c>
      <c r="F195" s="144">
        <v>543.9</v>
      </c>
      <c r="G195" s="144">
        <v>573.41999999999996</v>
      </c>
      <c r="H195" s="144">
        <v>217.73</v>
      </c>
      <c r="I195" s="144">
        <v>1335.05</v>
      </c>
    </row>
    <row r="196" spans="1:9" x14ac:dyDescent="0.2">
      <c r="A196" s="141" t="s">
        <v>407</v>
      </c>
      <c r="B196" s="142" t="s">
        <v>15576</v>
      </c>
      <c r="C196" s="143">
        <v>787</v>
      </c>
      <c r="D196" s="143">
        <v>15</v>
      </c>
      <c r="E196" s="144">
        <v>3708.33</v>
      </c>
      <c r="F196" s="144">
        <v>191.69</v>
      </c>
      <c r="G196" s="144">
        <v>252.98</v>
      </c>
      <c r="H196" s="144">
        <v>101.73</v>
      </c>
      <c r="I196" s="144">
        <v>546.4</v>
      </c>
    </row>
    <row r="197" spans="1:9" x14ac:dyDescent="0.2">
      <c r="A197" s="141" t="s">
        <v>409</v>
      </c>
      <c r="B197" s="142" t="s">
        <v>15577</v>
      </c>
      <c r="C197" s="143">
        <v>78940</v>
      </c>
      <c r="D197" s="143">
        <v>1405</v>
      </c>
      <c r="E197" s="144">
        <v>749478.27</v>
      </c>
      <c r="F197" s="144">
        <v>19227.53</v>
      </c>
      <c r="G197" s="144">
        <v>23695.5</v>
      </c>
      <c r="H197" s="144">
        <v>20559.330000000002</v>
      </c>
      <c r="I197" s="144">
        <v>63482.36</v>
      </c>
    </row>
    <row r="198" spans="1:9" x14ac:dyDescent="0.2">
      <c r="A198" s="141" t="s">
        <v>411</v>
      </c>
      <c r="B198" s="142" t="s">
        <v>15578</v>
      </c>
      <c r="C198" s="143">
        <v>983</v>
      </c>
      <c r="D198" s="143">
        <v>11</v>
      </c>
      <c r="E198" s="144">
        <v>1996.75</v>
      </c>
      <c r="F198" s="144">
        <v>239.43</v>
      </c>
      <c r="G198" s="144">
        <v>185.52</v>
      </c>
      <c r="H198" s="144">
        <v>54.78</v>
      </c>
      <c r="I198" s="144">
        <v>479.73</v>
      </c>
    </row>
    <row r="199" spans="1:9" x14ac:dyDescent="0.2">
      <c r="A199" s="141" t="s">
        <v>413</v>
      </c>
      <c r="B199" s="142" t="s">
        <v>15579</v>
      </c>
      <c r="C199" s="143">
        <v>8006</v>
      </c>
      <c r="D199" s="143">
        <v>131</v>
      </c>
      <c r="E199" s="144">
        <v>42872.52</v>
      </c>
      <c r="F199" s="144">
        <v>1950.03</v>
      </c>
      <c r="G199" s="144">
        <v>2209.33</v>
      </c>
      <c r="H199" s="144">
        <v>1176.06</v>
      </c>
      <c r="I199" s="144">
        <v>5335.42</v>
      </c>
    </row>
    <row r="200" spans="1:9" x14ac:dyDescent="0.2">
      <c r="A200" s="141" t="s">
        <v>415</v>
      </c>
      <c r="B200" s="142" t="s">
        <v>15580</v>
      </c>
      <c r="C200" s="143">
        <v>10240</v>
      </c>
      <c r="D200" s="143">
        <v>126</v>
      </c>
      <c r="E200" s="144">
        <v>35488.269999999997</v>
      </c>
      <c r="F200" s="144">
        <v>2494.17</v>
      </c>
      <c r="G200" s="144">
        <v>2125.0100000000002</v>
      </c>
      <c r="H200" s="144">
        <v>973.5</v>
      </c>
      <c r="I200" s="144">
        <v>5592.68</v>
      </c>
    </row>
    <row r="201" spans="1:9" x14ac:dyDescent="0.2">
      <c r="A201" s="141" t="s">
        <v>417</v>
      </c>
      <c r="B201" s="142" t="s">
        <v>15581</v>
      </c>
      <c r="C201" s="143">
        <v>275</v>
      </c>
      <c r="D201" s="143">
        <v>5</v>
      </c>
      <c r="E201" s="144">
        <v>3397.91</v>
      </c>
      <c r="F201" s="144">
        <v>66.98</v>
      </c>
      <c r="G201" s="144">
        <v>84.33</v>
      </c>
      <c r="H201" s="144">
        <v>93.21</v>
      </c>
      <c r="I201" s="144">
        <v>244.52</v>
      </c>
    </row>
    <row r="202" spans="1:9" x14ac:dyDescent="0.2">
      <c r="A202" s="141" t="s">
        <v>419</v>
      </c>
      <c r="B202" s="142" t="s">
        <v>15582</v>
      </c>
      <c r="C202" s="143">
        <v>34009</v>
      </c>
      <c r="D202" s="143">
        <v>423</v>
      </c>
      <c r="E202" s="144">
        <v>227019.39</v>
      </c>
      <c r="F202" s="144">
        <v>8283.6200000000008</v>
      </c>
      <c r="G202" s="144">
        <v>7133.94</v>
      </c>
      <c r="H202" s="144">
        <v>6227.49</v>
      </c>
      <c r="I202" s="144">
        <v>21645.05</v>
      </c>
    </row>
    <row r="203" spans="1:9" x14ac:dyDescent="0.2">
      <c r="A203" s="141" t="s">
        <v>421</v>
      </c>
      <c r="B203" s="142" t="s">
        <v>15583</v>
      </c>
      <c r="C203" s="143">
        <v>8142</v>
      </c>
      <c r="D203" s="143">
        <v>155</v>
      </c>
      <c r="E203" s="144">
        <v>161050.49</v>
      </c>
      <c r="F203" s="144">
        <v>1983.16</v>
      </c>
      <c r="G203" s="144">
        <v>2614.1</v>
      </c>
      <c r="H203" s="144">
        <v>4417.8599999999997</v>
      </c>
      <c r="I203" s="144">
        <v>9015.1200000000008</v>
      </c>
    </row>
    <row r="204" spans="1:9" x14ac:dyDescent="0.2">
      <c r="A204" s="141" t="s">
        <v>423</v>
      </c>
      <c r="B204" s="142" t="s">
        <v>15584</v>
      </c>
      <c r="C204" s="143">
        <v>693</v>
      </c>
      <c r="D204" s="143">
        <v>16</v>
      </c>
      <c r="E204" s="144">
        <v>4161.9399999999996</v>
      </c>
      <c r="F204" s="144">
        <v>168.79</v>
      </c>
      <c r="G204" s="144">
        <v>269.83999999999997</v>
      </c>
      <c r="H204" s="144">
        <v>114.17</v>
      </c>
      <c r="I204" s="144">
        <v>552.79999999999995</v>
      </c>
    </row>
    <row r="205" spans="1:9" x14ac:dyDescent="0.2">
      <c r="A205" s="141" t="s">
        <v>425</v>
      </c>
      <c r="B205" s="142" t="s">
        <v>15585</v>
      </c>
      <c r="C205" s="143">
        <v>5069</v>
      </c>
      <c r="D205" s="143">
        <v>86</v>
      </c>
      <c r="E205" s="144">
        <v>26333.56</v>
      </c>
      <c r="F205" s="144">
        <v>1234.6600000000001</v>
      </c>
      <c r="G205" s="144">
        <v>1450.4</v>
      </c>
      <c r="H205" s="144">
        <v>722.37</v>
      </c>
      <c r="I205" s="144">
        <v>3407.43</v>
      </c>
    </row>
    <row r="206" spans="1:9" x14ac:dyDescent="0.2">
      <c r="A206" s="141" t="s">
        <v>427</v>
      </c>
      <c r="B206" s="142" t="s">
        <v>15586</v>
      </c>
      <c r="C206" s="143">
        <v>4597</v>
      </c>
      <c r="D206" s="143">
        <v>36</v>
      </c>
      <c r="E206" s="144">
        <v>8213.02</v>
      </c>
      <c r="F206" s="144">
        <v>1119.7</v>
      </c>
      <c r="G206" s="144">
        <v>607.14</v>
      </c>
      <c r="H206" s="144">
        <v>225.3</v>
      </c>
      <c r="I206" s="144">
        <v>1952.14</v>
      </c>
    </row>
    <row r="207" spans="1:9" x14ac:dyDescent="0.2">
      <c r="A207" s="141" t="s">
        <v>429</v>
      </c>
      <c r="B207" s="142" t="s">
        <v>15587</v>
      </c>
      <c r="C207" s="143">
        <v>670</v>
      </c>
      <c r="D207" s="143">
        <v>9</v>
      </c>
      <c r="E207" s="144">
        <v>1484.05</v>
      </c>
      <c r="F207" s="144">
        <v>163.19</v>
      </c>
      <c r="G207" s="144">
        <v>151.78</v>
      </c>
      <c r="H207" s="144">
        <v>40.71</v>
      </c>
      <c r="I207" s="144">
        <v>355.68</v>
      </c>
    </row>
    <row r="208" spans="1:9" x14ac:dyDescent="0.2">
      <c r="A208" s="141" t="s">
        <v>431</v>
      </c>
      <c r="B208" s="142" t="s">
        <v>15588</v>
      </c>
      <c r="C208" s="143">
        <v>8058</v>
      </c>
      <c r="D208" s="143">
        <v>112</v>
      </c>
      <c r="E208" s="144">
        <v>41178.33</v>
      </c>
      <c r="F208" s="144">
        <v>1962.7</v>
      </c>
      <c r="G208" s="144">
        <v>1888.9</v>
      </c>
      <c r="H208" s="144">
        <v>1129.58</v>
      </c>
      <c r="I208" s="144">
        <v>4981.18</v>
      </c>
    </row>
    <row r="209" spans="1:9" x14ac:dyDescent="0.2">
      <c r="A209" s="141" t="s">
        <v>433</v>
      </c>
      <c r="B209" s="142" t="s">
        <v>15589</v>
      </c>
      <c r="C209" s="143">
        <v>1173</v>
      </c>
      <c r="D209" s="143">
        <v>29</v>
      </c>
      <c r="E209" s="144">
        <v>4962.79</v>
      </c>
      <c r="F209" s="144">
        <v>285.70999999999998</v>
      </c>
      <c r="G209" s="144">
        <v>489.09</v>
      </c>
      <c r="H209" s="144">
        <v>136.13999999999999</v>
      </c>
      <c r="I209" s="144">
        <v>910.94</v>
      </c>
    </row>
    <row r="210" spans="1:9" x14ac:dyDescent="0.2">
      <c r="A210" s="141" t="s">
        <v>435</v>
      </c>
      <c r="B210" s="142" t="s">
        <v>15590</v>
      </c>
      <c r="C210" s="143">
        <v>15978</v>
      </c>
      <c r="D210" s="143">
        <v>236</v>
      </c>
      <c r="E210" s="144">
        <v>67035.42</v>
      </c>
      <c r="F210" s="144">
        <v>3891.78</v>
      </c>
      <c r="G210" s="144">
        <v>3980.17</v>
      </c>
      <c r="H210" s="144">
        <v>1838.88</v>
      </c>
      <c r="I210" s="144">
        <v>9710.83</v>
      </c>
    </row>
    <row r="211" spans="1:9" x14ac:dyDescent="0.2">
      <c r="A211" s="141" t="s">
        <v>437</v>
      </c>
      <c r="B211" s="142" t="s">
        <v>15591</v>
      </c>
      <c r="C211" s="143">
        <v>2542</v>
      </c>
      <c r="D211" s="143">
        <v>46</v>
      </c>
      <c r="E211" s="144">
        <v>30001.85</v>
      </c>
      <c r="F211" s="144">
        <v>619.16</v>
      </c>
      <c r="G211" s="144">
        <v>775.79</v>
      </c>
      <c r="H211" s="144">
        <v>823</v>
      </c>
      <c r="I211" s="144">
        <v>2217.9499999999998</v>
      </c>
    </row>
    <row r="212" spans="1:9" x14ac:dyDescent="0.2">
      <c r="A212" s="141" t="s">
        <v>439</v>
      </c>
      <c r="B212" s="142" t="s">
        <v>15592</v>
      </c>
      <c r="C212" s="143">
        <v>427</v>
      </c>
      <c r="D212" s="143">
        <v>5</v>
      </c>
      <c r="E212" s="144">
        <v>1108.94</v>
      </c>
      <c r="F212" s="144">
        <v>104.01</v>
      </c>
      <c r="G212" s="144">
        <v>84.33</v>
      </c>
      <c r="H212" s="144">
        <v>30.42</v>
      </c>
      <c r="I212" s="144">
        <v>218.76</v>
      </c>
    </row>
    <row r="213" spans="1:9" x14ac:dyDescent="0.2">
      <c r="A213" s="141" t="s">
        <v>441</v>
      </c>
      <c r="B213" s="142" t="s">
        <v>15593</v>
      </c>
      <c r="C213" s="143">
        <v>1642</v>
      </c>
      <c r="D213" s="143">
        <v>67</v>
      </c>
      <c r="E213" s="144">
        <v>34629.050000000003</v>
      </c>
      <c r="F213" s="144">
        <v>399.94</v>
      </c>
      <c r="G213" s="144">
        <v>1129.96</v>
      </c>
      <c r="H213" s="144">
        <v>949.93</v>
      </c>
      <c r="I213" s="144">
        <v>2479.83</v>
      </c>
    </row>
    <row r="214" spans="1:9" x14ac:dyDescent="0.2">
      <c r="A214" s="141" t="s">
        <v>443</v>
      </c>
      <c r="B214" s="142" t="s">
        <v>15594</v>
      </c>
      <c r="C214" s="143">
        <v>702</v>
      </c>
      <c r="D214" s="143">
        <v>5</v>
      </c>
      <c r="E214" s="144">
        <v>995.26</v>
      </c>
      <c r="F214" s="144">
        <v>170.98</v>
      </c>
      <c r="G214" s="144">
        <v>84.33</v>
      </c>
      <c r="H214" s="144">
        <v>27.3</v>
      </c>
      <c r="I214" s="144">
        <v>282.61</v>
      </c>
    </row>
    <row r="215" spans="1:9" x14ac:dyDescent="0.2">
      <c r="A215" s="141" t="s">
        <v>445</v>
      </c>
      <c r="B215" s="142" t="s">
        <v>15595</v>
      </c>
      <c r="C215" s="143">
        <v>8447</v>
      </c>
      <c r="D215" s="143">
        <v>98</v>
      </c>
      <c r="E215" s="144">
        <v>33143.56</v>
      </c>
      <c r="F215" s="144">
        <v>2057.4499999999998</v>
      </c>
      <c r="G215" s="144">
        <v>1652.78</v>
      </c>
      <c r="H215" s="144">
        <v>909.18</v>
      </c>
      <c r="I215" s="144">
        <v>4619.41</v>
      </c>
    </row>
    <row r="216" spans="1:9" x14ac:dyDescent="0.2">
      <c r="A216" s="141" t="s">
        <v>447</v>
      </c>
      <c r="B216" s="142" t="s">
        <v>15596</v>
      </c>
      <c r="C216" s="143">
        <v>24363</v>
      </c>
      <c r="D216" s="143">
        <v>340</v>
      </c>
      <c r="E216" s="144">
        <v>155664.85</v>
      </c>
      <c r="F216" s="144">
        <v>5934.13</v>
      </c>
      <c r="G216" s="144">
        <v>5734.14</v>
      </c>
      <c r="H216" s="144">
        <v>4270.12</v>
      </c>
      <c r="I216" s="144">
        <v>15938.39</v>
      </c>
    </row>
    <row r="217" spans="1:9" x14ac:dyDescent="0.2">
      <c r="A217" s="141" t="s">
        <v>449</v>
      </c>
      <c r="B217" s="142" t="s">
        <v>15597</v>
      </c>
      <c r="C217" s="143">
        <v>6553</v>
      </c>
      <c r="D217" s="143">
        <v>104</v>
      </c>
      <c r="E217" s="144">
        <v>25637.23</v>
      </c>
      <c r="F217" s="144">
        <v>1596.12</v>
      </c>
      <c r="G217" s="144">
        <v>1753.98</v>
      </c>
      <c r="H217" s="144">
        <v>703.27</v>
      </c>
      <c r="I217" s="144">
        <v>4053.37</v>
      </c>
    </row>
    <row r="218" spans="1:9" x14ac:dyDescent="0.2">
      <c r="A218" s="141" t="s">
        <v>451</v>
      </c>
      <c r="B218" s="142" t="s">
        <v>15598</v>
      </c>
      <c r="C218" s="143">
        <v>34148</v>
      </c>
      <c r="D218" s="143">
        <v>343</v>
      </c>
      <c r="E218" s="144">
        <v>131635.84</v>
      </c>
      <c r="F218" s="144">
        <v>8317.4699999999993</v>
      </c>
      <c r="G218" s="144">
        <v>5784.74</v>
      </c>
      <c r="H218" s="144">
        <v>3610.97</v>
      </c>
      <c r="I218" s="144">
        <v>17713.18</v>
      </c>
    </row>
    <row r="219" spans="1:9" ht="25.5" x14ac:dyDescent="0.2">
      <c r="A219" s="141" t="s">
        <v>453</v>
      </c>
      <c r="B219" s="142" t="s">
        <v>15599</v>
      </c>
      <c r="C219" s="143">
        <v>58912</v>
      </c>
      <c r="D219" s="143">
        <v>620</v>
      </c>
      <c r="E219" s="144">
        <v>475775.15</v>
      </c>
      <c r="F219" s="144">
        <v>14349.28</v>
      </c>
      <c r="G219" s="144">
        <v>10456.379999999999</v>
      </c>
      <c r="H219" s="144">
        <v>13051.23</v>
      </c>
      <c r="I219" s="144">
        <v>37856.89</v>
      </c>
    </row>
    <row r="220" spans="1:9" x14ac:dyDescent="0.2">
      <c r="A220" s="141" t="s">
        <v>455</v>
      </c>
      <c r="B220" s="142" t="s">
        <v>15600</v>
      </c>
      <c r="C220" s="143">
        <v>9935</v>
      </c>
      <c r="D220" s="143">
        <v>154</v>
      </c>
      <c r="E220" s="144">
        <v>101579.74</v>
      </c>
      <c r="F220" s="144">
        <v>2419.88</v>
      </c>
      <c r="G220" s="144">
        <v>2597.23</v>
      </c>
      <c r="H220" s="144">
        <v>2786.49</v>
      </c>
      <c r="I220" s="144">
        <v>7803.6</v>
      </c>
    </row>
    <row r="221" spans="1:9" x14ac:dyDescent="0.2">
      <c r="A221" s="141" t="s">
        <v>457</v>
      </c>
      <c r="B221" s="142" t="s">
        <v>15601</v>
      </c>
      <c r="C221" s="143">
        <v>578</v>
      </c>
      <c r="D221" s="143">
        <v>5</v>
      </c>
      <c r="E221" s="144">
        <v>991.73</v>
      </c>
      <c r="F221" s="144">
        <v>140.78</v>
      </c>
      <c r="G221" s="144">
        <v>84.33</v>
      </c>
      <c r="H221" s="144">
        <v>27.21</v>
      </c>
      <c r="I221" s="144">
        <v>252.32</v>
      </c>
    </row>
    <row r="222" spans="1:9" x14ac:dyDescent="0.2">
      <c r="A222" s="141" t="s">
        <v>459</v>
      </c>
      <c r="B222" s="142" t="s">
        <v>15602</v>
      </c>
      <c r="C222" s="143">
        <v>605</v>
      </c>
      <c r="D222" s="143">
        <v>6</v>
      </c>
      <c r="E222" s="144">
        <v>1853.41</v>
      </c>
      <c r="F222" s="144">
        <v>147.36000000000001</v>
      </c>
      <c r="G222" s="144">
        <v>101.19</v>
      </c>
      <c r="H222" s="144">
        <v>50.84</v>
      </c>
      <c r="I222" s="144">
        <v>299.39</v>
      </c>
    </row>
    <row r="223" spans="1:9" x14ac:dyDescent="0.2">
      <c r="A223" s="141" t="s">
        <v>461</v>
      </c>
      <c r="B223" s="142" t="s">
        <v>15603</v>
      </c>
      <c r="C223" s="143">
        <v>642</v>
      </c>
      <c r="D223" s="143">
        <v>5</v>
      </c>
      <c r="E223" s="144">
        <v>1270.7</v>
      </c>
      <c r="F223" s="144">
        <v>156.38</v>
      </c>
      <c r="G223" s="144">
        <v>84.33</v>
      </c>
      <c r="H223" s="144">
        <v>34.86</v>
      </c>
      <c r="I223" s="144">
        <v>275.57</v>
      </c>
    </row>
    <row r="224" spans="1:9" x14ac:dyDescent="0.2">
      <c r="A224" s="141" t="s">
        <v>463</v>
      </c>
      <c r="B224" s="142" t="s">
        <v>15604</v>
      </c>
      <c r="C224" s="143">
        <v>11466</v>
      </c>
      <c r="D224" s="143">
        <v>250</v>
      </c>
      <c r="E224" s="144">
        <v>62839.15</v>
      </c>
      <c r="F224" s="144">
        <v>2792.79</v>
      </c>
      <c r="G224" s="144">
        <v>4216.28</v>
      </c>
      <c r="H224" s="144">
        <v>1723.78</v>
      </c>
      <c r="I224" s="144">
        <v>8732.85</v>
      </c>
    </row>
    <row r="225" spans="1:9" x14ac:dyDescent="0.2">
      <c r="A225" s="141" t="s">
        <v>465</v>
      </c>
      <c r="B225" s="142" t="s">
        <v>15605</v>
      </c>
      <c r="C225" s="143">
        <v>1691</v>
      </c>
      <c r="D225" s="143">
        <v>30</v>
      </c>
      <c r="E225" s="144">
        <v>23165.45</v>
      </c>
      <c r="F225" s="144">
        <v>411.88</v>
      </c>
      <c r="G225" s="144">
        <v>505.95</v>
      </c>
      <c r="H225" s="144">
        <v>635.46</v>
      </c>
      <c r="I225" s="144">
        <v>1553.29</v>
      </c>
    </row>
    <row r="226" spans="1:9" x14ac:dyDescent="0.2">
      <c r="A226" s="141" t="s">
        <v>467</v>
      </c>
      <c r="B226" s="142" t="s">
        <v>15606</v>
      </c>
      <c r="C226" s="143">
        <v>37</v>
      </c>
      <c r="D226" s="143">
        <v>1</v>
      </c>
      <c r="E226" s="144">
        <v>217.72</v>
      </c>
      <c r="F226" s="144">
        <v>9.02</v>
      </c>
      <c r="G226" s="144">
        <v>16.86</v>
      </c>
      <c r="H226" s="144">
        <v>5.98</v>
      </c>
      <c r="I226" s="144">
        <v>31.86</v>
      </c>
    </row>
    <row r="227" spans="1:9" x14ac:dyDescent="0.2">
      <c r="A227" s="141" t="s">
        <v>469</v>
      </c>
      <c r="B227" s="142" t="s">
        <v>15607</v>
      </c>
      <c r="C227" s="143">
        <v>327</v>
      </c>
      <c r="D227" s="143">
        <v>4</v>
      </c>
      <c r="E227" s="144">
        <v>870.86</v>
      </c>
      <c r="F227" s="144">
        <v>79.650000000000006</v>
      </c>
      <c r="G227" s="144">
        <v>67.459999999999994</v>
      </c>
      <c r="H227" s="144">
        <v>23.89</v>
      </c>
      <c r="I227" s="144">
        <v>171</v>
      </c>
    </row>
    <row r="228" spans="1:9" ht="25.5" x14ac:dyDescent="0.2">
      <c r="A228" s="141" t="s">
        <v>471</v>
      </c>
      <c r="B228" s="142" t="s">
        <v>15608</v>
      </c>
      <c r="C228" s="143">
        <v>681</v>
      </c>
      <c r="D228" s="143">
        <v>6</v>
      </c>
      <c r="E228" s="144">
        <v>1253.21</v>
      </c>
      <c r="F228" s="144">
        <v>165.87</v>
      </c>
      <c r="G228" s="144">
        <v>101.19</v>
      </c>
      <c r="H228" s="144">
        <v>34.380000000000003</v>
      </c>
      <c r="I228" s="144">
        <v>301.44</v>
      </c>
    </row>
    <row r="229" spans="1:9" x14ac:dyDescent="0.2">
      <c r="A229" s="141" t="s">
        <v>473</v>
      </c>
      <c r="B229" s="142" t="s">
        <v>15609</v>
      </c>
      <c r="C229" s="143">
        <v>82842</v>
      </c>
      <c r="D229" s="143">
        <v>994</v>
      </c>
      <c r="E229" s="144">
        <v>474703.93</v>
      </c>
      <c r="F229" s="144">
        <v>20177.939999999999</v>
      </c>
      <c r="G229" s="144">
        <v>16763.93</v>
      </c>
      <c r="H229" s="144">
        <v>13021.85</v>
      </c>
      <c r="I229" s="144">
        <v>49963.72</v>
      </c>
    </row>
    <row r="230" spans="1:9" x14ac:dyDescent="0.2">
      <c r="A230" s="141" t="s">
        <v>475</v>
      </c>
      <c r="B230" s="142" t="s">
        <v>15610</v>
      </c>
      <c r="C230" s="143">
        <v>163</v>
      </c>
      <c r="D230" s="143">
        <v>1</v>
      </c>
      <c r="E230" s="144">
        <v>217.72</v>
      </c>
      <c r="F230" s="144">
        <v>39.700000000000003</v>
      </c>
      <c r="G230" s="144">
        <v>16.86</v>
      </c>
      <c r="H230" s="144">
        <v>5.98</v>
      </c>
      <c r="I230" s="144">
        <v>62.54</v>
      </c>
    </row>
    <row r="231" spans="1:9" x14ac:dyDescent="0.2">
      <c r="A231" s="141" t="s">
        <v>477</v>
      </c>
      <c r="B231" s="142" t="s">
        <v>15611</v>
      </c>
      <c r="C231" s="143">
        <v>204</v>
      </c>
      <c r="D231" s="143">
        <v>3</v>
      </c>
      <c r="E231" s="144">
        <v>653.15</v>
      </c>
      <c r="F231" s="144">
        <v>49.69</v>
      </c>
      <c r="G231" s="144">
        <v>50.59</v>
      </c>
      <c r="H231" s="144">
        <v>17.920000000000002</v>
      </c>
      <c r="I231" s="144">
        <v>118.2</v>
      </c>
    </row>
    <row r="232" spans="1:9" x14ac:dyDescent="0.2">
      <c r="A232" s="141" t="s">
        <v>479</v>
      </c>
      <c r="B232" s="142" t="s">
        <v>15612</v>
      </c>
      <c r="C232" s="143">
        <v>557</v>
      </c>
      <c r="D232" s="143">
        <v>9</v>
      </c>
      <c r="E232" s="144">
        <v>1781.64</v>
      </c>
      <c r="F232" s="144">
        <v>135.66999999999999</v>
      </c>
      <c r="G232" s="144">
        <v>151.78</v>
      </c>
      <c r="H232" s="144">
        <v>48.87</v>
      </c>
      <c r="I232" s="144">
        <v>336.32</v>
      </c>
    </row>
    <row r="233" spans="1:9" x14ac:dyDescent="0.2">
      <c r="A233" s="141" t="s">
        <v>481</v>
      </c>
      <c r="B233" s="142" t="s">
        <v>15613</v>
      </c>
      <c r="C233" s="143">
        <v>843</v>
      </c>
      <c r="D233" s="143">
        <v>8</v>
      </c>
      <c r="E233" s="144">
        <v>1607.7</v>
      </c>
      <c r="F233" s="144">
        <v>205.33</v>
      </c>
      <c r="G233" s="144">
        <v>134.91999999999999</v>
      </c>
      <c r="H233" s="144">
        <v>44.1</v>
      </c>
      <c r="I233" s="144">
        <v>384.35</v>
      </c>
    </row>
    <row r="234" spans="1:9" x14ac:dyDescent="0.2">
      <c r="A234" s="141" t="s">
        <v>483</v>
      </c>
      <c r="B234" s="142" t="s">
        <v>15614</v>
      </c>
      <c r="C234" s="143">
        <v>4841</v>
      </c>
      <c r="D234" s="143">
        <v>91</v>
      </c>
      <c r="E234" s="144">
        <v>42978.720000000001</v>
      </c>
      <c r="F234" s="144">
        <v>1179.1300000000001</v>
      </c>
      <c r="G234" s="144">
        <v>1534.73</v>
      </c>
      <c r="H234" s="144">
        <v>1178.97</v>
      </c>
      <c r="I234" s="144">
        <v>3892.83</v>
      </c>
    </row>
    <row r="235" spans="1:9" x14ac:dyDescent="0.2">
      <c r="A235" s="141" t="s">
        <v>485</v>
      </c>
      <c r="B235" s="142" t="s">
        <v>15615</v>
      </c>
      <c r="C235" s="143">
        <v>34684</v>
      </c>
      <c r="D235" s="143">
        <v>347</v>
      </c>
      <c r="E235" s="144">
        <v>142613.74</v>
      </c>
      <c r="F235" s="144">
        <v>8448.0300000000007</v>
      </c>
      <c r="G235" s="144">
        <v>5852.2</v>
      </c>
      <c r="H235" s="144">
        <v>3912.11</v>
      </c>
      <c r="I235" s="144">
        <v>18212.34</v>
      </c>
    </row>
    <row r="236" spans="1:9" x14ac:dyDescent="0.2">
      <c r="A236" s="141" t="s">
        <v>487</v>
      </c>
      <c r="B236" s="142" t="s">
        <v>15616</v>
      </c>
      <c r="C236" s="143">
        <v>34025</v>
      </c>
      <c r="D236" s="143">
        <v>490</v>
      </c>
      <c r="E236" s="144">
        <v>282121.15999999997</v>
      </c>
      <c r="F236" s="144">
        <v>8287.52</v>
      </c>
      <c r="G236" s="144">
        <v>8263.91</v>
      </c>
      <c r="H236" s="144">
        <v>7739.01</v>
      </c>
      <c r="I236" s="144">
        <v>24290.44</v>
      </c>
    </row>
    <row r="237" spans="1:9" x14ac:dyDescent="0.2">
      <c r="A237" s="141" t="s">
        <v>489</v>
      </c>
      <c r="B237" s="142" t="s">
        <v>15617</v>
      </c>
      <c r="C237" s="143">
        <v>2721</v>
      </c>
      <c r="D237" s="143">
        <v>42</v>
      </c>
      <c r="E237" s="144">
        <v>8766.94</v>
      </c>
      <c r="F237" s="144">
        <v>662.76</v>
      </c>
      <c r="G237" s="144">
        <v>708.34</v>
      </c>
      <c r="H237" s="144">
        <v>240.49</v>
      </c>
      <c r="I237" s="144">
        <v>1611.59</v>
      </c>
    </row>
    <row r="238" spans="1:9" x14ac:dyDescent="0.2">
      <c r="A238" s="141" t="s">
        <v>491</v>
      </c>
      <c r="B238" s="142" t="s">
        <v>15618</v>
      </c>
      <c r="C238" s="143">
        <v>22597</v>
      </c>
      <c r="D238" s="143">
        <v>290</v>
      </c>
      <c r="E238" s="144">
        <v>114800.69</v>
      </c>
      <c r="F238" s="144">
        <v>5503.98</v>
      </c>
      <c r="G238" s="144">
        <v>4890.8900000000003</v>
      </c>
      <c r="H238" s="144">
        <v>3149.16</v>
      </c>
      <c r="I238" s="144">
        <v>13544.03</v>
      </c>
    </row>
    <row r="239" spans="1:9" x14ac:dyDescent="0.2">
      <c r="A239" s="141" t="s">
        <v>493</v>
      </c>
      <c r="B239" s="142" t="s">
        <v>15619</v>
      </c>
      <c r="C239" s="143">
        <v>5123</v>
      </c>
      <c r="D239" s="143">
        <v>74</v>
      </c>
      <c r="E239" s="144">
        <v>20360.22</v>
      </c>
      <c r="F239" s="144">
        <v>1247.82</v>
      </c>
      <c r="G239" s="144">
        <v>1248.02</v>
      </c>
      <c r="H239" s="144">
        <v>558.51</v>
      </c>
      <c r="I239" s="144">
        <v>3054.35</v>
      </c>
    </row>
    <row r="240" spans="1:9" x14ac:dyDescent="0.2">
      <c r="A240" s="141" t="s">
        <v>495</v>
      </c>
      <c r="B240" s="142" t="s">
        <v>15620</v>
      </c>
      <c r="C240" s="143">
        <v>2146</v>
      </c>
      <c r="D240" s="143">
        <v>118</v>
      </c>
      <c r="E240" s="144">
        <v>52789.04</v>
      </c>
      <c r="F240" s="144">
        <v>522.70000000000005</v>
      </c>
      <c r="G240" s="144">
        <v>1990.09</v>
      </c>
      <c r="H240" s="144">
        <v>1448.08</v>
      </c>
      <c r="I240" s="144">
        <v>3960.87</v>
      </c>
    </row>
    <row r="241" spans="1:9" x14ac:dyDescent="0.2">
      <c r="A241" s="141" t="s">
        <v>497</v>
      </c>
      <c r="B241" s="142" t="s">
        <v>15621</v>
      </c>
      <c r="C241" s="143">
        <v>1258</v>
      </c>
      <c r="D241" s="143">
        <v>15</v>
      </c>
      <c r="E241" s="144">
        <v>21425.01</v>
      </c>
      <c r="F241" s="144">
        <v>148.85</v>
      </c>
      <c r="G241" s="144">
        <v>154.77000000000001</v>
      </c>
      <c r="H241" s="144">
        <v>336.4</v>
      </c>
      <c r="I241" s="144">
        <v>640.02</v>
      </c>
    </row>
    <row r="242" spans="1:9" x14ac:dyDescent="0.2">
      <c r="A242" s="141" t="s">
        <v>499</v>
      </c>
      <c r="B242" s="142" t="s">
        <v>15622</v>
      </c>
      <c r="C242" s="143">
        <v>1208</v>
      </c>
      <c r="D242" s="143">
        <v>12</v>
      </c>
      <c r="E242" s="144">
        <v>14975.16</v>
      </c>
      <c r="F242" s="144">
        <v>142.94</v>
      </c>
      <c r="G242" s="144">
        <v>123.82</v>
      </c>
      <c r="H242" s="144">
        <v>235.13</v>
      </c>
      <c r="I242" s="144">
        <v>501.89</v>
      </c>
    </row>
    <row r="243" spans="1:9" x14ac:dyDescent="0.2">
      <c r="A243" s="141" t="s">
        <v>501</v>
      </c>
      <c r="B243" s="142" t="s">
        <v>15623</v>
      </c>
      <c r="C243" s="143">
        <v>25501</v>
      </c>
      <c r="D243" s="143">
        <v>199</v>
      </c>
      <c r="E243" s="144">
        <v>58061.75</v>
      </c>
      <c r="F243" s="144">
        <v>3017.32</v>
      </c>
      <c r="G243" s="144">
        <v>2053.2399999999998</v>
      </c>
      <c r="H243" s="144">
        <v>911.63</v>
      </c>
      <c r="I243" s="144">
        <v>5982.19</v>
      </c>
    </row>
    <row r="244" spans="1:9" x14ac:dyDescent="0.2">
      <c r="A244" s="141" t="s">
        <v>503</v>
      </c>
      <c r="B244" s="142" t="s">
        <v>15624</v>
      </c>
      <c r="C244" s="143">
        <v>726</v>
      </c>
      <c r="D244" s="143">
        <v>7</v>
      </c>
      <c r="E244" s="144">
        <v>5368.68</v>
      </c>
      <c r="F244" s="144">
        <v>85.9</v>
      </c>
      <c r="G244" s="144">
        <v>72.22</v>
      </c>
      <c r="H244" s="144">
        <v>84.3</v>
      </c>
      <c r="I244" s="144">
        <v>242.42</v>
      </c>
    </row>
    <row r="245" spans="1:9" x14ac:dyDescent="0.2">
      <c r="A245" s="141" t="s">
        <v>505</v>
      </c>
      <c r="B245" s="142" t="s">
        <v>15625</v>
      </c>
      <c r="C245" s="143">
        <v>612</v>
      </c>
      <c r="D245" s="143">
        <v>3</v>
      </c>
      <c r="E245" s="144">
        <v>751.84</v>
      </c>
      <c r="F245" s="144">
        <v>72.42</v>
      </c>
      <c r="G245" s="144">
        <v>30.95</v>
      </c>
      <c r="H245" s="144">
        <v>11.81</v>
      </c>
      <c r="I245" s="144">
        <v>115.18</v>
      </c>
    </row>
    <row r="246" spans="1:9" x14ac:dyDescent="0.2">
      <c r="A246" s="141" t="s">
        <v>507</v>
      </c>
      <c r="B246" s="142" t="s">
        <v>15626</v>
      </c>
      <c r="C246" s="143">
        <v>12070</v>
      </c>
      <c r="D246" s="143">
        <v>177</v>
      </c>
      <c r="E246" s="144">
        <v>88387.61</v>
      </c>
      <c r="F246" s="144">
        <v>1428.14</v>
      </c>
      <c r="G246" s="144">
        <v>1826.25</v>
      </c>
      <c r="H246" s="144">
        <v>1387.78</v>
      </c>
      <c r="I246" s="144">
        <v>4642.17</v>
      </c>
    </row>
    <row r="247" spans="1:9" x14ac:dyDescent="0.2">
      <c r="A247" s="141" t="s">
        <v>509</v>
      </c>
      <c r="B247" s="142" t="s">
        <v>15627</v>
      </c>
      <c r="C247" s="143">
        <v>849</v>
      </c>
      <c r="D247" s="143">
        <v>5</v>
      </c>
      <c r="E247" s="144">
        <v>1125.3699999999999</v>
      </c>
      <c r="F247" s="144">
        <v>100.46</v>
      </c>
      <c r="G247" s="144">
        <v>51.59</v>
      </c>
      <c r="H247" s="144">
        <v>17.670000000000002</v>
      </c>
      <c r="I247" s="144">
        <v>169.72</v>
      </c>
    </row>
    <row r="248" spans="1:9" x14ac:dyDescent="0.2">
      <c r="A248" s="141" t="s">
        <v>511</v>
      </c>
      <c r="B248" s="142" t="s">
        <v>15628</v>
      </c>
      <c r="C248" s="143">
        <v>542</v>
      </c>
      <c r="D248" s="143">
        <v>4</v>
      </c>
      <c r="E248" s="144">
        <v>589.05999999999995</v>
      </c>
      <c r="F248" s="144">
        <v>64.13</v>
      </c>
      <c r="G248" s="144">
        <v>41.27</v>
      </c>
      <c r="H248" s="144">
        <v>9.25</v>
      </c>
      <c r="I248" s="144">
        <v>114.65</v>
      </c>
    </row>
    <row r="249" spans="1:9" x14ac:dyDescent="0.2">
      <c r="A249" s="141" t="s">
        <v>513</v>
      </c>
      <c r="B249" s="142" t="s">
        <v>15629</v>
      </c>
      <c r="C249" s="143">
        <v>129</v>
      </c>
      <c r="D249" s="143">
        <v>1</v>
      </c>
      <c r="E249" s="144">
        <v>186.61</v>
      </c>
      <c r="F249" s="144">
        <v>15.26</v>
      </c>
      <c r="G249" s="144">
        <v>10.32</v>
      </c>
      <c r="H249" s="144">
        <v>2.93</v>
      </c>
      <c r="I249" s="144">
        <v>28.51</v>
      </c>
    </row>
    <row r="250" spans="1:9" x14ac:dyDescent="0.2">
      <c r="A250" s="141" t="s">
        <v>515</v>
      </c>
      <c r="B250" s="142" t="s">
        <v>15630</v>
      </c>
      <c r="C250" s="143">
        <v>675</v>
      </c>
      <c r="D250" s="143">
        <v>5</v>
      </c>
      <c r="E250" s="144">
        <v>1196.3900000000001</v>
      </c>
      <c r="F250" s="144">
        <v>79.86</v>
      </c>
      <c r="G250" s="144">
        <v>51.59</v>
      </c>
      <c r="H250" s="144">
        <v>18.78</v>
      </c>
      <c r="I250" s="144">
        <v>150.22999999999999</v>
      </c>
    </row>
    <row r="251" spans="1:9" x14ac:dyDescent="0.2">
      <c r="A251" s="141" t="s">
        <v>517</v>
      </c>
      <c r="B251" s="142" t="s">
        <v>15631</v>
      </c>
      <c r="C251" s="143">
        <v>3733</v>
      </c>
      <c r="D251" s="143">
        <v>35</v>
      </c>
      <c r="E251" s="144">
        <v>11398.58</v>
      </c>
      <c r="F251" s="144">
        <v>441.7</v>
      </c>
      <c r="G251" s="144">
        <v>361.12</v>
      </c>
      <c r="H251" s="144">
        <v>178.97</v>
      </c>
      <c r="I251" s="144">
        <v>981.79</v>
      </c>
    </row>
    <row r="252" spans="1:9" x14ac:dyDescent="0.2">
      <c r="A252" s="141" t="s">
        <v>519</v>
      </c>
      <c r="B252" s="142" t="s">
        <v>15632</v>
      </c>
      <c r="C252" s="143">
        <v>204</v>
      </c>
      <c r="D252" s="143">
        <v>0</v>
      </c>
      <c r="E252" s="144">
        <v>0</v>
      </c>
      <c r="F252" s="144">
        <v>24.14</v>
      </c>
      <c r="G252" s="144">
        <v>0</v>
      </c>
      <c r="H252" s="144">
        <v>0</v>
      </c>
      <c r="I252" s="144">
        <v>24.14</v>
      </c>
    </row>
    <row r="253" spans="1:9" x14ac:dyDescent="0.2">
      <c r="A253" s="141" t="s">
        <v>521</v>
      </c>
      <c r="B253" s="142" t="s">
        <v>15633</v>
      </c>
      <c r="C253" s="143">
        <v>200753</v>
      </c>
      <c r="D253" s="143">
        <v>2012</v>
      </c>
      <c r="E253" s="144">
        <v>1126188.4099999999</v>
      </c>
      <c r="F253" s="144">
        <v>23753.39</v>
      </c>
      <c r="G253" s="144">
        <v>20759.349999999999</v>
      </c>
      <c r="H253" s="144">
        <v>17682.41</v>
      </c>
      <c r="I253" s="144">
        <v>62195.15</v>
      </c>
    </row>
    <row r="254" spans="1:9" x14ac:dyDescent="0.2">
      <c r="A254" s="141" t="s">
        <v>523</v>
      </c>
      <c r="B254" s="142" t="s">
        <v>15634</v>
      </c>
      <c r="C254" s="143">
        <v>197</v>
      </c>
      <c r="D254" s="143">
        <v>0</v>
      </c>
      <c r="E254" s="144">
        <v>0</v>
      </c>
      <c r="F254" s="144">
        <v>23.31</v>
      </c>
      <c r="G254" s="144">
        <v>0</v>
      </c>
      <c r="H254" s="144">
        <v>0</v>
      </c>
      <c r="I254" s="144">
        <v>23.31</v>
      </c>
    </row>
    <row r="255" spans="1:9" x14ac:dyDescent="0.2">
      <c r="A255" s="141" t="s">
        <v>525</v>
      </c>
      <c r="B255" s="142" t="s">
        <v>15635</v>
      </c>
      <c r="C255" s="143">
        <v>131</v>
      </c>
      <c r="D255" s="143">
        <v>3</v>
      </c>
      <c r="E255" s="144">
        <v>559.83000000000004</v>
      </c>
      <c r="F255" s="144">
        <v>15.5</v>
      </c>
      <c r="G255" s="144">
        <v>30.95</v>
      </c>
      <c r="H255" s="144">
        <v>8.7899999999999991</v>
      </c>
      <c r="I255" s="144">
        <v>55.24</v>
      </c>
    </row>
    <row r="256" spans="1:9" x14ac:dyDescent="0.2">
      <c r="A256" s="141" t="s">
        <v>527</v>
      </c>
      <c r="B256" s="142" t="s">
        <v>15636</v>
      </c>
      <c r="C256" s="143">
        <v>3355</v>
      </c>
      <c r="D256" s="143">
        <v>123</v>
      </c>
      <c r="E256" s="144">
        <v>45097.09</v>
      </c>
      <c r="F256" s="144">
        <v>396.97</v>
      </c>
      <c r="G256" s="144">
        <v>1269.0899999999999</v>
      </c>
      <c r="H256" s="144">
        <v>708.07</v>
      </c>
      <c r="I256" s="144">
        <v>2374.13</v>
      </c>
    </row>
    <row r="257" spans="1:9" x14ac:dyDescent="0.2">
      <c r="A257" s="141" t="s">
        <v>529</v>
      </c>
      <c r="B257" s="142" t="s">
        <v>15637</v>
      </c>
      <c r="C257" s="143">
        <v>4685</v>
      </c>
      <c r="D257" s="143">
        <v>52</v>
      </c>
      <c r="E257" s="144">
        <v>38462.14</v>
      </c>
      <c r="F257" s="144">
        <v>554.34</v>
      </c>
      <c r="G257" s="144">
        <v>536.52</v>
      </c>
      <c r="H257" s="144">
        <v>603.9</v>
      </c>
      <c r="I257" s="144">
        <v>1694.76</v>
      </c>
    </row>
    <row r="258" spans="1:9" x14ac:dyDescent="0.2">
      <c r="A258" s="141" t="s">
        <v>531</v>
      </c>
      <c r="B258" s="142" t="s">
        <v>15638</v>
      </c>
      <c r="C258" s="143">
        <v>313</v>
      </c>
      <c r="D258" s="143">
        <v>1</v>
      </c>
      <c r="E258" s="144">
        <v>304.95</v>
      </c>
      <c r="F258" s="144">
        <v>37.03</v>
      </c>
      <c r="G258" s="144">
        <v>10.32</v>
      </c>
      <c r="H258" s="144">
        <v>4.79</v>
      </c>
      <c r="I258" s="144">
        <v>52.14</v>
      </c>
    </row>
    <row r="259" spans="1:9" x14ac:dyDescent="0.2">
      <c r="A259" s="141" t="s">
        <v>533</v>
      </c>
      <c r="B259" s="142" t="s">
        <v>15639</v>
      </c>
      <c r="C259" s="143">
        <v>249</v>
      </c>
      <c r="D259" s="143">
        <v>0</v>
      </c>
      <c r="E259" s="144">
        <v>0</v>
      </c>
      <c r="F259" s="144">
        <v>29.46</v>
      </c>
      <c r="G259" s="144">
        <v>0</v>
      </c>
      <c r="H259" s="144">
        <v>0</v>
      </c>
      <c r="I259" s="144">
        <v>29.46</v>
      </c>
    </row>
    <row r="260" spans="1:9" x14ac:dyDescent="0.2">
      <c r="A260" s="141" t="s">
        <v>535</v>
      </c>
      <c r="B260" s="142" t="s">
        <v>15640</v>
      </c>
      <c r="C260" s="143">
        <v>317</v>
      </c>
      <c r="D260" s="143">
        <v>2</v>
      </c>
      <c r="E260" s="144">
        <v>562.23</v>
      </c>
      <c r="F260" s="144">
        <v>37.5</v>
      </c>
      <c r="G260" s="144">
        <v>20.63</v>
      </c>
      <c r="H260" s="144">
        <v>8.82</v>
      </c>
      <c r="I260" s="144">
        <v>66.95</v>
      </c>
    </row>
    <row r="261" spans="1:9" x14ac:dyDescent="0.2">
      <c r="A261" s="141" t="s">
        <v>537</v>
      </c>
      <c r="B261" s="142" t="s">
        <v>15641</v>
      </c>
      <c r="C261" s="143">
        <v>219</v>
      </c>
      <c r="D261" s="143">
        <v>1</v>
      </c>
      <c r="E261" s="144">
        <v>248.82</v>
      </c>
      <c r="F261" s="144">
        <v>25.91</v>
      </c>
      <c r="G261" s="144">
        <v>10.32</v>
      </c>
      <c r="H261" s="144">
        <v>3.9</v>
      </c>
      <c r="I261" s="144">
        <v>40.130000000000003</v>
      </c>
    </row>
    <row r="262" spans="1:9" x14ac:dyDescent="0.2">
      <c r="A262" s="141" t="s">
        <v>539</v>
      </c>
      <c r="B262" s="142" t="s">
        <v>15642</v>
      </c>
      <c r="C262" s="143">
        <v>974</v>
      </c>
      <c r="D262" s="143">
        <v>8</v>
      </c>
      <c r="E262" s="144">
        <v>1803.93</v>
      </c>
      <c r="F262" s="144">
        <v>115.25</v>
      </c>
      <c r="G262" s="144">
        <v>82.54</v>
      </c>
      <c r="H262" s="144">
        <v>28.32</v>
      </c>
      <c r="I262" s="144">
        <v>226.11</v>
      </c>
    </row>
    <row r="263" spans="1:9" x14ac:dyDescent="0.2">
      <c r="A263" s="141" t="s">
        <v>541</v>
      </c>
      <c r="B263" s="142" t="s">
        <v>15643</v>
      </c>
      <c r="C263" s="143">
        <v>132</v>
      </c>
      <c r="D263" s="143">
        <v>0</v>
      </c>
      <c r="E263" s="144">
        <v>0</v>
      </c>
      <c r="F263" s="144">
        <v>15.62</v>
      </c>
      <c r="G263" s="144">
        <v>0</v>
      </c>
      <c r="H263" s="144">
        <v>0</v>
      </c>
      <c r="I263" s="144">
        <v>15.62</v>
      </c>
    </row>
    <row r="264" spans="1:9" x14ac:dyDescent="0.2">
      <c r="A264" s="141" t="s">
        <v>543</v>
      </c>
      <c r="B264" s="142" t="s">
        <v>15644</v>
      </c>
      <c r="C264" s="143">
        <v>4526</v>
      </c>
      <c r="D264" s="143">
        <v>52</v>
      </c>
      <c r="E264" s="144">
        <v>24642.3</v>
      </c>
      <c r="F264" s="144">
        <v>535.52</v>
      </c>
      <c r="G264" s="144">
        <v>536.52</v>
      </c>
      <c r="H264" s="144">
        <v>386.91</v>
      </c>
      <c r="I264" s="144">
        <v>1458.95</v>
      </c>
    </row>
    <row r="265" spans="1:9" x14ac:dyDescent="0.2">
      <c r="A265" s="141" t="s">
        <v>545</v>
      </c>
      <c r="B265" s="142" t="s">
        <v>15645</v>
      </c>
      <c r="C265" s="143">
        <v>59</v>
      </c>
      <c r="D265" s="143">
        <v>2</v>
      </c>
      <c r="E265" s="144">
        <v>497.64</v>
      </c>
      <c r="F265" s="144">
        <v>6.98</v>
      </c>
      <c r="G265" s="144">
        <v>20.63</v>
      </c>
      <c r="H265" s="144">
        <v>7.82</v>
      </c>
      <c r="I265" s="144">
        <v>35.43</v>
      </c>
    </row>
    <row r="266" spans="1:9" x14ac:dyDescent="0.2">
      <c r="A266" s="141" t="s">
        <v>547</v>
      </c>
      <c r="B266" s="142" t="s">
        <v>15646</v>
      </c>
      <c r="C266" s="143">
        <v>263</v>
      </c>
      <c r="D266" s="143">
        <v>4</v>
      </c>
      <c r="E266" s="144">
        <v>935.69</v>
      </c>
      <c r="F266" s="144">
        <v>31.12</v>
      </c>
      <c r="G266" s="144">
        <v>41.27</v>
      </c>
      <c r="H266" s="144">
        <v>14.69</v>
      </c>
      <c r="I266" s="144">
        <v>87.08</v>
      </c>
    </row>
    <row r="267" spans="1:9" x14ac:dyDescent="0.2">
      <c r="A267" s="141" t="s">
        <v>549</v>
      </c>
      <c r="B267" s="142" t="s">
        <v>15647</v>
      </c>
      <c r="C267" s="143">
        <v>239</v>
      </c>
      <c r="D267" s="143">
        <v>4</v>
      </c>
      <c r="E267" s="144">
        <v>949.1</v>
      </c>
      <c r="F267" s="144">
        <v>28.28</v>
      </c>
      <c r="G267" s="144">
        <v>41.27</v>
      </c>
      <c r="H267" s="144">
        <v>14.9</v>
      </c>
      <c r="I267" s="144">
        <v>84.45</v>
      </c>
    </row>
    <row r="268" spans="1:9" x14ac:dyDescent="0.2">
      <c r="A268" s="141" t="s">
        <v>551</v>
      </c>
      <c r="B268" s="142" t="s">
        <v>15648</v>
      </c>
      <c r="C268" s="143">
        <v>12708</v>
      </c>
      <c r="D268" s="143">
        <v>97</v>
      </c>
      <c r="E268" s="144">
        <v>25154.15</v>
      </c>
      <c r="F268" s="144">
        <v>1503.63</v>
      </c>
      <c r="G268" s="144">
        <v>1000.82</v>
      </c>
      <c r="H268" s="144">
        <v>394.95</v>
      </c>
      <c r="I268" s="144">
        <v>2899.4</v>
      </c>
    </row>
    <row r="269" spans="1:9" x14ac:dyDescent="0.2">
      <c r="A269" s="141" t="s">
        <v>553</v>
      </c>
      <c r="B269" s="142" t="s">
        <v>15649</v>
      </c>
      <c r="C269" s="143">
        <v>1178</v>
      </c>
      <c r="D269" s="143">
        <v>8</v>
      </c>
      <c r="E269" s="144">
        <v>2928.88</v>
      </c>
      <c r="F269" s="144">
        <v>139.38</v>
      </c>
      <c r="G269" s="144">
        <v>82.54</v>
      </c>
      <c r="H269" s="144">
        <v>45.98</v>
      </c>
      <c r="I269" s="144">
        <v>267.89999999999998</v>
      </c>
    </row>
    <row r="270" spans="1:9" x14ac:dyDescent="0.2">
      <c r="A270" s="141" t="s">
        <v>555</v>
      </c>
      <c r="B270" s="142" t="s">
        <v>15650</v>
      </c>
      <c r="C270" s="143">
        <v>3547</v>
      </c>
      <c r="D270" s="143">
        <v>61</v>
      </c>
      <c r="E270" s="144">
        <v>20353.16</v>
      </c>
      <c r="F270" s="144">
        <v>419.69</v>
      </c>
      <c r="G270" s="144">
        <v>629.38</v>
      </c>
      <c r="H270" s="144">
        <v>319.57</v>
      </c>
      <c r="I270" s="144">
        <v>1368.64</v>
      </c>
    </row>
    <row r="271" spans="1:9" x14ac:dyDescent="0.2">
      <c r="A271" s="141" t="s">
        <v>557</v>
      </c>
      <c r="B271" s="142" t="s">
        <v>15651</v>
      </c>
      <c r="C271" s="143">
        <v>8183</v>
      </c>
      <c r="D271" s="143">
        <v>109</v>
      </c>
      <c r="E271" s="144">
        <v>597125.41</v>
      </c>
      <c r="F271" s="144">
        <v>968.22</v>
      </c>
      <c r="G271" s="144">
        <v>1124.6400000000001</v>
      </c>
      <c r="H271" s="144">
        <v>9375.5300000000007</v>
      </c>
      <c r="I271" s="144">
        <v>11468.39</v>
      </c>
    </row>
    <row r="272" spans="1:9" x14ac:dyDescent="0.2">
      <c r="A272" s="141" t="s">
        <v>559</v>
      </c>
      <c r="B272" s="142" t="s">
        <v>15652</v>
      </c>
      <c r="C272" s="143">
        <v>115</v>
      </c>
      <c r="D272" s="143">
        <v>0</v>
      </c>
      <c r="E272" s="144">
        <v>0</v>
      </c>
      <c r="F272" s="144">
        <v>13.61</v>
      </c>
      <c r="G272" s="144">
        <v>0</v>
      </c>
      <c r="H272" s="144">
        <v>0</v>
      </c>
      <c r="I272" s="144">
        <v>13.61</v>
      </c>
    </row>
    <row r="273" spans="1:9" x14ac:dyDescent="0.2">
      <c r="A273" s="141" t="s">
        <v>561</v>
      </c>
      <c r="B273" s="142" t="s">
        <v>15653</v>
      </c>
      <c r="C273" s="143">
        <v>170</v>
      </c>
      <c r="D273" s="143">
        <v>3</v>
      </c>
      <c r="E273" s="144">
        <v>1991.12</v>
      </c>
      <c r="F273" s="144">
        <v>20.11</v>
      </c>
      <c r="G273" s="144">
        <v>30.95</v>
      </c>
      <c r="H273" s="144">
        <v>31.26</v>
      </c>
      <c r="I273" s="144">
        <v>82.32</v>
      </c>
    </row>
    <row r="274" spans="1:9" x14ac:dyDescent="0.2">
      <c r="A274" s="141" t="s">
        <v>563</v>
      </c>
      <c r="B274" s="142" t="s">
        <v>15654</v>
      </c>
      <c r="C274" s="143">
        <v>14623</v>
      </c>
      <c r="D274" s="143">
        <v>179</v>
      </c>
      <c r="E274" s="144">
        <v>203077.31</v>
      </c>
      <c r="F274" s="144">
        <v>1730.22</v>
      </c>
      <c r="G274" s="144">
        <v>1846.88</v>
      </c>
      <c r="H274" s="144">
        <v>3188.54</v>
      </c>
      <c r="I274" s="144">
        <v>6765.64</v>
      </c>
    </row>
    <row r="275" spans="1:9" x14ac:dyDescent="0.2">
      <c r="A275" s="141" t="s">
        <v>565</v>
      </c>
      <c r="B275" s="142" t="s">
        <v>15655</v>
      </c>
      <c r="C275" s="143">
        <v>288</v>
      </c>
      <c r="D275" s="143">
        <v>4</v>
      </c>
      <c r="E275" s="144">
        <v>1892.1</v>
      </c>
      <c r="F275" s="144">
        <v>34.08</v>
      </c>
      <c r="G275" s="144">
        <v>41.27</v>
      </c>
      <c r="H275" s="144">
        <v>29.71</v>
      </c>
      <c r="I275" s="144">
        <v>105.06</v>
      </c>
    </row>
    <row r="276" spans="1:9" x14ac:dyDescent="0.2">
      <c r="A276" s="141" t="s">
        <v>567</v>
      </c>
      <c r="B276" s="142" t="s">
        <v>15656</v>
      </c>
      <c r="C276" s="143">
        <v>1501</v>
      </c>
      <c r="D276" s="143">
        <v>13</v>
      </c>
      <c r="E276" s="144">
        <v>2542.25</v>
      </c>
      <c r="F276" s="144">
        <v>177.6</v>
      </c>
      <c r="G276" s="144">
        <v>134.13</v>
      </c>
      <c r="H276" s="144">
        <v>39.92</v>
      </c>
      <c r="I276" s="144">
        <v>351.65</v>
      </c>
    </row>
    <row r="277" spans="1:9" x14ac:dyDescent="0.2">
      <c r="A277" s="141" t="s">
        <v>569</v>
      </c>
      <c r="B277" s="142" t="s">
        <v>15657</v>
      </c>
      <c r="C277" s="143">
        <v>4102</v>
      </c>
      <c r="D277" s="143">
        <v>34</v>
      </c>
      <c r="E277" s="144">
        <v>8208.44</v>
      </c>
      <c r="F277" s="144">
        <v>485.35</v>
      </c>
      <c r="G277" s="144">
        <v>350.81</v>
      </c>
      <c r="H277" s="144">
        <v>128.88</v>
      </c>
      <c r="I277" s="144">
        <v>965.04</v>
      </c>
    </row>
    <row r="278" spans="1:9" x14ac:dyDescent="0.2">
      <c r="A278" s="141" t="s">
        <v>571</v>
      </c>
      <c r="B278" s="142" t="s">
        <v>15658</v>
      </c>
      <c r="C278" s="143">
        <v>540</v>
      </c>
      <c r="D278" s="143">
        <v>12</v>
      </c>
      <c r="E278" s="144">
        <v>12600.21</v>
      </c>
      <c r="F278" s="144">
        <v>63.9</v>
      </c>
      <c r="G278" s="144">
        <v>123.82</v>
      </c>
      <c r="H278" s="144">
        <v>197.84</v>
      </c>
      <c r="I278" s="144">
        <v>385.56</v>
      </c>
    </row>
    <row r="279" spans="1:9" x14ac:dyDescent="0.2">
      <c r="A279" s="141" t="s">
        <v>573</v>
      </c>
      <c r="B279" s="142" t="s">
        <v>15659</v>
      </c>
      <c r="C279" s="143">
        <v>664</v>
      </c>
      <c r="D279" s="143">
        <v>5</v>
      </c>
      <c r="E279" s="144">
        <v>1122.0999999999999</v>
      </c>
      <c r="F279" s="144">
        <v>78.569999999999993</v>
      </c>
      <c r="G279" s="144">
        <v>51.59</v>
      </c>
      <c r="H279" s="144">
        <v>17.62</v>
      </c>
      <c r="I279" s="144">
        <v>147.78</v>
      </c>
    </row>
    <row r="280" spans="1:9" x14ac:dyDescent="0.2">
      <c r="A280" s="141" t="s">
        <v>575</v>
      </c>
      <c r="B280" s="142" t="s">
        <v>15660</v>
      </c>
      <c r="C280" s="143">
        <v>2160</v>
      </c>
      <c r="D280" s="143">
        <v>35</v>
      </c>
      <c r="E280" s="144">
        <v>38371.31</v>
      </c>
      <c r="F280" s="144">
        <v>255.58</v>
      </c>
      <c r="G280" s="144">
        <v>361.12</v>
      </c>
      <c r="H280" s="144">
        <v>602.47</v>
      </c>
      <c r="I280" s="144">
        <v>1219.17</v>
      </c>
    </row>
    <row r="281" spans="1:9" x14ac:dyDescent="0.2">
      <c r="A281" s="141" t="s">
        <v>577</v>
      </c>
      <c r="B281" s="142" t="s">
        <v>15661</v>
      </c>
      <c r="C281" s="143">
        <v>1977</v>
      </c>
      <c r="D281" s="143">
        <v>24</v>
      </c>
      <c r="E281" s="144">
        <v>26141.62</v>
      </c>
      <c r="F281" s="144">
        <v>233.92</v>
      </c>
      <c r="G281" s="144">
        <v>247.62</v>
      </c>
      <c r="H281" s="144">
        <v>410.46</v>
      </c>
      <c r="I281" s="144">
        <v>892</v>
      </c>
    </row>
    <row r="282" spans="1:9" x14ac:dyDescent="0.2">
      <c r="A282" s="141" t="s">
        <v>579</v>
      </c>
      <c r="B282" s="142" t="s">
        <v>15662</v>
      </c>
      <c r="C282" s="143">
        <v>1032</v>
      </c>
      <c r="D282" s="143">
        <v>14</v>
      </c>
      <c r="E282" s="144">
        <v>3029.17</v>
      </c>
      <c r="F282" s="144">
        <v>122.1</v>
      </c>
      <c r="G282" s="144">
        <v>144.44999999999999</v>
      </c>
      <c r="H282" s="144">
        <v>47.56</v>
      </c>
      <c r="I282" s="144">
        <v>314.11</v>
      </c>
    </row>
    <row r="283" spans="1:9" x14ac:dyDescent="0.2">
      <c r="A283" s="141" t="s">
        <v>581</v>
      </c>
      <c r="B283" s="142" t="s">
        <v>15663</v>
      </c>
      <c r="C283" s="143">
        <v>3008</v>
      </c>
      <c r="D283" s="143">
        <v>29</v>
      </c>
      <c r="E283" s="144">
        <v>56453.51</v>
      </c>
      <c r="F283" s="144">
        <v>355.91</v>
      </c>
      <c r="G283" s="144">
        <v>299.22000000000003</v>
      </c>
      <c r="H283" s="144">
        <v>886.38</v>
      </c>
      <c r="I283" s="144">
        <v>1541.51</v>
      </c>
    </row>
    <row r="284" spans="1:9" x14ac:dyDescent="0.2">
      <c r="A284" s="141" t="s">
        <v>583</v>
      </c>
      <c r="B284" s="142" t="s">
        <v>15664</v>
      </c>
      <c r="C284" s="143">
        <v>3003</v>
      </c>
      <c r="D284" s="143">
        <v>25</v>
      </c>
      <c r="E284" s="144">
        <v>6204.31</v>
      </c>
      <c r="F284" s="144">
        <v>355.32</v>
      </c>
      <c r="G284" s="144">
        <v>257.94</v>
      </c>
      <c r="H284" s="144">
        <v>97.42</v>
      </c>
      <c r="I284" s="144">
        <v>710.68</v>
      </c>
    </row>
    <row r="285" spans="1:9" x14ac:dyDescent="0.2">
      <c r="A285" s="141" t="s">
        <v>585</v>
      </c>
      <c r="B285" s="142" t="s">
        <v>15665</v>
      </c>
      <c r="C285" s="143">
        <v>9875</v>
      </c>
      <c r="D285" s="143">
        <v>106</v>
      </c>
      <c r="E285" s="144">
        <v>25277.62</v>
      </c>
      <c r="F285" s="144">
        <v>1168.42</v>
      </c>
      <c r="G285" s="144">
        <v>1093.68</v>
      </c>
      <c r="H285" s="144">
        <v>396.89</v>
      </c>
      <c r="I285" s="144">
        <v>2658.99</v>
      </c>
    </row>
    <row r="286" spans="1:9" x14ac:dyDescent="0.2">
      <c r="A286" s="141" t="s">
        <v>587</v>
      </c>
      <c r="B286" s="142" t="s">
        <v>15666</v>
      </c>
      <c r="C286" s="143">
        <v>1107</v>
      </c>
      <c r="D286" s="143">
        <v>20</v>
      </c>
      <c r="E286" s="144">
        <v>4487.93</v>
      </c>
      <c r="F286" s="144">
        <v>130.97999999999999</v>
      </c>
      <c r="G286" s="144">
        <v>206.35</v>
      </c>
      <c r="H286" s="144">
        <v>70.459999999999994</v>
      </c>
      <c r="I286" s="144">
        <v>407.79</v>
      </c>
    </row>
    <row r="287" spans="1:9" x14ac:dyDescent="0.2">
      <c r="A287" s="141" t="s">
        <v>589</v>
      </c>
      <c r="B287" s="142" t="s">
        <v>15667</v>
      </c>
      <c r="C287" s="143">
        <v>491</v>
      </c>
      <c r="D287" s="143">
        <v>4</v>
      </c>
      <c r="E287" s="144">
        <v>983.99</v>
      </c>
      <c r="F287" s="144">
        <v>58.1</v>
      </c>
      <c r="G287" s="144">
        <v>41.27</v>
      </c>
      <c r="H287" s="144">
        <v>15.45</v>
      </c>
      <c r="I287" s="144">
        <v>114.82</v>
      </c>
    </row>
    <row r="288" spans="1:9" x14ac:dyDescent="0.2">
      <c r="A288" s="141" t="s">
        <v>591</v>
      </c>
      <c r="B288" s="142" t="s">
        <v>15668</v>
      </c>
      <c r="C288" s="143">
        <v>17974</v>
      </c>
      <c r="D288" s="143">
        <v>332</v>
      </c>
      <c r="E288" s="144">
        <v>136884.07999999999</v>
      </c>
      <c r="F288" s="144">
        <v>2126.71</v>
      </c>
      <c r="G288" s="144">
        <v>3425.5</v>
      </c>
      <c r="H288" s="144">
        <v>2149.23</v>
      </c>
      <c r="I288" s="144">
        <v>7701.44</v>
      </c>
    </row>
    <row r="289" spans="1:9" x14ac:dyDescent="0.2">
      <c r="A289" s="141" t="s">
        <v>593</v>
      </c>
      <c r="B289" s="142" t="s">
        <v>15669</v>
      </c>
      <c r="C289" s="143">
        <v>19744</v>
      </c>
      <c r="D289" s="143">
        <v>179</v>
      </c>
      <c r="E289" s="144">
        <v>65391.96</v>
      </c>
      <c r="F289" s="144">
        <v>2336.14</v>
      </c>
      <c r="G289" s="144">
        <v>1846.88</v>
      </c>
      <c r="H289" s="144">
        <v>1026.73</v>
      </c>
      <c r="I289" s="144">
        <v>5209.75</v>
      </c>
    </row>
    <row r="290" spans="1:9" x14ac:dyDescent="0.2">
      <c r="A290" s="141" t="s">
        <v>595</v>
      </c>
      <c r="B290" s="142" t="s">
        <v>15670</v>
      </c>
      <c r="C290" s="143">
        <v>436</v>
      </c>
      <c r="D290" s="143">
        <v>11</v>
      </c>
      <c r="E290" s="144">
        <v>2468.4699999999998</v>
      </c>
      <c r="F290" s="144">
        <v>51.59</v>
      </c>
      <c r="G290" s="144">
        <v>113.5</v>
      </c>
      <c r="H290" s="144">
        <v>38.76</v>
      </c>
      <c r="I290" s="144">
        <v>203.85</v>
      </c>
    </row>
    <row r="291" spans="1:9" x14ac:dyDescent="0.2">
      <c r="A291" s="141" t="s">
        <v>597</v>
      </c>
      <c r="B291" s="142" t="s">
        <v>15671</v>
      </c>
      <c r="C291" s="143">
        <v>462</v>
      </c>
      <c r="D291" s="143">
        <v>3</v>
      </c>
      <c r="E291" s="144">
        <v>690.47</v>
      </c>
      <c r="F291" s="144">
        <v>54.66</v>
      </c>
      <c r="G291" s="144">
        <v>30.95</v>
      </c>
      <c r="H291" s="144">
        <v>10.84</v>
      </c>
      <c r="I291" s="144">
        <v>96.45</v>
      </c>
    </row>
    <row r="292" spans="1:9" x14ac:dyDescent="0.2">
      <c r="A292" s="141" t="s">
        <v>599</v>
      </c>
      <c r="B292" s="142" t="s">
        <v>15672</v>
      </c>
      <c r="C292" s="143">
        <v>197</v>
      </c>
      <c r="D292" s="143">
        <v>1</v>
      </c>
      <c r="E292" s="144">
        <v>248.82</v>
      </c>
      <c r="F292" s="144">
        <v>23.31</v>
      </c>
      <c r="G292" s="144">
        <v>10.32</v>
      </c>
      <c r="H292" s="144">
        <v>3.9</v>
      </c>
      <c r="I292" s="144">
        <v>37.53</v>
      </c>
    </row>
    <row r="293" spans="1:9" x14ac:dyDescent="0.2">
      <c r="A293" s="141" t="s">
        <v>601</v>
      </c>
      <c r="B293" s="142" t="s">
        <v>15673</v>
      </c>
      <c r="C293" s="143">
        <v>1591</v>
      </c>
      <c r="D293" s="143">
        <v>13</v>
      </c>
      <c r="E293" s="144">
        <v>2850.35</v>
      </c>
      <c r="F293" s="144">
        <v>188.25</v>
      </c>
      <c r="G293" s="144">
        <v>134.13</v>
      </c>
      <c r="H293" s="144">
        <v>44.75</v>
      </c>
      <c r="I293" s="144">
        <v>367.13</v>
      </c>
    </row>
    <row r="294" spans="1:9" x14ac:dyDescent="0.2">
      <c r="A294" s="141" t="s">
        <v>603</v>
      </c>
      <c r="B294" s="142" t="s">
        <v>15674</v>
      </c>
      <c r="C294" s="143">
        <v>398</v>
      </c>
      <c r="D294" s="143">
        <v>5</v>
      </c>
      <c r="E294" s="144">
        <v>1390.23</v>
      </c>
      <c r="F294" s="144">
        <v>47.09</v>
      </c>
      <c r="G294" s="144">
        <v>51.59</v>
      </c>
      <c r="H294" s="144">
        <v>21.83</v>
      </c>
      <c r="I294" s="144">
        <v>120.51</v>
      </c>
    </row>
    <row r="295" spans="1:9" x14ac:dyDescent="0.2">
      <c r="A295" s="141" t="s">
        <v>605</v>
      </c>
      <c r="B295" s="142" t="s">
        <v>15675</v>
      </c>
      <c r="C295" s="143">
        <v>1489</v>
      </c>
      <c r="D295" s="143">
        <v>8</v>
      </c>
      <c r="E295" s="144">
        <v>2751.17</v>
      </c>
      <c r="F295" s="144">
        <v>176.18</v>
      </c>
      <c r="G295" s="144">
        <v>82.54</v>
      </c>
      <c r="H295" s="144">
        <v>43.2</v>
      </c>
      <c r="I295" s="144">
        <v>301.92</v>
      </c>
    </row>
    <row r="296" spans="1:9" x14ac:dyDescent="0.2">
      <c r="A296" s="141" t="s">
        <v>607</v>
      </c>
      <c r="B296" s="142" t="s">
        <v>15676</v>
      </c>
      <c r="C296" s="143">
        <v>584</v>
      </c>
      <c r="D296" s="143">
        <v>16</v>
      </c>
      <c r="E296" s="144">
        <v>46275.57</v>
      </c>
      <c r="F296" s="144">
        <v>69.099999999999994</v>
      </c>
      <c r="G296" s="144">
        <v>165.09</v>
      </c>
      <c r="H296" s="144">
        <v>726.58</v>
      </c>
      <c r="I296" s="144">
        <v>960.77</v>
      </c>
    </row>
    <row r="297" spans="1:9" x14ac:dyDescent="0.2">
      <c r="A297" s="141" t="s">
        <v>609</v>
      </c>
      <c r="B297" s="142" t="s">
        <v>15677</v>
      </c>
      <c r="C297" s="143">
        <v>772</v>
      </c>
      <c r="D297" s="143">
        <v>4</v>
      </c>
      <c r="E297" s="144">
        <v>2749.15</v>
      </c>
      <c r="F297" s="144">
        <v>91.34</v>
      </c>
      <c r="G297" s="144">
        <v>41.27</v>
      </c>
      <c r="H297" s="144">
        <v>43.17</v>
      </c>
      <c r="I297" s="144">
        <v>175.78</v>
      </c>
    </row>
    <row r="298" spans="1:9" x14ac:dyDescent="0.2">
      <c r="A298" s="141" t="s">
        <v>611</v>
      </c>
      <c r="B298" s="142" t="s">
        <v>15678</v>
      </c>
      <c r="C298" s="143">
        <v>5449</v>
      </c>
      <c r="D298" s="143">
        <v>69</v>
      </c>
      <c r="E298" s="144">
        <v>88874.8</v>
      </c>
      <c r="F298" s="144">
        <v>644.74</v>
      </c>
      <c r="G298" s="144">
        <v>711.93</v>
      </c>
      <c r="H298" s="144">
        <v>1395.43</v>
      </c>
      <c r="I298" s="144">
        <v>2752.1</v>
      </c>
    </row>
    <row r="299" spans="1:9" x14ac:dyDescent="0.2">
      <c r="A299" s="141" t="s">
        <v>613</v>
      </c>
      <c r="B299" s="142" t="s">
        <v>15679</v>
      </c>
      <c r="C299" s="143">
        <v>1235</v>
      </c>
      <c r="D299" s="143">
        <v>12</v>
      </c>
      <c r="E299" s="144">
        <v>4846.3900000000003</v>
      </c>
      <c r="F299" s="144">
        <v>146.13</v>
      </c>
      <c r="G299" s="144">
        <v>123.82</v>
      </c>
      <c r="H299" s="144">
        <v>76.099999999999994</v>
      </c>
      <c r="I299" s="144">
        <v>346.05</v>
      </c>
    </row>
    <row r="300" spans="1:9" x14ac:dyDescent="0.2">
      <c r="A300" s="141" t="s">
        <v>615</v>
      </c>
      <c r="B300" s="142" t="s">
        <v>15680</v>
      </c>
      <c r="C300" s="143">
        <v>7257</v>
      </c>
      <c r="D300" s="143">
        <v>140</v>
      </c>
      <c r="E300" s="144">
        <v>56992.639999999999</v>
      </c>
      <c r="F300" s="144">
        <v>858.66</v>
      </c>
      <c r="G300" s="144">
        <v>1444.49</v>
      </c>
      <c r="H300" s="144">
        <v>894.85</v>
      </c>
      <c r="I300" s="144">
        <v>3198</v>
      </c>
    </row>
    <row r="301" spans="1:9" x14ac:dyDescent="0.2">
      <c r="A301" s="141" t="s">
        <v>617</v>
      </c>
      <c r="B301" s="142" t="s">
        <v>15681</v>
      </c>
      <c r="C301" s="143">
        <v>485</v>
      </c>
      <c r="D301" s="143">
        <v>7</v>
      </c>
      <c r="E301" s="144">
        <v>26063.31</v>
      </c>
      <c r="F301" s="144">
        <v>57.38</v>
      </c>
      <c r="G301" s="144">
        <v>72.22</v>
      </c>
      <c r="H301" s="144">
        <v>409.22</v>
      </c>
      <c r="I301" s="144">
        <v>538.82000000000005</v>
      </c>
    </row>
    <row r="302" spans="1:9" x14ac:dyDescent="0.2">
      <c r="A302" s="141" t="s">
        <v>619</v>
      </c>
      <c r="B302" s="142" t="s">
        <v>15682</v>
      </c>
      <c r="C302" s="143">
        <v>31458</v>
      </c>
      <c r="D302" s="143">
        <v>417</v>
      </c>
      <c r="E302" s="144">
        <v>203115.28</v>
      </c>
      <c r="F302" s="144">
        <v>3722.16</v>
      </c>
      <c r="G302" s="144">
        <v>4302.51</v>
      </c>
      <c r="H302" s="144">
        <v>3189.14</v>
      </c>
      <c r="I302" s="144">
        <v>11213.81</v>
      </c>
    </row>
    <row r="303" spans="1:9" x14ac:dyDescent="0.2">
      <c r="A303" s="141" t="s">
        <v>621</v>
      </c>
      <c r="B303" s="142" t="s">
        <v>15683</v>
      </c>
      <c r="C303" s="143">
        <v>561</v>
      </c>
      <c r="D303" s="143">
        <v>9</v>
      </c>
      <c r="E303" s="144">
        <v>1933.06</v>
      </c>
      <c r="F303" s="144">
        <v>66.38</v>
      </c>
      <c r="G303" s="144">
        <v>92.86</v>
      </c>
      <c r="H303" s="144">
        <v>30.35</v>
      </c>
      <c r="I303" s="144">
        <v>189.59</v>
      </c>
    </row>
    <row r="304" spans="1:9" x14ac:dyDescent="0.2">
      <c r="A304" s="141" t="s">
        <v>623</v>
      </c>
      <c r="B304" s="142" t="s">
        <v>15684</v>
      </c>
      <c r="C304" s="143">
        <v>190</v>
      </c>
      <c r="D304" s="143">
        <v>2</v>
      </c>
      <c r="E304" s="144">
        <v>302.85000000000002</v>
      </c>
      <c r="F304" s="144">
        <v>22.48</v>
      </c>
      <c r="G304" s="144">
        <v>20.63</v>
      </c>
      <c r="H304" s="144">
        <v>4.75</v>
      </c>
      <c r="I304" s="144">
        <v>47.86</v>
      </c>
    </row>
    <row r="305" spans="1:9" x14ac:dyDescent="0.2">
      <c r="A305" s="141" t="s">
        <v>625</v>
      </c>
      <c r="B305" s="142" t="s">
        <v>15685</v>
      </c>
      <c r="C305" s="143">
        <v>6258</v>
      </c>
      <c r="D305" s="143">
        <v>61</v>
      </c>
      <c r="E305" s="144">
        <v>24626.9</v>
      </c>
      <c r="F305" s="144">
        <v>740.46</v>
      </c>
      <c r="G305" s="144">
        <v>629.38</v>
      </c>
      <c r="H305" s="144">
        <v>386.67</v>
      </c>
      <c r="I305" s="144">
        <v>1756.51</v>
      </c>
    </row>
    <row r="306" spans="1:9" x14ac:dyDescent="0.2">
      <c r="A306" s="141" t="s">
        <v>627</v>
      </c>
      <c r="B306" s="142" t="s">
        <v>15686</v>
      </c>
      <c r="C306" s="143">
        <v>2215</v>
      </c>
      <c r="D306" s="143">
        <v>15</v>
      </c>
      <c r="E306" s="144">
        <v>2734.66</v>
      </c>
      <c r="F306" s="144">
        <v>262.08</v>
      </c>
      <c r="G306" s="144">
        <v>154.77000000000001</v>
      </c>
      <c r="H306" s="144">
        <v>42.94</v>
      </c>
      <c r="I306" s="144">
        <v>459.79</v>
      </c>
    </row>
    <row r="307" spans="1:9" x14ac:dyDescent="0.2">
      <c r="A307" s="141" t="s">
        <v>629</v>
      </c>
      <c r="B307" s="142" t="s">
        <v>15687</v>
      </c>
      <c r="C307" s="143">
        <v>436</v>
      </c>
      <c r="D307" s="143">
        <v>2</v>
      </c>
      <c r="E307" s="144">
        <v>502.28</v>
      </c>
      <c r="F307" s="144">
        <v>51.59</v>
      </c>
      <c r="G307" s="144">
        <v>20.63</v>
      </c>
      <c r="H307" s="144">
        <v>7.89</v>
      </c>
      <c r="I307" s="144">
        <v>80.11</v>
      </c>
    </row>
    <row r="308" spans="1:9" x14ac:dyDescent="0.2">
      <c r="A308" s="141" t="s">
        <v>631</v>
      </c>
      <c r="B308" s="142" t="s">
        <v>15688</v>
      </c>
      <c r="C308" s="143">
        <v>1065</v>
      </c>
      <c r="D308" s="143">
        <v>6</v>
      </c>
      <c r="E308" s="144">
        <v>1161.55</v>
      </c>
      <c r="F308" s="144">
        <v>126.02</v>
      </c>
      <c r="G308" s="144">
        <v>61.9</v>
      </c>
      <c r="H308" s="144">
        <v>18.239999999999998</v>
      </c>
      <c r="I308" s="144">
        <v>206.16</v>
      </c>
    </row>
    <row r="309" spans="1:9" x14ac:dyDescent="0.2">
      <c r="A309" s="141" t="s">
        <v>633</v>
      </c>
      <c r="B309" s="142" t="s">
        <v>15689</v>
      </c>
      <c r="C309" s="143">
        <v>387</v>
      </c>
      <c r="D309" s="143">
        <v>8</v>
      </c>
      <c r="E309" s="144">
        <v>1682.32</v>
      </c>
      <c r="F309" s="144">
        <v>45.79</v>
      </c>
      <c r="G309" s="144">
        <v>82.54</v>
      </c>
      <c r="H309" s="144">
        <v>26.42</v>
      </c>
      <c r="I309" s="144">
        <v>154.75</v>
      </c>
    </row>
    <row r="310" spans="1:9" x14ac:dyDescent="0.2">
      <c r="A310" s="141" t="s">
        <v>635</v>
      </c>
      <c r="B310" s="142" t="s">
        <v>15690</v>
      </c>
      <c r="C310" s="143">
        <v>4143</v>
      </c>
      <c r="D310" s="143">
        <v>19</v>
      </c>
      <c r="E310" s="144">
        <v>5055.8500000000004</v>
      </c>
      <c r="F310" s="144">
        <v>490.21</v>
      </c>
      <c r="G310" s="144">
        <v>196.04</v>
      </c>
      <c r="H310" s="144">
        <v>79.38</v>
      </c>
      <c r="I310" s="144">
        <v>765.63</v>
      </c>
    </row>
    <row r="311" spans="1:9" x14ac:dyDescent="0.2">
      <c r="A311" s="141" t="s">
        <v>637</v>
      </c>
      <c r="B311" s="142" t="s">
        <v>15691</v>
      </c>
      <c r="C311" s="143">
        <v>10342</v>
      </c>
      <c r="D311" s="143">
        <v>178</v>
      </c>
      <c r="E311" s="144">
        <v>52357.14</v>
      </c>
      <c r="F311" s="144">
        <v>1223.68</v>
      </c>
      <c r="G311" s="144">
        <v>1836.56</v>
      </c>
      <c r="H311" s="144">
        <v>822.06</v>
      </c>
      <c r="I311" s="144">
        <v>3882.3</v>
      </c>
    </row>
    <row r="312" spans="1:9" x14ac:dyDescent="0.2">
      <c r="A312" s="141" t="s">
        <v>639</v>
      </c>
      <c r="B312" s="142" t="s">
        <v>15692</v>
      </c>
      <c r="C312" s="143">
        <v>1636</v>
      </c>
      <c r="D312" s="143">
        <v>19</v>
      </c>
      <c r="E312" s="144">
        <v>59349.88</v>
      </c>
      <c r="F312" s="144">
        <v>193.58</v>
      </c>
      <c r="G312" s="144">
        <v>196.04</v>
      </c>
      <c r="H312" s="144">
        <v>931.86</v>
      </c>
      <c r="I312" s="144">
        <v>1321.48</v>
      </c>
    </row>
    <row r="313" spans="1:9" x14ac:dyDescent="0.2">
      <c r="A313" s="141" t="s">
        <v>641</v>
      </c>
      <c r="B313" s="142" t="s">
        <v>15693</v>
      </c>
      <c r="C313" s="143">
        <v>305</v>
      </c>
      <c r="D313" s="143">
        <v>0</v>
      </c>
      <c r="E313" s="144">
        <v>0</v>
      </c>
      <c r="F313" s="144">
        <v>36.090000000000003</v>
      </c>
      <c r="G313" s="144">
        <v>0</v>
      </c>
      <c r="H313" s="144">
        <v>0</v>
      </c>
      <c r="I313" s="144">
        <v>36.090000000000003</v>
      </c>
    </row>
    <row r="314" spans="1:9" x14ac:dyDescent="0.2">
      <c r="A314" s="141" t="s">
        <v>643</v>
      </c>
      <c r="B314" s="142" t="s">
        <v>15694</v>
      </c>
      <c r="C314" s="143">
        <v>1488</v>
      </c>
      <c r="D314" s="143">
        <v>18</v>
      </c>
      <c r="E314" s="144">
        <v>5650.95</v>
      </c>
      <c r="F314" s="144">
        <v>176.06</v>
      </c>
      <c r="G314" s="144">
        <v>185.72</v>
      </c>
      <c r="H314" s="144">
        <v>88.73</v>
      </c>
      <c r="I314" s="144">
        <v>450.51</v>
      </c>
    </row>
    <row r="315" spans="1:9" x14ac:dyDescent="0.2">
      <c r="A315" s="141" t="s">
        <v>645</v>
      </c>
      <c r="B315" s="142" t="s">
        <v>15695</v>
      </c>
      <c r="C315" s="143">
        <v>98725</v>
      </c>
      <c r="D315" s="143">
        <v>748</v>
      </c>
      <c r="E315" s="144">
        <v>430210.05</v>
      </c>
      <c r="F315" s="144">
        <v>11681.29</v>
      </c>
      <c r="G315" s="144">
        <v>7717.69</v>
      </c>
      <c r="H315" s="144">
        <v>6754.78</v>
      </c>
      <c r="I315" s="144">
        <v>26153.759999999998</v>
      </c>
    </row>
    <row r="316" spans="1:9" x14ac:dyDescent="0.2">
      <c r="A316" s="141" t="s">
        <v>647</v>
      </c>
      <c r="B316" s="142" t="s">
        <v>15696</v>
      </c>
      <c r="C316" s="143">
        <v>203</v>
      </c>
      <c r="D316" s="143">
        <v>1</v>
      </c>
      <c r="E316" s="144">
        <v>248.82</v>
      </c>
      <c r="F316" s="144">
        <v>24.02</v>
      </c>
      <c r="G316" s="144">
        <v>10.32</v>
      </c>
      <c r="H316" s="144">
        <v>3.9</v>
      </c>
      <c r="I316" s="144">
        <v>38.24</v>
      </c>
    </row>
    <row r="317" spans="1:9" x14ac:dyDescent="0.2">
      <c r="A317" s="141" t="s">
        <v>649</v>
      </c>
      <c r="B317" s="142" t="s">
        <v>15697</v>
      </c>
      <c r="C317" s="143">
        <v>477</v>
      </c>
      <c r="D317" s="143">
        <v>4</v>
      </c>
      <c r="E317" s="144">
        <v>964.18</v>
      </c>
      <c r="F317" s="144">
        <v>56.44</v>
      </c>
      <c r="G317" s="144">
        <v>41.27</v>
      </c>
      <c r="H317" s="144">
        <v>15.14</v>
      </c>
      <c r="I317" s="144">
        <v>112.85</v>
      </c>
    </row>
    <row r="318" spans="1:9" x14ac:dyDescent="0.2">
      <c r="A318" s="141" t="s">
        <v>651</v>
      </c>
      <c r="B318" s="142" t="s">
        <v>15698</v>
      </c>
      <c r="C318" s="143">
        <v>291</v>
      </c>
      <c r="D318" s="143">
        <v>2</v>
      </c>
      <c r="E318" s="144">
        <v>497.64</v>
      </c>
      <c r="F318" s="144">
        <v>34.43</v>
      </c>
      <c r="G318" s="144">
        <v>20.63</v>
      </c>
      <c r="H318" s="144">
        <v>7.82</v>
      </c>
      <c r="I318" s="144">
        <v>62.88</v>
      </c>
    </row>
    <row r="319" spans="1:9" x14ac:dyDescent="0.2">
      <c r="A319" s="141" t="s">
        <v>653</v>
      </c>
      <c r="B319" s="142" t="s">
        <v>15699</v>
      </c>
      <c r="C319" s="143">
        <v>2039</v>
      </c>
      <c r="D319" s="143">
        <v>27</v>
      </c>
      <c r="E319" s="144">
        <v>184745.41</v>
      </c>
      <c r="F319" s="144">
        <v>241.26</v>
      </c>
      <c r="G319" s="144">
        <v>278.58</v>
      </c>
      <c r="H319" s="144">
        <v>2900.7</v>
      </c>
      <c r="I319" s="144">
        <v>3420.54</v>
      </c>
    </row>
    <row r="320" spans="1:9" x14ac:dyDescent="0.2">
      <c r="A320" s="141" t="s">
        <v>655</v>
      </c>
      <c r="B320" s="142" t="s">
        <v>15700</v>
      </c>
      <c r="C320" s="143">
        <v>380</v>
      </c>
      <c r="D320" s="143">
        <v>1</v>
      </c>
      <c r="E320" s="144">
        <v>313.17</v>
      </c>
      <c r="F320" s="144">
        <v>44.96</v>
      </c>
      <c r="G320" s="144">
        <v>10.32</v>
      </c>
      <c r="H320" s="144">
        <v>4.92</v>
      </c>
      <c r="I320" s="144">
        <v>60.2</v>
      </c>
    </row>
    <row r="321" spans="1:9" x14ac:dyDescent="0.2">
      <c r="A321" s="141" t="s">
        <v>657</v>
      </c>
      <c r="B321" s="142" t="s">
        <v>15701</v>
      </c>
      <c r="C321" s="143">
        <v>444</v>
      </c>
      <c r="D321" s="143">
        <v>0</v>
      </c>
      <c r="E321" s="144">
        <v>0</v>
      </c>
      <c r="F321" s="144">
        <v>52.54</v>
      </c>
      <c r="G321" s="144">
        <v>0</v>
      </c>
      <c r="H321" s="144">
        <v>0</v>
      </c>
      <c r="I321" s="144">
        <v>52.54</v>
      </c>
    </row>
    <row r="322" spans="1:9" x14ac:dyDescent="0.2">
      <c r="A322" s="141" t="s">
        <v>659</v>
      </c>
      <c r="B322" s="142" t="s">
        <v>15702</v>
      </c>
      <c r="C322" s="143">
        <v>2471</v>
      </c>
      <c r="D322" s="143">
        <v>47</v>
      </c>
      <c r="E322" s="144">
        <v>25528.49</v>
      </c>
      <c r="F322" s="144">
        <v>292.38</v>
      </c>
      <c r="G322" s="144">
        <v>484.94</v>
      </c>
      <c r="H322" s="144">
        <v>400.82</v>
      </c>
      <c r="I322" s="144">
        <v>1178.1400000000001</v>
      </c>
    </row>
    <row r="323" spans="1:9" x14ac:dyDescent="0.2">
      <c r="A323" s="141" t="s">
        <v>661</v>
      </c>
      <c r="B323" s="142" t="s">
        <v>15703</v>
      </c>
      <c r="C323" s="143">
        <v>197</v>
      </c>
      <c r="D323" s="143">
        <v>3</v>
      </c>
      <c r="E323" s="144">
        <v>686.58</v>
      </c>
      <c r="F323" s="144">
        <v>23.31</v>
      </c>
      <c r="G323" s="144">
        <v>30.95</v>
      </c>
      <c r="H323" s="144">
        <v>10.78</v>
      </c>
      <c r="I323" s="144">
        <v>65.040000000000006</v>
      </c>
    </row>
    <row r="324" spans="1:9" x14ac:dyDescent="0.2">
      <c r="A324" s="141" t="s">
        <v>663</v>
      </c>
      <c r="B324" s="142" t="s">
        <v>15704</v>
      </c>
      <c r="C324" s="143">
        <v>3887</v>
      </c>
      <c r="D324" s="143">
        <v>72</v>
      </c>
      <c r="E324" s="144">
        <v>26659.02</v>
      </c>
      <c r="F324" s="144">
        <v>459.91</v>
      </c>
      <c r="G324" s="144">
        <v>742.88</v>
      </c>
      <c r="H324" s="144">
        <v>418.58</v>
      </c>
      <c r="I324" s="144">
        <v>1621.37</v>
      </c>
    </row>
    <row r="325" spans="1:9" x14ac:dyDescent="0.2">
      <c r="A325" s="141" t="s">
        <v>665</v>
      </c>
      <c r="B325" s="142" t="s">
        <v>15705</v>
      </c>
      <c r="C325" s="143">
        <v>996</v>
      </c>
      <c r="D325" s="143">
        <v>8</v>
      </c>
      <c r="E325" s="144">
        <v>1435.39</v>
      </c>
      <c r="F325" s="144">
        <v>117.85</v>
      </c>
      <c r="G325" s="144">
        <v>82.54</v>
      </c>
      <c r="H325" s="144">
        <v>22.54</v>
      </c>
      <c r="I325" s="144">
        <v>222.93</v>
      </c>
    </row>
    <row r="326" spans="1:9" x14ac:dyDescent="0.2">
      <c r="A326" s="141" t="s">
        <v>667</v>
      </c>
      <c r="B326" s="142" t="s">
        <v>15706</v>
      </c>
      <c r="C326" s="143">
        <v>349</v>
      </c>
      <c r="D326" s="143">
        <v>6</v>
      </c>
      <c r="E326" s="144">
        <v>2111.98</v>
      </c>
      <c r="F326" s="144">
        <v>41.3</v>
      </c>
      <c r="G326" s="144">
        <v>61.9</v>
      </c>
      <c r="H326" s="144">
        <v>33.159999999999997</v>
      </c>
      <c r="I326" s="144">
        <v>136.36000000000001</v>
      </c>
    </row>
    <row r="327" spans="1:9" x14ac:dyDescent="0.2">
      <c r="A327" s="141" t="s">
        <v>669</v>
      </c>
      <c r="B327" s="142" t="s">
        <v>15707</v>
      </c>
      <c r="C327" s="143">
        <v>372</v>
      </c>
      <c r="D327" s="143">
        <v>11</v>
      </c>
      <c r="E327" s="144">
        <v>2431.4699999999998</v>
      </c>
      <c r="F327" s="144">
        <v>44.02</v>
      </c>
      <c r="G327" s="144">
        <v>113.5</v>
      </c>
      <c r="H327" s="144">
        <v>38.18</v>
      </c>
      <c r="I327" s="144">
        <v>195.7</v>
      </c>
    </row>
    <row r="328" spans="1:9" x14ac:dyDescent="0.2">
      <c r="A328" s="141" t="s">
        <v>671</v>
      </c>
      <c r="B328" s="142" t="s">
        <v>15708</v>
      </c>
      <c r="C328" s="143">
        <v>3528</v>
      </c>
      <c r="D328" s="143">
        <v>32</v>
      </c>
      <c r="E328" s="144">
        <v>77105.05</v>
      </c>
      <c r="F328" s="144">
        <v>417.44</v>
      </c>
      <c r="G328" s="144">
        <v>330.17</v>
      </c>
      <c r="H328" s="144">
        <v>1210.6300000000001</v>
      </c>
      <c r="I328" s="144">
        <v>1958.24</v>
      </c>
    </row>
    <row r="329" spans="1:9" x14ac:dyDescent="0.2">
      <c r="A329" s="141" t="s">
        <v>673</v>
      </c>
      <c r="B329" s="142" t="s">
        <v>15709</v>
      </c>
      <c r="C329" s="143">
        <v>3892</v>
      </c>
      <c r="D329" s="143">
        <v>33</v>
      </c>
      <c r="E329" s="144">
        <v>6757.52</v>
      </c>
      <c r="F329" s="144">
        <v>460.5</v>
      </c>
      <c r="G329" s="144">
        <v>340.49</v>
      </c>
      <c r="H329" s="144">
        <v>106.1</v>
      </c>
      <c r="I329" s="144">
        <v>907.09</v>
      </c>
    </row>
    <row r="330" spans="1:9" x14ac:dyDescent="0.2">
      <c r="A330" s="141" t="s">
        <v>675</v>
      </c>
      <c r="B330" s="142" t="s">
        <v>15710</v>
      </c>
      <c r="C330" s="143">
        <v>260</v>
      </c>
      <c r="D330" s="143">
        <v>5</v>
      </c>
      <c r="E330" s="144">
        <v>43849.05</v>
      </c>
      <c r="F330" s="144">
        <v>30.76</v>
      </c>
      <c r="G330" s="144">
        <v>51.59</v>
      </c>
      <c r="H330" s="144">
        <v>688.48</v>
      </c>
      <c r="I330" s="144">
        <v>770.83</v>
      </c>
    </row>
    <row r="331" spans="1:9" x14ac:dyDescent="0.2">
      <c r="A331" s="141" t="s">
        <v>677</v>
      </c>
      <c r="B331" s="142" t="s">
        <v>15711</v>
      </c>
      <c r="C331" s="143">
        <v>816</v>
      </c>
      <c r="D331" s="143">
        <v>6</v>
      </c>
      <c r="E331" s="144">
        <v>1237.72</v>
      </c>
      <c r="F331" s="144">
        <v>96.55</v>
      </c>
      <c r="G331" s="144">
        <v>61.9</v>
      </c>
      <c r="H331" s="144">
        <v>19.43</v>
      </c>
      <c r="I331" s="144">
        <v>177.88</v>
      </c>
    </row>
    <row r="332" spans="1:9" x14ac:dyDescent="0.2">
      <c r="A332" s="141" t="s">
        <v>679</v>
      </c>
      <c r="B332" s="142" t="s">
        <v>15712</v>
      </c>
      <c r="C332" s="143">
        <v>369</v>
      </c>
      <c r="D332" s="143">
        <v>2</v>
      </c>
      <c r="E332" s="144">
        <v>205.27</v>
      </c>
      <c r="F332" s="144">
        <v>43.66</v>
      </c>
      <c r="G332" s="144">
        <v>20.63</v>
      </c>
      <c r="H332" s="144">
        <v>3.22</v>
      </c>
      <c r="I332" s="144">
        <v>67.510000000000005</v>
      </c>
    </row>
    <row r="333" spans="1:9" x14ac:dyDescent="0.2">
      <c r="A333" s="141" t="s">
        <v>681</v>
      </c>
      <c r="B333" s="142" t="s">
        <v>15713</v>
      </c>
      <c r="C333" s="143">
        <v>235</v>
      </c>
      <c r="D333" s="143">
        <v>0</v>
      </c>
      <c r="E333" s="144">
        <v>0</v>
      </c>
      <c r="F333" s="144">
        <v>27.81</v>
      </c>
      <c r="G333" s="144">
        <v>0</v>
      </c>
      <c r="H333" s="144">
        <v>0</v>
      </c>
      <c r="I333" s="144">
        <v>27.81</v>
      </c>
    </row>
    <row r="334" spans="1:9" x14ac:dyDescent="0.2">
      <c r="A334" s="141" t="s">
        <v>683</v>
      </c>
      <c r="B334" s="142" t="s">
        <v>15714</v>
      </c>
      <c r="C334" s="143">
        <v>1946</v>
      </c>
      <c r="D334" s="143">
        <v>18</v>
      </c>
      <c r="E334" s="144">
        <v>3455.17</v>
      </c>
      <c r="F334" s="144">
        <v>230.26</v>
      </c>
      <c r="G334" s="144">
        <v>185.72</v>
      </c>
      <c r="H334" s="144">
        <v>54.25</v>
      </c>
      <c r="I334" s="144">
        <v>470.23</v>
      </c>
    </row>
    <row r="335" spans="1:9" x14ac:dyDescent="0.2">
      <c r="A335" s="141" t="s">
        <v>685</v>
      </c>
      <c r="B335" s="142" t="s">
        <v>15715</v>
      </c>
      <c r="C335" s="143">
        <v>6521</v>
      </c>
      <c r="D335" s="143">
        <v>61</v>
      </c>
      <c r="E335" s="144">
        <v>46577.62</v>
      </c>
      <c r="F335" s="144">
        <v>771.58</v>
      </c>
      <c r="G335" s="144">
        <v>629.38</v>
      </c>
      <c r="H335" s="144">
        <v>731.32</v>
      </c>
      <c r="I335" s="144">
        <v>2132.2800000000002</v>
      </c>
    </row>
    <row r="336" spans="1:9" x14ac:dyDescent="0.2">
      <c r="A336" s="141" t="s">
        <v>687</v>
      </c>
      <c r="B336" s="142" t="s">
        <v>15716</v>
      </c>
      <c r="C336" s="143">
        <v>17700</v>
      </c>
      <c r="D336" s="143">
        <v>293</v>
      </c>
      <c r="E336" s="144">
        <v>98694.39</v>
      </c>
      <c r="F336" s="144">
        <v>2094.29</v>
      </c>
      <c r="G336" s="144">
        <v>3023.1</v>
      </c>
      <c r="H336" s="144">
        <v>1549.61</v>
      </c>
      <c r="I336" s="144">
        <v>6667</v>
      </c>
    </row>
    <row r="337" spans="1:9" x14ac:dyDescent="0.2">
      <c r="A337" s="141" t="s">
        <v>689</v>
      </c>
      <c r="B337" s="142" t="s">
        <v>15717</v>
      </c>
      <c r="C337" s="143">
        <v>6039</v>
      </c>
      <c r="D337" s="143">
        <v>184</v>
      </c>
      <c r="E337" s="144">
        <v>52172.38</v>
      </c>
      <c r="F337" s="144">
        <v>714.54</v>
      </c>
      <c r="G337" s="144">
        <v>1898.47</v>
      </c>
      <c r="H337" s="144">
        <v>819.17</v>
      </c>
      <c r="I337" s="144">
        <v>3432.18</v>
      </c>
    </row>
    <row r="338" spans="1:9" x14ac:dyDescent="0.2">
      <c r="A338" s="141" t="s">
        <v>691</v>
      </c>
      <c r="B338" s="142" t="s">
        <v>15718</v>
      </c>
      <c r="C338" s="143">
        <v>27398</v>
      </c>
      <c r="D338" s="143">
        <v>272</v>
      </c>
      <c r="E338" s="144">
        <v>168036.6</v>
      </c>
      <c r="F338" s="144">
        <v>3241.78</v>
      </c>
      <c r="G338" s="144">
        <v>2806.43</v>
      </c>
      <c r="H338" s="144">
        <v>2638.36</v>
      </c>
      <c r="I338" s="144">
        <v>8686.57</v>
      </c>
    </row>
    <row r="339" spans="1:9" x14ac:dyDescent="0.2">
      <c r="A339" s="141" t="s">
        <v>693</v>
      </c>
      <c r="B339" s="142" t="s">
        <v>15719</v>
      </c>
      <c r="C339" s="143">
        <v>2895</v>
      </c>
      <c r="D339" s="143">
        <v>21</v>
      </c>
      <c r="E339" s="144">
        <v>6100.93</v>
      </c>
      <c r="F339" s="144">
        <v>342.54</v>
      </c>
      <c r="G339" s="144">
        <v>216.67</v>
      </c>
      <c r="H339" s="144">
        <v>95.79</v>
      </c>
      <c r="I339" s="144">
        <v>655</v>
      </c>
    </row>
    <row r="340" spans="1:9" x14ac:dyDescent="0.2">
      <c r="A340" s="141" t="s">
        <v>695</v>
      </c>
      <c r="B340" s="142" t="s">
        <v>15720</v>
      </c>
      <c r="C340" s="143">
        <v>564</v>
      </c>
      <c r="D340" s="143">
        <v>6</v>
      </c>
      <c r="E340" s="144">
        <v>54331.57</v>
      </c>
      <c r="F340" s="144">
        <v>66.739999999999995</v>
      </c>
      <c r="G340" s="144">
        <v>61.9</v>
      </c>
      <c r="H340" s="144">
        <v>853.06</v>
      </c>
      <c r="I340" s="144">
        <v>981.7</v>
      </c>
    </row>
    <row r="341" spans="1:9" x14ac:dyDescent="0.2">
      <c r="A341" s="141" t="s">
        <v>697</v>
      </c>
      <c r="B341" s="142" t="s">
        <v>15721</v>
      </c>
      <c r="C341" s="143">
        <v>84005</v>
      </c>
      <c r="D341" s="143">
        <v>1292</v>
      </c>
      <c r="E341" s="144">
        <v>941998.43</v>
      </c>
      <c r="F341" s="144">
        <v>9939.6</v>
      </c>
      <c r="G341" s="144">
        <v>13330.56</v>
      </c>
      <c r="H341" s="144">
        <v>14790.42</v>
      </c>
      <c r="I341" s="144">
        <v>38060.58</v>
      </c>
    </row>
    <row r="342" spans="1:9" x14ac:dyDescent="0.2">
      <c r="A342" s="141" t="s">
        <v>699</v>
      </c>
      <c r="B342" s="142" t="s">
        <v>15722</v>
      </c>
      <c r="C342" s="143">
        <v>9086</v>
      </c>
      <c r="D342" s="143">
        <v>152</v>
      </c>
      <c r="E342" s="144">
        <v>55432.02</v>
      </c>
      <c r="F342" s="144">
        <v>1075.07</v>
      </c>
      <c r="G342" s="144">
        <v>1568.3</v>
      </c>
      <c r="H342" s="144">
        <v>870.34</v>
      </c>
      <c r="I342" s="144">
        <v>3513.71</v>
      </c>
    </row>
    <row r="343" spans="1:9" x14ac:dyDescent="0.2">
      <c r="A343" s="141" t="s">
        <v>701</v>
      </c>
      <c r="B343" s="142" t="s">
        <v>15723</v>
      </c>
      <c r="C343" s="143">
        <v>2959</v>
      </c>
      <c r="D343" s="143">
        <v>22</v>
      </c>
      <c r="E343" s="144">
        <v>4288.87</v>
      </c>
      <c r="F343" s="144">
        <v>350.11</v>
      </c>
      <c r="G343" s="144">
        <v>226.99</v>
      </c>
      <c r="H343" s="144">
        <v>67.34</v>
      </c>
      <c r="I343" s="144">
        <v>644.44000000000005</v>
      </c>
    </row>
    <row r="344" spans="1:9" x14ac:dyDescent="0.2">
      <c r="A344" s="141" t="s">
        <v>703</v>
      </c>
      <c r="B344" s="142" t="s">
        <v>15724</v>
      </c>
      <c r="C344" s="143">
        <v>196</v>
      </c>
      <c r="D344" s="143">
        <v>16</v>
      </c>
      <c r="E344" s="144">
        <v>5069.09</v>
      </c>
      <c r="F344" s="144">
        <v>56.21</v>
      </c>
      <c r="G344" s="144">
        <v>254.86</v>
      </c>
      <c r="H344" s="144">
        <v>144.81</v>
      </c>
      <c r="I344" s="144">
        <v>455.88</v>
      </c>
    </row>
    <row r="345" spans="1:9" x14ac:dyDescent="0.2">
      <c r="A345" s="141" t="s">
        <v>705</v>
      </c>
      <c r="B345" s="142" t="s">
        <v>15725</v>
      </c>
      <c r="C345" s="143">
        <v>2757</v>
      </c>
      <c r="D345" s="143">
        <v>44</v>
      </c>
      <c r="E345" s="144">
        <v>9401.85</v>
      </c>
      <c r="F345" s="144">
        <v>790.59</v>
      </c>
      <c r="G345" s="144">
        <v>700.86</v>
      </c>
      <c r="H345" s="144">
        <v>268.58</v>
      </c>
      <c r="I345" s="144">
        <v>1760.03</v>
      </c>
    </row>
    <row r="346" spans="1:9" x14ac:dyDescent="0.2">
      <c r="A346" s="141" t="s">
        <v>707</v>
      </c>
      <c r="B346" s="142" t="s">
        <v>15726</v>
      </c>
      <c r="C346" s="143">
        <v>172</v>
      </c>
      <c r="D346" s="143">
        <v>4</v>
      </c>
      <c r="E346" s="144">
        <v>801.23</v>
      </c>
      <c r="F346" s="144">
        <v>49.32</v>
      </c>
      <c r="G346" s="144">
        <v>63.71</v>
      </c>
      <c r="H346" s="144">
        <v>22.89</v>
      </c>
      <c r="I346" s="144">
        <v>135.91999999999999</v>
      </c>
    </row>
    <row r="347" spans="1:9" x14ac:dyDescent="0.2">
      <c r="A347" s="141" t="s">
        <v>709</v>
      </c>
      <c r="B347" s="142" t="s">
        <v>15727</v>
      </c>
      <c r="C347" s="143">
        <v>113</v>
      </c>
      <c r="D347" s="143">
        <v>2</v>
      </c>
      <c r="E347" s="144">
        <v>186.61</v>
      </c>
      <c r="F347" s="144">
        <v>32.4</v>
      </c>
      <c r="G347" s="144">
        <v>31.86</v>
      </c>
      <c r="H347" s="144">
        <v>5.33</v>
      </c>
      <c r="I347" s="144">
        <v>69.59</v>
      </c>
    </row>
    <row r="348" spans="1:9" x14ac:dyDescent="0.2">
      <c r="A348" s="141" t="s">
        <v>711</v>
      </c>
      <c r="B348" s="142" t="s">
        <v>15728</v>
      </c>
      <c r="C348" s="143">
        <v>219</v>
      </c>
      <c r="D348" s="143">
        <v>8</v>
      </c>
      <c r="E348" s="144">
        <v>4852.7</v>
      </c>
      <c r="F348" s="144">
        <v>62.8</v>
      </c>
      <c r="G348" s="144">
        <v>127.43</v>
      </c>
      <c r="H348" s="144">
        <v>138.63</v>
      </c>
      <c r="I348" s="144">
        <v>328.86</v>
      </c>
    </row>
    <row r="349" spans="1:9" x14ac:dyDescent="0.2">
      <c r="A349" s="141" t="s">
        <v>713</v>
      </c>
      <c r="B349" s="142" t="s">
        <v>15729</v>
      </c>
      <c r="C349" s="143">
        <v>147</v>
      </c>
      <c r="D349" s="143">
        <v>3</v>
      </c>
      <c r="E349" s="144">
        <v>485.19</v>
      </c>
      <c r="F349" s="144">
        <v>42.15</v>
      </c>
      <c r="G349" s="144">
        <v>47.78</v>
      </c>
      <c r="H349" s="144">
        <v>13.86</v>
      </c>
      <c r="I349" s="144">
        <v>103.79</v>
      </c>
    </row>
    <row r="350" spans="1:9" x14ac:dyDescent="0.2">
      <c r="A350" s="141" t="s">
        <v>715</v>
      </c>
      <c r="B350" s="142" t="s">
        <v>15730</v>
      </c>
      <c r="C350" s="143">
        <v>128</v>
      </c>
      <c r="D350" s="143">
        <v>2</v>
      </c>
      <c r="E350" s="144">
        <v>298.58</v>
      </c>
      <c r="F350" s="144">
        <v>36.700000000000003</v>
      </c>
      <c r="G350" s="144">
        <v>31.86</v>
      </c>
      <c r="H350" s="144">
        <v>8.5299999999999994</v>
      </c>
      <c r="I350" s="144">
        <v>77.09</v>
      </c>
    </row>
    <row r="351" spans="1:9" x14ac:dyDescent="0.2">
      <c r="A351" s="141" t="s">
        <v>717</v>
      </c>
      <c r="B351" s="142" t="s">
        <v>15731</v>
      </c>
      <c r="C351" s="143">
        <v>943</v>
      </c>
      <c r="D351" s="143">
        <v>8</v>
      </c>
      <c r="E351" s="144">
        <v>1606.43</v>
      </c>
      <c r="F351" s="144">
        <v>270.42</v>
      </c>
      <c r="G351" s="144">
        <v>127.43</v>
      </c>
      <c r="H351" s="144">
        <v>45.89</v>
      </c>
      <c r="I351" s="144">
        <v>443.74</v>
      </c>
    </row>
    <row r="352" spans="1:9" x14ac:dyDescent="0.2">
      <c r="A352" s="141" t="s">
        <v>719</v>
      </c>
      <c r="B352" s="142" t="s">
        <v>15732</v>
      </c>
      <c r="C352" s="143">
        <v>6434</v>
      </c>
      <c r="D352" s="143">
        <v>87</v>
      </c>
      <c r="E352" s="144">
        <v>25713.93</v>
      </c>
      <c r="F352" s="144">
        <v>1845.01</v>
      </c>
      <c r="G352" s="144">
        <v>1385.79</v>
      </c>
      <c r="H352" s="144">
        <v>734.58</v>
      </c>
      <c r="I352" s="144">
        <v>3965.38</v>
      </c>
    </row>
    <row r="353" spans="1:9" x14ac:dyDescent="0.2">
      <c r="A353" s="141" t="s">
        <v>721</v>
      </c>
      <c r="B353" s="142" t="s">
        <v>15733</v>
      </c>
      <c r="C353" s="143">
        <v>67</v>
      </c>
      <c r="D353" s="143">
        <v>2</v>
      </c>
      <c r="E353" s="144">
        <v>335.9</v>
      </c>
      <c r="F353" s="144">
        <v>19.22</v>
      </c>
      <c r="G353" s="144">
        <v>31.86</v>
      </c>
      <c r="H353" s="144">
        <v>9.59</v>
      </c>
      <c r="I353" s="144">
        <v>60.67</v>
      </c>
    </row>
    <row r="354" spans="1:9" x14ac:dyDescent="0.2">
      <c r="A354" s="141" t="s">
        <v>723</v>
      </c>
      <c r="B354" s="142" t="s">
        <v>15734</v>
      </c>
      <c r="C354" s="143">
        <v>7881</v>
      </c>
      <c r="D354" s="143">
        <v>171</v>
      </c>
      <c r="E354" s="144">
        <v>231823.19</v>
      </c>
      <c r="F354" s="144">
        <v>2259.94</v>
      </c>
      <c r="G354" s="144">
        <v>2723.81</v>
      </c>
      <c r="H354" s="144">
        <v>6622.6</v>
      </c>
      <c r="I354" s="144">
        <v>11606.35</v>
      </c>
    </row>
    <row r="355" spans="1:9" x14ac:dyDescent="0.2">
      <c r="A355" s="141" t="s">
        <v>725</v>
      </c>
      <c r="B355" s="142" t="s">
        <v>15735</v>
      </c>
      <c r="C355" s="143">
        <v>82</v>
      </c>
      <c r="D355" s="143">
        <v>5</v>
      </c>
      <c r="E355" s="144">
        <v>933.07</v>
      </c>
      <c r="F355" s="144">
        <v>23.51</v>
      </c>
      <c r="G355" s="144">
        <v>79.64</v>
      </c>
      <c r="H355" s="144">
        <v>26.66</v>
      </c>
      <c r="I355" s="144">
        <v>129.81</v>
      </c>
    </row>
    <row r="356" spans="1:9" x14ac:dyDescent="0.2">
      <c r="A356" s="141" t="s">
        <v>727</v>
      </c>
      <c r="B356" s="142" t="s">
        <v>15736</v>
      </c>
      <c r="C356" s="143">
        <v>26</v>
      </c>
      <c r="D356" s="143">
        <v>1</v>
      </c>
      <c r="E356" s="144">
        <v>149.29</v>
      </c>
      <c r="F356" s="144">
        <v>7.46</v>
      </c>
      <c r="G356" s="144">
        <v>15.93</v>
      </c>
      <c r="H356" s="144">
        <v>4.26</v>
      </c>
      <c r="I356" s="144">
        <v>27.65</v>
      </c>
    </row>
    <row r="357" spans="1:9" x14ac:dyDescent="0.2">
      <c r="A357" s="141" t="s">
        <v>729</v>
      </c>
      <c r="B357" s="142" t="s">
        <v>15737</v>
      </c>
      <c r="C357" s="143">
        <v>57949</v>
      </c>
      <c r="D357" s="143">
        <v>888</v>
      </c>
      <c r="E357" s="144">
        <v>611160.01</v>
      </c>
      <c r="F357" s="144">
        <v>16617.38</v>
      </c>
      <c r="G357" s="144">
        <v>14144.66</v>
      </c>
      <c r="H357" s="144">
        <v>17459.29</v>
      </c>
      <c r="I357" s="144">
        <v>48221.33</v>
      </c>
    </row>
    <row r="358" spans="1:9" x14ac:dyDescent="0.2">
      <c r="A358" s="141" t="s">
        <v>731</v>
      </c>
      <c r="B358" s="142" t="s">
        <v>15738</v>
      </c>
      <c r="C358" s="143">
        <v>2298</v>
      </c>
      <c r="D358" s="143">
        <v>41</v>
      </c>
      <c r="E358" s="144">
        <v>14334.46</v>
      </c>
      <c r="F358" s="144">
        <v>658.97</v>
      </c>
      <c r="G358" s="144">
        <v>653.07000000000005</v>
      </c>
      <c r="H358" s="144">
        <v>409.5</v>
      </c>
      <c r="I358" s="144">
        <v>1721.54</v>
      </c>
    </row>
    <row r="359" spans="1:9" x14ac:dyDescent="0.2">
      <c r="A359" s="141" t="s">
        <v>733</v>
      </c>
      <c r="B359" s="142" t="s">
        <v>15739</v>
      </c>
      <c r="C359" s="143">
        <v>1973</v>
      </c>
      <c r="D359" s="143">
        <v>39</v>
      </c>
      <c r="E359" s="144">
        <v>11768.95</v>
      </c>
      <c r="F359" s="144">
        <v>565.78</v>
      </c>
      <c r="G359" s="144">
        <v>621.22</v>
      </c>
      <c r="H359" s="144">
        <v>336.21</v>
      </c>
      <c r="I359" s="144">
        <v>1523.21</v>
      </c>
    </row>
    <row r="360" spans="1:9" x14ac:dyDescent="0.2">
      <c r="A360" s="141" t="s">
        <v>735</v>
      </c>
      <c r="B360" s="142" t="s">
        <v>15740</v>
      </c>
      <c r="C360" s="143">
        <v>181</v>
      </c>
      <c r="D360" s="143">
        <v>4</v>
      </c>
      <c r="E360" s="144">
        <v>773.62</v>
      </c>
      <c r="F360" s="144">
        <v>51.9</v>
      </c>
      <c r="G360" s="144">
        <v>63.71</v>
      </c>
      <c r="H360" s="144">
        <v>22.1</v>
      </c>
      <c r="I360" s="144">
        <v>137.71</v>
      </c>
    </row>
    <row r="361" spans="1:9" x14ac:dyDescent="0.2">
      <c r="A361" s="141" t="s">
        <v>737</v>
      </c>
      <c r="B361" s="142" t="s">
        <v>15741</v>
      </c>
      <c r="C361" s="143">
        <v>183</v>
      </c>
      <c r="D361" s="143">
        <v>5</v>
      </c>
      <c r="E361" s="144">
        <v>1431.17</v>
      </c>
      <c r="F361" s="144">
        <v>52.48</v>
      </c>
      <c r="G361" s="144">
        <v>79.64</v>
      </c>
      <c r="H361" s="144">
        <v>40.89</v>
      </c>
      <c r="I361" s="144">
        <v>173.01</v>
      </c>
    </row>
    <row r="362" spans="1:9" x14ac:dyDescent="0.2">
      <c r="A362" s="141" t="s">
        <v>739</v>
      </c>
      <c r="B362" s="142" t="s">
        <v>15742</v>
      </c>
      <c r="C362" s="143">
        <v>77</v>
      </c>
      <c r="D362" s="143">
        <v>3</v>
      </c>
      <c r="E362" s="144">
        <v>447.87</v>
      </c>
      <c r="F362" s="144">
        <v>22.08</v>
      </c>
      <c r="G362" s="144">
        <v>47.78</v>
      </c>
      <c r="H362" s="144">
        <v>12.79</v>
      </c>
      <c r="I362" s="144">
        <v>82.65</v>
      </c>
    </row>
    <row r="363" spans="1:9" x14ac:dyDescent="0.2">
      <c r="A363" s="141" t="s">
        <v>741</v>
      </c>
      <c r="B363" s="142" t="s">
        <v>15743</v>
      </c>
      <c r="C363" s="143">
        <v>195</v>
      </c>
      <c r="D363" s="143">
        <v>3</v>
      </c>
      <c r="E363" s="144">
        <v>584.72</v>
      </c>
      <c r="F363" s="144">
        <v>55.92</v>
      </c>
      <c r="G363" s="144">
        <v>47.78</v>
      </c>
      <c r="H363" s="144">
        <v>16.7</v>
      </c>
      <c r="I363" s="144">
        <v>120.4</v>
      </c>
    </row>
    <row r="364" spans="1:9" x14ac:dyDescent="0.2">
      <c r="A364" s="141" t="s">
        <v>743</v>
      </c>
      <c r="B364" s="142" t="s">
        <v>15744</v>
      </c>
      <c r="C364" s="143">
        <v>334</v>
      </c>
      <c r="D364" s="143">
        <v>9</v>
      </c>
      <c r="E364" s="144">
        <v>4561.04</v>
      </c>
      <c r="F364" s="144">
        <v>95.78</v>
      </c>
      <c r="G364" s="144">
        <v>143.36000000000001</v>
      </c>
      <c r="H364" s="144">
        <v>130.30000000000001</v>
      </c>
      <c r="I364" s="144">
        <v>369.44</v>
      </c>
    </row>
    <row r="365" spans="1:9" x14ac:dyDescent="0.2">
      <c r="A365" s="141" t="s">
        <v>745</v>
      </c>
      <c r="B365" s="142" t="s">
        <v>15745</v>
      </c>
      <c r="C365" s="143">
        <v>90</v>
      </c>
      <c r="D365" s="143">
        <v>2</v>
      </c>
      <c r="E365" s="144">
        <v>298.58</v>
      </c>
      <c r="F365" s="144">
        <v>25.81</v>
      </c>
      <c r="G365" s="144">
        <v>31.86</v>
      </c>
      <c r="H365" s="144">
        <v>8.5299999999999994</v>
      </c>
      <c r="I365" s="144">
        <v>66.2</v>
      </c>
    </row>
    <row r="366" spans="1:9" x14ac:dyDescent="0.2">
      <c r="A366" s="141" t="s">
        <v>747</v>
      </c>
      <c r="B366" s="142" t="s">
        <v>15746</v>
      </c>
      <c r="C366" s="143">
        <v>49</v>
      </c>
      <c r="D366" s="143">
        <v>7</v>
      </c>
      <c r="E366" s="144">
        <v>1263.93</v>
      </c>
      <c r="F366" s="144">
        <v>14.05</v>
      </c>
      <c r="G366" s="144">
        <v>111.5</v>
      </c>
      <c r="H366" s="144">
        <v>36.1</v>
      </c>
      <c r="I366" s="144">
        <v>161.65</v>
      </c>
    </row>
    <row r="367" spans="1:9" x14ac:dyDescent="0.2">
      <c r="A367" s="141" t="s">
        <v>749</v>
      </c>
      <c r="B367" s="142" t="s">
        <v>15747</v>
      </c>
      <c r="C367" s="143">
        <v>181</v>
      </c>
      <c r="D367" s="143">
        <v>2</v>
      </c>
      <c r="E367" s="144">
        <v>323.45999999999998</v>
      </c>
      <c r="F367" s="144">
        <v>51.9</v>
      </c>
      <c r="G367" s="144">
        <v>31.86</v>
      </c>
      <c r="H367" s="144">
        <v>9.24</v>
      </c>
      <c r="I367" s="144">
        <v>93</v>
      </c>
    </row>
    <row r="368" spans="1:9" x14ac:dyDescent="0.2">
      <c r="A368" s="141" t="s">
        <v>751</v>
      </c>
      <c r="B368" s="142" t="s">
        <v>15748</v>
      </c>
      <c r="C368" s="143">
        <v>14</v>
      </c>
      <c r="D368" s="143">
        <v>1</v>
      </c>
      <c r="E368" s="144">
        <v>1169.33</v>
      </c>
      <c r="F368" s="144">
        <v>4.0199999999999996</v>
      </c>
      <c r="G368" s="144">
        <v>15.93</v>
      </c>
      <c r="H368" s="144">
        <v>33.409999999999997</v>
      </c>
      <c r="I368" s="144">
        <v>53.36</v>
      </c>
    </row>
    <row r="369" spans="1:9" x14ac:dyDescent="0.2">
      <c r="A369" s="141" t="s">
        <v>753</v>
      </c>
      <c r="B369" s="142" t="s">
        <v>15749</v>
      </c>
      <c r="C369" s="143">
        <v>101</v>
      </c>
      <c r="D369" s="143">
        <v>6</v>
      </c>
      <c r="E369" s="144">
        <v>1007.7</v>
      </c>
      <c r="F369" s="144">
        <v>28.96</v>
      </c>
      <c r="G369" s="144">
        <v>95.58</v>
      </c>
      <c r="H369" s="144">
        <v>28.78</v>
      </c>
      <c r="I369" s="144">
        <v>153.32</v>
      </c>
    </row>
    <row r="370" spans="1:9" x14ac:dyDescent="0.2">
      <c r="A370" s="141" t="s">
        <v>755</v>
      </c>
      <c r="B370" s="142" t="s">
        <v>15750</v>
      </c>
      <c r="C370" s="143">
        <v>117</v>
      </c>
      <c r="D370" s="143">
        <v>3</v>
      </c>
      <c r="E370" s="144">
        <v>822.43</v>
      </c>
      <c r="F370" s="144">
        <v>33.549999999999997</v>
      </c>
      <c r="G370" s="144">
        <v>47.78</v>
      </c>
      <c r="H370" s="144">
        <v>23.5</v>
      </c>
      <c r="I370" s="144">
        <v>104.83</v>
      </c>
    </row>
    <row r="371" spans="1:9" x14ac:dyDescent="0.2">
      <c r="A371" s="141" t="s">
        <v>757</v>
      </c>
      <c r="B371" s="142" t="s">
        <v>15751</v>
      </c>
      <c r="C371" s="143">
        <v>231</v>
      </c>
      <c r="D371" s="143">
        <v>3</v>
      </c>
      <c r="E371" s="144">
        <v>447.87</v>
      </c>
      <c r="F371" s="144">
        <v>66.239999999999995</v>
      </c>
      <c r="G371" s="144">
        <v>47.78</v>
      </c>
      <c r="H371" s="144">
        <v>12.79</v>
      </c>
      <c r="I371" s="144">
        <v>126.81</v>
      </c>
    </row>
    <row r="372" spans="1:9" x14ac:dyDescent="0.2">
      <c r="A372" s="141" t="s">
        <v>759</v>
      </c>
      <c r="B372" s="142" t="s">
        <v>15752</v>
      </c>
      <c r="C372" s="143">
        <v>131</v>
      </c>
      <c r="D372" s="143">
        <v>6</v>
      </c>
      <c r="E372" s="144">
        <v>970.38</v>
      </c>
      <c r="F372" s="144">
        <v>37.57</v>
      </c>
      <c r="G372" s="144">
        <v>95.58</v>
      </c>
      <c r="H372" s="144">
        <v>27.72</v>
      </c>
      <c r="I372" s="144">
        <v>160.87</v>
      </c>
    </row>
    <row r="373" spans="1:9" x14ac:dyDescent="0.2">
      <c r="A373" s="141" t="s">
        <v>761</v>
      </c>
      <c r="B373" s="142" t="s">
        <v>15753</v>
      </c>
      <c r="C373" s="143">
        <v>42</v>
      </c>
      <c r="D373" s="143">
        <v>2</v>
      </c>
      <c r="E373" s="144">
        <v>298.58</v>
      </c>
      <c r="F373" s="144">
        <v>12.04</v>
      </c>
      <c r="G373" s="144">
        <v>31.86</v>
      </c>
      <c r="H373" s="144">
        <v>8.5299999999999994</v>
      </c>
      <c r="I373" s="144">
        <v>52.43</v>
      </c>
    </row>
    <row r="374" spans="1:9" x14ac:dyDescent="0.2">
      <c r="A374" s="141" t="s">
        <v>763</v>
      </c>
      <c r="B374" s="142" t="s">
        <v>15754</v>
      </c>
      <c r="C374" s="143">
        <v>63</v>
      </c>
      <c r="D374" s="143">
        <v>0</v>
      </c>
      <c r="E374" s="144">
        <v>0</v>
      </c>
      <c r="F374" s="144">
        <v>18.059999999999999</v>
      </c>
      <c r="G374" s="144">
        <v>0</v>
      </c>
      <c r="H374" s="144">
        <v>0</v>
      </c>
      <c r="I374" s="144">
        <v>18.059999999999999</v>
      </c>
    </row>
    <row r="375" spans="1:9" x14ac:dyDescent="0.2">
      <c r="A375" s="141" t="s">
        <v>765</v>
      </c>
      <c r="B375" s="142" t="s">
        <v>15755</v>
      </c>
      <c r="C375" s="143">
        <v>1231</v>
      </c>
      <c r="D375" s="143">
        <v>29</v>
      </c>
      <c r="E375" s="144">
        <v>6082.9</v>
      </c>
      <c r="F375" s="144">
        <v>353</v>
      </c>
      <c r="G375" s="144">
        <v>461.93</v>
      </c>
      <c r="H375" s="144">
        <v>173.78</v>
      </c>
      <c r="I375" s="144">
        <v>988.71</v>
      </c>
    </row>
    <row r="376" spans="1:9" x14ac:dyDescent="0.2">
      <c r="A376" s="141" t="s">
        <v>767</v>
      </c>
      <c r="B376" s="142" t="s">
        <v>15756</v>
      </c>
      <c r="C376" s="143">
        <v>160</v>
      </c>
      <c r="D376" s="143">
        <v>3</v>
      </c>
      <c r="E376" s="144">
        <v>779.39</v>
      </c>
      <c r="F376" s="144">
        <v>45.88</v>
      </c>
      <c r="G376" s="144">
        <v>47.78</v>
      </c>
      <c r="H376" s="144">
        <v>22.26</v>
      </c>
      <c r="I376" s="144">
        <v>115.92</v>
      </c>
    </row>
    <row r="377" spans="1:9" x14ac:dyDescent="0.2">
      <c r="A377" s="141" t="s">
        <v>769</v>
      </c>
      <c r="B377" s="142" t="s">
        <v>15757</v>
      </c>
      <c r="C377" s="143">
        <v>68</v>
      </c>
      <c r="D377" s="143">
        <v>3</v>
      </c>
      <c r="E377" s="144">
        <v>582.07000000000005</v>
      </c>
      <c r="F377" s="144">
        <v>19.5</v>
      </c>
      <c r="G377" s="144">
        <v>47.78</v>
      </c>
      <c r="H377" s="144">
        <v>16.63</v>
      </c>
      <c r="I377" s="144">
        <v>83.91</v>
      </c>
    </row>
    <row r="378" spans="1:9" x14ac:dyDescent="0.2">
      <c r="A378" s="141" t="s">
        <v>771</v>
      </c>
      <c r="B378" s="142" t="s">
        <v>15758</v>
      </c>
      <c r="C378" s="143">
        <v>257</v>
      </c>
      <c r="D378" s="143">
        <v>7</v>
      </c>
      <c r="E378" s="144">
        <v>1595.54</v>
      </c>
      <c r="F378" s="144">
        <v>73.7</v>
      </c>
      <c r="G378" s="144">
        <v>111.5</v>
      </c>
      <c r="H378" s="144">
        <v>45.58</v>
      </c>
      <c r="I378" s="144">
        <v>230.78</v>
      </c>
    </row>
    <row r="379" spans="1:9" x14ac:dyDescent="0.2">
      <c r="A379" s="141" t="s">
        <v>773</v>
      </c>
      <c r="B379" s="142" t="s">
        <v>15759</v>
      </c>
      <c r="C379" s="143">
        <v>80</v>
      </c>
      <c r="D379" s="143">
        <v>2</v>
      </c>
      <c r="E379" s="144">
        <v>623.89</v>
      </c>
      <c r="F379" s="144">
        <v>22.94</v>
      </c>
      <c r="G379" s="144">
        <v>31.86</v>
      </c>
      <c r="H379" s="144">
        <v>17.82</v>
      </c>
      <c r="I379" s="144">
        <v>72.62</v>
      </c>
    </row>
    <row r="380" spans="1:9" x14ac:dyDescent="0.2">
      <c r="A380" s="141" t="s">
        <v>775</v>
      </c>
      <c r="B380" s="142" t="s">
        <v>15760</v>
      </c>
      <c r="C380" s="143">
        <v>39</v>
      </c>
      <c r="D380" s="143">
        <v>2</v>
      </c>
      <c r="E380" s="144">
        <v>281.57</v>
      </c>
      <c r="F380" s="144">
        <v>11.18</v>
      </c>
      <c r="G380" s="144">
        <v>31.86</v>
      </c>
      <c r="H380" s="144">
        <v>8.0399999999999991</v>
      </c>
      <c r="I380" s="144">
        <v>51.08</v>
      </c>
    </row>
    <row r="381" spans="1:9" x14ac:dyDescent="0.2">
      <c r="A381" s="141" t="s">
        <v>777</v>
      </c>
      <c r="B381" s="142" t="s">
        <v>15761</v>
      </c>
      <c r="C381" s="143">
        <v>5049</v>
      </c>
      <c r="D381" s="143">
        <v>74</v>
      </c>
      <c r="E381" s="144">
        <v>19573.11</v>
      </c>
      <c r="F381" s="144">
        <v>1447.85</v>
      </c>
      <c r="G381" s="144">
        <v>1178.72</v>
      </c>
      <c r="H381" s="144">
        <v>559.15</v>
      </c>
      <c r="I381" s="144">
        <v>3185.72</v>
      </c>
    </row>
    <row r="382" spans="1:9" x14ac:dyDescent="0.2">
      <c r="A382" s="141" t="s">
        <v>779</v>
      </c>
      <c r="B382" s="142" t="s">
        <v>15762</v>
      </c>
      <c r="C382" s="143">
        <v>100</v>
      </c>
      <c r="D382" s="143">
        <v>2</v>
      </c>
      <c r="E382" s="144">
        <v>563.99</v>
      </c>
      <c r="F382" s="144">
        <v>28.67</v>
      </c>
      <c r="G382" s="144">
        <v>31.86</v>
      </c>
      <c r="H382" s="144">
        <v>16.11</v>
      </c>
      <c r="I382" s="144">
        <v>76.64</v>
      </c>
    </row>
    <row r="383" spans="1:9" x14ac:dyDescent="0.2">
      <c r="A383" s="141" t="s">
        <v>781</v>
      </c>
      <c r="B383" s="142" t="s">
        <v>15763</v>
      </c>
      <c r="C383" s="143">
        <v>427</v>
      </c>
      <c r="D383" s="143">
        <v>5</v>
      </c>
      <c r="E383" s="144">
        <v>1580.1</v>
      </c>
      <c r="F383" s="144">
        <v>122.45</v>
      </c>
      <c r="G383" s="144">
        <v>79.64</v>
      </c>
      <c r="H383" s="144">
        <v>45.14</v>
      </c>
      <c r="I383" s="144">
        <v>247.23</v>
      </c>
    </row>
    <row r="384" spans="1:9" x14ac:dyDescent="0.2">
      <c r="A384" s="141" t="s">
        <v>783</v>
      </c>
      <c r="B384" s="142" t="s">
        <v>15764</v>
      </c>
      <c r="C384" s="143">
        <v>164</v>
      </c>
      <c r="D384" s="143">
        <v>4</v>
      </c>
      <c r="E384" s="144">
        <v>597.16</v>
      </c>
      <c r="F384" s="144">
        <v>47.03</v>
      </c>
      <c r="G384" s="144">
        <v>63.71</v>
      </c>
      <c r="H384" s="144">
        <v>17.059999999999999</v>
      </c>
      <c r="I384" s="144">
        <v>127.8</v>
      </c>
    </row>
    <row r="385" spans="1:9" x14ac:dyDescent="0.2">
      <c r="A385" s="141" t="s">
        <v>785</v>
      </c>
      <c r="B385" s="142" t="s">
        <v>15765</v>
      </c>
      <c r="C385" s="143">
        <v>83</v>
      </c>
      <c r="D385" s="143">
        <v>4</v>
      </c>
      <c r="E385" s="144">
        <v>485.19</v>
      </c>
      <c r="F385" s="144">
        <v>23.8</v>
      </c>
      <c r="G385" s="144">
        <v>63.71</v>
      </c>
      <c r="H385" s="144">
        <v>13.86</v>
      </c>
      <c r="I385" s="144">
        <v>101.37</v>
      </c>
    </row>
    <row r="386" spans="1:9" x14ac:dyDescent="0.2">
      <c r="A386" s="141" t="s">
        <v>787</v>
      </c>
      <c r="B386" s="142" t="s">
        <v>15766</v>
      </c>
      <c r="C386" s="143">
        <v>68</v>
      </c>
      <c r="D386" s="143">
        <v>2</v>
      </c>
      <c r="E386" s="144">
        <v>197.67</v>
      </c>
      <c r="F386" s="144">
        <v>19.5</v>
      </c>
      <c r="G386" s="144">
        <v>31.86</v>
      </c>
      <c r="H386" s="144">
        <v>5.65</v>
      </c>
      <c r="I386" s="144">
        <v>57.01</v>
      </c>
    </row>
    <row r="387" spans="1:9" x14ac:dyDescent="0.2">
      <c r="A387" s="141" t="s">
        <v>789</v>
      </c>
      <c r="B387" s="142" t="s">
        <v>15767</v>
      </c>
      <c r="C387" s="143">
        <v>1422</v>
      </c>
      <c r="D387" s="143">
        <v>15</v>
      </c>
      <c r="E387" s="144">
        <v>2266.5</v>
      </c>
      <c r="F387" s="144">
        <v>407.77</v>
      </c>
      <c r="G387" s="144">
        <v>238.93</v>
      </c>
      <c r="H387" s="144">
        <v>64.75</v>
      </c>
      <c r="I387" s="144">
        <v>711.45</v>
      </c>
    </row>
    <row r="388" spans="1:9" x14ac:dyDescent="0.2">
      <c r="A388" s="141" t="s">
        <v>791</v>
      </c>
      <c r="B388" s="142" t="s">
        <v>15768</v>
      </c>
      <c r="C388" s="143">
        <v>646</v>
      </c>
      <c r="D388" s="143">
        <v>9</v>
      </c>
      <c r="E388" s="144">
        <v>1654.63</v>
      </c>
      <c r="F388" s="144">
        <v>185.25</v>
      </c>
      <c r="G388" s="144">
        <v>143.36000000000001</v>
      </c>
      <c r="H388" s="144">
        <v>47.27</v>
      </c>
      <c r="I388" s="144">
        <v>375.88</v>
      </c>
    </row>
    <row r="389" spans="1:9" x14ac:dyDescent="0.2">
      <c r="A389" s="141" t="s">
        <v>793</v>
      </c>
      <c r="B389" s="142" t="s">
        <v>15769</v>
      </c>
      <c r="C389" s="143">
        <v>94</v>
      </c>
      <c r="D389" s="143">
        <v>1</v>
      </c>
      <c r="E389" s="144">
        <v>115.39</v>
      </c>
      <c r="F389" s="144">
        <v>26.95</v>
      </c>
      <c r="G389" s="144">
        <v>15.93</v>
      </c>
      <c r="H389" s="144">
        <v>3.3</v>
      </c>
      <c r="I389" s="144">
        <v>46.18</v>
      </c>
    </row>
    <row r="390" spans="1:9" x14ac:dyDescent="0.2">
      <c r="A390" s="141" t="s">
        <v>795</v>
      </c>
      <c r="B390" s="142" t="s">
        <v>15770</v>
      </c>
      <c r="C390" s="143">
        <v>3246</v>
      </c>
      <c r="D390" s="143">
        <v>39</v>
      </c>
      <c r="E390" s="144">
        <v>30963.96</v>
      </c>
      <c r="F390" s="144">
        <v>930.82</v>
      </c>
      <c r="G390" s="144">
        <v>621.22</v>
      </c>
      <c r="H390" s="144">
        <v>884.56</v>
      </c>
      <c r="I390" s="144">
        <v>2436.6</v>
      </c>
    </row>
    <row r="391" spans="1:9" x14ac:dyDescent="0.2">
      <c r="A391" s="141" t="s">
        <v>797</v>
      </c>
      <c r="B391" s="142" t="s">
        <v>15771</v>
      </c>
      <c r="C391" s="143">
        <v>70</v>
      </c>
      <c r="D391" s="143">
        <v>4</v>
      </c>
      <c r="E391" s="144">
        <v>4547.6099999999997</v>
      </c>
      <c r="F391" s="144">
        <v>20.07</v>
      </c>
      <c r="G391" s="144">
        <v>63.71</v>
      </c>
      <c r="H391" s="144">
        <v>129.91</v>
      </c>
      <c r="I391" s="144">
        <v>213.69</v>
      </c>
    </row>
    <row r="392" spans="1:9" x14ac:dyDescent="0.2">
      <c r="A392" s="141" t="s">
        <v>799</v>
      </c>
      <c r="B392" s="142" t="s">
        <v>15772</v>
      </c>
      <c r="C392" s="143">
        <v>82</v>
      </c>
      <c r="D392" s="143">
        <v>0</v>
      </c>
      <c r="E392" s="144">
        <v>0</v>
      </c>
      <c r="F392" s="144">
        <v>23.51</v>
      </c>
      <c r="G392" s="144">
        <v>0</v>
      </c>
      <c r="H392" s="144">
        <v>0</v>
      </c>
      <c r="I392" s="144">
        <v>23.51</v>
      </c>
    </row>
    <row r="393" spans="1:9" x14ac:dyDescent="0.2">
      <c r="A393" s="141" t="s">
        <v>801</v>
      </c>
      <c r="B393" s="142" t="s">
        <v>15773</v>
      </c>
      <c r="C393" s="143">
        <v>104</v>
      </c>
      <c r="D393" s="143">
        <v>1</v>
      </c>
      <c r="E393" s="144">
        <v>211.56</v>
      </c>
      <c r="F393" s="144">
        <v>29.82</v>
      </c>
      <c r="G393" s="144">
        <v>15.93</v>
      </c>
      <c r="H393" s="144">
        <v>6.04</v>
      </c>
      <c r="I393" s="144">
        <v>51.79</v>
      </c>
    </row>
    <row r="394" spans="1:9" x14ac:dyDescent="0.2">
      <c r="A394" s="141" t="s">
        <v>803</v>
      </c>
      <c r="B394" s="142" t="s">
        <v>15774</v>
      </c>
      <c r="C394" s="143">
        <v>341</v>
      </c>
      <c r="D394" s="143">
        <v>14</v>
      </c>
      <c r="E394" s="144">
        <v>3739.91</v>
      </c>
      <c r="F394" s="144">
        <v>97.78</v>
      </c>
      <c r="G394" s="144">
        <v>223</v>
      </c>
      <c r="H394" s="144">
        <v>106.84</v>
      </c>
      <c r="I394" s="144">
        <v>427.62</v>
      </c>
    </row>
    <row r="395" spans="1:9" x14ac:dyDescent="0.2">
      <c r="A395" s="141" t="s">
        <v>805</v>
      </c>
      <c r="B395" s="142" t="s">
        <v>15775</v>
      </c>
      <c r="C395" s="143">
        <v>158</v>
      </c>
      <c r="D395" s="143">
        <v>5</v>
      </c>
      <c r="E395" s="144">
        <v>1003.8</v>
      </c>
      <c r="F395" s="144">
        <v>45.3</v>
      </c>
      <c r="G395" s="144">
        <v>79.64</v>
      </c>
      <c r="H395" s="144">
        <v>28.68</v>
      </c>
      <c r="I395" s="144">
        <v>153.62</v>
      </c>
    </row>
    <row r="396" spans="1:9" x14ac:dyDescent="0.2">
      <c r="A396" s="141" t="s">
        <v>807</v>
      </c>
      <c r="B396" s="142" t="s">
        <v>15776</v>
      </c>
      <c r="C396" s="143">
        <v>29</v>
      </c>
      <c r="D396" s="143">
        <v>1</v>
      </c>
      <c r="E396" s="144">
        <v>149.29</v>
      </c>
      <c r="F396" s="144">
        <v>8.32</v>
      </c>
      <c r="G396" s="144">
        <v>15.93</v>
      </c>
      <c r="H396" s="144">
        <v>4.26</v>
      </c>
      <c r="I396" s="144">
        <v>28.51</v>
      </c>
    </row>
    <row r="397" spans="1:9" x14ac:dyDescent="0.2">
      <c r="A397" s="141" t="s">
        <v>809</v>
      </c>
      <c r="B397" s="142" t="s">
        <v>15777</v>
      </c>
      <c r="C397" s="143">
        <v>107</v>
      </c>
      <c r="D397" s="143">
        <v>2</v>
      </c>
      <c r="E397" s="144">
        <v>298.58</v>
      </c>
      <c r="F397" s="144">
        <v>30.68</v>
      </c>
      <c r="G397" s="144">
        <v>31.86</v>
      </c>
      <c r="H397" s="144">
        <v>8.5299999999999994</v>
      </c>
      <c r="I397" s="144">
        <v>71.069999999999993</v>
      </c>
    </row>
    <row r="398" spans="1:9" x14ac:dyDescent="0.2">
      <c r="A398" s="141" t="s">
        <v>811</v>
      </c>
      <c r="B398" s="142" t="s">
        <v>15778</v>
      </c>
      <c r="C398" s="143">
        <v>494</v>
      </c>
      <c r="D398" s="143">
        <v>21</v>
      </c>
      <c r="E398" s="144">
        <v>9579.33</v>
      </c>
      <c r="F398" s="144">
        <v>141.66</v>
      </c>
      <c r="G398" s="144">
        <v>334.5</v>
      </c>
      <c r="H398" s="144">
        <v>273.66000000000003</v>
      </c>
      <c r="I398" s="144">
        <v>749.82</v>
      </c>
    </row>
    <row r="399" spans="1:9" x14ac:dyDescent="0.2">
      <c r="A399" s="141" t="s">
        <v>813</v>
      </c>
      <c r="B399" s="142" t="s">
        <v>15779</v>
      </c>
      <c r="C399" s="143">
        <v>514</v>
      </c>
      <c r="D399" s="143">
        <v>7</v>
      </c>
      <c r="E399" s="144">
        <v>1281.4100000000001</v>
      </c>
      <c r="F399" s="144">
        <v>147.38999999999999</v>
      </c>
      <c r="G399" s="144">
        <v>111.5</v>
      </c>
      <c r="H399" s="144">
        <v>36.61</v>
      </c>
      <c r="I399" s="144">
        <v>295.5</v>
      </c>
    </row>
    <row r="400" spans="1:9" x14ac:dyDescent="0.2">
      <c r="A400" s="141" t="s">
        <v>815</v>
      </c>
      <c r="B400" s="142" t="s">
        <v>15780</v>
      </c>
      <c r="C400" s="143">
        <v>68</v>
      </c>
      <c r="D400" s="143">
        <v>1</v>
      </c>
      <c r="E400" s="144">
        <v>149.29</v>
      </c>
      <c r="F400" s="144">
        <v>19.5</v>
      </c>
      <c r="G400" s="144">
        <v>15.93</v>
      </c>
      <c r="H400" s="144">
        <v>4.26</v>
      </c>
      <c r="I400" s="144">
        <v>39.69</v>
      </c>
    </row>
    <row r="401" spans="1:9" x14ac:dyDescent="0.2">
      <c r="A401" s="141" t="s">
        <v>817</v>
      </c>
      <c r="B401" s="142" t="s">
        <v>15781</v>
      </c>
      <c r="C401" s="143">
        <v>72</v>
      </c>
      <c r="D401" s="143">
        <v>4</v>
      </c>
      <c r="E401" s="144">
        <v>590.17999999999995</v>
      </c>
      <c r="F401" s="144">
        <v>20.65</v>
      </c>
      <c r="G401" s="144">
        <v>63.71</v>
      </c>
      <c r="H401" s="144">
        <v>16.86</v>
      </c>
      <c r="I401" s="144">
        <v>101.22</v>
      </c>
    </row>
    <row r="402" spans="1:9" x14ac:dyDescent="0.2">
      <c r="A402" s="141" t="s">
        <v>819</v>
      </c>
      <c r="B402" s="142" t="s">
        <v>15782</v>
      </c>
      <c r="C402" s="143">
        <v>30</v>
      </c>
      <c r="D402" s="143">
        <v>1</v>
      </c>
      <c r="E402" s="144">
        <v>149.29</v>
      </c>
      <c r="F402" s="144">
        <v>8.6</v>
      </c>
      <c r="G402" s="144">
        <v>15.93</v>
      </c>
      <c r="H402" s="144">
        <v>4.26</v>
      </c>
      <c r="I402" s="144">
        <v>28.79</v>
      </c>
    </row>
    <row r="403" spans="1:9" x14ac:dyDescent="0.2">
      <c r="A403" s="141" t="s">
        <v>821</v>
      </c>
      <c r="B403" s="142" t="s">
        <v>15783</v>
      </c>
      <c r="C403" s="143">
        <v>109</v>
      </c>
      <c r="D403" s="143">
        <v>16</v>
      </c>
      <c r="E403" s="144">
        <v>5578.76</v>
      </c>
      <c r="F403" s="144">
        <v>31.26</v>
      </c>
      <c r="G403" s="144">
        <v>254.86</v>
      </c>
      <c r="H403" s="144">
        <v>159.37</v>
      </c>
      <c r="I403" s="144">
        <v>445.49</v>
      </c>
    </row>
    <row r="404" spans="1:9" x14ac:dyDescent="0.2">
      <c r="A404" s="141" t="s">
        <v>823</v>
      </c>
      <c r="B404" s="142" t="s">
        <v>15784</v>
      </c>
      <c r="C404" s="143">
        <v>287</v>
      </c>
      <c r="D404" s="143">
        <v>3</v>
      </c>
      <c r="E404" s="144">
        <v>562.79</v>
      </c>
      <c r="F404" s="144">
        <v>82.3</v>
      </c>
      <c r="G404" s="144">
        <v>47.78</v>
      </c>
      <c r="H404" s="144">
        <v>16.079999999999998</v>
      </c>
      <c r="I404" s="144">
        <v>146.16</v>
      </c>
    </row>
    <row r="405" spans="1:9" x14ac:dyDescent="0.2">
      <c r="A405" s="141" t="s">
        <v>825</v>
      </c>
      <c r="B405" s="142" t="s">
        <v>15785</v>
      </c>
      <c r="C405" s="143">
        <v>734</v>
      </c>
      <c r="D405" s="143">
        <v>31</v>
      </c>
      <c r="E405" s="144">
        <v>6005.35</v>
      </c>
      <c r="F405" s="144">
        <v>210.48</v>
      </c>
      <c r="G405" s="144">
        <v>493.79</v>
      </c>
      <c r="H405" s="144">
        <v>171.56</v>
      </c>
      <c r="I405" s="144">
        <v>875.83</v>
      </c>
    </row>
    <row r="406" spans="1:9" x14ac:dyDescent="0.2">
      <c r="A406" s="141" t="s">
        <v>827</v>
      </c>
      <c r="B406" s="142" t="s">
        <v>15786</v>
      </c>
      <c r="C406" s="143">
        <v>110</v>
      </c>
      <c r="D406" s="143">
        <v>0</v>
      </c>
      <c r="E406" s="144">
        <v>0</v>
      </c>
      <c r="F406" s="144">
        <v>31.54</v>
      </c>
      <c r="G406" s="144">
        <v>0</v>
      </c>
      <c r="H406" s="144">
        <v>0</v>
      </c>
      <c r="I406" s="144">
        <v>31.54</v>
      </c>
    </row>
    <row r="407" spans="1:9" x14ac:dyDescent="0.2">
      <c r="A407" s="141" t="s">
        <v>829</v>
      </c>
      <c r="B407" s="142" t="s">
        <v>15787</v>
      </c>
      <c r="C407" s="143">
        <v>589</v>
      </c>
      <c r="D407" s="143">
        <v>7</v>
      </c>
      <c r="E407" s="144">
        <v>1699.48</v>
      </c>
      <c r="F407" s="144">
        <v>168.9</v>
      </c>
      <c r="G407" s="144">
        <v>111.5</v>
      </c>
      <c r="H407" s="144">
        <v>48.55</v>
      </c>
      <c r="I407" s="144">
        <v>328.95</v>
      </c>
    </row>
    <row r="408" spans="1:9" x14ac:dyDescent="0.2">
      <c r="A408" s="141" t="s">
        <v>831</v>
      </c>
      <c r="B408" s="142" t="s">
        <v>15788</v>
      </c>
      <c r="C408" s="143">
        <v>157</v>
      </c>
      <c r="D408" s="143">
        <v>4</v>
      </c>
      <c r="E408" s="144">
        <v>860.22</v>
      </c>
      <c r="F408" s="144">
        <v>45.02</v>
      </c>
      <c r="G408" s="144">
        <v>63.71</v>
      </c>
      <c r="H408" s="144">
        <v>24.58</v>
      </c>
      <c r="I408" s="144">
        <v>133.31</v>
      </c>
    </row>
    <row r="409" spans="1:9" x14ac:dyDescent="0.2">
      <c r="A409" s="141" t="s">
        <v>833</v>
      </c>
      <c r="B409" s="142" t="s">
        <v>15789</v>
      </c>
      <c r="C409" s="143">
        <v>96</v>
      </c>
      <c r="D409" s="143">
        <v>5</v>
      </c>
      <c r="E409" s="144">
        <v>2721.14</v>
      </c>
      <c r="F409" s="144">
        <v>27.53</v>
      </c>
      <c r="G409" s="144">
        <v>79.64</v>
      </c>
      <c r="H409" s="144">
        <v>77.739999999999995</v>
      </c>
      <c r="I409" s="144">
        <v>184.91</v>
      </c>
    </row>
    <row r="410" spans="1:9" x14ac:dyDescent="0.2">
      <c r="A410" s="141" t="s">
        <v>835</v>
      </c>
      <c r="B410" s="142" t="s">
        <v>15790</v>
      </c>
      <c r="C410" s="143">
        <v>63</v>
      </c>
      <c r="D410" s="143">
        <v>1</v>
      </c>
      <c r="E410" s="144">
        <v>149.29</v>
      </c>
      <c r="F410" s="144">
        <v>18.059999999999999</v>
      </c>
      <c r="G410" s="144">
        <v>15.93</v>
      </c>
      <c r="H410" s="144">
        <v>4.26</v>
      </c>
      <c r="I410" s="144">
        <v>38.25</v>
      </c>
    </row>
    <row r="411" spans="1:9" x14ac:dyDescent="0.2">
      <c r="A411" s="141" t="s">
        <v>837</v>
      </c>
      <c r="B411" s="142" t="s">
        <v>15791</v>
      </c>
      <c r="C411" s="143">
        <v>36</v>
      </c>
      <c r="D411" s="143">
        <v>2</v>
      </c>
      <c r="E411" s="144">
        <v>298.58</v>
      </c>
      <c r="F411" s="144">
        <v>10.32</v>
      </c>
      <c r="G411" s="144">
        <v>31.86</v>
      </c>
      <c r="H411" s="144">
        <v>8.5299999999999994</v>
      </c>
      <c r="I411" s="144">
        <v>50.71</v>
      </c>
    </row>
    <row r="412" spans="1:9" x14ac:dyDescent="0.2">
      <c r="A412" s="141" t="s">
        <v>839</v>
      </c>
      <c r="B412" s="142" t="s">
        <v>15792</v>
      </c>
      <c r="C412" s="143">
        <v>42</v>
      </c>
      <c r="D412" s="143">
        <v>0</v>
      </c>
      <c r="E412" s="144">
        <v>0</v>
      </c>
      <c r="F412" s="144">
        <v>12.04</v>
      </c>
      <c r="G412" s="144">
        <v>0</v>
      </c>
      <c r="H412" s="144">
        <v>0</v>
      </c>
      <c r="I412" s="144">
        <v>12.04</v>
      </c>
    </row>
    <row r="413" spans="1:9" x14ac:dyDescent="0.2">
      <c r="A413" s="141" t="s">
        <v>841</v>
      </c>
      <c r="B413" s="142" t="s">
        <v>15793</v>
      </c>
      <c r="C413" s="143">
        <v>576</v>
      </c>
      <c r="D413" s="143">
        <v>3</v>
      </c>
      <c r="E413" s="144">
        <v>1904.55</v>
      </c>
      <c r="F413" s="144">
        <v>165.18</v>
      </c>
      <c r="G413" s="144">
        <v>47.78</v>
      </c>
      <c r="H413" s="144">
        <v>54.41</v>
      </c>
      <c r="I413" s="144">
        <v>267.37</v>
      </c>
    </row>
    <row r="414" spans="1:9" x14ac:dyDescent="0.2">
      <c r="A414" s="141" t="s">
        <v>843</v>
      </c>
      <c r="B414" s="142" t="s">
        <v>15794</v>
      </c>
      <c r="C414" s="143">
        <v>147</v>
      </c>
      <c r="D414" s="143">
        <v>2</v>
      </c>
      <c r="E414" s="144">
        <v>298.58</v>
      </c>
      <c r="F414" s="144">
        <v>42.15</v>
      </c>
      <c r="G414" s="144">
        <v>31.86</v>
      </c>
      <c r="H414" s="144">
        <v>8.5299999999999994</v>
      </c>
      <c r="I414" s="144">
        <v>82.54</v>
      </c>
    </row>
    <row r="415" spans="1:9" x14ac:dyDescent="0.2">
      <c r="A415" s="141" t="s">
        <v>845</v>
      </c>
      <c r="B415" s="142" t="s">
        <v>15795</v>
      </c>
      <c r="C415" s="143">
        <v>60</v>
      </c>
      <c r="D415" s="143">
        <v>2</v>
      </c>
      <c r="E415" s="144">
        <v>298.58</v>
      </c>
      <c r="F415" s="144">
        <v>17.21</v>
      </c>
      <c r="G415" s="144">
        <v>31.86</v>
      </c>
      <c r="H415" s="144">
        <v>8.5299999999999994</v>
      </c>
      <c r="I415" s="144">
        <v>57.6</v>
      </c>
    </row>
    <row r="416" spans="1:9" x14ac:dyDescent="0.2">
      <c r="A416" s="141" t="s">
        <v>847</v>
      </c>
      <c r="B416" s="142" t="s">
        <v>15796</v>
      </c>
      <c r="C416" s="143">
        <v>42</v>
      </c>
      <c r="D416" s="143">
        <v>1</v>
      </c>
      <c r="E416" s="144">
        <v>149.29</v>
      </c>
      <c r="F416" s="144">
        <v>12.04</v>
      </c>
      <c r="G416" s="144">
        <v>15.93</v>
      </c>
      <c r="H416" s="144">
        <v>4.26</v>
      </c>
      <c r="I416" s="144">
        <v>32.229999999999997</v>
      </c>
    </row>
    <row r="417" spans="1:9" x14ac:dyDescent="0.2">
      <c r="A417" s="141" t="s">
        <v>849</v>
      </c>
      <c r="B417" s="142" t="s">
        <v>15797</v>
      </c>
      <c r="C417" s="143">
        <v>74</v>
      </c>
      <c r="D417" s="143">
        <v>3</v>
      </c>
      <c r="E417" s="144">
        <v>1235.92</v>
      </c>
      <c r="F417" s="144">
        <v>21.22</v>
      </c>
      <c r="G417" s="144">
        <v>47.78</v>
      </c>
      <c r="H417" s="144">
        <v>35.299999999999997</v>
      </c>
      <c r="I417" s="144">
        <v>104.3</v>
      </c>
    </row>
    <row r="418" spans="1:9" x14ac:dyDescent="0.2">
      <c r="A418" s="141" t="s">
        <v>851</v>
      </c>
      <c r="B418" s="142" t="s">
        <v>15798</v>
      </c>
      <c r="C418" s="143">
        <v>169</v>
      </c>
      <c r="D418" s="143">
        <v>4</v>
      </c>
      <c r="E418" s="144">
        <v>622.04</v>
      </c>
      <c r="F418" s="144">
        <v>48.46</v>
      </c>
      <c r="G418" s="144">
        <v>63.71</v>
      </c>
      <c r="H418" s="144">
        <v>17.77</v>
      </c>
      <c r="I418" s="144">
        <v>129.94</v>
      </c>
    </row>
    <row r="419" spans="1:9" x14ac:dyDescent="0.2">
      <c r="A419" s="141" t="s">
        <v>853</v>
      </c>
      <c r="B419" s="142" t="s">
        <v>15799</v>
      </c>
      <c r="C419" s="143">
        <v>26</v>
      </c>
      <c r="D419" s="143">
        <v>0</v>
      </c>
      <c r="E419" s="144">
        <v>0</v>
      </c>
      <c r="F419" s="144">
        <v>7.46</v>
      </c>
      <c r="G419" s="144">
        <v>0</v>
      </c>
      <c r="H419" s="144">
        <v>0</v>
      </c>
      <c r="I419" s="144">
        <v>7.46</v>
      </c>
    </row>
    <row r="420" spans="1:9" x14ac:dyDescent="0.2">
      <c r="A420" s="141" t="s">
        <v>855</v>
      </c>
      <c r="B420" s="142" t="s">
        <v>15800</v>
      </c>
      <c r="C420" s="143">
        <v>522</v>
      </c>
      <c r="D420" s="143">
        <v>7</v>
      </c>
      <c r="E420" s="144">
        <v>1101.01</v>
      </c>
      <c r="F420" s="144">
        <v>149.69</v>
      </c>
      <c r="G420" s="144">
        <v>111.5</v>
      </c>
      <c r="H420" s="144">
        <v>31.46</v>
      </c>
      <c r="I420" s="144">
        <v>292.64999999999998</v>
      </c>
    </row>
    <row r="421" spans="1:9" x14ac:dyDescent="0.2">
      <c r="A421" s="141" t="s">
        <v>857</v>
      </c>
      <c r="B421" s="142" t="s">
        <v>15801</v>
      </c>
      <c r="C421" s="143">
        <v>71</v>
      </c>
      <c r="D421" s="143">
        <v>4</v>
      </c>
      <c r="E421" s="144">
        <v>724.82</v>
      </c>
      <c r="F421" s="144">
        <v>20.36</v>
      </c>
      <c r="G421" s="144">
        <v>63.71</v>
      </c>
      <c r="H421" s="144">
        <v>20.7</v>
      </c>
      <c r="I421" s="144">
        <v>104.77</v>
      </c>
    </row>
    <row r="422" spans="1:9" x14ac:dyDescent="0.2">
      <c r="A422" s="141" t="s">
        <v>859</v>
      </c>
      <c r="B422" s="142" t="s">
        <v>15802</v>
      </c>
      <c r="C422" s="143">
        <v>156</v>
      </c>
      <c r="D422" s="143">
        <v>9</v>
      </c>
      <c r="E422" s="144">
        <v>3178.81</v>
      </c>
      <c r="F422" s="144">
        <v>44.74</v>
      </c>
      <c r="G422" s="144">
        <v>143.36000000000001</v>
      </c>
      <c r="H422" s="144">
        <v>90.81</v>
      </c>
      <c r="I422" s="144">
        <v>278.91000000000003</v>
      </c>
    </row>
    <row r="423" spans="1:9" x14ac:dyDescent="0.2">
      <c r="A423" s="141" t="s">
        <v>861</v>
      </c>
      <c r="B423" s="142" t="s">
        <v>15803</v>
      </c>
      <c r="C423" s="143">
        <v>436</v>
      </c>
      <c r="D423" s="143">
        <v>24</v>
      </c>
      <c r="E423" s="144">
        <v>4373.08</v>
      </c>
      <c r="F423" s="144">
        <v>125.02</v>
      </c>
      <c r="G423" s="144">
        <v>382.29</v>
      </c>
      <c r="H423" s="144">
        <v>124.93</v>
      </c>
      <c r="I423" s="144">
        <v>632.24</v>
      </c>
    </row>
    <row r="424" spans="1:9" x14ac:dyDescent="0.2">
      <c r="A424" s="141" t="s">
        <v>863</v>
      </c>
      <c r="B424" s="142" t="s">
        <v>15804</v>
      </c>
      <c r="C424" s="143">
        <v>131</v>
      </c>
      <c r="D424" s="143">
        <v>7</v>
      </c>
      <c r="E424" s="144">
        <v>4597.49</v>
      </c>
      <c r="F424" s="144">
        <v>37.57</v>
      </c>
      <c r="G424" s="144">
        <v>111.5</v>
      </c>
      <c r="H424" s="144">
        <v>131.34</v>
      </c>
      <c r="I424" s="144">
        <v>280.41000000000003</v>
      </c>
    </row>
    <row r="425" spans="1:9" x14ac:dyDescent="0.2">
      <c r="A425" s="141" t="s">
        <v>865</v>
      </c>
      <c r="B425" s="142" t="s">
        <v>15805</v>
      </c>
      <c r="C425" s="143">
        <v>266</v>
      </c>
      <c r="D425" s="143">
        <v>2</v>
      </c>
      <c r="E425" s="144">
        <v>279.92</v>
      </c>
      <c r="F425" s="144">
        <v>76.28</v>
      </c>
      <c r="G425" s="144">
        <v>31.86</v>
      </c>
      <c r="H425" s="144">
        <v>8</v>
      </c>
      <c r="I425" s="144">
        <v>116.14</v>
      </c>
    </row>
    <row r="426" spans="1:9" x14ac:dyDescent="0.2">
      <c r="A426" s="141" t="s">
        <v>867</v>
      </c>
      <c r="B426" s="142" t="s">
        <v>15806</v>
      </c>
      <c r="C426" s="143">
        <v>80</v>
      </c>
      <c r="D426" s="143">
        <v>1</v>
      </c>
      <c r="E426" s="144">
        <v>149.29</v>
      </c>
      <c r="F426" s="144">
        <v>22.94</v>
      </c>
      <c r="G426" s="144">
        <v>15.93</v>
      </c>
      <c r="H426" s="144">
        <v>4.26</v>
      </c>
      <c r="I426" s="144">
        <v>43.13</v>
      </c>
    </row>
    <row r="427" spans="1:9" x14ac:dyDescent="0.2">
      <c r="A427" s="141" t="s">
        <v>869</v>
      </c>
      <c r="B427" s="142" t="s">
        <v>15807</v>
      </c>
      <c r="C427" s="143">
        <v>495</v>
      </c>
      <c r="D427" s="143">
        <v>4</v>
      </c>
      <c r="E427" s="144">
        <v>485.19</v>
      </c>
      <c r="F427" s="144">
        <v>141.94</v>
      </c>
      <c r="G427" s="144">
        <v>63.71</v>
      </c>
      <c r="H427" s="144">
        <v>13.86</v>
      </c>
      <c r="I427" s="144">
        <v>219.51</v>
      </c>
    </row>
    <row r="428" spans="1:9" x14ac:dyDescent="0.2">
      <c r="A428" s="141" t="s">
        <v>871</v>
      </c>
      <c r="B428" s="142" t="s">
        <v>15808</v>
      </c>
      <c r="C428" s="143">
        <v>481</v>
      </c>
      <c r="D428" s="143">
        <v>2</v>
      </c>
      <c r="E428" s="144">
        <v>298.58</v>
      </c>
      <c r="F428" s="144">
        <v>137.93</v>
      </c>
      <c r="G428" s="144">
        <v>31.86</v>
      </c>
      <c r="H428" s="144">
        <v>8.5299999999999994</v>
      </c>
      <c r="I428" s="144">
        <v>178.32</v>
      </c>
    </row>
    <row r="429" spans="1:9" x14ac:dyDescent="0.2">
      <c r="A429" s="141" t="s">
        <v>873</v>
      </c>
      <c r="B429" s="142" t="s">
        <v>15809</v>
      </c>
      <c r="C429" s="143">
        <v>281</v>
      </c>
      <c r="D429" s="143">
        <v>1</v>
      </c>
      <c r="E429" s="144">
        <v>149.29</v>
      </c>
      <c r="F429" s="144">
        <v>80.58</v>
      </c>
      <c r="G429" s="144">
        <v>15.93</v>
      </c>
      <c r="H429" s="144">
        <v>4.26</v>
      </c>
      <c r="I429" s="144">
        <v>100.77</v>
      </c>
    </row>
    <row r="430" spans="1:9" x14ac:dyDescent="0.2">
      <c r="A430" s="141" t="s">
        <v>875</v>
      </c>
      <c r="B430" s="142" t="s">
        <v>15810</v>
      </c>
      <c r="C430" s="143">
        <v>278</v>
      </c>
      <c r="D430" s="143">
        <v>6</v>
      </c>
      <c r="E430" s="144">
        <v>877.08</v>
      </c>
      <c r="F430" s="144">
        <v>79.72</v>
      </c>
      <c r="G430" s="144">
        <v>95.58</v>
      </c>
      <c r="H430" s="144">
        <v>25.06</v>
      </c>
      <c r="I430" s="144">
        <v>200.36</v>
      </c>
    </row>
    <row r="431" spans="1:9" x14ac:dyDescent="0.2">
      <c r="A431" s="141" t="s">
        <v>877</v>
      </c>
      <c r="B431" s="142" t="s">
        <v>15811</v>
      </c>
      <c r="C431" s="143">
        <v>2163</v>
      </c>
      <c r="D431" s="143">
        <v>24</v>
      </c>
      <c r="E431" s="144">
        <v>4021.99</v>
      </c>
      <c r="F431" s="144">
        <v>620.26</v>
      </c>
      <c r="G431" s="144">
        <v>382.29</v>
      </c>
      <c r="H431" s="144">
        <v>114.9</v>
      </c>
      <c r="I431" s="144">
        <v>1117.45</v>
      </c>
    </row>
    <row r="432" spans="1:9" x14ac:dyDescent="0.2">
      <c r="A432" s="141" t="s">
        <v>879</v>
      </c>
      <c r="B432" s="142" t="s">
        <v>15812</v>
      </c>
      <c r="C432" s="143">
        <v>60</v>
      </c>
      <c r="D432" s="143">
        <v>2</v>
      </c>
      <c r="E432" s="144">
        <v>298.58</v>
      </c>
      <c r="F432" s="144">
        <v>17.21</v>
      </c>
      <c r="G432" s="144">
        <v>31.86</v>
      </c>
      <c r="H432" s="144">
        <v>8.5299999999999994</v>
      </c>
      <c r="I432" s="144">
        <v>57.6</v>
      </c>
    </row>
    <row r="433" spans="1:9" x14ac:dyDescent="0.2">
      <c r="A433" s="141" t="s">
        <v>881</v>
      </c>
      <c r="B433" s="142" t="s">
        <v>15813</v>
      </c>
      <c r="C433" s="143">
        <v>31</v>
      </c>
      <c r="D433" s="143">
        <v>0</v>
      </c>
      <c r="E433" s="144">
        <v>0</v>
      </c>
      <c r="F433" s="144">
        <v>8.89</v>
      </c>
      <c r="G433" s="144">
        <v>0</v>
      </c>
      <c r="H433" s="144">
        <v>0</v>
      </c>
      <c r="I433" s="144">
        <v>8.89</v>
      </c>
    </row>
    <row r="434" spans="1:9" x14ac:dyDescent="0.2">
      <c r="A434" s="141" t="s">
        <v>883</v>
      </c>
      <c r="B434" s="142" t="s">
        <v>15814</v>
      </c>
      <c r="C434" s="143">
        <v>371</v>
      </c>
      <c r="D434" s="143">
        <v>9</v>
      </c>
      <c r="E434" s="144">
        <v>1618.55</v>
      </c>
      <c r="F434" s="144">
        <v>106.38</v>
      </c>
      <c r="G434" s="144">
        <v>143.36000000000001</v>
      </c>
      <c r="H434" s="144">
        <v>46.24</v>
      </c>
      <c r="I434" s="144">
        <v>295.98</v>
      </c>
    </row>
    <row r="435" spans="1:9" x14ac:dyDescent="0.2">
      <c r="A435" s="141" t="s">
        <v>885</v>
      </c>
      <c r="B435" s="142" t="s">
        <v>15815</v>
      </c>
      <c r="C435" s="143">
        <v>26</v>
      </c>
      <c r="D435" s="143">
        <v>1</v>
      </c>
      <c r="E435" s="144">
        <v>149.29</v>
      </c>
      <c r="F435" s="144">
        <v>7.46</v>
      </c>
      <c r="G435" s="144">
        <v>15.93</v>
      </c>
      <c r="H435" s="144">
        <v>4.26</v>
      </c>
      <c r="I435" s="144">
        <v>27.65</v>
      </c>
    </row>
    <row r="436" spans="1:9" x14ac:dyDescent="0.2">
      <c r="A436" s="141" t="s">
        <v>887</v>
      </c>
      <c r="B436" s="142" t="s">
        <v>15816</v>
      </c>
      <c r="C436" s="143">
        <v>45</v>
      </c>
      <c r="D436" s="143">
        <v>1</v>
      </c>
      <c r="E436" s="144">
        <v>149.29</v>
      </c>
      <c r="F436" s="144">
        <v>12.9</v>
      </c>
      <c r="G436" s="144">
        <v>15.93</v>
      </c>
      <c r="H436" s="144">
        <v>4.26</v>
      </c>
      <c r="I436" s="144">
        <v>33.090000000000003</v>
      </c>
    </row>
    <row r="437" spans="1:9" x14ac:dyDescent="0.2">
      <c r="A437" s="141" t="s">
        <v>889</v>
      </c>
      <c r="B437" s="142" t="s">
        <v>15817</v>
      </c>
      <c r="C437" s="143">
        <v>40</v>
      </c>
      <c r="D437" s="143">
        <v>2</v>
      </c>
      <c r="E437" s="144">
        <v>3687.26</v>
      </c>
      <c r="F437" s="144">
        <v>11.47</v>
      </c>
      <c r="G437" s="144">
        <v>31.86</v>
      </c>
      <c r="H437" s="144">
        <v>105.34</v>
      </c>
      <c r="I437" s="144">
        <v>148.66999999999999</v>
      </c>
    </row>
    <row r="438" spans="1:9" x14ac:dyDescent="0.2">
      <c r="A438" s="141" t="s">
        <v>891</v>
      </c>
      <c r="B438" s="142" t="s">
        <v>15818</v>
      </c>
      <c r="C438" s="143">
        <v>467</v>
      </c>
      <c r="D438" s="143">
        <v>7</v>
      </c>
      <c r="E438" s="144">
        <v>6676.74</v>
      </c>
      <c r="F438" s="144">
        <v>133.91999999999999</v>
      </c>
      <c r="G438" s="144">
        <v>111.5</v>
      </c>
      <c r="H438" s="144">
        <v>190.74</v>
      </c>
      <c r="I438" s="144">
        <v>436.16</v>
      </c>
    </row>
    <row r="439" spans="1:9" x14ac:dyDescent="0.2">
      <c r="A439" s="141" t="s">
        <v>893</v>
      </c>
      <c r="B439" s="142" t="s">
        <v>15819</v>
      </c>
      <c r="C439" s="143">
        <v>815</v>
      </c>
      <c r="D439" s="143">
        <v>12</v>
      </c>
      <c r="E439" s="144">
        <v>3546.93</v>
      </c>
      <c r="F439" s="144">
        <v>233.71</v>
      </c>
      <c r="G439" s="144">
        <v>191.14</v>
      </c>
      <c r="H439" s="144">
        <v>101.33</v>
      </c>
      <c r="I439" s="144">
        <v>526.17999999999995</v>
      </c>
    </row>
    <row r="440" spans="1:9" x14ac:dyDescent="0.2">
      <c r="A440" s="141" t="s">
        <v>895</v>
      </c>
      <c r="B440" s="142" t="s">
        <v>15820</v>
      </c>
      <c r="C440" s="143">
        <v>109</v>
      </c>
      <c r="D440" s="143">
        <v>2</v>
      </c>
      <c r="E440" s="144">
        <v>298.58</v>
      </c>
      <c r="F440" s="144">
        <v>31.26</v>
      </c>
      <c r="G440" s="144">
        <v>31.86</v>
      </c>
      <c r="H440" s="144">
        <v>8.5299999999999994</v>
      </c>
      <c r="I440" s="144">
        <v>71.650000000000006</v>
      </c>
    </row>
    <row r="441" spans="1:9" x14ac:dyDescent="0.2">
      <c r="A441" s="141" t="s">
        <v>897</v>
      </c>
      <c r="B441" s="142" t="s">
        <v>15821</v>
      </c>
      <c r="C441" s="143">
        <v>58</v>
      </c>
      <c r="D441" s="143">
        <v>2</v>
      </c>
      <c r="E441" s="144">
        <v>298.58</v>
      </c>
      <c r="F441" s="144">
        <v>16.63</v>
      </c>
      <c r="G441" s="144">
        <v>31.86</v>
      </c>
      <c r="H441" s="144">
        <v>8.5299999999999994</v>
      </c>
      <c r="I441" s="144">
        <v>57.02</v>
      </c>
    </row>
    <row r="442" spans="1:9" x14ac:dyDescent="0.2">
      <c r="A442" s="141" t="s">
        <v>899</v>
      </c>
      <c r="B442" s="142" t="s">
        <v>15822</v>
      </c>
      <c r="C442" s="143">
        <v>1380</v>
      </c>
      <c r="D442" s="143">
        <v>39</v>
      </c>
      <c r="E442" s="144">
        <v>10337.39</v>
      </c>
      <c r="F442" s="144">
        <v>395.73</v>
      </c>
      <c r="G442" s="144">
        <v>621.22</v>
      </c>
      <c r="H442" s="144">
        <v>295.31</v>
      </c>
      <c r="I442" s="144">
        <v>1312.26</v>
      </c>
    </row>
    <row r="443" spans="1:9" x14ac:dyDescent="0.2">
      <c r="A443" s="141" t="s">
        <v>901</v>
      </c>
      <c r="B443" s="142" t="s">
        <v>15823</v>
      </c>
      <c r="C443" s="143">
        <v>636</v>
      </c>
      <c r="D443" s="143">
        <v>14</v>
      </c>
      <c r="E443" s="144">
        <v>2440.5700000000002</v>
      </c>
      <c r="F443" s="144">
        <v>182.38</v>
      </c>
      <c r="G443" s="144">
        <v>223</v>
      </c>
      <c r="H443" s="144">
        <v>69.72</v>
      </c>
      <c r="I443" s="144">
        <v>475.1</v>
      </c>
    </row>
    <row r="444" spans="1:9" x14ac:dyDescent="0.2">
      <c r="A444" s="141" t="s">
        <v>903</v>
      </c>
      <c r="B444" s="142" t="s">
        <v>15824</v>
      </c>
      <c r="C444" s="143">
        <v>90</v>
      </c>
      <c r="D444" s="143">
        <v>3</v>
      </c>
      <c r="E444" s="144">
        <v>447.87</v>
      </c>
      <c r="F444" s="144">
        <v>25.81</v>
      </c>
      <c r="G444" s="144">
        <v>47.78</v>
      </c>
      <c r="H444" s="144">
        <v>12.79</v>
      </c>
      <c r="I444" s="144">
        <v>86.38</v>
      </c>
    </row>
    <row r="445" spans="1:9" x14ac:dyDescent="0.2">
      <c r="A445" s="141" t="s">
        <v>905</v>
      </c>
      <c r="B445" s="142" t="s">
        <v>15825</v>
      </c>
      <c r="C445" s="143">
        <v>202</v>
      </c>
      <c r="D445" s="143">
        <v>1</v>
      </c>
      <c r="E445" s="144">
        <v>149.29</v>
      </c>
      <c r="F445" s="144">
        <v>57.93</v>
      </c>
      <c r="G445" s="144">
        <v>15.93</v>
      </c>
      <c r="H445" s="144">
        <v>4.26</v>
      </c>
      <c r="I445" s="144">
        <v>78.12</v>
      </c>
    </row>
    <row r="446" spans="1:9" x14ac:dyDescent="0.2">
      <c r="A446" s="141" t="s">
        <v>907</v>
      </c>
      <c r="B446" s="142" t="s">
        <v>15826</v>
      </c>
      <c r="C446" s="143">
        <v>72</v>
      </c>
      <c r="D446" s="143">
        <v>1</v>
      </c>
      <c r="E446" s="144">
        <v>1161.1600000000001</v>
      </c>
      <c r="F446" s="144">
        <v>20.65</v>
      </c>
      <c r="G446" s="144">
        <v>15.93</v>
      </c>
      <c r="H446" s="144">
        <v>33.17</v>
      </c>
      <c r="I446" s="144">
        <v>69.75</v>
      </c>
    </row>
    <row r="447" spans="1:9" x14ac:dyDescent="0.2">
      <c r="A447" s="141" t="s">
        <v>909</v>
      </c>
      <c r="B447" s="142" t="s">
        <v>15827</v>
      </c>
      <c r="C447" s="143">
        <v>21</v>
      </c>
      <c r="D447" s="143">
        <v>2</v>
      </c>
      <c r="E447" s="144">
        <v>298.58</v>
      </c>
      <c r="F447" s="144">
        <v>6.02</v>
      </c>
      <c r="G447" s="144">
        <v>31.86</v>
      </c>
      <c r="H447" s="144">
        <v>8.5299999999999994</v>
      </c>
      <c r="I447" s="144">
        <v>46.41</v>
      </c>
    </row>
    <row r="448" spans="1:9" x14ac:dyDescent="0.2">
      <c r="A448" s="141" t="s">
        <v>911</v>
      </c>
      <c r="B448" s="142" t="s">
        <v>15828</v>
      </c>
      <c r="C448" s="143">
        <v>32</v>
      </c>
      <c r="D448" s="143">
        <v>1</v>
      </c>
      <c r="E448" s="144">
        <v>330.15</v>
      </c>
      <c r="F448" s="144">
        <v>9.18</v>
      </c>
      <c r="G448" s="144">
        <v>15.93</v>
      </c>
      <c r="H448" s="144">
        <v>9.43</v>
      </c>
      <c r="I448" s="144">
        <v>34.54</v>
      </c>
    </row>
    <row r="449" spans="1:9" x14ac:dyDescent="0.2">
      <c r="A449" s="141" t="s">
        <v>913</v>
      </c>
      <c r="B449" s="142" t="s">
        <v>15829</v>
      </c>
      <c r="C449" s="143">
        <v>336</v>
      </c>
      <c r="D449" s="143">
        <v>2</v>
      </c>
      <c r="E449" s="144">
        <v>238.45</v>
      </c>
      <c r="F449" s="144">
        <v>96.35</v>
      </c>
      <c r="G449" s="144">
        <v>31.86</v>
      </c>
      <c r="H449" s="144">
        <v>6.81</v>
      </c>
      <c r="I449" s="144">
        <v>135.02000000000001</v>
      </c>
    </row>
    <row r="450" spans="1:9" x14ac:dyDescent="0.2">
      <c r="A450" s="141" t="s">
        <v>915</v>
      </c>
      <c r="B450" s="142" t="s">
        <v>15830</v>
      </c>
      <c r="C450" s="143">
        <v>111</v>
      </c>
      <c r="D450" s="143">
        <v>3</v>
      </c>
      <c r="E450" s="144">
        <v>447.87</v>
      </c>
      <c r="F450" s="144">
        <v>31.83</v>
      </c>
      <c r="G450" s="144">
        <v>47.78</v>
      </c>
      <c r="H450" s="144">
        <v>12.79</v>
      </c>
      <c r="I450" s="144">
        <v>92.4</v>
      </c>
    </row>
    <row r="451" spans="1:9" x14ac:dyDescent="0.2">
      <c r="A451" s="141" t="s">
        <v>917</v>
      </c>
      <c r="B451" s="142" t="s">
        <v>15831</v>
      </c>
      <c r="C451" s="143">
        <v>119</v>
      </c>
      <c r="D451" s="143">
        <v>2</v>
      </c>
      <c r="E451" s="144">
        <v>298.58</v>
      </c>
      <c r="F451" s="144">
        <v>34.130000000000003</v>
      </c>
      <c r="G451" s="144">
        <v>31.86</v>
      </c>
      <c r="H451" s="144">
        <v>8.5299999999999994</v>
      </c>
      <c r="I451" s="144">
        <v>74.52</v>
      </c>
    </row>
    <row r="452" spans="1:9" x14ac:dyDescent="0.2">
      <c r="A452" s="141" t="s">
        <v>919</v>
      </c>
      <c r="B452" s="142" t="s">
        <v>15832</v>
      </c>
      <c r="C452" s="143">
        <v>104</v>
      </c>
      <c r="D452" s="143">
        <v>3</v>
      </c>
      <c r="E452" s="144">
        <v>516.29999999999995</v>
      </c>
      <c r="F452" s="144">
        <v>29.82</v>
      </c>
      <c r="G452" s="144">
        <v>47.78</v>
      </c>
      <c r="H452" s="144">
        <v>14.75</v>
      </c>
      <c r="I452" s="144">
        <v>92.35</v>
      </c>
    </row>
    <row r="453" spans="1:9" x14ac:dyDescent="0.2">
      <c r="A453" s="141" t="s">
        <v>921</v>
      </c>
      <c r="B453" s="142" t="s">
        <v>15833</v>
      </c>
      <c r="C453" s="143">
        <v>59</v>
      </c>
      <c r="D453" s="143">
        <v>2</v>
      </c>
      <c r="E453" s="144">
        <v>298.58</v>
      </c>
      <c r="F453" s="144">
        <v>16.920000000000002</v>
      </c>
      <c r="G453" s="144">
        <v>31.86</v>
      </c>
      <c r="H453" s="144">
        <v>8.5299999999999994</v>
      </c>
      <c r="I453" s="144">
        <v>57.31</v>
      </c>
    </row>
    <row r="454" spans="1:9" x14ac:dyDescent="0.2">
      <c r="A454" s="141" t="s">
        <v>923</v>
      </c>
      <c r="B454" s="142" t="s">
        <v>15834</v>
      </c>
      <c r="C454" s="143">
        <v>57</v>
      </c>
      <c r="D454" s="143">
        <v>2</v>
      </c>
      <c r="E454" s="144">
        <v>298.58</v>
      </c>
      <c r="F454" s="144">
        <v>16.34</v>
      </c>
      <c r="G454" s="144">
        <v>31.86</v>
      </c>
      <c r="H454" s="144">
        <v>8.5299999999999994</v>
      </c>
      <c r="I454" s="144">
        <v>56.73</v>
      </c>
    </row>
    <row r="455" spans="1:9" x14ac:dyDescent="0.2">
      <c r="A455" s="141" t="s">
        <v>925</v>
      </c>
      <c r="B455" s="142" t="s">
        <v>15835</v>
      </c>
      <c r="C455" s="143">
        <v>743</v>
      </c>
      <c r="D455" s="143">
        <v>12</v>
      </c>
      <c r="E455" s="144">
        <v>2235.91</v>
      </c>
      <c r="F455" s="144">
        <v>213.06</v>
      </c>
      <c r="G455" s="144">
        <v>191.14</v>
      </c>
      <c r="H455" s="144">
        <v>63.87</v>
      </c>
      <c r="I455" s="144">
        <v>468.07</v>
      </c>
    </row>
    <row r="456" spans="1:9" x14ac:dyDescent="0.2">
      <c r="A456" s="141" t="s">
        <v>927</v>
      </c>
      <c r="B456" s="142" t="s">
        <v>15836</v>
      </c>
      <c r="C456" s="143">
        <v>377</v>
      </c>
      <c r="D456" s="143">
        <v>12</v>
      </c>
      <c r="E456" s="144">
        <v>2488.1799999999998</v>
      </c>
      <c r="F456" s="144">
        <v>108.11</v>
      </c>
      <c r="G456" s="144">
        <v>191.14</v>
      </c>
      <c r="H456" s="144">
        <v>71.08</v>
      </c>
      <c r="I456" s="144">
        <v>370.33</v>
      </c>
    </row>
    <row r="457" spans="1:9" x14ac:dyDescent="0.2">
      <c r="A457" s="141" t="s">
        <v>929</v>
      </c>
      <c r="B457" s="142" t="s">
        <v>15837</v>
      </c>
      <c r="C457" s="143">
        <v>114</v>
      </c>
      <c r="D457" s="143">
        <v>1</v>
      </c>
      <c r="E457" s="144">
        <v>149.29</v>
      </c>
      <c r="F457" s="144">
        <v>32.69</v>
      </c>
      <c r="G457" s="144">
        <v>15.93</v>
      </c>
      <c r="H457" s="144">
        <v>4.26</v>
      </c>
      <c r="I457" s="144">
        <v>52.88</v>
      </c>
    </row>
    <row r="458" spans="1:9" x14ac:dyDescent="0.2">
      <c r="A458" s="141" t="s">
        <v>931</v>
      </c>
      <c r="B458" s="142" t="s">
        <v>15838</v>
      </c>
      <c r="C458" s="143">
        <v>105</v>
      </c>
      <c r="D458" s="143">
        <v>2</v>
      </c>
      <c r="E458" s="144">
        <v>437.78</v>
      </c>
      <c r="F458" s="144">
        <v>30.11</v>
      </c>
      <c r="G458" s="144">
        <v>31.86</v>
      </c>
      <c r="H458" s="144">
        <v>12.5</v>
      </c>
      <c r="I458" s="144">
        <v>74.47</v>
      </c>
    </row>
    <row r="459" spans="1:9" x14ac:dyDescent="0.2">
      <c r="A459" s="141" t="s">
        <v>933</v>
      </c>
      <c r="B459" s="142" t="s">
        <v>15839</v>
      </c>
      <c r="C459" s="143">
        <v>84</v>
      </c>
      <c r="D459" s="143">
        <v>2</v>
      </c>
      <c r="E459" s="144">
        <v>709.14</v>
      </c>
      <c r="F459" s="144">
        <v>24.09</v>
      </c>
      <c r="G459" s="144">
        <v>31.86</v>
      </c>
      <c r="H459" s="144">
        <v>20.260000000000002</v>
      </c>
      <c r="I459" s="144">
        <v>76.209999999999994</v>
      </c>
    </row>
    <row r="460" spans="1:9" x14ac:dyDescent="0.2">
      <c r="A460" s="141" t="s">
        <v>935</v>
      </c>
      <c r="B460" s="142" t="s">
        <v>15840</v>
      </c>
      <c r="C460" s="143">
        <v>934</v>
      </c>
      <c r="D460" s="143">
        <v>15</v>
      </c>
      <c r="E460" s="144">
        <v>2982.6</v>
      </c>
      <c r="F460" s="144">
        <v>267.83</v>
      </c>
      <c r="G460" s="144">
        <v>238.93</v>
      </c>
      <c r="H460" s="144">
        <v>85.21</v>
      </c>
      <c r="I460" s="144">
        <v>591.97</v>
      </c>
    </row>
    <row r="461" spans="1:9" x14ac:dyDescent="0.2">
      <c r="A461" s="141" t="s">
        <v>937</v>
      </c>
      <c r="B461" s="142" t="s">
        <v>15841</v>
      </c>
      <c r="C461" s="143">
        <v>60</v>
      </c>
      <c r="D461" s="143">
        <v>2</v>
      </c>
      <c r="E461" s="144">
        <v>335.9</v>
      </c>
      <c r="F461" s="144">
        <v>17.21</v>
      </c>
      <c r="G461" s="144">
        <v>31.86</v>
      </c>
      <c r="H461" s="144">
        <v>9.59</v>
      </c>
      <c r="I461" s="144">
        <v>58.66</v>
      </c>
    </row>
    <row r="462" spans="1:9" x14ac:dyDescent="0.2">
      <c r="A462" s="141" t="s">
        <v>939</v>
      </c>
      <c r="B462" s="142" t="s">
        <v>15842</v>
      </c>
      <c r="C462" s="143">
        <v>52</v>
      </c>
      <c r="D462" s="143">
        <v>0</v>
      </c>
      <c r="E462" s="144">
        <v>0</v>
      </c>
      <c r="F462" s="144">
        <v>14.91</v>
      </c>
      <c r="G462" s="144">
        <v>0</v>
      </c>
      <c r="H462" s="144">
        <v>0</v>
      </c>
      <c r="I462" s="144">
        <v>14.91</v>
      </c>
    </row>
    <row r="463" spans="1:9" x14ac:dyDescent="0.2">
      <c r="A463" s="141" t="s">
        <v>941</v>
      </c>
      <c r="B463" s="142" t="s">
        <v>15843</v>
      </c>
      <c r="C463" s="143">
        <v>342</v>
      </c>
      <c r="D463" s="143">
        <v>29</v>
      </c>
      <c r="E463" s="144">
        <v>10237.52</v>
      </c>
      <c r="F463" s="144">
        <v>98.07</v>
      </c>
      <c r="G463" s="144">
        <v>461.93</v>
      </c>
      <c r="H463" s="144">
        <v>292.45999999999998</v>
      </c>
      <c r="I463" s="144">
        <v>852.46</v>
      </c>
    </row>
    <row r="464" spans="1:9" x14ac:dyDescent="0.2">
      <c r="A464" s="141" t="s">
        <v>943</v>
      </c>
      <c r="B464" s="142" t="s">
        <v>15844</v>
      </c>
      <c r="C464" s="143">
        <v>80</v>
      </c>
      <c r="D464" s="143">
        <v>6</v>
      </c>
      <c r="E464" s="144">
        <v>646</v>
      </c>
      <c r="F464" s="144">
        <v>22.94</v>
      </c>
      <c r="G464" s="144">
        <v>95.58</v>
      </c>
      <c r="H464" s="144">
        <v>18.46</v>
      </c>
      <c r="I464" s="144">
        <v>136.97999999999999</v>
      </c>
    </row>
    <row r="465" spans="1:9" x14ac:dyDescent="0.2">
      <c r="A465" s="141" t="s">
        <v>945</v>
      </c>
      <c r="B465" s="142" t="s">
        <v>15845</v>
      </c>
      <c r="C465" s="143">
        <v>325</v>
      </c>
      <c r="D465" s="143">
        <v>9</v>
      </c>
      <c r="E465" s="144">
        <v>1448.43</v>
      </c>
      <c r="F465" s="144">
        <v>93.2</v>
      </c>
      <c r="G465" s="144">
        <v>143.36000000000001</v>
      </c>
      <c r="H465" s="144">
        <v>41.38</v>
      </c>
      <c r="I465" s="144">
        <v>277.94</v>
      </c>
    </row>
    <row r="466" spans="1:9" x14ac:dyDescent="0.2">
      <c r="A466" s="141" t="s">
        <v>947</v>
      </c>
      <c r="B466" s="142" t="s">
        <v>15846</v>
      </c>
      <c r="C466" s="143">
        <v>71</v>
      </c>
      <c r="D466" s="143">
        <v>7</v>
      </c>
      <c r="E466" s="144">
        <v>662.72</v>
      </c>
      <c r="F466" s="144">
        <v>20.36</v>
      </c>
      <c r="G466" s="144">
        <v>111.5</v>
      </c>
      <c r="H466" s="144">
        <v>18.940000000000001</v>
      </c>
      <c r="I466" s="144">
        <v>150.80000000000001</v>
      </c>
    </row>
    <row r="467" spans="1:9" x14ac:dyDescent="0.2">
      <c r="A467" s="141" t="s">
        <v>949</v>
      </c>
      <c r="B467" s="142" t="s">
        <v>15847</v>
      </c>
      <c r="C467" s="143">
        <v>108</v>
      </c>
      <c r="D467" s="143">
        <v>3</v>
      </c>
      <c r="E467" s="144">
        <v>1843.17</v>
      </c>
      <c r="F467" s="144">
        <v>30.97</v>
      </c>
      <c r="G467" s="144">
        <v>47.78</v>
      </c>
      <c r="H467" s="144">
        <v>52.66</v>
      </c>
      <c r="I467" s="144">
        <v>131.41</v>
      </c>
    </row>
    <row r="468" spans="1:9" x14ac:dyDescent="0.2">
      <c r="A468" s="141" t="s">
        <v>951</v>
      </c>
      <c r="B468" s="142" t="s">
        <v>15848</v>
      </c>
      <c r="C468" s="143">
        <v>99</v>
      </c>
      <c r="D468" s="143">
        <v>1</v>
      </c>
      <c r="E468" s="144">
        <v>149.29</v>
      </c>
      <c r="F468" s="144">
        <v>28.39</v>
      </c>
      <c r="G468" s="144">
        <v>15.93</v>
      </c>
      <c r="H468" s="144">
        <v>4.26</v>
      </c>
      <c r="I468" s="144">
        <v>48.58</v>
      </c>
    </row>
    <row r="469" spans="1:9" x14ac:dyDescent="0.2">
      <c r="A469" s="141" t="s">
        <v>953</v>
      </c>
      <c r="B469" s="142" t="s">
        <v>15849</v>
      </c>
      <c r="C469" s="143">
        <v>91</v>
      </c>
      <c r="D469" s="143">
        <v>0</v>
      </c>
      <c r="E469" s="144">
        <v>0</v>
      </c>
      <c r="F469" s="144">
        <v>26.1</v>
      </c>
      <c r="G469" s="144">
        <v>0</v>
      </c>
      <c r="H469" s="144">
        <v>0</v>
      </c>
      <c r="I469" s="144">
        <v>26.1</v>
      </c>
    </row>
    <row r="470" spans="1:9" x14ac:dyDescent="0.2">
      <c r="A470" s="141" t="s">
        <v>955</v>
      </c>
      <c r="B470" s="142" t="s">
        <v>15850</v>
      </c>
      <c r="C470" s="143">
        <v>66</v>
      </c>
      <c r="D470" s="143">
        <v>2</v>
      </c>
      <c r="E470" s="144">
        <v>298.58</v>
      </c>
      <c r="F470" s="144">
        <v>18.93</v>
      </c>
      <c r="G470" s="144">
        <v>31.86</v>
      </c>
      <c r="H470" s="144">
        <v>8.5299999999999994</v>
      </c>
      <c r="I470" s="144">
        <v>59.32</v>
      </c>
    </row>
    <row r="471" spans="1:9" x14ac:dyDescent="0.2">
      <c r="A471" s="141" t="s">
        <v>957</v>
      </c>
      <c r="B471" s="142" t="s">
        <v>15851</v>
      </c>
      <c r="C471" s="143">
        <v>71</v>
      </c>
      <c r="D471" s="143">
        <v>2</v>
      </c>
      <c r="E471" s="144">
        <v>298.58</v>
      </c>
      <c r="F471" s="144">
        <v>20.36</v>
      </c>
      <c r="G471" s="144">
        <v>31.86</v>
      </c>
      <c r="H471" s="144">
        <v>8.5299999999999994</v>
      </c>
      <c r="I471" s="144">
        <v>60.75</v>
      </c>
    </row>
    <row r="472" spans="1:9" x14ac:dyDescent="0.2">
      <c r="A472" s="141" t="s">
        <v>959</v>
      </c>
      <c r="B472" s="142" t="s">
        <v>15852</v>
      </c>
      <c r="C472" s="143">
        <v>38</v>
      </c>
      <c r="D472" s="143">
        <v>1</v>
      </c>
      <c r="E472" s="144">
        <v>6490.94</v>
      </c>
      <c r="F472" s="144">
        <v>10.9</v>
      </c>
      <c r="G472" s="144">
        <v>15.93</v>
      </c>
      <c r="H472" s="144">
        <v>185.43</v>
      </c>
      <c r="I472" s="144">
        <v>212.26</v>
      </c>
    </row>
    <row r="473" spans="1:9" x14ac:dyDescent="0.2">
      <c r="A473" s="141" t="s">
        <v>961</v>
      </c>
      <c r="B473" s="142" t="s">
        <v>15853</v>
      </c>
      <c r="C473" s="143">
        <v>159</v>
      </c>
      <c r="D473" s="143">
        <v>4</v>
      </c>
      <c r="E473" s="144">
        <v>523.59</v>
      </c>
      <c r="F473" s="144">
        <v>45.59</v>
      </c>
      <c r="G473" s="144">
        <v>63.71</v>
      </c>
      <c r="H473" s="144">
        <v>14.96</v>
      </c>
      <c r="I473" s="144">
        <v>124.26</v>
      </c>
    </row>
    <row r="474" spans="1:9" x14ac:dyDescent="0.2">
      <c r="A474" s="141" t="s">
        <v>963</v>
      </c>
      <c r="B474" s="142" t="s">
        <v>15854</v>
      </c>
      <c r="C474" s="143">
        <v>29</v>
      </c>
      <c r="D474" s="143">
        <v>2</v>
      </c>
      <c r="E474" s="144">
        <v>298.58</v>
      </c>
      <c r="F474" s="144">
        <v>8.32</v>
      </c>
      <c r="G474" s="144">
        <v>31.86</v>
      </c>
      <c r="H474" s="144">
        <v>8.5299999999999994</v>
      </c>
      <c r="I474" s="144">
        <v>48.71</v>
      </c>
    </row>
    <row r="475" spans="1:9" x14ac:dyDescent="0.2">
      <c r="A475" s="141" t="s">
        <v>965</v>
      </c>
      <c r="B475" s="142" t="s">
        <v>15855</v>
      </c>
      <c r="C475" s="143">
        <v>106</v>
      </c>
      <c r="D475" s="143">
        <v>1</v>
      </c>
      <c r="E475" s="144">
        <v>149.29</v>
      </c>
      <c r="F475" s="144">
        <v>30.4</v>
      </c>
      <c r="G475" s="144">
        <v>15.93</v>
      </c>
      <c r="H475" s="144">
        <v>4.26</v>
      </c>
      <c r="I475" s="144">
        <v>50.59</v>
      </c>
    </row>
    <row r="476" spans="1:9" x14ac:dyDescent="0.2">
      <c r="A476" s="141" t="s">
        <v>967</v>
      </c>
      <c r="B476" s="142" t="s">
        <v>15856</v>
      </c>
      <c r="C476" s="143">
        <v>91</v>
      </c>
      <c r="D476" s="143">
        <v>5</v>
      </c>
      <c r="E476" s="144">
        <v>570.34</v>
      </c>
      <c r="F476" s="144">
        <v>26.1</v>
      </c>
      <c r="G476" s="144">
        <v>79.64</v>
      </c>
      <c r="H476" s="144">
        <v>16.3</v>
      </c>
      <c r="I476" s="144">
        <v>122.04</v>
      </c>
    </row>
    <row r="477" spans="1:9" x14ac:dyDescent="0.2">
      <c r="A477" s="141" t="s">
        <v>969</v>
      </c>
      <c r="B477" s="142" t="s">
        <v>15857</v>
      </c>
      <c r="C477" s="143">
        <v>714</v>
      </c>
      <c r="D477" s="143">
        <v>19</v>
      </c>
      <c r="E477" s="144">
        <v>4966.62</v>
      </c>
      <c r="F477" s="144">
        <v>204.74</v>
      </c>
      <c r="G477" s="144">
        <v>302.64999999999998</v>
      </c>
      <c r="H477" s="144">
        <v>141.88</v>
      </c>
      <c r="I477" s="144">
        <v>649.27</v>
      </c>
    </row>
    <row r="478" spans="1:9" x14ac:dyDescent="0.2">
      <c r="A478" s="141" t="s">
        <v>971</v>
      </c>
      <c r="B478" s="142" t="s">
        <v>15858</v>
      </c>
      <c r="C478" s="143">
        <v>79</v>
      </c>
      <c r="D478" s="143">
        <v>3</v>
      </c>
      <c r="E478" s="144">
        <v>447.87</v>
      </c>
      <c r="F478" s="144">
        <v>22.66</v>
      </c>
      <c r="G478" s="144">
        <v>47.78</v>
      </c>
      <c r="H478" s="144">
        <v>12.79</v>
      </c>
      <c r="I478" s="144">
        <v>83.23</v>
      </c>
    </row>
    <row r="479" spans="1:9" x14ac:dyDescent="0.2">
      <c r="A479" s="141" t="s">
        <v>973</v>
      </c>
      <c r="B479" s="142" t="s">
        <v>15859</v>
      </c>
      <c r="C479" s="143">
        <v>32</v>
      </c>
      <c r="D479" s="143">
        <v>1</v>
      </c>
      <c r="E479" s="144">
        <v>149.29</v>
      </c>
      <c r="F479" s="144">
        <v>9.18</v>
      </c>
      <c r="G479" s="144">
        <v>15.93</v>
      </c>
      <c r="H479" s="144">
        <v>4.26</v>
      </c>
      <c r="I479" s="144">
        <v>29.37</v>
      </c>
    </row>
    <row r="480" spans="1:9" x14ac:dyDescent="0.2">
      <c r="A480" s="141" t="s">
        <v>975</v>
      </c>
      <c r="B480" s="142" t="s">
        <v>15860</v>
      </c>
      <c r="C480" s="143">
        <v>46</v>
      </c>
      <c r="D480" s="143">
        <v>3</v>
      </c>
      <c r="E480" s="144">
        <v>447.87</v>
      </c>
      <c r="F480" s="144">
        <v>13.19</v>
      </c>
      <c r="G480" s="144">
        <v>47.78</v>
      </c>
      <c r="H480" s="144">
        <v>12.79</v>
      </c>
      <c r="I480" s="144">
        <v>73.760000000000005</v>
      </c>
    </row>
    <row r="481" spans="1:9" x14ac:dyDescent="0.2">
      <c r="A481" s="141" t="s">
        <v>977</v>
      </c>
      <c r="B481" s="142" t="s">
        <v>15861</v>
      </c>
      <c r="C481" s="143">
        <v>358</v>
      </c>
      <c r="D481" s="143">
        <v>15</v>
      </c>
      <c r="E481" s="144">
        <v>2948.48</v>
      </c>
      <c r="F481" s="144">
        <v>102.66</v>
      </c>
      <c r="G481" s="144">
        <v>238.93</v>
      </c>
      <c r="H481" s="144">
        <v>84.23</v>
      </c>
      <c r="I481" s="144">
        <v>425.82</v>
      </c>
    </row>
    <row r="482" spans="1:9" x14ac:dyDescent="0.2">
      <c r="A482" s="141" t="s">
        <v>979</v>
      </c>
      <c r="B482" s="142" t="s">
        <v>15862</v>
      </c>
      <c r="C482" s="143">
        <v>221</v>
      </c>
      <c r="D482" s="143">
        <v>2</v>
      </c>
      <c r="E482" s="144">
        <v>298.58</v>
      </c>
      <c r="F482" s="144">
        <v>63.38</v>
      </c>
      <c r="G482" s="144">
        <v>31.86</v>
      </c>
      <c r="H482" s="144">
        <v>8.5299999999999994</v>
      </c>
      <c r="I482" s="144">
        <v>103.77</v>
      </c>
    </row>
    <row r="483" spans="1:9" x14ac:dyDescent="0.2">
      <c r="A483" s="141" t="s">
        <v>981</v>
      </c>
      <c r="B483" s="142" t="s">
        <v>15863</v>
      </c>
      <c r="C483" s="143">
        <v>340</v>
      </c>
      <c r="D483" s="143">
        <v>5</v>
      </c>
      <c r="E483" s="144">
        <v>952.69</v>
      </c>
      <c r="F483" s="144">
        <v>97.5</v>
      </c>
      <c r="G483" s="144">
        <v>79.64</v>
      </c>
      <c r="H483" s="144">
        <v>27.22</v>
      </c>
      <c r="I483" s="144">
        <v>204.36</v>
      </c>
    </row>
    <row r="484" spans="1:9" x14ac:dyDescent="0.2">
      <c r="A484" s="141" t="s">
        <v>983</v>
      </c>
      <c r="B484" s="142" t="s">
        <v>15864</v>
      </c>
      <c r="C484" s="143">
        <v>209</v>
      </c>
      <c r="D484" s="143">
        <v>2</v>
      </c>
      <c r="E484" s="144">
        <v>335.9</v>
      </c>
      <c r="F484" s="144">
        <v>59.94</v>
      </c>
      <c r="G484" s="144">
        <v>31.86</v>
      </c>
      <c r="H484" s="144">
        <v>9.59</v>
      </c>
      <c r="I484" s="144">
        <v>101.39</v>
      </c>
    </row>
    <row r="485" spans="1:9" x14ac:dyDescent="0.2">
      <c r="A485" s="141" t="s">
        <v>985</v>
      </c>
      <c r="B485" s="142" t="s">
        <v>15865</v>
      </c>
      <c r="C485" s="143">
        <v>322</v>
      </c>
      <c r="D485" s="143">
        <v>3</v>
      </c>
      <c r="E485" s="144">
        <v>447.87</v>
      </c>
      <c r="F485" s="144">
        <v>92.34</v>
      </c>
      <c r="G485" s="144">
        <v>47.78</v>
      </c>
      <c r="H485" s="144">
        <v>12.79</v>
      </c>
      <c r="I485" s="144">
        <v>152.91</v>
      </c>
    </row>
    <row r="486" spans="1:9" x14ac:dyDescent="0.2">
      <c r="A486" s="141" t="s">
        <v>987</v>
      </c>
      <c r="B486" s="142" t="s">
        <v>15866</v>
      </c>
      <c r="C486" s="143">
        <v>765</v>
      </c>
      <c r="D486" s="143">
        <v>24</v>
      </c>
      <c r="E486" s="144">
        <v>19695.990000000002</v>
      </c>
      <c r="F486" s="144">
        <v>219.37</v>
      </c>
      <c r="G486" s="144">
        <v>382.29</v>
      </c>
      <c r="H486" s="144">
        <v>562.66</v>
      </c>
      <c r="I486" s="144">
        <v>1164.32</v>
      </c>
    </row>
    <row r="487" spans="1:9" x14ac:dyDescent="0.2">
      <c r="A487" s="141" t="s">
        <v>989</v>
      </c>
      <c r="B487" s="142" t="s">
        <v>15867</v>
      </c>
      <c r="C487" s="143">
        <v>87</v>
      </c>
      <c r="D487" s="143">
        <v>2</v>
      </c>
      <c r="E487" s="144">
        <v>298.58</v>
      </c>
      <c r="F487" s="144">
        <v>24.95</v>
      </c>
      <c r="G487" s="144">
        <v>31.86</v>
      </c>
      <c r="H487" s="144">
        <v>8.5299999999999994</v>
      </c>
      <c r="I487" s="144">
        <v>65.34</v>
      </c>
    </row>
    <row r="488" spans="1:9" x14ac:dyDescent="0.2">
      <c r="A488" s="141" t="s">
        <v>991</v>
      </c>
      <c r="B488" s="142" t="s">
        <v>15868</v>
      </c>
      <c r="C488" s="143">
        <v>2135</v>
      </c>
      <c r="D488" s="143">
        <v>21</v>
      </c>
      <c r="E488" s="144">
        <v>5155.55</v>
      </c>
      <c r="F488" s="144">
        <v>612.23</v>
      </c>
      <c r="G488" s="144">
        <v>334.5</v>
      </c>
      <c r="H488" s="144">
        <v>147.28</v>
      </c>
      <c r="I488" s="144">
        <v>1094.01</v>
      </c>
    </row>
    <row r="489" spans="1:9" x14ac:dyDescent="0.2">
      <c r="A489" s="141" t="s">
        <v>993</v>
      </c>
      <c r="B489" s="142" t="s">
        <v>15869</v>
      </c>
      <c r="C489" s="143">
        <v>22</v>
      </c>
      <c r="D489" s="143">
        <v>0</v>
      </c>
      <c r="E489" s="144">
        <v>0</v>
      </c>
      <c r="F489" s="144">
        <v>6.31</v>
      </c>
      <c r="G489" s="144">
        <v>0</v>
      </c>
      <c r="H489" s="144">
        <v>0</v>
      </c>
      <c r="I489" s="144">
        <v>6.31</v>
      </c>
    </row>
    <row r="490" spans="1:9" x14ac:dyDescent="0.2">
      <c r="A490" s="141" t="s">
        <v>995</v>
      </c>
      <c r="B490" s="142" t="s">
        <v>15870</v>
      </c>
      <c r="C490" s="143">
        <v>424</v>
      </c>
      <c r="D490" s="143">
        <v>15</v>
      </c>
      <c r="E490" s="144">
        <v>2679.76</v>
      </c>
      <c r="F490" s="144">
        <v>121.58</v>
      </c>
      <c r="G490" s="144">
        <v>238.93</v>
      </c>
      <c r="H490" s="144">
        <v>76.55</v>
      </c>
      <c r="I490" s="144">
        <v>437.06</v>
      </c>
    </row>
    <row r="491" spans="1:9" x14ac:dyDescent="0.2">
      <c r="A491" s="141" t="s">
        <v>997</v>
      </c>
      <c r="B491" s="142" t="s">
        <v>15871</v>
      </c>
      <c r="C491" s="143">
        <v>175</v>
      </c>
      <c r="D491" s="143">
        <v>4</v>
      </c>
      <c r="E491" s="144">
        <v>833.54</v>
      </c>
      <c r="F491" s="144">
        <v>50.18</v>
      </c>
      <c r="G491" s="144">
        <v>63.71</v>
      </c>
      <c r="H491" s="144">
        <v>23.82</v>
      </c>
      <c r="I491" s="144">
        <v>137.71</v>
      </c>
    </row>
    <row r="492" spans="1:9" x14ac:dyDescent="0.2">
      <c r="A492" s="141" t="s">
        <v>999</v>
      </c>
      <c r="B492" s="142" t="s">
        <v>15872</v>
      </c>
      <c r="C492" s="143">
        <v>272</v>
      </c>
      <c r="D492" s="143">
        <v>4</v>
      </c>
      <c r="E492" s="144">
        <v>710.92</v>
      </c>
      <c r="F492" s="144">
        <v>78</v>
      </c>
      <c r="G492" s="144">
        <v>63.71</v>
      </c>
      <c r="H492" s="144">
        <v>20.309999999999999</v>
      </c>
      <c r="I492" s="144">
        <v>162.02000000000001</v>
      </c>
    </row>
    <row r="493" spans="1:9" x14ac:dyDescent="0.2">
      <c r="A493" s="141" t="s">
        <v>1001</v>
      </c>
      <c r="B493" s="142" t="s">
        <v>15873</v>
      </c>
      <c r="C493" s="143">
        <v>5231</v>
      </c>
      <c r="D493" s="143">
        <v>64</v>
      </c>
      <c r="E493" s="144">
        <v>52685.16</v>
      </c>
      <c r="F493" s="144">
        <v>1500.03</v>
      </c>
      <c r="G493" s="144">
        <v>1019.43</v>
      </c>
      <c r="H493" s="144">
        <v>1505.08</v>
      </c>
      <c r="I493" s="144">
        <v>4024.54</v>
      </c>
    </row>
    <row r="494" spans="1:9" x14ac:dyDescent="0.2">
      <c r="A494" s="141" t="s">
        <v>1003</v>
      </c>
      <c r="B494" s="142" t="s">
        <v>15874</v>
      </c>
      <c r="C494" s="143">
        <v>243</v>
      </c>
      <c r="D494" s="143">
        <v>1</v>
      </c>
      <c r="E494" s="144">
        <v>149.29</v>
      </c>
      <c r="F494" s="144">
        <v>69.680000000000007</v>
      </c>
      <c r="G494" s="144">
        <v>15.93</v>
      </c>
      <c r="H494" s="144">
        <v>4.26</v>
      </c>
      <c r="I494" s="144">
        <v>89.87</v>
      </c>
    </row>
    <row r="495" spans="1:9" x14ac:dyDescent="0.2">
      <c r="A495" s="141" t="s">
        <v>1005</v>
      </c>
      <c r="B495" s="142" t="s">
        <v>15875</v>
      </c>
      <c r="C495" s="143">
        <v>55</v>
      </c>
      <c r="D495" s="143">
        <v>2</v>
      </c>
      <c r="E495" s="144">
        <v>298.58</v>
      </c>
      <c r="F495" s="144">
        <v>15.77</v>
      </c>
      <c r="G495" s="144">
        <v>31.86</v>
      </c>
      <c r="H495" s="144">
        <v>8.5299999999999994</v>
      </c>
      <c r="I495" s="144">
        <v>56.16</v>
      </c>
    </row>
    <row r="496" spans="1:9" x14ac:dyDescent="0.2">
      <c r="A496" s="141" t="s">
        <v>1007</v>
      </c>
      <c r="B496" s="142" t="s">
        <v>15876</v>
      </c>
      <c r="C496" s="143">
        <v>65</v>
      </c>
      <c r="D496" s="143">
        <v>2</v>
      </c>
      <c r="E496" s="144">
        <v>298.58</v>
      </c>
      <c r="F496" s="144">
        <v>18.64</v>
      </c>
      <c r="G496" s="144">
        <v>31.86</v>
      </c>
      <c r="H496" s="144">
        <v>8.5299999999999994</v>
      </c>
      <c r="I496" s="144">
        <v>59.03</v>
      </c>
    </row>
    <row r="497" spans="1:9" x14ac:dyDescent="0.2">
      <c r="A497" s="141" t="s">
        <v>1009</v>
      </c>
      <c r="B497" s="142" t="s">
        <v>15877</v>
      </c>
      <c r="C497" s="143">
        <v>188</v>
      </c>
      <c r="D497" s="143">
        <v>7</v>
      </c>
      <c r="E497" s="144">
        <v>1845.42</v>
      </c>
      <c r="F497" s="144">
        <v>53.91</v>
      </c>
      <c r="G497" s="144">
        <v>111.5</v>
      </c>
      <c r="H497" s="144">
        <v>52.72</v>
      </c>
      <c r="I497" s="144">
        <v>218.13</v>
      </c>
    </row>
    <row r="498" spans="1:9" x14ac:dyDescent="0.2">
      <c r="A498" s="141" t="s">
        <v>1011</v>
      </c>
      <c r="B498" s="142" t="s">
        <v>15878</v>
      </c>
      <c r="C498" s="143">
        <v>82</v>
      </c>
      <c r="D498" s="143">
        <v>9</v>
      </c>
      <c r="E498" s="144">
        <v>24764.97</v>
      </c>
      <c r="F498" s="144">
        <v>23.51</v>
      </c>
      <c r="G498" s="144">
        <v>143.36000000000001</v>
      </c>
      <c r="H498" s="144">
        <v>707.47</v>
      </c>
      <c r="I498" s="144">
        <v>874.34</v>
      </c>
    </row>
    <row r="499" spans="1:9" x14ac:dyDescent="0.2">
      <c r="A499" s="141" t="s">
        <v>1013</v>
      </c>
      <c r="B499" s="142" t="s">
        <v>15879</v>
      </c>
      <c r="C499" s="143">
        <v>73</v>
      </c>
      <c r="D499" s="143">
        <v>6</v>
      </c>
      <c r="E499" s="144">
        <v>1280.77</v>
      </c>
      <c r="F499" s="144">
        <v>20.94</v>
      </c>
      <c r="G499" s="144">
        <v>95.58</v>
      </c>
      <c r="H499" s="144">
        <v>36.590000000000003</v>
      </c>
      <c r="I499" s="144">
        <v>153.11000000000001</v>
      </c>
    </row>
    <row r="500" spans="1:9" x14ac:dyDescent="0.2">
      <c r="A500" s="141" t="s">
        <v>1015</v>
      </c>
      <c r="B500" s="142" t="s">
        <v>15880</v>
      </c>
      <c r="C500" s="143">
        <v>149</v>
      </c>
      <c r="D500" s="143">
        <v>1</v>
      </c>
      <c r="E500" s="144">
        <v>149.29</v>
      </c>
      <c r="F500" s="144">
        <v>42.73</v>
      </c>
      <c r="G500" s="144">
        <v>15.93</v>
      </c>
      <c r="H500" s="144">
        <v>4.26</v>
      </c>
      <c r="I500" s="144">
        <v>62.92</v>
      </c>
    </row>
    <row r="501" spans="1:9" x14ac:dyDescent="0.2">
      <c r="A501" s="141" t="s">
        <v>1017</v>
      </c>
      <c r="B501" s="142" t="s">
        <v>15881</v>
      </c>
      <c r="C501" s="143">
        <v>280</v>
      </c>
      <c r="D501" s="143">
        <v>9</v>
      </c>
      <c r="E501" s="144">
        <v>1525.35</v>
      </c>
      <c r="F501" s="144">
        <v>80.3</v>
      </c>
      <c r="G501" s="144">
        <v>143.36000000000001</v>
      </c>
      <c r="H501" s="144">
        <v>43.58</v>
      </c>
      <c r="I501" s="144">
        <v>267.24</v>
      </c>
    </row>
    <row r="502" spans="1:9" x14ac:dyDescent="0.2">
      <c r="A502" s="141" t="s">
        <v>1019</v>
      </c>
      <c r="B502" s="142" t="s">
        <v>15882</v>
      </c>
      <c r="C502" s="143">
        <v>137</v>
      </c>
      <c r="D502" s="143">
        <v>5</v>
      </c>
      <c r="E502" s="144">
        <v>522.51</v>
      </c>
      <c r="F502" s="144">
        <v>39.29</v>
      </c>
      <c r="G502" s="144">
        <v>79.64</v>
      </c>
      <c r="H502" s="144">
        <v>14.93</v>
      </c>
      <c r="I502" s="144">
        <v>133.86000000000001</v>
      </c>
    </row>
    <row r="503" spans="1:9" x14ac:dyDescent="0.2">
      <c r="A503" s="141" t="s">
        <v>1021</v>
      </c>
      <c r="B503" s="142" t="s">
        <v>15883</v>
      </c>
      <c r="C503" s="143">
        <v>387</v>
      </c>
      <c r="D503" s="143">
        <v>18</v>
      </c>
      <c r="E503" s="144">
        <v>5870.38</v>
      </c>
      <c r="F503" s="144">
        <v>110.98</v>
      </c>
      <c r="G503" s="144">
        <v>286.72000000000003</v>
      </c>
      <c r="H503" s="144">
        <v>167.7</v>
      </c>
      <c r="I503" s="144">
        <v>565.4</v>
      </c>
    </row>
    <row r="504" spans="1:9" x14ac:dyDescent="0.2">
      <c r="A504" s="141" t="s">
        <v>1023</v>
      </c>
      <c r="B504" s="142" t="s">
        <v>15884</v>
      </c>
      <c r="C504" s="143">
        <v>228</v>
      </c>
      <c r="D504" s="143">
        <v>2</v>
      </c>
      <c r="E504" s="144">
        <v>298.58</v>
      </c>
      <c r="F504" s="144">
        <v>65.38</v>
      </c>
      <c r="G504" s="144">
        <v>31.86</v>
      </c>
      <c r="H504" s="144">
        <v>8.5299999999999994</v>
      </c>
      <c r="I504" s="144">
        <v>105.77</v>
      </c>
    </row>
    <row r="505" spans="1:9" x14ac:dyDescent="0.2">
      <c r="A505" s="141" t="s">
        <v>1025</v>
      </c>
      <c r="B505" s="142" t="s">
        <v>15885</v>
      </c>
      <c r="C505" s="143">
        <v>61</v>
      </c>
      <c r="D505" s="143">
        <v>1</v>
      </c>
      <c r="E505" s="144">
        <v>149.29</v>
      </c>
      <c r="F505" s="144">
        <v>17.5</v>
      </c>
      <c r="G505" s="144">
        <v>15.93</v>
      </c>
      <c r="H505" s="144">
        <v>4.26</v>
      </c>
      <c r="I505" s="144">
        <v>37.69</v>
      </c>
    </row>
    <row r="506" spans="1:9" x14ac:dyDescent="0.2">
      <c r="A506" s="141" t="s">
        <v>1027</v>
      </c>
      <c r="B506" s="142" t="s">
        <v>15886</v>
      </c>
      <c r="C506" s="143">
        <v>41</v>
      </c>
      <c r="D506" s="143">
        <v>3</v>
      </c>
      <c r="E506" s="144">
        <v>447.87</v>
      </c>
      <c r="F506" s="144">
        <v>11.76</v>
      </c>
      <c r="G506" s="144">
        <v>47.78</v>
      </c>
      <c r="H506" s="144">
        <v>12.79</v>
      </c>
      <c r="I506" s="144">
        <v>72.33</v>
      </c>
    </row>
    <row r="507" spans="1:9" x14ac:dyDescent="0.2">
      <c r="A507" s="141" t="s">
        <v>1029</v>
      </c>
      <c r="B507" s="142" t="s">
        <v>15887</v>
      </c>
      <c r="C507" s="143">
        <v>807</v>
      </c>
      <c r="D507" s="143">
        <v>16</v>
      </c>
      <c r="E507" s="144">
        <v>3856.8</v>
      </c>
      <c r="F507" s="144">
        <v>231.42</v>
      </c>
      <c r="G507" s="144">
        <v>254.86</v>
      </c>
      <c r="H507" s="144">
        <v>110.18</v>
      </c>
      <c r="I507" s="144">
        <v>596.46</v>
      </c>
    </row>
    <row r="508" spans="1:9" x14ac:dyDescent="0.2">
      <c r="A508" s="141" t="s">
        <v>1031</v>
      </c>
      <c r="B508" s="142" t="s">
        <v>15888</v>
      </c>
      <c r="C508" s="143">
        <v>135</v>
      </c>
      <c r="D508" s="143">
        <v>3</v>
      </c>
      <c r="E508" s="144">
        <v>353.32</v>
      </c>
      <c r="F508" s="144">
        <v>38.71</v>
      </c>
      <c r="G508" s="144">
        <v>47.78</v>
      </c>
      <c r="H508" s="144">
        <v>10.1</v>
      </c>
      <c r="I508" s="144">
        <v>96.59</v>
      </c>
    </row>
    <row r="509" spans="1:9" x14ac:dyDescent="0.2">
      <c r="A509" s="141" t="s">
        <v>1033</v>
      </c>
      <c r="B509" s="142" t="s">
        <v>15889</v>
      </c>
      <c r="C509" s="143">
        <v>273</v>
      </c>
      <c r="D509" s="143">
        <v>8</v>
      </c>
      <c r="E509" s="144">
        <v>1468.94</v>
      </c>
      <c r="F509" s="144">
        <v>78.290000000000006</v>
      </c>
      <c r="G509" s="144">
        <v>127.43</v>
      </c>
      <c r="H509" s="144">
        <v>41.96</v>
      </c>
      <c r="I509" s="144">
        <v>247.68</v>
      </c>
    </row>
    <row r="510" spans="1:9" x14ac:dyDescent="0.2">
      <c r="A510" s="141" t="s">
        <v>1035</v>
      </c>
      <c r="B510" s="142" t="s">
        <v>15890</v>
      </c>
      <c r="C510" s="143">
        <v>116</v>
      </c>
      <c r="D510" s="143">
        <v>5</v>
      </c>
      <c r="E510" s="144">
        <v>783.77</v>
      </c>
      <c r="F510" s="144">
        <v>33.26</v>
      </c>
      <c r="G510" s="144">
        <v>79.64</v>
      </c>
      <c r="H510" s="144">
        <v>22.39</v>
      </c>
      <c r="I510" s="144">
        <v>135.29</v>
      </c>
    </row>
    <row r="511" spans="1:9" x14ac:dyDescent="0.2">
      <c r="A511" s="141" t="s">
        <v>1037</v>
      </c>
      <c r="B511" s="142" t="s">
        <v>15891</v>
      </c>
      <c r="C511" s="143">
        <v>1754</v>
      </c>
      <c r="D511" s="143">
        <v>37</v>
      </c>
      <c r="E511" s="144">
        <v>12037.41</v>
      </c>
      <c r="F511" s="144">
        <v>502.98</v>
      </c>
      <c r="G511" s="144">
        <v>589.36</v>
      </c>
      <c r="H511" s="144">
        <v>343.88</v>
      </c>
      <c r="I511" s="144">
        <v>1436.22</v>
      </c>
    </row>
    <row r="512" spans="1:9" x14ac:dyDescent="0.2">
      <c r="A512" s="141" t="s">
        <v>1039</v>
      </c>
      <c r="B512" s="142" t="s">
        <v>15892</v>
      </c>
      <c r="C512" s="143">
        <v>2136</v>
      </c>
      <c r="D512" s="143">
        <v>28</v>
      </c>
      <c r="E512" s="144">
        <v>5220.72</v>
      </c>
      <c r="F512" s="144">
        <v>612.52</v>
      </c>
      <c r="G512" s="144">
        <v>446</v>
      </c>
      <c r="H512" s="144">
        <v>149.13999999999999</v>
      </c>
      <c r="I512" s="144">
        <v>1207.6600000000001</v>
      </c>
    </row>
    <row r="513" spans="1:9" x14ac:dyDescent="0.2">
      <c r="A513" s="141" t="s">
        <v>1041</v>
      </c>
      <c r="B513" s="142" t="s">
        <v>15893</v>
      </c>
      <c r="C513" s="143">
        <v>38</v>
      </c>
      <c r="D513" s="143">
        <v>0</v>
      </c>
      <c r="E513" s="144">
        <v>0</v>
      </c>
      <c r="F513" s="144">
        <v>10.9</v>
      </c>
      <c r="G513" s="144">
        <v>0</v>
      </c>
      <c r="H513" s="144">
        <v>0</v>
      </c>
      <c r="I513" s="144">
        <v>10.9</v>
      </c>
    </row>
    <row r="514" spans="1:9" x14ac:dyDescent="0.2">
      <c r="A514" s="141" t="s">
        <v>1043</v>
      </c>
      <c r="B514" s="142" t="s">
        <v>15894</v>
      </c>
      <c r="C514" s="143">
        <v>428</v>
      </c>
      <c r="D514" s="143">
        <v>8</v>
      </c>
      <c r="E514" s="144">
        <v>1455.58</v>
      </c>
      <c r="F514" s="144">
        <v>122.74</v>
      </c>
      <c r="G514" s="144">
        <v>127.43</v>
      </c>
      <c r="H514" s="144">
        <v>41.58</v>
      </c>
      <c r="I514" s="144">
        <v>291.75</v>
      </c>
    </row>
    <row r="515" spans="1:9" x14ac:dyDescent="0.2">
      <c r="A515" s="141" t="s">
        <v>1045</v>
      </c>
      <c r="B515" s="142" t="s">
        <v>15895</v>
      </c>
      <c r="C515" s="143">
        <v>49</v>
      </c>
      <c r="D515" s="143">
        <v>4</v>
      </c>
      <c r="E515" s="144">
        <v>771.33</v>
      </c>
      <c r="F515" s="144">
        <v>14.05</v>
      </c>
      <c r="G515" s="144">
        <v>63.71</v>
      </c>
      <c r="H515" s="144">
        <v>22.03</v>
      </c>
      <c r="I515" s="144">
        <v>99.79</v>
      </c>
    </row>
    <row r="516" spans="1:9" x14ac:dyDescent="0.2">
      <c r="A516" s="141" t="s">
        <v>1047</v>
      </c>
      <c r="B516" s="142" t="s">
        <v>15896</v>
      </c>
      <c r="C516" s="143">
        <v>104</v>
      </c>
      <c r="D516" s="143">
        <v>2</v>
      </c>
      <c r="E516" s="144">
        <v>298.58</v>
      </c>
      <c r="F516" s="144">
        <v>29.82</v>
      </c>
      <c r="G516" s="144">
        <v>31.86</v>
      </c>
      <c r="H516" s="144">
        <v>8.5299999999999994</v>
      </c>
      <c r="I516" s="144">
        <v>70.209999999999994</v>
      </c>
    </row>
    <row r="517" spans="1:9" x14ac:dyDescent="0.2">
      <c r="A517" s="141" t="s">
        <v>1049</v>
      </c>
      <c r="B517" s="142" t="s">
        <v>15897</v>
      </c>
      <c r="C517" s="143">
        <v>114</v>
      </c>
      <c r="D517" s="143">
        <v>3</v>
      </c>
      <c r="E517" s="144">
        <v>684.25</v>
      </c>
      <c r="F517" s="144">
        <v>32.69</v>
      </c>
      <c r="G517" s="144">
        <v>47.78</v>
      </c>
      <c r="H517" s="144">
        <v>19.54</v>
      </c>
      <c r="I517" s="144">
        <v>100.01</v>
      </c>
    </row>
    <row r="518" spans="1:9" x14ac:dyDescent="0.2">
      <c r="A518" s="141" t="s">
        <v>1051</v>
      </c>
      <c r="B518" s="142" t="s">
        <v>15898</v>
      </c>
      <c r="C518" s="143">
        <v>168</v>
      </c>
      <c r="D518" s="143">
        <v>2</v>
      </c>
      <c r="E518" s="144">
        <v>298.58</v>
      </c>
      <c r="F518" s="144">
        <v>48.18</v>
      </c>
      <c r="G518" s="144">
        <v>31.86</v>
      </c>
      <c r="H518" s="144">
        <v>8.5299999999999994</v>
      </c>
      <c r="I518" s="144">
        <v>88.57</v>
      </c>
    </row>
    <row r="519" spans="1:9" x14ac:dyDescent="0.2">
      <c r="A519" s="141" t="s">
        <v>1053</v>
      </c>
      <c r="B519" s="142" t="s">
        <v>15899</v>
      </c>
      <c r="C519" s="143">
        <v>131</v>
      </c>
      <c r="D519" s="143">
        <v>5</v>
      </c>
      <c r="E519" s="144">
        <v>982.83</v>
      </c>
      <c r="F519" s="144">
        <v>37.57</v>
      </c>
      <c r="G519" s="144">
        <v>79.64</v>
      </c>
      <c r="H519" s="144">
        <v>28.08</v>
      </c>
      <c r="I519" s="144">
        <v>145.29</v>
      </c>
    </row>
    <row r="520" spans="1:9" x14ac:dyDescent="0.2">
      <c r="A520" s="141" t="s">
        <v>1055</v>
      </c>
      <c r="B520" s="142" t="s">
        <v>15900</v>
      </c>
      <c r="C520" s="143">
        <v>196</v>
      </c>
      <c r="D520" s="143">
        <v>4</v>
      </c>
      <c r="E520" s="144">
        <v>507.86</v>
      </c>
      <c r="F520" s="144">
        <v>56.21</v>
      </c>
      <c r="G520" s="144">
        <v>63.71</v>
      </c>
      <c r="H520" s="144">
        <v>14.51</v>
      </c>
      <c r="I520" s="144">
        <v>134.43</v>
      </c>
    </row>
    <row r="521" spans="1:9" x14ac:dyDescent="0.2">
      <c r="A521" s="141" t="s">
        <v>1057</v>
      </c>
      <c r="B521" s="142" t="s">
        <v>15901</v>
      </c>
      <c r="C521" s="143">
        <v>67</v>
      </c>
      <c r="D521" s="143">
        <v>2</v>
      </c>
      <c r="E521" s="144">
        <v>218.53</v>
      </c>
      <c r="F521" s="144">
        <v>19.22</v>
      </c>
      <c r="G521" s="144">
        <v>31.86</v>
      </c>
      <c r="H521" s="144">
        <v>6.24</v>
      </c>
      <c r="I521" s="144">
        <v>57.32</v>
      </c>
    </row>
    <row r="522" spans="1:9" x14ac:dyDescent="0.2">
      <c r="A522" s="141" t="s">
        <v>1059</v>
      </c>
      <c r="B522" s="142" t="s">
        <v>15902</v>
      </c>
      <c r="C522" s="143">
        <v>118</v>
      </c>
      <c r="D522" s="143">
        <v>3</v>
      </c>
      <c r="E522" s="144">
        <v>485.19</v>
      </c>
      <c r="F522" s="144">
        <v>33.840000000000003</v>
      </c>
      <c r="G522" s="144">
        <v>47.78</v>
      </c>
      <c r="H522" s="144">
        <v>13.86</v>
      </c>
      <c r="I522" s="144">
        <v>95.48</v>
      </c>
    </row>
    <row r="523" spans="1:9" x14ac:dyDescent="0.2">
      <c r="A523" s="141" t="s">
        <v>1061</v>
      </c>
      <c r="B523" s="142" t="s">
        <v>15903</v>
      </c>
      <c r="C523" s="143">
        <v>67</v>
      </c>
      <c r="D523" s="143">
        <v>2</v>
      </c>
      <c r="E523" s="144">
        <v>435.43</v>
      </c>
      <c r="F523" s="144">
        <v>19.22</v>
      </c>
      <c r="G523" s="144">
        <v>31.86</v>
      </c>
      <c r="H523" s="144">
        <v>12.44</v>
      </c>
      <c r="I523" s="144">
        <v>63.52</v>
      </c>
    </row>
    <row r="524" spans="1:9" x14ac:dyDescent="0.2">
      <c r="A524" s="141" t="s">
        <v>1063</v>
      </c>
      <c r="B524" s="142" t="s">
        <v>15904</v>
      </c>
      <c r="C524" s="143">
        <v>44</v>
      </c>
      <c r="D524" s="143">
        <v>1</v>
      </c>
      <c r="E524" s="144">
        <v>149.29</v>
      </c>
      <c r="F524" s="144">
        <v>12.62</v>
      </c>
      <c r="G524" s="144">
        <v>15.93</v>
      </c>
      <c r="H524" s="144">
        <v>4.26</v>
      </c>
      <c r="I524" s="144">
        <v>32.81</v>
      </c>
    </row>
    <row r="525" spans="1:9" x14ac:dyDescent="0.2">
      <c r="A525" s="141" t="s">
        <v>1065</v>
      </c>
      <c r="B525" s="142" t="s">
        <v>15905</v>
      </c>
      <c r="C525" s="143">
        <v>40</v>
      </c>
      <c r="D525" s="143">
        <v>0</v>
      </c>
      <c r="E525" s="144">
        <v>0</v>
      </c>
      <c r="F525" s="144">
        <v>11.47</v>
      </c>
      <c r="G525" s="144">
        <v>0</v>
      </c>
      <c r="H525" s="144">
        <v>0</v>
      </c>
      <c r="I525" s="144">
        <v>11.47</v>
      </c>
    </row>
    <row r="526" spans="1:9" x14ac:dyDescent="0.2">
      <c r="A526" s="141" t="s">
        <v>1067</v>
      </c>
      <c r="B526" s="142" t="s">
        <v>15906</v>
      </c>
      <c r="C526" s="143">
        <v>521</v>
      </c>
      <c r="D526" s="143">
        <v>2</v>
      </c>
      <c r="E526" s="144">
        <v>353.23</v>
      </c>
      <c r="F526" s="144">
        <v>149.4</v>
      </c>
      <c r="G526" s="144">
        <v>31.86</v>
      </c>
      <c r="H526" s="144">
        <v>10.09</v>
      </c>
      <c r="I526" s="144">
        <v>191.35</v>
      </c>
    </row>
    <row r="527" spans="1:9" x14ac:dyDescent="0.2">
      <c r="A527" s="141" t="s">
        <v>1069</v>
      </c>
      <c r="B527" s="142" t="s">
        <v>15907</v>
      </c>
      <c r="C527" s="143">
        <v>727</v>
      </c>
      <c r="D527" s="143">
        <v>18</v>
      </c>
      <c r="E527" s="144">
        <v>12378.34</v>
      </c>
      <c r="F527" s="144">
        <v>208.47</v>
      </c>
      <c r="G527" s="144">
        <v>286.72000000000003</v>
      </c>
      <c r="H527" s="144">
        <v>353.62</v>
      </c>
      <c r="I527" s="144">
        <v>848.81</v>
      </c>
    </row>
    <row r="528" spans="1:9" x14ac:dyDescent="0.2">
      <c r="A528" s="141" t="s">
        <v>1071</v>
      </c>
      <c r="B528" s="142" t="s">
        <v>15908</v>
      </c>
      <c r="C528" s="143">
        <v>85</v>
      </c>
      <c r="D528" s="143">
        <v>2</v>
      </c>
      <c r="E528" s="144">
        <v>323.45999999999998</v>
      </c>
      <c r="F528" s="144">
        <v>24.38</v>
      </c>
      <c r="G528" s="144">
        <v>31.86</v>
      </c>
      <c r="H528" s="144">
        <v>9.24</v>
      </c>
      <c r="I528" s="144">
        <v>65.48</v>
      </c>
    </row>
    <row r="529" spans="1:9" x14ac:dyDescent="0.2">
      <c r="A529" s="141" t="s">
        <v>1073</v>
      </c>
      <c r="B529" s="142" t="s">
        <v>15909</v>
      </c>
      <c r="C529" s="143">
        <v>23</v>
      </c>
      <c r="D529" s="143">
        <v>5</v>
      </c>
      <c r="E529" s="144">
        <v>669.28</v>
      </c>
      <c r="F529" s="144">
        <v>6.59</v>
      </c>
      <c r="G529" s="144">
        <v>79.64</v>
      </c>
      <c r="H529" s="144">
        <v>19.12</v>
      </c>
      <c r="I529" s="144">
        <v>105.35</v>
      </c>
    </row>
    <row r="530" spans="1:9" x14ac:dyDescent="0.2">
      <c r="A530" s="141" t="s">
        <v>1075</v>
      </c>
      <c r="B530" s="142" t="s">
        <v>15910</v>
      </c>
      <c r="C530" s="143">
        <v>736</v>
      </c>
      <c r="D530" s="143">
        <v>5</v>
      </c>
      <c r="E530" s="144">
        <v>953.13</v>
      </c>
      <c r="F530" s="144">
        <v>211.06</v>
      </c>
      <c r="G530" s="144">
        <v>79.64</v>
      </c>
      <c r="H530" s="144">
        <v>27.23</v>
      </c>
      <c r="I530" s="144">
        <v>317.93</v>
      </c>
    </row>
    <row r="531" spans="1:9" x14ac:dyDescent="0.2">
      <c r="A531" s="141" t="s">
        <v>1077</v>
      </c>
      <c r="B531" s="142" t="s">
        <v>15911</v>
      </c>
      <c r="C531" s="143">
        <v>45</v>
      </c>
      <c r="D531" s="143">
        <v>0</v>
      </c>
      <c r="E531" s="144">
        <v>0</v>
      </c>
      <c r="F531" s="144">
        <v>12.9</v>
      </c>
      <c r="G531" s="144">
        <v>0</v>
      </c>
      <c r="H531" s="144">
        <v>0</v>
      </c>
      <c r="I531" s="144">
        <v>12.9</v>
      </c>
    </row>
    <row r="532" spans="1:9" x14ac:dyDescent="0.2">
      <c r="A532" s="141" t="s">
        <v>1079</v>
      </c>
      <c r="B532" s="142" t="s">
        <v>15912</v>
      </c>
      <c r="C532" s="143">
        <v>71</v>
      </c>
      <c r="D532" s="143">
        <v>0</v>
      </c>
      <c r="E532" s="144">
        <v>0</v>
      </c>
      <c r="F532" s="144">
        <v>20.36</v>
      </c>
      <c r="G532" s="144">
        <v>0</v>
      </c>
      <c r="H532" s="144">
        <v>0</v>
      </c>
      <c r="I532" s="144">
        <v>20.36</v>
      </c>
    </row>
    <row r="533" spans="1:9" x14ac:dyDescent="0.2">
      <c r="A533" s="141" t="s">
        <v>1081</v>
      </c>
      <c r="B533" s="142" t="s">
        <v>15913</v>
      </c>
      <c r="C533" s="143">
        <v>74</v>
      </c>
      <c r="D533" s="143">
        <v>2</v>
      </c>
      <c r="E533" s="144">
        <v>1137.5</v>
      </c>
      <c r="F533" s="144">
        <v>21.22</v>
      </c>
      <c r="G533" s="144">
        <v>31.86</v>
      </c>
      <c r="H533" s="144">
        <v>32.5</v>
      </c>
      <c r="I533" s="144">
        <v>85.58</v>
      </c>
    </row>
    <row r="534" spans="1:9" x14ac:dyDescent="0.2">
      <c r="A534" s="141" t="s">
        <v>1083</v>
      </c>
      <c r="B534" s="142" t="s">
        <v>15914</v>
      </c>
      <c r="C534" s="143">
        <v>466</v>
      </c>
      <c r="D534" s="143">
        <v>6</v>
      </c>
      <c r="E534" s="144">
        <v>32383.63</v>
      </c>
      <c r="F534" s="144">
        <v>133.63</v>
      </c>
      <c r="G534" s="144">
        <v>95.58</v>
      </c>
      <c r="H534" s="144">
        <v>925.12</v>
      </c>
      <c r="I534" s="144">
        <v>1154.33</v>
      </c>
    </row>
    <row r="535" spans="1:9" x14ac:dyDescent="0.2">
      <c r="A535" s="141" t="s">
        <v>1085</v>
      </c>
      <c r="B535" s="142" t="s">
        <v>15915</v>
      </c>
      <c r="C535" s="143">
        <v>206</v>
      </c>
      <c r="D535" s="143">
        <v>3</v>
      </c>
      <c r="E535" s="144">
        <v>447.87</v>
      </c>
      <c r="F535" s="144">
        <v>59.07</v>
      </c>
      <c r="G535" s="144">
        <v>47.78</v>
      </c>
      <c r="H535" s="144">
        <v>12.79</v>
      </c>
      <c r="I535" s="144">
        <v>119.64</v>
      </c>
    </row>
    <row r="536" spans="1:9" x14ac:dyDescent="0.2">
      <c r="A536" s="141" t="s">
        <v>1087</v>
      </c>
      <c r="B536" s="142" t="s">
        <v>15916</v>
      </c>
      <c r="C536" s="143">
        <v>85</v>
      </c>
      <c r="D536" s="143">
        <v>3</v>
      </c>
      <c r="E536" s="144">
        <v>10251.35</v>
      </c>
      <c r="F536" s="144">
        <v>24.38</v>
      </c>
      <c r="G536" s="144">
        <v>47.78</v>
      </c>
      <c r="H536" s="144">
        <v>292.86</v>
      </c>
      <c r="I536" s="144">
        <v>365.02</v>
      </c>
    </row>
    <row r="537" spans="1:9" x14ac:dyDescent="0.2">
      <c r="A537" s="141" t="s">
        <v>1089</v>
      </c>
      <c r="B537" s="142" t="s">
        <v>15917</v>
      </c>
      <c r="C537" s="143">
        <v>33</v>
      </c>
      <c r="D537" s="143">
        <v>5</v>
      </c>
      <c r="E537" s="144">
        <v>631.88</v>
      </c>
      <c r="F537" s="144">
        <v>9.4600000000000009</v>
      </c>
      <c r="G537" s="144">
        <v>79.64</v>
      </c>
      <c r="H537" s="144">
        <v>18.05</v>
      </c>
      <c r="I537" s="144">
        <v>107.15</v>
      </c>
    </row>
    <row r="538" spans="1:9" ht="25.5" x14ac:dyDescent="0.2">
      <c r="A538" s="141" t="s">
        <v>1091</v>
      </c>
      <c r="B538" s="142" t="s">
        <v>15918</v>
      </c>
      <c r="C538" s="143">
        <v>163</v>
      </c>
      <c r="D538" s="143">
        <v>2</v>
      </c>
      <c r="E538" s="144">
        <v>298.58</v>
      </c>
      <c r="F538" s="144">
        <v>46.74</v>
      </c>
      <c r="G538" s="144">
        <v>31.86</v>
      </c>
      <c r="H538" s="144">
        <v>8.5299999999999994</v>
      </c>
      <c r="I538" s="144">
        <v>87.13</v>
      </c>
    </row>
    <row r="539" spans="1:9" x14ac:dyDescent="0.2">
      <c r="A539" s="141" t="s">
        <v>1093</v>
      </c>
      <c r="B539" s="142" t="s">
        <v>15919</v>
      </c>
      <c r="C539" s="143">
        <v>188</v>
      </c>
      <c r="D539" s="143">
        <v>4</v>
      </c>
      <c r="E539" s="144">
        <v>597.16</v>
      </c>
      <c r="F539" s="144">
        <v>53.91</v>
      </c>
      <c r="G539" s="144">
        <v>63.71</v>
      </c>
      <c r="H539" s="144">
        <v>17.059999999999999</v>
      </c>
      <c r="I539" s="144">
        <v>134.68</v>
      </c>
    </row>
    <row r="540" spans="1:9" x14ac:dyDescent="0.2">
      <c r="A540" s="141" t="s">
        <v>1095</v>
      </c>
      <c r="B540" s="142" t="s">
        <v>15920</v>
      </c>
      <c r="C540" s="143">
        <v>53</v>
      </c>
      <c r="D540" s="143">
        <v>3</v>
      </c>
      <c r="E540" s="144">
        <v>491.41</v>
      </c>
      <c r="F540" s="144">
        <v>15.2</v>
      </c>
      <c r="G540" s="144">
        <v>47.78</v>
      </c>
      <c r="H540" s="144">
        <v>14.04</v>
      </c>
      <c r="I540" s="144">
        <v>77.02</v>
      </c>
    </row>
    <row r="541" spans="1:9" x14ac:dyDescent="0.2">
      <c r="A541" s="141" t="s">
        <v>1097</v>
      </c>
      <c r="B541" s="142" t="s">
        <v>15921</v>
      </c>
      <c r="C541" s="143">
        <v>112</v>
      </c>
      <c r="D541" s="143">
        <v>2</v>
      </c>
      <c r="E541" s="144">
        <v>298.58</v>
      </c>
      <c r="F541" s="144">
        <v>32.119999999999997</v>
      </c>
      <c r="G541" s="144">
        <v>31.86</v>
      </c>
      <c r="H541" s="144">
        <v>8.5299999999999994</v>
      </c>
      <c r="I541" s="144">
        <v>72.510000000000005</v>
      </c>
    </row>
    <row r="542" spans="1:9" x14ac:dyDescent="0.2">
      <c r="A542" s="141" t="s">
        <v>1099</v>
      </c>
      <c r="B542" s="142" t="s">
        <v>15922</v>
      </c>
      <c r="C542" s="143">
        <v>43</v>
      </c>
      <c r="D542" s="143">
        <v>4</v>
      </c>
      <c r="E542" s="144">
        <v>635.03</v>
      </c>
      <c r="F542" s="144">
        <v>12.33</v>
      </c>
      <c r="G542" s="144">
        <v>63.71</v>
      </c>
      <c r="H542" s="144">
        <v>18.14</v>
      </c>
      <c r="I542" s="144">
        <v>94.18</v>
      </c>
    </row>
    <row r="543" spans="1:9" x14ac:dyDescent="0.2">
      <c r="A543" s="141" t="s">
        <v>1101</v>
      </c>
      <c r="B543" s="142" t="s">
        <v>15923</v>
      </c>
      <c r="C543" s="143">
        <v>445</v>
      </c>
      <c r="D543" s="143">
        <v>38</v>
      </c>
      <c r="E543" s="144">
        <v>31438.79</v>
      </c>
      <c r="F543" s="144">
        <v>127.61</v>
      </c>
      <c r="G543" s="144">
        <v>605.29</v>
      </c>
      <c r="H543" s="144">
        <v>898.13</v>
      </c>
      <c r="I543" s="144">
        <v>1631.03</v>
      </c>
    </row>
    <row r="544" spans="1:9" x14ac:dyDescent="0.2">
      <c r="A544" s="141" t="s">
        <v>1103</v>
      </c>
      <c r="B544" s="142" t="s">
        <v>15924</v>
      </c>
      <c r="C544" s="143">
        <v>324</v>
      </c>
      <c r="D544" s="143">
        <v>5</v>
      </c>
      <c r="E544" s="144">
        <v>920.62</v>
      </c>
      <c r="F544" s="144">
        <v>92.91</v>
      </c>
      <c r="G544" s="144">
        <v>79.64</v>
      </c>
      <c r="H544" s="144">
        <v>26.3</v>
      </c>
      <c r="I544" s="144">
        <v>198.85</v>
      </c>
    </row>
    <row r="545" spans="1:9" x14ac:dyDescent="0.2">
      <c r="A545" s="141" t="s">
        <v>1105</v>
      </c>
      <c r="B545" s="142" t="s">
        <v>15925</v>
      </c>
      <c r="C545" s="143">
        <v>162</v>
      </c>
      <c r="D545" s="143">
        <v>2</v>
      </c>
      <c r="E545" s="144">
        <v>298.58</v>
      </c>
      <c r="F545" s="144">
        <v>46.46</v>
      </c>
      <c r="G545" s="144">
        <v>31.86</v>
      </c>
      <c r="H545" s="144">
        <v>8.5299999999999994</v>
      </c>
      <c r="I545" s="144">
        <v>86.85</v>
      </c>
    </row>
    <row r="546" spans="1:9" x14ac:dyDescent="0.2">
      <c r="A546" s="141" t="s">
        <v>1107</v>
      </c>
      <c r="B546" s="142" t="s">
        <v>15926</v>
      </c>
      <c r="C546" s="143">
        <v>105</v>
      </c>
      <c r="D546" s="143">
        <v>3</v>
      </c>
      <c r="E546" s="144">
        <v>2547.0500000000002</v>
      </c>
      <c r="F546" s="144">
        <v>30.11</v>
      </c>
      <c r="G546" s="144">
        <v>47.78</v>
      </c>
      <c r="H546" s="144">
        <v>72.760000000000005</v>
      </c>
      <c r="I546" s="144">
        <v>150.65</v>
      </c>
    </row>
    <row r="547" spans="1:9" x14ac:dyDescent="0.2">
      <c r="A547" s="141" t="s">
        <v>1109</v>
      </c>
      <c r="B547" s="142" t="s">
        <v>15927</v>
      </c>
      <c r="C547" s="143">
        <v>373</v>
      </c>
      <c r="D547" s="143">
        <v>8</v>
      </c>
      <c r="E547" s="144">
        <v>2909.28</v>
      </c>
      <c r="F547" s="144">
        <v>106.96</v>
      </c>
      <c r="G547" s="144">
        <v>127.43</v>
      </c>
      <c r="H547" s="144">
        <v>83.11</v>
      </c>
      <c r="I547" s="144">
        <v>317.5</v>
      </c>
    </row>
    <row r="548" spans="1:9" x14ac:dyDescent="0.2">
      <c r="A548" s="141" t="s">
        <v>1111</v>
      </c>
      <c r="B548" s="142" t="s">
        <v>15928</v>
      </c>
      <c r="C548" s="143">
        <v>66</v>
      </c>
      <c r="D548" s="143">
        <v>4</v>
      </c>
      <c r="E548" s="144">
        <v>298.58</v>
      </c>
      <c r="F548" s="144">
        <v>18.93</v>
      </c>
      <c r="G548" s="144">
        <v>63.71</v>
      </c>
      <c r="H548" s="144">
        <v>8.5299999999999994</v>
      </c>
      <c r="I548" s="144">
        <v>91.17</v>
      </c>
    </row>
    <row r="549" spans="1:9" x14ac:dyDescent="0.2">
      <c r="A549" s="141" t="s">
        <v>1113</v>
      </c>
      <c r="B549" s="142" t="s">
        <v>15929</v>
      </c>
      <c r="C549" s="143">
        <v>484</v>
      </c>
      <c r="D549" s="143">
        <v>16</v>
      </c>
      <c r="E549" s="144">
        <v>2774.29</v>
      </c>
      <c r="F549" s="144">
        <v>138.79</v>
      </c>
      <c r="G549" s="144">
        <v>254.86</v>
      </c>
      <c r="H549" s="144">
        <v>79.260000000000005</v>
      </c>
      <c r="I549" s="144">
        <v>472.91</v>
      </c>
    </row>
    <row r="550" spans="1:9" x14ac:dyDescent="0.2">
      <c r="A550" s="141" t="s">
        <v>1115</v>
      </c>
      <c r="B550" s="142" t="s">
        <v>15930</v>
      </c>
      <c r="C550" s="143">
        <v>168</v>
      </c>
      <c r="D550" s="143">
        <v>0</v>
      </c>
      <c r="E550" s="144">
        <v>0</v>
      </c>
      <c r="F550" s="144">
        <v>48.18</v>
      </c>
      <c r="G550" s="144">
        <v>0</v>
      </c>
      <c r="H550" s="144">
        <v>0</v>
      </c>
      <c r="I550" s="144">
        <v>48.18</v>
      </c>
    </row>
    <row r="551" spans="1:9" x14ac:dyDescent="0.2">
      <c r="A551" s="141" t="s">
        <v>1117</v>
      </c>
      <c r="B551" s="142" t="s">
        <v>15931</v>
      </c>
      <c r="C551" s="143">
        <v>72</v>
      </c>
      <c r="D551" s="143">
        <v>3</v>
      </c>
      <c r="E551" s="144">
        <v>2537.9499999999998</v>
      </c>
      <c r="F551" s="144">
        <v>20.65</v>
      </c>
      <c r="G551" s="144">
        <v>47.78</v>
      </c>
      <c r="H551" s="144">
        <v>72.5</v>
      </c>
      <c r="I551" s="144">
        <v>140.93</v>
      </c>
    </row>
    <row r="552" spans="1:9" x14ac:dyDescent="0.2">
      <c r="A552" s="141" t="s">
        <v>1119</v>
      </c>
      <c r="B552" s="142" t="s">
        <v>15932</v>
      </c>
      <c r="C552" s="143">
        <v>69</v>
      </c>
      <c r="D552" s="143">
        <v>1</v>
      </c>
      <c r="E552" s="144">
        <v>149.29</v>
      </c>
      <c r="F552" s="144">
        <v>19.78</v>
      </c>
      <c r="G552" s="144">
        <v>15.93</v>
      </c>
      <c r="H552" s="144">
        <v>4.26</v>
      </c>
      <c r="I552" s="144">
        <v>39.97</v>
      </c>
    </row>
    <row r="553" spans="1:9" x14ac:dyDescent="0.2">
      <c r="A553" s="141" t="s">
        <v>1121</v>
      </c>
      <c r="B553" s="142" t="s">
        <v>15933</v>
      </c>
      <c r="C553" s="143">
        <v>172</v>
      </c>
      <c r="D553" s="143">
        <v>2</v>
      </c>
      <c r="E553" s="144">
        <v>298.58</v>
      </c>
      <c r="F553" s="144">
        <v>49.32</v>
      </c>
      <c r="G553" s="144">
        <v>31.86</v>
      </c>
      <c r="H553" s="144">
        <v>8.5299999999999994</v>
      </c>
      <c r="I553" s="144">
        <v>89.71</v>
      </c>
    </row>
    <row r="554" spans="1:9" x14ac:dyDescent="0.2">
      <c r="A554" s="141" t="s">
        <v>1123</v>
      </c>
      <c r="B554" s="142" t="s">
        <v>15934</v>
      </c>
      <c r="C554" s="143">
        <v>134</v>
      </c>
      <c r="D554" s="143">
        <v>6</v>
      </c>
      <c r="E554" s="144">
        <v>1069.9100000000001</v>
      </c>
      <c r="F554" s="144">
        <v>38.42</v>
      </c>
      <c r="G554" s="144">
        <v>95.58</v>
      </c>
      <c r="H554" s="144">
        <v>30.57</v>
      </c>
      <c r="I554" s="144">
        <v>164.57</v>
      </c>
    </row>
    <row r="555" spans="1:9" x14ac:dyDescent="0.2">
      <c r="A555" s="141" t="s">
        <v>1125</v>
      </c>
      <c r="B555" s="142" t="s">
        <v>15935</v>
      </c>
      <c r="C555" s="143">
        <v>245</v>
      </c>
      <c r="D555" s="143">
        <v>3</v>
      </c>
      <c r="E555" s="144">
        <v>929.26</v>
      </c>
      <c r="F555" s="144">
        <v>70.260000000000005</v>
      </c>
      <c r="G555" s="144">
        <v>47.78</v>
      </c>
      <c r="H555" s="144">
        <v>26.54</v>
      </c>
      <c r="I555" s="144">
        <v>144.58000000000001</v>
      </c>
    </row>
    <row r="556" spans="1:9" x14ac:dyDescent="0.2">
      <c r="A556" s="141" t="s">
        <v>1127</v>
      </c>
      <c r="B556" s="142" t="s">
        <v>15936</v>
      </c>
      <c r="C556" s="143">
        <v>41</v>
      </c>
      <c r="D556" s="143">
        <v>2</v>
      </c>
      <c r="E556" s="144">
        <v>276.22000000000003</v>
      </c>
      <c r="F556" s="144">
        <v>11.76</v>
      </c>
      <c r="G556" s="144">
        <v>31.86</v>
      </c>
      <c r="H556" s="144">
        <v>7.89</v>
      </c>
      <c r="I556" s="144">
        <v>51.51</v>
      </c>
    </row>
    <row r="557" spans="1:9" x14ac:dyDescent="0.2">
      <c r="A557" s="141" t="s">
        <v>1129</v>
      </c>
      <c r="B557" s="142" t="s">
        <v>15937</v>
      </c>
      <c r="C557" s="143">
        <v>141</v>
      </c>
      <c r="D557" s="143">
        <v>5</v>
      </c>
      <c r="E557" s="144">
        <v>736.36</v>
      </c>
      <c r="F557" s="144">
        <v>40.43</v>
      </c>
      <c r="G557" s="144">
        <v>79.64</v>
      </c>
      <c r="H557" s="144">
        <v>21.03</v>
      </c>
      <c r="I557" s="144">
        <v>141.1</v>
      </c>
    </row>
    <row r="558" spans="1:9" x14ac:dyDescent="0.2">
      <c r="A558" s="141" t="s">
        <v>1131</v>
      </c>
      <c r="B558" s="142" t="s">
        <v>15938</v>
      </c>
      <c r="C558" s="143">
        <v>112</v>
      </c>
      <c r="D558" s="143">
        <v>2</v>
      </c>
      <c r="E558" s="144">
        <v>298.58</v>
      </c>
      <c r="F558" s="144">
        <v>32.119999999999997</v>
      </c>
      <c r="G558" s="144">
        <v>31.86</v>
      </c>
      <c r="H558" s="144">
        <v>8.5299999999999994</v>
      </c>
      <c r="I558" s="144">
        <v>72.510000000000005</v>
      </c>
    </row>
    <row r="559" spans="1:9" x14ac:dyDescent="0.2">
      <c r="A559" s="141" t="s">
        <v>1133</v>
      </c>
      <c r="B559" s="142" t="s">
        <v>15939</v>
      </c>
      <c r="C559" s="143">
        <v>145</v>
      </c>
      <c r="D559" s="143">
        <v>2</v>
      </c>
      <c r="E559" s="144">
        <v>298.58</v>
      </c>
      <c r="F559" s="144">
        <v>41.58</v>
      </c>
      <c r="G559" s="144">
        <v>31.86</v>
      </c>
      <c r="H559" s="144">
        <v>8.5299999999999994</v>
      </c>
      <c r="I559" s="144">
        <v>81.97</v>
      </c>
    </row>
    <row r="560" spans="1:9" x14ac:dyDescent="0.2">
      <c r="A560" s="141" t="s">
        <v>1135</v>
      </c>
      <c r="B560" s="142" t="s">
        <v>15940</v>
      </c>
      <c r="C560" s="143">
        <v>815</v>
      </c>
      <c r="D560" s="143">
        <v>8</v>
      </c>
      <c r="E560" s="144">
        <v>1376.25</v>
      </c>
      <c r="F560" s="144">
        <v>233.71</v>
      </c>
      <c r="G560" s="144">
        <v>127.43</v>
      </c>
      <c r="H560" s="144">
        <v>39.31</v>
      </c>
      <c r="I560" s="144">
        <v>400.45</v>
      </c>
    </row>
    <row r="561" spans="1:9" x14ac:dyDescent="0.2">
      <c r="A561" s="141" t="s">
        <v>1137</v>
      </c>
      <c r="B561" s="142" t="s">
        <v>15941</v>
      </c>
      <c r="C561" s="143">
        <v>230</v>
      </c>
      <c r="D561" s="143">
        <v>2</v>
      </c>
      <c r="E561" s="144">
        <v>298.58</v>
      </c>
      <c r="F561" s="144">
        <v>65.95</v>
      </c>
      <c r="G561" s="144">
        <v>31.86</v>
      </c>
      <c r="H561" s="144">
        <v>8.5299999999999994</v>
      </c>
      <c r="I561" s="144">
        <v>106.34</v>
      </c>
    </row>
    <row r="562" spans="1:9" x14ac:dyDescent="0.2">
      <c r="A562" s="141" t="s">
        <v>1139</v>
      </c>
      <c r="B562" s="142" t="s">
        <v>15942</v>
      </c>
      <c r="C562" s="143">
        <v>4721</v>
      </c>
      <c r="D562" s="143">
        <v>62</v>
      </c>
      <c r="E562" s="144">
        <v>16244.3</v>
      </c>
      <c r="F562" s="144">
        <v>1353.78</v>
      </c>
      <c r="G562" s="144">
        <v>987.58</v>
      </c>
      <c r="H562" s="144">
        <v>464.06</v>
      </c>
      <c r="I562" s="144">
        <v>2805.42</v>
      </c>
    </row>
    <row r="563" spans="1:9" x14ac:dyDescent="0.2">
      <c r="A563" s="141" t="s">
        <v>1141</v>
      </c>
      <c r="B563" s="142" t="s">
        <v>15943</v>
      </c>
      <c r="C563" s="143">
        <v>4414</v>
      </c>
      <c r="D563" s="143">
        <v>49</v>
      </c>
      <c r="E563" s="144">
        <v>57663.91</v>
      </c>
      <c r="F563" s="144">
        <v>1265.75</v>
      </c>
      <c r="G563" s="144">
        <v>780.5</v>
      </c>
      <c r="H563" s="144">
        <v>1647.31</v>
      </c>
      <c r="I563" s="144">
        <v>3693.56</v>
      </c>
    </row>
    <row r="564" spans="1:9" x14ac:dyDescent="0.2">
      <c r="A564" s="141" t="s">
        <v>1143</v>
      </c>
      <c r="B564" s="142" t="s">
        <v>15944</v>
      </c>
      <c r="C564" s="143">
        <v>766</v>
      </c>
      <c r="D564" s="143">
        <v>6</v>
      </c>
      <c r="E564" s="144">
        <v>2027.87</v>
      </c>
      <c r="F564" s="144">
        <v>219.66</v>
      </c>
      <c r="G564" s="144">
        <v>95.58</v>
      </c>
      <c r="H564" s="144">
        <v>57.93</v>
      </c>
      <c r="I564" s="144">
        <v>373.17</v>
      </c>
    </row>
    <row r="565" spans="1:9" x14ac:dyDescent="0.2">
      <c r="A565" s="141" t="s">
        <v>1145</v>
      </c>
      <c r="B565" s="142" t="s">
        <v>15945</v>
      </c>
      <c r="C565" s="143">
        <v>76</v>
      </c>
      <c r="D565" s="143">
        <v>5</v>
      </c>
      <c r="E565" s="144">
        <v>982.83</v>
      </c>
      <c r="F565" s="144">
        <v>21.79</v>
      </c>
      <c r="G565" s="144">
        <v>79.64</v>
      </c>
      <c r="H565" s="144">
        <v>28.08</v>
      </c>
      <c r="I565" s="144">
        <v>129.51</v>
      </c>
    </row>
    <row r="566" spans="1:9" x14ac:dyDescent="0.2">
      <c r="A566" s="141" t="s">
        <v>1147</v>
      </c>
      <c r="B566" s="142" t="s">
        <v>15946</v>
      </c>
      <c r="C566" s="143">
        <v>37</v>
      </c>
      <c r="D566" s="143">
        <v>2</v>
      </c>
      <c r="E566" s="144">
        <v>298.58</v>
      </c>
      <c r="F566" s="144">
        <v>10.61</v>
      </c>
      <c r="G566" s="144">
        <v>31.86</v>
      </c>
      <c r="H566" s="144">
        <v>8.5299999999999994</v>
      </c>
      <c r="I566" s="144">
        <v>51</v>
      </c>
    </row>
    <row r="567" spans="1:9" x14ac:dyDescent="0.2">
      <c r="A567" s="141" t="s">
        <v>1149</v>
      </c>
      <c r="B567" s="142" t="s">
        <v>15947</v>
      </c>
      <c r="C567" s="143">
        <v>429</v>
      </c>
      <c r="D567" s="143">
        <v>14</v>
      </c>
      <c r="E567" s="144">
        <v>16231.48</v>
      </c>
      <c r="F567" s="144">
        <v>123.02</v>
      </c>
      <c r="G567" s="144">
        <v>223</v>
      </c>
      <c r="H567" s="144">
        <v>463.7</v>
      </c>
      <c r="I567" s="144">
        <v>809.72</v>
      </c>
    </row>
    <row r="568" spans="1:9" x14ac:dyDescent="0.2">
      <c r="A568" s="141" t="s">
        <v>1151</v>
      </c>
      <c r="B568" s="142" t="s">
        <v>15948</v>
      </c>
      <c r="C568" s="143">
        <v>47</v>
      </c>
      <c r="D568" s="143">
        <v>2</v>
      </c>
      <c r="E568" s="144">
        <v>298.58</v>
      </c>
      <c r="F568" s="144">
        <v>13.48</v>
      </c>
      <c r="G568" s="144">
        <v>31.86</v>
      </c>
      <c r="H568" s="144">
        <v>8.5299999999999994</v>
      </c>
      <c r="I568" s="144">
        <v>53.87</v>
      </c>
    </row>
    <row r="569" spans="1:9" x14ac:dyDescent="0.2">
      <c r="A569" s="141" t="s">
        <v>1153</v>
      </c>
      <c r="B569" s="142" t="s">
        <v>15949</v>
      </c>
      <c r="C569" s="143">
        <v>219</v>
      </c>
      <c r="D569" s="143">
        <v>10</v>
      </c>
      <c r="E569" s="144">
        <v>8751.35</v>
      </c>
      <c r="F569" s="144">
        <v>62.8</v>
      </c>
      <c r="G569" s="144">
        <v>159.29</v>
      </c>
      <c r="H569" s="144">
        <v>250</v>
      </c>
      <c r="I569" s="144">
        <v>472.09</v>
      </c>
    </row>
    <row r="570" spans="1:9" x14ac:dyDescent="0.2">
      <c r="A570" s="141" t="s">
        <v>1155</v>
      </c>
      <c r="B570" s="142" t="s">
        <v>15950</v>
      </c>
      <c r="C570" s="143">
        <v>103</v>
      </c>
      <c r="D570" s="143">
        <v>5</v>
      </c>
      <c r="E570" s="144">
        <v>920.62</v>
      </c>
      <c r="F570" s="144">
        <v>29.54</v>
      </c>
      <c r="G570" s="144">
        <v>79.64</v>
      </c>
      <c r="H570" s="144">
        <v>26.3</v>
      </c>
      <c r="I570" s="144">
        <v>135.47999999999999</v>
      </c>
    </row>
    <row r="571" spans="1:9" x14ac:dyDescent="0.2">
      <c r="A571" s="141" t="s">
        <v>1157</v>
      </c>
      <c r="B571" s="142" t="s">
        <v>15951</v>
      </c>
      <c r="C571" s="143">
        <v>58</v>
      </c>
      <c r="D571" s="143">
        <v>3</v>
      </c>
      <c r="E571" s="144">
        <v>14578.64</v>
      </c>
      <c r="F571" s="144">
        <v>16.63</v>
      </c>
      <c r="G571" s="144">
        <v>47.78</v>
      </c>
      <c r="H571" s="144">
        <v>416.47</v>
      </c>
      <c r="I571" s="144">
        <v>480.88</v>
      </c>
    </row>
    <row r="572" spans="1:9" x14ac:dyDescent="0.2">
      <c r="A572" s="141" t="s">
        <v>1159</v>
      </c>
      <c r="B572" s="142" t="s">
        <v>15952</v>
      </c>
      <c r="C572" s="143">
        <v>60</v>
      </c>
      <c r="D572" s="143">
        <v>2</v>
      </c>
      <c r="E572" s="144">
        <v>13131.16</v>
      </c>
      <c r="F572" s="144">
        <v>17.21</v>
      </c>
      <c r="G572" s="144">
        <v>31.86</v>
      </c>
      <c r="H572" s="144">
        <v>375.12</v>
      </c>
      <c r="I572" s="144">
        <v>424.19</v>
      </c>
    </row>
    <row r="573" spans="1:9" x14ac:dyDescent="0.2">
      <c r="A573" s="141" t="s">
        <v>1161</v>
      </c>
      <c r="B573" s="142" t="s">
        <v>15953</v>
      </c>
      <c r="C573" s="143">
        <v>71</v>
      </c>
      <c r="D573" s="143">
        <v>2</v>
      </c>
      <c r="E573" s="144">
        <v>1020.16</v>
      </c>
      <c r="F573" s="144">
        <v>20.36</v>
      </c>
      <c r="G573" s="144">
        <v>31.86</v>
      </c>
      <c r="H573" s="144">
        <v>29.14</v>
      </c>
      <c r="I573" s="144">
        <v>81.36</v>
      </c>
    </row>
    <row r="574" spans="1:9" x14ac:dyDescent="0.2">
      <c r="A574" s="141" t="s">
        <v>1163</v>
      </c>
      <c r="B574" s="142" t="s">
        <v>15954</v>
      </c>
      <c r="C574" s="143">
        <v>212</v>
      </c>
      <c r="D574" s="143">
        <v>7</v>
      </c>
      <c r="E574" s="144">
        <v>1013.27</v>
      </c>
      <c r="F574" s="144">
        <v>60.79</v>
      </c>
      <c r="G574" s="144">
        <v>111.5</v>
      </c>
      <c r="H574" s="144">
        <v>28.94</v>
      </c>
      <c r="I574" s="144">
        <v>201.23</v>
      </c>
    </row>
    <row r="575" spans="1:9" x14ac:dyDescent="0.2">
      <c r="A575" s="141" t="s">
        <v>1165</v>
      </c>
      <c r="B575" s="142" t="s">
        <v>15955</v>
      </c>
      <c r="C575" s="143">
        <v>103</v>
      </c>
      <c r="D575" s="143">
        <v>2</v>
      </c>
      <c r="E575" s="144">
        <v>298.58</v>
      </c>
      <c r="F575" s="144">
        <v>29.54</v>
      </c>
      <c r="G575" s="144">
        <v>31.86</v>
      </c>
      <c r="H575" s="144">
        <v>8.5299999999999994</v>
      </c>
      <c r="I575" s="144">
        <v>69.930000000000007</v>
      </c>
    </row>
    <row r="576" spans="1:9" x14ac:dyDescent="0.2">
      <c r="A576" s="141" t="s">
        <v>1167</v>
      </c>
      <c r="B576" s="142" t="s">
        <v>15956</v>
      </c>
      <c r="C576" s="143">
        <v>141</v>
      </c>
      <c r="D576" s="143">
        <v>4</v>
      </c>
      <c r="E576" s="144">
        <v>597.16</v>
      </c>
      <c r="F576" s="144">
        <v>40.43</v>
      </c>
      <c r="G576" s="144">
        <v>63.71</v>
      </c>
      <c r="H576" s="144">
        <v>17.059999999999999</v>
      </c>
      <c r="I576" s="144">
        <v>121.2</v>
      </c>
    </row>
    <row r="577" spans="1:9" x14ac:dyDescent="0.2">
      <c r="A577" s="141" t="s">
        <v>1169</v>
      </c>
      <c r="B577" s="142" t="s">
        <v>15957</v>
      </c>
      <c r="C577" s="143">
        <v>116</v>
      </c>
      <c r="D577" s="143">
        <v>8</v>
      </c>
      <c r="E577" s="144">
        <v>3786.19</v>
      </c>
      <c r="F577" s="144">
        <v>33.26</v>
      </c>
      <c r="G577" s="144">
        <v>127.43</v>
      </c>
      <c r="H577" s="144">
        <v>108.16</v>
      </c>
      <c r="I577" s="144">
        <v>268.85000000000002</v>
      </c>
    </row>
    <row r="578" spans="1:9" x14ac:dyDescent="0.2">
      <c r="A578" s="141" t="s">
        <v>1171</v>
      </c>
      <c r="B578" s="142" t="s">
        <v>15958</v>
      </c>
      <c r="C578" s="143">
        <v>105</v>
      </c>
      <c r="D578" s="143">
        <v>17</v>
      </c>
      <c r="E578" s="144">
        <v>7135.49</v>
      </c>
      <c r="F578" s="144">
        <v>30.11</v>
      </c>
      <c r="G578" s="144">
        <v>270.77999999999997</v>
      </c>
      <c r="H578" s="144">
        <v>203.84</v>
      </c>
      <c r="I578" s="144">
        <v>504.73</v>
      </c>
    </row>
    <row r="579" spans="1:9" x14ac:dyDescent="0.2">
      <c r="A579" s="141" t="s">
        <v>1173</v>
      </c>
      <c r="B579" s="142" t="s">
        <v>15959</v>
      </c>
      <c r="C579" s="143">
        <v>107</v>
      </c>
      <c r="D579" s="143">
        <v>2</v>
      </c>
      <c r="E579" s="144">
        <v>298.58</v>
      </c>
      <c r="F579" s="144">
        <v>30.68</v>
      </c>
      <c r="G579" s="144">
        <v>31.86</v>
      </c>
      <c r="H579" s="144">
        <v>8.5299999999999994</v>
      </c>
      <c r="I579" s="144">
        <v>71.069999999999993</v>
      </c>
    </row>
    <row r="580" spans="1:9" x14ac:dyDescent="0.2">
      <c r="A580" s="141" t="s">
        <v>1175</v>
      </c>
      <c r="B580" s="142" t="s">
        <v>15960</v>
      </c>
      <c r="C580" s="143">
        <v>37</v>
      </c>
      <c r="D580" s="143">
        <v>1</v>
      </c>
      <c r="E580" s="144">
        <v>149.29</v>
      </c>
      <c r="F580" s="144">
        <v>10.61</v>
      </c>
      <c r="G580" s="144">
        <v>15.93</v>
      </c>
      <c r="H580" s="144">
        <v>4.26</v>
      </c>
      <c r="I580" s="144">
        <v>30.8</v>
      </c>
    </row>
    <row r="581" spans="1:9" x14ac:dyDescent="0.2">
      <c r="A581" s="141" t="s">
        <v>1177</v>
      </c>
      <c r="B581" s="142" t="s">
        <v>15961</v>
      </c>
      <c r="C581" s="143">
        <v>332</v>
      </c>
      <c r="D581" s="143">
        <v>4</v>
      </c>
      <c r="E581" s="144">
        <v>597.16</v>
      </c>
      <c r="F581" s="144">
        <v>95.2</v>
      </c>
      <c r="G581" s="144">
        <v>63.71</v>
      </c>
      <c r="H581" s="144">
        <v>17.059999999999999</v>
      </c>
      <c r="I581" s="144">
        <v>175.97</v>
      </c>
    </row>
    <row r="582" spans="1:9" x14ac:dyDescent="0.2">
      <c r="A582" s="141" t="s">
        <v>1179</v>
      </c>
      <c r="B582" s="142" t="s">
        <v>15962</v>
      </c>
      <c r="C582" s="143">
        <v>159</v>
      </c>
      <c r="D582" s="143">
        <v>1</v>
      </c>
      <c r="E582" s="144">
        <v>149.29</v>
      </c>
      <c r="F582" s="144">
        <v>45.59</v>
      </c>
      <c r="G582" s="144">
        <v>15.93</v>
      </c>
      <c r="H582" s="144">
        <v>4.26</v>
      </c>
      <c r="I582" s="144">
        <v>65.78</v>
      </c>
    </row>
    <row r="583" spans="1:9" x14ac:dyDescent="0.2">
      <c r="A583" s="141" t="s">
        <v>1181</v>
      </c>
      <c r="B583" s="142" t="s">
        <v>15963</v>
      </c>
      <c r="C583" s="143">
        <v>50</v>
      </c>
      <c r="D583" s="143">
        <v>3</v>
      </c>
      <c r="E583" s="144">
        <v>485.19</v>
      </c>
      <c r="F583" s="144">
        <v>14.34</v>
      </c>
      <c r="G583" s="144">
        <v>47.78</v>
      </c>
      <c r="H583" s="144">
        <v>13.86</v>
      </c>
      <c r="I583" s="144">
        <v>75.98</v>
      </c>
    </row>
    <row r="584" spans="1:9" x14ac:dyDescent="0.2">
      <c r="A584" s="141" t="s">
        <v>1183</v>
      </c>
      <c r="B584" s="142" t="s">
        <v>15964</v>
      </c>
      <c r="C584" s="143">
        <v>80</v>
      </c>
      <c r="D584" s="143">
        <v>1</v>
      </c>
      <c r="E584" s="144">
        <v>348.35</v>
      </c>
      <c r="F584" s="144">
        <v>22.94</v>
      </c>
      <c r="G584" s="144">
        <v>15.93</v>
      </c>
      <c r="H584" s="144">
        <v>9.9499999999999993</v>
      </c>
      <c r="I584" s="144">
        <v>48.82</v>
      </c>
    </row>
    <row r="585" spans="1:9" x14ac:dyDescent="0.2">
      <c r="A585" s="141" t="s">
        <v>1185</v>
      </c>
      <c r="B585" s="142" t="s">
        <v>15965</v>
      </c>
      <c r="C585" s="143">
        <v>85</v>
      </c>
      <c r="D585" s="143">
        <v>2</v>
      </c>
      <c r="E585" s="144">
        <v>298.58</v>
      </c>
      <c r="F585" s="144">
        <v>24.38</v>
      </c>
      <c r="G585" s="144">
        <v>31.86</v>
      </c>
      <c r="H585" s="144">
        <v>8.5299999999999994</v>
      </c>
      <c r="I585" s="144">
        <v>64.77</v>
      </c>
    </row>
    <row r="586" spans="1:9" x14ac:dyDescent="0.2">
      <c r="A586" s="141" t="s">
        <v>1187</v>
      </c>
      <c r="B586" s="142" t="s">
        <v>15966</v>
      </c>
      <c r="C586" s="143">
        <v>100</v>
      </c>
      <c r="D586" s="143">
        <v>2</v>
      </c>
      <c r="E586" s="144">
        <v>298.58</v>
      </c>
      <c r="F586" s="144">
        <v>28.67</v>
      </c>
      <c r="G586" s="144">
        <v>31.86</v>
      </c>
      <c r="H586" s="144">
        <v>8.5299999999999994</v>
      </c>
      <c r="I586" s="144">
        <v>69.06</v>
      </c>
    </row>
    <row r="587" spans="1:9" x14ac:dyDescent="0.2">
      <c r="A587" s="141" t="s">
        <v>1189</v>
      </c>
      <c r="B587" s="142" t="s">
        <v>15967</v>
      </c>
      <c r="C587" s="143">
        <v>255</v>
      </c>
      <c r="D587" s="143">
        <v>2</v>
      </c>
      <c r="E587" s="144">
        <v>335.9</v>
      </c>
      <c r="F587" s="144">
        <v>73.12</v>
      </c>
      <c r="G587" s="144">
        <v>31.86</v>
      </c>
      <c r="H587" s="144">
        <v>9.59</v>
      </c>
      <c r="I587" s="144">
        <v>114.57</v>
      </c>
    </row>
    <row r="588" spans="1:9" x14ac:dyDescent="0.2">
      <c r="A588" s="141" t="s">
        <v>1191</v>
      </c>
      <c r="B588" s="142" t="s">
        <v>15968</v>
      </c>
      <c r="C588" s="143">
        <v>314</v>
      </c>
      <c r="D588" s="143">
        <v>16</v>
      </c>
      <c r="E588" s="144">
        <v>36418.79</v>
      </c>
      <c r="F588" s="144">
        <v>90.04</v>
      </c>
      <c r="G588" s="144">
        <v>254.86</v>
      </c>
      <c r="H588" s="144">
        <v>1040.3900000000001</v>
      </c>
      <c r="I588" s="144">
        <v>1385.29</v>
      </c>
    </row>
    <row r="589" spans="1:9" x14ac:dyDescent="0.2">
      <c r="A589" s="141" t="s">
        <v>1193</v>
      </c>
      <c r="B589" s="142" t="s">
        <v>15969</v>
      </c>
      <c r="C589" s="143">
        <v>117</v>
      </c>
      <c r="D589" s="143">
        <v>1</v>
      </c>
      <c r="E589" s="144">
        <v>149.29</v>
      </c>
      <c r="F589" s="144">
        <v>33.549999999999997</v>
      </c>
      <c r="G589" s="144">
        <v>15.93</v>
      </c>
      <c r="H589" s="144">
        <v>4.26</v>
      </c>
      <c r="I589" s="144">
        <v>53.74</v>
      </c>
    </row>
    <row r="590" spans="1:9" x14ac:dyDescent="0.2">
      <c r="A590" s="141" t="s">
        <v>1195</v>
      </c>
      <c r="B590" s="142" t="s">
        <v>15970</v>
      </c>
      <c r="C590" s="143">
        <v>110</v>
      </c>
      <c r="D590" s="143">
        <v>4</v>
      </c>
      <c r="E590" s="144">
        <v>597.16</v>
      </c>
      <c r="F590" s="144">
        <v>31.54</v>
      </c>
      <c r="G590" s="144">
        <v>63.71</v>
      </c>
      <c r="H590" s="144">
        <v>17.059999999999999</v>
      </c>
      <c r="I590" s="144">
        <v>112.31</v>
      </c>
    </row>
    <row r="591" spans="1:9" x14ac:dyDescent="0.2">
      <c r="A591" s="141" t="s">
        <v>1197</v>
      </c>
      <c r="B591" s="142" t="s">
        <v>15971</v>
      </c>
      <c r="C591" s="143">
        <v>217</v>
      </c>
      <c r="D591" s="143">
        <v>4</v>
      </c>
      <c r="E591" s="144">
        <v>615.98</v>
      </c>
      <c r="F591" s="144">
        <v>62.22</v>
      </c>
      <c r="G591" s="144">
        <v>63.71</v>
      </c>
      <c r="H591" s="144">
        <v>17.600000000000001</v>
      </c>
      <c r="I591" s="144">
        <v>143.53</v>
      </c>
    </row>
    <row r="592" spans="1:9" x14ac:dyDescent="0.2">
      <c r="A592" s="141" t="s">
        <v>1199</v>
      </c>
      <c r="B592" s="142" t="s">
        <v>15972</v>
      </c>
      <c r="C592" s="143">
        <v>820</v>
      </c>
      <c r="D592" s="143">
        <v>14</v>
      </c>
      <c r="E592" s="144">
        <v>3116.41</v>
      </c>
      <c r="F592" s="144">
        <v>79.67</v>
      </c>
      <c r="G592" s="144">
        <v>115.07</v>
      </c>
      <c r="H592" s="144">
        <v>28.07</v>
      </c>
      <c r="I592" s="144">
        <v>222.81</v>
      </c>
    </row>
    <row r="593" spans="1:9" x14ac:dyDescent="0.2">
      <c r="A593" s="141" t="s">
        <v>1201</v>
      </c>
      <c r="B593" s="142" t="s">
        <v>15973</v>
      </c>
      <c r="C593" s="143">
        <v>5467</v>
      </c>
      <c r="D593" s="143">
        <v>58</v>
      </c>
      <c r="E593" s="144">
        <v>57766.11</v>
      </c>
      <c r="F593" s="144">
        <v>531.16999999999996</v>
      </c>
      <c r="G593" s="144">
        <v>476.74</v>
      </c>
      <c r="H593" s="144">
        <v>520.29</v>
      </c>
      <c r="I593" s="144">
        <v>1528.2</v>
      </c>
    </row>
    <row r="594" spans="1:9" x14ac:dyDescent="0.2">
      <c r="A594" s="141" t="s">
        <v>1203</v>
      </c>
      <c r="B594" s="142" t="s">
        <v>15974</v>
      </c>
      <c r="C594" s="143">
        <v>851</v>
      </c>
      <c r="D594" s="143">
        <v>9</v>
      </c>
      <c r="E594" s="144">
        <v>1466.44</v>
      </c>
      <c r="F594" s="144">
        <v>82.68</v>
      </c>
      <c r="G594" s="144">
        <v>73.98</v>
      </c>
      <c r="H594" s="144">
        <v>13.21</v>
      </c>
      <c r="I594" s="144">
        <v>169.87</v>
      </c>
    </row>
    <row r="595" spans="1:9" x14ac:dyDescent="0.2">
      <c r="A595" s="141" t="s">
        <v>1205</v>
      </c>
      <c r="B595" s="142" t="s">
        <v>15975</v>
      </c>
      <c r="C595" s="143">
        <v>1850</v>
      </c>
      <c r="D595" s="143">
        <v>21</v>
      </c>
      <c r="E595" s="144">
        <v>16661.509999999998</v>
      </c>
      <c r="F595" s="144">
        <v>179.74</v>
      </c>
      <c r="G595" s="144">
        <v>172.61</v>
      </c>
      <c r="H595" s="144">
        <v>150.06</v>
      </c>
      <c r="I595" s="144">
        <v>502.41</v>
      </c>
    </row>
    <row r="596" spans="1:9" x14ac:dyDescent="0.2">
      <c r="A596" s="141" t="s">
        <v>1207</v>
      </c>
      <c r="B596" s="142" t="s">
        <v>15976</v>
      </c>
      <c r="C596" s="143">
        <v>2026</v>
      </c>
      <c r="D596" s="143">
        <v>25</v>
      </c>
      <c r="E596" s="144">
        <v>40854.78</v>
      </c>
      <c r="F596" s="144">
        <v>196.84</v>
      </c>
      <c r="G596" s="144">
        <v>205.49</v>
      </c>
      <c r="H596" s="144">
        <v>367.97</v>
      </c>
      <c r="I596" s="144">
        <v>770.3</v>
      </c>
    </row>
    <row r="597" spans="1:9" x14ac:dyDescent="0.2">
      <c r="A597" s="141" t="s">
        <v>1209</v>
      </c>
      <c r="B597" s="142" t="s">
        <v>15977</v>
      </c>
      <c r="C597" s="143">
        <v>5245</v>
      </c>
      <c r="D597" s="143">
        <v>48</v>
      </c>
      <c r="E597" s="144">
        <v>35988.699999999997</v>
      </c>
      <c r="F597" s="144">
        <v>509.6</v>
      </c>
      <c r="G597" s="144">
        <v>394.54</v>
      </c>
      <c r="H597" s="144">
        <v>324.14</v>
      </c>
      <c r="I597" s="144">
        <v>1228.28</v>
      </c>
    </row>
    <row r="598" spans="1:9" x14ac:dyDescent="0.2">
      <c r="A598" s="141" t="s">
        <v>1211</v>
      </c>
      <c r="B598" s="142" t="s">
        <v>15978</v>
      </c>
      <c r="C598" s="143">
        <v>1654</v>
      </c>
      <c r="D598" s="143">
        <v>9</v>
      </c>
      <c r="E598" s="144">
        <v>9578.9599999999991</v>
      </c>
      <c r="F598" s="144">
        <v>160.69999999999999</v>
      </c>
      <c r="G598" s="144">
        <v>73.98</v>
      </c>
      <c r="H598" s="144">
        <v>86.27</v>
      </c>
      <c r="I598" s="144">
        <v>320.95</v>
      </c>
    </row>
    <row r="599" spans="1:9" x14ac:dyDescent="0.2">
      <c r="A599" s="141" t="s">
        <v>1213</v>
      </c>
      <c r="B599" s="142" t="s">
        <v>15979</v>
      </c>
      <c r="C599" s="143">
        <v>744</v>
      </c>
      <c r="D599" s="143">
        <v>7</v>
      </c>
      <c r="E599" s="144">
        <v>147070.17000000001</v>
      </c>
      <c r="F599" s="144">
        <v>72.290000000000006</v>
      </c>
      <c r="G599" s="144">
        <v>57.54</v>
      </c>
      <c r="H599" s="144">
        <v>1324.62</v>
      </c>
      <c r="I599" s="144">
        <v>1454.45</v>
      </c>
    </row>
    <row r="600" spans="1:9" x14ac:dyDescent="0.2">
      <c r="A600" s="141" t="s">
        <v>1215</v>
      </c>
      <c r="B600" s="142" t="s">
        <v>15980</v>
      </c>
      <c r="C600" s="143">
        <v>250</v>
      </c>
      <c r="D600" s="143">
        <v>3</v>
      </c>
      <c r="E600" s="144">
        <v>599.79</v>
      </c>
      <c r="F600" s="144">
        <v>24.29</v>
      </c>
      <c r="G600" s="144">
        <v>24.66</v>
      </c>
      <c r="H600" s="144">
        <v>5.4</v>
      </c>
      <c r="I600" s="144">
        <v>54.35</v>
      </c>
    </row>
    <row r="601" spans="1:9" x14ac:dyDescent="0.2">
      <c r="A601" s="141" t="s">
        <v>1217</v>
      </c>
      <c r="B601" s="142" t="s">
        <v>15981</v>
      </c>
      <c r="C601" s="143">
        <v>1223</v>
      </c>
      <c r="D601" s="143">
        <v>10</v>
      </c>
      <c r="E601" s="144">
        <v>2742.76</v>
      </c>
      <c r="F601" s="144">
        <v>118.82</v>
      </c>
      <c r="G601" s="144">
        <v>82.19</v>
      </c>
      <c r="H601" s="144">
        <v>24.7</v>
      </c>
      <c r="I601" s="144">
        <v>225.71</v>
      </c>
    </row>
    <row r="602" spans="1:9" x14ac:dyDescent="0.2">
      <c r="A602" s="141" t="s">
        <v>1219</v>
      </c>
      <c r="B602" s="142" t="s">
        <v>15982</v>
      </c>
      <c r="C602" s="143">
        <v>33741</v>
      </c>
      <c r="D602" s="143">
        <v>473</v>
      </c>
      <c r="E602" s="144">
        <v>470731.15</v>
      </c>
      <c r="F602" s="144">
        <v>3278.22</v>
      </c>
      <c r="G602" s="144">
        <v>3887.86</v>
      </c>
      <c r="H602" s="144">
        <v>4239.75</v>
      </c>
      <c r="I602" s="144">
        <v>11405.83</v>
      </c>
    </row>
    <row r="603" spans="1:9" x14ac:dyDescent="0.2">
      <c r="A603" s="141" t="s">
        <v>1221</v>
      </c>
      <c r="B603" s="142" t="s">
        <v>15983</v>
      </c>
      <c r="C603" s="143">
        <v>4081</v>
      </c>
      <c r="D603" s="143">
        <v>40</v>
      </c>
      <c r="E603" s="144">
        <v>37251.64</v>
      </c>
      <c r="F603" s="144">
        <v>396.5</v>
      </c>
      <c r="G603" s="144">
        <v>328.78</v>
      </c>
      <c r="H603" s="144">
        <v>335.51</v>
      </c>
      <c r="I603" s="144">
        <v>1060.79</v>
      </c>
    </row>
    <row r="604" spans="1:9" x14ac:dyDescent="0.2">
      <c r="A604" s="141" t="s">
        <v>1223</v>
      </c>
      <c r="B604" s="142" t="s">
        <v>15984</v>
      </c>
      <c r="C604" s="143">
        <v>288</v>
      </c>
      <c r="D604" s="143">
        <v>2</v>
      </c>
      <c r="E604" s="144">
        <v>229.64</v>
      </c>
      <c r="F604" s="144">
        <v>27.98</v>
      </c>
      <c r="G604" s="144">
        <v>16.440000000000001</v>
      </c>
      <c r="H604" s="144">
        <v>2.0699999999999998</v>
      </c>
      <c r="I604" s="144">
        <v>46.49</v>
      </c>
    </row>
    <row r="605" spans="1:9" x14ac:dyDescent="0.2">
      <c r="A605" s="141" t="s">
        <v>1225</v>
      </c>
      <c r="B605" s="142" t="s">
        <v>15985</v>
      </c>
      <c r="C605" s="143">
        <v>7702</v>
      </c>
      <c r="D605" s="143">
        <v>88</v>
      </c>
      <c r="E605" s="144">
        <v>58707.33</v>
      </c>
      <c r="F605" s="144">
        <v>748.31</v>
      </c>
      <c r="G605" s="144">
        <v>723.32</v>
      </c>
      <c r="H605" s="144">
        <v>528.76</v>
      </c>
      <c r="I605" s="144">
        <v>2000.39</v>
      </c>
    </row>
    <row r="606" spans="1:9" x14ac:dyDescent="0.2">
      <c r="A606" s="141" t="s">
        <v>1227</v>
      </c>
      <c r="B606" s="142" t="s">
        <v>15986</v>
      </c>
      <c r="C606" s="143">
        <v>150610</v>
      </c>
      <c r="D606" s="143">
        <v>1767</v>
      </c>
      <c r="E606" s="144">
        <v>1629146.4</v>
      </c>
      <c r="F606" s="144">
        <v>14633.06</v>
      </c>
      <c r="G606" s="144">
        <v>14523.97</v>
      </c>
      <c r="H606" s="144">
        <v>14673.3</v>
      </c>
      <c r="I606" s="144">
        <v>43830.33</v>
      </c>
    </row>
    <row r="607" spans="1:9" x14ac:dyDescent="0.2">
      <c r="A607" s="141" t="s">
        <v>1229</v>
      </c>
      <c r="B607" s="142" t="s">
        <v>15987</v>
      </c>
      <c r="C607" s="143">
        <v>3498</v>
      </c>
      <c r="D607" s="143">
        <v>24</v>
      </c>
      <c r="E607" s="144">
        <v>7360.67</v>
      </c>
      <c r="F607" s="144">
        <v>339.86</v>
      </c>
      <c r="G607" s="144">
        <v>197.27</v>
      </c>
      <c r="H607" s="144">
        <v>66.3</v>
      </c>
      <c r="I607" s="144">
        <v>603.42999999999995</v>
      </c>
    </row>
    <row r="608" spans="1:9" x14ac:dyDescent="0.2">
      <c r="A608" s="141" t="s">
        <v>1231</v>
      </c>
      <c r="B608" s="142" t="s">
        <v>15988</v>
      </c>
      <c r="C608" s="143">
        <v>258</v>
      </c>
      <c r="D608" s="143">
        <v>1</v>
      </c>
      <c r="E608" s="144">
        <v>37.32</v>
      </c>
      <c r="F608" s="144">
        <v>25.06</v>
      </c>
      <c r="G608" s="144">
        <v>8.2200000000000006</v>
      </c>
      <c r="H608" s="144">
        <v>0.34</v>
      </c>
      <c r="I608" s="144">
        <v>33.619999999999997</v>
      </c>
    </row>
    <row r="609" spans="1:9" x14ac:dyDescent="0.2">
      <c r="A609" s="141" t="s">
        <v>1233</v>
      </c>
      <c r="B609" s="142" t="s">
        <v>15989</v>
      </c>
      <c r="C609" s="143">
        <v>808</v>
      </c>
      <c r="D609" s="143">
        <v>5</v>
      </c>
      <c r="E609" s="144">
        <v>12997.5</v>
      </c>
      <c r="F609" s="144">
        <v>78.5</v>
      </c>
      <c r="G609" s="144">
        <v>41.1</v>
      </c>
      <c r="H609" s="144">
        <v>117.06</v>
      </c>
      <c r="I609" s="144">
        <v>236.66</v>
      </c>
    </row>
    <row r="610" spans="1:9" x14ac:dyDescent="0.2">
      <c r="A610" s="141" t="s">
        <v>1235</v>
      </c>
      <c r="B610" s="142" t="s">
        <v>15990</v>
      </c>
      <c r="C610" s="143">
        <v>2306</v>
      </c>
      <c r="D610" s="143">
        <v>20</v>
      </c>
      <c r="E610" s="144">
        <v>5535.06</v>
      </c>
      <c r="F610" s="144">
        <v>224.05</v>
      </c>
      <c r="G610" s="144">
        <v>164.39</v>
      </c>
      <c r="H610" s="144">
        <v>49.86</v>
      </c>
      <c r="I610" s="144">
        <v>438.3</v>
      </c>
    </row>
    <row r="611" spans="1:9" x14ac:dyDescent="0.2">
      <c r="A611" s="141" t="s">
        <v>1237</v>
      </c>
      <c r="B611" s="142" t="s">
        <v>15991</v>
      </c>
      <c r="C611" s="143">
        <v>2087</v>
      </c>
      <c r="D611" s="143">
        <v>20</v>
      </c>
      <c r="E611" s="144">
        <v>7931.85</v>
      </c>
      <c r="F611" s="144">
        <v>202.77</v>
      </c>
      <c r="G611" s="144">
        <v>164.39</v>
      </c>
      <c r="H611" s="144">
        <v>71.44</v>
      </c>
      <c r="I611" s="144">
        <v>438.6</v>
      </c>
    </row>
    <row r="612" spans="1:9" x14ac:dyDescent="0.2">
      <c r="A612" s="141" t="s">
        <v>1239</v>
      </c>
      <c r="B612" s="142" t="s">
        <v>15992</v>
      </c>
      <c r="C612" s="143">
        <v>1017</v>
      </c>
      <c r="D612" s="143">
        <v>5</v>
      </c>
      <c r="E612" s="144">
        <v>32567.34</v>
      </c>
      <c r="F612" s="144">
        <v>98.81</v>
      </c>
      <c r="G612" s="144">
        <v>41.1</v>
      </c>
      <c r="H612" s="144">
        <v>293.33</v>
      </c>
      <c r="I612" s="144">
        <v>433.24</v>
      </c>
    </row>
    <row r="613" spans="1:9" x14ac:dyDescent="0.2">
      <c r="A613" s="141" t="s">
        <v>1241</v>
      </c>
      <c r="B613" s="142" t="s">
        <v>15993</v>
      </c>
      <c r="C613" s="143">
        <v>3076</v>
      </c>
      <c r="D613" s="143">
        <v>29</v>
      </c>
      <c r="E613" s="144">
        <v>13402.13</v>
      </c>
      <c r="F613" s="144">
        <v>298.86</v>
      </c>
      <c r="G613" s="144">
        <v>238.37</v>
      </c>
      <c r="H613" s="144">
        <v>120.71</v>
      </c>
      <c r="I613" s="144">
        <v>657.94</v>
      </c>
    </row>
    <row r="614" spans="1:9" x14ac:dyDescent="0.2">
      <c r="A614" s="141" t="s">
        <v>1243</v>
      </c>
      <c r="B614" s="142" t="s">
        <v>15994</v>
      </c>
      <c r="C614" s="143">
        <v>4732</v>
      </c>
      <c r="D614" s="143">
        <v>41</v>
      </c>
      <c r="E614" s="144">
        <v>21689.33</v>
      </c>
      <c r="F614" s="144">
        <v>459.75</v>
      </c>
      <c r="G614" s="144">
        <v>337</v>
      </c>
      <c r="H614" s="144">
        <v>195.35</v>
      </c>
      <c r="I614" s="144">
        <v>992.1</v>
      </c>
    </row>
    <row r="615" spans="1:9" x14ac:dyDescent="0.2">
      <c r="A615" s="141" t="s">
        <v>1245</v>
      </c>
      <c r="B615" s="142" t="s">
        <v>15995</v>
      </c>
      <c r="C615" s="143">
        <v>1298</v>
      </c>
      <c r="D615" s="143">
        <v>7</v>
      </c>
      <c r="E615" s="144">
        <v>3032.75</v>
      </c>
      <c r="F615" s="144">
        <v>126.11</v>
      </c>
      <c r="G615" s="144">
        <v>57.54</v>
      </c>
      <c r="H615" s="144">
        <v>27.31</v>
      </c>
      <c r="I615" s="144">
        <v>210.96</v>
      </c>
    </row>
    <row r="616" spans="1:9" x14ac:dyDescent="0.2">
      <c r="A616" s="141" t="s">
        <v>1247</v>
      </c>
      <c r="B616" s="142" t="s">
        <v>15996</v>
      </c>
      <c r="C616" s="143">
        <v>6152</v>
      </c>
      <c r="D616" s="143">
        <v>28</v>
      </c>
      <c r="E616" s="144">
        <v>7079.39</v>
      </c>
      <c r="F616" s="144">
        <v>597.72</v>
      </c>
      <c r="G616" s="144">
        <v>230.14</v>
      </c>
      <c r="H616" s="144">
        <v>63.76</v>
      </c>
      <c r="I616" s="144">
        <v>891.62</v>
      </c>
    </row>
    <row r="617" spans="1:9" x14ac:dyDescent="0.2">
      <c r="A617" s="141" t="s">
        <v>1249</v>
      </c>
      <c r="B617" s="142" t="s">
        <v>15997</v>
      </c>
      <c r="C617" s="143">
        <v>946</v>
      </c>
      <c r="D617" s="143">
        <v>26</v>
      </c>
      <c r="E617" s="144">
        <v>12320.68</v>
      </c>
      <c r="F617" s="144">
        <v>91.91</v>
      </c>
      <c r="G617" s="144">
        <v>213.71</v>
      </c>
      <c r="H617" s="144">
        <v>110.97</v>
      </c>
      <c r="I617" s="144">
        <v>416.59</v>
      </c>
    </row>
    <row r="618" spans="1:9" x14ac:dyDescent="0.2">
      <c r="A618" s="141" t="s">
        <v>1251</v>
      </c>
      <c r="B618" s="142" t="s">
        <v>15998</v>
      </c>
      <c r="C618" s="143">
        <v>721</v>
      </c>
      <c r="D618" s="143">
        <v>10</v>
      </c>
      <c r="E618" s="144">
        <v>2923.27</v>
      </c>
      <c r="F618" s="144">
        <v>70.05</v>
      </c>
      <c r="G618" s="144">
        <v>82.19</v>
      </c>
      <c r="H618" s="144">
        <v>26.33</v>
      </c>
      <c r="I618" s="144">
        <v>178.57</v>
      </c>
    </row>
    <row r="619" spans="1:9" x14ac:dyDescent="0.2">
      <c r="A619" s="141" t="s">
        <v>1253</v>
      </c>
      <c r="B619" s="142" t="s">
        <v>15999</v>
      </c>
      <c r="C619" s="143">
        <v>4823</v>
      </c>
      <c r="D619" s="143">
        <v>41</v>
      </c>
      <c r="E619" s="144">
        <v>15920.29</v>
      </c>
      <c r="F619" s="144">
        <v>468.59</v>
      </c>
      <c r="G619" s="144">
        <v>337</v>
      </c>
      <c r="H619" s="144">
        <v>143.38999999999999</v>
      </c>
      <c r="I619" s="144">
        <v>948.98</v>
      </c>
    </row>
    <row r="620" spans="1:9" x14ac:dyDescent="0.2">
      <c r="A620" s="141" t="s">
        <v>1255</v>
      </c>
      <c r="B620" s="142" t="s">
        <v>16000</v>
      </c>
      <c r="C620" s="143">
        <v>1333</v>
      </c>
      <c r="D620" s="143">
        <v>10</v>
      </c>
      <c r="E620" s="144">
        <v>2369.61</v>
      </c>
      <c r="F620" s="144">
        <v>129.51</v>
      </c>
      <c r="G620" s="144">
        <v>82.19</v>
      </c>
      <c r="H620" s="144">
        <v>21.34</v>
      </c>
      <c r="I620" s="144">
        <v>233.04</v>
      </c>
    </row>
    <row r="621" spans="1:9" x14ac:dyDescent="0.2">
      <c r="A621" s="141" t="s">
        <v>1257</v>
      </c>
      <c r="B621" s="142" t="s">
        <v>16001</v>
      </c>
      <c r="C621" s="143">
        <v>165</v>
      </c>
      <c r="D621" s="143">
        <v>3</v>
      </c>
      <c r="E621" s="144">
        <v>292.36</v>
      </c>
      <c r="F621" s="144">
        <v>16.03</v>
      </c>
      <c r="G621" s="144">
        <v>24.66</v>
      </c>
      <c r="H621" s="144">
        <v>2.63</v>
      </c>
      <c r="I621" s="144">
        <v>43.32</v>
      </c>
    </row>
    <row r="622" spans="1:9" x14ac:dyDescent="0.2">
      <c r="A622" s="141" t="s">
        <v>1259</v>
      </c>
      <c r="B622" s="142" t="s">
        <v>16002</v>
      </c>
      <c r="C622" s="143">
        <v>532</v>
      </c>
      <c r="D622" s="143">
        <v>3</v>
      </c>
      <c r="E622" s="144">
        <v>625.29</v>
      </c>
      <c r="F622" s="144">
        <v>51.69</v>
      </c>
      <c r="G622" s="144">
        <v>24.66</v>
      </c>
      <c r="H622" s="144">
        <v>5.63</v>
      </c>
      <c r="I622" s="144">
        <v>81.98</v>
      </c>
    </row>
    <row r="623" spans="1:9" x14ac:dyDescent="0.2">
      <c r="A623" s="141" t="s">
        <v>1261</v>
      </c>
      <c r="B623" s="142" t="s">
        <v>16003</v>
      </c>
      <c r="C623" s="143">
        <v>90</v>
      </c>
      <c r="D623" s="143">
        <v>3</v>
      </c>
      <c r="E623" s="144">
        <v>559.83000000000004</v>
      </c>
      <c r="F623" s="144">
        <v>8.74</v>
      </c>
      <c r="G623" s="144">
        <v>24.66</v>
      </c>
      <c r="H623" s="144">
        <v>5.04</v>
      </c>
      <c r="I623" s="144">
        <v>38.44</v>
      </c>
    </row>
    <row r="624" spans="1:9" x14ac:dyDescent="0.2">
      <c r="A624" s="141" t="s">
        <v>1263</v>
      </c>
      <c r="B624" s="142" t="s">
        <v>16004</v>
      </c>
      <c r="C624" s="143">
        <v>1456</v>
      </c>
      <c r="D624" s="143">
        <v>13</v>
      </c>
      <c r="E624" s="144">
        <v>78150.36</v>
      </c>
      <c r="F624" s="144">
        <v>141.46</v>
      </c>
      <c r="G624" s="144">
        <v>106.86</v>
      </c>
      <c r="H624" s="144">
        <v>703.88</v>
      </c>
      <c r="I624" s="144">
        <v>952.2</v>
      </c>
    </row>
    <row r="625" spans="1:9" x14ac:dyDescent="0.2">
      <c r="A625" s="141" t="s">
        <v>1265</v>
      </c>
      <c r="B625" s="142" t="s">
        <v>16005</v>
      </c>
      <c r="C625" s="143">
        <v>202</v>
      </c>
      <c r="D625" s="143">
        <v>3</v>
      </c>
      <c r="E625" s="144">
        <v>335.91</v>
      </c>
      <c r="F625" s="144">
        <v>19.62</v>
      </c>
      <c r="G625" s="144">
        <v>24.66</v>
      </c>
      <c r="H625" s="144">
        <v>3.02</v>
      </c>
      <c r="I625" s="144">
        <v>47.3</v>
      </c>
    </row>
    <row r="626" spans="1:9" x14ac:dyDescent="0.2">
      <c r="A626" s="141" t="s">
        <v>1267</v>
      </c>
      <c r="B626" s="142" t="s">
        <v>16006</v>
      </c>
      <c r="C626" s="143">
        <v>903</v>
      </c>
      <c r="D626" s="143">
        <v>4</v>
      </c>
      <c r="E626" s="144">
        <v>1020.69</v>
      </c>
      <c r="F626" s="144">
        <v>87.74</v>
      </c>
      <c r="G626" s="144">
        <v>32.880000000000003</v>
      </c>
      <c r="H626" s="144">
        <v>9.19</v>
      </c>
      <c r="I626" s="144">
        <v>129.81</v>
      </c>
    </row>
    <row r="627" spans="1:9" x14ac:dyDescent="0.2">
      <c r="A627" s="141" t="s">
        <v>1269</v>
      </c>
      <c r="B627" s="142" t="s">
        <v>16007</v>
      </c>
      <c r="C627" s="143">
        <v>5708</v>
      </c>
      <c r="D627" s="143">
        <v>95</v>
      </c>
      <c r="E627" s="144">
        <v>82104.61</v>
      </c>
      <c r="F627" s="144">
        <v>554.58000000000004</v>
      </c>
      <c r="G627" s="144">
        <v>780.86</v>
      </c>
      <c r="H627" s="144">
        <v>739.5</v>
      </c>
      <c r="I627" s="144">
        <v>2074.94</v>
      </c>
    </row>
    <row r="628" spans="1:9" x14ac:dyDescent="0.2">
      <c r="A628" s="141" t="s">
        <v>1271</v>
      </c>
      <c r="B628" s="142" t="s">
        <v>16008</v>
      </c>
      <c r="C628" s="143">
        <v>2049</v>
      </c>
      <c r="D628" s="143">
        <v>8</v>
      </c>
      <c r="E628" s="144">
        <v>1615.73</v>
      </c>
      <c r="F628" s="144">
        <v>199.08</v>
      </c>
      <c r="G628" s="144">
        <v>65.760000000000005</v>
      </c>
      <c r="H628" s="144">
        <v>14.55</v>
      </c>
      <c r="I628" s="144">
        <v>279.39</v>
      </c>
    </row>
    <row r="629" spans="1:9" x14ac:dyDescent="0.2">
      <c r="A629" s="141" t="s">
        <v>1273</v>
      </c>
      <c r="B629" s="142" t="s">
        <v>16009</v>
      </c>
      <c r="C629" s="143">
        <v>878</v>
      </c>
      <c r="D629" s="143">
        <v>1</v>
      </c>
      <c r="E629" s="144">
        <v>314.66000000000003</v>
      </c>
      <c r="F629" s="144">
        <v>85.3</v>
      </c>
      <c r="G629" s="144">
        <v>8.2200000000000006</v>
      </c>
      <c r="H629" s="144">
        <v>2.83</v>
      </c>
      <c r="I629" s="144">
        <v>96.35</v>
      </c>
    </row>
    <row r="630" spans="1:9" x14ac:dyDescent="0.2">
      <c r="A630" s="141" t="s">
        <v>1275</v>
      </c>
      <c r="B630" s="142" t="s">
        <v>16010</v>
      </c>
      <c r="C630" s="143">
        <v>2175</v>
      </c>
      <c r="D630" s="143">
        <v>9</v>
      </c>
      <c r="E630" s="144">
        <v>1901.57</v>
      </c>
      <c r="F630" s="144">
        <v>211.32</v>
      </c>
      <c r="G630" s="144">
        <v>73.98</v>
      </c>
      <c r="H630" s="144">
        <v>17.13</v>
      </c>
      <c r="I630" s="144">
        <v>302.43</v>
      </c>
    </row>
    <row r="631" spans="1:9" x14ac:dyDescent="0.2">
      <c r="A631" s="141" t="s">
        <v>1277</v>
      </c>
      <c r="B631" s="142" t="s">
        <v>16011</v>
      </c>
      <c r="C631" s="143">
        <v>1207</v>
      </c>
      <c r="D631" s="143">
        <v>15</v>
      </c>
      <c r="E631" s="144">
        <v>7542.07</v>
      </c>
      <c r="F631" s="144">
        <v>117.27</v>
      </c>
      <c r="G631" s="144">
        <v>123.3</v>
      </c>
      <c r="H631" s="144">
        <v>67.930000000000007</v>
      </c>
      <c r="I631" s="144">
        <v>308.5</v>
      </c>
    </row>
    <row r="632" spans="1:9" x14ac:dyDescent="0.2">
      <c r="A632" s="141" t="s">
        <v>1279</v>
      </c>
      <c r="B632" s="142" t="s">
        <v>16012</v>
      </c>
      <c r="C632" s="143">
        <v>551</v>
      </c>
      <c r="D632" s="143">
        <v>5</v>
      </c>
      <c r="E632" s="144">
        <v>2150.75</v>
      </c>
      <c r="F632" s="144">
        <v>53.54</v>
      </c>
      <c r="G632" s="144">
        <v>41.1</v>
      </c>
      <c r="H632" s="144">
        <v>19.37</v>
      </c>
      <c r="I632" s="144">
        <v>114.01</v>
      </c>
    </row>
    <row r="633" spans="1:9" x14ac:dyDescent="0.2">
      <c r="A633" s="141" t="s">
        <v>1281</v>
      </c>
      <c r="B633" s="142" t="s">
        <v>16013</v>
      </c>
      <c r="C633" s="143">
        <v>1172</v>
      </c>
      <c r="D633" s="143">
        <v>3</v>
      </c>
      <c r="E633" s="144">
        <v>687.83</v>
      </c>
      <c r="F633" s="144">
        <v>113.87</v>
      </c>
      <c r="G633" s="144">
        <v>24.66</v>
      </c>
      <c r="H633" s="144">
        <v>6.19</v>
      </c>
      <c r="I633" s="144">
        <v>144.72</v>
      </c>
    </row>
    <row r="634" spans="1:9" x14ac:dyDescent="0.2">
      <c r="A634" s="141" t="s">
        <v>1283</v>
      </c>
      <c r="B634" s="142" t="s">
        <v>16014</v>
      </c>
      <c r="C634" s="143">
        <v>784</v>
      </c>
      <c r="D634" s="143">
        <v>6</v>
      </c>
      <c r="E634" s="144">
        <v>10308.34</v>
      </c>
      <c r="F634" s="144">
        <v>76.180000000000007</v>
      </c>
      <c r="G634" s="144">
        <v>49.32</v>
      </c>
      <c r="H634" s="144">
        <v>92.85</v>
      </c>
      <c r="I634" s="144">
        <v>218.35</v>
      </c>
    </row>
    <row r="635" spans="1:9" x14ac:dyDescent="0.2">
      <c r="A635" s="141" t="s">
        <v>1285</v>
      </c>
      <c r="B635" s="142" t="s">
        <v>16015</v>
      </c>
      <c r="C635" s="143">
        <v>37275</v>
      </c>
      <c r="D635" s="143">
        <v>621</v>
      </c>
      <c r="E635" s="144">
        <v>368801.47</v>
      </c>
      <c r="F635" s="144">
        <v>3621.58</v>
      </c>
      <c r="G635" s="144">
        <v>5104.3500000000004</v>
      </c>
      <c r="H635" s="144">
        <v>3321.7</v>
      </c>
      <c r="I635" s="144">
        <v>12047.63</v>
      </c>
    </row>
    <row r="636" spans="1:9" x14ac:dyDescent="0.2">
      <c r="A636" s="141" t="s">
        <v>1287</v>
      </c>
      <c r="B636" s="142" t="s">
        <v>16016</v>
      </c>
      <c r="C636" s="143">
        <v>552</v>
      </c>
      <c r="D636" s="143">
        <v>8</v>
      </c>
      <c r="E636" s="144">
        <v>12923.47</v>
      </c>
      <c r="F636" s="144">
        <v>53.63</v>
      </c>
      <c r="G636" s="144">
        <v>65.760000000000005</v>
      </c>
      <c r="H636" s="144">
        <v>116.4</v>
      </c>
      <c r="I636" s="144">
        <v>235.79</v>
      </c>
    </row>
    <row r="637" spans="1:9" x14ac:dyDescent="0.2">
      <c r="A637" s="141" t="s">
        <v>1289</v>
      </c>
      <c r="B637" s="142" t="s">
        <v>16017</v>
      </c>
      <c r="C637" s="143">
        <v>1474</v>
      </c>
      <c r="D637" s="143">
        <v>5</v>
      </c>
      <c r="E637" s="144">
        <v>1231.97</v>
      </c>
      <c r="F637" s="144">
        <v>143.21</v>
      </c>
      <c r="G637" s="144">
        <v>41.1</v>
      </c>
      <c r="H637" s="144">
        <v>11.1</v>
      </c>
      <c r="I637" s="144">
        <v>195.41</v>
      </c>
    </row>
    <row r="638" spans="1:9" x14ac:dyDescent="0.2">
      <c r="A638" s="141" t="s">
        <v>1291</v>
      </c>
      <c r="B638" s="142" t="s">
        <v>16018</v>
      </c>
      <c r="C638" s="143">
        <v>994</v>
      </c>
      <c r="D638" s="143">
        <v>2</v>
      </c>
      <c r="E638" s="144">
        <v>562.66</v>
      </c>
      <c r="F638" s="144">
        <v>96.58</v>
      </c>
      <c r="G638" s="144">
        <v>16.440000000000001</v>
      </c>
      <c r="H638" s="144">
        <v>5.0599999999999996</v>
      </c>
      <c r="I638" s="144">
        <v>118.08</v>
      </c>
    </row>
    <row r="639" spans="1:9" x14ac:dyDescent="0.2">
      <c r="A639" s="141" t="s">
        <v>1293</v>
      </c>
      <c r="B639" s="142" t="s">
        <v>16019</v>
      </c>
      <c r="C639" s="143">
        <v>895</v>
      </c>
      <c r="D639" s="143">
        <v>5</v>
      </c>
      <c r="E639" s="144">
        <v>1241.2</v>
      </c>
      <c r="F639" s="144">
        <v>86.96</v>
      </c>
      <c r="G639" s="144">
        <v>41.1</v>
      </c>
      <c r="H639" s="144">
        <v>11.18</v>
      </c>
      <c r="I639" s="144">
        <v>139.24</v>
      </c>
    </row>
    <row r="640" spans="1:9" x14ac:dyDescent="0.2">
      <c r="A640" s="141" t="s">
        <v>1295</v>
      </c>
      <c r="B640" s="142" t="s">
        <v>16020</v>
      </c>
      <c r="C640" s="143">
        <v>1077</v>
      </c>
      <c r="D640" s="143">
        <v>11</v>
      </c>
      <c r="E640" s="144">
        <v>2881.27</v>
      </c>
      <c r="F640" s="144">
        <v>104.64</v>
      </c>
      <c r="G640" s="144">
        <v>90.42</v>
      </c>
      <c r="H640" s="144">
        <v>25.95</v>
      </c>
      <c r="I640" s="144">
        <v>221.01</v>
      </c>
    </row>
    <row r="641" spans="1:9" x14ac:dyDescent="0.2">
      <c r="A641" s="141" t="s">
        <v>1297</v>
      </c>
      <c r="B641" s="142" t="s">
        <v>16021</v>
      </c>
      <c r="C641" s="143">
        <v>4811</v>
      </c>
      <c r="D641" s="143">
        <v>67</v>
      </c>
      <c r="E641" s="144">
        <v>180872.42</v>
      </c>
      <c r="F641" s="144">
        <v>467.43</v>
      </c>
      <c r="G641" s="144">
        <v>550.71</v>
      </c>
      <c r="H641" s="144">
        <v>1629.07</v>
      </c>
      <c r="I641" s="144">
        <v>2647.21</v>
      </c>
    </row>
    <row r="642" spans="1:9" x14ac:dyDescent="0.2">
      <c r="A642" s="141" t="s">
        <v>1299</v>
      </c>
      <c r="B642" s="142" t="s">
        <v>16022</v>
      </c>
      <c r="C642" s="143">
        <v>1793</v>
      </c>
      <c r="D642" s="143">
        <v>19</v>
      </c>
      <c r="E642" s="144">
        <v>6123.41</v>
      </c>
      <c r="F642" s="144">
        <v>174.21</v>
      </c>
      <c r="G642" s="144">
        <v>156.16999999999999</v>
      </c>
      <c r="H642" s="144">
        <v>55.15</v>
      </c>
      <c r="I642" s="144">
        <v>385.53</v>
      </c>
    </row>
    <row r="643" spans="1:9" x14ac:dyDescent="0.2">
      <c r="A643" s="141" t="s">
        <v>1301</v>
      </c>
      <c r="B643" s="142" t="s">
        <v>16023</v>
      </c>
      <c r="C643" s="143">
        <v>4684</v>
      </c>
      <c r="D643" s="143">
        <v>105</v>
      </c>
      <c r="E643" s="144">
        <v>25083.64</v>
      </c>
      <c r="F643" s="144">
        <v>455.09</v>
      </c>
      <c r="G643" s="144">
        <v>863.06</v>
      </c>
      <c r="H643" s="144">
        <v>225.92</v>
      </c>
      <c r="I643" s="144">
        <v>1544.07</v>
      </c>
    </row>
    <row r="644" spans="1:9" x14ac:dyDescent="0.2">
      <c r="A644" s="141" t="s">
        <v>1303</v>
      </c>
      <c r="B644" s="142" t="s">
        <v>16024</v>
      </c>
      <c r="C644" s="143">
        <v>681</v>
      </c>
      <c r="D644" s="143">
        <v>2</v>
      </c>
      <c r="E644" s="144">
        <v>152.71</v>
      </c>
      <c r="F644" s="144">
        <v>66.17</v>
      </c>
      <c r="G644" s="144">
        <v>16.440000000000001</v>
      </c>
      <c r="H644" s="144">
        <v>1.38</v>
      </c>
      <c r="I644" s="144">
        <v>83.99</v>
      </c>
    </row>
    <row r="645" spans="1:9" x14ac:dyDescent="0.2">
      <c r="A645" s="141" t="s">
        <v>1305</v>
      </c>
      <c r="B645" s="142" t="s">
        <v>16025</v>
      </c>
      <c r="C645" s="143">
        <v>6704</v>
      </c>
      <c r="D645" s="143">
        <v>75</v>
      </c>
      <c r="E645" s="144">
        <v>84914.1</v>
      </c>
      <c r="F645" s="144">
        <v>651.35</v>
      </c>
      <c r="G645" s="144">
        <v>616.46</v>
      </c>
      <c r="H645" s="144">
        <v>764.8</v>
      </c>
      <c r="I645" s="144">
        <v>2032.61</v>
      </c>
    </row>
    <row r="646" spans="1:9" x14ac:dyDescent="0.2">
      <c r="A646" s="141" t="s">
        <v>1307</v>
      </c>
      <c r="B646" s="142" t="s">
        <v>16026</v>
      </c>
      <c r="C646" s="143">
        <v>2244</v>
      </c>
      <c r="D646" s="143">
        <v>18</v>
      </c>
      <c r="E646" s="144">
        <v>8059.07</v>
      </c>
      <c r="F646" s="144">
        <v>218.02</v>
      </c>
      <c r="G646" s="144">
        <v>147.94999999999999</v>
      </c>
      <c r="H646" s="144">
        <v>72.58</v>
      </c>
      <c r="I646" s="144">
        <v>438.55</v>
      </c>
    </row>
    <row r="647" spans="1:9" x14ac:dyDescent="0.2">
      <c r="A647" s="141" t="s">
        <v>1309</v>
      </c>
      <c r="B647" s="142" t="s">
        <v>16027</v>
      </c>
      <c r="C647" s="143">
        <v>510</v>
      </c>
      <c r="D647" s="143">
        <v>1</v>
      </c>
      <c r="E647" s="144">
        <v>37.32</v>
      </c>
      <c r="F647" s="144">
        <v>49.55</v>
      </c>
      <c r="G647" s="144">
        <v>8.2200000000000006</v>
      </c>
      <c r="H647" s="144">
        <v>0.34</v>
      </c>
      <c r="I647" s="144">
        <v>58.11</v>
      </c>
    </row>
    <row r="648" spans="1:9" x14ac:dyDescent="0.2">
      <c r="A648" s="141" t="s">
        <v>1311</v>
      </c>
      <c r="B648" s="142" t="s">
        <v>16028</v>
      </c>
      <c r="C648" s="143">
        <v>554</v>
      </c>
      <c r="D648" s="143">
        <v>1</v>
      </c>
      <c r="E648" s="144">
        <v>37.32</v>
      </c>
      <c r="F648" s="144">
        <v>53.82</v>
      </c>
      <c r="G648" s="144">
        <v>8.2200000000000006</v>
      </c>
      <c r="H648" s="144">
        <v>0.34</v>
      </c>
      <c r="I648" s="144">
        <v>62.38</v>
      </c>
    </row>
    <row r="649" spans="1:9" x14ac:dyDescent="0.2">
      <c r="A649" s="141" t="s">
        <v>1313</v>
      </c>
      <c r="B649" s="142" t="s">
        <v>16029</v>
      </c>
      <c r="C649" s="143">
        <v>2334</v>
      </c>
      <c r="D649" s="143">
        <v>21</v>
      </c>
      <c r="E649" s="144">
        <v>46930.95</v>
      </c>
      <c r="F649" s="144">
        <v>226.77</v>
      </c>
      <c r="G649" s="144">
        <v>172.61</v>
      </c>
      <c r="H649" s="144">
        <v>422.7</v>
      </c>
      <c r="I649" s="144">
        <v>822.08</v>
      </c>
    </row>
    <row r="650" spans="1:9" x14ac:dyDescent="0.2">
      <c r="A650" s="141" t="s">
        <v>1315</v>
      </c>
      <c r="B650" s="142" t="s">
        <v>16030</v>
      </c>
      <c r="C650" s="143">
        <v>1965</v>
      </c>
      <c r="D650" s="143">
        <v>23</v>
      </c>
      <c r="E650" s="144">
        <v>21716.66</v>
      </c>
      <c r="F650" s="144">
        <v>190.92</v>
      </c>
      <c r="G650" s="144">
        <v>189.05</v>
      </c>
      <c r="H650" s="144">
        <v>195.6</v>
      </c>
      <c r="I650" s="144">
        <v>575.57000000000005</v>
      </c>
    </row>
    <row r="651" spans="1:9" x14ac:dyDescent="0.2">
      <c r="A651" s="141" t="s">
        <v>1317</v>
      </c>
      <c r="B651" s="142" t="s">
        <v>16031</v>
      </c>
      <c r="C651" s="143">
        <v>6812</v>
      </c>
      <c r="D651" s="143">
        <v>81</v>
      </c>
      <c r="E651" s="144">
        <v>64480.84</v>
      </c>
      <c r="F651" s="144">
        <v>661.85</v>
      </c>
      <c r="G651" s="144">
        <v>665.78</v>
      </c>
      <c r="H651" s="144">
        <v>580.76</v>
      </c>
      <c r="I651" s="144">
        <v>1908.39</v>
      </c>
    </row>
    <row r="652" spans="1:9" x14ac:dyDescent="0.2">
      <c r="A652" s="141" t="s">
        <v>1319</v>
      </c>
      <c r="B652" s="142" t="s">
        <v>16032</v>
      </c>
      <c r="C652" s="143">
        <v>1206</v>
      </c>
      <c r="D652" s="143">
        <v>6</v>
      </c>
      <c r="E652" s="144">
        <v>2670.92</v>
      </c>
      <c r="F652" s="144">
        <v>117.18</v>
      </c>
      <c r="G652" s="144">
        <v>49.32</v>
      </c>
      <c r="H652" s="144">
        <v>24.06</v>
      </c>
      <c r="I652" s="144">
        <v>190.56</v>
      </c>
    </row>
    <row r="653" spans="1:9" x14ac:dyDescent="0.2">
      <c r="A653" s="141" t="s">
        <v>1321</v>
      </c>
      <c r="B653" s="142" t="s">
        <v>16033</v>
      </c>
      <c r="C653" s="143">
        <v>612</v>
      </c>
      <c r="D653" s="143">
        <v>3</v>
      </c>
      <c r="E653" s="144">
        <v>918.86</v>
      </c>
      <c r="F653" s="144">
        <v>59.46</v>
      </c>
      <c r="G653" s="144">
        <v>24.66</v>
      </c>
      <c r="H653" s="144">
        <v>8.27</v>
      </c>
      <c r="I653" s="144">
        <v>92.39</v>
      </c>
    </row>
    <row r="654" spans="1:9" x14ac:dyDescent="0.2">
      <c r="A654" s="141" t="s">
        <v>1323</v>
      </c>
      <c r="B654" s="142" t="s">
        <v>16034</v>
      </c>
      <c r="C654" s="143">
        <v>3465</v>
      </c>
      <c r="D654" s="143">
        <v>27</v>
      </c>
      <c r="E654" s="144">
        <v>87843.48</v>
      </c>
      <c r="F654" s="144">
        <v>336.66</v>
      </c>
      <c r="G654" s="144">
        <v>221.93</v>
      </c>
      <c r="H654" s="144">
        <v>791.18</v>
      </c>
      <c r="I654" s="144">
        <v>1349.77</v>
      </c>
    </row>
    <row r="655" spans="1:9" x14ac:dyDescent="0.2">
      <c r="A655" s="141" t="s">
        <v>1325</v>
      </c>
      <c r="B655" s="142" t="s">
        <v>16035</v>
      </c>
      <c r="C655" s="143">
        <v>937</v>
      </c>
      <c r="D655" s="143">
        <v>7</v>
      </c>
      <c r="E655" s="144">
        <v>1546.65</v>
      </c>
      <c r="F655" s="144">
        <v>91.04</v>
      </c>
      <c r="G655" s="144">
        <v>57.54</v>
      </c>
      <c r="H655" s="144">
        <v>13.93</v>
      </c>
      <c r="I655" s="144">
        <v>162.51</v>
      </c>
    </row>
    <row r="656" spans="1:9" x14ac:dyDescent="0.2">
      <c r="A656" s="141" t="s">
        <v>1327</v>
      </c>
      <c r="B656" s="142" t="s">
        <v>16036</v>
      </c>
      <c r="C656" s="143">
        <v>335</v>
      </c>
      <c r="D656" s="143">
        <v>3</v>
      </c>
      <c r="E656" s="144">
        <v>472.75</v>
      </c>
      <c r="F656" s="144">
        <v>32.549999999999997</v>
      </c>
      <c r="G656" s="144">
        <v>24.66</v>
      </c>
      <c r="H656" s="144">
        <v>4.26</v>
      </c>
      <c r="I656" s="144">
        <v>61.47</v>
      </c>
    </row>
    <row r="657" spans="1:9" x14ac:dyDescent="0.2">
      <c r="A657" s="141" t="s">
        <v>1329</v>
      </c>
      <c r="B657" s="142" t="s">
        <v>16037</v>
      </c>
      <c r="C657" s="143">
        <v>1930</v>
      </c>
      <c r="D657" s="143">
        <v>4</v>
      </c>
      <c r="E657" s="144">
        <v>1036.3399999999999</v>
      </c>
      <c r="F657" s="144">
        <v>187.52</v>
      </c>
      <c r="G657" s="144">
        <v>32.880000000000003</v>
      </c>
      <c r="H657" s="144">
        <v>9.34</v>
      </c>
      <c r="I657" s="144">
        <v>229.74</v>
      </c>
    </row>
    <row r="658" spans="1:9" x14ac:dyDescent="0.2">
      <c r="A658" s="141" t="s">
        <v>1331</v>
      </c>
      <c r="B658" s="142" t="s">
        <v>16038</v>
      </c>
      <c r="C658" s="143">
        <v>2202</v>
      </c>
      <c r="D658" s="143">
        <v>27</v>
      </c>
      <c r="E658" s="144">
        <v>71076.7</v>
      </c>
      <c r="F658" s="144">
        <v>213.94</v>
      </c>
      <c r="G658" s="144">
        <v>221.93</v>
      </c>
      <c r="H658" s="144">
        <v>640.16999999999996</v>
      </c>
      <c r="I658" s="144">
        <v>1076.04</v>
      </c>
    </row>
    <row r="659" spans="1:9" x14ac:dyDescent="0.2">
      <c r="A659" s="141" t="s">
        <v>1333</v>
      </c>
      <c r="B659" s="142" t="s">
        <v>16039</v>
      </c>
      <c r="C659" s="143">
        <v>476</v>
      </c>
      <c r="D659" s="143">
        <v>6</v>
      </c>
      <c r="E659" s="144">
        <v>87277.92</v>
      </c>
      <c r="F659" s="144">
        <v>46.25</v>
      </c>
      <c r="G659" s="144">
        <v>49.32</v>
      </c>
      <c r="H659" s="144">
        <v>786.09</v>
      </c>
      <c r="I659" s="144">
        <v>881.66</v>
      </c>
    </row>
    <row r="660" spans="1:9" x14ac:dyDescent="0.2">
      <c r="A660" s="141" t="s">
        <v>1335</v>
      </c>
      <c r="B660" s="142" t="s">
        <v>16040</v>
      </c>
      <c r="C660" s="143">
        <v>3509</v>
      </c>
      <c r="D660" s="143">
        <v>27</v>
      </c>
      <c r="E660" s="144">
        <v>10969.52</v>
      </c>
      <c r="F660" s="144">
        <v>340.93</v>
      </c>
      <c r="G660" s="144">
        <v>221.93</v>
      </c>
      <c r="H660" s="144">
        <v>98.8</v>
      </c>
      <c r="I660" s="144">
        <v>661.66</v>
      </c>
    </row>
    <row r="661" spans="1:9" x14ac:dyDescent="0.2">
      <c r="A661" s="141" t="s">
        <v>1337</v>
      </c>
      <c r="B661" s="142" t="s">
        <v>16041</v>
      </c>
      <c r="C661" s="143">
        <v>9171</v>
      </c>
      <c r="D661" s="143">
        <v>139</v>
      </c>
      <c r="E661" s="144">
        <v>148240.95999999999</v>
      </c>
      <c r="F661" s="144">
        <v>891.04</v>
      </c>
      <c r="G661" s="144">
        <v>1142.52</v>
      </c>
      <c r="H661" s="144">
        <v>1335.17</v>
      </c>
      <c r="I661" s="144">
        <v>3368.73</v>
      </c>
    </row>
    <row r="662" spans="1:9" x14ac:dyDescent="0.2">
      <c r="A662" s="141" t="s">
        <v>1339</v>
      </c>
      <c r="B662" s="142" t="s">
        <v>16042</v>
      </c>
      <c r="C662" s="143">
        <v>277</v>
      </c>
      <c r="D662" s="143">
        <v>1</v>
      </c>
      <c r="E662" s="144">
        <v>37.32</v>
      </c>
      <c r="F662" s="144">
        <v>26.91</v>
      </c>
      <c r="G662" s="144">
        <v>8.2200000000000006</v>
      </c>
      <c r="H662" s="144">
        <v>0.34</v>
      </c>
      <c r="I662" s="144">
        <v>35.47</v>
      </c>
    </row>
    <row r="663" spans="1:9" x14ac:dyDescent="0.2">
      <c r="A663" s="141" t="s">
        <v>1341</v>
      </c>
      <c r="B663" s="142" t="s">
        <v>16043</v>
      </c>
      <c r="C663" s="143">
        <v>2760</v>
      </c>
      <c r="D663" s="143">
        <v>58</v>
      </c>
      <c r="E663" s="144">
        <v>32590.38</v>
      </c>
      <c r="F663" s="144">
        <v>268.16000000000003</v>
      </c>
      <c r="G663" s="144">
        <v>476.74</v>
      </c>
      <c r="H663" s="144">
        <v>293.54000000000002</v>
      </c>
      <c r="I663" s="144">
        <v>1038.44</v>
      </c>
    </row>
    <row r="664" spans="1:9" x14ac:dyDescent="0.2">
      <c r="A664" s="141" t="s">
        <v>1343</v>
      </c>
      <c r="B664" s="142" t="s">
        <v>16044</v>
      </c>
      <c r="C664" s="143">
        <v>823</v>
      </c>
      <c r="D664" s="143">
        <v>5</v>
      </c>
      <c r="E664" s="144">
        <v>1154.75</v>
      </c>
      <c r="F664" s="144">
        <v>79.959999999999994</v>
      </c>
      <c r="G664" s="144">
        <v>41.1</v>
      </c>
      <c r="H664" s="144">
        <v>10.4</v>
      </c>
      <c r="I664" s="144">
        <v>131.46</v>
      </c>
    </row>
    <row r="665" spans="1:9" x14ac:dyDescent="0.2">
      <c r="A665" s="141" t="s">
        <v>1345</v>
      </c>
      <c r="B665" s="142" t="s">
        <v>16045</v>
      </c>
      <c r="C665" s="143">
        <v>5697</v>
      </c>
      <c r="D665" s="143">
        <v>140</v>
      </c>
      <c r="E665" s="144">
        <v>47063.35</v>
      </c>
      <c r="F665" s="144">
        <v>553.51</v>
      </c>
      <c r="G665" s="144">
        <v>1150.74</v>
      </c>
      <c r="H665" s="144">
        <v>423.89</v>
      </c>
      <c r="I665" s="144">
        <v>2128.14</v>
      </c>
    </row>
    <row r="666" spans="1:9" x14ac:dyDescent="0.2">
      <c r="A666" s="141" t="s">
        <v>1347</v>
      </c>
      <c r="B666" s="142" t="s">
        <v>16046</v>
      </c>
      <c r="C666" s="143">
        <v>511</v>
      </c>
      <c r="D666" s="143">
        <v>2</v>
      </c>
      <c r="E666" s="144">
        <v>7249.47</v>
      </c>
      <c r="F666" s="144">
        <v>49.65</v>
      </c>
      <c r="G666" s="144">
        <v>16.440000000000001</v>
      </c>
      <c r="H666" s="144">
        <v>65.3</v>
      </c>
      <c r="I666" s="144">
        <v>131.38999999999999</v>
      </c>
    </row>
    <row r="667" spans="1:9" x14ac:dyDescent="0.2">
      <c r="A667" s="141" t="s">
        <v>1349</v>
      </c>
      <c r="B667" s="142" t="s">
        <v>16047</v>
      </c>
      <c r="C667" s="143">
        <v>960</v>
      </c>
      <c r="D667" s="143">
        <v>7</v>
      </c>
      <c r="E667" s="144">
        <v>3397.55</v>
      </c>
      <c r="F667" s="144">
        <v>93.27</v>
      </c>
      <c r="G667" s="144">
        <v>57.54</v>
      </c>
      <c r="H667" s="144">
        <v>30.6</v>
      </c>
      <c r="I667" s="144">
        <v>181.41</v>
      </c>
    </row>
    <row r="668" spans="1:9" x14ac:dyDescent="0.2">
      <c r="A668" s="141" t="s">
        <v>1351</v>
      </c>
      <c r="B668" s="142" t="s">
        <v>16048</v>
      </c>
      <c r="C668" s="143">
        <v>351</v>
      </c>
      <c r="D668" s="143">
        <v>3</v>
      </c>
      <c r="E668" s="144">
        <v>345.46</v>
      </c>
      <c r="F668" s="144">
        <v>34.1</v>
      </c>
      <c r="G668" s="144">
        <v>24.66</v>
      </c>
      <c r="H668" s="144">
        <v>3.11</v>
      </c>
      <c r="I668" s="144">
        <v>61.87</v>
      </c>
    </row>
    <row r="669" spans="1:9" x14ac:dyDescent="0.2">
      <c r="A669" s="141" t="s">
        <v>1353</v>
      </c>
      <c r="B669" s="142" t="s">
        <v>16049</v>
      </c>
      <c r="C669" s="143">
        <v>536</v>
      </c>
      <c r="D669" s="143">
        <v>2</v>
      </c>
      <c r="E669" s="144">
        <v>4686.6099999999997</v>
      </c>
      <c r="F669" s="144">
        <v>52.08</v>
      </c>
      <c r="G669" s="144">
        <v>16.440000000000001</v>
      </c>
      <c r="H669" s="144">
        <v>42.21</v>
      </c>
      <c r="I669" s="144">
        <v>110.73</v>
      </c>
    </row>
    <row r="670" spans="1:9" x14ac:dyDescent="0.2">
      <c r="A670" s="141" t="s">
        <v>1355</v>
      </c>
      <c r="B670" s="142" t="s">
        <v>16050</v>
      </c>
      <c r="C670" s="143">
        <v>769</v>
      </c>
      <c r="D670" s="143">
        <v>2</v>
      </c>
      <c r="E670" s="144">
        <v>610.52</v>
      </c>
      <c r="F670" s="144">
        <v>74.709999999999994</v>
      </c>
      <c r="G670" s="144">
        <v>16.440000000000001</v>
      </c>
      <c r="H670" s="144">
        <v>5.5</v>
      </c>
      <c r="I670" s="144">
        <v>96.65</v>
      </c>
    </row>
    <row r="671" spans="1:9" x14ac:dyDescent="0.2">
      <c r="A671" s="141" t="s">
        <v>1357</v>
      </c>
      <c r="B671" s="142" t="s">
        <v>16051</v>
      </c>
      <c r="C671" s="143">
        <v>2247</v>
      </c>
      <c r="D671" s="143">
        <v>41</v>
      </c>
      <c r="E671" s="144">
        <v>61879.07</v>
      </c>
      <c r="F671" s="144">
        <v>218.31</v>
      </c>
      <c r="G671" s="144">
        <v>337</v>
      </c>
      <c r="H671" s="144">
        <v>557.33000000000004</v>
      </c>
      <c r="I671" s="144">
        <v>1112.6400000000001</v>
      </c>
    </row>
    <row r="672" spans="1:9" x14ac:dyDescent="0.2">
      <c r="A672" s="141" t="s">
        <v>1359</v>
      </c>
      <c r="B672" s="142" t="s">
        <v>16052</v>
      </c>
      <c r="C672" s="143">
        <v>1163</v>
      </c>
      <c r="D672" s="143">
        <v>9</v>
      </c>
      <c r="E672" s="144">
        <v>3623.1</v>
      </c>
      <c r="F672" s="144">
        <v>112.99</v>
      </c>
      <c r="G672" s="144">
        <v>73.98</v>
      </c>
      <c r="H672" s="144">
        <v>32.630000000000003</v>
      </c>
      <c r="I672" s="144">
        <v>219.6</v>
      </c>
    </row>
    <row r="673" spans="1:9" x14ac:dyDescent="0.2">
      <c r="A673" s="141" t="s">
        <v>1361</v>
      </c>
      <c r="B673" s="142" t="s">
        <v>16053</v>
      </c>
      <c r="C673" s="143">
        <v>489</v>
      </c>
      <c r="D673" s="143">
        <v>3</v>
      </c>
      <c r="E673" s="144">
        <v>1302.6600000000001</v>
      </c>
      <c r="F673" s="144">
        <v>47.51</v>
      </c>
      <c r="G673" s="144">
        <v>24.66</v>
      </c>
      <c r="H673" s="144">
        <v>11.74</v>
      </c>
      <c r="I673" s="144">
        <v>83.91</v>
      </c>
    </row>
    <row r="674" spans="1:9" x14ac:dyDescent="0.2">
      <c r="A674" s="141" t="s">
        <v>1363</v>
      </c>
      <c r="B674" s="142" t="s">
        <v>16054</v>
      </c>
      <c r="C674" s="143">
        <v>59424</v>
      </c>
      <c r="D674" s="143">
        <v>878</v>
      </c>
      <c r="E674" s="144">
        <v>604504.56999999995</v>
      </c>
      <c r="F674" s="144">
        <v>5773.55</v>
      </c>
      <c r="G674" s="144">
        <v>7216.78</v>
      </c>
      <c r="H674" s="144">
        <v>5444.62</v>
      </c>
      <c r="I674" s="144">
        <v>18434.95</v>
      </c>
    </row>
    <row r="675" spans="1:9" x14ac:dyDescent="0.2">
      <c r="A675" s="141" t="s">
        <v>1365</v>
      </c>
      <c r="B675" s="142" t="s">
        <v>16055</v>
      </c>
      <c r="C675" s="143">
        <v>1247</v>
      </c>
      <c r="D675" s="143">
        <v>5</v>
      </c>
      <c r="E675" s="144">
        <v>1190.82</v>
      </c>
      <c r="F675" s="144">
        <v>121.16</v>
      </c>
      <c r="G675" s="144">
        <v>41.1</v>
      </c>
      <c r="H675" s="144">
        <v>10.73</v>
      </c>
      <c r="I675" s="144">
        <v>172.99</v>
      </c>
    </row>
    <row r="676" spans="1:9" x14ac:dyDescent="0.2">
      <c r="A676" s="141" t="s">
        <v>1367</v>
      </c>
      <c r="B676" s="142" t="s">
        <v>16056</v>
      </c>
      <c r="C676" s="143">
        <v>4267</v>
      </c>
      <c r="D676" s="143">
        <v>104</v>
      </c>
      <c r="E676" s="144">
        <v>36894.639999999999</v>
      </c>
      <c r="F676" s="144">
        <v>414.58</v>
      </c>
      <c r="G676" s="144">
        <v>854.83</v>
      </c>
      <c r="H676" s="144">
        <v>332.3</v>
      </c>
      <c r="I676" s="144">
        <v>1601.71</v>
      </c>
    </row>
    <row r="677" spans="1:9" x14ac:dyDescent="0.2">
      <c r="A677" s="141" t="s">
        <v>1369</v>
      </c>
      <c r="B677" s="142" t="s">
        <v>16057</v>
      </c>
      <c r="C677" s="143">
        <v>1365</v>
      </c>
      <c r="D677" s="143">
        <v>8</v>
      </c>
      <c r="E677" s="144">
        <v>1165.76</v>
      </c>
      <c r="F677" s="144">
        <v>132.62</v>
      </c>
      <c r="G677" s="144">
        <v>65.760000000000005</v>
      </c>
      <c r="H677" s="144">
        <v>10.5</v>
      </c>
      <c r="I677" s="144">
        <v>208.88</v>
      </c>
    </row>
    <row r="678" spans="1:9" x14ac:dyDescent="0.2">
      <c r="A678" s="141" t="s">
        <v>1371</v>
      </c>
      <c r="B678" s="142" t="s">
        <v>16058</v>
      </c>
      <c r="C678" s="143">
        <v>2312</v>
      </c>
      <c r="D678" s="143">
        <v>19</v>
      </c>
      <c r="E678" s="144">
        <v>15608.25</v>
      </c>
      <c r="F678" s="144">
        <v>224.63</v>
      </c>
      <c r="G678" s="144">
        <v>156.16999999999999</v>
      </c>
      <c r="H678" s="144">
        <v>140.58000000000001</v>
      </c>
      <c r="I678" s="144">
        <v>521.38</v>
      </c>
    </row>
    <row r="679" spans="1:9" x14ac:dyDescent="0.2">
      <c r="A679" s="141" t="s">
        <v>1373</v>
      </c>
      <c r="B679" s="142" t="s">
        <v>16059</v>
      </c>
      <c r="C679" s="143">
        <v>15483</v>
      </c>
      <c r="D679" s="143">
        <v>135</v>
      </c>
      <c r="E679" s="144">
        <v>68218.95</v>
      </c>
      <c r="F679" s="144">
        <v>1504.3</v>
      </c>
      <c r="G679" s="144">
        <v>1109.6400000000001</v>
      </c>
      <c r="H679" s="144">
        <v>614.42999999999995</v>
      </c>
      <c r="I679" s="144">
        <v>3228.37</v>
      </c>
    </row>
    <row r="680" spans="1:9" x14ac:dyDescent="0.2">
      <c r="A680" s="141" t="s">
        <v>1375</v>
      </c>
      <c r="B680" s="142" t="s">
        <v>16060</v>
      </c>
      <c r="C680" s="143">
        <v>714</v>
      </c>
      <c r="D680" s="143">
        <v>5</v>
      </c>
      <c r="E680" s="144">
        <v>2963.13</v>
      </c>
      <c r="F680" s="144">
        <v>69.37</v>
      </c>
      <c r="G680" s="144">
        <v>41.1</v>
      </c>
      <c r="H680" s="144">
        <v>26.69</v>
      </c>
      <c r="I680" s="144">
        <v>137.16</v>
      </c>
    </row>
    <row r="681" spans="1:9" x14ac:dyDescent="0.2">
      <c r="A681" s="141" t="s">
        <v>1377</v>
      </c>
      <c r="B681" s="142" t="s">
        <v>16061</v>
      </c>
      <c r="C681" s="143">
        <v>933</v>
      </c>
      <c r="D681" s="143">
        <v>7</v>
      </c>
      <c r="E681" s="144">
        <v>2742.22</v>
      </c>
      <c r="F681" s="144">
        <v>90.65</v>
      </c>
      <c r="G681" s="144">
        <v>57.54</v>
      </c>
      <c r="H681" s="144">
        <v>24.7</v>
      </c>
      <c r="I681" s="144">
        <v>172.89</v>
      </c>
    </row>
    <row r="682" spans="1:9" x14ac:dyDescent="0.2">
      <c r="A682" s="141" t="s">
        <v>1379</v>
      </c>
      <c r="B682" s="142" t="s">
        <v>16062</v>
      </c>
      <c r="C682" s="143">
        <v>4392</v>
      </c>
      <c r="D682" s="143">
        <v>59</v>
      </c>
      <c r="E682" s="144">
        <v>95537.71</v>
      </c>
      <c r="F682" s="144">
        <v>426.72</v>
      </c>
      <c r="G682" s="144">
        <v>484.95</v>
      </c>
      <c r="H682" s="144">
        <v>860.48</v>
      </c>
      <c r="I682" s="144">
        <v>1772.15</v>
      </c>
    </row>
    <row r="683" spans="1:9" x14ac:dyDescent="0.2">
      <c r="A683" s="141" t="s">
        <v>1381</v>
      </c>
      <c r="B683" s="142" t="s">
        <v>16063</v>
      </c>
      <c r="C683" s="143">
        <v>646</v>
      </c>
      <c r="D683" s="143">
        <v>12</v>
      </c>
      <c r="E683" s="144">
        <v>2249.34</v>
      </c>
      <c r="F683" s="144">
        <v>62.77</v>
      </c>
      <c r="G683" s="144">
        <v>98.63</v>
      </c>
      <c r="H683" s="144">
        <v>20.260000000000002</v>
      </c>
      <c r="I683" s="144">
        <v>181.66</v>
      </c>
    </row>
    <row r="684" spans="1:9" x14ac:dyDescent="0.2">
      <c r="A684" s="141" t="s">
        <v>1383</v>
      </c>
      <c r="B684" s="142" t="s">
        <v>16064</v>
      </c>
      <c r="C684" s="143">
        <v>5083</v>
      </c>
      <c r="D684" s="143">
        <v>35</v>
      </c>
      <c r="E684" s="144">
        <v>13092.18</v>
      </c>
      <c r="F684" s="144">
        <v>493.86</v>
      </c>
      <c r="G684" s="144">
        <v>287.69</v>
      </c>
      <c r="H684" s="144">
        <v>117.92</v>
      </c>
      <c r="I684" s="144">
        <v>899.47</v>
      </c>
    </row>
    <row r="685" spans="1:9" x14ac:dyDescent="0.2">
      <c r="A685" s="141" t="s">
        <v>1385</v>
      </c>
      <c r="B685" s="142" t="s">
        <v>16065</v>
      </c>
      <c r="C685" s="143">
        <v>1710</v>
      </c>
      <c r="D685" s="143">
        <v>10</v>
      </c>
      <c r="E685" s="144">
        <v>9719.9699999999993</v>
      </c>
      <c r="F685" s="144">
        <v>166.14</v>
      </c>
      <c r="G685" s="144">
        <v>82.19</v>
      </c>
      <c r="H685" s="144">
        <v>87.54</v>
      </c>
      <c r="I685" s="144">
        <v>335.87</v>
      </c>
    </row>
    <row r="686" spans="1:9" x14ac:dyDescent="0.2">
      <c r="A686" s="141" t="s">
        <v>1387</v>
      </c>
      <c r="B686" s="142" t="s">
        <v>16066</v>
      </c>
      <c r="C686" s="143">
        <v>11871</v>
      </c>
      <c r="D686" s="143">
        <v>102</v>
      </c>
      <c r="E686" s="144">
        <v>91439.31</v>
      </c>
      <c r="F686" s="144">
        <v>1153.3699999999999</v>
      </c>
      <c r="G686" s="144">
        <v>838.39</v>
      </c>
      <c r="H686" s="144">
        <v>823.57</v>
      </c>
      <c r="I686" s="144">
        <v>2815.33</v>
      </c>
    </row>
    <row r="687" spans="1:9" x14ac:dyDescent="0.2">
      <c r="A687" s="141" t="s">
        <v>1389</v>
      </c>
      <c r="B687" s="142" t="s">
        <v>16067</v>
      </c>
      <c r="C687" s="143">
        <v>255</v>
      </c>
      <c r="D687" s="143">
        <v>1</v>
      </c>
      <c r="E687" s="144">
        <v>37.32</v>
      </c>
      <c r="F687" s="144">
        <v>24.78</v>
      </c>
      <c r="G687" s="144">
        <v>8.2200000000000006</v>
      </c>
      <c r="H687" s="144">
        <v>0.34</v>
      </c>
      <c r="I687" s="144">
        <v>33.340000000000003</v>
      </c>
    </row>
    <row r="688" spans="1:9" x14ac:dyDescent="0.2">
      <c r="A688" s="141" t="s">
        <v>1391</v>
      </c>
      <c r="B688" s="142" t="s">
        <v>16068</v>
      </c>
      <c r="C688" s="143">
        <v>2627</v>
      </c>
      <c r="D688" s="143">
        <v>20</v>
      </c>
      <c r="E688" s="144">
        <v>56298.36</v>
      </c>
      <c r="F688" s="144">
        <v>255.23</v>
      </c>
      <c r="G688" s="144">
        <v>164.39</v>
      </c>
      <c r="H688" s="144">
        <v>507.06</v>
      </c>
      <c r="I688" s="144">
        <v>926.68</v>
      </c>
    </row>
    <row r="689" spans="1:9" x14ac:dyDescent="0.2">
      <c r="A689" s="141" t="s">
        <v>1393</v>
      </c>
      <c r="B689" s="142" t="s">
        <v>16069</v>
      </c>
      <c r="C689" s="143">
        <v>673</v>
      </c>
      <c r="D689" s="143">
        <v>4</v>
      </c>
      <c r="E689" s="144">
        <v>737.9</v>
      </c>
      <c r="F689" s="144">
        <v>65.38</v>
      </c>
      <c r="G689" s="144">
        <v>32.880000000000003</v>
      </c>
      <c r="H689" s="144">
        <v>6.65</v>
      </c>
      <c r="I689" s="144">
        <v>104.91</v>
      </c>
    </row>
    <row r="690" spans="1:9" x14ac:dyDescent="0.2">
      <c r="A690" s="141" t="s">
        <v>1395</v>
      </c>
      <c r="B690" s="142" t="s">
        <v>16070</v>
      </c>
      <c r="C690" s="143">
        <v>1322</v>
      </c>
      <c r="D690" s="143">
        <v>3</v>
      </c>
      <c r="E690" s="144">
        <v>878.61</v>
      </c>
      <c r="F690" s="144">
        <v>128.44</v>
      </c>
      <c r="G690" s="144">
        <v>24.66</v>
      </c>
      <c r="H690" s="144">
        <v>7.91</v>
      </c>
      <c r="I690" s="144">
        <v>161.01</v>
      </c>
    </row>
    <row r="691" spans="1:9" x14ac:dyDescent="0.2">
      <c r="A691" s="141" t="s">
        <v>1397</v>
      </c>
      <c r="B691" s="142" t="s">
        <v>16071</v>
      </c>
      <c r="C691" s="143">
        <v>870</v>
      </c>
      <c r="D691" s="143">
        <v>3</v>
      </c>
      <c r="E691" s="144">
        <v>571.66999999999996</v>
      </c>
      <c r="F691" s="144">
        <v>84.53</v>
      </c>
      <c r="G691" s="144">
        <v>24.66</v>
      </c>
      <c r="H691" s="144">
        <v>5.15</v>
      </c>
      <c r="I691" s="144">
        <v>114.34</v>
      </c>
    </row>
    <row r="692" spans="1:9" x14ac:dyDescent="0.2">
      <c r="A692" s="141" t="s">
        <v>1399</v>
      </c>
      <c r="B692" s="142" t="s">
        <v>16072</v>
      </c>
      <c r="C692" s="143">
        <v>490</v>
      </c>
      <c r="D692" s="143">
        <v>5</v>
      </c>
      <c r="E692" s="144">
        <v>9421.11</v>
      </c>
      <c r="F692" s="144">
        <v>47.61</v>
      </c>
      <c r="G692" s="144">
        <v>41.1</v>
      </c>
      <c r="H692" s="144">
        <v>84.86</v>
      </c>
      <c r="I692" s="144">
        <v>173.57</v>
      </c>
    </row>
    <row r="693" spans="1:9" x14ac:dyDescent="0.2">
      <c r="A693" s="141" t="s">
        <v>1401</v>
      </c>
      <c r="B693" s="142" t="s">
        <v>16073</v>
      </c>
      <c r="C693" s="143">
        <v>1174</v>
      </c>
      <c r="D693" s="143">
        <v>19</v>
      </c>
      <c r="E693" s="144">
        <v>11649.46</v>
      </c>
      <c r="F693" s="144">
        <v>114.06</v>
      </c>
      <c r="G693" s="144">
        <v>156.16999999999999</v>
      </c>
      <c r="H693" s="144">
        <v>104.92</v>
      </c>
      <c r="I693" s="144">
        <v>375.15</v>
      </c>
    </row>
    <row r="694" spans="1:9" x14ac:dyDescent="0.2">
      <c r="A694" s="141" t="s">
        <v>1403</v>
      </c>
      <c r="B694" s="142" t="s">
        <v>16074</v>
      </c>
      <c r="C694" s="143">
        <v>5861</v>
      </c>
      <c r="D694" s="143">
        <v>63</v>
      </c>
      <c r="E694" s="144">
        <v>35935.599999999999</v>
      </c>
      <c r="F694" s="144">
        <v>569.45000000000005</v>
      </c>
      <c r="G694" s="144">
        <v>517.83000000000004</v>
      </c>
      <c r="H694" s="144">
        <v>323.66000000000003</v>
      </c>
      <c r="I694" s="144">
        <v>1410.94</v>
      </c>
    </row>
    <row r="695" spans="1:9" x14ac:dyDescent="0.2">
      <c r="A695" s="141" t="s">
        <v>1405</v>
      </c>
      <c r="B695" s="142" t="s">
        <v>16075</v>
      </c>
      <c r="C695" s="143">
        <v>719</v>
      </c>
      <c r="D695" s="143">
        <v>2</v>
      </c>
      <c r="E695" s="144">
        <v>787.45</v>
      </c>
      <c r="F695" s="144">
        <v>69.86</v>
      </c>
      <c r="G695" s="144">
        <v>16.440000000000001</v>
      </c>
      <c r="H695" s="144">
        <v>7.1</v>
      </c>
      <c r="I695" s="144">
        <v>93.4</v>
      </c>
    </row>
    <row r="696" spans="1:9" x14ac:dyDescent="0.2">
      <c r="A696" s="141" t="s">
        <v>1407</v>
      </c>
      <c r="B696" s="142" t="s">
        <v>16076</v>
      </c>
      <c r="C696" s="143">
        <v>665</v>
      </c>
      <c r="D696" s="143">
        <v>4</v>
      </c>
      <c r="E696" s="144">
        <v>1100.82</v>
      </c>
      <c r="F696" s="144">
        <v>64.61</v>
      </c>
      <c r="G696" s="144">
        <v>32.880000000000003</v>
      </c>
      <c r="H696" s="144">
        <v>9.91</v>
      </c>
      <c r="I696" s="144">
        <v>107.4</v>
      </c>
    </row>
    <row r="697" spans="1:9" x14ac:dyDescent="0.2">
      <c r="A697" s="141" t="s">
        <v>1409</v>
      </c>
      <c r="B697" s="142" t="s">
        <v>16077</v>
      </c>
      <c r="C697" s="143">
        <v>469</v>
      </c>
      <c r="D697" s="143">
        <v>7</v>
      </c>
      <c r="E697" s="144">
        <v>1532.14</v>
      </c>
      <c r="F697" s="144">
        <v>45.57</v>
      </c>
      <c r="G697" s="144">
        <v>57.54</v>
      </c>
      <c r="H697" s="144">
        <v>13.8</v>
      </c>
      <c r="I697" s="144">
        <v>116.91</v>
      </c>
    </row>
    <row r="698" spans="1:9" x14ac:dyDescent="0.2">
      <c r="A698" s="141" t="s">
        <v>1411</v>
      </c>
      <c r="B698" s="142" t="s">
        <v>16078</v>
      </c>
      <c r="C698" s="143">
        <v>1839</v>
      </c>
      <c r="D698" s="143">
        <v>9</v>
      </c>
      <c r="E698" s="144">
        <v>1735.34</v>
      </c>
      <c r="F698" s="144">
        <v>178.67</v>
      </c>
      <c r="G698" s="144">
        <v>73.98</v>
      </c>
      <c r="H698" s="144">
        <v>15.63</v>
      </c>
      <c r="I698" s="144">
        <v>268.27999999999997</v>
      </c>
    </row>
    <row r="699" spans="1:9" x14ac:dyDescent="0.2">
      <c r="A699" s="141" t="s">
        <v>1413</v>
      </c>
      <c r="B699" s="142" t="s">
        <v>16079</v>
      </c>
      <c r="C699" s="143">
        <v>2665</v>
      </c>
      <c r="D699" s="143">
        <v>41</v>
      </c>
      <c r="E699" s="144">
        <v>17519.75</v>
      </c>
      <c r="F699" s="144">
        <v>258.93</v>
      </c>
      <c r="G699" s="144">
        <v>337</v>
      </c>
      <c r="H699" s="144">
        <v>157.79</v>
      </c>
      <c r="I699" s="144">
        <v>753.72</v>
      </c>
    </row>
    <row r="700" spans="1:9" x14ac:dyDescent="0.2">
      <c r="A700" s="141" t="s">
        <v>1415</v>
      </c>
      <c r="B700" s="142" t="s">
        <v>16080</v>
      </c>
      <c r="C700" s="143">
        <v>4576</v>
      </c>
      <c r="D700" s="143">
        <v>59</v>
      </c>
      <c r="E700" s="144">
        <v>41921.47</v>
      </c>
      <c r="F700" s="144">
        <v>444.6</v>
      </c>
      <c r="G700" s="144">
        <v>484.95</v>
      </c>
      <c r="H700" s="144">
        <v>377.58</v>
      </c>
      <c r="I700" s="144">
        <v>1307.1300000000001</v>
      </c>
    </row>
    <row r="701" spans="1:9" x14ac:dyDescent="0.2">
      <c r="A701" s="141" t="s">
        <v>1417</v>
      </c>
      <c r="B701" s="142" t="s">
        <v>16081</v>
      </c>
      <c r="C701" s="143">
        <v>151</v>
      </c>
      <c r="D701" s="143">
        <v>1</v>
      </c>
      <c r="E701" s="144">
        <v>37.32</v>
      </c>
      <c r="F701" s="144">
        <v>14.67</v>
      </c>
      <c r="G701" s="144">
        <v>8.2200000000000006</v>
      </c>
      <c r="H701" s="144">
        <v>0.34</v>
      </c>
      <c r="I701" s="144">
        <v>23.23</v>
      </c>
    </row>
    <row r="702" spans="1:9" x14ac:dyDescent="0.2">
      <c r="A702" s="141" t="s">
        <v>1419</v>
      </c>
      <c r="B702" s="142" t="s">
        <v>16082</v>
      </c>
      <c r="C702" s="143">
        <v>607</v>
      </c>
      <c r="D702" s="143">
        <v>3</v>
      </c>
      <c r="E702" s="144">
        <v>938.1</v>
      </c>
      <c r="F702" s="144">
        <v>58.98</v>
      </c>
      <c r="G702" s="144">
        <v>24.66</v>
      </c>
      <c r="H702" s="144">
        <v>8.4499999999999993</v>
      </c>
      <c r="I702" s="144">
        <v>92.09</v>
      </c>
    </row>
    <row r="703" spans="1:9" x14ac:dyDescent="0.2">
      <c r="A703" s="141" t="s">
        <v>1421</v>
      </c>
      <c r="B703" s="142" t="s">
        <v>16083</v>
      </c>
      <c r="C703" s="143">
        <v>432</v>
      </c>
      <c r="D703" s="143">
        <v>5</v>
      </c>
      <c r="E703" s="144">
        <v>3554.92</v>
      </c>
      <c r="F703" s="144">
        <v>41.98</v>
      </c>
      <c r="G703" s="144">
        <v>41.1</v>
      </c>
      <c r="H703" s="144">
        <v>32.020000000000003</v>
      </c>
      <c r="I703" s="144">
        <v>115.1</v>
      </c>
    </row>
    <row r="704" spans="1:9" x14ac:dyDescent="0.2">
      <c r="A704" s="141" t="s">
        <v>1423</v>
      </c>
      <c r="B704" s="142" t="s">
        <v>16084</v>
      </c>
      <c r="C704" s="143">
        <v>3268</v>
      </c>
      <c r="D704" s="143">
        <v>31</v>
      </c>
      <c r="E704" s="144">
        <v>25021.34</v>
      </c>
      <c r="F704" s="144">
        <v>317.51</v>
      </c>
      <c r="G704" s="144">
        <v>254.81</v>
      </c>
      <c r="H704" s="144">
        <v>225.36</v>
      </c>
      <c r="I704" s="144">
        <v>797.68</v>
      </c>
    </row>
    <row r="705" spans="1:9" x14ac:dyDescent="0.2">
      <c r="A705" s="141" t="s">
        <v>1425</v>
      </c>
      <c r="B705" s="142" t="s">
        <v>16085</v>
      </c>
      <c r="C705" s="143">
        <v>130</v>
      </c>
      <c r="D705" s="143">
        <v>1</v>
      </c>
      <c r="E705" s="144">
        <v>37.32</v>
      </c>
      <c r="F705" s="144">
        <v>12.63</v>
      </c>
      <c r="G705" s="144">
        <v>8.2200000000000006</v>
      </c>
      <c r="H705" s="144">
        <v>0.34</v>
      </c>
      <c r="I705" s="144">
        <v>21.19</v>
      </c>
    </row>
    <row r="706" spans="1:9" x14ac:dyDescent="0.2">
      <c r="A706" s="141" t="s">
        <v>1427</v>
      </c>
      <c r="B706" s="142" t="s">
        <v>16086</v>
      </c>
      <c r="C706" s="143">
        <v>1442</v>
      </c>
      <c r="D706" s="143">
        <v>16</v>
      </c>
      <c r="E706" s="144">
        <v>10809.13</v>
      </c>
      <c r="F706" s="144">
        <v>140.1</v>
      </c>
      <c r="G706" s="144">
        <v>131.51</v>
      </c>
      <c r="H706" s="144">
        <v>97.35</v>
      </c>
      <c r="I706" s="144">
        <v>368.96</v>
      </c>
    </row>
    <row r="707" spans="1:9" x14ac:dyDescent="0.2">
      <c r="A707" s="141" t="s">
        <v>1429</v>
      </c>
      <c r="B707" s="142" t="s">
        <v>16087</v>
      </c>
      <c r="C707" s="143">
        <v>1692</v>
      </c>
      <c r="D707" s="143">
        <v>13</v>
      </c>
      <c r="E707" s="144">
        <v>16685.47</v>
      </c>
      <c r="F707" s="144">
        <v>164.39</v>
      </c>
      <c r="G707" s="144">
        <v>106.86</v>
      </c>
      <c r="H707" s="144">
        <v>150.28</v>
      </c>
      <c r="I707" s="144">
        <v>421.53</v>
      </c>
    </row>
    <row r="708" spans="1:9" x14ac:dyDescent="0.2">
      <c r="A708" s="141" t="s">
        <v>1431</v>
      </c>
      <c r="B708" s="142" t="s">
        <v>16088</v>
      </c>
      <c r="C708" s="143">
        <v>1608</v>
      </c>
      <c r="D708" s="143">
        <v>8</v>
      </c>
      <c r="E708" s="144">
        <v>4392.57</v>
      </c>
      <c r="F708" s="144">
        <v>156.22999999999999</v>
      </c>
      <c r="G708" s="144">
        <v>65.760000000000005</v>
      </c>
      <c r="H708" s="144">
        <v>39.56</v>
      </c>
      <c r="I708" s="144">
        <v>261.55</v>
      </c>
    </row>
    <row r="709" spans="1:9" x14ac:dyDescent="0.2">
      <c r="A709" s="141" t="s">
        <v>1433</v>
      </c>
      <c r="B709" s="142" t="s">
        <v>16089</v>
      </c>
      <c r="C709" s="143">
        <v>163</v>
      </c>
      <c r="D709" s="143">
        <v>2</v>
      </c>
      <c r="E709" s="144">
        <v>223.93</v>
      </c>
      <c r="F709" s="144">
        <v>15.84</v>
      </c>
      <c r="G709" s="144">
        <v>16.440000000000001</v>
      </c>
      <c r="H709" s="144">
        <v>2.02</v>
      </c>
      <c r="I709" s="144">
        <v>34.299999999999997</v>
      </c>
    </row>
    <row r="710" spans="1:9" x14ac:dyDescent="0.2">
      <c r="A710" s="141" t="s">
        <v>1435</v>
      </c>
      <c r="B710" s="142" t="s">
        <v>16090</v>
      </c>
      <c r="C710" s="143">
        <v>852</v>
      </c>
      <c r="D710" s="143">
        <v>13</v>
      </c>
      <c r="E710" s="144">
        <v>1609.92</v>
      </c>
      <c r="F710" s="144">
        <v>82.78</v>
      </c>
      <c r="G710" s="144">
        <v>106.86</v>
      </c>
      <c r="H710" s="144">
        <v>14.5</v>
      </c>
      <c r="I710" s="144">
        <v>204.14</v>
      </c>
    </row>
    <row r="711" spans="1:9" x14ac:dyDescent="0.2">
      <c r="A711" s="141" t="s">
        <v>1437</v>
      </c>
      <c r="B711" s="142" t="s">
        <v>16091</v>
      </c>
      <c r="C711" s="143">
        <v>3957</v>
      </c>
      <c r="D711" s="143">
        <v>48</v>
      </c>
      <c r="E711" s="144">
        <v>42008.91</v>
      </c>
      <c r="F711" s="144">
        <v>384.46</v>
      </c>
      <c r="G711" s="144">
        <v>394.54</v>
      </c>
      <c r="H711" s="144">
        <v>378.36</v>
      </c>
      <c r="I711" s="144">
        <v>1157.3599999999999</v>
      </c>
    </row>
    <row r="712" spans="1:9" x14ac:dyDescent="0.2">
      <c r="A712" s="141" t="s">
        <v>1439</v>
      </c>
      <c r="B712" s="142" t="s">
        <v>16092</v>
      </c>
      <c r="C712" s="143">
        <v>4094</v>
      </c>
      <c r="D712" s="143">
        <v>46</v>
      </c>
      <c r="E712" s="144">
        <v>30022.23</v>
      </c>
      <c r="F712" s="144">
        <v>397.77</v>
      </c>
      <c r="G712" s="144">
        <v>378.1</v>
      </c>
      <c r="H712" s="144">
        <v>270.39999999999998</v>
      </c>
      <c r="I712" s="144">
        <v>1046.27</v>
      </c>
    </row>
    <row r="713" spans="1:9" x14ac:dyDescent="0.2">
      <c r="A713" s="141" t="s">
        <v>1441</v>
      </c>
      <c r="B713" s="142" t="s">
        <v>16093</v>
      </c>
      <c r="C713" s="143">
        <v>8064</v>
      </c>
      <c r="D713" s="143">
        <v>64</v>
      </c>
      <c r="E713" s="144">
        <v>86590.82</v>
      </c>
      <c r="F713" s="144">
        <v>783.49</v>
      </c>
      <c r="G713" s="144">
        <v>526.04999999999995</v>
      </c>
      <c r="H713" s="144">
        <v>779.9</v>
      </c>
      <c r="I713" s="144">
        <v>2089.44</v>
      </c>
    </row>
    <row r="714" spans="1:9" x14ac:dyDescent="0.2">
      <c r="A714" s="141" t="s">
        <v>1443</v>
      </c>
      <c r="B714" s="142" t="s">
        <v>16094</v>
      </c>
      <c r="C714" s="143">
        <v>5340</v>
      </c>
      <c r="D714" s="143">
        <v>58</v>
      </c>
      <c r="E714" s="144">
        <v>107868.89</v>
      </c>
      <c r="F714" s="144">
        <v>518.82000000000005</v>
      </c>
      <c r="G714" s="144">
        <v>476.74</v>
      </c>
      <c r="H714" s="144">
        <v>971.54</v>
      </c>
      <c r="I714" s="144">
        <v>1967.1</v>
      </c>
    </row>
    <row r="715" spans="1:9" x14ac:dyDescent="0.2">
      <c r="A715" s="141" t="s">
        <v>1445</v>
      </c>
      <c r="B715" s="142" t="s">
        <v>16095</v>
      </c>
      <c r="C715" s="143">
        <v>1834</v>
      </c>
      <c r="D715" s="143">
        <v>11</v>
      </c>
      <c r="E715" s="144">
        <v>4471.54</v>
      </c>
      <c r="F715" s="144">
        <v>178.19</v>
      </c>
      <c r="G715" s="144">
        <v>90.42</v>
      </c>
      <c r="H715" s="144">
        <v>40.270000000000003</v>
      </c>
      <c r="I715" s="144">
        <v>308.88</v>
      </c>
    </row>
    <row r="716" spans="1:9" x14ac:dyDescent="0.2">
      <c r="A716" s="141" t="s">
        <v>1447</v>
      </c>
      <c r="B716" s="142" t="s">
        <v>16096</v>
      </c>
      <c r="C716" s="143">
        <v>1852</v>
      </c>
      <c r="D716" s="143">
        <v>25</v>
      </c>
      <c r="E716" s="144">
        <v>10061.48</v>
      </c>
      <c r="F716" s="144">
        <v>179.94</v>
      </c>
      <c r="G716" s="144">
        <v>205.49</v>
      </c>
      <c r="H716" s="144">
        <v>90.62</v>
      </c>
      <c r="I716" s="144">
        <v>476.05</v>
      </c>
    </row>
    <row r="717" spans="1:9" x14ac:dyDescent="0.2">
      <c r="A717" s="141" t="s">
        <v>1449</v>
      </c>
      <c r="B717" s="142" t="s">
        <v>16097</v>
      </c>
      <c r="C717" s="143">
        <v>2575</v>
      </c>
      <c r="D717" s="143">
        <v>22</v>
      </c>
      <c r="E717" s="144">
        <v>42480.06</v>
      </c>
      <c r="F717" s="144">
        <v>250.18</v>
      </c>
      <c r="G717" s="144">
        <v>180.83</v>
      </c>
      <c r="H717" s="144">
        <v>382.61</v>
      </c>
      <c r="I717" s="144">
        <v>813.62</v>
      </c>
    </row>
    <row r="718" spans="1:9" x14ac:dyDescent="0.2">
      <c r="A718" s="141" t="s">
        <v>1451</v>
      </c>
      <c r="B718" s="142" t="s">
        <v>16098</v>
      </c>
      <c r="C718" s="143">
        <v>3355</v>
      </c>
      <c r="D718" s="143">
        <v>56</v>
      </c>
      <c r="E718" s="144">
        <v>155649.17000000001</v>
      </c>
      <c r="F718" s="144">
        <v>325.97000000000003</v>
      </c>
      <c r="G718" s="144">
        <v>460.3</v>
      </c>
      <c r="H718" s="144">
        <v>1401.89</v>
      </c>
      <c r="I718" s="144">
        <v>2188.16</v>
      </c>
    </row>
    <row r="719" spans="1:9" x14ac:dyDescent="0.2">
      <c r="A719" s="141" t="s">
        <v>1453</v>
      </c>
      <c r="B719" s="142" t="s">
        <v>16099</v>
      </c>
      <c r="C719" s="143">
        <v>5311</v>
      </c>
      <c r="D719" s="143">
        <v>73</v>
      </c>
      <c r="E719" s="144">
        <v>29372.76</v>
      </c>
      <c r="F719" s="144">
        <v>516.01</v>
      </c>
      <c r="G719" s="144">
        <v>600.03</v>
      </c>
      <c r="H719" s="144">
        <v>264.55</v>
      </c>
      <c r="I719" s="144">
        <v>1380.59</v>
      </c>
    </row>
    <row r="720" spans="1:9" x14ac:dyDescent="0.2">
      <c r="A720" s="141" t="s">
        <v>1455</v>
      </c>
      <c r="B720" s="142" t="s">
        <v>16100</v>
      </c>
      <c r="C720" s="143">
        <v>674</v>
      </c>
      <c r="D720" s="143">
        <v>3</v>
      </c>
      <c r="E720" s="144">
        <v>538.4</v>
      </c>
      <c r="F720" s="144">
        <v>65.489999999999995</v>
      </c>
      <c r="G720" s="144">
        <v>24.66</v>
      </c>
      <c r="H720" s="144">
        <v>4.8499999999999996</v>
      </c>
      <c r="I720" s="144">
        <v>95</v>
      </c>
    </row>
    <row r="721" spans="1:9" x14ac:dyDescent="0.2">
      <c r="A721" s="141" t="s">
        <v>1457</v>
      </c>
      <c r="B721" s="142" t="s">
        <v>16101</v>
      </c>
      <c r="C721" s="143">
        <v>211</v>
      </c>
      <c r="D721" s="143">
        <v>2</v>
      </c>
      <c r="E721" s="144">
        <v>106.85</v>
      </c>
      <c r="F721" s="144">
        <v>20.5</v>
      </c>
      <c r="G721" s="144">
        <v>16.440000000000001</v>
      </c>
      <c r="H721" s="144">
        <v>0.96</v>
      </c>
      <c r="I721" s="144">
        <v>37.9</v>
      </c>
    </row>
    <row r="722" spans="1:9" x14ac:dyDescent="0.2">
      <c r="A722" s="141" t="s">
        <v>1459</v>
      </c>
      <c r="B722" s="142" t="s">
        <v>16102</v>
      </c>
      <c r="C722" s="143">
        <v>1235</v>
      </c>
      <c r="D722" s="143">
        <v>11</v>
      </c>
      <c r="E722" s="144">
        <v>109956.77</v>
      </c>
      <c r="F722" s="144">
        <v>119.99</v>
      </c>
      <c r="G722" s="144">
        <v>90.42</v>
      </c>
      <c r="H722" s="144">
        <v>990.35</v>
      </c>
      <c r="I722" s="144">
        <v>1200.76</v>
      </c>
    </row>
    <row r="723" spans="1:9" x14ac:dyDescent="0.2">
      <c r="A723" s="141" t="s">
        <v>1461</v>
      </c>
      <c r="B723" s="142" t="s">
        <v>16103</v>
      </c>
      <c r="C723" s="143">
        <v>985</v>
      </c>
      <c r="D723" s="143">
        <v>9</v>
      </c>
      <c r="E723" s="144">
        <v>9135.32</v>
      </c>
      <c r="F723" s="144">
        <v>95.7</v>
      </c>
      <c r="G723" s="144">
        <v>73.98</v>
      </c>
      <c r="H723" s="144">
        <v>82.28</v>
      </c>
      <c r="I723" s="144">
        <v>251.96</v>
      </c>
    </row>
    <row r="724" spans="1:9" x14ac:dyDescent="0.2">
      <c r="A724" s="141" t="s">
        <v>1463</v>
      </c>
      <c r="B724" s="142" t="s">
        <v>16104</v>
      </c>
      <c r="C724" s="143">
        <v>2249</v>
      </c>
      <c r="D724" s="143">
        <v>22</v>
      </c>
      <c r="E724" s="144">
        <v>48991.42</v>
      </c>
      <c r="F724" s="144">
        <v>218.51</v>
      </c>
      <c r="G724" s="144">
        <v>180.83</v>
      </c>
      <c r="H724" s="144">
        <v>441.26</v>
      </c>
      <c r="I724" s="144">
        <v>840.6</v>
      </c>
    </row>
    <row r="725" spans="1:9" x14ac:dyDescent="0.2">
      <c r="A725" s="141" t="s">
        <v>1465</v>
      </c>
      <c r="B725" s="142" t="s">
        <v>16105</v>
      </c>
      <c r="C725" s="143">
        <v>617</v>
      </c>
      <c r="D725" s="143">
        <v>1</v>
      </c>
      <c r="E725" s="144">
        <v>37.32</v>
      </c>
      <c r="F725" s="144">
        <v>59.94</v>
      </c>
      <c r="G725" s="144">
        <v>8.2200000000000006</v>
      </c>
      <c r="H725" s="144">
        <v>0.34</v>
      </c>
      <c r="I725" s="144">
        <v>68.5</v>
      </c>
    </row>
    <row r="726" spans="1:9" x14ac:dyDescent="0.2">
      <c r="A726" s="141" t="s">
        <v>1467</v>
      </c>
      <c r="B726" s="142" t="s">
        <v>16106</v>
      </c>
      <c r="C726" s="143">
        <v>1389</v>
      </c>
      <c r="D726" s="143">
        <v>22</v>
      </c>
      <c r="E726" s="144">
        <v>6462.74</v>
      </c>
      <c r="F726" s="144">
        <v>134.94999999999999</v>
      </c>
      <c r="G726" s="144">
        <v>180.83</v>
      </c>
      <c r="H726" s="144">
        <v>58.21</v>
      </c>
      <c r="I726" s="144">
        <v>373.99</v>
      </c>
    </row>
    <row r="727" spans="1:9" x14ac:dyDescent="0.2">
      <c r="A727" s="141" t="s">
        <v>1469</v>
      </c>
      <c r="B727" s="142" t="s">
        <v>16107</v>
      </c>
      <c r="C727" s="143">
        <v>1761</v>
      </c>
      <c r="D727" s="143">
        <v>17</v>
      </c>
      <c r="E727" s="144">
        <v>293442.24</v>
      </c>
      <c r="F727" s="144">
        <v>171.1</v>
      </c>
      <c r="G727" s="144">
        <v>139.74</v>
      </c>
      <c r="H727" s="144">
        <v>2642.96</v>
      </c>
      <c r="I727" s="144">
        <v>2953.8</v>
      </c>
    </row>
    <row r="728" spans="1:9" x14ac:dyDescent="0.2">
      <c r="A728" s="141" t="s">
        <v>1471</v>
      </c>
      <c r="B728" s="142" t="s">
        <v>16108</v>
      </c>
      <c r="C728" s="143">
        <v>1088</v>
      </c>
      <c r="D728" s="143">
        <v>12</v>
      </c>
      <c r="E728" s="144">
        <v>19523.63</v>
      </c>
      <c r="F728" s="144">
        <v>105.71</v>
      </c>
      <c r="G728" s="144">
        <v>98.63</v>
      </c>
      <c r="H728" s="144">
        <v>175.85</v>
      </c>
      <c r="I728" s="144">
        <v>380.19</v>
      </c>
    </row>
    <row r="729" spans="1:9" x14ac:dyDescent="0.2">
      <c r="A729" s="141" t="s">
        <v>1473</v>
      </c>
      <c r="B729" s="142" t="s">
        <v>16109</v>
      </c>
      <c r="C729" s="143">
        <v>1170</v>
      </c>
      <c r="D729" s="143">
        <v>6</v>
      </c>
      <c r="E729" s="144">
        <v>7220.86</v>
      </c>
      <c r="F729" s="144">
        <v>113.67</v>
      </c>
      <c r="G729" s="144">
        <v>49.32</v>
      </c>
      <c r="H729" s="144">
        <v>65.040000000000006</v>
      </c>
      <c r="I729" s="144">
        <v>228.03</v>
      </c>
    </row>
    <row r="730" spans="1:9" x14ac:dyDescent="0.2">
      <c r="A730" s="141" t="s">
        <v>1475</v>
      </c>
      <c r="B730" s="142" t="s">
        <v>16110</v>
      </c>
      <c r="C730" s="143">
        <v>519</v>
      </c>
      <c r="D730" s="143">
        <v>7</v>
      </c>
      <c r="E730" s="144">
        <v>2677.44</v>
      </c>
      <c r="F730" s="144">
        <v>50.42</v>
      </c>
      <c r="G730" s="144">
        <v>57.54</v>
      </c>
      <c r="H730" s="144">
        <v>24.11</v>
      </c>
      <c r="I730" s="144">
        <v>132.07</v>
      </c>
    </row>
    <row r="731" spans="1:9" x14ac:dyDescent="0.2">
      <c r="A731" s="141" t="s">
        <v>1477</v>
      </c>
      <c r="B731" s="142" t="s">
        <v>16111</v>
      </c>
      <c r="C731" s="143">
        <v>715</v>
      </c>
      <c r="D731" s="143">
        <v>6</v>
      </c>
      <c r="E731" s="144">
        <v>3070.4</v>
      </c>
      <c r="F731" s="144">
        <v>69.47</v>
      </c>
      <c r="G731" s="144">
        <v>49.32</v>
      </c>
      <c r="H731" s="144">
        <v>27.66</v>
      </c>
      <c r="I731" s="144">
        <v>146.44999999999999</v>
      </c>
    </row>
    <row r="732" spans="1:9" x14ac:dyDescent="0.2">
      <c r="A732" s="141" t="s">
        <v>1479</v>
      </c>
      <c r="B732" s="142" t="s">
        <v>16112</v>
      </c>
      <c r="C732" s="143">
        <v>1931</v>
      </c>
      <c r="D732" s="143">
        <v>14</v>
      </c>
      <c r="E732" s="144">
        <v>7688.44</v>
      </c>
      <c r="F732" s="144">
        <v>187.62</v>
      </c>
      <c r="G732" s="144">
        <v>115.07</v>
      </c>
      <c r="H732" s="144">
        <v>69.25</v>
      </c>
      <c r="I732" s="144">
        <v>371.94</v>
      </c>
    </row>
    <row r="733" spans="1:9" x14ac:dyDescent="0.2">
      <c r="A733" s="141" t="s">
        <v>1481</v>
      </c>
      <c r="B733" s="142" t="s">
        <v>16113</v>
      </c>
      <c r="C733" s="143">
        <v>278</v>
      </c>
      <c r="D733" s="143">
        <v>5</v>
      </c>
      <c r="E733" s="144">
        <v>10659.49</v>
      </c>
      <c r="F733" s="144">
        <v>27.01</v>
      </c>
      <c r="G733" s="144">
        <v>41.1</v>
      </c>
      <c r="H733" s="144">
        <v>96.01</v>
      </c>
      <c r="I733" s="144">
        <v>164.12</v>
      </c>
    </row>
    <row r="734" spans="1:9" x14ac:dyDescent="0.2">
      <c r="A734" s="141" t="s">
        <v>1483</v>
      </c>
      <c r="B734" s="142" t="s">
        <v>16114</v>
      </c>
      <c r="C734" s="143">
        <v>4157</v>
      </c>
      <c r="D734" s="143">
        <v>32</v>
      </c>
      <c r="E734" s="144">
        <v>13652.38</v>
      </c>
      <c r="F734" s="144">
        <v>403.89</v>
      </c>
      <c r="G734" s="144">
        <v>263.02</v>
      </c>
      <c r="H734" s="144">
        <v>122.96</v>
      </c>
      <c r="I734" s="144">
        <v>789.87</v>
      </c>
    </row>
    <row r="735" spans="1:9" x14ac:dyDescent="0.2">
      <c r="A735" s="141" t="s">
        <v>1485</v>
      </c>
      <c r="B735" s="142" t="s">
        <v>16115</v>
      </c>
      <c r="C735" s="143">
        <v>566</v>
      </c>
      <c r="D735" s="143">
        <v>2</v>
      </c>
      <c r="E735" s="144">
        <v>373.22</v>
      </c>
      <c r="F735" s="144">
        <v>54.99</v>
      </c>
      <c r="G735" s="144">
        <v>16.440000000000001</v>
      </c>
      <c r="H735" s="144">
        <v>3.36</v>
      </c>
      <c r="I735" s="144">
        <v>74.790000000000006</v>
      </c>
    </row>
    <row r="736" spans="1:9" x14ac:dyDescent="0.2">
      <c r="A736" s="141" t="s">
        <v>1487</v>
      </c>
      <c r="B736" s="142" t="s">
        <v>16116</v>
      </c>
      <c r="C736" s="143">
        <v>1036</v>
      </c>
      <c r="D736" s="143">
        <v>11</v>
      </c>
      <c r="E736" s="144">
        <v>8381.26</v>
      </c>
      <c r="F736" s="144">
        <v>100.66</v>
      </c>
      <c r="G736" s="144">
        <v>90.42</v>
      </c>
      <c r="H736" s="144">
        <v>75.489999999999995</v>
      </c>
      <c r="I736" s="144">
        <v>266.57</v>
      </c>
    </row>
    <row r="737" spans="1:9" x14ac:dyDescent="0.2">
      <c r="A737" s="141" t="s">
        <v>1489</v>
      </c>
      <c r="B737" s="142" t="s">
        <v>16117</v>
      </c>
      <c r="C737" s="143">
        <v>1160</v>
      </c>
      <c r="D737" s="143">
        <v>5</v>
      </c>
      <c r="E737" s="144">
        <v>1565.86</v>
      </c>
      <c r="F737" s="144">
        <v>112.7</v>
      </c>
      <c r="G737" s="144">
        <v>41.1</v>
      </c>
      <c r="H737" s="144">
        <v>14.1</v>
      </c>
      <c r="I737" s="144">
        <v>167.9</v>
      </c>
    </row>
    <row r="738" spans="1:9" x14ac:dyDescent="0.2">
      <c r="A738" s="141" t="s">
        <v>1491</v>
      </c>
      <c r="B738" s="142" t="s">
        <v>16118</v>
      </c>
      <c r="C738" s="143">
        <v>358</v>
      </c>
      <c r="D738" s="143">
        <v>1</v>
      </c>
      <c r="E738" s="144">
        <v>37.32</v>
      </c>
      <c r="F738" s="144">
        <v>34.78</v>
      </c>
      <c r="G738" s="144">
        <v>8.2200000000000006</v>
      </c>
      <c r="H738" s="144">
        <v>0.34</v>
      </c>
      <c r="I738" s="144">
        <v>43.34</v>
      </c>
    </row>
    <row r="739" spans="1:9" x14ac:dyDescent="0.2">
      <c r="A739" s="141" t="s">
        <v>1493</v>
      </c>
      <c r="B739" s="142" t="s">
        <v>16119</v>
      </c>
      <c r="C739" s="143">
        <v>1129</v>
      </c>
      <c r="D739" s="143">
        <v>4</v>
      </c>
      <c r="E739" s="144">
        <v>862.29</v>
      </c>
      <c r="F739" s="144">
        <v>109.7</v>
      </c>
      <c r="G739" s="144">
        <v>32.880000000000003</v>
      </c>
      <c r="H739" s="144">
        <v>7.77</v>
      </c>
      <c r="I739" s="144">
        <v>150.35</v>
      </c>
    </row>
    <row r="740" spans="1:9" x14ac:dyDescent="0.2">
      <c r="A740" s="141" t="s">
        <v>1495</v>
      </c>
      <c r="B740" s="142" t="s">
        <v>16120</v>
      </c>
      <c r="C740" s="143">
        <v>12534</v>
      </c>
      <c r="D740" s="143">
        <v>158</v>
      </c>
      <c r="E740" s="144">
        <v>200615.86</v>
      </c>
      <c r="F740" s="144">
        <v>1217.78</v>
      </c>
      <c r="G740" s="144">
        <v>1298.69</v>
      </c>
      <c r="H740" s="144">
        <v>1806.9</v>
      </c>
      <c r="I740" s="144">
        <v>4323.37</v>
      </c>
    </row>
    <row r="741" spans="1:9" x14ac:dyDescent="0.2">
      <c r="A741" s="141" t="s">
        <v>1497</v>
      </c>
      <c r="B741" s="142" t="s">
        <v>16121</v>
      </c>
      <c r="C741" s="143">
        <v>910</v>
      </c>
      <c r="D741" s="143">
        <v>5</v>
      </c>
      <c r="E741" s="144">
        <v>1109.03</v>
      </c>
      <c r="F741" s="144">
        <v>88.42</v>
      </c>
      <c r="G741" s="144">
        <v>41.1</v>
      </c>
      <c r="H741" s="144">
        <v>9.99</v>
      </c>
      <c r="I741" s="144">
        <v>139.51</v>
      </c>
    </row>
    <row r="742" spans="1:9" x14ac:dyDescent="0.2">
      <c r="A742" s="141" t="s">
        <v>1499</v>
      </c>
      <c r="B742" s="142" t="s">
        <v>16122</v>
      </c>
      <c r="C742" s="143">
        <v>1231</v>
      </c>
      <c r="D742" s="143">
        <v>8</v>
      </c>
      <c r="E742" s="144">
        <v>2304.69</v>
      </c>
      <c r="F742" s="144">
        <v>119.6</v>
      </c>
      <c r="G742" s="144">
        <v>65.760000000000005</v>
      </c>
      <c r="H742" s="144">
        <v>20.76</v>
      </c>
      <c r="I742" s="144">
        <v>206.12</v>
      </c>
    </row>
    <row r="743" spans="1:9" x14ac:dyDescent="0.2">
      <c r="A743" s="141" t="s">
        <v>1501</v>
      </c>
      <c r="B743" s="142" t="s">
        <v>16123</v>
      </c>
      <c r="C743" s="143">
        <v>1472</v>
      </c>
      <c r="D743" s="143">
        <v>16</v>
      </c>
      <c r="E743" s="144">
        <v>22224.959999999999</v>
      </c>
      <c r="F743" s="144">
        <v>143.02000000000001</v>
      </c>
      <c r="G743" s="144">
        <v>131.51</v>
      </c>
      <c r="H743" s="144">
        <v>200.18</v>
      </c>
      <c r="I743" s="144">
        <v>474.71</v>
      </c>
    </row>
    <row r="744" spans="1:9" x14ac:dyDescent="0.2">
      <c r="A744" s="141" t="s">
        <v>1503</v>
      </c>
      <c r="B744" s="142" t="s">
        <v>16124</v>
      </c>
      <c r="C744" s="143">
        <v>25837</v>
      </c>
      <c r="D744" s="143">
        <v>357</v>
      </c>
      <c r="E744" s="144">
        <v>301076.05</v>
      </c>
      <c r="F744" s="144">
        <v>2510.29</v>
      </c>
      <c r="G744" s="144">
        <v>2934.38</v>
      </c>
      <c r="H744" s="144">
        <v>2711.71</v>
      </c>
      <c r="I744" s="144">
        <v>8156.38</v>
      </c>
    </row>
    <row r="745" spans="1:9" x14ac:dyDescent="0.2">
      <c r="A745" s="141" t="s">
        <v>1505</v>
      </c>
      <c r="B745" s="142" t="s">
        <v>16125</v>
      </c>
      <c r="C745" s="143">
        <v>3335</v>
      </c>
      <c r="D745" s="143">
        <v>22</v>
      </c>
      <c r="E745" s="144">
        <v>8833.44</v>
      </c>
      <c r="F745" s="144">
        <v>324.02</v>
      </c>
      <c r="G745" s="144">
        <v>180.83</v>
      </c>
      <c r="H745" s="144">
        <v>79.56</v>
      </c>
      <c r="I745" s="144">
        <v>584.41</v>
      </c>
    </row>
    <row r="746" spans="1:9" x14ac:dyDescent="0.2">
      <c r="A746" s="141" t="s">
        <v>1507</v>
      </c>
      <c r="B746" s="142" t="s">
        <v>16126</v>
      </c>
      <c r="C746" s="143">
        <v>2103</v>
      </c>
      <c r="D746" s="143">
        <v>14</v>
      </c>
      <c r="E746" s="144">
        <v>5052.08</v>
      </c>
      <c r="F746" s="144">
        <v>204.33</v>
      </c>
      <c r="G746" s="144">
        <v>115.07</v>
      </c>
      <c r="H746" s="144">
        <v>45.5</v>
      </c>
      <c r="I746" s="144">
        <v>364.9</v>
      </c>
    </row>
    <row r="747" spans="1:9" x14ac:dyDescent="0.2">
      <c r="A747" s="141" t="s">
        <v>1509</v>
      </c>
      <c r="B747" s="142" t="s">
        <v>16127</v>
      </c>
      <c r="C747" s="143">
        <v>1332</v>
      </c>
      <c r="D747" s="143">
        <v>17</v>
      </c>
      <c r="E747" s="144">
        <v>9275.06</v>
      </c>
      <c r="F747" s="144">
        <v>129.41999999999999</v>
      </c>
      <c r="G747" s="144">
        <v>139.74</v>
      </c>
      <c r="H747" s="144">
        <v>83.54</v>
      </c>
      <c r="I747" s="144">
        <v>352.7</v>
      </c>
    </row>
    <row r="748" spans="1:9" x14ac:dyDescent="0.2">
      <c r="A748" s="141" t="s">
        <v>1511</v>
      </c>
      <c r="B748" s="142" t="s">
        <v>16128</v>
      </c>
      <c r="C748" s="143">
        <v>418</v>
      </c>
      <c r="D748" s="143">
        <v>1</v>
      </c>
      <c r="E748" s="144">
        <v>37.32</v>
      </c>
      <c r="F748" s="144">
        <v>40.619999999999997</v>
      </c>
      <c r="G748" s="144">
        <v>8.2200000000000006</v>
      </c>
      <c r="H748" s="144">
        <v>0.34</v>
      </c>
      <c r="I748" s="144">
        <v>49.18</v>
      </c>
    </row>
    <row r="749" spans="1:9" x14ac:dyDescent="0.2">
      <c r="A749" s="141" t="s">
        <v>1513</v>
      </c>
      <c r="B749" s="142" t="s">
        <v>16129</v>
      </c>
      <c r="C749" s="143">
        <v>16786</v>
      </c>
      <c r="D749" s="143">
        <v>268</v>
      </c>
      <c r="E749" s="144">
        <v>129712.99</v>
      </c>
      <c r="F749" s="144">
        <v>1630.9</v>
      </c>
      <c r="G749" s="144">
        <v>2202.84</v>
      </c>
      <c r="H749" s="144">
        <v>1168.29</v>
      </c>
      <c r="I749" s="144">
        <v>5002.03</v>
      </c>
    </row>
    <row r="750" spans="1:9" x14ac:dyDescent="0.2">
      <c r="A750" s="141" t="s">
        <v>1515</v>
      </c>
      <c r="B750" s="142" t="s">
        <v>16130</v>
      </c>
      <c r="C750" s="143">
        <v>2780</v>
      </c>
      <c r="D750" s="143">
        <v>13</v>
      </c>
      <c r="E750" s="144">
        <v>3589.17</v>
      </c>
      <c r="F750" s="144">
        <v>270.10000000000002</v>
      </c>
      <c r="G750" s="144">
        <v>106.86</v>
      </c>
      <c r="H750" s="144">
        <v>32.33</v>
      </c>
      <c r="I750" s="144">
        <v>409.29</v>
      </c>
    </row>
    <row r="751" spans="1:9" x14ac:dyDescent="0.2">
      <c r="A751" s="141" t="s">
        <v>1517</v>
      </c>
      <c r="B751" s="142" t="s">
        <v>16131</v>
      </c>
      <c r="C751" s="143">
        <v>3473</v>
      </c>
      <c r="D751" s="143">
        <v>18</v>
      </c>
      <c r="E751" s="144">
        <v>3804.15</v>
      </c>
      <c r="F751" s="144">
        <v>337.43</v>
      </c>
      <c r="G751" s="144">
        <v>147.94999999999999</v>
      </c>
      <c r="H751" s="144">
        <v>34.26</v>
      </c>
      <c r="I751" s="144">
        <v>519.64</v>
      </c>
    </row>
    <row r="752" spans="1:9" x14ac:dyDescent="0.2">
      <c r="A752" s="141" t="s">
        <v>1519</v>
      </c>
      <c r="B752" s="142" t="s">
        <v>16132</v>
      </c>
      <c r="C752" s="143">
        <v>296</v>
      </c>
      <c r="D752" s="143">
        <v>3</v>
      </c>
      <c r="E752" s="144">
        <v>547.19000000000005</v>
      </c>
      <c r="F752" s="144">
        <v>28.76</v>
      </c>
      <c r="G752" s="144">
        <v>24.66</v>
      </c>
      <c r="H752" s="144">
        <v>4.93</v>
      </c>
      <c r="I752" s="144">
        <v>58.35</v>
      </c>
    </row>
    <row r="753" spans="1:9" x14ac:dyDescent="0.2">
      <c r="A753" s="141" t="s">
        <v>1521</v>
      </c>
      <c r="B753" s="142" t="s">
        <v>16133</v>
      </c>
      <c r="C753" s="143">
        <v>3380</v>
      </c>
      <c r="D753" s="143">
        <v>20</v>
      </c>
      <c r="E753" s="144">
        <v>12337.06</v>
      </c>
      <c r="F753" s="144">
        <v>328.4</v>
      </c>
      <c r="G753" s="144">
        <v>164.39</v>
      </c>
      <c r="H753" s="144">
        <v>111.12</v>
      </c>
      <c r="I753" s="144">
        <v>603.91</v>
      </c>
    </row>
    <row r="754" spans="1:9" x14ac:dyDescent="0.2">
      <c r="A754" s="141" t="s">
        <v>1523</v>
      </c>
      <c r="B754" s="142" t="s">
        <v>16134</v>
      </c>
      <c r="C754" s="143">
        <v>2731</v>
      </c>
      <c r="D754" s="143">
        <v>42</v>
      </c>
      <c r="E754" s="144">
        <v>11637.96</v>
      </c>
      <c r="F754" s="144">
        <v>265.33999999999997</v>
      </c>
      <c r="G754" s="144">
        <v>345.22</v>
      </c>
      <c r="H754" s="144">
        <v>104.82</v>
      </c>
      <c r="I754" s="144">
        <v>715.38</v>
      </c>
    </row>
    <row r="755" spans="1:9" x14ac:dyDescent="0.2">
      <c r="A755" s="141" t="s">
        <v>1525</v>
      </c>
      <c r="B755" s="142" t="s">
        <v>16135</v>
      </c>
      <c r="C755" s="143">
        <v>1989</v>
      </c>
      <c r="D755" s="143">
        <v>27</v>
      </c>
      <c r="E755" s="144">
        <v>20805.990000000002</v>
      </c>
      <c r="F755" s="144">
        <v>193.25</v>
      </c>
      <c r="G755" s="144">
        <v>221.93</v>
      </c>
      <c r="H755" s="144">
        <v>187.39</v>
      </c>
      <c r="I755" s="144">
        <v>602.57000000000005</v>
      </c>
    </row>
    <row r="756" spans="1:9" x14ac:dyDescent="0.2">
      <c r="A756" s="141" t="s">
        <v>1527</v>
      </c>
      <c r="B756" s="142" t="s">
        <v>16136</v>
      </c>
      <c r="C756" s="143">
        <v>2465</v>
      </c>
      <c r="D756" s="143">
        <v>24</v>
      </c>
      <c r="E756" s="144">
        <v>5519.12</v>
      </c>
      <c r="F756" s="144">
        <v>239.5</v>
      </c>
      <c r="G756" s="144">
        <v>197.27</v>
      </c>
      <c r="H756" s="144">
        <v>49.71</v>
      </c>
      <c r="I756" s="144">
        <v>486.48</v>
      </c>
    </row>
    <row r="757" spans="1:9" x14ac:dyDescent="0.2">
      <c r="A757" s="141" t="s">
        <v>1529</v>
      </c>
      <c r="B757" s="142" t="s">
        <v>16137</v>
      </c>
      <c r="C757" s="143">
        <v>5741</v>
      </c>
      <c r="D757" s="143">
        <v>48</v>
      </c>
      <c r="E757" s="144">
        <v>14010.46</v>
      </c>
      <c r="F757" s="144">
        <v>1222.94</v>
      </c>
      <c r="G757" s="144">
        <v>605.41999999999996</v>
      </c>
      <c r="H757" s="144">
        <v>316.69</v>
      </c>
      <c r="I757" s="144">
        <v>2145.0500000000002</v>
      </c>
    </row>
    <row r="758" spans="1:9" x14ac:dyDescent="0.2">
      <c r="A758" s="141" t="s">
        <v>1531</v>
      </c>
      <c r="B758" s="142" t="s">
        <v>16138</v>
      </c>
      <c r="C758" s="143">
        <v>9477</v>
      </c>
      <c r="D758" s="143">
        <v>229</v>
      </c>
      <c r="E758" s="144">
        <v>83285.59</v>
      </c>
      <c r="F758" s="144">
        <v>2018.78</v>
      </c>
      <c r="G758" s="144">
        <v>2888.34</v>
      </c>
      <c r="H758" s="144">
        <v>1882.56</v>
      </c>
      <c r="I758" s="144">
        <v>6789.68</v>
      </c>
    </row>
    <row r="759" spans="1:9" x14ac:dyDescent="0.2">
      <c r="A759" s="141" t="s">
        <v>1533</v>
      </c>
      <c r="B759" s="142" t="s">
        <v>16139</v>
      </c>
      <c r="C759" s="143">
        <v>20651</v>
      </c>
      <c r="D759" s="143">
        <v>415</v>
      </c>
      <c r="E759" s="144">
        <v>372110.27</v>
      </c>
      <c r="F759" s="144">
        <v>4399.0600000000004</v>
      </c>
      <c r="G759" s="144">
        <v>5234.33</v>
      </c>
      <c r="H759" s="144">
        <v>8411.0499999999993</v>
      </c>
      <c r="I759" s="144">
        <v>18044.439999999999</v>
      </c>
    </row>
    <row r="760" spans="1:9" x14ac:dyDescent="0.2">
      <c r="A760" s="141" t="s">
        <v>1535</v>
      </c>
      <c r="B760" s="142" t="s">
        <v>16140</v>
      </c>
      <c r="C760" s="143">
        <v>5963</v>
      </c>
      <c r="D760" s="143">
        <v>48</v>
      </c>
      <c r="E760" s="144">
        <v>11117.45</v>
      </c>
      <c r="F760" s="144">
        <v>1270.23</v>
      </c>
      <c r="G760" s="144">
        <v>605.41999999999996</v>
      </c>
      <c r="H760" s="144">
        <v>251.3</v>
      </c>
      <c r="I760" s="144">
        <v>2126.9499999999998</v>
      </c>
    </row>
    <row r="761" spans="1:9" x14ac:dyDescent="0.2">
      <c r="A761" s="141" t="s">
        <v>1537</v>
      </c>
      <c r="B761" s="142" t="s">
        <v>16141</v>
      </c>
      <c r="C761" s="143">
        <v>11571</v>
      </c>
      <c r="D761" s="143">
        <v>210</v>
      </c>
      <c r="E761" s="144">
        <v>70807.03</v>
      </c>
      <c r="F761" s="144">
        <v>2464.84</v>
      </c>
      <c r="G761" s="144">
        <v>2648.7</v>
      </c>
      <c r="H761" s="144">
        <v>1600.5</v>
      </c>
      <c r="I761" s="144">
        <v>6714.04</v>
      </c>
    </row>
    <row r="762" spans="1:9" x14ac:dyDescent="0.2">
      <c r="A762" s="141" t="s">
        <v>1539</v>
      </c>
      <c r="B762" s="142" t="s">
        <v>16142</v>
      </c>
      <c r="C762" s="143">
        <v>7984</v>
      </c>
      <c r="D762" s="143">
        <v>113</v>
      </c>
      <c r="E762" s="144">
        <v>28511.8</v>
      </c>
      <c r="F762" s="144">
        <v>1700.74</v>
      </c>
      <c r="G762" s="144">
        <v>1425.25</v>
      </c>
      <c r="H762" s="144">
        <v>644.47</v>
      </c>
      <c r="I762" s="144">
        <v>3770.46</v>
      </c>
    </row>
    <row r="763" spans="1:9" x14ac:dyDescent="0.2">
      <c r="A763" s="141" t="s">
        <v>1541</v>
      </c>
      <c r="B763" s="142" t="s">
        <v>16143</v>
      </c>
      <c r="C763" s="143">
        <v>542</v>
      </c>
      <c r="D763" s="143">
        <v>8</v>
      </c>
      <c r="E763" s="144">
        <v>1452.03</v>
      </c>
      <c r="F763" s="144">
        <v>115.46</v>
      </c>
      <c r="G763" s="144">
        <v>100.9</v>
      </c>
      <c r="H763" s="144">
        <v>32.82</v>
      </c>
      <c r="I763" s="144">
        <v>249.18</v>
      </c>
    </row>
    <row r="764" spans="1:9" x14ac:dyDescent="0.2">
      <c r="A764" s="141" t="s">
        <v>1543</v>
      </c>
      <c r="B764" s="142" t="s">
        <v>16144</v>
      </c>
      <c r="C764" s="143">
        <v>8895</v>
      </c>
      <c r="D764" s="143">
        <v>119</v>
      </c>
      <c r="E764" s="144">
        <v>30643.41</v>
      </c>
      <c r="F764" s="144">
        <v>1894.8</v>
      </c>
      <c r="G764" s="144">
        <v>1500.93</v>
      </c>
      <c r="H764" s="144">
        <v>692.66</v>
      </c>
      <c r="I764" s="144">
        <v>4088.39</v>
      </c>
    </row>
    <row r="765" spans="1:9" x14ac:dyDescent="0.2">
      <c r="A765" s="141" t="s">
        <v>1545</v>
      </c>
      <c r="B765" s="142" t="s">
        <v>16145</v>
      </c>
      <c r="C765" s="143">
        <v>1084</v>
      </c>
      <c r="D765" s="143">
        <v>5</v>
      </c>
      <c r="E765" s="144">
        <v>895.73</v>
      </c>
      <c r="F765" s="144">
        <v>230.91</v>
      </c>
      <c r="G765" s="144">
        <v>63.06</v>
      </c>
      <c r="H765" s="144">
        <v>20.25</v>
      </c>
      <c r="I765" s="144">
        <v>314.22000000000003</v>
      </c>
    </row>
    <row r="766" spans="1:9" x14ac:dyDescent="0.2">
      <c r="A766" s="141" t="s">
        <v>1547</v>
      </c>
      <c r="B766" s="142" t="s">
        <v>16146</v>
      </c>
      <c r="C766" s="143">
        <v>7037</v>
      </c>
      <c r="D766" s="143">
        <v>74</v>
      </c>
      <c r="E766" s="144">
        <v>23439.759999999998</v>
      </c>
      <c r="F766" s="144">
        <v>1499.02</v>
      </c>
      <c r="G766" s="144">
        <v>933.35</v>
      </c>
      <c r="H766" s="144">
        <v>529.82000000000005</v>
      </c>
      <c r="I766" s="144">
        <v>2962.19</v>
      </c>
    </row>
    <row r="767" spans="1:9" x14ac:dyDescent="0.2">
      <c r="A767" s="141" t="s">
        <v>1549</v>
      </c>
      <c r="B767" s="142" t="s">
        <v>16147</v>
      </c>
      <c r="C767" s="143">
        <v>51567</v>
      </c>
      <c r="D767" s="143">
        <v>1193</v>
      </c>
      <c r="E767" s="144">
        <v>818552.89</v>
      </c>
      <c r="F767" s="144">
        <v>10984.74</v>
      </c>
      <c r="G767" s="144">
        <v>15047.11</v>
      </c>
      <c r="H767" s="144">
        <v>18502.27</v>
      </c>
      <c r="I767" s="144">
        <v>44534.12</v>
      </c>
    </row>
    <row r="768" spans="1:9" x14ac:dyDescent="0.2">
      <c r="A768" s="141" t="s">
        <v>1551</v>
      </c>
      <c r="B768" s="142" t="s">
        <v>16148</v>
      </c>
      <c r="C768" s="143">
        <v>2684</v>
      </c>
      <c r="D768" s="143">
        <v>23</v>
      </c>
      <c r="E768" s="144">
        <v>5399.97</v>
      </c>
      <c r="F768" s="144">
        <v>571.74</v>
      </c>
      <c r="G768" s="144">
        <v>290.10000000000002</v>
      </c>
      <c r="H768" s="144">
        <v>122.06</v>
      </c>
      <c r="I768" s="144">
        <v>983.9</v>
      </c>
    </row>
    <row r="769" spans="1:9" x14ac:dyDescent="0.2">
      <c r="A769" s="141" t="s">
        <v>1553</v>
      </c>
      <c r="B769" s="142" t="s">
        <v>16149</v>
      </c>
      <c r="C769" s="143">
        <v>11425</v>
      </c>
      <c r="D769" s="143">
        <v>166</v>
      </c>
      <c r="E769" s="144">
        <v>41937.03</v>
      </c>
      <c r="F769" s="144">
        <v>2433.7399999999998</v>
      </c>
      <c r="G769" s="144">
        <v>2093.73</v>
      </c>
      <c r="H769" s="144">
        <v>947.93</v>
      </c>
      <c r="I769" s="144">
        <v>5475.4</v>
      </c>
    </row>
    <row r="770" spans="1:9" x14ac:dyDescent="0.2">
      <c r="A770" s="141" t="s">
        <v>1555</v>
      </c>
      <c r="B770" s="142" t="s">
        <v>16150</v>
      </c>
      <c r="C770" s="143">
        <v>12003</v>
      </c>
      <c r="D770" s="143">
        <v>248</v>
      </c>
      <c r="E770" s="144">
        <v>124382.38</v>
      </c>
      <c r="F770" s="144">
        <v>2556.86</v>
      </c>
      <c r="G770" s="144">
        <v>3127.98</v>
      </c>
      <c r="H770" s="144">
        <v>2811.5</v>
      </c>
      <c r="I770" s="144">
        <v>8496.34</v>
      </c>
    </row>
    <row r="771" spans="1:9" x14ac:dyDescent="0.2">
      <c r="A771" s="141" t="s">
        <v>1557</v>
      </c>
      <c r="B771" s="142" t="s">
        <v>16151</v>
      </c>
      <c r="C771" s="143">
        <v>30638</v>
      </c>
      <c r="D771" s="143">
        <v>500</v>
      </c>
      <c r="E771" s="144">
        <v>183867.32</v>
      </c>
      <c r="F771" s="144">
        <v>6526.47</v>
      </c>
      <c r="G771" s="144">
        <v>6306.42</v>
      </c>
      <c r="H771" s="144">
        <v>4156.07</v>
      </c>
      <c r="I771" s="144">
        <v>16988.96</v>
      </c>
    </row>
    <row r="772" spans="1:9" x14ac:dyDescent="0.2">
      <c r="A772" s="141" t="s">
        <v>1559</v>
      </c>
      <c r="B772" s="142" t="s">
        <v>16152</v>
      </c>
      <c r="C772" s="143">
        <v>4243</v>
      </c>
      <c r="D772" s="143">
        <v>49</v>
      </c>
      <c r="E772" s="144">
        <v>14433.83</v>
      </c>
      <c r="F772" s="144">
        <v>903.84</v>
      </c>
      <c r="G772" s="144">
        <v>618.03</v>
      </c>
      <c r="H772" s="144">
        <v>326.26</v>
      </c>
      <c r="I772" s="144">
        <v>1848.13</v>
      </c>
    </row>
    <row r="773" spans="1:9" x14ac:dyDescent="0.2">
      <c r="A773" s="141" t="s">
        <v>1561</v>
      </c>
      <c r="B773" s="142" t="s">
        <v>16153</v>
      </c>
      <c r="C773" s="143">
        <v>1379</v>
      </c>
      <c r="D773" s="143">
        <v>11</v>
      </c>
      <c r="E773" s="144">
        <v>1966.74</v>
      </c>
      <c r="F773" s="144">
        <v>293.75</v>
      </c>
      <c r="G773" s="144">
        <v>138.74</v>
      </c>
      <c r="H773" s="144">
        <v>44.46</v>
      </c>
      <c r="I773" s="144">
        <v>476.95</v>
      </c>
    </row>
    <row r="774" spans="1:9" x14ac:dyDescent="0.2">
      <c r="A774" s="141" t="s">
        <v>1563</v>
      </c>
      <c r="B774" s="142" t="s">
        <v>16154</v>
      </c>
      <c r="C774" s="143">
        <v>674</v>
      </c>
      <c r="D774" s="143">
        <v>18</v>
      </c>
      <c r="E774" s="144">
        <v>4125.54</v>
      </c>
      <c r="F774" s="144">
        <v>143.58000000000001</v>
      </c>
      <c r="G774" s="144">
        <v>227.03</v>
      </c>
      <c r="H774" s="144">
        <v>93.26</v>
      </c>
      <c r="I774" s="144">
        <v>463.87</v>
      </c>
    </row>
    <row r="775" spans="1:9" x14ac:dyDescent="0.2">
      <c r="A775" s="141" t="s">
        <v>1565</v>
      </c>
      <c r="B775" s="142" t="s">
        <v>16155</v>
      </c>
      <c r="C775" s="143">
        <v>181</v>
      </c>
      <c r="D775" s="143">
        <v>14</v>
      </c>
      <c r="E775" s="144">
        <v>4272.3</v>
      </c>
      <c r="F775" s="144">
        <v>38.56</v>
      </c>
      <c r="G775" s="144">
        <v>176.58</v>
      </c>
      <c r="H775" s="144">
        <v>96.57</v>
      </c>
      <c r="I775" s="144">
        <v>311.70999999999998</v>
      </c>
    </row>
    <row r="776" spans="1:9" x14ac:dyDescent="0.2">
      <c r="A776" s="141" t="s">
        <v>1567</v>
      </c>
      <c r="B776" s="142" t="s">
        <v>16156</v>
      </c>
      <c r="C776" s="143">
        <v>5134</v>
      </c>
      <c r="D776" s="143">
        <v>29</v>
      </c>
      <c r="E776" s="144">
        <v>5873.58</v>
      </c>
      <c r="F776" s="144">
        <v>1093.6400000000001</v>
      </c>
      <c r="G776" s="144">
        <v>365.78</v>
      </c>
      <c r="H776" s="144">
        <v>132.77000000000001</v>
      </c>
      <c r="I776" s="144">
        <v>1592.19</v>
      </c>
    </row>
    <row r="777" spans="1:9" x14ac:dyDescent="0.2">
      <c r="A777" s="141" t="s">
        <v>1569</v>
      </c>
      <c r="B777" s="142" t="s">
        <v>16157</v>
      </c>
      <c r="C777" s="143">
        <v>326</v>
      </c>
      <c r="D777" s="143">
        <v>0</v>
      </c>
      <c r="E777" s="144">
        <v>0</v>
      </c>
      <c r="F777" s="144">
        <v>69.45</v>
      </c>
      <c r="G777" s="144">
        <v>0</v>
      </c>
      <c r="H777" s="144">
        <v>0</v>
      </c>
      <c r="I777" s="144">
        <v>69.45</v>
      </c>
    </row>
    <row r="778" spans="1:9" x14ac:dyDescent="0.2">
      <c r="A778" s="141" t="s">
        <v>1571</v>
      </c>
      <c r="B778" s="142" t="s">
        <v>16158</v>
      </c>
      <c r="C778" s="143">
        <v>18164</v>
      </c>
      <c r="D778" s="143">
        <v>227</v>
      </c>
      <c r="E778" s="144">
        <v>88335.85</v>
      </c>
      <c r="F778" s="144">
        <v>3869.27</v>
      </c>
      <c r="G778" s="144">
        <v>2863.11</v>
      </c>
      <c r="H778" s="144">
        <v>1996.71</v>
      </c>
      <c r="I778" s="144">
        <v>8729.09</v>
      </c>
    </row>
    <row r="779" spans="1:9" x14ac:dyDescent="0.2">
      <c r="A779" s="141" t="s">
        <v>1573</v>
      </c>
      <c r="B779" s="142" t="s">
        <v>16159</v>
      </c>
      <c r="C779" s="143">
        <v>4892</v>
      </c>
      <c r="D779" s="143">
        <v>84</v>
      </c>
      <c r="E779" s="144">
        <v>20911.650000000001</v>
      </c>
      <c r="F779" s="144">
        <v>1042.0899999999999</v>
      </c>
      <c r="G779" s="144">
        <v>1059.48</v>
      </c>
      <c r="H779" s="144">
        <v>472.68</v>
      </c>
      <c r="I779" s="144">
        <v>2574.25</v>
      </c>
    </row>
    <row r="780" spans="1:9" x14ac:dyDescent="0.2">
      <c r="A780" s="141" t="s">
        <v>1575</v>
      </c>
      <c r="B780" s="142" t="s">
        <v>16160</v>
      </c>
      <c r="C780" s="143">
        <v>11708</v>
      </c>
      <c r="D780" s="143">
        <v>315</v>
      </c>
      <c r="E780" s="144">
        <v>83920.89</v>
      </c>
      <c r="F780" s="144">
        <v>2494.02</v>
      </c>
      <c r="G780" s="144">
        <v>3973.04</v>
      </c>
      <c r="H780" s="144">
        <v>1896.92</v>
      </c>
      <c r="I780" s="144">
        <v>8363.98</v>
      </c>
    </row>
    <row r="781" spans="1:9" x14ac:dyDescent="0.2">
      <c r="A781" s="141" t="s">
        <v>1577</v>
      </c>
      <c r="B781" s="142" t="s">
        <v>16161</v>
      </c>
      <c r="C781" s="143">
        <v>682</v>
      </c>
      <c r="D781" s="143">
        <v>6</v>
      </c>
      <c r="E781" s="144">
        <v>1086.99</v>
      </c>
      <c r="F781" s="144">
        <v>145.28</v>
      </c>
      <c r="G781" s="144">
        <v>75.680000000000007</v>
      </c>
      <c r="H781" s="144">
        <v>24.57</v>
      </c>
      <c r="I781" s="144">
        <v>245.53</v>
      </c>
    </row>
    <row r="782" spans="1:9" x14ac:dyDescent="0.2">
      <c r="A782" s="141" t="s">
        <v>1579</v>
      </c>
      <c r="B782" s="142" t="s">
        <v>16162</v>
      </c>
      <c r="C782" s="143">
        <v>50643</v>
      </c>
      <c r="D782" s="143">
        <v>1273</v>
      </c>
      <c r="E782" s="144">
        <v>774564.03</v>
      </c>
      <c r="F782" s="144">
        <v>10787.91</v>
      </c>
      <c r="G782" s="144">
        <v>16056.14</v>
      </c>
      <c r="H782" s="144">
        <v>17507.96</v>
      </c>
      <c r="I782" s="144">
        <v>44352.01</v>
      </c>
    </row>
    <row r="783" spans="1:9" x14ac:dyDescent="0.2">
      <c r="A783" s="141" t="s">
        <v>1581</v>
      </c>
      <c r="B783" s="142" t="s">
        <v>16163</v>
      </c>
      <c r="C783" s="143">
        <v>33726</v>
      </c>
      <c r="D783" s="143">
        <v>448</v>
      </c>
      <c r="E783" s="144">
        <v>175855.44</v>
      </c>
      <c r="F783" s="144">
        <v>7184.27</v>
      </c>
      <c r="G783" s="144">
        <v>5650.55</v>
      </c>
      <c r="H783" s="144">
        <v>3974.97</v>
      </c>
      <c r="I783" s="144">
        <v>16809.79</v>
      </c>
    </row>
    <row r="784" spans="1:9" x14ac:dyDescent="0.2">
      <c r="A784" s="141" t="s">
        <v>1583</v>
      </c>
      <c r="B784" s="142" t="s">
        <v>16164</v>
      </c>
      <c r="C784" s="143">
        <v>1465</v>
      </c>
      <c r="D784" s="143">
        <v>17</v>
      </c>
      <c r="E784" s="144">
        <v>2935.01</v>
      </c>
      <c r="F784" s="144">
        <v>312.07</v>
      </c>
      <c r="G784" s="144">
        <v>214.42</v>
      </c>
      <c r="H784" s="144">
        <v>66.34</v>
      </c>
      <c r="I784" s="144">
        <v>592.83000000000004</v>
      </c>
    </row>
    <row r="785" spans="1:9" x14ac:dyDescent="0.2">
      <c r="A785" s="141" t="s">
        <v>1585</v>
      </c>
      <c r="B785" s="142" t="s">
        <v>16165</v>
      </c>
      <c r="C785" s="143">
        <v>6250</v>
      </c>
      <c r="D785" s="143">
        <v>57</v>
      </c>
      <c r="E785" s="144">
        <v>22788.68</v>
      </c>
      <c r="F785" s="144">
        <v>1331.37</v>
      </c>
      <c r="G785" s="144">
        <v>718.93</v>
      </c>
      <c r="H785" s="144">
        <v>515.1</v>
      </c>
      <c r="I785" s="144">
        <v>2565.4</v>
      </c>
    </row>
    <row r="786" spans="1:9" x14ac:dyDescent="0.2">
      <c r="A786" s="141" t="s">
        <v>1587</v>
      </c>
      <c r="B786" s="142" t="s">
        <v>16166</v>
      </c>
      <c r="C786" s="143">
        <v>2385</v>
      </c>
      <c r="D786" s="143">
        <v>18</v>
      </c>
      <c r="E786" s="144">
        <v>4489.55</v>
      </c>
      <c r="F786" s="144">
        <v>508.05</v>
      </c>
      <c r="G786" s="144">
        <v>227.03</v>
      </c>
      <c r="H786" s="144">
        <v>101.48</v>
      </c>
      <c r="I786" s="144">
        <v>836.56</v>
      </c>
    </row>
    <row r="787" spans="1:9" x14ac:dyDescent="0.2">
      <c r="A787" s="141" t="s">
        <v>1589</v>
      </c>
      <c r="B787" s="142" t="s">
        <v>16167</v>
      </c>
      <c r="C787" s="143">
        <v>38224</v>
      </c>
      <c r="D787" s="143">
        <v>405</v>
      </c>
      <c r="E787" s="144">
        <v>180239.27</v>
      </c>
      <c r="F787" s="144">
        <v>8142.43</v>
      </c>
      <c r="G787" s="144">
        <v>5108.2</v>
      </c>
      <c r="H787" s="144">
        <v>4074.06</v>
      </c>
      <c r="I787" s="144">
        <v>17324.689999999999</v>
      </c>
    </row>
    <row r="788" spans="1:9" x14ac:dyDescent="0.2">
      <c r="A788" s="141" t="s">
        <v>1591</v>
      </c>
      <c r="B788" s="142" t="s">
        <v>16168</v>
      </c>
      <c r="C788" s="143">
        <v>29578</v>
      </c>
      <c r="D788" s="143">
        <v>717</v>
      </c>
      <c r="E788" s="144">
        <v>378429.27</v>
      </c>
      <c r="F788" s="144">
        <v>6300.67</v>
      </c>
      <c r="G788" s="144">
        <v>9043.4</v>
      </c>
      <c r="H788" s="144">
        <v>8553.8799999999992</v>
      </c>
      <c r="I788" s="144">
        <v>23897.95</v>
      </c>
    </row>
    <row r="789" spans="1:9" x14ac:dyDescent="0.2">
      <c r="A789" s="141" t="s">
        <v>1593</v>
      </c>
      <c r="B789" s="142" t="s">
        <v>16169</v>
      </c>
      <c r="C789" s="143">
        <v>44809</v>
      </c>
      <c r="D789" s="143">
        <v>764</v>
      </c>
      <c r="E789" s="144">
        <v>360004.03</v>
      </c>
      <c r="F789" s="144">
        <v>9545.16</v>
      </c>
      <c r="G789" s="144">
        <v>9636.2099999999991</v>
      </c>
      <c r="H789" s="144">
        <v>8137.4</v>
      </c>
      <c r="I789" s="144">
        <v>27318.77</v>
      </c>
    </row>
    <row r="790" spans="1:9" x14ac:dyDescent="0.2">
      <c r="A790" s="141" t="s">
        <v>1595</v>
      </c>
      <c r="B790" s="142" t="s">
        <v>16170</v>
      </c>
      <c r="C790" s="143">
        <v>1569</v>
      </c>
      <c r="D790" s="143">
        <v>11</v>
      </c>
      <c r="E790" s="144">
        <v>2139.36</v>
      </c>
      <c r="F790" s="144">
        <v>334.22</v>
      </c>
      <c r="G790" s="144">
        <v>138.74</v>
      </c>
      <c r="H790" s="144">
        <v>48.36</v>
      </c>
      <c r="I790" s="144">
        <v>521.32000000000005</v>
      </c>
    </row>
    <row r="791" spans="1:9" x14ac:dyDescent="0.2">
      <c r="A791" s="141" t="s">
        <v>1597</v>
      </c>
      <c r="B791" s="142" t="s">
        <v>16171</v>
      </c>
      <c r="C791" s="143">
        <v>2242</v>
      </c>
      <c r="D791" s="143">
        <v>30</v>
      </c>
      <c r="E791" s="144">
        <v>7430.78</v>
      </c>
      <c r="F791" s="144">
        <v>477.59</v>
      </c>
      <c r="G791" s="144">
        <v>378.38</v>
      </c>
      <c r="H791" s="144">
        <v>167.96</v>
      </c>
      <c r="I791" s="144">
        <v>1023.93</v>
      </c>
    </row>
    <row r="792" spans="1:9" x14ac:dyDescent="0.2">
      <c r="A792" s="141" t="s">
        <v>1599</v>
      </c>
      <c r="B792" s="142" t="s">
        <v>16172</v>
      </c>
      <c r="C792" s="143">
        <v>38357</v>
      </c>
      <c r="D792" s="143">
        <v>573</v>
      </c>
      <c r="E792" s="144">
        <v>295875.07</v>
      </c>
      <c r="F792" s="144">
        <v>8170.77</v>
      </c>
      <c r="G792" s="144">
        <v>7227.15</v>
      </c>
      <c r="H792" s="144">
        <v>6687.85</v>
      </c>
      <c r="I792" s="144">
        <v>22085.77</v>
      </c>
    </row>
    <row r="793" spans="1:9" x14ac:dyDescent="0.2">
      <c r="A793" s="141" t="s">
        <v>1601</v>
      </c>
      <c r="B793" s="142" t="s">
        <v>16173</v>
      </c>
      <c r="C793" s="143">
        <v>5444</v>
      </c>
      <c r="D793" s="143">
        <v>166</v>
      </c>
      <c r="E793" s="144">
        <v>40883.64</v>
      </c>
      <c r="F793" s="144">
        <v>1159.67</v>
      </c>
      <c r="G793" s="144">
        <v>2093.73</v>
      </c>
      <c r="H793" s="144">
        <v>924.12</v>
      </c>
      <c r="I793" s="144">
        <v>4177.5200000000004</v>
      </c>
    </row>
    <row r="794" spans="1:9" x14ac:dyDescent="0.2">
      <c r="A794" s="141" t="s">
        <v>1603</v>
      </c>
      <c r="B794" s="142" t="s">
        <v>16174</v>
      </c>
      <c r="C794" s="143">
        <v>3087</v>
      </c>
      <c r="D794" s="143">
        <v>61</v>
      </c>
      <c r="E794" s="144">
        <v>15424.88</v>
      </c>
      <c r="F794" s="144">
        <v>657.59</v>
      </c>
      <c r="G794" s="144">
        <v>769.38</v>
      </c>
      <c r="H794" s="144">
        <v>348.66</v>
      </c>
      <c r="I794" s="144">
        <v>1775.63</v>
      </c>
    </row>
    <row r="795" spans="1:9" x14ac:dyDescent="0.2">
      <c r="A795" s="141" t="s">
        <v>1605</v>
      </c>
      <c r="B795" s="142" t="s">
        <v>16175</v>
      </c>
      <c r="C795" s="143">
        <v>7515</v>
      </c>
      <c r="D795" s="143">
        <v>194</v>
      </c>
      <c r="E795" s="144">
        <v>123364.37</v>
      </c>
      <c r="F795" s="144">
        <v>1600.84</v>
      </c>
      <c r="G795" s="144">
        <v>2446.89</v>
      </c>
      <c r="H795" s="144">
        <v>2788.48</v>
      </c>
      <c r="I795" s="144">
        <v>6836.21</v>
      </c>
    </row>
    <row r="796" spans="1:9" x14ac:dyDescent="0.2">
      <c r="A796" s="141" t="s">
        <v>1607</v>
      </c>
      <c r="B796" s="142" t="s">
        <v>16176</v>
      </c>
      <c r="C796" s="143">
        <v>419366</v>
      </c>
      <c r="D796" s="143">
        <v>6490</v>
      </c>
      <c r="E796" s="144">
        <v>4863481.03</v>
      </c>
      <c r="F796" s="144">
        <v>89332.88</v>
      </c>
      <c r="G796" s="144">
        <v>81857.3</v>
      </c>
      <c r="H796" s="144">
        <v>109932.34</v>
      </c>
      <c r="I796" s="144">
        <v>281122.52</v>
      </c>
    </row>
    <row r="797" spans="1:9" x14ac:dyDescent="0.2">
      <c r="A797" s="141" t="s">
        <v>1609</v>
      </c>
      <c r="B797" s="142" t="s">
        <v>16177</v>
      </c>
      <c r="C797" s="143">
        <v>3028</v>
      </c>
      <c r="D797" s="143">
        <v>60</v>
      </c>
      <c r="E797" s="144">
        <v>16971.86</v>
      </c>
      <c r="F797" s="144">
        <v>645.02</v>
      </c>
      <c r="G797" s="144">
        <v>756.77</v>
      </c>
      <c r="H797" s="144">
        <v>383.62</v>
      </c>
      <c r="I797" s="144">
        <v>1785.41</v>
      </c>
    </row>
    <row r="798" spans="1:9" x14ac:dyDescent="0.2">
      <c r="A798" s="141" t="s">
        <v>1611</v>
      </c>
      <c r="B798" s="142" t="s">
        <v>16178</v>
      </c>
      <c r="C798" s="143">
        <v>16969</v>
      </c>
      <c r="D798" s="143">
        <v>302</v>
      </c>
      <c r="E798" s="144">
        <v>110627.36</v>
      </c>
      <c r="F798" s="144">
        <v>3614.72</v>
      </c>
      <c r="G798" s="144">
        <v>3809.07</v>
      </c>
      <c r="H798" s="144">
        <v>2500.58</v>
      </c>
      <c r="I798" s="144">
        <v>9924.3700000000008</v>
      </c>
    </row>
    <row r="799" spans="1:9" x14ac:dyDescent="0.2">
      <c r="A799" s="141" t="s">
        <v>1613</v>
      </c>
      <c r="B799" s="142" t="s">
        <v>16179</v>
      </c>
      <c r="C799" s="143">
        <v>5624</v>
      </c>
      <c r="D799" s="143">
        <v>85</v>
      </c>
      <c r="E799" s="144">
        <v>28017.85</v>
      </c>
      <c r="F799" s="144">
        <v>1198.02</v>
      </c>
      <c r="G799" s="144">
        <v>1072.0899999999999</v>
      </c>
      <c r="H799" s="144">
        <v>633.29999999999995</v>
      </c>
      <c r="I799" s="144">
        <v>2903.41</v>
      </c>
    </row>
    <row r="800" spans="1:9" x14ac:dyDescent="0.2">
      <c r="A800" s="141" t="s">
        <v>1615</v>
      </c>
      <c r="B800" s="142" t="s">
        <v>16180</v>
      </c>
      <c r="C800" s="143">
        <v>13873</v>
      </c>
      <c r="D800" s="143">
        <v>140</v>
      </c>
      <c r="E800" s="144">
        <v>38398.53</v>
      </c>
      <c r="F800" s="144">
        <v>2955.21</v>
      </c>
      <c r="G800" s="144">
        <v>1765.8</v>
      </c>
      <c r="H800" s="144">
        <v>867.94</v>
      </c>
      <c r="I800" s="144">
        <v>5588.95</v>
      </c>
    </row>
    <row r="801" spans="1:9" x14ac:dyDescent="0.2">
      <c r="A801" s="141" t="s">
        <v>1617</v>
      </c>
      <c r="B801" s="142" t="s">
        <v>16181</v>
      </c>
      <c r="C801" s="143">
        <v>2057</v>
      </c>
      <c r="D801" s="143">
        <v>13</v>
      </c>
      <c r="E801" s="144">
        <v>3209.2</v>
      </c>
      <c r="F801" s="144">
        <v>438.18</v>
      </c>
      <c r="G801" s="144">
        <v>163.97</v>
      </c>
      <c r="H801" s="144">
        <v>72.540000000000006</v>
      </c>
      <c r="I801" s="144">
        <v>674.69</v>
      </c>
    </row>
    <row r="802" spans="1:9" x14ac:dyDescent="0.2">
      <c r="A802" s="141" t="s">
        <v>1619</v>
      </c>
      <c r="B802" s="142" t="s">
        <v>16182</v>
      </c>
      <c r="C802" s="143">
        <v>27205</v>
      </c>
      <c r="D802" s="143">
        <v>483</v>
      </c>
      <c r="E802" s="144">
        <v>185405.59</v>
      </c>
      <c r="F802" s="144">
        <v>5795.18</v>
      </c>
      <c r="G802" s="144">
        <v>6092</v>
      </c>
      <c r="H802" s="144">
        <v>4190.84</v>
      </c>
      <c r="I802" s="144">
        <v>16078.02</v>
      </c>
    </row>
    <row r="803" spans="1:9" x14ac:dyDescent="0.2">
      <c r="A803" s="141" t="s">
        <v>1621</v>
      </c>
      <c r="B803" s="142" t="s">
        <v>16183</v>
      </c>
      <c r="C803" s="143">
        <v>3542</v>
      </c>
      <c r="D803" s="143">
        <v>24</v>
      </c>
      <c r="E803" s="144">
        <v>5969.22</v>
      </c>
      <c r="F803" s="144">
        <v>754.51</v>
      </c>
      <c r="G803" s="144">
        <v>302.70999999999998</v>
      </c>
      <c r="H803" s="144">
        <v>134.93</v>
      </c>
      <c r="I803" s="144">
        <v>1192.1500000000001</v>
      </c>
    </row>
    <row r="804" spans="1:9" x14ac:dyDescent="0.2">
      <c r="A804" s="141" t="s">
        <v>1623</v>
      </c>
      <c r="B804" s="142" t="s">
        <v>16184</v>
      </c>
      <c r="C804" s="143">
        <v>28299</v>
      </c>
      <c r="D804" s="143">
        <v>678</v>
      </c>
      <c r="E804" s="144">
        <v>307419.03999999998</v>
      </c>
      <c r="F804" s="144">
        <v>6028.22</v>
      </c>
      <c r="G804" s="144">
        <v>8551.5</v>
      </c>
      <c r="H804" s="144">
        <v>6948.78</v>
      </c>
      <c r="I804" s="144">
        <v>21528.5</v>
      </c>
    </row>
    <row r="805" spans="1:9" x14ac:dyDescent="0.2">
      <c r="A805" s="141" t="s">
        <v>1625</v>
      </c>
      <c r="B805" s="142" t="s">
        <v>16185</v>
      </c>
      <c r="C805" s="143">
        <v>2185</v>
      </c>
      <c r="D805" s="143">
        <v>28</v>
      </c>
      <c r="E805" s="144">
        <v>5392.76</v>
      </c>
      <c r="F805" s="144">
        <v>465.45</v>
      </c>
      <c r="G805" s="144">
        <v>353.16</v>
      </c>
      <c r="H805" s="144">
        <v>121.9</v>
      </c>
      <c r="I805" s="144">
        <v>940.51</v>
      </c>
    </row>
    <row r="806" spans="1:9" x14ac:dyDescent="0.2">
      <c r="A806" s="141" t="s">
        <v>1627</v>
      </c>
      <c r="B806" s="142" t="s">
        <v>16186</v>
      </c>
      <c r="C806" s="143">
        <v>6635</v>
      </c>
      <c r="D806" s="143">
        <v>99</v>
      </c>
      <c r="E806" s="144">
        <v>30224.46</v>
      </c>
      <c r="F806" s="144">
        <v>1413.38</v>
      </c>
      <c r="G806" s="144">
        <v>1248.67</v>
      </c>
      <c r="H806" s="144">
        <v>683.18</v>
      </c>
      <c r="I806" s="144">
        <v>3345.23</v>
      </c>
    </row>
    <row r="807" spans="1:9" x14ac:dyDescent="0.2">
      <c r="A807" s="141" t="s">
        <v>1629</v>
      </c>
      <c r="B807" s="142" t="s">
        <v>16187</v>
      </c>
      <c r="C807" s="143">
        <v>8920</v>
      </c>
      <c r="D807" s="143">
        <v>258</v>
      </c>
      <c r="E807" s="144">
        <v>168817.9</v>
      </c>
      <c r="F807" s="144">
        <v>1900.13</v>
      </c>
      <c r="G807" s="144">
        <v>3254.11</v>
      </c>
      <c r="H807" s="144">
        <v>3815.9</v>
      </c>
      <c r="I807" s="144">
        <v>8970.14</v>
      </c>
    </row>
    <row r="808" spans="1:9" x14ac:dyDescent="0.2">
      <c r="A808" s="141" t="s">
        <v>1631</v>
      </c>
      <c r="B808" s="142" t="s">
        <v>16188</v>
      </c>
      <c r="C808" s="143">
        <v>6877</v>
      </c>
      <c r="D808" s="143">
        <v>202</v>
      </c>
      <c r="E808" s="144">
        <v>71198.31</v>
      </c>
      <c r="F808" s="144">
        <v>1464.93</v>
      </c>
      <c r="G808" s="144">
        <v>2547.79</v>
      </c>
      <c r="H808" s="144">
        <v>1609.34</v>
      </c>
      <c r="I808" s="144">
        <v>5622.06</v>
      </c>
    </row>
    <row r="809" spans="1:9" x14ac:dyDescent="0.2">
      <c r="A809" s="141" t="s">
        <v>1633</v>
      </c>
      <c r="B809" s="142" t="s">
        <v>16189</v>
      </c>
      <c r="C809" s="143">
        <v>1724</v>
      </c>
      <c r="D809" s="143">
        <v>18</v>
      </c>
      <c r="E809" s="144">
        <v>3401.48</v>
      </c>
      <c r="F809" s="144">
        <v>367.25</v>
      </c>
      <c r="G809" s="144">
        <v>227.03</v>
      </c>
      <c r="H809" s="144">
        <v>76.89</v>
      </c>
      <c r="I809" s="144">
        <v>671.17</v>
      </c>
    </row>
    <row r="810" spans="1:9" x14ac:dyDescent="0.2">
      <c r="A810" s="141" t="s">
        <v>1635</v>
      </c>
      <c r="B810" s="142" t="s">
        <v>16190</v>
      </c>
      <c r="C810" s="143">
        <v>40038</v>
      </c>
      <c r="D810" s="143">
        <v>737</v>
      </c>
      <c r="E810" s="144">
        <v>284062.84000000003</v>
      </c>
      <c r="F810" s="144">
        <v>8528.85</v>
      </c>
      <c r="G810" s="144">
        <v>9295.66</v>
      </c>
      <c r="H810" s="144">
        <v>6420.86</v>
      </c>
      <c r="I810" s="144">
        <v>24245.37</v>
      </c>
    </row>
    <row r="811" spans="1:9" x14ac:dyDescent="0.2">
      <c r="A811" s="141" t="s">
        <v>1637</v>
      </c>
      <c r="B811" s="142" t="s">
        <v>16191</v>
      </c>
      <c r="C811" s="143">
        <v>12767</v>
      </c>
      <c r="D811" s="143">
        <v>214</v>
      </c>
      <c r="E811" s="144">
        <v>124445.9</v>
      </c>
      <c r="F811" s="144">
        <v>2719.62</v>
      </c>
      <c r="G811" s="144">
        <v>2699.14</v>
      </c>
      <c r="H811" s="144">
        <v>2812.93</v>
      </c>
      <c r="I811" s="144">
        <v>8231.69</v>
      </c>
    </row>
    <row r="812" spans="1:9" x14ac:dyDescent="0.2">
      <c r="A812" s="141" t="s">
        <v>1639</v>
      </c>
      <c r="B812" s="142" t="s">
        <v>16192</v>
      </c>
      <c r="C812" s="143">
        <v>7507</v>
      </c>
      <c r="D812" s="143">
        <v>102</v>
      </c>
      <c r="E812" s="144">
        <v>41831.019999999997</v>
      </c>
      <c r="F812" s="144">
        <v>1599.14</v>
      </c>
      <c r="G812" s="144">
        <v>1286.51</v>
      </c>
      <c r="H812" s="144">
        <v>945.54</v>
      </c>
      <c r="I812" s="144">
        <v>3831.19</v>
      </c>
    </row>
    <row r="813" spans="1:9" x14ac:dyDescent="0.2">
      <c r="A813" s="141" t="s">
        <v>1641</v>
      </c>
      <c r="B813" s="142" t="s">
        <v>16193</v>
      </c>
      <c r="C813" s="143">
        <v>12342</v>
      </c>
      <c r="D813" s="143">
        <v>306</v>
      </c>
      <c r="E813" s="144">
        <v>126052.1</v>
      </c>
      <c r="F813" s="144">
        <v>2629.08</v>
      </c>
      <c r="G813" s="144">
        <v>3859.53</v>
      </c>
      <c r="H813" s="144">
        <v>2849.23</v>
      </c>
      <c r="I813" s="144">
        <v>9337.84</v>
      </c>
    </row>
    <row r="814" spans="1:9" x14ac:dyDescent="0.2">
      <c r="A814" s="141" t="s">
        <v>1643</v>
      </c>
      <c r="B814" s="142" t="s">
        <v>16194</v>
      </c>
      <c r="C814" s="143">
        <v>4126</v>
      </c>
      <c r="D814" s="143">
        <v>22</v>
      </c>
      <c r="E814" s="144">
        <v>5128.1400000000003</v>
      </c>
      <c r="F814" s="144">
        <v>878.91</v>
      </c>
      <c r="G814" s="144">
        <v>277.48</v>
      </c>
      <c r="H814" s="144">
        <v>115.91</v>
      </c>
      <c r="I814" s="144">
        <v>1272.3</v>
      </c>
    </row>
    <row r="815" spans="1:9" x14ac:dyDescent="0.2">
      <c r="A815" s="141" t="s">
        <v>1645</v>
      </c>
      <c r="B815" s="142" t="s">
        <v>16195</v>
      </c>
      <c r="C815" s="143">
        <v>5010</v>
      </c>
      <c r="D815" s="143">
        <v>75</v>
      </c>
      <c r="E815" s="144">
        <v>30310.82</v>
      </c>
      <c r="F815" s="144">
        <v>1067.22</v>
      </c>
      <c r="G815" s="144">
        <v>945.96</v>
      </c>
      <c r="H815" s="144">
        <v>685.14</v>
      </c>
      <c r="I815" s="144">
        <v>2698.32</v>
      </c>
    </row>
    <row r="816" spans="1:9" x14ac:dyDescent="0.2">
      <c r="A816" s="141" t="s">
        <v>1647</v>
      </c>
      <c r="B816" s="142" t="s">
        <v>16196</v>
      </c>
      <c r="C816" s="143">
        <v>4122</v>
      </c>
      <c r="D816" s="143">
        <v>37</v>
      </c>
      <c r="E816" s="144">
        <v>8162.49</v>
      </c>
      <c r="F816" s="144">
        <v>878.06</v>
      </c>
      <c r="G816" s="144">
        <v>466.67</v>
      </c>
      <c r="H816" s="144">
        <v>184.5</v>
      </c>
      <c r="I816" s="144">
        <v>1529.23</v>
      </c>
    </row>
    <row r="817" spans="1:9" x14ac:dyDescent="0.2">
      <c r="A817" s="141" t="s">
        <v>1649</v>
      </c>
      <c r="B817" s="142" t="s">
        <v>16197</v>
      </c>
      <c r="C817" s="143">
        <v>13491</v>
      </c>
      <c r="D817" s="143">
        <v>154</v>
      </c>
      <c r="E817" s="144">
        <v>43335.77</v>
      </c>
      <c r="F817" s="144">
        <v>2873.84</v>
      </c>
      <c r="G817" s="144">
        <v>1942.38</v>
      </c>
      <c r="H817" s="144">
        <v>979.54</v>
      </c>
      <c r="I817" s="144">
        <v>5795.76</v>
      </c>
    </row>
    <row r="818" spans="1:9" x14ac:dyDescent="0.2">
      <c r="A818" s="141" t="s">
        <v>1651</v>
      </c>
      <c r="B818" s="142" t="s">
        <v>16198</v>
      </c>
      <c r="C818" s="143">
        <v>11835</v>
      </c>
      <c r="D818" s="143">
        <v>204</v>
      </c>
      <c r="E818" s="144">
        <v>88460.07</v>
      </c>
      <c r="F818" s="144">
        <v>2521.08</v>
      </c>
      <c r="G818" s="144">
        <v>2573.02</v>
      </c>
      <c r="H818" s="144">
        <v>1999.52</v>
      </c>
      <c r="I818" s="144">
        <v>7093.62</v>
      </c>
    </row>
    <row r="819" spans="1:9" x14ac:dyDescent="0.2">
      <c r="A819" s="141" t="s">
        <v>1653</v>
      </c>
      <c r="B819" s="142" t="s">
        <v>16199</v>
      </c>
      <c r="C819" s="143">
        <v>2042</v>
      </c>
      <c r="D819" s="143">
        <v>28</v>
      </c>
      <c r="E819" s="144">
        <v>4703.5</v>
      </c>
      <c r="F819" s="144">
        <v>434.98</v>
      </c>
      <c r="G819" s="144">
        <v>353.16</v>
      </c>
      <c r="H819" s="144">
        <v>106.32</v>
      </c>
      <c r="I819" s="144">
        <v>894.46</v>
      </c>
    </row>
    <row r="820" spans="1:9" x14ac:dyDescent="0.2">
      <c r="A820" s="141" t="s">
        <v>1655</v>
      </c>
      <c r="B820" s="142" t="s">
        <v>16200</v>
      </c>
      <c r="C820" s="143">
        <v>7530</v>
      </c>
      <c r="D820" s="143">
        <v>62</v>
      </c>
      <c r="E820" s="144">
        <v>14299</v>
      </c>
      <c r="F820" s="144">
        <v>1604.03</v>
      </c>
      <c r="G820" s="144">
        <v>781.99</v>
      </c>
      <c r="H820" s="144">
        <v>323.20999999999998</v>
      </c>
      <c r="I820" s="144">
        <v>2709.23</v>
      </c>
    </row>
    <row r="821" spans="1:9" x14ac:dyDescent="0.2">
      <c r="A821" s="141" t="s">
        <v>1657</v>
      </c>
      <c r="B821" s="142" t="s">
        <v>16201</v>
      </c>
      <c r="C821" s="143">
        <v>3558</v>
      </c>
      <c r="D821" s="143">
        <v>34</v>
      </c>
      <c r="E821" s="144">
        <v>8186.12</v>
      </c>
      <c r="F821" s="144">
        <v>757.92</v>
      </c>
      <c r="G821" s="144">
        <v>428.84</v>
      </c>
      <c r="H821" s="144">
        <v>185.04</v>
      </c>
      <c r="I821" s="144">
        <v>1371.8</v>
      </c>
    </row>
    <row r="822" spans="1:9" x14ac:dyDescent="0.2">
      <c r="A822" s="141" t="s">
        <v>1659</v>
      </c>
      <c r="B822" s="142" t="s">
        <v>16202</v>
      </c>
      <c r="C822" s="143">
        <v>897</v>
      </c>
      <c r="D822" s="143">
        <v>20</v>
      </c>
      <c r="E822" s="144">
        <v>3598.77</v>
      </c>
      <c r="F822" s="144">
        <v>191.08</v>
      </c>
      <c r="G822" s="144">
        <v>252.26</v>
      </c>
      <c r="H822" s="144">
        <v>81.34</v>
      </c>
      <c r="I822" s="144">
        <v>524.67999999999995</v>
      </c>
    </row>
    <row r="823" spans="1:9" x14ac:dyDescent="0.2">
      <c r="A823" s="141" t="s">
        <v>1661</v>
      </c>
      <c r="B823" s="142" t="s">
        <v>16203</v>
      </c>
      <c r="C823" s="143">
        <v>1500</v>
      </c>
      <c r="D823" s="143">
        <v>50</v>
      </c>
      <c r="E823" s="144">
        <v>13668.58</v>
      </c>
      <c r="F823" s="144">
        <v>319.52999999999997</v>
      </c>
      <c r="G823" s="144">
        <v>630.64</v>
      </c>
      <c r="H823" s="144">
        <v>308.95999999999998</v>
      </c>
      <c r="I823" s="144">
        <v>1259.1300000000001</v>
      </c>
    </row>
    <row r="824" spans="1:9" x14ac:dyDescent="0.2">
      <c r="A824" s="141" t="s">
        <v>1663</v>
      </c>
      <c r="B824" s="142" t="s">
        <v>16204</v>
      </c>
      <c r="C824" s="143">
        <v>12620</v>
      </c>
      <c r="D824" s="143">
        <v>342</v>
      </c>
      <c r="E824" s="144">
        <v>270304.52</v>
      </c>
      <c r="F824" s="144">
        <v>2750.98</v>
      </c>
      <c r="G824" s="144">
        <v>4936.37</v>
      </c>
      <c r="H824" s="144">
        <v>4755.95</v>
      </c>
      <c r="I824" s="144">
        <v>12443.3</v>
      </c>
    </row>
    <row r="825" spans="1:9" x14ac:dyDescent="0.2">
      <c r="A825" s="141" t="s">
        <v>1665</v>
      </c>
      <c r="B825" s="142" t="s">
        <v>16205</v>
      </c>
      <c r="C825" s="143">
        <v>286</v>
      </c>
      <c r="D825" s="143">
        <v>73</v>
      </c>
      <c r="E825" s="144">
        <v>19493.650000000001</v>
      </c>
      <c r="F825" s="144">
        <v>62.34</v>
      </c>
      <c r="G825" s="144">
        <v>1053.67</v>
      </c>
      <c r="H825" s="144">
        <v>342.98</v>
      </c>
      <c r="I825" s="144">
        <v>1458.99</v>
      </c>
    </row>
    <row r="826" spans="1:9" x14ac:dyDescent="0.2">
      <c r="A826" s="141" t="s">
        <v>1667</v>
      </c>
      <c r="B826" s="142" t="s">
        <v>16206</v>
      </c>
      <c r="C826" s="143">
        <v>9954</v>
      </c>
      <c r="D826" s="143">
        <v>72</v>
      </c>
      <c r="E826" s="144">
        <v>17458.38</v>
      </c>
      <c r="F826" s="144">
        <v>2169.8200000000002</v>
      </c>
      <c r="G826" s="144">
        <v>1039.23</v>
      </c>
      <c r="H826" s="144">
        <v>307.18</v>
      </c>
      <c r="I826" s="144">
        <v>3516.23</v>
      </c>
    </row>
    <row r="827" spans="1:9" x14ac:dyDescent="0.2">
      <c r="A827" s="141" t="s">
        <v>1669</v>
      </c>
      <c r="B827" s="142" t="s">
        <v>16207</v>
      </c>
      <c r="C827" s="143">
        <v>269</v>
      </c>
      <c r="D827" s="143">
        <v>3</v>
      </c>
      <c r="E827" s="144">
        <v>611.6</v>
      </c>
      <c r="F827" s="144">
        <v>58.64</v>
      </c>
      <c r="G827" s="144">
        <v>43.3</v>
      </c>
      <c r="H827" s="144">
        <v>10.76</v>
      </c>
      <c r="I827" s="144">
        <v>112.7</v>
      </c>
    </row>
    <row r="828" spans="1:9" x14ac:dyDescent="0.2">
      <c r="A828" s="141" t="s">
        <v>1671</v>
      </c>
      <c r="B828" s="142" t="s">
        <v>16208</v>
      </c>
      <c r="C828" s="143">
        <v>8787</v>
      </c>
      <c r="D828" s="143">
        <v>145</v>
      </c>
      <c r="E828" s="144">
        <v>96886.12</v>
      </c>
      <c r="F828" s="144">
        <v>1915.43</v>
      </c>
      <c r="G828" s="144">
        <v>2092.9</v>
      </c>
      <c r="H828" s="144">
        <v>1704.69</v>
      </c>
      <c r="I828" s="144">
        <v>5713.02</v>
      </c>
    </row>
    <row r="829" spans="1:9" x14ac:dyDescent="0.2">
      <c r="A829" s="141" t="s">
        <v>1673</v>
      </c>
      <c r="B829" s="142" t="s">
        <v>16209</v>
      </c>
      <c r="C829" s="143">
        <v>15942</v>
      </c>
      <c r="D829" s="143">
        <v>148</v>
      </c>
      <c r="E829" s="144">
        <v>55568.91</v>
      </c>
      <c r="F829" s="144">
        <v>3475.12</v>
      </c>
      <c r="G829" s="144">
        <v>2136.21</v>
      </c>
      <c r="H829" s="144">
        <v>977.72</v>
      </c>
      <c r="I829" s="144">
        <v>6589.05</v>
      </c>
    </row>
    <row r="830" spans="1:9" x14ac:dyDescent="0.2">
      <c r="A830" s="141" t="s">
        <v>1675</v>
      </c>
      <c r="B830" s="142" t="s">
        <v>16210</v>
      </c>
      <c r="C830" s="143">
        <v>9191</v>
      </c>
      <c r="D830" s="143">
        <v>95</v>
      </c>
      <c r="E830" s="144">
        <v>36479.870000000003</v>
      </c>
      <c r="F830" s="144">
        <v>2003.5</v>
      </c>
      <c r="G830" s="144">
        <v>1371.22</v>
      </c>
      <c r="H830" s="144">
        <v>641.86</v>
      </c>
      <c r="I830" s="144">
        <v>4016.58</v>
      </c>
    </row>
    <row r="831" spans="1:9" x14ac:dyDescent="0.2">
      <c r="A831" s="141" t="s">
        <v>1677</v>
      </c>
      <c r="B831" s="142" t="s">
        <v>16211</v>
      </c>
      <c r="C831" s="143">
        <v>220</v>
      </c>
      <c r="D831" s="143">
        <v>1</v>
      </c>
      <c r="E831" s="144">
        <v>186.61</v>
      </c>
      <c r="F831" s="144">
        <v>47.96</v>
      </c>
      <c r="G831" s="144">
        <v>14.43</v>
      </c>
      <c r="H831" s="144">
        <v>3.28</v>
      </c>
      <c r="I831" s="144">
        <v>65.67</v>
      </c>
    </row>
    <row r="832" spans="1:9" x14ac:dyDescent="0.2">
      <c r="A832" s="141" t="s">
        <v>1679</v>
      </c>
      <c r="B832" s="142" t="s">
        <v>16212</v>
      </c>
      <c r="C832" s="143">
        <v>12629</v>
      </c>
      <c r="D832" s="143">
        <v>165</v>
      </c>
      <c r="E832" s="144">
        <v>118875.43</v>
      </c>
      <c r="F832" s="144">
        <v>2752.94</v>
      </c>
      <c r="G832" s="144">
        <v>2381.58</v>
      </c>
      <c r="H832" s="144">
        <v>2091.59</v>
      </c>
      <c r="I832" s="144">
        <v>7226.11</v>
      </c>
    </row>
    <row r="833" spans="1:9" x14ac:dyDescent="0.2">
      <c r="A833" s="141" t="s">
        <v>1681</v>
      </c>
      <c r="B833" s="142" t="s">
        <v>16213</v>
      </c>
      <c r="C833" s="143">
        <v>5782</v>
      </c>
      <c r="D833" s="143">
        <v>120</v>
      </c>
      <c r="E833" s="144">
        <v>100377.37</v>
      </c>
      <c r="F833" s="144">
        <v>1260.3900000000001</v>
      </c>
      <c r="G833" s="144">
        <v>1732.06</v>
      </c>
      <c r="H833" s="144">
        <v>1766.12</v>
      </c>
      <c r="I833" s="144">
        <v>4758.57</v>
      </c>
    </row>
    <row r="834" spans="1:9" x14ac:dyDescent="0.2">
      <c r="A834" s="141" t="s">
        <v>1683</v>
      </c>
      <c r="B834" s="142" t="s">
        <v>16214</v>
      </c>
      <c r="C834" s="143">
        <v>2199</v>
      </c>
      <c r="D834" s="143">
        <v>31</v>
      </c>
      <c r="E834" s="144">
        <v>10312.629999999999</v>
      </c>
      <c r="F834" s="144">
        <v>479.35</v>
      </c>
      <c r="G834" s="144">
        <v>447.45</v>
      </c>
      <c r="H834" s="144">
        <v>181.45</v>
      </c>
      <c r="I834" s="144">
        <v>1108.25</v>
      </c>
    </row>
    <row r="835" spans="1:9" x14ac:dyDescent="0.2">
      <c r="A835" s="141" t="s">
        <v>1685</v>
      </c>
      <c r="B835" s="142" t="s">
        <v>16215</v>
      </c>
      <c r="C835" s="143">
        <v>2286</v>
      </c>
      <c r="D835" s="143">
        <v>67</v>
      </c>
      <c r="E835" s="144">
        <v>73490.31</v>
      </c>
      <c r="F835" s="144">
        <v>498.31</v>
      </c>
      <c r="G835" s="144">
        <v>967.06</v>
      </c>
      <c r="H835" s="144">
        <v>1293.05</v>
      </c>
      <c r="I835" s="144">
        <v>2758.42</v>
      </c>
    </row>
    <row r="836" spans="1:9" x14ac:dyDescent="0.2">
      <c r="A836" s="141" t="s">
        <v>1687</v>
      </c>
      <c r="B836" s="142" t="s">
        <v>16216</v>
      </c>
      <c r="C836" s="143">
        <v>1701</v>
      </c>
      <c r="D836" s="143">
        <v>41</v>
      </c>
      <c r="E836" s="144">
        <v>26153.68</v>
      </c>
      <c r="F836" s="144">
        <v>370.79</v>
      </c>
      <c r="G836" s="144">
        <v>591.78</v>
      </c>
      <c r="H836" s="144">
        <v>460.17</v>
      </c>
      <c r="I836" s="144">
        <v>1422.74</v>
      </c>
    </row>
    <row r="837" spans="1:9" x14ac:dyDescent="0.2">
      <c r="A837" s="141" t="s">
        <v>1689</v>
      </c>
      <c r="B837" s="142" t="s">
        <v>16217</v>
      </c>
      <c r="C837" s="143">
        <v>2556</v>
      </c>
      <c r="D837" s="143">
        <v>37</v>
      </c>
      <c r="E837" s="144">
        <v>19064.77</v>
      </c>
      <c r="F837" s="144">
        <v>557.16999999999996</v>
      </c>
      <c r="G837" s="144">
        <v>534.04999999999995</v>
      </c>
      <c r="H837" s="144">
        <v>335.44</v>
      </c>
      <c r="I837" s="144">
        <v>1426.66</v>
      </c>
    </row>
    <row r="838" spans="1:9" x14ac:dyDescent="0.2">
      <c r="A838" s="141" t="s">
        <v>1691</v>
      </c>
      <c r="B838" s="142" t="s">
        <v>16218</v>
      </c>
      <c r="C838" s="143">
        <v>223006</v>
      </c>
      <c r="D838" s="143">
        <v>1881</v>
      </c>
      <c r="E838" s="144">
        <v>1653814.06</v>
      </c>
      <c r="F838" s="144">
        <v>48612</v>
      </c>
      <c r="G838" s="144">
        <v>27150.04</v>
      </c>
      <c r="H838" s="144">
        <v>29098.52</v>
      </c>
      <c r="I838" s="144">
        <v>104860.56</v>
      </c>
    </row>
    <row r="839" spans="1:9" x14ac:dyDescent="0.2">
      <c r="A839" s="141" t="s">
        <v>1693</v>
      </c>
      <c r="B839" s="142" t="s">
        <v>16219</v>
      </c>
      <c r="C839" s="143">
        <v>2145</v>
      </c>
      <c r="D839" s="143">
        <v>25</v>
      </c>
      <c r="E839" s="144">
        <v>5823.19</v>
      </c>
      <c r="F839" s="144">
        <v>467.58</v>
      </c>
      <c r="G839" s="144">
        <v>360.85</v>
      </c>
      <c r="H839" s="144">
        <v>102.46</v>
      </c>
      <c r="I839" s="144">
        <v>930.89</v>
      </c>
    </row>
    <row r="840" spans="1:9" x14ac:dyDescent="0.2">
      <c r="A840" s="141" t="s">
        <v>1695</v>
      </c>
      <c r="B840" s="142" t="s">
        <v>16220</v>
      </c>
      <c r="C840" s="143">
        <v>3900</v>
      </c>
      <c r="D840" s="143">
        <v>69</v>
      </c>
      <c r="E840" s="144">
        <v>35470.949999999997</v>
      </c>
      <c r="F840" s="144">
        <v>850.14</v>
      </c>
      <c r="G840" s="144">
        <v>995.94</v>
      </c>
      <c r="H840" s="144">
        <v>624.1</v>
      </c>
      <c r="I840" s="144">
        <v>2470.1799999999998</v>
      </c>
    </row>
    <row r="841" spans="1:9" x14ac:dyDescent="0.2">
      <c r="A841" s="141" t="s">
        <v>1697</v>
      </c>
      <c r="B841" s="142" t="s">
        <v>16221</v>
      </c>
      <c r="C841" s="143">
        <v>3278</v>
      </c>
      <c r="D841" s="143">
        <v>69</v>
      </c>
      <c r="E841" s="144">
        <v>86644.75</v>
      </c>
      <c r="F841" s="144">
        <v>714.55</v>
      </c>
      <c r="G841" s="144">
        <v>995.94</v>
      </c>
      <c r="H841" s="144">
        <v>1524.5</v>
      </c>
      <c r="I841" s="144">
        <v>3234.99</v>
      </c>
    </row>
    <row r="842" spans="1:9" x14ac:dyDescent="0.2">
      <c r="A842" s="141" t="s">
        <v>1699</v>
      </c>
      <c r="B842" s="142" t="s">
        <v>16222</v>
      </c>
      <c r="C842" s="143">
        <v>1636732</v>
      </c>
      <c r="D842" s="143">
        <v>30059</v>
      </c>
      <c r="E842" s="144">
        <v>22788334.07</v>
      </c>
      <c r="F842" s="144">
        <v>356783.3</v>
      </c>
      <c r="G842" s="144">
        <v>433866.58</v>
      </c>
      <c r="H842" s="144">
        <v>400956.12</v>
      </c>
      <c r="I842" s="144">
        <v>1191606</v>
      </c>
    </row>
    <row r="843" spans="1:9" x14ac:dyDescent="0.2">
      <c r="A843" s="141" t="s">
        <v>1701</v>
      </c>
      <c r="B843" s="142" t="s">
        <v>16223</v>
      </c>
      <c r="C843" s="143">
        <v>7356</v>
      </c>
      <c r="D843" s="143">
        <v>51</v>
      </c>
      <c r="E843" s="144">
        <v>18526.11</v>
      </c>
      <c r="F843" s="144">
        <v>1603.5</v>
      </c>
      <c r="G843" s="144">
        <v>736.13</v>
      </c>
      <c r="H843" s="144">
        <v>325.95999999999998</v>
      </c>
      <c r="I843" s="144">
        <v>2665.59</v>
      </c>
    </row>
    <row r="844" spans="1:9" x14ac:dyDescent="0.2">
      <c r="A844" s="141" t="s">
        <v>1703</v>
      </c>
      <c r="B844" s="142" t="s">
        <v>16224</v>
      </c>
      <c r="C844" s="143">
        <v>73</v>
      </c>
      <c r="D844" s="143">
        <v>1</v>
      </c>
      <c r="E844" s="144">
        <v>1102.26</v>
      </c>
      <c r="F844" s="144">
        <v>15.91</v>
      </c>
      <c r="G844" s="144">
        <v>14.43</v>
      </c>
      <c r="H844" s="144">
        <v>19.39</v>
      </c>
      <c r="I844" s="144">
        <v>49.73</v>
      </c>
    </row>
    <row r="845" spans="1:9" x14ac:dyDescent="0.2">
      <c r="A845" s="141" t="s">
        <v>1705</v>
      </c>
      <c r="B845" s="142" t="s">
        <v>16225</v>
      </c>
      <c r="C845" s="143">
        <v>16682</v>
      </c>
      <c r="D845" s="143">
        <v>246</v>
      </c>
      <c r="E845" s="144">
        <v>114029.84</v>
      </c>
      <c r="F845" s="144">
        <v>3636.43</v>
      </c>
      <c r="G845" s="144">
        <v>3550.72</v>
      </c>
      <c r="H845" s="144">
        <v>2006.33</v>
      </c>
      <c r="I845" s="144">
        <v>9193.48</v>
      </c>
    </row>
    <row r="846" spans="1:9" x14ac:dyDescent="0.2">
      <c r="A846" s="141" t="s">
        <v>1707</v>
      </c>
      <c r="B846" s="142" t="s">
        <v>16226</v>
      </c>
      <c r="C846" s="143">
        <v>9542</v>
      </c>
      <c r="D846" s="143">
        <v>133</v>
      </c>
      <c r="E846" s="144">
        <v>67883.73</v>
      </c>
      <c r="F846" s="144">
        <v>2080.02</v>
      </c>
      <c r="G846" s="144">
        <v>1919.7</v>
      </c>
      <c r="H846" s="144">
        <v>1194.4000000000001</v>
      </c>
      <c r="I846" s="144">
        <v>5194.12</v>
      </c>
    </row>
    <row r="847" spans="1:9" x14ac:dyDescent="0.2">
      <c r="A847" s="141" t="s">
        <v>1709</v>
      </c>
      <c r="B847" s="142" t="s">
        <v>16227</v>
      </c>
      <c r="C847" s="143">
        <v>455</v>
      </c>
      <c r="D847" s="143">
        <v>4</v>
      </c>
      <c r="E847" s="144">
        <v>1558.34</v>
      </c>
      <c r="F847" s="144">
        <v>99.18</v>
      </c>
      <c r="G847" s="144">
        <v>57.74</v>
      </c>
      <c r="H847" s="144">
        <v>27.42</v>
      </c>
      <c r="I847" s="144">
        <v>184.34</v>
      </c>
    </row>
    <row r="848" spans="1:9" x14ac:dyDescent="0.2">
      <c r="A848" s="141" t="s">
        <v>1711</v>
      </c>
      <c r="B848" s="142" t="s">
        <v>16228</v>
      </c>
      <c r="C848" s="143">
        <v>2177</v>
      </c>
      <c r="D848" s="143">
        <v>35</v>
      </c>
      <c r="E848" s="144">
        <v>8774.68</v>
      </c>
      <c r="F848" s="144">
        <v>474.55</v>
      </c>
      <c r="G848" s="144">
        <v>505.18</v>
      </c>
      <c r="H848" s="144">
        <v>154.38999999999999</v>
      </c>
      <c r="I848" s="144">
        <v>1134.1199999999999</v>
      </c>
    </row>
    <row r="849" spans="1:9" x14ac:dyDescent="0.2">
      <c r="A849" s="141" t="s">
        <v>1713</v>
      </c>
      <c r="B849" s="142" t="s">
        <v>16229</v>
      </c>
      <c r="C849" s="143">
        <v>275</v>
      </c>
      <c r="D849" s="143">
        <v>4</v>
      </c>
      <c r="E849" s="144">
        <v>954.94</v>
      </c>
      <c r="F849" s="144">
        <v>59.94</v>
      </c>
      <c r="G849" s="144">
        <v>57.74</v>
      </c>
      <c r="H849" s="144">
        <v>16.8</v>
      </c>
      <c r="I849" s="144">
        <v>134.47999999999999</v>
      </c>
    </row>
    <row r="850" spans="1:9" x14ac:dyDescent="0.2">
      <c r="A850" s="141" t="s">
        <v>1715</v>
      </c>
      <c r="B850" s="142" t="s">
        <v>16230</v>
      </c>
      <c r="C850" s="143">
        <v>1005</v>
      </c>
      <c r="D850" s="143">
        <v>35</v>
      </c>
      <c r="E850" s="144">
        <v>4506.8100000000004</v>
      </c>
      <c r="F850" s="144">
        <v>219.07</v>
      </c>
      <c r="G850" s="144">
        <v>505.18</v>
      </c>
      <c r="H850" s="144">
        <v>79.3</v>
      </c>
      <c r="I850" s="144">
        <v>803.55</v>
      </c>
    </row>
    <row r="851" spans="1:9" x14ac:dyDescent="0.2">
      <c r="A851" s="141" t="s">
        <v>1717</v>
      </c>
      <c r="B851" s="142" t="s">
        <v>16231</v>
      </c>
      <c r="C851" s="143">
        <v>1521</v>
      </c>
      <c r="D851" s="143">
        <v>22</v>
      </c>
      <c r="E851" s="144">
        <v>4425.41</v>
      </c>
      <c r="F851" s="144">
        <v>331.55</v>
      </c>
      <c r="G851" s="144">
        <v>317.54000000000002</v>
      </c>
      <c r="H851" s="144">
        <v>77.86</v>
      </c>
      <c r="I851" s="144">
        <v>726.95</v>
      </c>
    </row>
    <row r="852" spans="1:9" x14ac:dyDescent="0.2">
      <c r="A852" s="141" t="s">
        <v>1719</v>
      </c>
      <c r="B852" s="142" t="s">
        <v>16232</v>
      </c>
      <c r="C852" s="143">
        <v>4787</v>
      </c>
      <c r="D852" s="143">
        <v>218</v>
      </c>
      <c r="E852" s="144">
        <v>127289.21</v>
      </c>
      <c r="F852" s="144">
        <v>1043.5</v>
      </c>
      <c r="G852" s="144">
        <v>3146.58</v>
      </c>
      <c r="H852" s="144">
        <v>2239.62</v>
      </c>
      <c r="I852" s="144">
        <v>6429.7</v>
      </c>
    </row>
    <row r="853" spans="1:9" x14ac:dyDescent="0.2">
      <c r="A853" s="141" t="s">
        <v>1721</v>
      </c>
      <c r="B853" s="142" t="s">
        <v>16233</v>
      </c>
      <c r="C853" s="143">
        <v>7567</v>
      </c>
      <c r="D853" s="143">
        <v>47</v>
      </c>
      <c r="E853" s="144">
        <v>11642.7</v>
      </c>
      <c r="F853" s="144">
        <v>1649.5</v>
      </c>
      <c r="G853" s="144">
        <v>678.39</v>
      </c>
      <c r="H853" s="144">
        <v>204.85</v>
      </c>
      <c r="I853" s="144">
        <v>2532.7399999999998</v>
      </c>
    </row>
    <row r="854" spans="1:9" x14ac:dyDescent="0.2">
      <c r="A854" s="141" t="s">
        <v>1723</v>
      </c>
      <c r="B854" s="142" t="s">
        <v>16234</v>
      </c>
      <c r="C854" s="143">
        <v>3597</v>
      </c>
      <c r="D854" s="143">
        <v>106</v>
      </c>
      <c r="E854" s="144">
        <v>50091.68</v>
      </c>
      <c r="F854" s="144">
        <v>784.1</v>
      </c>
      <c r="G854" s="144">
        <v>1529.98</v>
      </c>
      <c r="H854" s="144">
        <v>881.35</v>
      </c>
      <c r="I854" s="144">
        <v>3195.43</v>
      </c>
    </row>
    <row r="855" spans="1:9" x14ac:dyDescent="0.2">
      <c r="A855" s="141" t="s">
        <v>1725</v>
      </c>
      <c r="B855" s="142" t="s">
        <v>16235</v>
      </c>
      <c r="C855" s="143">
        <v>3097</v>
      </c>
      <c r="D855" s="143">
        <v>21</v>
      </c>
      <c r="E855" s="144">
        <v>4649</v>
      </c>
      <c r="F855" s="144">
        <v>675.1</v>
      </c>
      <c r="G855" s="144">
        <v>303.11</v>
      </c>
      <c r="H855" s="144">
        <v>81.8</v>
      </c>
      <c r="I855" s="144">
        <v>1060.01</v>
      </c>
    </row>
    <row r="856" spans="1:9" x14ac:dyDescent="0.2">
      <c r="A856" s="141" t="s">
        <v>1727</v>
      </c>
      <c r="B856" s="142" t="s">
        <v>16236</v>
      </c>
      <c r="C856" s="143">
        <v>17797</v>
      </c>
      <c r="D856" s="143">
        <v>248</v>
      </c>
      <c r="E856" s="144">
        <v>123288.87</v>
      </c>
      <c r="F856" s="144">
        <v>3879.48</v>
      </c>
      <c r="G856" s="144">
        <v>3579.59</v>
      </c>
      <c r="H856" s="144">
        <v>2169.2399999999998</v>
      </c>
      <c r="I856" s="144">
        <v>9628.31</v>
      </c>
    </row>
    <row r="857" spans="1:9" x14ac:dyDescent="0.2">
      <c r="A857" s="141" t="s">
        <v>1729</v>
      </c>
      <c r="B857" s="142" t="s">
        <v>16237</v>
      </c>
      <c r="C857" s="143">
        <v>1063</v>
      </c>
      <c r="D857" s="143">
        <v>12</v>
      </c>
      <c r="E857" s="144">
        <v>5572.05</v>
      </c>
      <c r="F857" s="144">
        <v>231.72</v>
      </c>
      <c r="G857" s="144">
        <v>173.21</v>
      </c>
      <c r="H857" s="144">
        <v>98.04</v>
      </c>
      <c r="I857" s="144">
        <v>502.97</v>
      </c>
    </row>
    <row r="858" spans="1:9" x14ac:dyDescent="0.2">
      <c r="A858" s="141" t="s">
        <v>1731</v>
      </c>
      <c r="B858" s="142" t="s">
        <v>16238</v>
      </c>
      <c r="C858" s="143">
        <v>19236</v>
      </c>
      <c r="D858" s="143">
        <v>235</v>
      </c>
      <c r="E858" s="144">
        <v>84435.54</v>
      </c>
      <c r="F858" s="144">
        <v>4193.16</v>
      </c>
      <c r="G858" s="144">
        <v>3391.95</v>
      </c>
      <c r="H858" s="144">
        <v>1485.62</v>
      </c>
      <c r="I858" s="144">
        <v>9070.73</v>
      </c>
    </row>
    <row r="859" spans="1:9" x14ac:dyDescent="0.2">
      <c r="A859" s="141" t="s">
        <v>1733</v>
      </c>
      <c r="B859" s="142" t="s">
        <v>16239</v>
      </c>
      <c r="C859" s="143">
        <v>194</v>
      </c>
      <c r="D859" s="143">
        <v>7</v>
      </c>
      <c r="E859" s="144">
        <v>7045.01</v>
      </c>
      <c r="F859" s="144">
        <v>42.29</v>
      </c>
      <c r="G859" s="144">
        <v>101.04</v>
      </c>
      <c r="H859" s="144">
        <v>123.95</v>
      </c>
      <c r="I859" s="144">
        <v>267.27999999999997</v>
      </c>
    </row>
    <row r="860" spans="1:9" x14ac:dyDescent="0.2">
      <c r="A860" s="141" t="s">
        <v>1735</v>
      </c>
      <c r="B860" s="142" t="s">
        <v>16240</v>
      </c>
      <c r="C860" s="143">
        <v>2504</v>
      </c>
      <c r="D860" s="143">
        <v>46</v>
      </c>
      <c r="E860" s="144">
        <v>14737.51</v>
      </c>
      <c r="F860" s="144">
        <v>545.83000000000004</v>
      </c>
      <c r="G860" s="144">
        <v>663.96</v>
      </c>
      <c r="H860" s="144">
        <v>259.3</v>
      </c>
      <c r="I860" s="144">
        <v>1469.09</v>
      </c>
    </row>
    <row r="861" spans="1:9" x14ac:dyDescent="0.2">
      <c r="A861" s="141" t="s">
        <v>1737</v>
      </c>
      <c r="B861" s="142" t="s">
        <v>16241</v>
      </c>
      <c r="C861" s="143">
        <v>2098</v>
      </c>
      <c r="D861" s="143">
        <v>42</v>
      </c>
      <c r="E861" s="144">
        <v>7923.23</v>
      </c>
      <c r="F861" s="144">
        <v>457.34</v>
      </c>
      <c r="G861" s="144">
        <v>606.22</v>
      </c>
      <c r="H861" s="144">
        <v>139.41</v>
      </c>
      <c r="I861" s="144">
        <v>1202.97</v>
      </c>
    </row>
    <row r="862" spans="1:9" x14ac:dyDescent="0.2">
      <c r="A862" s="141" t="s">
        <v>1739</v>
      </c>
      <c r="B862" s="142" t="s">
        <v>16242</v>
      </c>
      <c r="C862" s="143">
        <v>540</v>
      </c>
      <c r="D862" s="143">
        <v>5</v>
      </c>
      <c r="E862" s="144">
        <v>927.94</v>
      </c>
      <c r="F862" s="144">
        <v>117.71</v>
      </c>
      <c r="G862" s="144">
        <v>72.17</v>
      </c>
      <c r="H862" s="144">
        <v>16.329999999999998</v>
      </c>
      <c r="I862" s="144">
        <v>206.21</v>
      </c>
    </row>
    <row r="863" spans="1:9" x14ac:dyDescent="0.2">
      <c r="A863" s="141" t="s">
        <v>1741</v>
      </c>
      <c r="B863" s="142" t="s">
        <v>16243</v>
      </c>
      <c r="C863" s="143">
        <v>14810</v>
      </c>
      <c r="D863" s="143">
        <v>85</v>
      </c>
      <c r="E863" s="144">
        <v>37776.19</v>
      </c>
      <c r="F863" s="144">
        <v>3228.36</v>
      </c>
      <c r="G863" s="144">
        <v>1226.8699999999999</v>
      </c>
      <c r="H863" s="144">
        <v>664.66</v>
      </c>
      <c r="I863" s="144">
        <v>5119.8900000000003</v>
      </c>
    </row>
    <row r="864" spans="1:9" x14ac:dyDescent="0.2">
      <c r="A864" s="141" t="s">
        <v>1743</v>
      </c>
      <c r="B864" s="142" t="s">
        <v>16244</v>
      </c>
      <c r="C864" s="143">
        <v>16872</v>
      </c>
      <c r="D864" s="143">
        <v>197</v>
      </c>
      <c r="E864" s="144">
        <v>198834.34</v>
      </c>
      <c r="F864" s="144">
        <v>3677.85</v>
      </c>
      <c r="G864" s="144">
        <v>2843.46</v>
      </c>
      <c r="H864" s="144">
        <v>3498.45</v>
      </c>
      <c r="I864" s="144">
        <v>10019.76</v>
      </c>
    </row>
    <row r="865" spans="1:9" x14ac:dyDescent="0.2">
      <c r="A865" s="141" t="s">
        <v>1745</v>
      </c>
      <c r="B865" s="142" t="s">
        <v>16245</v>
      </c>
      <c r="C865" s="143">
        <v>3219</v>
      </c>
      <c r="D865" s="143">
        <v>21</v>
      </c>
      <c r="E865" s="144">
        <v>3827.29</v>
      </c>
      <c r="F865" s="144">
        <v>701.7</v>
      </c>
      <c r="G865" s="144">
        <v>303.11</v>
      </c>
      <c r="H865" s="144">
        <v>67.34</v>
      </c>
      <c r="I865" s="144">
        <v>1072.1500000000001</v>
      </c>
    </row>
    <row r="866" spans="1:9" x14ac:dyDescent="0.2">
      <c r="A866" s="141" t="s">
        <v>1747</v>
      </c>
      <c r="B866" s="142" t="s">
        <v>16246</v>
      </c>
      <c r="C866" s="143">
        <v>4886</v>
      </c>
      <c r="D866" s="143">
        <v>49</v>
      </c>
      <c r="E866" s="144">
        <v>20711.75</v>
      </c>
      <c r="F866" s="144">
        <v>1065.07</v>
      </c>
      <c r="G866" s="144">
        <v>707.26</v>
      </c>
      <c r="H866" s="144">
        <v>364.42</v>
      </c>
      <c r="I866" s="144">
        <v>2136.75</v>
      </c>
    </row>
    <row r="867" spans="1:9" x14ac:dyDescent="0.2">
      <c r="A867" s="141" t="s">
        <v>1749</v>
      </c>
      <c r="B867" s="142" t="s">
        <v>16247</v>
      </c>
      <c r="C867" s="143">
        <v>5314</v>
      </c>
      <c r="D867" s="143">
        <v>66</v>
      </c>
      <c r="E867" s="144">
        <v>71038.259999999995</v>
      </c>
      <c r="F867" s="144">
        <v>1158.3800000000001</v>
      </c>
      <c r="G867" s="144">
        <v>952.63</v>
      </c>
      <c r="H867" s="144">
        <v>1249.9000000000001</v>
      </c>
      <c r="I867" s="144">
        <v>3360.91</v>
      </c>
    </row>
    <row r="868" spans="1:9" x14ac:dyDescent="0.2">
      <c r="A868" s="141" t="s">
        <v>1751</v>
      </c>
      <c r="B868" s="142" t="s">
        <v>16248</v>
      </c>
      <c r="C868" s="143">
        <v>84</v>
      </c>
      <c r="D868" s="143">
        <v>3</v>
      </c>
      <c r="E868" s="144">
        <v>578.75</v>
      </c>
      <c r="F868" s="144">
        <v>18.309999999999999</v>
      </c>
      <c r="G868" s="144">
        <v>43.3</v>
      </c>
      <c r="H868" s="144">
        <v>10.18</v>
      </c>
      <c r="I868" s="144">
        <v>71.790000000000006</v>
      </c>
    </row>
    <row r="869" spans="1:9" x14ac:dyDescent="0.2">
      <c r="A869" s="141" t="s">
        <v>1753</v>
      </c>
      <c r="B869" s="142" t="s">
        <v>16249</v>
      </c>
      <c r="C869" s="143">
        <v>18609</v>
      </c>
      <c r="D869" s="143">
        <v>224</v>
      </c>
      <c r="E869" s="144">
        <v>130726.29</v>
      </c>
      <c r="F869" s="144">
        <v>4056.49</v>
      </c>
      <c r="G869" s="144">
        <v>3233.18</v>
      </c>
      <c r="H869" s="144">
        <v>2300.1</v>
      </c>
      <c r="I869" s="144">
        <v>9589.77</v>
      </c>
    </row>
    <row r="870" spans="1:9" x14ac:dyDescent="0.2">
      <c r="A870" s="141" t="s">
        <v>1755</v>
      </c>
      <c r="B870" s="142" t="s">
        <v>16250</v>
      </c>
      <c r="C870" s="143">
        <v>4593</v>
      </c>
      <c r="D870" s="143">
        <v>100</v>
      </c>
      <c r="E870" s="144">
        <v>74981.149999999994</v>
      </c>
      <c r="F870" s="144">
        <v>1001.21</v>
      </c>
      <c r="G870" s="144">
        <v>1443.38</v>
      </c>
      <c r="H870" s="144">
        <v>1319.28</v>
      </c>
      <c r="I870" s="144">
        <v>3763.87</v>
      </c>
    </row>
    <row r="871" spans="1:9" x14ac:dyDescent="0.2">
      <c r="A871" s="141" t="s">
        <v>1757</v>
      </c>
      <c r="B871" s="142" t="s">
        <v>16251</v>
      </c>
      <c r="C871" s="143">
        <v>768</v>
      </c>
      <c r="D871" s="143">
        <v>10</v>
      </c>
      <c r="E871" s="144">
        <v>4768.22</v>
      </c>
      <c r="F871" s="144">
        <v>167.42</v>
      </c>
      <c r="G871" s="144">
        <v>144.34</v>
      </c>
      <c r="H871" s="144">
        <v>83.9</v>
      </c>
      <c r="I871" s="144">
        <v>395.66</v>
      </c>
    </row>
    <row r="872" spans="1:9" x14ac:dyDescent="0.2">
      <c r="A872" s="141" t="s">
        <v>1759</v>
      </c>
      <c r="B872" s="142" t="s">
        <v>16252</v>
      </c>
      <c r="C872" s="143">
        <v>1636</v>
      </c>
      <c r="D872" s="143">
        <v>28</v>
      </c>
      <c r="E872" s="144">
        <v>22244.12</v>
      </c>
      <c r="F872" s="144">
        <v>356.62</v>
      </c>
      <c r="G872" s="144">
        <v>404.14</v>
      </c>
      <c r="H872" s="144">
        <v>391.38</v>
      </c>
      <c r="I872" s="144">
        <v>1152.1400000000001</v>
      </c>
    </row>
    <row r="873" spans="1:9" x14ac:dyDescent="0.2">
      <c r="A873" s="141" t="s">
        <v>1761</v>
      </c>
      <c r="B873" s="142" t="s">
        <v>16253</v>
      </c>
      <c r="C873" s="143">
        <v>171</v>
      </c>
      <c r="D873" s="143">
        <v>0</v>
      </c>
      <c r="E873" s="144">
        <v>0</v>
      </c>
      <c r="F873" s="144">
        <v>37.270000000000003</v>
      </c>
      <c r="G873" s="144">
        <v>0</v>
      </c>
      <c r="H873" s="144">
        <v>0</v>
      </c>
      <c r="I873" s="144">
        <v>37.270000000000003</v>
      </c>
    </row>
    <row r="874" spans="1:9" x14ac:dyDescent="0.2">
      <c r="A874" s="141" t="s">
        <v>1763</v>
      </c>
      <c r="B874" s="142" t="s">
        <v>16254</v>
      </c>
      <c r="C874" s="143">
        <v>24659</v>
      </c>
      <c r="D874" s="143">
        <v>353</v>
      </c>
      <c r="E874" s="144">
        <v>226372.02</v>
      </c>
      <c r="F874" s="144">
        <v>5375.3</v>
      </c>
      <c r="G874" s="144">
        <v>5095.1400000000003</v>
      </c>
      <c r="H874" s="144">
        <v>3982.97</v>
      </c>
      <c r="I874" s="144">
        <v>14453.41</v>
      </c>
    </row>
    <row r="875" spans="1:9" x14ac:dyDescent="0.2">
      <c r="A875" s="141" t="s">
        <v>1765</v>
      </c>
      <c r="B875" s="142" t="s">
        <v>16255</v>
      </c>
      <c r="C875" s="143">
        <v>167</v>
      </c>
      <c r="D875" s="143">
        <v>3</v>
      </c>
      <c r="E875" s="144">
        <v>559.83000000000004</v>
      </c>
      <c r="F875" s="144">
        <v>36.4</v>
      </c>
      <c r="G875" s="144">
        <v>43.3</v>
      </c>
      <c r="H875" s="144">
        <v>9.85</v>
      </c>
      <c r="I875" s="144">
        <v>89.55</v>
      </c>
    </row>
    <row r="876" spans="1:9" x14ac:dyDescent="0.2">
      <c r="A876" s="141" t="s">
        <v>1767</v>
      </c>
      <c r="B876" s="142" t="s">
        <v>16256</v>
      </c>
      <c r="C876" s="143">
        <v>3853</v>
      </c>
      <c r="D876" s="143">
        <v>55</v>
      </c>
      <c r="E876" s="144">
        <v>16455.03</v>
      </c>
      <c r="F876" s="144">
        <v>839.9</v>
      </c>
      <c r="G876" s="144">
        <v>793.86</v>
      </c>
      <c r="H876" s="144">
        <v>289.52</v>
      </c>
      <c r="I876" s="144">
        <v>1923.28</v>
      </c>
    </row>
    <row r="877" spans="1:9" x14ac:dyDescent="0.2">
      <c r="A877" s="141" t="s">
        <v>1769</v>
      </c>
      <c r="B877" s="142" t="s">
        <v>16257</v>
      </c>
      <c r="C877" s="143">
        <v>12610</v>
      </c>
      <c r="D877" s="143">
        <v>497</v>
      </c>
      <c r="E877" s="144">
        <v>857665.95</v>
      </c>
      <c r="F877" s="144">
        <v>2748.79</v>
      </c>
      <c r="G877" s="144">
        <v>7173.62</v>
      </c>
      <c r="H877" s="144">
        <v>15090.46</v>
      </c>
      <c r="I877" s="144">
        <v>25012.87</v>
      </c>
    </row>
    <row r="878" spans="1:9" x14ac:dyDescent="0.2">
      <c r="A878" s="141" t="s">
        <v>1771</v>
      </c>
      <c r="B878" s="142" t="s">
        <v>16258</v>
      </c>
      <c r="C878" s="143">
        <v>753</v>
      </c>
      <c r="D878" s="143">
        <v>14</v>
      </c>
      <c r="E878" s="144">
        <v>6072.83</v>
      </c>
      <c r="F878" s="144">
        <v>164.14</v>
      </c>
      <c r="G878" s="144">
        <v>202.07</v>
      </c>
      <c r="H878" s="144">
        <v>106.85</v>
      </c>
      <c r="I878" s="144">
        <v>473.06</v>
      </c>
    </row>
    <row r="879" spans="1:9" x14ac:dyDescent="0.2">
      <c r="A879" s="141" t="s">
        <v>1773</v>
      </c>
      <c r="B879" s="142" t="s">
        <v>16259</v>
      </c>
      <c r="C879" s="143">
        <v>67226</v>
      </c>
      <c r="D879" s="143">
        <v>632</v>
      </c>
      <c r="E879" s="144">
        <v>303339.27</v>
      </c>
      <c r="F879" s="144">
        <v>14654.27</v>
      </c>
      <c r="G879" s="144">
        <v>9122.18</v>
      </c>
      <c r="H879" s="144">
        <v>5337.19</v>
      </c>
      <c r="I879" s="144">
        <v>29113.64</v>
      </c>
    </row>
    <row r="880" spans="1:9" x14ac:dyDescent="0.2">
      <c r="A880" s="141" t="s">
        <v>1775</v>
      </c>
      <c r="B880" s="142" t="s">
        <v>16260</v>
      </c>
      <c r="C880" s="143">
        <v>72</v>
      </c>
      <c r="D880" s="143">
        <v>1</v>
      </c>
      <c r="E880" s="144">
        <v>44.34</v>
      </c>
      <c r="F880" s="144">
        <v>15.7</v>
      </c>
      <c r="G880" s="144">
        <v>14.43</v>
      </c>
      <c r="H880" s="144">
        <v>0.78</v>
      </c>
      <c r="I880" s="144">
        <v>30.91</v>
      </c>
    </row>
    <row r="881" spans="1:9" x14ac:dyDescent="0.2">
      <c r="A881" s="141" t="s">
        <v>1777</v>
      </c>
      <c r="B881" s="142" t="s">
        <v>16261</v>
      </c>
      <c r="C881" s="143">
        <v>2452</v>
      </c>
      <c r="D881" s="143">
        <v>60</v>
      </c>
      <c r="E881" s="144">
        <v>79950.880000000005</v>
      </c>
      <c r="F881" s="144">
        <v>534.5</v>
      </c>
      <c r="G881" s="144">
        <v>866.03</v>
      </c>
      <c r="H881" s="144">
        <v>1406.72</v>
      </c>
      <c r="I881" s="144">
        <v>2807.25</v>
      </c>
    </row>
    <row r="882" spans="1:9" x14ac:dyDescent="0.2">
      <c r="A882" s="141" t="s">
        <v>1779</v>
      </c>
      <c r="B882" s="142" t="s">
        <v>16262</v>
      </c>
      <c r="C882" s="143">
        <v>448</v>
      </c>
      <c r="D882" s="143">
        <v>5</v>
      </c>
      <c r="E882" s="144">
        <v>11825.94</v>
      </c>
      <c r="F882" s="144">
        <v>97.66</v>
      </c>
      <c r="G882" s="144">
        <v>72.17</v>
      </c>
      <c r="H882" s="144">
        <v>208.07</v>
      </c>
      <c r="I882" s="144">
        <v>377.9</v>
      </c>
    </row>
    <row r="883" spans="1:9" x14ac:dyDescent="0.2">
      <c r="A883" s="141" t="s">
        <v>1781</v>
      </c>
      <c r="B883" s="142" t="s">
        <v>16263</v>
      </c>
      <c r="C883" s="143">
        <v>163</v>
      </c>
      <c r="D883" s="143">
        <v>9</v>
      </c>
      <c r="E883" s="144">
        <v>4919.2</v>
      </c>
      <c r="F883" s="144">
        <v>35.53</v>
      </c>
      <c r="G883" s="144">
        <v>129.9</v>
      </c>
      <c r="H883" s="144">
        <v>86.55</v>
      </c>
      <c r="I883" s="144">
        <v>251.98</v>
      </c>
    </row>
    <row r="884" spans="1:9" x14ac:dyDescent="0.2">
      <c r="A884" s="141" t="s">
        <v>1783</v>
      </c>
      <c r="B884" s="142" t="s">
        <v>16264</v>
      </c>
      <c r="C884" s="143">
        <v>2179</v>
      </c>
      <c r="D884" s="143">
        <v>67</v>
      </c>
      <c r="E884" s="144">
        <v>72492.899999999994</v>
      </c>
      <c r="F884" s="144">
        <v>474.99</v>
      </c>
      <c r="G884" s="144">
        <v>967.06</v>
      </c>
      <c r="H884" s="144">
        <v>1275.5</v>
      </c>
      <c r="I884" s="144">
        <v>2717.55</v>
      </c>
    </row>
    <row r="885" spans="1:9" x14ac:dyDescent="0.2">
      <c r="A885" s="141" t="s">
        <v>1785</v>
      </c>
      <c r="B885" s="142" t="s">
        <v>16265</v>
      </c>
      <c r="C885" s="143">
        <v>1420</v>
      </c>
      <c r="D885" s="143">
        <v>13</v>
      </c>
      <c r="E885" s="144">
        <v>3066.67</v>
      </c>
      <c r="F885" s="144">
        <v>309.54000000000002</v>
      </c>
      <c r="G885" s="144">
        <v>187.64</v>
      </c>
      <c r="H885" s="144">
        <v>53.96</v>
      </c>
      <c r="I885" s="144">
        <v>551.14</v>
      </c>
    </row>
    <row r="886" spans="1:9" x14ac:dyDescent="0.2">
      <c r="A886" s="141" t="s">
        <v>1787</v>
      </c>
      <c r="B886" s="142" t="s">
        <v>16266</v>
      </c>
      <c r="C886" s="143">
        <v>653</v>
      </c>
      <c r="D886" s="143">
        <v>15</v>
      </c>
      <c r="E886" s="144">
        <v>3433.34</v>
      </c>
      <c r="F886" s="144">
        <v>142.34</v>
      </c>
      <c r="G886" s="144">
        <v>216.5</v>
      </c>
      <c r="H886" s="144">
        <v>60.41</v>
      </c>
      <c r="I886" s="144">
        <v>419.25</v>
      </c>
    </row>
    <row r="887" spans="1:9" x14ac:dyDescent="0.2">
      <c r="A887" s="141" t="s">
        <v>1789</v>
      </c>
      <c r="B887" s="142" t="s">
        <v>16267</v>
      </c>
      <c r="C887" s="143">
        <v>2632</v>
      </c>
      <c r="D887" s="143">
        <v>40</v>
      </c>
      <c r="E887" s="144">
        <v>21647.97</v>
      </c>
      <c r="F887" s="144">
        <v>573.74</v>
      </c>
      <c r="G887" s="144">
        <v>577.35</v>
      </c>
      <c r="H887" s="144">
        <v>380.89</v>
      </c>
      <c r="I887" s="144">
        <v>1531.98</v>
      </c>
    </row>
    <row r="888" spans="1:9" x14ac:dyDescent="0.2">
      <c r="A888" s="141" t="s">
        <v>1791</v>
      </c>
      <c r="B888" s="142" t="s">
        <v>16268</v>
      </c>
      <c r="C888" s="143">
        <v>1597</v>
      </c>
      <c r="D888" s="143">
        <v>21</v>
      </c>
      <c r="E888" s="144">
        <v>9407.69</v>
      </c>
      <c r="F888" s="144">
        <v>348.12</v>
      </c>
      <c r="G888" s="144">
        <v>303.11</v>
      </c>
      <c r="H888" s="144">
        <v>165.53</v>
      </c>
      <c r="I888" s="144">
        <v>816.76</v>
      </c>
    </row>
    <row r="889" spans="1:9" x14ac:dyDescent="0.2">
      <c r="A889" s="141" t="s">
        <v>1793</v>
      </c>
      <c r="B889" s="142" t="s">
        <v>16269</v>
      </c>
      <c r="C889" s="143">
        <v>1996</v>
      </c>
      <c r="D889" s="143">
        <v>69</v>
      </c>
      <c r="E889" s="144">
        <v>49219.23</v>
      </c>
      <c r="F889" s="144">
        <v>435.1</v>
      </c>
      <c r="G889" s="144">
        <v>995.94</v>
      </c>
      <c r="H889" s="144">
        <v>866</v>
      </c>
      <c r="I889" s="144">
        <v>2297.04</v>
      </c>
    </row>
    <row r="890" spans="1:9" x14ac:dyDescent="0.2">
      <c r="A890" s="141" t="s">
        <v>1795</v>
      </c>
      <c r="B890" s="142" t="s">
        <v>16270</v>
      </c>
      <c r="C890" s="143">
        <v>7595</v>
      </c>
      <c r="D890" s="143">
        <v>139</v>
      </c>
      <c r="E890" s="144">
        <v>76827.61</v>
      </c>
      <c r="F890" s="144">
        <v>1655.6</v>
      </c>
      <c r="G890" s="144">
        <v>2006.3</v>
      </c>
      <c r="H890" s="144">
        <v>1351.77</v>
      </c>
      <c r="I890" s="144">
        <v>5013.67</v>
      </c>
    </row>
    <row r="891" spans="1:9" x14ac:dyDescent="0.2">
      <c r="A891" s="141" t="s">
        <v>1797</v>
      </c>
      <c r="B891" s="142" t="s">
        <v>16271</v>
      </c>
      <c r="C891" s="143">
        <v>9233</v>
      </c>
      <c r="D891" s="143">
        <v>137</v>
      </c>
      <c r="E891" s="144">
        <v>54158.36</v>
      </c>
      <c r="F891" s="144">
        <v>2012.66</v>
      </c>
      <c r="G891" s="144">
        <v>1977.43</v>
      </c>
      <c r="H891" s="144">
        <v>952.9</v>
      </c>
      <c r="I891" s="144">
        <v>4942.99</v>
      </c>
    </row>
    <row r="892" spans="1:9" x14ac:dyDescent="0.2">
      <c r="A892" s="141" t="s">
        <v>1799</v>
      </c>
      <c r="B892" s="142" t="s">
        <v>16272</v>
      </c>
      <c r="C892" s="143">
        <v>4655</v>
      </c>
      <c r="D892" s="143">
        <v>56</v>
      </c>
      <c r="E892" s="144">
        <v>11845.23</v>
      </c>
      <c r="F892" s="144">
        <v>1014.72</v>
      </c>
      <c r="G892" s="144">
        <v>808.3</v>
      </c>
      <c r="H892" s="144">
        <v>208.42</v>
      </c>
      <c r="I892" s="144">
        <v>2031.44</v>
      </c>
    </row>
    <row r="893" spans="1:9" x14ac:dyDescent="0.2">
      <c r="A893" s="141" t="s">
        <v>1801</v>
      </c>
      <c r="B893" s="142" t="s">
        <v>16273</v>
      </c>
      <c r="C893" s="143">
        <v>387</v>
      </c>
      <c r="D893" s="143">
        <v>4</v>
      </c>
      <c r="E893" s="144">
        <v>1206.92</v>
      </c>
      <c r="F893" s="144">
        <v>84.36</v>
      </c>
      <c r="G893" s="144">
        <v>57.74</v>
      </c>
      <c r="H893" s="144">
        <v>21.23</v>
      </c>
      <c r="I893" s="144">
        <v>163.33000000000001</v>
      </c>
    </row>
    <row r="894" spans="1:9" x14ac:dyDescent="0.2">
      <c r="A894" s="141" t="s">
        <v>1803</v>
      </c>
      <c r="B894" s="142" t="s">
        <v>16274</v>
      </c>
      <c r="C894" s="143">
        <v>322</v>
      </c>
      <c r="D894" s="143">
        <v>9</v>
      </c>
      <c r="E894" s="144">
        <v>3804.18</v>
      </c>
      <c r="F894" s="144">
        <v>70.19</v>
      </c>
      <c r="G894" s="144">
        <v>129.9</v>
      </c>
      <c r="H894" s="144">
        <v>66.94</v>
      </c>
      <c r="I894" s="144">
        <v>267.02999999999997</v>
      </c>
    </row>
    <row r="895" spans="1:9" x14ac:dyDescent="0.2">
      <c r="A895" s="141" t="s">
        <v>1805</v>
      </c>
      <c r="B895" s="142" t="s">
        <v>16275</v>
      </c>
      <c r="C895" s="143">
        <v>15017</v>
      </c>
      <c r="D895" s="143">
        <v>82</v>
      </c>
      <c r="E895" s="144">
        <v>32930.1</v>
      </c>
      <c r="F895" s="144">
        <v>3273.48</v>
      </c>
      <c r="G895" s="144">
        <v>1183.58</v>
      </c>
      <c r="H895" s="144">
        <v>579.4</v>
      </c>
      <c r="I895" s="144">
        <v>5036.46</v>
      </c>
    </row>
    <row r="896" spans="1:9" x14ac:dyDescent="0.2">
      <c r="A896" s="141" t="s">
        <v>1807</v>
      </c>
      <c r="B896" s="142" t="s">
        <v>16276</v>
      </c>
      <c r="C896" s="143">
        <v>89300</v>
      </c>
      <c r="D896" s="143">
        <v>1716</v>
      </c>
      <c r="E896" s="144">
        <v>1011120.89</v>
      </c>
      <c r="F896" s="144">
        <v>19466.07</v>
      </c>
      <c r="G896" s="144">
        <v>24768.46</v>
      </c>
      <c r="H896" s="144">
        <v>17790.46</v>
      </c>
      <c r="I896" s="144">
        <v>62024.99</v>
      </c>
    </row>
    <row r="897" spans="1:9" x14ac:dyDescent="0.2">
      <c r="A897" s="141" t="s">
        <v>1809</v>
      </c>
      <c r="B897" s="142" t="s">
        <v>16277</v>
      </c>
      <c r="C897" s="143">
        <v>16051</v>
      </c>
      <c r="D897" s="143">
        <v>131</v>
      </c>
      <c r="E897" s="144">
        <v>35643.379999999997</v>
      </c>
      <c r="F897" s="144">
        <v>3498.88</v>
      </c>
      <c r="G897" s="144">
        <v>1890.83</v>
      </c>
      <c r="H897" s="144">
        <v>627.14</v>
      </c>
      <c r="I897" s="144">
        <v>6016.85</v>
      </c>
    </row>
    <row r="898" spans="1:9" x14ac:dyDescent="0.2">
      <c r="A898" s="141" t="s">
        <v>1811</v>
      </c>
      <c r="B898" s="142" t="s">
        <v>16278</v>
      </c>
      <c r="C898" s="143">
        <v>5685</v>
      </c>
      <c r="D898" s="143">
        <v>94</v>
      </c>
      <c r="E898" s="144">
        <v>65166.28</v>
      </c>
      <c r="F898" s="144">
        <v>1239.25</v>
      </c>
      <c r="G898" s="144">
        <v>1356.78</v>
      </c>
      <c r="H898" s="144">
        <v>1146.58</v>
      </c>
      <c r="I898" s="144">
        <v>3742.61</v>
      </c>
    </row>
    <row r="899" spans="1:9" x14ac:dyDescent="0.2">
      <c r="A899" s="141" t="s">
        <v>1813</v>
      </c>
      <c r="B899" s="142" t="s">
        <v>16279</v>
      </c>
      <c r="C899" s="143">
        <v>22358</v>
      </c>
      <c r="D899" s="143">
        <v>328</v>
      </c>
      <c r="E899" s="144">
        <v>201639.16</v>
      </c>
      <c r="F899" s="144">
        <v>4873.71</v>
      </c>
      <c r="G899" s="144">
        <v>4734.3</v>
      </c>
      <c r="H899" s="144">
        <v>3547.8</v>
      </c>
      <c r="I899" s="144">
        <v>13155.81</v>
      </c>
    </row>
    <row r="900" spans="1:9" x14ac:dyDescent="0.2">
      <c r="A900" s="141" t="s">
        <v>1815</v>
      </c>
      <c r="B900" s="142" t="s">
        <v>16280</v>
      </c>
      <c r="C900" s="143">
        <v>46777</v>
      </c>
      <c r="D900" s="143">
        <v>568</v>
      </c>
      <c r="E900" s="144">
        <v>322388.99</v>
      </c>
      <c r="F900" s="144">
        <v>10196.700000000001</v>
      </c>
      <c r="G900" s="144">
        <v>8198.42</v>
      </c>
      <c r="H900" s="144">
        <v>5672.37</v>
      </c>
      <c r="I900" s="144">
        <v>24067.49</v>
      </c>
    </row>
    <row r="901" spans="1:9" x14ac:dyDescent="0.2">
      <c r="A901" s="141" t="s">
        <v>1817</v>
      </c>
      <c r="B901" s="142" t="s">
        <v>16281</v>
      </c>
      <c r="C901" s="143">
        <v>258</v>
      </c>
      <c r="D901" s="143">
        <v>6</v>
      </c>
      <c r="E901" s="144">
        <v>1181.71</v>
      </c>
      <c r="F901" s="144">
        <v>56.24</v>
      </c>
      <c r="G901" s="144">
        <v>86.6</v>
      </c>
      <c r="H901" s="144">
        <v>20.79</v>
      </c>
      <c r="I901" s="144">
        <v>163.63</v>
      </c>
    </row>
    <row r="902" spans="1:9" x14ac:dyDescent="0.2">
      <c r="A902" s="141" t="s">
        <v>1819</v>
      </c>
      <c r="B902" s="142" t="s">
        <v>16282</v>
      </c>
      <c r="C902" s="143">
        <v>408</v>
      </c>
      <c r="D902" s="143">
        <v>6</v>
      </c>
      <c r="E902" s="144">
        <v>1146.1199999999999</v>
      </c>
      <c r="F902" s="144">
        <v>88.94</v>
      </c>
      <c r="G902" s="144">
        <v>86.6</v>
      </c>
      <c r="H902" s="144">
        <v>20.170000000000002</v>
      </c>
      <c r="I902" s="144">
        <v>195.71</v>
      </c>
    </row>
    <row r="903" spans="1:9" x14ac:dyDescent="0.2">
      <c r="A903" s="141" t="s">
        <v>1821</v>
      </c>
      <c r="B903" s="142" t="s">
        <v>16283</v>
      </c>
      <c r="C903" s="143">
        <v>46</v>
      </c>
      <c r="D903" s="143">
        <v>0</v>
      </c>
      <c r="E903" s="144">
        <v>0</v>
      </c>
      <c r="F903" s="144">
        <v>10.02</v>
      </c>
      <c r="G903" s="144">
        <v>0</v>
      </c>
      <c r="H903" s="144">
        <v>0</v>
      </c>
      <c r="I903" s="144">
        <v>10.02</v>
      </c>
    </row>
    <row r="904" spans="1:9" x14ac:dyDescent="0.2">
      <c r="A904" s="141" t="s">
        <v>1823</v>
      </c>
      <c r="B904" s="142" t="s">
        <v>16284</v>
      </c>
      <c r="C904" s="143">
        <v>467</v>
      </c>
      <c r="D904" s="143">
        <v>7</v>
      </c>
      <c r="E904" s="144">
        <v>1435.32</v>
      </c>
      <c r="F904" s="144">
        <v>101.8</v>
      </c>
      <c r="G904" s="144">
        <v>101.04</v>
      </c>
      <c r="H904" s="144">
        <v>25.26</v>
      </c>
      <c r="I904" s="144">
        <v>228.1</v>
      </c>
    </row>
    <row r="905" spans="1:9" x14ac:dyDescent="0.2">
      <c r="A905" s="141" t="s">
        <v>1825</v>
      </c>
      <c r="B905" s="142" t="s">
        <v>16285</v>
      </c>
      <c r="C905" s="143">
        <v>1540</v>
      </c>
      <c r="D905" s="143">
        <v>46</v>
      </c>
      <c r="E905" s="144">
        <v>38481.089999999997</v>
      </c>
      <c r="F905" s="144">
        <v>335.7</v>
      </c>
      <c r="G905" s="144">
        <v>663.96</v>
      </c>
      <c r="H905" s="144">
        <v>677.06</v>
      </c>
      <c r="I905" s="144">
        <v>1676.72</v>
      </c>
    </row>
    <row r="906" spans="1:9" x14ac:dyDescent="0.2">
      <c r="A906" s="141" t="s">
        <v>1827</v>
      </c>
      <c r="B906" s="142" t="s">
        <v>16286</v>
      </c>
      <c r="C906" s="143">
        <v>2269</v>
      </c>
      <c r="D906" s="143">
        <v>32</v>
      </c>
      <c r="E906" s="144">
        <v>19190.900000000001</v>
      </c>
      <c r="F906" s="144">
        <v>494.61</v>
      </c>
      <c r="G906" s="144">
        <v>461.88</v>
      </c>
      <c r="H906" s="144">
        <v>337.66</v>
      </c>
      <c r="I906" s="144">
        <v>1294.1500000000001</v>
      </c>
    </row>
    <row r="907" spans="1:9" x14ac:dyDescent="0.2">
      <c r="A907" s="141" t="s">
        <v>1829</v>
      </c>
      <c r="B907" s="142" t="s">
        <v>16287</v>
      </c>
      <c r="C907" s="143">
        <v>1495</v>
      </c>
      <c r="D907" s="143">
        <v>22</v>
      </c>
      <c r="E907" s="144">
        <v>5381.41</v>
      </c>
      <c r="F907" s="144">
        <v>325.89</v>
      </c>
      <c r="G907" s="144">
        <v>317.54000000000002</v>
      </c>
      <c r="H907" s="144">
        <v>94.69</v>
      </c>
      <c r="I907" s="144">
        <v>738.12</v>
      </c>
    </row>
    <row r="908" spans="1:9" x14ac:dyDescent="0.2">
      <c r="A908" s="141" t="s">
        <v>1831</v>
      </c>
      <c r="B908" s="142" t="s">
        <v>16288</v>
      </c>
      <c r="C908" s="143">
        <v>1440</v>
      </c>
      <c r="D908" s="143">
        <v>25</v>
      </c>
      <c r="E908" s="144">
        <v>15486.02</v>
      </c>
      <c r="F908" s="144">
        <v>313.89999999999998</v>
      </c>
      <c r="G908" s="144">
        <v>360.85</v>
      </c>
      <c r="H908" s="144">
        <v>272.47000000000003</v>
      </c>
      <c r="I908" s="144">
        <v>947.22</v>
      </c>
    </row>
    <row r="909" spans="1:9" x14ac:dyDescent="0.2">
      <c r="A909" s="141" t="s">
        <v>1833</v>
      </c>
      <c r="B909" s="142" t="s">
        <v>16289</v>
      </c>
      <c r="C909" s="143">
        <v>20351</v>
      </c>
      <c r="D909" s="143">
        <v>453</v>
      </c>
      <c r="E909" s="144">
        <v>557983.68999999994</v>
      </c>
      <c r="F909" s="144">
        <v>4436.22</v>
      </c>
      <c r="G909" s="144">
        <v>6538.53</v>
      </c>
      <c r="H909" s="144">
        <v>9817.61</v>
      </c>
      <c r="I909" s="144">
        <v>20792.36</v>
      </c>
    </row>
    <row r="910" spans="1:9" x14ac:dyDescent="0.2">
      <c r="A910" s="141" t="s">
        <v>1835</v>
      </c>
      <c r="B910" s="142" t="s">
        <v>16290</v>
      </c>
      <c r="C910" s="143">
        <v>183</v>
      </c>
      <c r="D910" s="143">
        <v>0</v>
      </c>
      <c r="E910" s="144">
        <v>0</v>
      </c>
      <c r="F910" s="144">
        <v>39.89</v>
      </c>
      <c r="G910" s="144">
        <v>0</v>
      </c>
      <c r="H910" s="144">
        <v>0</v>
      </c>
      <c r="I910" s="144">
        <v>39.89</v>
      </c>
    </row>
    <row r="911" spans="1:9" x14ac:dyDescent="0.2">
      <c r="A911" s="141" t="s">
        <v>1837</v>
      </c>
      <c r="B911" s="142" t="s">
        <v>16291</v>
      </c>
      <c r="C911" s="143">
        <v>16733</v>
      </c>
      <c r="D911" s="143">
        <v>232</v>
      </c>
      <c r="E911" s="144">
        <v>152996.66</v>
      </c>
      <c r="F911" s="144">
        <v>3647.54</v>
      </c>
      <c r="G911" s="144">
        <v>3348.65</v>
      </c>
      <c r="H911" s="144">
        <v>2691.94</v>
      </c>
      <c r="I911" s="144">
        <v>9688.1299999999992</v>
      </c>
    </row>
    <row r="912" spans="1:9" x14ac:dyDescent="0.2">
      <c r="A912" s="141" t="s">
        <v>1839</v>
      </c>
      <c r="B912" s="142" t="s">
        <v>16292</v>
      </c>
      <c r="C912" s="143">
        <v>46931</v>
      </c>
      <c r="D912" s="143">
        <v>631</v>
      </c>
      <c r="E912" s="144">
        <v>433478.36</v>
      </c>
      <c r="F912" s="144">
        <v>10230.26</v>
      </c>
      <c r="G912" s="144">
        <v>9107.75</v>
      </c>
      <c r="H912" s="144">
        <v>7626.96</v>
      </c>
      <c r="I912" s="144">
        <v>26964.97</v>
      </c>
    </row>
    <row r="913" spans="1:9" x14ac:dyDescent="0.2">
      <c r="A913" s="141" t="s">
        <v>1841</v>
      </c>
      <c r="B913" s="142" t="s">
        <v>16293</v>
      </c>
      <c r="C913" s="143">
        <v>189</v>
      </c>
      <c r="D913" s="143">
        <v>7</v>
      </c>
      <c r="E913" s="144">
        <v>2629.92</v>
      </c>
      <c r="F913" s="144">
        <v>41.2</v>
      </c>
      <c r="G913" s="144">
        <v>101.04</v>
      </c>
      <c r="H913" s="144">
        <v>46.27</v>
      </c>
      <c r="I913" s="144">
        <v>188.51</v>
      </c>
    </row>
    <row r="914" spans="1:9" x14ac:dyDescent="0.2">
      <c r="A914" s="141" t="s">
        <v>1843</v>
      </c>
      <c r="B914" s="142" t="s">
        <v>16294</v>
      </c>
      <c r="C914" s="143">
        <v>7723</v>
      </c>
      <c r="D914" s="143">
        <v>76</v>
      </c>
      <c r="E914" s="144">
        <v>57755.99</v>
      </c>
      <c r="F914" s="144">
        <v>1683.5</v>
      </c>
      <c r="G914" s="144">
        <v>1096.97</v>
      </c>
      <c r="H914" s="144">
        <v>1016.21</v>
      </c>
      <c r="I914" s="144">
        <v>3796.68</v>
      </c>
    </row>
    <row r="915" spans="1:9" x14ac:dyDescent="0.2">
      <c r="A915" s="141" t="s">
        <v>1845</v>
      </c>
      <c r="B915" s="142" t="s">
        <v>16295</v>
      </c>
      <c r="C915" s="143">
        <v>4916</v>
      </c>
      <c r="D915" s="143">
        <v>44</v>
      </c>
      <c r="E915" s="144">
        <v>12541.31</v>
      </c>
      <c r="F915" s="144">
        <v>1071.6199999999999</v>
      </c>
      <c r="G915" s="144">
        <v>635.09</v>
      </c>
      <c r="H915" s="144">
        <v>220.66</v>
      </c>
      <c r="I915" s="144">
        <v>1927.37</v>
      </c>
    </row>
    <row r="916" spans="1:9" x14ac:dyDescent="0.2">
      <c r="A916" s="141" t="s">
        <v>1847</v>
      </c>
      <c r="B916" s="142" t="s">
        <v>16296</v>
      </c>
      <c r="C916" s="143">
        <v>27</v>
      </c>
      <c r="D916" s="143">
        <v>0</v>
      </c>
      <c r="E916" s="144">
        <v>0</v>
      </c>
      <c r="F916" s="144">
        <v>5.89</v>
      </c>
      <c r="G916" s="144">
        <v>0</v>
      </c>
      <c r="H916" s="144">
        <v>0</v>
      </c>
      <c r="I916" s="144">
        <v>5.89</v>
      </c>
    </row>
    <row r="917" spans="1:9" x14ac:dyDescent="0.2">
      <c r="A917" s="141" t="s">
        <v>1849</v>
      </c>
      <c r="B917" s="142" t="s">
        <v>16297</v>
      </c>
      <c r="C917" s="143">
        <v>2207</v>
      </c>
      <c r="D917" s="143">
        <v>47</v>
      </c>
      <c r="E917" s="144">
        <v>32376.98</v>
      </c>
      <c r="F917" s="144">
        <v>481.1</v>
      </c>
      <c r="G917" s="144">
        <v>678.39</v>
      </c>
      <c r="H917" s="144">
        <v>569.66</v>
      </c>
      <c r="I917" s="144">
        <v>1729.15</v>
      </c>
    </row>
    <row r="918" spans="1:9" x14ac:dyDescent="0.2">
      <c r="A918" s="141" t="s">
        <v>1851</v>
      </c>
      <c r="B918" s="142" t="s">
        <v>16298</v>
      </c>
      <c r="C918" s="143">
        <v>85</v>
      </c>
      <c r="D918" s="143">
        <v>0</v>
      </c>
      <c r="E918" s="144">
        <v>0</v>
      </c>
      <c r="F918" s="144">
        <v>18.53</v>
      </c>
      <c r="G918" s="144">
        <v>0</v>
      </c>
      <c r="H918" s="144">
        <v>0</v>
      </c>
      <c r="I918" s="144">
        <v>18.53</v>
      </c>
    </row>
    <row r="919" spans="1:9" x14ac:dyDescent="0.2">
      <c r="A919" s="141" t="s">
        <v>1853</v>
      </c>
      <c r="B919" s="142" t="s">
        <v>16299</v>
      </c>
      <c r="C919" s="143">
        <v>62475</v>
      </c>
      <c r="D919" s="143">
        <v>1310</v>
      </c>
      <c r="E919" s="144">
        <v>1117622.8</v>
      </c>
      <c r="F919" s="144">
        <v>13618.62</v>
      </c>
      <c r="G919" s="144">
        <v>18908.32</v>
      </c>
      <c r="H919" s="144">
        <v>19664.34</v>
      </c>
      <c r="I919" s="144">
        <v>52191.28</v>
      </c>
    </row>
    <row r="920" spans="1:9" x14ac:dyDescent="0.2">
      <c r="A920" s="141" t="s">
        <v>1855</v>
      </c>
      <c r="B920" s="142" t="s">
        <v>16300</v>
      </c>
      <c r="C920" s="143">
        <v>1585</v>
      </c>
      <c r="D920" s="143">
        <v>42</v>
      </c>
      <c r="E920" s="144">
        <v>13701.9</v>
      </c>
      <c r="F920" s="144">
        <v>345.5</v>
      </c>
      <c r="G920" s="144">
        <v>606.22</v>
      </c>
      <c r="H920" s="144">
        <v>241.08</v>
      </c>
      <c r="I920" s="144">
        <v>1192.8</v>
      </c>
    </row>
    <row r="921" spans="1:9" x14ac:dyDescent="0.2">
      <c r="A921" s="141" t="s">
        <v>1857</v>
      </c>
      <c r="B921" s="142" t="s">
        <v>16301</v>
      </c>
      <c r="C921" s="143">
        <v>3243</v>
      </c>
      <c r="D921" s="143">
        <v>73</v>
      </c>
      <c r="E921" s="144">
        <v>42366.22</v>
      </c>
      <c r="F921" s="144">
        <v>706.93</v>
      </c>
      <c r="G921" s="144">
        <v>1053.67</v>
      </c>
      <c r="H921" s="144">
        <v>745.42</v>
      </c>
      <c r="I921" s="144">
        <v>2506.02</v>
      </c>
    </row>
    <row r="922" spans="1:9" x14ac:dyDescent="0.2">
      <c r="A922" s="141" t="s">
        <v>1859</v>
      </c>
      <c r="B922" s="142" t="s">
        <v>16302</v>
      </c>
      <c r="C922" s="143">
        <v>929</v>
      </c>
      <c r="D922" s="143">
        <v>19</v>
      </c>
      <c r="E922" s="144">
        <v>4771.38</v>
      </c>
      <c r="F922" s="144">
        <v>202.51</v>
      </c>
      <c r="G922" s="144">
        <v>274.24</v>
      </c>
      <c r="H922" s="144">
        <v>83.95</v>
      </c>
      <c r="I922" s="144">
        <v>560.70000000000005</v>
      </c>
    </row>
    <row r="923" spans="1:9" x14ac:dyDescent="0.2">
      <c r="A923" s="141" t="s">
        <v>1861</v>
      </c>
      <c r="B923" s="142" t="s">
        <v>16303</v>
      </c>
      <c r="C923" s="143">
        <v>2705</v>
      </c>
      <c r="D923" s="143">
        <v>200</v>
      </c>
      <c r="E923" s="144">
        <v>449563.63</v>
      </c>
      <c r="F923" s="144">
        <v>589.65</v>
      </c>
      <c r="G923" s="144">
        <v>2886.77</v>
      </c>
      <c r="H923" s="144">
        <v>7909.98</v>
      </c>
      <c r="I923" s="144">
        <v>11386.4</v>
      </c>
    </row>
    <row r="924" spans="1:9" x14ac:dyDescent="0.2">
      <c r="A924" s="141" t="s">
        <v>1863</v>
      </c>
      <c r="B924" s="142" t="s">
        <v>16304</v>
      </c>
      <c r="C924" s="143">
        <v>264657</v>
      </c>
      <c r="D924" s="143">
        <v>2471</v>
      </c>
      <c r="E924" s="144">
        <v>1660701.66</v>
      </c>
      <c r="F924" s="144">
        <v>57691.3</v>
      </c>
      <c r="G924" s="144">
        <v>35666</v>
      </c>
      <c r="H924" s="144">
        <v>29219.71</v>
      </c>
      <c r="I924" s="144">
        <v>122577.01</v>
      </c>
    </row>
    <row r="925" spans="1:9" x14ac:dyDescent="0.2">
      <c r="A925" s="141" t="s">
        <v>1865</v>
      </c>
      <c r="B925" s="142" t="s">
        <v>16305</v>
      </c>
      <c r="C925" s="143">
        <v>40875</v>
      </c>
      <c r="D925" s="143">
        <v>700</v>
      </c>
      <c r="E925" s="144">
        <v>475369.86</v>
      </c>
      <c r="F925" s="144">
        <v>8910.14</v>
      </c>
      <c r="G925" s="144">
        <v>10103.68</v>
      </c>
      <c r="H925" s="144">
        <v>8364.0400000000009</v>
      </c>
      <c r="I925" s="144">
        <v>27377.86</v>
      </c>
    </row>
    <row r="926" spans="1:9" x14ac:dyDescent="0.2">
      <c r="A926" s="141" t="s">
        <v>1867</v>
      </c>
      <c r="B926" s="142" t="s">
        <v>16306</v>
      </c>
      <c r="C926" s="143">
        <v>825</v>
      </c>
      <c r="D926" s="143">
        <v>24</v>
      </c>
      <c r="E926" s="144">
        <v>10538.14</v>
      </c>
      <c r="F926" s="144">
        <v>179.84</v>
      </c>
      <c r="G926" s="144">
        <v>346.41</v>
      </c>
      <c r="H926" s="144">
        <v>185.42</v>
      </c>
      <c r="I926" s="144">
        <v>711.67</v>
      </c>
    </row>
    <row r="927" spans="1:9" x14ac:dyDescent="0.2">
      <c r="A927" s="141" t="s">
        <v>1869</v>
      </c>
      <c r="B927" s="142" t="s">
        <v>16307</v>
      </c>
      <c r="C927" s="143">
        <v>917</v>
      </c>
      <c r="D927" s="143">
        <v>28</v>
      </c>
      <c r="E927" s="144">
        <v>6104.38</v>
      </c>
      <c r="F927" s="144">
        <v>199.9</v>
      </c>
      <c r="G927" s="144">
        <v>404.14</v>
      </c>
      <c r="H927" s="144">
        <v>107.41</v>
      </c>
      <c r="I927" s="144">
        <v>711.45</v>
      </c>
    </row>
    <row r="928" spans="1:9" x14ac:dyDescent="0.2">
      <c r="A928" s="141" t="s">
        <v>1871</v>
      </c>
      <c r="B928" s="142" t="s">
        <v>16308</v>
      </c>
      <c r="C928" s="143">
        <v>13259</v>
      </c>
      <c r="D928" s="143">
        <v>188</v>
      </c>
      <c r="E928" s="144">
        <v>118895.12</v>
      </c>
      <c r="F928" s="144">
        <v>2890.26</v>
      </c>
      <c r="G928" s="144">
        <v>2713.56</v>
      </c>
      <c r="H928" s="144">
        <v>2091.94</v>
      </c>
      <c r="I928" s="144">
        <v>7695.76</v>
      </c>
    </row>
    <row r="929" spans="1:9" x14ac:dyDescent="0.2">
      <c r="A929" s="141" t="s">
        <v>1873</v>
      </c>
      <c r="B929" s="142" t="s">
        <v>16309</v>
      </c>
      <c r="C929" s="143">
        <v>10116</v>
      </c>
      <c r="D929" s="143">
        <v>242</v>
      </c>
      <c r="E929" s="144">
        <v>252961.17</v>
      </c>
      <c r="F929" s="144">
        <v>2205.14</v>
      </c>
      <c r="G929" s="144">
        <v>3492.98</v>
      </c>
      <c r="H929" s="144">
        <v>4450.8</v>
      </c>
      <c r="I929" s="144">
        <v>10148.92</v>
      </c>
    </row>
    <row r="930" spans="1:9" x14ac:dyDescent="0.2">
      <c r="A930" s="141" t="s">
        <v>1875</v>
      </c>
      <c r="B930" s="142" t="s">
        <v>16310</v>
      </c>
      <c r="C930" s="143">
        <v>15673</v>
      </c>
      <c r="D930" s="143">
        <v>137</v>
      </c>
      <c r="E930" s="144">
        <v>93924.27</v>
      </c>
      <c r="F930" s="144">
        <v>3416.48</v>
      </c>
      <c r="G930" s="144">
        <v>1977.43</v>
      </c>
      <c r="H930" s="144">
        <v>1652.58</v>
      </c>
      <c r="I930" s="144">
        <v>7046.49</v>
      </c>
    </row>
    <row r="931" spans="1:9" x14ac:dyDescent="0.2">
      <c r="A931" s="141" t="s">
        <v>1877</v>
      </c>
      <c r="B931" s="142" t="s">
        <v>16311</v>
      </c>
      <c r="C931" s="143">
        <v>6580</v>
      </c>
      <c r="D931" s="143">
        <v>327</v>
      </c>
      <c r="E931" s="144">
        <v>218615.31</v>
      </c>
      <c r="F931" s="144">
        <v>1434.34</v>
      </c>
      <c r="G931" s="144">
        <v>4719.8599999999997</v>
      </c>
      <c r="H931" s="144">
        <v>3846.5</v>
      </c>
      <c r="I931" s="144">
        <v>10000.700000000001</v>
      </c>
    </row>
    <row r="932" spans="1:9" x14ac:dyDescent="0.2">
      <c r="A932" s="141" t="s">
        <v>1879</v>
      </c>
      <c r="B932" s="142" t="s">
        <v>16312</v>
      </c>
      <c r="C932" s="143">
        <v>271</v>
      </c>
      <c r="D932" s="143">
        <v>12</v>
      </c>
      <c r="E932" s="144">
        <v>2232.58</v>
      </c>
      <c r="F932" s="144">
        <v>59.07</v>
      </c>
      <c r="G932" s="144">
        <v>173.21</v>
      </c>
      <c r="H932" s="144">
        <v>39.28</v>
      </c>
      <c r="I932" s="144">
        <v>271.56</v>
      </c>
    </row>
    <row r="933" spans="1:9" x14ac:dyDescent="0.2">
      <c r="A933" s="141" t="s">
        <v>1881</v>
      </c>
      <c r="B933" s="142" t="s">
        <v>16313</v>
      </c>
      <c r="C933" s="143">
        <v>18950</v>
      </c>
      <c r="D933" s="143">
        <v>224</v>
      </c>
      <c r="E933" s="144">
        <v>177254.1</v>
      </c>
      <c r="F933" s="144">
        <v>4130.82</v>
      </c>
      <c r="G933" s="144">
        <v>3233.18</v>
      </c>
      <c r="H933" s="144">
        <v>3118.75</v>
      </c>
      <c r="I933" s="144">
        <v>10482.75</v>
      </c>
    </row>
    <row r="934" spans="1:9" x14ac:dyDescent="0.2">
      <c r="A934" s="141" t="s">
        <v>1883</v>
      </c>
      <c r="B934" s="142" t="s">
        <v>16314</v>
      </c>
      <c r="C934" s="143">
        <v>276</v>
      </c>
      <c r="D934" s="143">
        <v>12</v>
      </c>
      <c r="E934" s="144">
        <v>9142.5300000000007</v>
      </c>
      <c r="F934" s="144">
        <v>60.16</v>
      </c>
      <c r="G934" s="144">
        <v>173.21</v>
      </c>
      <c r="H934" s="144">
        <v>160.86000000000001</v>
      </c>
      <c r="I934" s="144">
        <v>394.23</v>
      </c>
    </row>
    <row r="935" spans="1:9" x14ac:dyDescent="0.2">
      <c r="A935" s="141" t="s">
        <v>1885</v>
      </c>
      <c r="B935" s="142" t="s">
        <v>16315</v>
      </c>
      <c r="C935" s="143">
        <v>20804</v>
      </c>
      <c r="D935" s="143">
        <v>287</v>
      </c>
      <c r="E935" s="144">
        <v>155680.89000000001</v>
      </c>
      <c r="F935" s="144">
        <v>4534.96</v>
      </c>
      <c r="G935" s="144">
        <v>4142.51</v>
      </c>
      <c r="H935" s="144">
        <v>2739.18</v>
      </c>
      <c r="I935" s="144">
        <v>11416.65</v>
      </c>
    </row>
    <row r="936" spans="1:9" x14ac:dyDescent="0.2">
      <c r="A936" s="141" t="s">
        <v>1887</v>
      </c>
      <c r="B936" s="142" t="s">
        <v>16316</v>
      </c>
      <c r="C936" s="143">
        <v>78192</v>
      </c>
      <c r="D936" s="143">
        <v>1188</v>
      </c>
      <c r="E936" s="144">
        <v>736173.77</v>
      </c>
      <c r="F936" s="144">
        <v>17044.7</v>
      </c>
      <c r="G936" s="144">
        <v>17147.39</v>
      </c>
      <c r="H936" s="144">
        <v>12952.83</v>
      </c>
      <c r="I936" s="144">
        <v>47144.92</v>
      </c>
    </row>
    <row r="937" spans="1:9" x14ac:dyDescent="0.2">
      <c r="A937" s="141" t="s">
        <v>1889</v>
      </c>
      <c r="B937" s="142" t="s">
        <v>16317</v>
      </c>
      <c r="C937" s="143">
        <v>28667</v>
      </c>
      <c r="D937" s="143">
        <v>414</v>
      </c>
      <c r="E937" s="144">
        <v>1225086.94</v>
      </c>
      <c r="F937" s="144">
        <v>6248.98</v>
      </c>
      <c r="G937" s="144">
        <v>5975.61</v>
      </c>
      <c r="H937" s="144">
        <v>21555.16</v>
      </c>
      <c r="I937" s="144">
        <v>33779.75</v>
      </c>
    </row>
    <row r="938" spans="1:9" x14ac:dyDescent="0.2">
      <c r="A938" s="141" t="s">
        <v>1891</v>
      </c>
      <c r="B938" s="142" t="s">
        <v>16318</v>
      </c>
      <c r="C938" s="143">
        <v>4823</v>
      </c>
      <c r="D938" s="143">
        <v>136</v>
      </c>
      <c r="E938" s="144">
        <v>133084.73000000001</v>
      </c>
      <c r="F938" s="144">
        <v>1051.3399999999999</v>
      </c>
      <c r="G938" s="144">
        <v>1963</v>
      </c>
      <c r="H938" s="144">
        <v>2341.6</v>
      </c>
      <c r="I938" s="144">
        <v>5355.94</v>
      </c>
    </row>
    <row r="939" spans="1:9" x14ac:dyDescent="0.2">
      <c r="A939" s="141" t="s">
        <v>1893</v>
      </c>
      <c r="B939" s="142" t="s">
        <v>16319</v>
      </c>
      <c r="C939" s="143">
        <v>704</v>
      </c>
      <c r="D939" s="143">
        <v>33</v>
      </c>
      <c r="E939" s="144">
        <v>25666.9</v>
      </c>
      <c r="F939" s="144">
        <v>153.46</v>
      </c>
      <c r="G939" s="144">
        <v>476.32</v>
      </c>
      <c r="H939" s="144">
        <v>451.6</v>
      </c>
      <c r="I939" s="144">
        <v>1081.3800000000001</v>
      </c>
    </row>
    <row r="940" spans="1:9" x14ac:dyDescent="0.2">
      <c r="A940" s="141" t="s">
        <v>1895</v>
      </c>
      <c r="B940" s="142" t="s">
        <v>16320</v>
      </c>
      <c r="C940" s="143">
        <v>3178</v>
      </c>
      <c r="D940" s="143">
        <v>119</v>
      </c>
      <c r="E940" s="144">
        <v>148259.6</v>
      </c>
      <c r="F940" s="144">
        <v>692.76</v>
      </c>
      <c r="G940" s="144">
        <v>1717.62</v>
      </c>
      <c r="H940" s="144">
        <v>2608.6</v>
      </c>
      <c r="I940" s="144">
        <v>5018.9799999999996</v>
      </c>
    </row>
    <row r="941" spans="1:9" x14ac:dyDescent="0.2">
      <c r="A941" s="141" t="s">
        <v>1897</v>
      </c>
      <c r="B941" s="142" t="s">
        <v>16321</v>
      </c>
      <c r="C941" s="143">
        <v>23848</v>
      </c>
      <c r="D941" s="143">
        <v>168</v>
      </c>
      <c r="E941" s="144">
        <v>144642.41</v>
      </c>
      <c r="F941" s="144">
        <v>5198.51</v>
      </c>
      <c r="G941" s="144">
        <v>2424.88</v>
      </c>
      <c r="H941" s="144">
        <v>2544.9499999999998</v>
      </c>
      <c r="I941" s="144">
        <v>10168.34</v>
      </c>
    </row>
    <row r="942" spans="1:9" x14ac:dyDescent="0.2">
      <c r="A942" s="141" t="s">
        <v>1899</v>
      </c>
      <c r="B942" s="142" t="s">
        <v>16322</v>
      </c>
      <c r="C942" s="143">
        <v>9623</v>
      </c>
      <c r="D942" s="143">
        <v>99</v>
      </c>
      <c r="E942" s="144">
        <v>46070.82</v>
      </c>
      <c r="F942" s="144">
        <v>2097.67</v>
      </c>
      <c r="G942" s="144">
        <v>1428.95</v>
      </c>
      <c r="H942" s="144">
        <v>810.61</v>
      </c>
      <c r="I942" s="144">
        <v>4337.2299999999996</v>
      </c>
    </row>
    <row r="943" spans="1:9" x14ac:dyDescent="0.2">
      <c r="A943" s="141" t="s">
        <v>1901</v>
      </c>
      <c r="B943" s="142" t="s">
        <v>16323</v>
      </c>
      <c r="C943" s="143">
        <v>9672</v>
      </c>
      <c r="D943" s="143">
        <v>67</v>
      </c>
      <c r="E943" s="144">
        <v>14356.27</v>
      </c>
      <c r="F943" s="144">
        <v>2108.35</v>
      </c>
      <c r="G943" s="144">
        <v>967.06</v>
      </c>
      <c r="H943" s="144">
        <v>252.59</v>
      </c>
      <c r="I943" s="144">
        <v>3328</v>
      </c>
    </row>
    <row r="944" spans="1:9" x14ac:dyDescent="0.2">
      <c r="A944" s="141" t="s">
        <v>1903</v>
      </c>
      <c r="B944" s="142" t="s">
        <v>16324</v>
      </c>
      <c r="C944" s="143">
        <v>129120</v>
      </c>
      <c r="D944" s="143">
        <v>1532</v>
      </c>
      <c r="E944" s="144">
        <v>1088010.69</v>
      </c>
      <c r="F944" s="144">
        <v>28146.25</v>
      </c>
      <c r="G944" s="144">
        <v>22112.63</v>
      </c>
      <c r="H944" s="144">
        <v>19143.330000000002</v>
      </c>
      <c r="I944" s="144">
        <v>69402.210000000006</v>
      </c>
    </row>
    <row r="945" spans="1:9" x14ac:dyDescent="0.2">
      <c r="A945" s="141" t="s">
        <v>1905</v>
      </c>
      <c r="B945" s="142" t="s">
        <v>16325</v>
      </c>
      <c r="C945" s="143">
        <v>2419</v>
      </c>
      <c r="D945" s="143">
        <v>45</v>
      </c>
      <c r="E945" s="144">
        <v>28270.9</v>
      </c>
      <c r="F945" s="144">
        <v>527.29999999999995</v>
      </c>
      <c r="G945" s="144">
        <v>649.52</v>
      </c>
      <c r="H945" s="144">
        <v>497.42</v>
      </c>
      <c r="I945" s="144">
        <v>1674.24</v>
      </c>
    </row>
    <row r="946" spans="1:9" x14ac:dyDescent="0.2">
      <c r="A946" s="141" t="s">
        <v>1907</v>
      </c>
      <c r="B946" s="142" t="s">
        <v>16326</v>
      </c>
      <c r="C946" s="143">
        <v>26104</v>
      </c>
      <c r="D946" s="143">
        <v>436</v>
      </c>
      <c r="E946" s="144">
        <v>221197.2</v>
      </c>
      <c r="F946" s="144">
        <v>5690.29</v>
      </c>
      <c r="G946" s="144">
        <v>6293.15</v>
      </c>
      <c r="H946" s="144">
        <v>3891.92</v>
      </c>
      <c r="I946" s="144">
        <v>15875.36</v>
      </c>
    </row>
    <row r="947" spans="1:9" x14ac:dyDescent="0.2">
      <c r="A947" s="141" t="s">
        <v>1909</v>
      </c>
      <c r="B947" s="142" t="s">
        <v>16327</v>
      </c>
      <c r="C947" s="143">
        <v>51151</v>
      </c>
      <c r="D947" s="143">
        <v>606</v>
      </c>
      <c r="E947" s="144">
        <v>555977.61</v>
      </c>
      <c r="F947" s="144">
        <v>11150.16</v>
      </c>
      <c r="G947" s="144">
        <v>8746.9</v>
      </c>
      <c r="H947" s="144">
        <v>9782.31</v>
      </c>
      <c r="I947" s="144">
        <v>29679.37</v>
      </c>
    </row>
    <row r="948" spans="1:9" x14ac:dyDescent="0.2">
      <c r="A948" s="141" t="s">
        <v>1911</v>
      </c>
      <c r="B948" s="142" t="s">
        <v>16328</v>
      </c>
      <c r="C948" s="143">
        <v>36794</v>
      </c>
      <c r="D948" s="143">
        <v>773</v>
      </c>
      <c r="E948" s="144">
        <v>594026.66</v>
      </c>
      <c r="F948" s="144">
        <v>8020.54</v>
      </c>
      <c r="G948" s="144">
        <v>11157.35</v>
      </c>
      <c r="H948" s="144">
        <v>10451.780000000001</v>
      </c>
      <c r="I948" s="144">
        <v>29629.67</v>
      </c>
    </row>
    <row r="949" spans="1:9" x14ac:dyDescent="0.2">
      <c r="A949" s="141" t="s">
        <v>1913</v>
      </c>
      <c r="B949" s="142" t="s">
        <v>16329</v>
      </c>
      <c r="C949" s="143">
        <v>12260</v>
      </c>
      <c r="D949" s="143">
        <v>109</v>
      </c>
      <c r="E949" s="144">
        <v>35564.550000000003</v>
      </c>
      <c r="F949" s="144">
        <v>2672.5</v>
      </c>
      <c r="G949" s="144">
        <v>1573.29</v>
      </c>
      <c r="H949" s="144">
        <v>625.75</v>
      </c>
      <c r="I949" s="144">
        <v>4871.54</v>
      </c>
    </row>
    <row r="950" spans="1:9" x14ac:dyDescent="0.2">
      <c r="A950" s="141" t="s">
        <v>1915</v>
      </c>
      <c r="B950" s="142" t="s">
        <v>16330</v>
      </c>
      <c r="C950" s="143">
        <v>3178</v>
      </c>
      <c r="D950" s="143">
        <v>70</v>
      </c>
      <c r="E950" s="144">
        <v>29207.7</v>
      </c>
      <c r="F950" s="144">
        <v>692.76</v>
      </c>
      <c r="G950" s="144">
        <v>1010.37</v>
      </c>
      <c r="H950" s="144">
        <v>513.9</v>
      </c>
      <c r="I950" s="144">
        <v>2217.0300000000002</v>
      </c>
    </row>
    <row r="951" spans="1:9" x14ac:dyDescent="0.2">
      <c r="A951" s="141" t="s">
        <v>1917</v>
      </c>
      <c r="B951" s="142" t="s">
        <v>16331</v>
      </c>
      <c r="C951" s="143">
        <v>716</v>
      </c>
      <c r="D951" s="143">
        <v>13</v>
      </c>
      <c r="E951" s="144">
        <v>3212.26</v>
      </c>
      <c r="F951" s="144">
        <v>156.08000000000001</v>
      </c>
      <c r="G951" s="144">
        <v>187.64</v>
      </c>
      <c r="H951" s="144">
        <v>56.52</v>
      </c>
      <c r="I951" s="144">
        <v>400.24</v>
      </c>
    </row>
    <row r="952" spans="1:9" x14ac:dyDescent="0.2">
      <c r="A952" s="141" t="s">
        <v>1919</v>
      </c>
      <c r="B952" s="142" t="s">
        <v>16332</v>
      </c>
      <c r="C952" s="143">
        <v>655</v>
      </c>
      <c r="D952" s="143">
        <v>8</v>
      </c>
      <c r="E952" s="144">
        <v>1681.37</v>
      </c>
      <c r="F952" s="144">
        <v>142.78</v>
      </c>
      <c r="G952" s="144">
        <v>115.47</v>
      </c>
      <c r="H952" s="144">
        <v>29.58</v>
      </c>
      <c r="I952" s="144">
        <v>287.83</v>
      </c>
    </row>
    <row r="953" spans="1:9" x14ac:dyDescent="0.2">
      <c r="A953" s="141" t="s">
        <v>1921</v>
      </c>
      <c r="B953" s="142" t="s">
        <v>16333</v>
      </c>
      <c r="C953" s="143">
        <v>136</v>
      </c>
      <c r="D953" s="143">
        <v>1</v>
      </c>
      <c r="E953" s="144">
        <v>560.39</v>
      </c>
      <c r="F953" s="144">
        <v>29.65</v>
      </c>
      <c r="G953" s="144">
        <v>14.43</v>
      </c>
      <c r="H953" s="144">
        <v>9.86</v>
      </c>
      <c r="I953" s="144">
        <v>53.94</v>
      </c>
    </row>
    <row r="954" spans="1:9" x14ac:dyDescent="0.2">
      <c r="A954" s="141" t="s">
        <v>1923</v>
      </c>
      <c r="B954" s="142" t="s">
        <v>16334</v>
      </c>
      <c r="C954" s="143">
        <v>1048</v>
      </c>
      <c r="D954" s="143">
        <v>17</v>
      </c>
      <c r="E954" s="144">
        <v>3364.29</v>
      </c>
      <c r="F954" s="144">
        <v>228.45</v>
      </c>
      <c r="G954" s="144">
        <v>245.38</v>
      </c>
      <c r="H954" s="144">
        <v>59.19</v>
      </c>
      <c r="I954" s="144">
        <v>533.02</v>
      </c>
    </row>
    <row r="955" spans="1:9" x14ac:dyDescent="0.2">
      <c r="A955" s="141" t="s">
        <v>1925</v>
      </c>
      <c r="B955" s="142" t="s">
        <v>16335</v>
      </c>
      <c r="C955" s="143">
        <v>472</v>
      </c>
      <c r="D955" s="143">
        <v>24</v>
      </c>
      <c r="E955" s="144">
        <v>9802.7000000000007</v>
      </c>
      <c r="F955" s="144">
        <v>102.89</v>
      </c>
      <c r="G955" s="144">
        <v>346.41</v>
      </c>
      <c r="H955" s="144">
        <v>172.48</v>
      </c>
      <c r="I955" s="144">
        <v>621.78</v>
      </c>
    </row>
    <row r="956" spans="1:9" x14ac:dyDescent="0.2">
      <c r="A956" s="141" t="s">
        <v>1927</v>
      </c>
      <c r="B956" s="142" t="s">
        <v>16336</v>
      </c>
      <c r="C956" s="143">
        <v>158</v>
      </c>
      <c r="D956" s="143">
        <v>10</v>
      </c>
      <c r="E956" s="144">
        <v>2808.35</v>
      </c>
      <c r="F956" s="144">
        <v>34.44</v>
      </c>
      <c r="G956" s="144">
        <v>144.34</v>
      </c>
      <c r="H956" s="144">
        <v>49.42</v>
      </c>
      <c r="I956" s="144">
        <v>228.2</v>
      </c>
    </row>
    <row r="957" spans="1:9" x14ac:dyDescent="0.2">
      <c r="A957" s="141" t="s">
        <v>1929</v>
      </c>
      <c r="B957" s="142" t="s">
        <v>16337</v>
      </c>
      <c r="C957" s="143">
        <v>1127</v>
      </c>
      <c r="D957" s="143">
        <v>21</v>
      </c>
      <c r="E957" s="144">
        <v>6304.37</v>
      </c>
      <c r="F957" s="144">
        <v>245.67</v>
      </c>
      <c r="G957" s="144">
        <v>303.11</v>
      </c>
      <c r="H957" s="144">
        <v>110.93</v>
      </c>
      <c r="I957" s="144">
        <v>659.71</v>
      </c>
    </row>
    <row r="958" spans="1:9" x14ac:dyDescent="0.2">
      <c r="A958" s="141" t="s">
        <v>1931</v>
      </c>
      <c r="B958" s="142" t="s">
        <v>16338</v>
      </c>
      <c r="C958" s="143">
        <v>8798</v>
      </c>
      <c r="D958" s="143">
        <v>202</v>
      </c>
      <c r="E958" s="144">
        <v>229398.21</v>
      </c>
      <c r="F958" s="144">
        <v>1917.83</v>
      </c>
      <c r="G958" s="144">
        <v>2915.63</v>
      </c>
      <c r="H958" s="144">
        <v>4036.22</v>
      </c>
      <c r="I958" s="144">
        <v>8869.68</v>
      </c>
    </row>
    <row r="959" spans="1:9" x14ac:dyDescent="0.2">
      <c r="A959" s="141" t="s">
        <v>1933</v>
      </c>
      <c r="B959" s="142" t="s">
        <v>16339</v>
      </c>
      <c r="C959" s="143">
        <v>16804</v>
      </c>
      <c r="D959" s="143">
        <v>296</v>
      </c>
      <c r="E959" s="144">
        <v>784397.65</v>
      </c>
      <c r="F959" s="144">
        <v>3663.02</v>
      </c>
      <c r="G959" s="144">
        <v>4272.42</v>
      </c>
      <c r="H959" s="144">
        <v>13801.32</v>
      </c>
      <c r="I959" s="144">
        <v>21736.76</v>
      </c>
    </row>
    <row r="960" spans="1:9" x14ac:dyDescent="0.2">
      <c r="A960" s="141" t="s">
        <v>1935</v>
      </c>
      <c r="B960" s="142" t="s">
        <v>16340</v>
      </c>
      <c r="C960" s="143">
        <v>362</v>
      </c>
      <c r="D960" s="143">
        <v>6</v>
      </c>
      <c r="E960" s="144">
        <v>1637.47</v>
      </c>
      <c r="F960" s="144">
        <v>78.91</v>
      </c>
      <c r="G960" s="144">
        <v>86.6</v>
      </c>
      <c r="H960" s="144">
        <v>28.81</v>
      </c>
      <c r="I960" s="144">
        <v>194.32</v>
      </c>
    </row>
    <row r="961" spans="1:9" x14ac:dyDescent="0.2">
      <c r="A961" s="141" t="s">
        <v>1937</v>
      </c>
      <c r="B961" s="142" t="s">
        <v>16341</v>
      </c>
      <c r="C961" s="143">
        <v>6474</v>
      </c>
      <c r="D961" s="143">
        <v>85</v>
      </c>
      <c r="E961" s="144">
        <v>46832.81</v>
      </c>
      <c r="F961" s="144">
        <v>1411.23</v>
      </c>
      <c r="G961" s="144">
        <v>1226.8699999999999</v>
      </c>
      <c r="H961" s="144">
        <v>824.02</v>
      </c>
      <c r="I961" s="144">
        <v>3462.12</v>
      </c>
    </row>
    <row r="962" spans="1:9" x14ac:dyDescent="0.2">
      <c r="A962" s="141" t="s">
        <v>1939</v>
      </c>
      <c r="B962" s="142" t="s">
        <v>16342</v>
      </c>
      <c r="C962" s="143">
        <v>231</v>
      </c>
      <c r="D962" s="143">
        <v>1</v>
      </c>
      <c r="E962" s="144">
        <v>37.32</v>
      </c>
      <c r="F962" s="144">
        <v>50.35</v>
      </c>
      <c r="G962" s="144">
        <v>14.43</v>
      </c>
      <c r="H962" s="144">
        <v>0.66</v>
      </c>
      <c r="I962" s="144">
        <v>65.44</v>
      </c>
    </row>
    <row r="963" spans="1:9" x14ac:dyDescent="0.2">
      <c r="A963" s="141" t="s">
        <v>1941</v>
      </c>
      <c r="B963" s="142" t="s">
        <v>16343</v>
      </c>
      <c r="C963" s="143">
        <v>6068</v>
      </c>
      <c r="D963" s="143">
        <v>56</v>
      </c>
      <c r="E963" s="144">
        <v>23002.66</v>
      </c>
      <c r="F963" s="144">
        <v>1322.74</v>
      </c>
      <c r="G963" s="144">
        <v>808.3</v>
      </c>
      <c r="H963" s="144">
        <v>404.73</v>
      </c>
      <c r="I963" s="144">
        <v>2535.77</v>
      </c>
    </row>
    <row r="964" spans="1:9" x14ac:dyDescent="0.2">
      <c r="A964" s="141" t="s">
        <v>1943</v>
      </c>
      <c r="B964" s="142" t="s">
        <v>16344</v>
      </c>
      <c r="C964" s="143">
        <v>5973</v>
      </c>
      <c r="D964" s="143">
        <v>88</v>
      </c>
      <c r="E964" s="144">
        <v>26443.63</v>
      </c>
      <c r="F964" s="144">
        <v>1302.02</v>
      </c>
      <c r="G964" s="144">
        <v>1270.18</v>
      </c>
      <c r="H964" s="144">
        <v>465.27</v>
      </c>
      <c r="I964" s="144">
        <v>3037.47</v>
      </c>
    </row>
    <row r="965" spans="1:9" x14ac:dyDescent="0.2">
      <c r="A965" s="141" t="s">
        <v>1945</v>
      </c>
      <c r="B965" s="142" t="s">
        <v>16345</v>
      </c>
      <c r="C965" s="143">
        <v>176</v>
      </c>
      <c r="D965" s="143">
        <v>0</v>
      </c>
      <c r="E965" s="144">
        <v>0</v>
      </c>
      <c r="F965" s="144">
        <v>38.369999999999997</v>
      </c>
      <c r="G965" s="144">
        <v>0</v>
      </c>
      <c r="H965" s="144">
        <v>0</v>
      </c>
      <c r="I965" s="144">
        <v>38.369999999999997</v>
      </c>
    </row>
    <row r="966" spans="1:9" x14ac:dyDescent="0.2">
      <c r="A966" s="141" t="s">
        <v>1947</v>
      </c>
      <c r="B966" s="142" t="s">
        <v>16346</v>
      </c>
      <c r="C966" s="143">
        <v>3681</v>
      </c>
      <c r="D966" s="143">
        <v>137</v>
      </c>
      <c r="E966" s="144">
        <v>114141.19</v>
      </c>
      <c r="F966" s="144">
        <v>802.4</v>
      </c>
      <c r="G966" s="144">
        <v>1977.43</v>
      </c>
      <c r="H966" s="144">
        <v>2008.29</v>
      </c>
      <c r="I966" s="144">
        <v>4788.12</v>
      </c>
    </row>
    <row r="967" spans="1:9" x14ac:dyDescent="0.2">
      <c r="A967" s="141" t="s">
        <v>1949</v>
      </c>
      <c r="B967" s="142" t="s">
        <v>16347</v>
      </c>
      <c r="C967" s="143">
        <v>874</v>
      </c>
      <c r="D967" s="143">
        <v>29</v>
      </c>
      <c r="E967" s="144">
        <v>15124.12</v>
      </c>
      <c r="F967" s="144">
        <v>190.52</v>
      </c>
      <c r="G967" s="144">
        <v>418.58</v>
      </c>
      <c r="H967" s="144">
        <v>266.10000000000002</v>
      </c>
      <c r="I967" s="144">
        <v>875.2</v>
      </c>
    </row>
    <row r="968" spans="1:9" x14ac:dyDescent="0.2">
      <c r="A968" s="141" t="s">
        <v>1951</v>
      </c>
      <c r="B968" s="142" t="s">
        <v>16348</v>
      </c>
      <c r="C968" s="143">
        <v>3847</v>
      </c>
      <c r="D968" s="143">
        <v>244</v>
      </c>
      <c r="E968" s="144">
        <v>199358.57</v>
      </c>
      <c r="F968" s="144">
        <v>838.59</v>
      </c>
      <c r="G968" s="144">
        <v>3521.86</v>
      </c>
      <c r="H968" s="144">
        <v>3507.67</v>
      </c>
      <c r="I968" s="144">
        <v>7868.12</v>
      </c>
    </row>
    <row r="969" spans="1:9" x14ac:dyDescent="0.2">
      <c r="A969" s="141" t="s">
        <v>1953</v>
      </c>
      <c r="B969" s="142" t="s">
        <v>16349</v>
      </c>
      <c r="C969" s="143">
        <v>1923</v>
      </c>
      <c r="D969" s="143">
        <v>18</v>
      </c>
      <c r="E969" s="144">
        <v>7007.32</v>
      </c>
      <c r="F969" s="144">
        <v>419.18</v>
      </c>
      <c r="G969" s="144">
        <v>259.81</v>
      </c>
      <c r="H969" s="144">
        <v>123.3</v>
      </c>
      <c r="I969" s="144">
        <v>802.29</v>
      </c>
    </row>
    <row r="970" spans="1:9" x14ac:dyDescent="0.2">
      <c r="A970" s="141" t="s">
        <v>1955</v>
      </c>
      <c r="B970" s="142" t="s">
        <v>16350</v>
      </c>
      <c r="C970" s="143">
        <v>24132</v>
      </c>
      <c r="D970" s="143">
        <v>232</v>
      </c>
      <c r="E970" s="144">
        <v>207825.12</v>
      </c>
      <c r="F970" s="144">
        <v>5260.42</v>
      </c>
      <c r="G970" s="144">
        <v>3348.65</v>
      </c>
      <c r="H970" s="144">
        <v>3656.64</v>
      </c>
      <c r="I970" s="144">
        <v>12265.71</v>
      </c>
    </row>
    <row r="971" spans="1:9" x14ac:dyDescent="0.2">
      <c r="A971" s="141" t="s">
        <v>1957</v>
      </c>
      <c r="B971" s="142" t="s">
        <v>16351</v>
      </c>
      <c r="C971" s="143">
        <v>4127</v>
      </c>
      <c r="D971" s="143">
        <v>35</v>
      </c>
      <c r="E971" s="144">
        <v>8063.42</v>
      </c>
      <c r="F971" s="144">
        <v>899.62</v>
      </c>
      <c r="G971" s="144">
        <v>505.18</v>
      </c>
      <c r="H971" s="144">
        <v>141.87</v>
      </c>
      <c r="I971" s="144">
        <v>1546.67</v>
      </c>
    </row>
    <row r="972" spans="1:9" x14ac:dyDescent="0.2">
      <c r="A972" s="141" t="s">
        <v>1959</v>
      </c>
      <c r="B972" s="142" t="s">
        <v>16352</v>
      </c>
      <c r="C972" s="143">
        <v>1190</v>
      </c>
      <c r="D972" s="143">
        <v>31</v>
      </c>
      <c r="E972" s="144">
        <v>27478.91</v>
      </c>
      <c r="F972" s="144">
        <v>259.39999999999998</v>
      </c>
      <c r="G972" s="144">
        <v>447.45</v>
      </c>
      <c r="H972" s="144">
        <v>483.49</v>
      </c>
      <c r="I972" s="144">
        <v>1190.3399999999999</v>
      </c>
    </row>
    <row r="973" spans="1:9" x14ac:dyDescent="0.2">
      <c r="A973" s="141" t="s">
        <v>1961</v>
      </c>
      <c r="B973" s="142" t="s">
        <v>16353</v>
      </c>
      <c r="C973" s="143">
        <v>339</v>
      </c>
      <c r="D973" s="143">
        <v>13</v>
      </c>
      <c r="E973" s="144">
        <v>5118.8500000000004</v>
      </c>
      <c r="F973" s="144">
        <v>73.900000000000006</v>
      </c>
      <c r="G973" s="144">
        <v>187.64</v>
      </c>
      <c r="H973" s="144">
        <v>90.06</v>
      </c>
      <c r="I973" s="144">
        <v>351.6</v>
      </c>
    </row>
    <row r="974" spans="1:9" x14ac:dyDescent="0.2">
      <c r="A974" s="141" t="s">
        <v>1963</v>
      </c>
      <c r="B974" s="142" t="s">
        <v>16354</v>
      </c>
      <c r="C974" s="143">
        <v>547</v>
      </c>
      <c r="D974" s="143">
        <v>13</v>
      </c>
      <c r="E974" s="144">
        <v>8294.1</v>
      </c>
      <c r="F974" s="144">
        <v>119.24</v>
      </c>
      <c r="G974" s="144">
        <v>187.64</v>
      </c>
      <c r="H974" s="144">
        <v>145.94</v>
      </c>
      <c r="I974" s="144">
        <v>452.82</v>
      </c>
    </row>
    <row r="975" spans="1:9" x14ac:dyDescent="0.2">
      <c r="A975" s="141" t="s">
        <v>1965</v>
      </c>
      <c r="B975" s="142" t="s">
        <v>16355</v>
      </c>
      <c r="C975" s="143">
        <v>154</v>
      </c>
      <c r="D975" s="143">
        <v>3</v>
      </c>
      <c r="E975" s="144">
        <v>684.25</v>
      </c>
      <c r="F975" s="144">
        <v>33.57</v>
      </c>
      <c r="G975" s="144">
        <v>43.3</v>
      </c>
      <c r="H975" s="144">
        <v>12.04</v>
      </c>
      <c r="I975" s="144">
        <v>88.91</v>
      </c>
    </row>
    <row r="976" spans="1:9" x14ac:dyDescent="0.2">
      <c r="A976" s="141" t="s">
        <v>1967</v>
      </c>
      <c r="B976" s="142" t="s">
        <v>16356</v>
      </c>
      <c r="C976" s="143">
        <v>779</v>
      </c>
      <c r="D976" s="143">
        <v>11</v>
      </c>
      <c r="E976" s="144">
        <v>2228.9499999999998</v>
      </c>
      <c r="F976" s="144">
        <v>169.81</v>
      </c>
      <c r="G976" s="144">
        <v>158.78</v>
      </c>
      <c r="H976" s="144">
        <v>39.22</v>
      </c>
      <c r="I976" s="144">
        <v>367.81</v>
      </c>
    </row>
    <row r="977" spans="1:9" x14ac:dyDescent="0.2">
      <c r="A977" s="141" t="s">
        <v>1969</v>
      </c>
      <c r="B977" s="142" t="s">
        <v>16357</v>
      </c>
      <c r="C977" s="143">
        <v>915</v>
      </c>
      <c r="D977" s="143">
        <v>38</v>
      </c>
      <c r="E977" s="144">
        <v>146622.21</v>
      </c>
      <c r="F977" s="144">
        <v>199.46</v>
      </c>
      <c r="G977" s="144">
        <v>548.49</v>
      </c>
      <c r="H977" s="144">
        <v>2579.79</v>
      </c>
      <c r="I977" s="144">
        <v>3327.74</v>
      </c>
    </row>
    <row r="978" spans="1:9" x14ac:dyDescent="0.2">
      <c r="A978" s="141" t="s">
        <v>1971</v>
      </c>
      <c r="B978" s="142" t="s">
        <v>16358</v>
      </c>
      <c r="C978" s="143">
        <v>9646</v>
      </c>
      <c r="D978" s="143">
        <v>138</v>
      </c>
      <c r="E978" s="144">
        <v>167793.83</v>
      </c>
      <c r="F978" s="144">
        <v>2102.69</v>
      </c>
      <c r="G978" s="144">
        <v>1991.87</v>
      </c>
      <c r="H978" s="144">
        <v>2952.3</v>
      </c>
      <c r="I978" s="144">
        <v>7046.86</v>
      </c>
    </row>
    <row r="979" spans="1:9" x14ac:dyDescent="0.2">
      <c r="A979" s="141" t="s">
        <v>1973</v>
      </c>
      <c r="B979" s="142" t="s">
        <v>16359</v>
      </c>
      <c r="C979" s="143">
        <v>14917</v>
      </c>
      <c r="D979" s="143">
        <v>332</v>
      </c>
      <c r="E979" s="144">
        <v>353492.93</v>
      </c>
      <c r="F979" s="144">
        <v>3251.69</v>
      </c>
      <c r="G979" s="144">
        <v>4792.03</v>
      </c>
      <c r="H979" s="144">
        <v>6219.64</v>
      </c>
      <c r="I979" s="144">
        <v>14263.36</v>
      </c>
    </row>
    <row r="980" spans="1:9" x14ac:dyDescent="0.2">
      <c r="A980" s="141" t="s">
        <v>1975</v>
      </c>
      <c r="B980" s="142" t="s">
        <v>16360</v>
      </c>
      <c r="C980" s="143">
        <v>11636</v>
      </c>
      <c r="D980" s="143">
        <v>187</v>
      </c>
      <c r="E980" s="144">
        <v>69530.31</v>
      </c>
      <c r="F980" s="144">
        <v>2536.4699999999998</v>
      </c>
      <c r="G980" s="144">
        <v>2699.13</v>
      </c>
      <c r="H980" s="144">
        <v>1223.3699999999999</v>
      </c>
      <c r="I980" s="144">
        <v>6458.97</v>
      </c>
    </row>
    <row r="981" spans="1:9" x14ac:dyDescent="0.2">
      <c r="A981" s="141" t="s">
        <v>1977</v>
      </c>
      <c r="B981" s="142" t="s">
        <v>16361</v>
      </c>
      <c r="C981" s="143">
        <v>4232</v>
      </c>
      <c r="D981" s="143">
        <v>125</v>
      </c>
      <c r="E981" s="144">
        <v>60562.51</v>
      </c>
      <c r="F981" s="144">
        <v>922.51</v>
      </c>
      <c r="G981" s="144">
        <v>1804.23</v>
      </c>
      <c r="H981" s="144">
        <v>1065.58</v>
      </c>
      <c r="I981" s="144">
        <v>3792.32</v>
      </c>
    </row>
    <row r="982" spans="1:9" x14ac:dyDescent="0.2">
      <c r="A982" s="141" t="s">
        <v>1979</v>
      </c>
      <c r="B982" s="142" t="s">
        <v>16362</v>
      </c>
      <c r="C982" s="143">
        <v>18907</v>
      </c>
      <c r="D982" s="143">
        <v>452</v>
      </c>
      <c r="E982" s="144">
        <v>608416.06000000006</v>
      </c>
      <c r="F982" s="144">
        <v>4121.45</v>
      </c>
      <c r="G982" s="144">
        <v>6524.1</v>
      </c>
      <c r="H982" s="144">
        <v>10704.96</v>
      </c>
      <c r="I982" s="144">
        <v>21350.51</v>
      </c>
    </row>
    <row r="983" spans="1:9" x14ac:dyDescent="0.2">
      <c r="A983" s="141" t="s">
        <v>1981</v>
      </c>
      <c r="B983" s="142" t="s">
        <v>16363</v>
      </c>
      <c r="C983" s="143">
        <v>412</v>
      </c>
      <c r="D983" s="143">
        <v>9</v>
      </c>
      <c r="E983" s="144">
        <v>2657.92</v>
      </c>
      <c r="F983" s="144">
        <v>89.81</v>
      </c>
      <c r="G983" s="144">
        <v>129.9</v>
      </c>
      <c r="H983" s="144">
        <v>46.77</v>
      </c>
      <c r="I983" s="144">
        <v>266.48</v>
      </c>
    </row>
    <row r="984" spans="1:9" x14ac:dyDescent="0.2">
      <c r="A984" s="141" t="s">
        <v>1983</v>
      </c>
      <c r="B984" s="142" t="s">
        <v>16364</v>
      </c>
      <c r="C984" s="143">
        <v>16411</v>
      </c>
      <c r="D984" s="143">
        <v>124</v>
      </c>
      <c r="E984" s="144">
        <v>46325.27</v>
      </c>
      <c r="F984" s="144">
        <v>3577.35</v>
      </c>
      <c r="G984" s="144">
        <v>1789.79</v>
      </c>
      <c r="H984" s="144">
        <v>815.08</v>
      </c>
      <c r="I984" s="144">
        <v>6182.22</v>
      </c>
    </row>
    <row r="985" spans="1:9" x14ac:dyDescent="0.2">
      <c r="A985" s="141" t="s">
        <v>1985</v>
      </c>
      <c r="B985" s="142" t="s">
        <v>16365</v>
      </c>
      <c r="C985" s="143">
        <v>3064</v>
      </c>
      <c r="D985" s="143">
        <v>43</v>
      </c>
      <c r="E985" s="144">
        <v>20363.47</v>
      </c>
      <c r="F985" s="144">
        <v>667.9</v>
      </c>
      <c r="G985" s="144">
        <v>620.66</v>
      </c>
      <c r="H985" s="144">
        <v>358.29</v>
      </c>
      <c r="I985" s="144">
        <v>1646.85</v>
      </c>
    </row>
    <row r="986" spans="1:9" x14ac:dyDescent="0.2">
      <c r="A986" s="141" t="s">
        <v>1987</v>
      </c>
      <c r="B986" s="142" t="s">
        <v>16366</v>
      </c>
      <c r="C986" s="143">
        <v>27974</v>
      </c>
      <c r="D986" s="143">
        <v>291</v>
      </c>
      <c r="E986" s="144">
        <v>136036.25</v>
      </c>
      <c r="F986" s="144">
        <v>6097.92</v>
      </c>
      <c r="G986" s="144">
        <v>4200.25</v>
      </c>
      <c r="H986" s="144">
        <v>2393.5300000000002</v>
      </c>
      <c r="I986" s="144">
        <v>12691.7</v>
      </c>
    </row>
    <row r="987" spans="1:9" x14ac:dyDescent="0.2">
      <c r="A987" s="141" t="s">
        <v>1989</v>
      </c>
      <c r="B987" s="142" t="s">
        <v>16367</v>
      </c>
      <c r="C987" s="143">
        <v>1306</v>
      </c>
      <c r="D987" s="143">
        <v>29</v>
      </c>
      <c r="E987" s="144">
        <v>9183.06</v>
      </c>
      <c r="F987" s="144">
        <v>284.69</v>
      </c>
      <c r="G987" s="144">
        <v>418.58</v>
      </c>
      <c r="H987" s="144">
        <v>161.58000000000001</v>
      </c>
      <c r="I987" s="144">
        <v>864.85</v>
      </c>
    </row>
    <row r="988" spans="1:9" x14ac:dyDescent="0.2">
      <c r="A988" s="141" t="s">
        <v>1991</v>
      </c>
      <c r="B988" s="142" t="s">
        <v>16368</v>
      </c>
      <c r="C988" s="143">
        <v>2207</v>
      </c>
      <c r="D988" s="143">
        <v>96</v>
      </c>
      <c r="E988" s="144">
        <v>185575.21</v>
      </c>
      <c r="F988" s="144">
        <v>481.1</v>
      </c>
      <c r="G988" s="144">
        <v>1385.65</v>
      </c>
      <c r="H988" s="144">
        <v>3265.16</v>
      </c>
      <c r="I988" s="144">
        <v>5131.91</v>
      </c>
    </row>
    <row r="989" spans="1:9" x14ac:dyDescent="0.2">
      <c r="A989" s="141" t="s">
        <v>1993</v>
      </c>
      <c r="B989" s="142" t="s">
        <v>16369</v>
      </c>
      <c r="C989" s="143">
        <v>1063</v>
      </c>
      <c r="D989" s="143">
        <v>11</v>
      </c>
      <c r="E989" s="144">
        <v>9185.77</v>
      </c>
      <c r="F989" s="144">
        <v>231.72</v>
      </c>
      <c r="G989" s="144">
        <v>158.78</v>
      </c>
      <c r="H989" s="144">
        <v>161.62</v>
      </c>
      <c r="I989" s="144">
        <v>552.12</v>
      </c>
    </row>
    <row r="990" spans="1:9" x14ac:dyDescent="0.2">
      <c r="A990" s="141" t="s">
        <v>1995</v>
      </c>
      <c r="B990" s="142" t="s">
        <v>16370</v>
      </c>
      <c r="C990" s="143">
        <v>8494</v>
      </c>
      <c r="D990" s="143">
        <v>333</v>
      </c>
      <c r="E990" s="144">
        <v>393577.14</v>
      </c>
      <c r="F990" s="144">
        <v>1851.57</v>
      </c>
      <c r="G990" s="144">
        <v>4806.46</v>
      </c>
      <c r="H990" s="144">
        <v>6924.91</v>
      </c>
      <c r="I990" s="144">
        <v>13582.94</v>
      </c>
    </row>
    <row r="991" spans="1:9" x14ac:dyDescent="0.2">
      <c r="A991" s="141" t="s">
        <v>1997</v>
      </c>
      <c r="B991" s="142" t="s">
        <v>16371</v>
      </c>
      <c r="C991" s="143">
        <v>523</v>
      </c>
      <c r="D991" s="143">
        <v>16</v>
      </c>
      <c r="E991" s="144">
        <v>3716.88</v>
      </c>
      <c r="F991" s="144">
        <v>114.01</v>
      </c>
      <c r="G991" s="144">
        <v>230.94</v>
      </c>
      <c r="H991" s="144">
        <v>65.400000000000006</v>
      </c>
      <c r="I991" s="144">
        <v>410.35</v>
      </c>
    </row>
    <row r="992" spans="1:9" x14ac:dyDescent="0.2">
      <c r="A992" s="141" t="s">
        <v>1999</v>
      </c>
      <c r="B992" s="142" t="s">
        <v>16372</v>
      </c>
      <c r="C992" s="143">
        <v>65532</v>
      </c>
      <c r="D992" s="143">
        <v>1319</v>
      </c>
      <c r="E992" s="144">
        <v>1640871.89</v>
      </c>
      <c r="F992" s="144">
        <v>14285.01</v>
      </c>
      <c r="G992" s="144">
        <v>19038.22</v>
      </c>
      <c r="H992" s="144">
        <v>28870.81</v>
      </c>
      <c r="I992" s="144">
        <v>62194.04</v>
      </c>
    </row>
    <row r="993" spans="1:9" x14ac:dyDescent="0.2">
      <c r="A993" s="141" t="s">
        <v>2001</v>
      </c>
      <c r="B993" s="142" t="s">
        <v>16373</v>
      </c>
      <c r="C993" s="143">
        <v>551</v>
      </c>
      <c r="D993" s="143">
        <v>9</v>
      </c>
      <c r="E993" s="144">
        <v>4971.16</v>
      </c>
      <c r="F993" s="144">
        <v>120.11</v>
      </c>
      <c r="G993" s="144">
        <v>129.9</v>
      </c>
      <c r="H993" s="144">
        <v>87.46</v>
      </c>
      <c r="I993" s="144">
        <v>337.47</v>
      </c>
    </row>
    <row r="994" spans="1:9" x14ac:dyDescent="0.2">
      <c r="A994" s="141" t="s">
        <v>2003</v>
      </c>
      <c r="B994" s="142" t="s">
        <v>16374</v>
      </c>
      <c r="C994" s="143">
        <v>2634</v>
      </c>
      <c r="D994" s="143">
        <v>41</v>
      </c>
      <c r="E994" s="144">
        <v>23438.67</v>
      </c>
      <c r="F994" s="144">
        <v>574.17999999999995</v>
      </c>
      <c r="G994" s="144">
        <v>591.78</v>
      </c>
      <c r="H994" s="144">
        <v>412.4</v>
      </c>
      <c r="I994" s="144">
        <v>1578.36</v>
      </c>
    </row>
    <row r="995" spans="1:9" x14ac:dyDescent="0.2">
      <c r="A995" s="141" t="s">
        <v>2005</v>
      </c>
      <c r="B995" s="142" t="s">
        <v>16375</v>
      </c>
      <c r="C995" s="143">
        <v>28523</v>
      </c>
      <c r="D995" s="143">
        <v>140</v>
      </c>
      <c r="E995" s="144">
        <v>44478.6</v>
      </c>
      <c r="F995" s="144">
        <v>6217.59</v>
      </c>
      <c r="G995" s="144">
        <v>2020.74</v>
      </c>
      <c r="H995" s="144">
        <v>782.59</v>
      </c>
      <c r="I995" s="144">
        <v>9020.92</v>
      </c>
    </row>
    <row r="996" spans="1:9" x14ac:dyDescent="0.2">
      <c r="A996" s="141" t="s">
        <v>2007</v>
      </c>
      <c r="B996" s="142" t="s">
        <v>16376</v>
      </c>
      <c r="C996" s="143">
        <v>551</v>
      </c>
      <c r="D996" s="143">
        <v>6</v>
      </c>
      <c r="E996" s="144">
        <v>2442.91</v>
      </c>
      <c r="F996" s="144">
        <v>120.11</v>
      </c>
      <c r="G996" s="144">
        <v>86.6</v>
      </c>
      <c r="H996" s="144">
        <v>42.98</v>
      </c>
      <c r="I996" s="144">
        <v>249.69</v>
      </c>
    </row>
    <row r="997" spans="1:9" x14ac:dyDescent="0.2">
      <c r="A997" s="141" t="s">
        <v>2009</v>
      </c>
      <c r="B997" s="142" t="s">
        <v>16377</v>
      </c>
      <c r="C997" s="143">
        <v>4289</v>
      </c>
      <c r="D997" s="143">
        <v>94</v>
      </c>
      <c r="E997" s="144">
        <v>73055.199999999997</v>
      </c>
      <c r="F997" s="144">
        <v>934.94</v>
      </c>
      <c r="G997" s="144">
        <v>1356.78</v>
      </c>
      <c r="H997" s="144">
        <v>1285.3900000000001</v>
      </c>
      <c r="I997" s="144">
        <v>3577.11</v>
      </c>
    </row>
    <row r="998" spans="1:9" x14ac:dyDescent="0.2">
      <c r="A998" s="141" t="s">
        <v>2011</v>
      </c>
      <c r="B998" s="142" t="s">
        <v>16378</v>
      </c>
      <c r="C998" s="143">
        <v>206</v>
      </c>
      <c r="D998" s="143">
        <v>21</v>
      </c>
      <c r="E998" s="144">
        <v>44414.19</v>
      </c>
      <c r="F998" s="144">
        <v>44.9</v>
      </c>
      <c r="G998" s="144">
        <v>303.11</v>
      </c>
      <c r="H998" s="144">
        <v>781.46</v>
      </c>
      <c r="I998" s="144">
        <v>1129.47</v>
      </c>
    </row>
    <row r="999" spans="1:9" x14ac:dyDescent="0.2">
      <c r="A999" s="141" t="s">
        <v>2013</v>
      </c>
      <c r="B999" s="142" t="s">
        <v>16379</v>
      </c>
      <c r="C999" s="143">
        <v>51</v>
      </c>
      <c r="D999" s="143">
        <v>2</v>
      </c>
      <c r="E999" s="144">
        <v>927.18</v>
      </c>
      <c r="F999" s="144">
        <v>11.12</v>
      </c>
      <c r="G999" s="144">
        <v>28.86</v>
      </c>
      <c r="H999" s="144">
        <v>16.309999999999999</v>
      </c>
      <c r="I999" s="144">
        <v>56.29</v>
      </c>
    </row>
    <row r="1000" spans="1:9" x14ac:dyDescent="0.2">
      <c r="A1000" s="141" t="s">
        <v>2015</v>
      </c>
      <c r="B1000" s="142" t="s">
        <v>16380</v>
      </c>
      <c r="C1000" s="143">
        <v>549</v>
      </c>
      <c r="D1000" s="143">
        <v>111</v>
      </c>
      <c r="E1000" s="144">
        <v>14191.47</v>
      </c>
      <c r="F1000" s="144">
        <v>119.67</v>
      </c>
      <c r="G1000" s="144">
        <v>1602.15</v>
      </c>
      <c r="H1000" s="144">
        <v>249.7</v>
      </c>
      <c r="I1000" s="144">
        <v>1971.52</v>
      </c>
    </row>
    <row r="1001" spans="1:9" x14ac:dyDescent="0.2">
      <c r="A1001" s="141" t="s">
        <v>2017</v>
      </c>
      <c r="B1001" s="142" t="s">
        <v>16381</v>
      </c>
      <c r="C1001" s="143">
        <v>868</v>
      </c>
      <c r="D1001" s="143">
        <v>11</v>
      </c>
      <c r="E1001" s="144">
        <v>2177.13</v>
      </c>
      <c r="F1001" s="144">
        <v>189.21</v>
      </c>
      <c r="G1001" s="144">
        <v>158.78</v>
      </c>
      <c r="H1001" s="144">
        <v>38.299999999999997</v>
      </c>
      <c r="I1001" s="144">
        <v>386.29</v>
      </c>
    </row>
    <row r="1002" spans="1:9" x14ac:dyDescent="0.2">
      <c r="A1002" s="141" t="s">
        <v>2019</v>
      </c>
      <c r="B1002" s="142" t="s">
        <v>16382</v>
      </c>
      <c r="C1002" s="143">
        <v>39139</v>
      </c>
      <c r="D1002" s="143">
        <v>409</v>
      </c>
      <c r="E1002" s="144">
        <v>201899.94</v>
      </c>
      <c r="F1002" s="144">
        <v>8531.7199999999993</v>
      </c>
      <c r="G1002" s="144">
        <v>5903.44</v>
      </c>
      <c r="H1002" s="144">
        <v>3552.39</v>
      </c>
      <c r="I1002" s="144">
        <v>17987.55</v>
      </c>
    </row>
    <row r="1003" spans="1:9" x14ac:dyDescent="0.2">
      <c r="A1003" s="141" t="s">
        <v>2021</v>
      </c>
      <c r="B1003" s="142" t="s">
        <v>16383</v>
      </c>
      <c r="C1003" s="143">
        <v>10676</v>
      </c>
      <c r="D1003" s="143">
        <v>381</v>
      </c>
      <c r="E1003" s="144">
        <v>184225.98</v>
      </c>
      <c r="F1003" s="144">
        <v>2327.21</v>
      </c>
      <c r="G1003" s="144">
        <v>5499.29</v>
      </c>
      <c r="H1003" s="144">
        <v>3241.42</v>
      </c>
      <c r="I1003" s="144">
        <v>11067.92</v>
      </c>
    </row>
    <row r="1004" spans="1:9" x14ac:dyDescent="0.2">
      <c r="A1004" s="141" t="s">
        <v>2023</v>
      </c>
      <c r="B1004" s="142" t="s">
        <v>16384</v>
      </c>
      <c r="C1004" s="143">
        <v>4016</v>
      </c>
      <c r="D1004" s="143">
        <v>54</v>
      </c>
      <c r="E1004" s="144">
        <v>12651.4</v>
      </c>
      <c r="F1004" s="144">
        <v>875.43</v>
      </c>
      <c r="G1004" s="144">
        <v>779.42</v>
      </c>
      <c r="H1004" s="144">
        <v>222.6</v>
      </c>
      <c r="I1004" s="144">
        <v>1877.45</v>
      </c>
    </row>
    <row r="1005" spans="1:9" x14ac:dyDescent="0.2">
      <c r="A1005" s="141" t="s">
        <v>2025</v>
      </c>
      <c r="B1005" s="142" t="s">
        <v>16385</v>
      </c>
      <c r="C1005" s="143">
        <v>6449</v>
      </c>
      <c r="D1005" s="143">
        <v>74</v>
      </c>
      <c r="E1005" s="144">
        <v>19620.73</v>
      </c>
      <c r="F1005" s="144">
        <v>1405.78</v>
      </c>
      <c r="G1005" s="144">
        <v>1068.0999999999999</v>
      </c>
      <c r="H1005" s="144">
        <v>345.22</v>
      </c>
      <c r="I1005" s="144">
        <v>2819.1</v>
      </c>
    </row>
    <row r="1006" spans="1:9" x14ac:dyDescent="0.2">
      <c r="A1006" s="141" t="s">
        <v>2027</v>
      </c>
      <c r="B1006" s="142" t="s">
        <v>16386</v>
      </c>
      <c r="C1006" s="143">
        <v>78549</v>
      </c>
      <c r="D1006" s="143">
        <v>1149</v>
      </c>
      <c r="E1006" s="144">
        <v>1179129.8899999999</v>
      </c>
      <c r="F1006" s="144">
        <v>17122.52</v>
      </c>
      <c r="G1006" s="144">
        <v>16584.47</v>
      </c>
      <c r="H1006" s="144">
        <v>20746.55</v>
      </c>
      <c r="I1006" s="144">
        <v>54453.54</v>
      </c>
    </row>
    <row r="1007" spans="1:9" x14ac:dyDescent="0.2">
      <c r="A1007" s="141" t="s">
        <v>2029</v>
      </c>
      <c r="B1007" s="142" t="s">
        <v>16387</v>
      </c>
      <c r="C1007" s="143">
        <v>236</v>
      </c>
      <c r="D1007" s="143">
        <v>4</v>
      </c>
      <c r="E1007" s="144">
        <v>44055.22</v>
      </c>
      <c r="F1007" s="144">
        <v>51.45</v>
      </c>
      <c r="G1007" s="144">
        <v>57.74</v>
      </c>
      <c r="H1007" s="144">
        <v>775.14</v>
      </c>
      <c r="I1007" s="144">
        <v>884.33</v>
      </c>
    </row>
    <row r="1008" spans="1:9" x14ac:dyDescent="0.2">
      <c r="A1008" s="141" t="s">
        <v>2031</v>
      </c>
      <c r="B1008" s="142" t="s">
        <v>16388</v>
      </c>
      <c r="C1008" s="143">
        <v>216204</v>
      </c>
      <c r="D1008" s="143">
        <v>2297</v>
      </c>
      <c r="E1008" s="144">
        <v>1155699.5</v>
      </c>
      <c r="F1008" s="144">
        <v>47129.26</v>
      </c>
      <c r="G1008" s="144">
        <v>33154.51</v>
      </c>
      <c r="H1008" s="144">
        <v>20334.3</v>
      </c>
      <c r="I1008" s="144">
        <v>100618.07</v>
      </c>
    </row>
    <row r="1009" spans="1:9" x14ac:dyDescent="0.2">
      <c r="A1009" s="141" t="s">
        <v>2033</v>
      </c>
      <c r="B1009" s="142" t="s">
        <v>16389</v>
      </c>
      <c r="C1009" s="143">
        <v>151</v>
      </c>
      <c r="D1009" s="143">
        <v>9</v>
      </c>
      <c r="E1009" s="144">
        <v>4041.54</v>
      </c>
      <c r="F1009" s="144">
        <v>32.909999999999997</v>
      </c>
      <c r="G1009" s="144">
        <v>129.9</v>
      </c>
      <c r="H1009" s="144">
        <v>71.11</v>
      </c>
      <c r="I1009" s="144">
        <v>233.92</v>
      </c>
    </row>
    <row r="1010" spans="1:9" x14ac:dyDescent="0.2">
      <c r="A1010" s="141" t="s">
        <v>2035</v>
      </c>
      <c r="B1010" s="142" t="s">
        <v>16390</v>
      </c>
      <c r="C1010" s="143">
        <v>159</v>
      </c>
      <c r="D1010" s="143">
        <v>11</v>
      </c>
      <c r="E1010" s="144">
        <v>9528.4</v>
      </c>
      <c r="F1010" s="144">
        <v>34.659999999999997</v>
      </c>
      <c r="G1010" s="144">
        <v>158.78</v>
      </c>
      <c r="H1010" s="144">
        <v>167.65</v>
      </c>
      <c r="I1010" s="144">
        <v>361.09</v>
      </c>
    </row>
    <row r="1011" spans="1:9" x14ac:dyDescent="0.2">
      <c r="A1011" s="141" t="s">
        <v>2037</v>
      </c>
      <c r="B1011" s="142" t="s">
        <v>16391</v>
      </c>
      <c r="C1011" s="143">
        <v>283</v>
      </c>
      <c r="D1011" s="143">
        <v>6</v>
      </c>
      <c r="E1011" s="144">
        <v>709.6</v>
      </c>
      <c r="F1011" s="144">
        <v>61.69</v>
      </c>
      <c r="G1011" s="144">
        <v>86.6</v>
      </c>
      <c r="H1011" s="144">
        <v>12.49</v>
      </c>
      <c r="I1011" s="144">
        <v>160.78</v>
      </c>
    </row>
    <row r="1012" spans="1:9" x14ac:dyDescent="0.2">
      <c r="A1012" s="141" t="s">
        <v>2039</v>
      </c>
      <c r="B1012" s="142" t="s">
        <v>16392</v>
      </c>
      <c r="C1012" s="143">
        <v>6717</v>
      </c>
      <c r="D1012" s="143">
        <v>196</v>
      </c>
      <c r="E1012" s="144">
        <v>140681.68</v>
      </c>
      <c r="F1012" s="144">
        <v>1464.21</v>
      </c>
      <c r="G1012" s="144">
        <v>2829.03</v>
      </c>
      <c r="H1012" s="144">
        <v>2475.2600000000002</v>
      </c>
      <c r="I1012" s="144">
        <v>6768.5</v>
      </c>
    </row>
    <row r="1013" spans="1:9" x14ac:dyDescent="0.2">
      <c r="A1013" s="141" t="s">
        <v>2041</v>
      </c>
      <c r="B1013" s="142" t="s">
        <v>16393</v>
      </c>
      <c r="C1013" s="143">
        <v>7566</v>
      </c>
      <c r="D1013" s="143">
        <v>116</v>
      </c>
      <c r="E1013" s="144">
        <v>79458.429999999993</v>
      </c>
      <c r="F1013" s="144">
        <v>1649.27</v>
      </c>
      <c r="G1013" s="144">
        <v>1674.33</v>
      </c>
      <c r="H1013" s="144">
        <v>1398.06</v>
      </c>
      <c r="I1013" s="144">
        <v>4721.66</v>
      </c>
    </row>
    <row r="1014" spans="1:9" x14ac:dyDescent="0.2">
      <c r="A1014" s="141" t="s">
        <v>2043</v>
      </c>
      <c r="B1014" s="142" t="s">
        <v>16394</v>
      </c>
      <c r="C1014" s="143">
        <v>1438</v>
      </c>
      <c r="D1014" s="143">
        <v>12</v>
      </c>
      <c r="E1014" s="144">
        <v>4433.88</v>
      </c>
      <c r="F1014" s="144">
        <v>313.45999999999998</v>
      </c>
      <c r="G1014" s="144">
        <v>173.21</v>
      </c>
      <c r="H1014" s="144">
        <v>78.02</v>
      </c>
      <c r="I1014" s="144">
        <v>564.69000000000005</v>
      </c>
    </row>
    <row r="1015" spans="1:9" x14ac:dyDescent="0.2">
      <c r="A1015" s="141" t="s">
        <v>2045</v>
      </c>
      <c r="B1015" s="142" t="s">
        <v>16395</v>
      </c>
      <c r="C1015" s="143">
        <v>37283</v>
      </c>
      <c r="D1015" s="143">
        <v>426</v>
      </c>
      <c r="E1015" s="144">
        <v>1140400.8400000001</v>
      </c>
      <c r="F1015" s="144">
        <v>8127.14</v>
      </c>
      <c r="G1015" s="144">
        <v>6148.82</v>
      </c>
      <c r="H1015" s="144">
        <v>20065.12</v>
      </c>
      <c r="I1015" s="144">
        <v>34341.08</v>
      </c>
    </row>
    <row r="1016" spans="1:9" x14ac:dyDescent="0.2">
      <c r="A1016" s="141" t="s">
        <v>2047</v>
      </c>
      <c r="B1016" s="142" t="s">
        <v>16396</v>
      </c>
      <c r="C1016" s="143">
        <v>92</v>
      </c>
      <c r="D1016" s="143">
        <v>3</v>
      </c>
      <c r="E1016" s="144">
        <v>683.93</v>
      </c>
      <c r="F1016" s="144">
        <v>20.059999999999999</v>
      </c>
      <c r="G1016" s="144">
        <v>43.3</v>
      </c>
      <c r="H1016" s="144">
        <v>12.03</v>
      </c>
      <c r="I1016" s="144">
        <v>75.39</v>
      </c>
    </row>
    <row r="1017" spans="1:9" x14ac:dyDescent="0.2">
      <c r="A1017" s="141" t="s">
        <v>2049</v>
      </c>
      <c r="B1017" s="142" t="s">
        <v>16397</v>
      </c>
      <c r="C1017" s="143">
        <v>27175</v>
      </c>
      <c r="D1017" s="143">
        <v>368</v>
      </c>
      <c r="E1017" s="144">
        <v>401045.22</v>
      </c>
      <c r="F1017" s="144">
        <v>5923.74</v>
      </c>
      <c r="G1017" s="144">
        <v>5311.65</v>
      </c>
      <c r="H1017" s="144">
        <v>7056.31</v>
      </c>
      <c r="I1017" s="144">
        <v>18291.7</v>
      </c>
    </row>
    <row r="1018" spans="1:9" x14ac:dyDescent="0.2">
      <c r="A1018" s="141" t="s">
        <v>2051</v>
      </c>
      <c r="B1018" s="142" t="s">
        <v>16398</v>
      </c>
      <c r="C1018" s="143">
        <v>11150</v>
      </c>
      <c r="D1018" s="143">
        <v>86</v>
      </c>
      <c r="E1018" s="144">
        <v>17707.77</v>
      </c>
      <c r="F1018" s="144">
        <v>2430.54</v>
      </c>
      <c r="G1018" s="144">
        <v>1241.31</v>
      </c>
      <c r="H1018" s="144">
        <v>311.57</v>
      </c>
      <c r="I1018" s="144">
        <v>3983.42</v>
      </c>
    </row>
    <row r="1019" spans="1:9" x14ac:dyDescent="0.2">
      <c r="A1019" s="141" t="s">
        <v>2053</v>
      </c>
      <c r="B1019" s="142" t="s">
        <v>16399</v>
      </c>
      <c r="C1019" s="143">
        <v>6383</v>
      </c>
      <c r="D1019" s="143">
        <v>69</v>
      </c>
      <c r="E1019" s="144">
        <v>49525.15</v>
      </c>
      <c r="F1019" s="144">
        <v>1391.4</v>
      </c>
      <c r="G1019" s="144">
        <v>995.94</v>
      </c>
      <c r="H1019" s="144">
        <v>871.38</v>
      </c>
      <c r="I1019" s="144">
        <v>3258.72</v>
      </c>
    </row>
    <row r="1020" spans="1:9" x14ac:dyDescent="0.2">
      <c r="A1020" s="141" t="s">
        <v>2055</v>
      </c>
      <c r="B1020" s="142" t="s">
        <v>16400</v>
      </c>
      <c r="C1020" s="143">
        <v>913</v>
      </c>
      <c r="D1020" s="143">
        <v>25</v>
      </c>
      <c r="E1020" s="144">
        <v>13631.37</v>
      </c>
      <c r="F1020" s="144">
        <v>199.02</v>
      </c>
      <c r="G1020" s="144">
        <v>360.85</v>
      </c>
      <c r="H1020" s="144">
        <v>239.84</v>
      </c>
      <c r="I1020" s="144">
        <v>799.71</v>
      </c>
    </row>
    <row r="1021" spans="1:9" x14ac:dyDescent="0.2">
      <c r="A1021" s="141" t="s">
        <v>2057</v>
      </c>
      <c r="B1021" s="142" t="s">
        <v>16401</v>
      </c>
      <c r="C1021" s="143">
        <v>83755</v>
      </c>
      <c r="D1021" s="143">
        <v>1018</v>
      </c>
      <c r="E1021" s="144">
        <v>821478.32</v>
      </c>
      <c r="F1021" s="144">
        <v>18257.34</v>
      </c>
      <c r="G1021" s="144">
        <v>14693.64</v>
      </c>
      <c r="H1021" s="144">
        <v>14453.74</v>
      </c>
      <c r="I1021" s="144">
        <v>47404.72</v>
      </c>
    </row>
    <row r="1022" spans="1:9" x14ac:dyDescent="0.2">
      <c r="A1022" s="141" t="s">
        <v>2059</v>
      </c>
      <c r="B1022" s="142" t="s">
        <v>16402</v>
      </c>
      <c r="C1022" s="143">
        <v>573</v>
      </c>
      <c r="D1022" s="143">
        <v>23</v>
      </c>
      <c r="E1022" s="144">
        <v>10453.67</v>
      </c>
      <c r="F1022" s="144">
        <v>124.9</v>
      </c>
      <c r="G1022" s="144">
        <v>331.98</v>
      </c>
      <c r="H1022" s="144">
        <v>183.93</v>
      </c>
      <c r="I1022" s="144">
        <v>640.80999999999995</v>
      </c>
    </row>
    <row r="1023" spans="1:9" x14ac:dyDescent="0.2">
      <c r="A1023" s="141" t="s">
        <v>2061</v>
      </c>
      <c r="B1023" s="142" t="s">
        <v>16403</v>
      </c>
      <c r="C1023" s="143">
        <v>18176</v>
      </c>
      <c r="D1023" s="143">
        <v>236</v>
      </c>
      <c r="E1023" s="144">
        <v>317913.63</v>
      </c>
      <c r="F1023" s="144">
        <v>3962.1</v>
      </c>
      <c r="G1023" s="144">
        <v>3406.38</v>
      </c>
      <c r="H1023" s="144">
        <v>5593.62</v>
      </c>
      <c r="I1023" s="144">
        <v>12962.1</v>
      </c>
    </row>
    <row r="1024" spans="1:9" x14ac:dyDescent="0.2">
      <c r="A1024" s="141" t="s">
        <v>2063</v>
      </c>
      <c r="B1024" s="142" t="s">
        <v>16404</v>
      </c>
      <c r="C1024" s="143">
        <v>3570</v>
      </c>
      <c r="D1024" s="143">
        <v>62</v>
      </c>
      <c r="E1024" s="144">
        <v>16115.68</v>
      </c>
      <c r="F1024" s="144">
        <v>778.21</v>
      </c>
      <c r="G1024" s="144">
        <v>894.9</v>
      </c>
      <c r="H1024" s="144">
        <v>283.55</v>
      </c>
      <c r="I1024" s="144">
        <v>1956.66</v>
      </c>
    </row>
    <row r="1025" spans="1:9" x14ac:dyDescent="0.2">
      <c r="A1025" s="141" t="s">
        <v>2065</v>
      </c>
      <c r="B1025" s="142" t="s">
        <v>16405</v>
      </c>
      <c r="C1025" s="143">
        <v>4193</v>
      </c>
      <c r="D1025" s="143">
        <v>41</v>
      </c>
      <c r="E1025" s="144">
        <v>10986.4</v>
      </c>
      <c r="F1025" s="144">
        <v>914.01</v>
      </c>
      <c r="G1025" s="144">
        <v>591.78</v>
      </c>
      <c r="H1025" s="144">
        <v>193.3</v>
      </c>
      <c r="I1025" s="144">
        <v>1699.09</v>
      </c>
    </row>
    <row r="1026" spans="1:9" x14ac:dyDescent="0.2">
      <c r="A1026" s="141" t="s">
        <v>2067</v>
      </c>
      <c r="B1026" s="142" t="s">
        <v>16406</v>
      </c>
      <c r="C1026" s="143">
        <v>94012</v>
      </c>
      <c r="D1026" s="143">
        <v>1738</v>
      </c>
      <c r="E1026" s="144">
        <v>1020102.15</v>
      </c>
      <c r="F1026" s="144">
        <v>20493.22</v>
      </c>
      <c r="G1026" s="144">
        <v>25086</v>
      </c>
      <c r="H1026" s="144">
        <v>17948.490000000002</v>
      </c>
      <c r="I1026" s="144">
        <v>63527.71</v>
      </c>
    </row>
    <row r="1027" spans="1:9" x14ac:dyDescent="0.2">
      <c r="A1027" s="141" t="s">
        <v>2069</v>
      </c>
      <c r="B1027" s="142" t="s">
        <v>16407</v>
      </c>
      <c r="C1027" s="143">
        <v>1004</v>
      </c>
      <c r="D1027" s="143">
        <v>34</v>
      </c>
      <c r="E1027" s="144">
        <v>60492.85</v>
      </c>
      <c r="F1027" s="144">
        <v>218.86</v>
      </c>
      <c r="G1027" s="144">
        <v>490.75</v>
      </c>
      <c r="H1027" s="144">
        <v>1064.3599999999999</v>
      </c>
      <c r="I1027" s="144">
        <v>1773.97</v>
      </c>
    </row>
    <row r="1028" spans="1:9" x14ac:dyDescent="0.2">
      <c r="A1028" s="141" t="s">
        <v>2071</v>
      </c>
      <c r="B1028" s="142" t="s">
        <v>16408</v>
      </c>
      <c r="C1028" s="143">
        <v>2997</v>
      </c>
      <c r="D1028" s="143">
        <v>19</v>
      </c>
      <c r="E1028" s="144">
        <v>13404.84</v>
      </c>
      <c r="F1028" s="144">
        <v>653.29999999999995</v>
      </c>
      <c r="G1028" s="144">
        <v>274.24</v>
      </c>
      <c r="H1028" s="144">
        <v>235.86</v>
      </c>
      <c r="I1028" s="144">
        <v>1163.4000000000001</v>
      </c>
    </row>
    <row r="1029" spans="1:9" x14ac:dyDescent="0.2">
      <c r="A1029" s="141" t="s">
        <v>2073</v>
      </c>
      <c r="B1029" s="142" t="s">
        <v>16409</v>
      </c>
      <c r="C1029" s="143">
        <v>7771</v>
      </c>
      <c r="D1029" s="143">
        <v>249</v>
      </c>
      <c r="E1029" s="144">
        <v>234324.92</v>
      </c>
      <c r="F1029" s="144">
        <v>1693.96</v>
      </c>
      <c r="G1029" s="144">
        <v>3594.02</v>
      </c>
      <c r="H1029" s="144">
        <v>4122.8999999999996</v>
      </c>
      <c r="I1029" s="144">
        <v>9410.8799999999992</v>
      </c>
    </row>
    <row r="1030" spans="1:9" x14ac:dyDescent="0.2">
      <c r="A1030" s="141" t="s">
        <v>2075</v>
      </c>
      <c r="B1030" s="142" t="s">
        <v>16410</v>
      </c>
      <c r="C1030" s="143">
        <v>8997</v>
      </c>
      <c r="D1030" s="143">
        <v>97</v>
      </c>
      <c r="E1030" s="144">
        <v>109688.2</v>
      </c>
      <c r="F1030" s="144">
        <v>1961.22</v>
      </c>
      <c r="G1030" s="144">
        <v>1400.08</v>
      </c>
      <c r="H1030" s="144">
        <v>1929.94</v>
      </c>
      <c r="I1030" s="144">
        <v>5291.24</v>
      </c>
    </row>
    <row r="1031" spans="1:9" x14ac:dyDescent="0.2">
      <c r="A1031" s="141" t="s">
        <v>2077</v>
      </c>
      <c r="B1031" s="142" t="s">
        <v>16411</v>
      </c>
      <c r="C1031" s="143">
        <v>6406</v>
      </c>
      <c r="D1031" s="143">
        <v>61</v>
      </c>
      <c r="E1031" s="144">
        <v>18175.439999999999</v>
      </c>
      <c r="F1031" s="144">
        <v>1396.42</v>
      </c>
      <c r="G1031" s="144">
        <v>880.46</v>
      </c>
      <c r="H1031" s="144">
        <v>319.79000000000002</v>
      </c>
      <c r="I1031" s="144">
        <v>2596.67</v>
      </c>
    </row>
    <row r="1032" spans="1:9" x14ac:dyDescent="0.2">
      <c r="A1032" s="141" t="s">
        <v>2079</v>
      </c>
      <c r="B1032" s="142" t="s">
        <v>16412</v>
      </c>
      <c r="C1032" s="143">
        <v>45463</v>
      </c>
      <c r="D1032" s="143">
        <v>468</v>
      </c>
      <c r="E1032" s="144">
        <v>315110.74</v>
      </c>
      <c r="F1032" s="144">
        <v>9910.26</v>
      </c>
      <c r="G1032" s="144">
        <v>6755.03</v>
      </c>
      <c r="H1032" s="144">
        <v>5544.31</v>
      </c>
      <c r="I1032" s="144">
        <v>22209.599999999999</v>
      </c>
    </row>
    <row r="1033" spans="1:9" x14ac:dyDescent="0.2">
      <c r="A1033" s="141" t="s">
        <v>2081</v>
      </c>
      <c r="B1033" s="142" t="s">
        <v>16413</v>
      </c>
      <c r="C1033" s="143">
        <v>617</v>
      </c>
      <c r="D1033" s="143">
        <v>10</v>
      </c>
      <c r="E1033" s="144">
        <v>9041.99</v>
      </c>
      <c r="F1033" s="144">
        <v>134.5</v>
      </c>
      <c r="G1033" s="144">
        <v>144.34</v>
      </c>
      <c r="H1033" s="144">
        <v>159.09</v>
      </c>
      <c r="I1033" s="144">
        <v>437.93</v>
      </c>
    </row>
    <row r="1034" spans="1:9" x14ac:dyDescent="0.2">
      <c r="A1034" s="141" t="s">
        <v>2083</v>
      </c>
      <c r="B1034" s="142" t="s">
        <v>16414</v>
      </c>
      <c r="C1034" s="143">
        <v>8936</v>
      </c>
      <c r="D1034" s="143">
        <v>350</v>
      </c>
      <c r="E1034" s="144">
        <v>214729.03</v>
      </c>
      <c r="F1034" s="144">
        <v>1947.91</v>
      </c>
      <c r="G1034" s="144">
        <v>5051.84</v>
      </c>
      <c r="H1034" s="144">
        <v>3778.11</v>
      </c>
      <c r="I1034" s="144">
        <v>10777.86</v>
      </c>
    </row>
    <row r="1035" spans="1:9" x14ac:dyDescent="0.2">
      <c r="A1035" s="141" t="s">
        <v>2085</v>
      </c>
      <c r="B1035" s="142" t="s">
        <v>16415</v>
      </c>
      <c r="C1035" s="143">
        <v>9074</v>
      </c>
      <c r="D1035" s="143">
        <v>141</v>
      </c>
      <c r="E1035" s="144">
        <v>68963.44</v>
      </c>
      <c r="F1035" s="144">
        <v>1978</v>
      </c>
      <c r="G1035" s="144">
        <v>2035.17</v>
      </c>
      <c r="H1035" s="144">
        <v>1213.4000000000001</v>
      </c>
      <c r="I1035" s="144">
        <v>5226.57</v>
      </c>
    </row>
    <row r="1036" spans="1:9" x14ac:dyDescent="0.2">
      <c r="A1036" s="141" t="s">
        <v>2087</v>
      </c>
      <c r="B1036" s="142" t="s">
        <v>16416</v>
      </c>
      <c r="C1036" s="143">
        <v>3547</v>
      </c>
      <c r="D1036" s="143">
        <v>33</v>
      </c>
      <c r="E1036" s="144">
        <v>7606.04</v>
      </c>
      <c r="F1036" s="144">
        <v>773.19</v>
      </c>
      <c r="G1036" s="144">
        <v>476.32</v>
      </c>
      <c r="H1036" s="144">
        <v>133.82</v>
      </c>
      <c r="I1036" s="144">
        <v>1383.33</v>
      </c>
    </row>
    <row r="1037" spans="1:9" x14ac:dyDescent="0.2">
      <c r="A1037" s="141" t="s">
        <v>2089</v>
      </c>
      <c r="B1037" s="142" t="s">
        <v>16417</v>
      </c>
      <c r="C1037" s="143">
        <v>28</v>
      </c>
      <c r="D1037" s="143">
        <v>0</v>
      </c>
      <c r="E1037" s="144">
        <v>0</v>
      </c>
      <c r="F1037" s="144">
        <v>6.1</v>
      </c>
      <c r="G1037" s="144">
        <v>0</v>
      </c>
      <c r="H1037" s="144">
        <v>0</v>
      </c>
      <c r="I1037" s="144">
        <v>6.1</v>
      </c>
    </row>
    <row r="1038" spans="1:9" x14ac:dyDescent="0.2">
      <c r="A1038" s="141" t="s">
        <v>2091</v>
      </c>
      <c r="B1038" s="142" t="s">
        <v>16418</v>
      </c>
      <c r="C1038" s="143">
        <v>34130</v>
      </c>
      <c r="D1038" s="143">
        <v>480</v>
      </c>
      <c r="E1038" s="144">
        <v>293398.34999999998</v>
      </c>
      <c r="F1038" s="144">
        <v>7439.83</v>
      </c>
      <c r="G1038" s="144">
        <v>6928.24</v>
      </c>
      <c r="H1038" s="144">
        <v>5162.29</v>
      </c>
      <c r="I1038" s="144">
        <v>19530.36</v>
      </c>
    </row>
    <row r="1039" spans="1:9" x14ac:dyDescent="0.2">
      <c r="A1039" s="141" t="s">
        <v>2093</v>
      </c>
      <c r="B1039" s="142" t="s">
        <v>16419</v>
      </c>
      <c r="C1039" s="143">
        <v>10871</v>
      </c>
      <c r="D1039" s="143">
        <v>112</v>
      </c>
      <c r="E1039" s="144">
        <v>62031.96</v>
      </c>
      <c r="F1039" s="144">
        <v>2369.7199999999998</v>
      </c>
      <c r="G1039" s="144">
        <v>1616.59</v>
      </c>
      <c r="H1039" s="144">
        <v>1091.44</v>
      </c>
      <c r="I1039" s="144">
        <v>5077.75</v>
      </c>
    </row>
    <row r="1040" spans="1:9" x14ac:dyDescent="0.2">
      <c r="A1040" s="141" t="s">
        <v>2095</v>
      </c>
      <c r="B1040" s="142" t="s">
        <v>16420</v>
      </c>
      <c r="C1040" s="143">
        <v>20936</v>
      </c>
      <c r="D1040" s="143">
        <v>204</v>
      </c>
      <c r="E1040" s="144">
        <v>78426.05</v>
      </c>
      <c r="F1040" s="144">
        <v>4563.74</v>
      </c>
      <c r="G1040" s="144">
        <v>2944.5</v>
      </c>
      <c r="H1040" s="144">
        <v>1379.89</v>
      </c>
      <c r="I1040" s="144">
        <v>8888.1299999999992</v>
      </c>
    </row>
    <row r="1041" spans="1:9" x14ac:dyDescent="0.2">
      <c r="A1041" s="141" t="s">
        <v>2097</v>
      </c>
      <c r="B1041" s="142" t="s">
        <v>16421</v>
      </c>
      <c r="C1041" s="143">
        <v>3152</v>
      </c>
      <c r="D1041" s="143">
        <v>39</v>
      </c>
      <c r="E1041" s="144">
        <v>11773.09</v>
      </c>
      <c r="F1041" s="144">
        <v>687.09</v>
      </c>
      <c r="G1041" s="144">
        <v>562.91999999999996</v>
      </c>
      <c r="H1041" s="144">
        <v>207.14</v>
      </c>
      <c r="I1041" s="144">
        <v>1457.15</v>
      </c>
    </row>
    <row r="1042" spans="1:9" x14ac:dyDescent="0.2">
      <c r="A1042" s="141" t="s">
        <v>2099</v>
      </c>
      <c r="B1042" s="142" t="s">
        <v>16422</v>
      </c>
      <c r="C1042" s="143">
        <v>19379</v>
      </c>
      <c r="D1042" s="143">
        <v>454</v>
      </c>
      <c r="E1042" s="144">
        <v>225458.23</v>
      </c>
      <c r="F1042" s="144">
        <v>4224.34</v>
      </c>
      <c r="G1042" s="144">
        <v>6552.96</v>
      </c>
      <c r="H1042" s="144">
        <v>3966.89</v>
      </c>
      <c r="I1042" s="144">
        <v>14744.19</v>
      </c>
    </row>
    <row r="1043" spans="1:9" x14ac:dyDescent="0.2">
      <c r="A1043" s="141" t="s">
        <v>2101</v>
      </c>
      <c r="B1043" s="142" t="s">
        <v>16423</v>
      </c>
      <c r="C1043" s="143">
        <v>2459</v>
      </c>
      <c r="D1043" s="143">
        <v>52</v>
      </c>
      <c r="E1043" s="144">
        <v>37099.58</v>
      </c>
      <c r="F1043" s="144">
        <v>536.02</v>
      </c>
      <c r="G1043" s="144">
        <v>750.56</v>
      </c>
      <c r="H1043" s="144">
        <v>652.76</v>
      </c>
      <c r="I1043" s="144">
        <v>1939.34</v>
      </c>
    </row>
    <row r="1044" spans="1:9" x14ac:dyDescent="0.2">
      <c r="A1044" s="141" t="s">
        <v>2103</v>
      </c>
      <c r="B1044" s="142" t="s">
        <v>16424</v>
      </c>
      <c r="C1044" s="143">
        <v>2514</v>
      </c>
      <c r="D1044" s="143">
        <v>33</v>
      </c>
      <c r="E1044" s="144">
        <v>11472.2</v>
      </c>
      <c r="F1044" s="144">
        <v>548.02</v>
      </c>
      <c r="G1044" s="144">
        <v>476.32</v>
      </c>
      <c r="H1044" s="144">
        <v>201.85</v>
      </c>
      <c r="I1044" s="144">
        <v>1226.19</v>
      </c>
    </row>
    <row r="1045" spans="1:9" x14ac:dyDescent="0.2">
      <c r="A1045" s="141" t="s">
        <v>2105</v>
      </c>
      <c r="B1045" s="142" t="s">
        <v>16425</v>
      </c>
      <c r="C1045" s="143">
        <v>1186</v>
      </c>
      <c r="D1045" s="143">
        <v>23</v>
      </c>
      <c r="E1045" s="144">
        <v>5152.93</v>
      </c>
      <c r="F1045" s="144">
        <v>258.52999999999997</v>
      </c>
      <c r="G1045" s="144">
        <v>331.98</v>
      </c>
      <c r="H1045" s="144">
        <v>90.66</v>
      </c>
      <c r="I1045" s="144">
        <v>681.17</v>
      </c>
    </row>
    <row r="1046" spans="1:9" x14ac:dyDescent="0.2">
      <c r="A1046" s="141" t="s">
        <v>2107</v>
      </c>
      <c r="B1046" s="142" t="s">
        <v>16426</v>
      </c>
      <c r="C1046" s="143">
        <v>107</v>
      </c>
      <c r="D1046" s="143">
        <v>11</v>
      </c>
      <c r="E1046" s="144">
        <v>5290.93</v>
      </c>
      <c r="F1046" s="144">
        <v>23.33</v>
      </c>
      <c r="G1046" s="144">
        <v>158.78</v>
      </c>
      <c r="H1046" s="144">
        <v>93.1</v>
      </c>
      <c r="I1046" s="144">
        <v>275.20999999999998</v>
      </c>
    </row>
    <row r="1047" spans="1:9" x14ac:dyDescent="0.2">
      <c r="A1047" s="141" t="s">
        <v>2109</v>
      </c>
      <c r="B1047" s="142" t="s">
        <v>16427</v>
      </c>
      <c r="C1047" s="143">
        <v>1236</v>
      </c>
      <c r="D1047" s="143">
        <v>20</v>
      </c>
      <c r="E1047" s="144">
        <v>3559.45</v>
      </c>
      <c r="F1047" s="144">
        <v>269.43</v>
      </c>
      <c r="G1047" s="144">
        <v>288.68</v>
      </c>
      <c r="H1047" s="144">
        <v>62.62</v>
      </c>
      <c r="I1047" s="144">
        <v>620.73</v>
      </c>
    </row>
    <row r="1048" spans="1:9" x14ac:dyDescent="0.2">
      <c r="A1048" s="141" t="s">
        <v>2111</v>
      </c>
      <c r="B1048" s="142" t="s">
        <v>16428</v>
      </c>
      <c r="C1048" s="143">
        <v>3286</v>
      </c>
      <c r="D1048" s="143">
        <v>39</v>
      </c>
      <c r="E1048" s="144">
        <v>13428.5</v>
      </c>
      <c r="F1048" s="144">
        <v>716.3</v>
      </c>
      <c r="G1048" s="144">
        <v>562.91999999999996</v>
      </c>
      <c r="H1048" s="144">
        <v>236.27</v>
      </c>
      <c r="I1048" s="144">
        <v>1515.49</v>
      </c>
    </row>
    <row r="1049" spans="1:9" x14ac:dyDescent="0.2">
      <c r="A1049" s="141" t="s">
        <v>2113</v>
      </c>
      <c r="B1049" s="142" t="s">
        <v>16429</v>
      </c>
      <c r="C1049" s="143">
        <v>344</v>
      </c>
      <c r="D1049" s="143">
        <v>20</v>
      </c>
      <c r="E1049" s="144">
        <v>5116.45</v>
      </c>
      <c r="F1049" s="144">
        <v>74.98</v>
      </c>
      <c r="G1049" s="144">
        <v>288.68</v>
      </c>
      <c r="H1049" s="144">
        <v>90.02</v>
      </c>
      <c r="I1049" s="144">
        <v>453.68</v>
      </c>
    </row>
    <row r="1050" spans="1:9" x14ac:dyDescent="0.2">
      <c r="A1050" s="141" t="s">
        <v>2115</v>
      </c>
      <c r="B1050" s="142" t="s">
        <v>16430</v>
      </c>
      <c r="C1050" s="143">
        <v>614</v>
      </c>
      <c r="D1050" s="143">
        <v>22</v>
      </c>
      <c r="E1050" s="144">
        <v>8026.88</v>
      </c>
      <c r="F1050" s="144">
        <v>133.84</v>
      </c>
      <c r="G1050" s="144">
        <v>317.54000000000002</v>
      </c>
      <c r="H1050" s="144">
        <v>141.22999999999999</v>
      </c>
      <c r="I1050" s="144">
        <v>592.61</v>
      </c>
    </row>
    <row r="1051" spans="1:9" x14ac:dyDescent="0.2">
      <c r="A1051" s="141" t="s">
        <v>2117</v>
      </c>
      <c r="B1051" s="142" t="s">
        <v>16431</v>
      </c>
      <c r="C1051" s="143">
        <v>10419</v>
      </c>
      <c r="D1051" s="143">
        <v>78</v>
      </c>
      <c r="E1051" s="144">
        <v>30024.05</v>
      </c>
      <c r="F1051" s="144">
        <v>2271.1799999999998</v>
      </c>
      <c r="G1051" s="144">
        <v>1125.8399999999999</v>
      </c>
      <c r="H1051" s="144">
        <v>528.26</v>
      </c>
      <c r="I1051" s="144">
        <v>3925.28</v>
      </c>
    </row>
    <row r="1052" spans="1:9" x14ac:dyDescent="0.2">
      <c r="A1052" s="141" t="s">
        <v>2119</v>
      </c>
      <c r="B1052" s="142" t="s">
        <v>16432</v>
      </c>
      <c r="C1052" s="143">
        <v>31525</v>
      </c>
      <c r="D1052" s="143">
        <v>276</v>
      </c>
      <c r="E1052" s="144">
        <v>87972.1</v>
      </c>
      <c r="F1052" s="144">
        <v>6871.98</v>
      </c>
      <c r="G1052" s="144">
        <v>3983.74</v>
      </c>
      <c r="H1052" s="144">
        <v>1547.85</v>
      </c>
      <c r="I1052" s="144">
        <v>12403.57</v>
      </c>
    </row>
    <row r="1053" spans="1:9" x14ac:dyDescent="0.2">
      <c r="A1053" s="141" t="s">
        <v>2121</v>
      </c>
      <c r="B1053" s="142" t="s">
        <v>16433</v>
      </c>
      <c r="C1053" s="143">
        <v>2411</v>
      </c>
      <c r="D1053" s="143">
        <v>50</v>
      </c>
      <c r="E1053" s="144">
        <v>51487.32</v>
      </c>
      <c r="F1053" s="144">
        <v>525.55999999999995</v>
      </c>
      <c r="G1053" s="144">
        <v>721.69</v>
      </c>
      <c r="H1053" s="144">
        <v>905.91</v>
      </c>
      <c r="I1053" s="144">
        <v>2153.16</v>
      </c>
    </row>
    <row r="1054" spans="1:9" x14ac:dyDescent="0.2">
      <c r="A1054" s="141" t="s">
        <v>2123</v>
      </c>
      <c r="B1054" s="142" t="s">
        <v>16434</v>
      </c>
      <c r="C1054" s="143">
        <v>2488</v>
      </c>
      <c r="D1054" s="143">
        <v>48</v>
      </c>
      <c r="E1054" s="144">
        <v>24053.89</v>
      </c>
      <c r="F1054" s="144">
        <v>542.34</v>
      </c>
      <c r="G1054" s="144">
        <v>692.82</v>
      </c>
      <c r="H1054" s="144">
        <v>423.22</v>
      </c>
      <c r="I1054" s="144">
        <v>1658.38</v>
      </c>
    </row>
    <row r="1055" spans="1:9" x14ac:dyDescent="0.2">
      <c r="A1055" s="141" t="s">
        <v>2125</v>
      </c>
      <c r="B1055" s="142" t="s">
        <v>16435</v>
      </c>
      <c r="C1055" s="143">
        <v>4671</v>
      </c>
      <c r="D1055" s="143">
        <v>35</v>
      </c>
      <c r="E1055" s="144">
        <v>49920.22</v>
      </c>
      <c r="F1055" s="144">
        <v>1018.21</v>
      </c>
      <c r="G1055" s="144">
        <v>505.18</v>
      </c>
      <c r="H1055" s="144">
        <v>878.34</v>
      </c>
      <c r="I1055" s="144">
        <v>2401.73</v>
      </c>
    </row>
    <row r="1056" spans="1:9" x14ac:dyDescent="0.2">
      <c r="A1056" s="141" t="s">
        <v>2127</v>
      </c>
      <c r="B1056" s="142" t="s">
        <v>16436</v>
      </c>
      <c r="C1056" s="143">
        <v>5538</v>
      </c>
      <c r="D1056" s="143">
        <v>72</v>
      </c>
      <c r="E1056" s="144">
        <v>25768.57</v>
      </c>
      <c r="F1056" s="144">
        <v>1207.2</v>
      </c>
      <c r="G1056" s="144">
        <v>1039.23</v>
      </c>
      <c r="H1056" s="144">
        <v>453.39</v>
      </c>
      <c r="I1056" s="144">
        <v>2699.82</v>
      </c>
    </row>
    <row r="1057" spans="1:9" x14ac:dyDescent="0.2">
      <c r="A1057" s="141" t="s">
        <v>2129</v>
      </c>
      <c r="B1057" s="142" t="s">
        <v>16437</v>
      </c>
      <c r="C1057" s="143">
        <v>2367</v>
      </c>
      <c r="D1057" s="143">
        <v>28</v>
      </c>
      <c r="E1057" s="144">
        <v>68234.009999999995</v>
      </c>
      <c r="F1057" s="144">
        <v>515.97</v>
      </c>
      <c r="G1057" s="144">
        <v>404.14</v>
      </c>
      <c r="H1057" s="144">
        <v>1200.56</v>
      </c>
      <c r="I1057" s="144">
        <v>2120.67</v>
      </c>
    </row>
    <row r="1058" spans="1:9" x14ac:dyDescent="0.2">
      <c r="A1058" s="141" t="s">
        <v>2131</v>
      </c>
      <c r="B1058" s="142" t="s">
        <v>16438</v>
      </c>
      <c r="C1058" s="143">
        <v>2145</v>
      </c>
      <c r="D1058" s="143">
        <v>27</v>
      </c>
      <c r="E1058" s="144">
        <v>17387.97</v>
      </c>
      <c r="F1058" s="144">
        <v>467.58</v>
      </c>
      <c r="G1058" s="144">
        <v>389.71</v>
      </c>
      <c r="H1058" s="144">
        <v>305.94</v>
      </c>
      <c r="I1058" s="144">
        <v>1163.23</v>
      </c>
    </row>
    <row r="1059" spans="1:9" x14ac:dyDescent="0.2">
      <c r="A1059" s="141" t="s">
        <v>2133</v>
      </c>
      <c r="B1059" s="142" t="s">
        <v>16439</v>
      </c>
      <c r="C1059" s="143">
        <v>20156</v>
      </c>
      <c r="D1059" s="143">
        <v>370</v>
      </c>
      <c r="E1059" s="144">
        <v>271398.84999999998</v>
      </c>
      <c r="F1059" s="144">
        <v>4393.71</v>
      </c>
      <c r="G1059" s="144">
        <v>5340.52</v>
      </c>
      <c r="H1059" s="144">
        <v>4775.21</v>
      </c>
      <c r="I1059" s="144">
        <v>14509.44</v>
      </c>
    </row>
    <row r="1060" spans="1:9" x14ac:dyDescent="0.2">
      <c r="A1060" s="141" t="s">
        <v>2135</v>
      </c>
      <c r="B1060" s="142" t="s">
        <v>16440</v>
      </c>
      <c r="C1060" s="143">
        <v>660</v>
      </c>
      <c r="D1060" s="143">
        <v>18</v>
      </c>
      <c r="E1060" s="144">
        <v>3554.03</v>
      </c>
      <c r="F1060" s="144">
        <v>143.87</v>
      </c>
      <c r="G1060" s="144">
        <v>259.81</v>
      </c>
      <c r="H1060" s="144">
        <v>62.54</v>
      </c>
      <c r="I1060" s="144">
        <v>466.22</v>
      </c>
    </row>
    <row r="1061" spans="1:9" x14ac:dyDescent="0.2">
      <c r="A1061" s="141" t="s">
        <v>2137</v>
      </c>
      <c r="B1061" s="142" t="s">
        <v>16441</v>
      </c>
      <c r="C1061" s="143">
        <v>12840</v>
      </c>
      <c r="D1061" s="143">
        <v>266</v>
      </c>
      <c r="E1061" s="144">
        <v>454604.66</v>
      </c>
      <c r="F1061" s="144">
        <v>2798.93</v>
      </c>
      <c r="G1061" s="144">
        <v>3839.4</v>
      </c>
      <c r="H1061" s="144">
        <v>7998.68</v>
      </c>
      <c r="I1061" s="144">
        <v>14637.01</v>
      </c>
    </row>
    <row r="1062" spans="1:9" x14ac:dyDescent="0.2">
      <c r="A1062" s="141" t="s">
        <v>2139</v>
      </c>
      <c r="B1062" s="142" t="s">
        <v>16442</v>
      </c>
      <c r="C1062" s="143">
        <v>76</v>
      </c>
      <c r="D1062" s="143">
        <v>7</v>
      </c>
      <c r="E1062" s="144">
        <v>2528.77</v>
      </c>
      <c r="F1062" s="144">
        <v>16.57</v>
      </c>
      <c r="G1062" s="144">
        <v>101.04</v>
      </c>
      <c r="H1062" s="144">
        <v>44.5</v>
      </c>
      <c r="I1062" s="144">
        <v>162.11000000000001</v>
      </c>
    </row>
    <row r="1063" spans="1:9" x14ac:dyDescent="0.2">
      <c r="A1063" s="141" t="s">
        <v>2141</v>
      </c>
      <c r="B1063" s="142" t="s">
        <v>16443</v>
      </c>
      <c r="C1063" s="143">
        <v>271</v>
      </c>
      <c r="D1063" s="143">
        <v>7</v>
      </c>
      <c r="E1063" s="144">
        <v>1430.69</v>
      </c>
      <c r="F1063" s="144">
        <v>59.07</v>
      </c>
      <c r="G1063" s="144">
        <v>101.04</v>
      </c>
      <c r="H1063" s="144">
        <v>25.18</v>
      </c>
      <c r="I1063" s="144">
        <v>185.29</v>
      </c>
    </row>
    <row r="1064" spans="1:9" x14ac:dyDescent="0.2">
      <c r="A1064" s="141" t="s">
        <v>2143</v>
      </c>
      <c r="B1064" s="142" t="s">
        <v>16444</v>
      </c>
      <c r="C1064" s="143">
        <v>179</v>
      </c>
      <c r="D1064" s="143">
        <v>6</v>
      </c>
      <c r="E1064" s="144">
        <v>1907.12</v>
      </c>
      <c r="F1064" s="144">
        <v>39.020000000000003</v>
      </c>
      <c r="G1064" s="144">
        <v>86.6</v>
      </c>
      <c r="H1064" s="144">
        <v>33.549999999999997</v>
      </c>
      <c r="I1064" s="144">
        <v>159.16999999999999</v>
      </c>
    </row>
    <row r="1065" spans="1:9" x14ac:dyDescent="0.2">
      <c r="A1065" s="141" t="s">
        <v>2145</v>
      </c>
      <c r="B1065" s="142" t="s">
        <v>16445</v>
      </c>
      <c r="C1065" s="143">
        <v>8273</v>
      </c>
      <c r="D1065" s="143">
        <v>96</v>
      </c>
      <c r="E1065" s="144">
        <v>35797.870000000003</v>
      </c>
      <c r="F1065" s="144">
        <v>1803.39</v>
      </c>
      <c r="G1065" s="144">
        <v>1385.65</v>
      </c>
      <c r="H1065" s="144">
        <v>629.86</v>
      </c>
      <c r="I1065" s="144">
        <v>3818.9</v>
      </c>
    </row>
    <row r="1066" spans="1:9" x14ac:dyDescent="0.2">
      <c r="A1066" s="141" t="s">
        <v>2147</v>
      </c>
      <c r="B1066" s="142" t="s">
        <v>16446</v>
      </c>
      <c r="C1066" s="143">
        <v>119289</v>
      </c>
      <c r="D1066" s="143">
        <v>632</v>
      </c>
      <c r="E1066" s="144">
        <v>465625.9</v>
      </c>
      <c r="F1066" s="144">
        <v>26003.23</v>
      </c>
      <c r="G1066" s="144">
        <v>9122.18</v>
      </c>
      <c r="H1066" s="144">
        <v>8192.59</v>
      </c>
      <c r="I1066" s="144">
        <v>43318</v>
      </c>
    </row>
    <row r="1067" spans="1:9" x14ac:dyDescent="0.2">
      <c r="A1067" s="141" t="s">
        <v>2149</v>
      </c>
      <c r="B1067" s="142" t="s">
        <v>16447</v>
      </c>
      <c r="C1067" s="143">
        <v>2259</v>
      </c>
      <c r="D1067" s="143">
        <v>38</v>
      </c>
      <c r="E1067" s="144">
        <v>32370.46</v>
      </c>
      <c r="F1067" s="144">
        <v>492.43</v>
      </c>
      <c r="G1067" s="144">
        <v>548.49</v>
      </c>
      <c r="H1067" s="144">
        <v>569.54999999999995</v>
      </c>
      <c r="I1067" s="144">
        <v>1610.47</v>
      </c>
    </row>
    <row r="1068" spans="1:9" x14ac:dyDescent="0.2">
      <c r="A1068" s="141" t="s">
        <v>2151</v>
      </c>
      <c r="B1068" s="142" t="s">
        <v>16448</v>
      </c>
      <c r="C1068" s="143">
        <v>1409</v>
      </c>
      <c r="D1068" s="143">
        <v>15</v>
      </c>
      <c r="E1068" s="144">
        <v>4668.01</v>
      </c>
      <c r="F1068" s="144">
        <v>307.14</v>
      </c>
      <c r="G1068" s="144">
        <v>216.5</v>
      </c>
      <c r="H1068" s="144">
        <v>82.14</v>
      </c>
      <c r="I1068" s="144">
        <v>605.78</v>
      </c>
    </row>
    <row r="1069" spans="1:9" x14ac:dyDescent="0.2">
      <c r="A1069" s="141" t="s">
        <v>2153</v>
      </c>
      <c r="B1069" s="142" t="s">
        <v>16449</v>
      </c>
      <c r="C1069" s="143">
        <v>7538</v>
      </c>
      <c r="D1069" s="143">
        <v>99</v>
      </c>
      <c r="E1069" s="144">
        <v>43896.63</v>
      </c>
      <c r="F1069" s="144">
        <v>1643.18</v>
      </c>
      <c r="G1069" s="144">
        <v>1428.95</v>
      </c>
      <c r="H1069" s="144">
        <v>772.35</v>
      </c>
      <c r="I1069" s="144">
        <v>3844.48</v>
      </c>
    </row>
    <row r="1070" spans="1:9" x14ac:dyDescent="0.2">
      <c r="A1070" s="141" t="s">
        <v>2155</v>
      </c>
      <c r="B1070" s="142" t="s">
        <v>16450</v>
      </c>
      <c r="C1070" s="143">
        <v>378</v>
      </c>
      <c r="D1070" s="143">
        <v>6</v>
      </c>
      <c r="E1070" s="144">
        <v>4294.07</v>
      </c>
      <c r="F1070" s="144">
        <v>82.4</v>
      </c>
      <c r="G1070" s="144">
        <v>86.6</v>
      </c>
      <c r="H1070" s="144">
        <v>75.55</v>
      </c>
      <c r="I1070" s="144">
        <v>244.55</v>
      </c>
    </row>
    <row r="1071" spans="1:9" x14ac:dyDescent="0.2">
      <c r="A1071" s="141" t="s">
        <v>2157</v>
      </c>
      <c r="B1071" s="142" t="s">
        <v>16451</v>
      </c>
      <c r="C1071" s="143">
        <v>10192</v>
      </c>
      <c r="D1071" s="143">
        <v>60</v>
      </c>
      <c r="E1071" s="144">
        <v>20506.05</v>
      </c>
      <c r="F1071" s="144">
        <v>2221.6999999999998</v>
      </c>
      <c r="G1071" s="144">
        <v>866.03</v>
      </c>
      <c r="H1071" s="144">
        <v>360.8</v>
      </c>
      <c r="I1071" s="144">
        <v>3448.53</v>
      </c>
    </row>
    <row r="1072" spans="1:9" x14ac:dyDescent="0.2">
      <c r="A1072" s="141" t="s">
        <v>2159</v>
      </c>
      <c r="B1072" s="142" t="s">
        <v>16452</v>
      </c>
      <c r="C1072" s="143">
        <v>7664</v>
      </c>
      <c r="D1072" s="143">
        <v>135</v>
      </c>
      <c r="E1072" s="144">
        <v>523062.61</v>
      </c>
      <c r="F1072" s="144">
        <v>1670.64</v>
      </c>
      <c r="G1072" s="144">
        <v>1948.57</v>
      </c>
      <c r="H1072" s="144">
        <v>9203.18</v>
      </c>
      <c r="I1072" s="144">
        <v>12822.39</v>
      </c>
    </row>
    <row r="1073" spans="1:9" x14ac:dyDescent="0.2">
      <c r="A1073" s="141" t="s">
        <v>2161</v>
      </c>
      <c r="B1073" s="142" t="s">
        <v>16453</v>
      </c>
      <c r="C1073" s="143">
        <v>33016</v>
      </c>
      <c r="D1073" s="143">
        <v>1002</v>
      </c>
      <c r="E1073" s="144">
        <v>1082390.31</v>
      </c>
      <c r="F1073" s="144">
        <v>7197</v>
      </c>
      <c r="G1073" s="144">
        <v>14462.7</v>
      </c>
      <c r="H1073" s="144">
        <v>19044.439999999999</v>
      </c>
      <c r="I1073" s="144">
        <v>40704.14</v>
      </c>
    </row>
    <row r="1074" spans="1:9" x14ac:dyDescent="0.2">
      <c r="A1074" s="141" t="s">
        <v>2163</v>
      </c>
      <c r="B1074" s="142" t="s">
        <v>16454</v>
      </c>
      <c r="C1074" s="143">
        <v>161</v>
      </c>
      <c r="D1074" s="143">
        <v>2</v>
      </c>
      <c r="E1074" s="144">
        <v>516.51</v>
      </c>
      <c r="F1074" s="144">
        <v>35.1</v>
      </c>
      <c r="G1074" s="144">
        <v>28.86</v>
      </c>
      <c r="H1074" s="144">
        <v>9.09</v>
      </c>
      <c r="I1074" s="144">
        <v>73.05</v>
      </c>
    </row>
    <row r="1075" spans="1:9" x14ac:dyDescent="0.2">
      <c r="A1075" s="141" t="s">
        <v>2165</v>
      </c>
      <c r="B1075" s="142" t="s">
        <v>16455</v>
      </c>
      <c r="C1075" s="143">
        <v>2198</v>
      </c>
      <c r="D1075" s="143">
        <v>39</v>
      </c>
      <c r="E1075" s="144">
        <v>53768.58</v>
      </c>
      <c r="F1075" s="144">
        <v>479.13</v>
      </c>
      <c r="G1075" s="144">
        <v>562.91999999999996</v>
      </c>
      <c r="H1075" s="144">
        <v>946.05</v>
      </c>
      <c r="I1075" s="144">
        <v>1988.1</v>
      </c>
    </row>
    <row r="1076" spans="1:9" x14ac:dyDescent="0.2">
      <c r="A1076" s="141" t="s">
        <v>2167</v>
      </c>
      <c r="B1076" s="142" t="s">
        <v>16456</v>
      </c>
      <c r="C1076" s="143">
        <v>180</v>
      </c>
      <c r="D1076" s="143">
        <v>12</v>
      </c>
      <c r="E1076" s="144">
        <v>4507.29</v>
      </c>
      <c r="F1076" s="144">
        <v>39.24</v>
      </c>
      <c r="G1076" s="144">
        <v>173.21</v>
      </c>
      <c r="H1076" s="144">
        <v>79.3</v>
      </c>
      <c r="I1076" s="144">
        <v>291.75</v>
      </c>
    </row>
    <row r="1077" spans="1:9" x14ac:dyDescent="0.2">
      <c r="A1077" s="141" t="s">
        <v>2169</v>
      </c>
      <c r="B1077" s="142" t="s">
        <v>16457</v>
      </c>
      <c r="C1077" s="143">
        <v>882</v>
      </c>
      <c r="D1077" s="143">
        <v>10</v>
      </c>
      <c r="E1077" s="144">
        <v>3290.01</v>
      </c>
      <c r="F1077" s="144">
        <v>192.26</v>
      </c>
      <c r="G1077" s="144">
        <v>144.34</v>
      </c>
      <c r="H1077" s="144">
        <v>57.89</v>
      </c>
      <c r="I1077" s="144">
        <v>394.49</v>
      </c>
    </row>
    <row r="1078" spans="1:9" x14ac:dyDescent="0.2">
      <c r="A1078" s="141" t="s">
        <v>2171</v>
      </c>
      <c r="B1078" s="142" t="s">
        <v>16458</v>
      </c>
      <c r="C1078" s="143">
        <v>129</v>
      </c>
      <c r="D1078" s="143">
        <v>15</v>
      </c>
      <c r="E1078" s="144">
        <v>2773.71</v>
      </c>
      <c r="F1078" s="144">
        <v>28.12</v>
      </c>
      <c r="G1078" s="144">
        <v>216.5</v>
      </c>
      <c r="H1078" s="144">
        <v>48.8</v>
      </c>
      <c r="I1078" s="144">
        <v>293.42</v>
      </c>
    </row>
    <row r="1079" spans="1:9" x14ac:dyDescent="0.2">
      <c r="A1079" s="141" t="s">
        <v>2173</v>
      </c>
      <c r="B1079" s="142" t="s">
        <v>16459</v>
      </c>
      <c r="C1079" s="143">
        <v>1065</v>
      </c>
      <c r="D1079" s="143">
        <v>16</v>
      </c>
      <c r="E1079" s="144">
        <v>9412.31</v>
      </c>
      <c r="F1079" s="144">
        <v>232.15</v>
      </c>
      <c r="G1079" s="144">
        <v>230.94</v>
      </c>
      <c r="H1079" s="144">
        <v>165.61</v>
      </c>
      <c r="I1079" s="144">
        <v>628.70000000000005</v>
      </c>
    </row>
    <row r="1080" spans="1:9" x14ac:dyDescent="0.2">
      <c r="A1080" s="141" t="s">
        <v>2175</v>
      </c>
      <c r="B1080" s="142" t="s">
        <v>16460</v>
      </c>
      <c r="C1080" s="143">
        <v>9666</v>
      </c>
      <c r="D1080" s="143">
        <v>140</v>
      </c>
      <c r="E1080" s="144">
        <v>48566.77</v>
      </c>
      <c r="F1080" s="144">
        <v>2107.0500000000002</v>
      </c>
      <c r="G1080" s="144">
        <v>2020.74</v>
      </c>
      <c r="H1080" s="144">
        <v>854.52</v>
      </c>
      <c r="I1080" s="144">
        <v>4982.3100000000004</v>
      </c>
    </row>
    <row r="1081" spans="1:9" x14ac:dyDescent="0.2">
      <c r="A1081" s="141" t="s">
        <v>2177</v>
      </c>
      <c r="B1081" s="142" t="s">
        <v>16461</v>
      </c>
      <c r="C1081" s="143">
        <v>26033</v>
      </c>
      <c r="D1081" s="143">
        <v>690</v>
      </c>
      <c r="E1081" s="144">
        <v>853516.88</v>
      </c>
      <c r="F1081" s="144">
        <v>5674.81</v>
      </c>
      <c r="G1081" s="144">
        <v>9959.34</v>
      </c>
      <c r="H1081" s="144">
        <v>15017.46</v>
      </c>
      <c r="I1081" s="144">
        <v>30651.61</v>
      </c>
    </row>
    <row r="1082" spans="1:9" x14ac:dyDescent="0.2">
      <c r="A1082" s="141" t="s">
        <v>2179</v>
      </c>
      <c r="B1082" s="142" t="s">
        <v>16462</v>
      </c>
      <c r="C1082" s="143">
        <v>3650</v>
      </c>
      <c r="D1082" s="143">
        <v>113</v>
      </c>
      <c r="E1082" s="144">
        <v>52601.94</v>
      </c>
      <c r="F1082" s="144">
        <v>795.65</v>
      </c>
      <c r="G1082" s="144">
        <v>1631.02</v>
      </c>
      <c r="H1082" s="144">
        <v>925.52</v>
      </c>
      <c r="I1082" s="144">
        <v>3352.19</v>
      </c>
    </row>
    <row r="1083" spans="1:9" x14ac:dyDescent="0.2">
      <c r="A1083" s="141" t="s">
        <v>2181</v>
      </c>
      <c r="B1083" s="142" t="s">
        <v>16463</v>
      </c>
      <c r="C1083" s="143">
        <v>9868</v>
      </c>
      <c r="D1083" s="143">
        <v>130</v>
      </c>
      <c r="E1083" s="144">
        <v>54566.63</v>
      </c>
      <c r="F1083" s="144">
        <v>2151.08</v>
      </c>
      <c r="G1083" s="144">
        <v>1876.4</v>
      </c>
      <c r="H1083" s="144">
        <v>960.09</v>
      </c>
      <c r="I1083" s="144">
        <v>4987.57</v>
      </c>
    </row>
    <row r="1084" spans="1:9" x14ac:dyDescent="0.2">
      <c r="A1084" s="141" t="s">
        <v>2183</v>
      </c>
      <c r="B1084" s="142" t="s">
        <v>16464</v>
      </c>
      <c r="C1084" s="143">
        <v>28115</v>
      </c>
      <c r="D1084" s="143">
        <v>294</v>
      </c>
      <c r="E1084" s="144">
        <v>363538.75</v>
      </c>
      <c r="F1084" s="144">
        <v>6128.66</v>
      </c>
      <c r="G1084" s="144">
        <v>4243.54</v>
      </c>
      <c r="H1084" s="144">
        <v>6396.39</v>
      </c>
      <c r="I1084" s="144">
        <v>16768.59</v>
      </c>
    </row>
    <row r="1085" spans="1:9" x14ac:dyDescent="0.2">
      <c r="A1085" s="141" t="s">
        <v>2185</v>
      </c>
      <c r="B1085" s="142" t="s">
        <v>16465</v>
      </c>
      <c r="C1085" s="143">
        <v>6523</v>
      </c>
      <c r="D1085" s="143">
        <v>54</v>
      </c>
      <c r="E1085" s="144">
        <v>12078.61</v>
      </c>
      <c r="F1085" s="144">
        <v>1421.92</v>
      </c>
      <c r="G1085" s="144">
        <v>779.42</v>
      </c>
      <c r="H1085" s="144">
        <v>212.52</v>
      </c>
      <c r="I1085" s="144">
        <v>2413.86</v>
      </c>
    </row>
    <row r="1086" spans="1:9" x14ac:dyDescent="0.2">
      <c r="A1086" s="141" t="s">
        <v>2187</v>
      </c>
      <c r="B1086" s="142" t="s">
        <v>16466</v>
      </c>
      <c r="C1086" s="143">
        <v>2077</v>
      </c>
      <c r="D1086" s="143">
        <v>41</v>
      </c>
      <c r="E1086" s="144">
        <v>49759.71</v>
      </c>
      <c r="F1086" s="144">
        <v>452.75</v>
      </c>
      <c r="G1086" s="144">
        <v>591.78</v>
      </c>
      <c r="H1086" s="144">
        <v>875.51</v>
      </c>
      <c r="I1086" s="144">
        <v>1920.04</v>
      </c>
    </row>
    <row r="1087" spans="1:9" x14ac:dyDescent="0.2">
      <c r="A1087" s="141" t="s">
        <v>2189</v>
      </c>
      <c r="B1087" s="142" t="s">
        <v>16467</v>
      </c>
      <c r="C1087" s="143">
        <v>57217</v>
      </c>
      <c r="D1087" s="143">
        <v>687</v>
      </c>
      <c r="E1087" s="144">
        <v>473376.77</v>
      </c>
      <c r="F1087" s="144">
        <v>12472.46</v>
      </c>
      <c r="G1087" s="144">
        <v>9916.0400000000009</v>
      </c>
      <c r="H1087" s="144">
        <v>8328.9699999999993</v>
      </c>
      <c r="I1087" s="144">
        <v>30717.47</v>
      </c>
    </row>
    <row r="1088" spans="1:9" x14ac:dyDescent="0.2">
      <c r="A1088" s="141" t="s">
        <v>2191</v>
      </c>
      <c r="B1088" s="142" t="s">
        <v>16468</v>
      </c>
      <c r="C1088" s="143">
        <v>9347</v>
      </c>
      <c r="D1088" s="143">
        <v>245</v>
      </c>
      <c r="E1088" s="144">
        <v>128824.87</v>
      </c>
      <c r="F1088" s="144">
        <v>2037.5</v>
      </c>
      <c r="G1088" s="144">
        <v>3536.29</v>
      </c>
      <c r="H1088" s="144">
        <v>2266.65</v>
      </c>
      <c r="I1088" s="144">
        <v>7840.44</v>
      </c>
    </row>
    <row r="1089" spans="1:9" x14ac:dyDescent="0.2">
      <c r="A1089" s="141" t="s">
        <v>2193</v>
      </c>
      <c r="B1089" s="142" t="s">
        <v>16469</v>
      </c>
      <c r="C1089" s="143">
        <v>1190</v>
      </c>
      <c r="D1089" s="143">
        <v>27</v>
      </c>
      <c r="E1089" s="144">
        <v>17207.490000000002</v>
      </c>
      <c r="F1089" s="144">
        <v>259.39999999999998</v>
      </c>
      <c r="G1089" s="144">
        <v>389.71</v>
      </c>
      <c r="H1089" s="144">
        <v>302.76</v>
      </c>
      <c r="I1089" s="144">
        <v>951.87</v>
      </c>
    </row>
    <row r="1090" spans="1:9" x14ac:dyDescent="0.2">
      <c r="A1090" s="141" t="s">
        <v>2195</v>
      </c>
      <c r="B1090" s="142" t="s">
        <v>16470</v>
      </c>
      <c r="C1090" s="143">
        <v>3696</v>
      </c>
      <c r="D1090" s="143">
        <v>71</v>
      </c>
      <c r="E1090" s="144">
        <v>43313.19</v>
      </c>
      <c r="F1090" s="144">
        <v>805.67</v>
      </c>
      <c r="G1090" s="144">
        <v>1024.8</v>
      </c>
      <c r="H1090" s="144">
        <v>762.09</v>
      </c>
      <c r="I1090" s="144">
        <v>2592.56</v>
      </c>
    </row>
    <row r="1091" spans="1:9" x14ac:dyDescent="0.2">
      <c r="A1091" s="141" t="s">
        <v>2197</v>
      </c>
      <c r="B1091" s="142" t="s">
        <v>16471</v>
      </c>
      <c r="C1091" s="143">
        <v>30217</v>
      </c>
      <c r="D1091" s="143">
        <v>417</v>
      </c>
      <c r="E1091" s="144">
        <v>264994.65000000002</v>
      </c>
      <c r="F1091" s="144">
        <v>6586.86</v>
      </c>
      <c r="G1091" s="144">
        <v>6018.91</v>
      </c>
      <c r="H1091" s="144">
        <v>4662.53</v>
      </c>
      <c r="I1091" s="144">
        <v>17268.3</v>
      </c>
    </row>
    <row r="1092" spans="1:9" x14ac:dyDescent="0.2">
      <c r="A1092" s="141" t="s">
        <v>2199</v>
      </c>
      <c r="B1092" s="142" t="s">
        <v>16472</v>
      </c>
      <c r="C1092" s="143">
        <v>78</v>
      </c>
      <c r="D1092" s="143">
        <v>2</v>
      </c>
      <c r="E1092" s="144">
        <v>373.22</v>
      </c>
      <c r="F1092" s="144">
        <v>17</v>
      </c>
      <c r="G1092" s="144">
        <v>28.86</v>
      </c>
      <c r="H1092" s="144">
        <v>6.57</v>
      </c>
      <c r="I1092" s="144">
        <v>52.43</v>
      </c>
    </row>
    <row r="1093" spans="1:9" x14ac:dyDescent="0.2">
      <c r="A1093" s="141" t="s">
        <v>2201</v>
      </c>
      <c r="B1093" s="142" t="s">
        <v>16473</v>
      </c>
      <c r="C1093" s="143">
        <v>211</v>
      </c>
      <c r="D1093" s="143">
        <v>15</v>
      </c>
      <c r="E1093" s="144">
        <v>6893.68</v>
      </c>
      <c r="F1093" s="144">
        <v>45.99</v>
      </c>
      <c r="G1093" s="144">
        <v>216.5</v>
      </c>
      <c r="H1093" s="144">
        <v>121.3</v>
      </c>
      <c r="I1093" s="144">
        <v>383.79</v>
      </c>
    </row>
    <row r="1094" spans="1:9" x14ac:dyDescent="0.2">
      <c r="A1094" s="141" t="s">
        <v>2203</v>
      </c>
      <c r="B1094" s="142" t="s">
        <v>16474</v>
      </c>
      <c r="C1094" s="143">
        <v>3149</v>
      </c>
      <c r="D1094" s="143">
        <v>98</v>
      </c>
      <c r="E1094" s="144">
        <v>49069.21</v>
      </c>
      <c r="F1094" s="144">
        <v>686.43</v>
      </c>
      <c r="G1094" s="144">
        <v>1414.51</v>
      </c>
      <c r="H1094" s="144">
        <v>863.36</v>
      </c>
      <c r="I1094" s="144">
        <v>2964.3</v>
      </c>
    </row>
    <row r="1095" spans="1:9" x14ac:dyDescent="0.2">
      <c r="A1095" s="141" t="s">
        <v>2205</v>
      </c>
      <c r="B1095" s="142" t="s">
        <v>16475</v>
      </c>
      <c r="C1095" s="143">
        <v>5923</v>
      </c>
      <c r="D1095" s="143">
        <v>86</v>
      </c>
      <c r="E1095" s="144">
        <v>85413.03</v>
      </c>
      <c r="F1095" s="144">
        <v>1291.1300000000001</v>
      </c>
      <c r="G1095" s="144">
        <v>1241.31</v>
      </c>
      <c r="H1095" s="144">
        <v>1502.82</v>
      </c>
      <c r="I1095" s="144">
        <v>4035.26</v>
      </c>
    </row>
    <row r="1096" spans="1:9" x14ac:dyDescent="0.2">
      <c r="A1096" s="141" t="s">
        <v>2207</v>
      </c>
      <c r="B1096" s="142" t="s">
        <v>16476</v>
      </c>
      <c r="C1096" s="143">
        <v>329</v>
      </c>
      <c r="D1096" s="143">
        <v>13</v>
      </c>
      <c r="E1096" s="144">
        <v>2292.52</v>
      </c>
      <c r="F1096" s="144">
        <v>71.72</v>
      </c>
      <c r="G1096" s="144">
        <v>187.64</v>
      </c>
      <c r="H1096" s="144">
        <v>40.340000000000003</v>
      </c>
      <c r="I1096" s="144">
        <v>299.7</v>
      </c>
    </row>
    <row r="1097" spans="1:9" x14ac:dyDescent="0.2">
      <c r="A1097" s="141" t="s">
        <v>2209</v>
      </c>
      <c r="B1097" s="142" t="s">
        <v>16477</v>
      </c>
      <c r="C1097" s="143">
        <v>325</v>
      </c>
      <c r="D1097" s="143">
        <v>9</v>
      </c>
      <c r="E1097" s="144">
        <v>853.04</v>
      </c>
      <c r="F1097" s="144">
        <v>70.849999999999994</v>
      </c>
      <c r="G1097" s="144">
        <v>129.9</v>
      </c>
      <c r="H1097" s="144">
        <v>15.01</v>
      </c>
      <c r="I1097" s="144">
        <v>215.76</v>
      </c>
    </row>
    <row r="1098" spans="1:9" x14ac:dyDescent="0.2">
      <c r="A1098" s="141" t="s">
        <v>2211</v>
      </c>
      <c r="B1098" s="142" t="s">
        <v>16478</v>
      </c>
      <c r="C1098" s="143">
        <v>222</v>
      </c>
      <c r="D1098" s="143">
        <v>13</v>
      </c>
      <c r="E1098" s="144">
        <v>3350.63</v>
      </c>
      <c r="F1098" s="144">
        <v>48.39</v>
      </c>
      <c r="G1098" s="144">
        <v>187.64</v>
      </c>
      <c r="H1098" s="144">
        <v>58.95</v>
      </c>
      <c r="I1098" s="144">
        <v>294.98</v>
      </c>
    </row>
    <row r="1099" spans="1:9" x14ac:dyDescent="0.2">
      <c r="A1099" s="141" t="s">
        <v>2213</v>
      </c>
      <c r="B1099" s="142" t="s">
        <v>16479</v>
      </c>
      <c r="C1099" s="143">
        <v>6687</v>
      </c>
      <c r="D1099" s="143">
        <v>75</v>
      </c>
      <c r="E1099" s="144">
        <v>25663.71</v>
      </c>
      <c r="F1099" s="144">
        <v>1457.66</v>
      </c>
      <c r="G1099" s="144">
        <v>1082.54</v>
      </c>
      <c r="H1099" s="144">
        <v>451.54</v>
      </c>
      <c r="I1099" s="144">
        <v>2991.74</v>
      </c>
    </row>
    <row r="1100" spans="1:9" x14ac:dyDescent="0.2">
      <c r="A1100" s="141" t="s">
        <v>2215</v>
      </c>
      <c r="B1100" s="142" t="s">
        <v>16480</v>
      </c>
      <c r="C1100" s="143">
        <v>223011</v>
      </c>
      <c r="D1100" s="143">
        <v>2724</v>
      </c>
      <c r="E1100" s="144">
        <v>6012417.0999999996</v>
      </c>
      <c r="F1100" s="144">
        <v>48613.09</v>
      </c>
      <c r="G1100" s="144">
        <v>39317.760000000002</v>
      </c>
      <c r="H1100" s="144">
        <v>105787.26</v>
      </c>
      <c r="I1100" s="144">
        <v>193718.11</v>
      </c>
    </row>
    <row r="1101" spans="1:9" x14ac:dyDescent="0.2">
      <c r="A1101" s="141" t="s">
        <v>2217</v>
      </c>
      <c r="B1101" s="142" t="s">
        <v>16481</v>
      </c>
      <c r="C1101" s="143">
        <v>113</v>
      </c>
      <c r="D1101" s="143">
        <v>1</v>
      </c>
      <c r="E1101" s="144">
        <v>165.4</v>
      </c>
      <c r="F1101" s="144">
        <v>24.63</v>
      </c>
      <c r="G1101" s="144">
        <v>14.43</v>
      </c>
      <c r="H1101" s="144">
        <v>2.91</v>
      </c>
      <c r="I1101" s="144">
        <v>41.97</v>
      </c>
    </row>
    <row r="1102" spans="1:9" x14ac:dyDescent="0.2">
      <c r="A1102" s="141" t="s">
        <v>2219</v>
      </c>
      <c r="B1102" s="142" t="s">
        <v>16482</v>
      </c>
      <c r="C1102" s="143">
        <v>6532</v>
      </c>
      <c r="D1102" s="143">
        <v>84</v>
      </c>
      <c r="E1102" s="144">
        <v>19346.330000000002</v>
      </c>
      <c r="F1102" s="144">
        <v>1423.88</v>
      </c>
      <c r="G1102" s="144">
        <v>1212.44</v>
      </c>
      <c r="H1102" s="144">
        <v>340.39</v>
      </c>
      <c r="I1102" s="144">
        <v>2976.71</v>
      </c>
    </row>
    <row r="1103" spans="1:9" x14ac:dyDescent="0.2">
      <c r="A1103" s="141" t="s">
        <v>2221</v>
      </c>
      <c r="B1103" s="142" t="s">
        <v>16483</v>
      </c>
      <c r="C1103" s="143">
        <v>9009</v>
      </c>
      <c r="D1103" s="143">
        <v>39</v>
      </c>
      <c r="E1103" s="144">
        <v>8055.03</v>
      </c>
      <c r="F1103" s="144">
        <v>1963.83</v>
      </c>
      <c r="G1103" s="144">
        <v>562.91999999999996</v>
      </c>
      <c r="H1103" s="144">
        <v>141.72999999999999</v>
      </c>
      <c r="I1103" s="144">
        <v>2668.48</v>
      </c>
    </row>
    <row r="1104" spans="1:9" x14ac:dyDescent="0.2">
      <c r="A1104" s="141" t="s">
        <v>2223</v>
      </c>
      <c r="B1104" s="142" t="s">
        <v>16484</v>
      </c>
      <c r="C1104" s="143">
        <v>8368</v>
      </c>
      <c r="D1104" s="143">
        <v>130</v>
      </c>
      <c r="E1104" s="144">
        <v>64270.71</v>
      </c>
      <c r="F1104" s="144">
        <v>1824.1</v>
      </c>
      <c r="G1104" s="144">
        <v>1876.4</v>
      </c>
      <c r="H1104" s="144">
        <v>1130.83</v>
      </c>
      <c r="I1104" s="144">
        <v>4831.33</v>
      </c>
    </row>
    <row r="1105" spans="1:9" x14ac:dyDescent="0.2">
      <c r="A1105" s="141" t="s">
        <v>2225</v>
      </c>
      <c r="B1105" s="142" t="s">
        <v>16485</v>
      </c>
      <c r="C1105" s="143">
        <v>17788</v>
      </c>
      <c r="D1105" s="143">
        <v>189</v>
      </c>
      <c r="E1105" s="144">
        <v>90904.75</v>
      </c>
      <c r="F1105" s="144">
        <v>3877.52</v>
      </c>
      <c r="G1105" s="144">
        <v>2727.99</v>
      </c>
      <c r="H1105" s="144">
        <v>1599.45</v>
      </c>
      <c r="I1105" s="144">
        <v>8204.9599999999991</v>
      </c>
    </row>
    <row r="1106" spans="1:9" x14ac:dyDescent="0.2">
      <c r="A1106" s="141" t="s">
        <v>2227</v>
      </c>
      <c r="B1106" s="142" t="s">
        <v>16486</v>
      </c>
      <c r="C1106" s="143">
        <v>14553</v>
      </c>
      <c r="D1106" s="143">
        <v>238</v>
      </c>
      <c r="E1106" s="144">
        <v>125865.35</v>
      </c>
      <c r="F1106" s="144">
        <v>3172.34</v>
      </c>
      <c r="G1106" s="144">
        <v>3435.26</v>
      </c>
      <c r="H1106" s="144">
        <v>2214.58</v>
      </c>
      <c r="I1106" s="144">
        <v>8822.18</v>
      </c>
    </row>
    <row r="1107" spans="1:9" x14ac:dyDescent="0.2">
      <c r="A1107" s="141" t="s">
        <v>2229</v>
      </c>
      <c r="B1107" s="142" t="s">
        <v>16487</v>
      </c>
      <c r="C1107" s="143">
        <v>3852</v>
      </c>
      <c r="D1107" s="143">
        <v>45</v>
      </c>
      <c r="E1107" s="144">
        <v>36252.019999999997</v>
      </c>
      <c r="F1107" s="144">
        <v>839.68</v>
      </c>
      <c r="G1107" s="144">
        <v>649.52</v>
      </c>
      <c r="H1107" s="144">
        <v>637.85</v>
      </c>
      <c r="I1107" s="144">
        <v>2127.0500000000002</v>
      </c>
    </row>
    <row r="1108" spans="1:9" x14ac:dyDescent="0.2">
      <c r="A1108" s="141" t="s">
        <v>2231</v>
      </c>
      <c r="B1108" s="142" t="s">
        <v>16488</v>
      </c>
      <c r="C1108" s="143">
        <v>1429</v>
      </c>
      <c r="D1108" s="143">
        <v>39</v>
      </c>
      <c r="E1108" s="144">
        <v>94610.31</v>
      </c>
      <c r="F1108" s="144">
        <v>311.5</v>
      </c>
      <c r="G1108" s="144">
        <v>562.91999999999996</v>
      </c>
      <c r="H1108" s="144">
        <v>1664.65</v>
      </c>
      <c r="I1108" s="144">
        <v>2539.0700000000002</v>
      </c>
    </row>
    <row r="1109" spans="1:9" x14ac:dyDescent="0.2">
      <c r="A1109" s="141" t="s">
        <v>2233</v>
      </c>
      <c r="B1109" s="142" t="s">
        <v>16489</v>
      </c>
      <c r="C1109" s="143">
        <v>2479</v>
      </c>
      <c r="D1109" s="143">
        <v>31</v>
      </c>
      <c r="E1109" s="144">
        <v>10718.32</v>
      </c>
      <c r="F1109" s="144">
        <v>540.38</v>
      </c>
      <c r="G1109" s="144">
        <v>447.45</v>
      </c>
      <c r="H1109" s="144">
        <v>188.58</v>
      </c>
      <c r="I1109" s="144">
        <v>1176.4100000000001</v>
      </c>
    </row>
    <row r="1110" spans="1:9" x14ac:dyDescent="0.2">
      <c r="A1110" s="141" t="s">
        <v>2235</v>
      </c>
      <c r="B1110" s="142" t="s">
        <v>16490</v>
      </c>
      <c r="C1110" s="143">
        <v>6126</v>
      </c>
      <c r="D1110" s="143">
        <v>41</v>
      </c>
      <c r="E1110" s="144">
        <v>10084.59</v>
      </c>
      <c r="F1110" s="144">
        <v>1335.38</v>
      </c>
      <c r="G1110" s="144">
        <v>591.78</v>
      </c>
      <c r="H1110" s="144">
        <v>177.44</v>
      </c>
      <c r="I1110" s="144">
        <v>2104.6</v>
      </c>
    </row>
    <row r="1111" spans="1:9" x14ac:dyDescent="0.2">
      <c r="A1111" s="141" t="s">
        <v>2237</v>
      </c>
      <c r="B1111" s="142" t="s">
        <v>16491</v>
      </c>
      <c r="C1111" s="143">
        <v>2096</v>
      </c>
      <c r="D1111" s="143">
        <v>31</v>
      </c>
      <c r="E1111" s="144">
        <v>13779.74</v>
      </c>
      <c r="F1111" s="144">
        <v>456.9</v>
      </c>
      <c r="G1111" s="144">
        <v>447.45</v>
      </c>
      <c r="H1111" s="144">
        <v>242.45</v>
      </c>
      <c r="I1111" s="144">
        <v>1146.8</v>
      </c>
    </row>
    <row r="1112" spans="1:9" x14ac:dyDescent="0.2">
      <c r="A1112" s="141" t="s">
        <v>2239</v>
      </c>
      <c r="B1112" s="142" t="s">
        <v>16492</v>
      </c>
      <c r="C1112" s="143">
        <v>7082</v>
      </c>
      <c r="D1112" s="143">
        <v>107</v>
      </c>
      <c r="E1112" s="144">
        <v>97433.66</v>
      </c>
      <c r="F1112" s="144">
        <v>1543.77</v>
      </c>
      <c r="G1112" s="144">
        <v>1544.42</v>
      </c>
      <c r="H1112" s="144">
        <v>1714.33</v>
      </c>
      <c r="I1112" s="144">
        <v>4802.5200000000004</v>
      </c>
    </row>
    <row r="1113" spans="1:9" x14ac:dyDescent="0.2">
      <c r="A1113" s="141" t="s">
        <v>2241</v>
      </c>
      <c r="B1113" s="142" t="s">
        <v>16493</v>
      </c>
      <c r="C1113" s="143">
        <v>1375</v>
      </c>
      <c r="D1113" s="143">
        <v>27</v>
      </c>
      <c r="E1113" s="144">
        <v>10770.77</v>
      </c>
      <c r="F1113" s="144">
        <v>299.73</v>
      </c>
      <c r="G1113" s="144">
        <v>389.71</v>
      </c>
      <c r="H1113" s="144">
        <v>189.51</v>
      </c>
      <c r="I1113" s="144">
        <v>878.95</v>
      </c>
    </row>
    <row r="1114" spans="1:9" x14ac:dyDescent="0.2">
      <c r="A1114" s="141" t="s">
        <v>2243</v>
      </c>
      <c r="B1114" s="142" t="s">
        <v>16494</v>
      </c>
      <c r="C1114" s="143">
        <v>258</v>
      </c>
      <c r="D1114" s="143">
        <v>1</v>
      </c>
      <c r="E1114" s="144">
        <v>149.29</v>
      </c>
      <c r="F1114" s="144">
        <v>56.24</v>
      </c>
      <c r="G1114" s="144">
        <v>14.43</v>
      </c>
      <c r="H1114" s="144">
        <v>2.62</v>
      </c>
      <c r="I1114" s="144">
        <v>73.290000000000006</v>
      </c>
    </row>
    <row r="1115" spans="1:9" x14ac:dyDescent="0.2">
      <c r="A1115" s="141" t="s">
        <v>2245</v>
      </c>
      <c r="B1115" s="142" t="s">
        <v>16495</v>
      </c>
      <c r="C1115" s="143">
        <v>3052</v>
      </c>
      <c r="D1115" s="143">
        <v>38</v>
      </c>
      <c r="E1115" s="144">
        <v>9219.98</v>
      </c>
      <c r="F1115" s="144">
        <v>665.29</v>
      </c>
      <c r="G1115" s="144">
        <v>548.49</v>
      </c>
      <c r="H1115" s="144">
        <v>162.22</v>
      </c>
      <c r="I1115" s="144">
        <v>1376</v>
      </c>
    </row>
    <row r="1116" spans="1:9" x14ac:dyDescent="0.2">
      <c r="A1116" s="141" t="s">
        <v>2247</v>
      </c>
      <c r="B1116" s="142" t="s">
        <v>16496</v>
      </c>
      <c r="C1116" s="143">
        <v>15438</v>
      </c>
      <c r="D1116" s="143">
        <v>138</v>
      </c>
      <c r="E1116" s="144">
        <v>101187.12</v>
      </c>
      <c r="F1116" s="144">
        <v>3365.26</v>
      </c>
      <c r="G1116" s="144">
        <v>1991.87</v>
      </c>
      <c r="H1116" s="144">
        <v>1780.37</v>
      </c>
      <c r="I1116" s="144">
        <v>7137.5</v>
      </c>
    </row>
    <row r="1117" spans="1:9" x14ac:dyDescent="0.2">
      <c r="A1117" s="141" t="s">
        <v>2249</v>
      </c>
      <c r="B1117" s="142" t="s">
        <v>16497</v>
      </c>
      <c r="C1117" s="143">
        <v>2594</v>
      </c>
      <c r="D1117" s="143">
        <v>28</v>
      </c>
      <c r="E1117" s="144">
        <v>7183.21</v>
      </c>
      <c r="F1117" s="144">
        <v>565.46</v>
      </c>
      <c r="G1117" s="144">
        <v>404.14</v>
      </c>
      <c r="H1117" s="144">
        <v>126.38</v>
      </c>
      <c r="I1117" s="144">
        <v>1095.98</v>
      </c>
    </row>
    <row r="1118" spans="1:9" x14ac:dyDescent="0.2">
      <c r="A1118" s="141" t="s">
        <v>2251</v>
      </c>
      <c r="B1118" s="142" t="s">
        <v>16498</v>
      </c>
      <c r="C1118" s="143">
        <v>179</v>
      </c>
      <c r="D1118" s="143">
        <v>7</v>
      </c>
      <c r="E1118" s="144">
        <v>28261.46</v>
      </c>
      <c r="F1118" s="144">
        <v>39.020000000000003</v>
      </c>
      <c r="G1118" s="144">
        <v>101.04</v>
      </c>
      <c r="H1118" s="144">
        <v>497.26</v>
      </c>
      <c r="I1118" s="144">
        <v>637.32000000000005</v>
      </c>
    </row>
    <row r="1119" spans="1:9" x14ac:dyDescent="0.2">
      <c r="A1119" s="141" t="s">
        <v>2253</v>
      </c>
      <c r="B1119" s="142" t="s">
        <v>16499</v>
      </c>
      <c r="C1119" s="143">
        <v>47319</v>
      </c>
      <c r="D1119" s="143">
        <v>1072</v>
      </c>
      <c r="E1119" s="144">
        <v>586785.81000000006</v>
      </c>
      <c r="F1119" s="144">
        <v>10314.84</v>
      </c>
      <c r="G1119" s="144">
        <v>15473.07</v>
      </c>
      <c r="H1119" s="144">
        <v>10324.379999999999</v>
      </c>
      <c r="I1119" s="144">
        <v>36112.29</v>
      </c>
    </row>
    <row r="1120" spans="1:9" x14ac:dyDescent="0.2">
      <c r="A1120" s="141" t="s">
        <v>2255</v>
      </c>
      <c r="B1120" s="142" t="s">
        <v>16500</v>
      </c>
      <c r="C1120" s="143">
        <v>424</v>
      </c>
      <c r="D1120" s="143">
        <v>2</v>
      </c>
      <c r="E1120" s="144">
        <v>373.22</v>
      </c>
      <c r="F1120" s="144">
        <v>92.42</v>
      </c>
      <c r="G1120" s="144">
        <v>28.86</v>
      </c>
      <c r="H1120" s="144">
        <v>6.57</v>
      </c>
      <c r="I1120" s="144">
        <v>127.85</v>
      </c>
    </row>
    <row r="1121" spans="1:9" x14ac:dyDescent="0.2">
      <c r="A1121" s="141" t="s">
        <v>2257</v>
      </c>
      <c r="B1121" s="142" t="s">
        <v>16501</v>
      </c>
      <c r="C1121" s="143">
        <v>7621</v>
      </c>
      <c r="D1121" s="143">
        <v>131</v>
      </c>
      <c r="E1121" s="144">
        <v>92994.32</v>
      </c>
      <c r="F1121" s="144">
        <v>1661.26</v>
      </c>
      <c r="G1121" s="144">
        <v>1890.83</v>
      </c>
      <c r="H1121" s="144">
        <v>1636.22</v>
      </c>
      <c r="I1121" s="144">
        <v>5188.3100000000004</v>
      </c>
    </row>
    <row r="1122" spans="1:9" x14ac:dyDescent="0.2">
      <c r="A1122" s="141" t="s">
        <v>2259</v>
      </c>
      <c r="B1122" s="142" t="s">
        <v>16502</v>
      </c>
      <c r="C1122" s="143">
        <v>66707</v>
      </c>
      <c r="D1122" s="143">
        <v>714</v>
      </c>
      <c r="E1122" s="144">
        <v>537850.82999999996</v>
      </c>
      <c r="F1122" s="144">
        <v>14541.14</v>
      </c>
      <c r="G1122" s="144">
        <v>10305.76</v>
      </c>
      <c r="H1122" s="144">
        <v>9463.3799999999992</v>
      </c>
      <c r="I1122" s="144">
        <v>34310.28</v>
      </c>
    </row>
    <row r="1123" spans="1:9" x14ac:dyDescent="0.2">
      <c r="A1123" s="141" t="s">
        <v>2261</v>
      </c>
      <c r="B1123" s="142" t="s">
        <v>16503</v>
      </c>
      <c r="C1123" s="143">
        <v>12736</v>
      </c>
      <c r="D1123" s="143">
        <v>88</v>
      </c>
      <c r="E1123" s="144">
        <v>45823.15</v>
      </c>
      <c r="F1123" s="144">
        <v>2776.26</v>
      </c>
      <c r="G1123" s="144">
        <v>1270.18</v>
      </c>
      <c r="H1123" s="144">
        <v>806.25</v>
      </c>
      <c r="I1123" s="144">
        <v>4852.6899999999996</v>
      </c>
    </row>
    <row r="1124" spans="1:9" x14ac:dyDescent="0.2">
      <c r="A1124" s="141" t="s">
        <v>2263</v>
      </c>
      <c r="B1124" s="142" t="s">
        <v>16504</v>
      </c>
      <c r="C1124" s="143">
        <v>314</v>
      </c>
      <c r="D1124" s="143">
        <v>5</v>
      </c>
      <c r="E1124" s="144">
        <v>38988.980000000003</v>
      </c>
      <c r="F1124" s="144">
        <v>68.45</v>
      </c>
      <c r="G1124" s="144">
        <v>72.17</v>
      </c>
      <c r="H1124" s="144">
        <v>686</v>
      </c>
      <c r="I1124" s="144">
        <v>826.62</v>
      </c>
    </row>
    <row r="1125" spans="1:9" x14ac:dyDescent="0.2">
      <c r="A1125" s="141" t="s">
        <v>2265</v>
      </c>
      <c r="B1125" s="142" t="s">
        <v>16505</v>
      </c>
      <c r="C1125" s="143">
        <v>1128</v>
      </c>
      <c r="D1125" s="143">
        <v>26</v>
      </c>
      <c r="E1125" s="144">
        <v>44953.33</v>
      </c>
      <c r="F1125" s="144">
        <v>245.89</v>
      </c>
      <c r="G1125" s="144">
        <v>375.28</v>
      </c>
      <c r="H1125" s="144">
        <v>790.94</v>
      </c>
      <c r="I1125" s="144">
        <v>1412.11</v>
      </c>
    </row>
    <row r="1126" spans="1:9" x14ac:dyDescent="0.2">
      <c r="A1126" s="141" t="s">
        <v>2267</v>
      </c>
      <c r="B1126" s="142" t="s">
        <v>16506</v>
      </c>
      <c r="C1126" s="143">
        <v>39969</v>
      </c>
      <c r="D1126" s="143">
        <v>676</v>
      </c>
      <c r="E1126" s="144">
        <v>392384.77</v>
      </c>
      <c r="F1126" s="144">
        <v>8712.65</v>
      </c>
      <c r="G1126" s="144">
        <v>9757.27</v>
      </c>
      <c r="H1126" s="144">
        <v>6903.93</v>
      </c>
      <c r="I1126" s="144">
        <v>25373.85</v>
      </c>
    </row>
    <row r="1127" spans="1:9" x14ac:dyDescent="0.2">
      <c r="A1127" s="141" t="s">
        <v>2269</v>
      </c>
      <c r="B1127" s="142" t="s">
        <v>16507</v>
      </c>
      <c r="C1127" s="143">
        <v>758</v>
      </c>
      <c r="D1127" s="143">
        <v>11</v>
      </c>
      <c r="E1127" s="144">
        <v>2272.63</v>
      </c>
      <c r="F1127" s="144">
        <v>165.23</v>
      </c>
      <c r="G1127" s="144">
        <v>158.78</v>
      </c>
      <c r="H1127" s="144">
        <v>39.979999999999997</v>
      </c>
      <c r="I1127" s="144">
        <v>363.99</v>
      </c>
    </row>
    <row r="1128" spans="1:9" x14ac:dyDescent="0.2">
      <c r="A1128" s="141" t="s">
        <v>2271</v>
      </c>
      <c r="B1128" s="142" t="s">
        <v>16508</v>
      </c>
      <c r="C1128" s="143">
        <v>67458</v>
      </c>
      <c r="D1128" s="143">
        <v>858</v>
      </c>
      <c r="E1128" s="144">
        <v>599947.59</v>
      </c>
      <c r="F1128" s="144">
        <v>14704.84</v>
      </c>
      <c r="G1128" s="144">
        <v>12384.23</v>
      </c>
      <c r="H1128" s="144">
        <v>10555.96</v>
      </c>
      <c r="I1128" s="144">
        <v>37645.03</v>
      </c>
    </row>
    <row r="1129" spans="1:9" x14ac:dyDescent="0.2">
      <c r="A1129" s="141" t="s">
        <v>2273</v>
      </c>
      <c r="B1129" s="142" t="s">
        <v>16509</v>
      </c>
      <c r="C1129" s="143">
        <v>175</v>
      </c>
      <c r="D1129" s="143">
        <v>7</v>
      </c>
      <c r="E1129" s="144">
        <v>3389.63</v>
      </c>
      <c r="F1129" s="144">
        <v>38.14</v>
      </c>
      <c r="G1129" s="144">
        <v>101.04</v>
      </c>
      <c r="H1129" s="144">
        <v>59.64</v>
      </c>
      <c r="I1129" s="144">
        <v>198.82</v>
      </c>
    </row>
    <row r="1130" spans="1:9" x14ac:dyDescent="0.2">
      <c r="A1130" s="141" t="s">
        <v>2275</v>
      </c>
      <c r="B1130" s="142" t="s">
        <v>16510</v>
      </c>
      <c r="C1130" s="143">
        <v>296</v>
      </c>
      <c r="D1130" s="143">
        <v>5</v>
      </c>
      <c r="E1130" s="144">
        <v>502.37</v>
      </c>
      <c r="F1130" s="144">
        <v>64.52</v>
      </c>
      <c r="G1130" s="144">
        <v>72.17</v>
      </c>
      <c r="H1130" s="144">
        <v>8.84</v>
      </c>
      <c r="I1130" s="144">
        <v>145.53</v>
      </c>
    </row>
    <row r="1131" spans="1:9" x14ac:dyDescent="0.2">
      <c r="A1131" s="141" t="s">
        <v>2277</v>
      </c>
      <c r="B1131" s="142" t="s">
        <v>16511</v>
      </c>
      <c r="C1131" s="143">
        <v>5535</v>
      </c>
      <c r="D1131" s="143">
        <v>70</v>
      </c>
      <c r="E1131" s="144">
        <v>19156.97</v>
      </c>
      <c r="F1131" s="144">
        <v>1206.54</v>
      </c>
      <c r="G1131" s="144">
        <v>1010.37</v>
      </c>
      <c r="H1131" s="144">
        <v>337.06</v>
      </c>
      <c r="I1131" s="144">
        <v>2553.9699999999998</v>
      </c>
    </row>
    <row r="1132" spans="1:9" x14ac:dyDescent="0.2">
      <c r="A1132" s="141" t="s">
        <v>2279</v>
      </c>
      <c r="B1132" s="142" t="s">
        <v>16512</v>
      </c>
      <c r="C1132" s="143">
        <v>235</v>
      </c>
      <c r="D1132" s="143">
        <v>2</v>
      </c>
      <c r="E1132" s="144">
        <v>435.43</v>
      </c>
      <c r="F1132" s="144">
        <v>51.22</v>
      </c>
      <c r="G1132" s="144">
        <v>28.86</v>
      </c>
      <c r="H1132" s="144">
        <v>7.66</v>
      </c>
      <c r="I1132" s="144">
        <v>87.74</v>
      </c>
    </row>
    <row r="1133" spans="1:9" x14ac:dyDescent="0.2">
      <c r="A1133" s="141" t="s">
        <v>2281</v>
      </c>
      <c r="B1133" s="142" t="s">
        <v>16513</v>
      </c>
      <c r="C1133" s="143">
        <v>13228</v>
      </c>
      <c r="D1133" s="143">
        <v>32</v>
      </c>
      <c r="E1133" s="144">
        <v>8844.4599999999991</v>
      </c>
      <c r="F1133" s="144">
        <v>2883.5</v>
      </c>
      <c r="G1133" s="144">
        <v>461.88</v>
      </c>
      <c r="H1133" s="144">
        <v>155.62</v>
      </c>
      <c r="I1133" s="144">
        <v>3501</v>
      </c>
    </row>
    <row r="1134" spans="1:9" x14ac:dyDescent="0.2">
      <c r="A1134" s="141" t="s">
        <v>2283</v>
      </c>
      <c r="B1134" s="142" t="s">
        <v>16514</v>
      </c>
      <c r="C1134" s="143">
        <v>3015</v>
      </c>
      <c r="D1134" s="143">
        <v>41</v>
      </c>
      <c r="E1134" s="144">
        <v>14769.1</v>
      </c>
      <c r="F1134" s="144">
        <v>657.22</v>
      </c>
      <c r="G1134" s="144">
        <v>591.78</v>
      </c>
      <c r="H1134" s="144">
        <v>259.86</v>
      </c>
      <c r="I1134" s="144">
        <v>1508.86</v>
      </c>
    </row>
    <row r="1135" spans="1:9" x14ac:dyDescent="0.2">
      <c r="A1135" s="141" t="s">
        <v>2285</v>
      </c>
      <c r="B1135" s="142" t="s">
        <v>16515</v>
      </c>
      <c r="C1135" s="143">
        <v>29</v>
      </c>
      <c r="D1135" s="143">
        <v>3</v>
      </c>
      <c r="E1135" s="144">
        <v>992.06</v>
      </c>
      <c r="F1135" s="144">
        <v>7.21</v>
      </c>
      <c r="G1135" s="144">
        <v>44.36</v>
      </c>
      <c r="H1135" s="144">
        <v>10.65</v>
      </c>
      <c r="I1135" s="144">
        <v>62.22</v>
      </c>
    </row>
    <row r="1136" spans="1:9" x14ac:dyDescent="0.2">
      <c r="A1136" s="141" t="s">
        <v>2287</v>
      </c>
      <c r="B1136" s="142" t="s">
        <v>16516</v>
      </c>
      <c r="C1136" s="143">
        <v>197</v>
      </c>
      <c r="D1136" s="143">
        <v>1</v>
      </c>
      <c r="E1136" s="144">
        <v>37.32</v>
      </c>
      <c r="F1136" s="144">
        <v>48.98</v>
      </c>
      <c r="G1136" s="144">
        <v>14.78</v>
      </c>
      <c r="H1136" s="144">
        <v>0.4</v>
      </c>
      <c r="I1136" s="144">
        <v>64.16</v>
      </c>
    </row>
    <row r="1137" spans="1:9" x14ac:dyDescent="0.2">
      <c r="A1137" s="141" t="s">
        <v>2289</v>
      </c>
      <c r="B1137" s="142" t="s">
        <v>16517</v>
      </c>
      <c r="C1137" s="143">
        <v>56</v>
      </c>
      <c r="D1137" s="143">
        <v>0</v>
      </c>
      <c r="E1137" s="144">
        <v>0</v>
      </c>
      <c r="F1137" s="144">
        <v>13.92</v>
      </c>
      <c r="G1137" s="144">
        <v>0</v>
      </c>
      <c r="H1137" s="144">
        <v>0</v>
      </c>
      <c r="I1137" s="144">
        <v>13.92</v>
      </c>
    </row>
    <row r="1138" spans="1:9" x14ac:dyDescent="0.2">
      <c r="A1138" s="141" t="s">
        <v>2291</v>
      </c>
      <c r="B1138" s="142" t="s">
        <v>16518</v>
      </c>
      <c r="C1138" s="143">
        <v>52</v>
      </c>
      <c r="D1138" s="143">
        <v>1</v>
      </c>
      <c r="E1138" s="144">
        <v>248.82</v>
      </c>
      <c r="F1138" s="144">
        <v>12.93</v>
      </c>
      <c r="G1138" s="144">
        <v>14.78</v>
      </c>
      <c r="H1138" s="144">
        <v>2.67</v>
      </c>
      <c r="I1138" s="144">
        <v>30.38</v>
      </c>
    </row>
    <row r="1139" spans="1:9" x14ac:dyDescent="0.2">
      <c r="A1139" s="141" t="s">
        <v>2293</v>
      </c>
      <c r="B1139" s="142" t="s">
        <v>16519</v>
      </c>
      <c r="C1139" s="143">
        <v>221</v>
      </c>
      <c r="D1139" s="143">
        <v>2</v>
      </c>
      <c r="E1139" s="144">
        <v>497.64</v>
      </c>
      <c r="F1139" s="144">
        <v>54.94</v>
      </c>
      <c r="G1139" s="144">
        <v>29.57</v>
      </c>
      <c r="H1139" s="144">
        <v>5.34</v>
      </c>
      <c r="I1139" s="144">
        <v>89.85</v>
      </c>
    </row>
    <row r="1140" spans="1:9" x14ac:dyDescent="0.2">
      <c r="A1140" s="141" t="s">
        <v>2295</v>
      </c>
      <c r="B1140" s="142" t="s">
        <v>16520</v>
      </c>
      <c r="C1140" s="143">
        <v>33</v>
      </c>
      <c r="D1140" s="143">
        <v>0</v>
      </c>
      <c r="E1140" s="144">
        <v>0</v>
      </c>
      <c r="F1140" s="144">
        <v>8.2100000000000009</v>
      </c>
      <c r="G1140" s="144">
        <v>0</v>
      </c>
      <c r="H1140" s="144">
        <v>0</v>
      </c>
      <c r="I1140" s="144">
        <v>8.2100000000000009</v>
      </c>
    </row>
    <row r="1141" spans="1:9" x14ac:dyDescent="0.2">
      <c r="A1141" s="141" t="s">
        <v>2297</v>
      </c>
      <c r="B1141" s="142" t="s">
        <v>16521</v>
      </c>
      <c r="C1141" s="143">
        <v>73</v>
      </c>
      <c r="D1141" s="143">
        <v>1</v>
      </c>
      <c r="E1141" s="144">
        <v>149.29</v>
      </c>
      <c r="F1141" s="144">
        <v>18.149999999999999</v>
      </c>
      <c r="G1141" s="144">
        <v>14.78</v>
      </c>
      <c r="H1141" s="144">
        <v>1.6</v>
      </c>
      <c r="I1141" s="144">
        <v>34.53</v>
      </c>
    </row>
    <row r="1142" spans="1:9" x14ac:dyDescent="0.2">
      <c r="A1142" s="141" t="s">
        <v>2299</v>
      </c>
      <c r="B1142" s="142" t="s">
        <v>16522</v>
      </c>
      <c r="C1142" s="143">
        <v>105</v>
      </c>
      <c r="D1142" s="143">
        <v>0</v>
      </c>
      <c r="E1142" s="144">
        <v>0</v>
      </c>
      <c r="F1142" s="144">
        <v>26.1</v>
      </c>
      <c r="G1142" s="144">
        <v>0</v>
      </c>
      <c r="H1142" s="144">
        <v>0</v>
      </c>
      <c r="I1142" s="144">
        <v>26.1</v>
      </c>
    </row>
    <row r="1143" spans="1:9" x14ac:dyDescent="0.2">
      <c r="A1143" s="141" t="s">
        <v>2301</v>
      </c>
      <c r="B1143" s="142" t="s">
        <v>16523</v>
      </c>
      <c r="C1143" s="143">
        <v>47</v>
      </c>
      <c r="D1143" s="143">
        <v>0</v>
      </c>
      <c r="E1143" s="144">
        <v>0</v>
      </c>
      <c r="F1143" s="144">
        <v>11.69</v>
      </c>
      <c r="G1143" s="144">
        <v>0</v>
      </c>
      <c r="H1143" s="144">
        <v>0</v>
      </c>
      <c r="I1143" s="144">
        <v>11.69</v>
      </c>
    </row>
    <row r="1144" spans="1:9" x14ac:dyDescent="0.2">
      <c r="A1144" s="141" t="s">
        <v>2303</v>
      </c>
      <c r="B1144" s="142" t="s">
        <v>16524</v>
      </c>
      <c r="C1144" s="143">
        <v>191</v>
      </c>
      <c r="D1144" s="143">
        <v>5</v>
      </c>
      <c r="E1144" s="144">
        <v>25243.599999999999</v>
      </c>
      <c r="F1144" s="144">
        <v>47.49</v>
      </c>
      <c r="G1144" s="144">
        <v>73.930000000000007</v>
      </c>
      <c r="H1144" s="144">
        <v>271</v>
      </c>
      <c r="I1144" s="144">
        <v>392.42</v>
      </c>
    </row>
    <row r="1145" spans="1:9" x14ac:dyDescent="0.2">
      <c r="A1145" s="141" t="s">
        <v>2305</v>
      </c>
      <c r="B1145" s="142" t="s">
        <v>16525</v>
      </c>
      <c r="C1145" s="143">
        <v>116</v>
      </c>
      <c r="D1145" s="143">
        <v>19</v>
      </c>
      <c r="E1145" s="144">
        <v>2098.6999999999998</v>
      </c>
      <c r="F1145" s="144">
        <v>28.84</v>
      </c>
      <c r="G1145" s="144">
        <v>280.93</v>
      </c>
      <c r="H1145" s="144">
        <v>22.53</v>
      </c>
      <c r="I1145" s="144">
        <v>332.3</v>
      </c>
    </row>
    <row r="1146" spans="1:9" x14ac:dyDescent="0.2">
      <c r="A1146" s="141" t="s">
        <v>2307</v>
      </c>
      <c r="B1146" s="142" t="s">
        <v>16526</v>
      </c>
      <c r="C1146" s="143">
        <v>158</v>
      </c>
      <c r="D1146" s="143">
        <v>5</v>
      </c>
      <c r="E1146" s="144">
        <v>5064.8999999999996</v>
      </c>
      <c r="F1146" s="144">
        <v>39.28</v>
      </c>
      <c r="G1146" s="144">
        <v>73.930000000000007</v>
      </c>
      <c r="H1146" s="144">
        <v>54.38</v>
      </c>
      <c r="I1146" s="144">
        <v>167.59</v>
      </c>
    </row>
    <row r="1147" spans="1:9" x14ac:dyDescent="0.2">
      <c r="A1147" s="141" t="s">
        <v>2309</v>
      </c>
      <c r="B1147" s="142" t="s">
        <v>16527</v>
      </c>
      <c r="C1147" s="143">
        <v>33084</v>
      </c>
      <c r="D1147" s="143">
        <v>554</v>
      </c>
      <c r="E1147" s="144">
        <v>805082.81</v>
      </c>
      <c r="F1147" s="144">
        <v>8225.2099999999991</v>
      </c>
      <c r="G1147" s="144">
        <v>8191.18</v>
      </c>
      <c r="H1147" s="144">
        <v>8642.82</v>
      </c>
      <c r="I1147" s="144">
        <v>25059.21</v>
      </c>
    </row>
    <row r="1148" spans="1:9" x14ac:dyDescent="0.2">
      <c r="A1148" s="141" t="s">
        <v>2311</v>
      </c>
      <c r="B1148" s="142" t="s">
        <v>16528</v>
      </c>
      <c r="C1148" s="143">
        <v>158</v>
      </c>
      <c r="D1148" s="143">
        <v>1</v>
      </c>
      <c r="E1148" s="144">
        <v>472.73</v>
      </c>
      <c r="F1148" s="144">
        <v>39.28</v>
      </c>
      <c r="G1148" s="144">
        <v>14.78</v>
      </c>
      <c r="H1148" s="144">
        <v>5.07</v>
      </c>
      <c r="I1148" s="144">
        <v>59.13</v>
      </c>
    </row>
    <row r="1149" spans="1:9" x14ac:dyDescent="0.2">
      <c r="A1149" s="141" t="s">
        <v>2313</v>
      </c>
      <c r="B1149" s="142" t="s">
        <v>16529</v>
      </c>
      <c r="C1149" s="143">
        <v>288</v>
      </c>
      <c r="D1149" s="143">
        <v>12</v>
      </c>
      <c r="E1149" s="144">
        <v>6872.41</v>
      </c>
      <c r="F1149" s="144">
        <v>71.599999999999994</v>
      </c>
      <c r="G1149" s="144">
        <v>177.42</v>
      </c>
      <c r="H1149" s="144">
        <v>73.78</v>
      </c>
      <c r="I1149" s="144">
        <v>322.8</v>
      </c>
    </row>
    <row r="1150" spans="1:9" x14ac:dyDescent="0.2">
      <c r="A1150" s="141" t="s">
        <v>2315</v>
      </c>
      <c r="B1150" s="142" t="s">
        <v>16530</v>
      </c>
      <c r="C1150" s="143">
        <v>47</v>
      </c>
      <c r="D1150" s="143">
        <v>0</v>
      </c>
      <c r="E1150" s="144">
        <v>0</v>
      </c>
      <c r="F1150" s="144">
        <v>11.69</v>
      </c>
      <c r="G1150" s="144">
        <v>0</v>
      </c>
      <c r="H1150" s="144">
        <v>0</v>
      </c>
      <c r="I1150" s="144">
        <v>11.69</v>
      </c>
    </row>
    <row r="1151" spans="1:9" x14ac:dyDescent="0.2">
      <c r="A1151" s="141" t="s">
        <v>2317</v>
      </c>
      <c r="B1151" s="142" t="s">
        <v>16531</v>
      </c>
      <c r="C1151" s="143">
        <v>71</v>
      </c>
      <c r="D1151" s="143">
        <v>2</v>
      </c>
      <c r="E1151" s="144">
        <v>533.94000000000005</v>
      </c>
      <c r="F1151" s="144">
        <v>17.649999999999999</v>
      </c>
      <c r="G1151" s="144">
        <v>29.57</v>
      </c>
      <c r="H1151" s="144">
        <v>5.74</v>
      </c>
      <c r="I1151" s="144">
        <v>52.96</v>
      </c>
    </row>
    <row r="1152" spans="1:9" x14ac:dyDescent="0.2">
      <c r="A1152" s="141" t="s">
        <v>2319</v>
      </c>
      <c r="B1152" s="142" t="s">
        <v>16532</v>
      </c>
      <c r="C1152" s="143">
        <v>1816</v>
      </c>
      <c r="D1152" s="143">
        <v>12</v>
      </c>
      <c r="E1152" s="144">
        <v>2824.49</v>
      </c>
      <c r="F1152" s="144">
        <v>451.49</v>
      </c>
      <c r="G1152" s="144">
        <v>177.42</v>
      </c>
      <c r="H1152" s="144">
        <v>30.32</v>
      </c>
      <c r="I1152" s="144">
        <v>659.23</v>
      </c>
    </row>
    <row r="1153" spans="1:9" x14ac:dyDescent="0.2">
      <c r="A1153" s="141" t="s">
        <v>2321</v>
      </c>
      <c r="B1153" s="142" t="s">
        <v>16533</v>
      </c>
      <c r="C1153" s="143">
        <v>176</v>
      </c>
      <c r="D1153" s="143">
        <v>7</v>
      </c>
      <c r="E1153" s="144">
        <v>1356.71</v>
      </c>
      <c r="F1153" s="144">
        <v>43.76</v>
      </c>
      <c r="G1153" s="144">
        <v>103.5</v>
      </c>
      <c r="H1153" s="144">
        <v>14.57</v>
      </c>
      <c r="I1153" s="144">
        <v>161.83000000000001</v>
      </c>
    </row>
    <row r="1154" spans="1:9" x14ac:dyDescent="0.2">
      <c r="A1154" s="141" t="s">
        <v>2323</v>
      </c>
      <c r="B1154" s="142" t="s">
        <v>16534</v>
      </c>
      <c r="C1154" s="143">
        <v>118</v>
      </c>
      <c r="D1154" s="143">
        <v>4</v>
      </c>
      <c r="E1154" s="144">
        <v>9918.7900000000009</v>
      </c>
      <c r="F1154" s="144">
        <v>29.34</v>
      </c>
      <c r="G1154" s="144">
        <v>59.14</v>
      </c>
      <c r="H1154" s="144">
        <v>106.48</v>
      </c>
      <c r="I1154" s="144">
        <v>194.96</v>
      </c>
    </row>
    <row r="1155" spans="1:9" x14ac:dyDescent="0.2">
      <c r="A1155" s="141" t="s">
        <v>2325</v>
      </c>
      <c r="B1155" s="142" t="s">
        <v>16535</v>
      </c>
      <c r="C1155" s="143">
        <v>419</v>
      </c>
      <c r="D1155" s="143">
        <v>4</v>
      </c>
      <c r="E1155" s="144">
        <v>43008.7</v>
      </c>
      <c r="F1155" s="144">
        <v>104.17</v>
      </c>
      <c r="G1155" s="144">
        <v>59.14</v>
      </c>
      <c r="H1155" s="144">
        <v>461.71</v>
      </c>
      <c r="I1155" s="144">
        <v>625.02</v>
      </c>
    </row>
    <row r="1156" spans="1:9" x14ac:dyDescent="0.2">
      <c r="A1156" s="141" t="s">
        <v>2327</v>
      </c>
      <c r="B1156" s="142" t="s">
        <v>16536</v>
      </c>
      <c r="C1156" s="143">
        <v>46</v>
      </c>
      <c r="D1156" s="143">
        <v>0</v>
      </c>
      <c r="E1156" s="144">
        <v>0</v>
      </c>
      <c r="F1156" s="144">
        <v>11.44</v>
      </c>
      <c r="G1156" s="144">
        <v>0</v>
      </c>
      <c r="H1156" s="144">
        <v>0</v>
      </c>
      <c r="I1156" s="144">
        <v>11.44</v>
      </c>
    </row>
    <row r="1157" spans="1:9" x14ac:dyDescent="0.2">
      <c r="A1157" s="141" t="s">
        <v>2329</v>
      </c>
      <c r="B1157" s="142" t="s">
        <v>16537</v>
      </c>
      <c r="C1157" s="143">
        <v>182</v>
      </c>
      <c r="D1157" s="143">
        <v>8</v>
      </c>
      <c r="E1157" s="144">
        <v>7958.06</v>
      </c>
      <c r="F1157" s="144">
        <v>45.25</v>
      </c>
      <c r="G1157" s="144">
        <v>118.29</v>
      </c>
      <c r="H1157" s="144">
        <v>85.43</v>
      </c>
      <c r="I1157" s="144">
        <v>248.97</v>
      </c>
    </row>
    <row r="1158" spans="1:9" x14ac:dyDescent="0.2">
      <c r="A1158" s="141" t="s">
        <v>2331</v>
      </c>
      <c r="B1158" s="142" t="s">
        <v>16538</v>
      </c>
      <c r="C1158" s="143">
        <v>131</v>
      </c>
      <c r="D1158" s="143">
        <v>6</v>
      </c>
      <c r="E1158" s="144">
        <v>10994.64</v>
      </c>
      <c r="F1158" s="144">
        <v>32.57</v>
      </c>
      <c r="G1158" s="144">
        <v>88.71</v>
      </c>
      <c r="H1158" s="144">
        <v>118.03</v>
      </c>
      <c r="I1158" s="144">
        <v>239.31</v>
      </c>
    </row>
    <row r="1159" spans="1:9" x14ac:dyDescent="0.2">
      <c r="A1159" s="141" t="s">
        <v>2333</v>
      </c>
      <c r="B1159" s="142" t="s">
        <v>16539</v>
      </c>
      <c r="C1159" s="143">
        <v>103</v>
      </c>
      <c r="D1159" s="143">
        <v>1</v>
      </c>
      <c r="E1159" s="144">
        <v>192.32</v>
      </c>
      <c r="F1159" s="144">
        <v>25.61</v>
      </c>
      <c r="G1159" s="144">
        <v>14.78</v>
      </c>
      <c r="H1159" s="144">
        <v>2.06</v>
      </c>
      <c r="I1159" s="144">
        <v>42.45</v>
      </c>
    </row>
    <row r="1160" spans="1:9" x14ac:dyDescent="0.2">
      <c r="A1160" s="141" t="s">
        <v>2335</v>
      </c>
      <c r="B1160" s="142" t="s">
        <v>16540</v>
      </c>
      <c r="C1160" s="143">
        <v>80</v>
      </c>
      <c r="D1160" s="143">
        <v>3</v>
      </c>
      <c r="E1160" s="144">
        <v>812.59</v>
      </c>
      <c r="F1160" s="144">
        <v>19.89</v>
      </c>
      <c r="G1160" s="144">
        <v>44.36</v>
      </c>
      <c r="H1160" s="144">
        <v>8.7200000000000006</v>
      </c>
      <c r="I1160" s="144">
        <v>72.97</v>
      </c>
    </row>
    <row r="1161" spans="1:9" x14ac:dyDescent="0.2">
      <c r="A1161" s="141" t="s">
        <v>2337</v>
      </c>
      <c r="B1161" s="142" t="s">
        <v>16541</v>
      </c>
      <c r="C1161" s="143">
        <v>321</v>
      </c>
      <c r="D1161" s="143">
        <v>11</v>
      </c>
      <c r="E1161" s="144">
        <v>62161.35</v>
      </c>
      <c r="F1161" s="144">
        <v>79.81</v>
      </c>
      <c r="G1161" s="144">
        <v>162.63999999999999</v>
      </c>
      <c r="H1161" s="144">
        <v>667.32</v>
      </c>
      <c r="I1161" s="144">
        <v>909.77</v>
      </c>
    </row>
    <row r="1162" spans="1:9" x14ac:dyDescent="0.2">
      <c r="A1162" s="141" t="s">
        <v>2339</v>
      </c>
      <c r="B1162" s="142" t="s">
        <v>16542</v>
      </c>
      <c r="C1162" s="143">
        <v>322</v>
      </c>
      <c r="D1162" s="143">
        <v>0</v>
      </c>
      <c r="E1162" s="144">
        <v>0</v>
      </c>
      <c r="F1162" s="144">
        <v>80.06</v>
      </c>
      <c r="G1162" s="144">
        <v>0</v>
      </c>
      <c r="H1162" s="144">
        <v>0</v>
      </c>
      <c r="I1162" s="144">
        <v>80.06</v>
      </c>
    </row>
    <row r="1163" spans="1:9" x14ac:dyDescent="0.2">
      <c r="A1163" s="141" t="s">
        <v>2341</v>
      </c>
      <c r="B1163" s="142" t="s">
        <v>16543</v>
      </c>
      <c r="C1163" s="143">
        <v>31</v>
      </c>
      <c r="D1163" s="143">
        <v>0</v>
      </c>
      <c r="E1163" s="144">
        <v>0</v>
      </c>
      <c r="F1163" s="144">
        <v>7.7</v>
      </c>
      <c r="G1163" s="144">
        <v>0</v>
      </c>
      <c r="H1163" s="144">
        <v>0</v>
      </c>
      <c r="I1163" s="144">
        <v>7.7</v>
      </c>
    </row>
    <row r="1164" spans="1:9" x14ac:dyDescent="0.2">
      <c r="A1164" s="141" t="s">
        <v>2343</v>
      </c>
      <c r="B1164" s="142" t="s">
        <v>16544</v>
      </c>
      <c r="C1164" s="143">
        <v>112</v>
      </c>
      <c r="D1164" s="143">
        <v>0</v>
      </c>
      <c r="E1164" s="144">
        <v>0</v>
      </c>
      <c r="F1164" s="144">
        <v>27.85</v>
      </c>
      <c r="G1164" s="144">
        <v>0</v>
      </c>
      <c r="H1164" s="144">
        <v>0</v>
      </c>
      <c r="I1164" s="144">
        <v>27.85</v>
      </c>
    </row>
    <row r="1165" spans="1:9" x14ac:dyDescent="0.2">
      <c r="A1165" s="141" t="s">
        <v>2345</v>
      </c>
      <c r="B1165" s="142" t="s">
        <v>16545</v>
      </c>
      <c r="C1165" s="143">
        <v>144</v>
      </c>
      <c r="D1165" s="143">
        <v>4</v>
      </c>
      <c r="E1165" s="144">
        <v>728.77</v>
      </c>
      <c r="F1165" s="144">
        <v>35.799999999999997</v>
      </c>
      <c r="G1165" s="144">
        <v>59.14</v>
      </c>
      <c r="H1165" s="144">
        <v>7.82</v>
      </c>
      <c r="I1165" s="144">
        <v>102.76</v>
      </c>
    </row>
    <row r="1166" spans="1:9" x14ac:dyDescent="0.2">
      <c r="A1166" s="141" t="s">
        <v>2347</v>
      </c>
      <c r="B1166" s="142" t="s">
        <v>16546</v>
      </c>
      <c r="C1166" s="143">
        <v>65</v>
      </c>
      <c r="D1166" s="143">
        <v>0</v>
      </c>
      <c r="E1166" s="144">
        <v>0</v>
      </c>
      <c r="F1166" s="144">
        <v>16.16</v>
      </c>
      <c r="G1166" s="144">
        <v>0</v>
      </c>
      <c r="H1166" s="144">
        <v>0</v>
      </c>
      <c r="I1166" s="144">
        <v>16.16</v>
      </c>
    </row>
    <row r="1167" spans="1:9" x14ac:dyDescent="0.2">
      <c r="A1167" s="141" t="s">
        <v>2349</v>
      </c>
      <c r="B1167" s="142" t="s">
        <v>16547</v>
      </c>
      <c r="C1167" s="143">
        <v>32</v>
      </c>
      <c r="D1167" s="143">
        <v>0</v>
      </c>
      <c r="E1167" s="144">
        <v>0</v>
      </c>
      <c r="F1167" s="144">
        <v>7.95</v>
      </c>
      <c r="G1167" s="144">
        <v>0</v>
      </c>
      <c r="H1167" s="144">
        <v>0</v>
      </c>
      <c r="I1167" s="144">
        <v>7.95</v>
      </c>
    </row>
    <row r="1168" spans="1:9" x14ac:dyDescent="0.2">
      <c r="A1168" s="141" t="s">
        <v>2351</v>
      </c>
      <c r="B1168" s="142" t="s">
        <v>16548</v>
      </c>
      <c r="C1168" s="143">
        <v>186</v>
      </c>
      <c r="D1168" s="143">
        <v>1</v>
      </c>
      <c r="E1168" s="144">
        <v>186.61</v>
      </c>
      <c r="F1168" s="144">
        <v>46.24</v>
      </c>
      <c r="G1168" s="144">
        <v>14.78</v>
      </c>
      <c r="H1168" s="144">
        <v>2</v>
      </c>
      <c r="I1168" s="144">
        <v>63.02</v>
      </c>
    </row>
    <row r="1169" spans="1:9" x14ac:dyDescent="0.2">
      <c r="A1169" s="141" t="s">
        <v>2353</v>
      </c>
      <c r="B1169" s="142" t="s">
        <v>16549</v>
      </c>
      <c r="C1169" s="143">
        <v>51</v>
      </c>
      <c r="D1169" s="143">
        <v>1</v>
      </c>
      <c r="E1169" s="144">
        <v>403.88</v>
      </c>
      <c r="F1169" s="144">
        <v>12.68</v>
      </c>
      <c r="G1169" s="144">
        <v>14.78</v>
      </c>
      <c r="H1169" s="144">
        <v>4.34</v>
      </c>
      <c r="I1169" s="144">
        <v>31.8</v>
      </c>
    </row>
    <row r="1170" spans="1:9" x14ac:dyDescent="0.2">
      <c r="A1170" s="141" t="s">
        <v>2355</v>
      </c>
      <c r="B1170" s="142" t="s">
        <v>16550</v>
      </c>
      <c r="C1170" s="143">
        <v>292</v>
      </c>
      <c r="D1170" s="143">
        <v>3</v>
      </c>
      <c r="E1170" s="144">
        <v>471.45</v>
      </c>
      <c r="F1170" s="144">
        <v>72.59</v>
      </c>
      <c r="G1170" s="144">
        <v>44.36</v>
      </c>
      <c r="H1170" s="144">
        <v>5.0599999999999996</v>
      </c>
      <c r="I1170" s="144">
        <v>122.01</v>
      </c>
    </row>
    <row r="1171" spans="1:9" x14ac:dyDescent="0.2">
      <c r="A1171" s="141" t="s">
        <v>2357</v>
      </c>
      <c r="B1171" s="142" t="s">
        <v>16551</v>
      </c>
      <c r="C1171" s="143">
        <v>21</v>
      </c>
      <c r="D1171" s="143">
        <v>1</v>
      </c>
      <c r="E1171" s="144">
        <v>186.61</v>
      </c>
      <c r="F1171" s="144">
        <v>5.22</v>
      </c>
      <c r="G1171" s="144">
        <v>14.78</v>
      </c>
      <c r="H1171" s="144">
        <v>2</v>
      </c>
      <c r="I1171" s="144">
        <v>22</v>
      </c>
    </row>
    <row r="1172" spans="1:9" x14ac:dyDescent="0.2">
      <c r="A1172" s="141" t="s">
        <v>2359</v>
      </c>
      <c r="B1172" s="142" t="s">
        <v>16552</v>
      </c>
      <c r="C1172" s="143">
        <v>57</v>
      </c>
      <c r="D1172" s="143">
        <v>1</v>
      </c>
      <c r="E1172" s="144">
        <v>186.61</v>
      </c>
      <c r="F1172" s="144">
        <v>14.17</v>
      </c>
      <c r="G1172" s="144">
        <v>14.78</v>
      </c>
      <c r="H1172" s="144">
        <v>2</v>
      </c>
      <c r="I1172" s="144">
        <v>30.95</v>
      </c>
    </row>
    <row r="1173" spans="1:9" x14ac:dyDescent="0.2">
      <c r="A1173" s="141" t="s">
        <v>2361</v>
      </c>
      <c r="B1173" s="142" t="s">
        <v>16553</v>
      </c>
      <c r="C1173" s="143">
        <v>1754</v>
      </c>
      <c r="D1173" s="143">
        <v>31</v>
      </c>
      <c r="E1173" s="144">
        <v>24826.86</v>
      </c>
      <c r="F1173" s="144">
        <v>436.07</v>
      </c>
      <c r="G1173" s="144">
        <v>458.35</v>
      </c>
      <c r="H1173" s="144">
        <v>266.52999999999997</v>
      </c>
      <c r="I1173" s="144">
        <v>1160.95</v>
      </c>
    </row>
    <row r="1174" spans="1:9" x14ac:dyDescent="0.2">
      <c r="A1174" s="141" t="s">
        <v>2363</v>
      </c>
      <c r="B1174" s="142" t="s">
        <v>16554</v>
      </c>
      <c r="C1174" s="143">
        <v>54</v>
      </c>
      <c r="D1174" s="143">
        <v>0</v>
      </c>
      <c r="E1174" s="144">
        <v>0</v>
      </c>
      <c r="F1174" s="144">
        <v>13.42</v>
      </c>
      <c r="G1174" s="144">
        <v>0</v>
      </c>
      <c r="H1174" s="144">
        <v>0</v>
      </c>
      <c r="I1174" s="144">
        <v>13.42</v>
      </c>
    </row>
    <row r="1175" spans="1:9" x14ac:dyDescent="0.2">
      <c r="A1175" s="141" t="s">
        <v>2365</v>
      </c>
      <c r="B1175" s="142" t="s">
        <v>16555</v>
      </c>
      <c r="C1175" s="143">
        <v>180</v>
      </c>
      <c r="D1175" s="143">
        <v>2</v>
      </c>
      <c r="E1175" s="144">
        <v>325.23</v>
      </c>
      <c r="F1175" s="144">
        <v>44.75</v>
      </c>
      <c r="G1175" s="144">
        <v>29.57</v>
      </c>
      <c r="H1175" s="144">
        <v>3.49</v>
      </c>
      <c r="I1175" s="144">
        <v>77.81</v>
      </c>
    </row>
    <row r="1176" spans="1:9" x14ac:dyDescent="0.2">
      <c r="A1176" s="141" t="s">
        <v>2367</v>
      </c>
      <c r="B1176" s="142" t="s">
        <v>16556</v>
      </c>
      <c r="C1176" s="143">
        <v>27</v>
      </c>
      <c r="D1176" s="143">
        <v>0</v>
      </c>
      <c r="E1176" s="144">
        <v>0</v>
      </c>
      <c r="F1176" s="144">
        <v>6.71</v>
      </c>
      <c r="G1176" s="144">
        <v>0</v>
      </c>
      <c r="H1176" s="144">
        <v>0</v>
      </c>
      <c r="I1176" s="144">
        <v>6.71</v>
      </c>
    </row>
    <row r="1177" spans="1:9" x14ac:dyDescent="0.2">
      <c r="A1177" s="141" t="s">
        <v>2369</v>
      </c>
      <c r="B1177" s="142" t="s">
        <v>16557</v>
      </c>
      <c r="C1177" s="143">
        <v>100</v>
      </c>
      <c r="D1177" s="143">
        <v>0</v>
      </c>
      <c r="E1177" s="144">
        <v>0</v>
      </c>
      <c r="F1177" s="144">
        <v>24.86</v>
      </c>
      <c r="G1177" s="144">
        <v>0</v>
      </c>
      <c r="H1177" s="144">
        <v>0</v>
      </c>
      <c r="I1177" s="144">
        <v>24.86</v>
      </c>
    </row>
    <row r="1178" spans="1:9" x14ac:dyDescent="0.2">
      <c r="A1178" s="141" t="s">
        <v>2371</v>
      </c>
      <c r="B1178" s="142" t="s">
        <v>16558</v>
      </c>
      <c r="C1178" s="143">
        <v>51</v>
      </c>
      <c r="D1178" s="143">
        <v>0</v>
      </c>
      <c r="E1178" s="144">
        <v>0</v>
      </c>
      <c r="F1178" s="144">
        <v>12.68</v>
      </c>
      <c r="G1178" s="144">
        <v>0</v>
      </c>
      <c r="H1178" s="144">
        <v>0</v>
      </c>
      <c r="I1178" s="144">
        <v>12.68</v>
      </c>
    </row>
    <row r="1179" spans="1:9" x14ac:dyDescent="0.2">
      <c r="A1179" s="141" t="s">
        <v>2373</v>
      </c>
      <c r="B1179" s="142" t="s">
        <v>16559</v>
      </c>
      <c r="C1179" s="143">
        <v>6465</v>
      </c>
      <c r="D1179" s="143">
        <v>120</v>
      </c>
      <c r="E1179" s="144">
        <v>92213.06</v>
      </c>
      <c r="F1179" s="144">
        <v>1607.3</v>
      </c>
      <c r="G1179" s="144">
        <v>1774.26</v>
      </c>
      <c r="H1179" s="144">
        <v>989.94</v>
      </c>
      <c r="I1179" s="144">
        <v>4371.5</v>
      </c>
    </row>
    <row r="1180" spans="1:9" x14ac:dyDescent="0.2">
      <c r="A1180" s="141" t="s">
        <v>2375</v>
      </c>
      <c r="B1180" s="142" t="s">
        <v>16560</v>
      </c>
      <c r="C1180" s="143">
        <v>196</v>
      </c>
      <c r="D1180" s="143">
        <v>2</v>
      </c>
      <c r="E1180" s="144">
        <v>74.64</v>
      </c>
      <c r="F1180" s="144">
        <v>48.73</v>
      </c>
      <c r="G1180" s="144">
        <v>29.57</v>
      </c>
      <c r="H1180" s="144">
        <v>0.8</v>
      </c>
      <c r="I1180" s="144">
        <v>79.099999999999994</v>
      </c>
    </row>
    <row r="1181" spans="1:9" x14ac:dyDescent="0.2">
      <c r="A1181" s="141" t="s">
        <v>2377</v>
      </c>
      <c r="B1181" s="142" t="s">
        <v>16561</v>
      </c>
      <c r="C1181" s="143">
        <v>605</v>
      </c>
      <c r="D1181" s="143">
        <v>12</v>
      </c>
      <c r="E1181" s="144">
        <v>2674.79</v>
      </c>
      <c r="F1181" s="144">
        <v>150.41999999999999</v>
      </c>
      <c r="G1181" s="144">
        <v>177.42</v>
      </c>
      <c r="H1181" s="144">
        <v>28.71</v>
      </c>
      <c r="I1181" s="144">
        <v>356.55</v>
      </c>
    </row>
    <row r="1182" spans="1:9" x14ac:dyDescent="0.2">
      <c r="A1182" s="141" t="s">
        <v>2379</v>
      </c>
      <c r="B1182" s="142" t="s">
        <v>16562</v>
      </c>
      <c r="C1182" s="143">
        <v>174051</v>
      </c>
      <c r="D1182" s="143">
        <v>2617</v>
      </c>
      <c r="E1182" s="144">
        <v>4487377.7699999996</v>
      </c>
      <c r="F1182" s="144">
        <v>43271.85</v>
      </c>
      <c r="G1182" s="144">
        <v>38693.72</v>
      </c>
      <c r="H1182" s="144">
        <v>48173.47</v>
      </c>
      <c r="I1182" s="144">
        <v>130139.04</v>
      </c>
    </row>
    <row r="1183" spans="1:9" x14ac:dyDescent="0.2">
      <c r="A1183" s="141" t="s">
        <v>2381</v>
      </c>
      <c r="B1183" s="142" t="s">
        <v>16563</v>
      </c>
      <c r="C1183" s="143">
        <v>138</v>
      </c>
      <c r="D1183" s="143">
        <v>3</v>
      </c>
      <c r="E1183" s="144">
        <v>410.54</v>
      </c>
      <c r="F1183" s="144">
        <v>34.31</v>
      </c>
      <c r="G1183" s="144">
        <v>44.36</v>
      </c>
      <c r="H1183" s="144">
        <v>4.41</v>
      </c>
      <c r="I1183" s="144">
        <v>83.08</v>
      </c>
    </row>
    <row r="1184" spans="1:9" x14ac:dyDescent="0.2">
      <c r="A1184" s="141" t="s">
        <v>2383</v>
      </c>
      <c r="B1184" s="142" t="s">
        <v>16564</v>
      </c>
      <c r="C1184" s="143">
        <v>166</v>
      </c>
      <c r="D1184" s="143">
        <v>2</v>
      </c>
      <c r="E1184" s="144">
        <v>935.31</v>
      </c>
      <c r="F1184" s="144">
        <v>41.27</v>
      </c>
      <c r="G1184" s="144">
        <v>29.57</v>
      </c>
      <c r="H1184" s="144">
        <v>10.039999999999999</v>
      </c>
      <c r="I1184" s="144">
        <v>80.88</v>
      </c>
    </row>
    <row r="1185" spans="1:9" x14ac:dyDescent="0.2">
      <c r="A1185" s="141" t="s">
        <v>2385</v>
      </c>
      <c r="B1185" s="142" t="s">
        <v>16565</v>
      </c>
      <c r="C1185" s="143">
        <v>40</v>
      </c>
      <c r="D1185" s="143">
        <v>0</v>
      </c>
      <c r="E1185" s="144">
        <v>0</v>
      </c>
      <c r="F1185" s="144">
        <v>9.94</v>
      </c>
      <c r="G1185" s="144">
        <v>0</v>
      </c>
      <c r="H1185" s="144">
        <v>0</v>
      </c>
      <c r="I1185" s="144">
        <v>9.94</v>
      </c>
    </row>
    <row r="1186" spans="1:9" x14ac:dyDescent="0.2">
      <c r="A1186" s="141" t="s">
        <v>2387</v>
      </c>
      <c r="B1186" s="142" t="s">
        <v>16566</v>
      </c>
      <c r="C1186" s="143">
        <v>248</v>
      </c>
      <c r="D1186" s="143">
        <v>4</v>
      </c>
      <c r="E1186" s="144">
        <v>296.52</v>
      </c>
      <c r="F1186" s="144">
        <v>61.66</v>
      </c>
      <c r="G1186" s="144">
        <v>59.14</v>
      </c>
      <c r="H1186" s="144">
        <v>3.18</v>
      </c>
      <c r="I1186" s="144">
        <v>123.98</v>
      </c>
    </row>
    <row r="1187" spans="1:9" x14ac:dyDescent="0.2">
      <c r="A1187" s="141" t="s">
        <v>2389</v>
      </c>
      <c r="B1187" s="142" t="s">
        <v>16567</v>
      </c>
      <c r="C1187" s="143">
        <v>419</v>
      </c>
      <c r="D1187" s="143">
        <v>15</v>
      </c>
      <c r="E1187" s="144">
        <v>6366.31</v>
      </c>
      <c r="F1187" s="144">
        <v>104.17</v>
      </c>
      <c r="G1187" s="144">
        <v>221.78</v>
      </c>
      <c r="H1187" s="144">
        <v>68.34</v>
      </c>
      <c r="I1187" s="144">
        <v>394.29</v>
      </c>
    </row>
    <row r="1188" spans="1:9" x14ac:dyDescent="0.2">
      <c r="A1188" s="141" t="s">
        <v>2391</v>
      </c>
      <c r="B1188" s="142" t="s">
        <v>16568</v>
      </c>
      <c r="C1188" s="143">
        <v>169</v>
      </c>
      <c r="D1188" s="143">
        <v>1</v>
      </c>
      <c r="E1188" s="144">
        <v>596.20000000000005</v>
      </c>
      <c r="F1188" s="144">
        <v>42.02</v>
      </c>
      <c r="G1188" s="144">
        <v>14.78</v>
      </c>
      <c r="H1188" s="144">
        <v>6.4</v>
      </c>
      <c r="I1188" s="144">
        <v>63.2</v>
      </c>
    </row>
    <row r="1189" spans="1:9" x14ac:dyDescent="0.2">
      <c r="A1189" s="141" t="s">
        <v>2393</v>
      </c>
      <c r="B1189" s="142" t="s">
        <v>16569</v>
      </c>
      <c r="C1189" s="143">
        <v>56</v>
      </c>
      <c r="D1189" s="143">
        <v>1</v>
      </c>
      <c r="E1189" s="144">
        <v>1081.82</v>
      </c>
      <c r="F1189" s="144">
        <v>13.92</v>
      </c>
      <c r="G1189" s="144">
        <v>14.78</v>
      </c>
      <c r="H1189" s="144">
        <v>11.62</v>
      </c>
      <c r="I1189" s="144">
        <v>40.32</v>
      </c>
    </row>
    <row r="1190" spans="1:9" x14ac:dyDescent="0.2">
      <c r="A1190" s="141" t="s">
        <v>2395</v>
      </c>
      <c r="B1190" s="142" t="s">
        <v>16570</v>
      </c>
      <c r="C1190" s="143">
        <v>436</v>
      </c>
      <c r="D1190" s="143">
        <v>4</v>
      </c>
      <c r="E1190" s="144">
        <v>1336.96</v>
      </c>
      <c r="F1190" s="144">
        <v>108.4</v>
      </c>
      <c r="G1190" s="144">
        <v>59.14</v>
      </c>
      <c r="H1190" s="144">
        <v>14.35</v>
      </c>
      <c r="I1190" s="144">
        <v>181.89</v>
      </c>
    </row>
    <row r="1191" spans="1:9" x14ac:dyDescent="0.2">
      <c r="A1191" s="141" t="s">
        <v>2397</v>
      </c>
      <c r="B1191" s="142" t="s">
        <v>16571</v>
      </c>
      <c r="C1191" s="143">
        <v>25</v>
      </c>
      <c r="D1191" s="143">
        <v>0</v>
      </c>
      <c r="E1191" s="144">
        <v>0</v>
      </c>
      <c r="F1191" s="144">
        <v>6.22</v>
      </c>
      <c r="G1191" s="144">
        <v>0</v>
      </c>
      <c r="H1191" s="144">
        <v>0</v>
      </c>
      <c r="I1191" s="144">
        <v>6.22</v>
      </c>
    </row>
    <row r="1192" spans="1:9" x14ac:dyDescent="0.2">
      <c r="A1192" s="141" t="s">
        <v>2399</v>
      </c>
      <c r="B1192" s="142" t="s">
        <v>16572</v>
      </c>
      <c r="C1192" s="143">
        <v>30</v>
      </c>
      <c r="D1192" s="143">
        <v>0</v>
      </c>
      <c r="E1192" s="144">
        <v>0</v>
      </c>
      <c r="F1192" s="144">
        <v>7.46</v>
      </c>
      <c r="G1192" s="144">
        <v>0</v>
      </c>
      <c r="H1192" s="144">
        <v>0</v>
      </c>
      <c r="I1192" s="144">
        <v>7.46</v>
      </c>
    </row>
    <row r="1193" spans="1:9" x14ac:dyDescent="0.2">
      <c r="A1193" s="141" t="s">
        <v>2401</v>
      </c>
      <c r="B1193" s="142" t="s">
        <v>16573</v>
      </c>
      <c r="C1193" s="143">
        <v>45</v>
      </c>
      <c r="D1193" s="143">
        <v>2</v>
      </c>
      <c r="E1193" s="144">
        <v>32372.69</v>
      </c>
      <c r="F1193" s="144">
        <v>11.18</v>
      </c>
      <c r="G1193" s="144">
        <v>29.57</v>
      </c>
      <c r="H1193" s="144">
        <v>347.53</v>
      </c>
      <c r="I1193" s="144">
        <v>388.28</v>
      </c>
    </row>
    <row r="1194" spans="1:9" x14ac:dyDescent="0.2">
      <c r="A1194" s="141" t="s">
        <v>2403</v>
      </c>
      <c r="B1194" s="142" t="s">
        <v>16574</v>
      </c>
      <c r="C1194" s="143">
        <v>448</v>
      </c>
      <c r="D1194" s="143">
        <v>11</v>
      </c>
      <c r="E1194" s="144">
        <v>78501.52</v>
      </c>
      <c r="F1194" s="144">
        <v>111.38</v>
      </c>
      <c r="G1194" s="144">
        <v>162.63999999999999</v>
      </c>
      <c r="H1194" s="144">
        <v>842.74</v>
      </c>
      <c r="I1194" s="144">
        <v>1116.76</v>
      </c>
    </row>
    <row r="1195" spans="1:9" x14ac:dyDescent="0.2">
      <c r="A1195" s="141" t="s">
        <v>2405</v>
      </c>
      <c r="B1195" s="142" t="s">
        <v>16575</v>
      </c>
      <c r="C1195" s="143">
        <v>1414</v>
      </c>
      <c r="D1195" s="143">
        <v>11</v>
      </c>
      <c r="E1195" s="144">
        <v>2013.46</v>
      </c>
      <c r="F1195" s="144">
        <v>351.54</v>
      </c>
      <c r="G1195" s="144">
        <v>162.63999999999999</v>
      </c>
      <c r="H1195" s="144">
        <v>21.62</v>
      </c>
      <c r="I1195" s="144">
        <v>535.79999999999995</v>
      </c>
    </row>
    <row r="1196" spans="1:9" x14ac:dyDescent="0.2">
      <c r="A1196" s="141" t="s">
        <v>2407</v>
      </c>
      <c r="B1196" s="142" t="s">
        <v>16576</v>
      </c>
      <c r="C1196" s="143">
        <v>1175</v>
      </c>
      <c r="D1196" s="143">
        <v>15</v>
      </c>
      <c r="E1196" s="144">
        <v>2027.2</v>
      </c>
      <c r="F1196" s="144">
        <v>292.12</v>
      </c>
      <c r="G1196" s="144">
        <v>221.78</v>
      </c>
      <c r="H1196" s="144">
        <v>21.76</v>
      </c>
      <c r="I1196" s="144">
        <v>535.66</v>
      </c>
    </row>
    <row r="1197" spans="1:9" x14ac:dyDescent="0.2">
      <c r="A1197" s="141" t="s">
        <v>2409</v>
      </c>
      <c r="B1197" s="142" t="s">
        <v>16577</v>
      </c>
      <c r="C1197" s="143">
        <v>109</v>
      </c>
      <c r="D1197" s="143">
        <v>0</v>
      </c>
      <c r="E1197" s="144">
        <v>0</v>
      </c>
      <c r="F1197" s="144">
        <v>27.1</v>
      </c>
      <c r="G1197" s="144">
        <v>0</v>
      </c>
      <c r="H1197" s="144">
        <v>0</v>
      </c>
      <c r="I1197" s="144">
        <v>27.1</v>
      </c>
    </row>
    <row r="1198" spans="1:9" x14ac:dyDescent="0.2">
      <c r="A1198" s="141" t="s">
        <v>2411</v>
      </c>
      <c r="B1198" s="142" t="s">
        <v>16578</v>
      </c>
      <c r="C1198" s="143">
        <v>25</v>
      </c>
      <c r="D1198" s="143">
        <v>2</v>
      </c>
      <c r="E1198" s="144">
        <v>435.43</v>
      </c>
      <c r="F1198" s="144">
        <v>6.22</v>
      </c>
      <c r="G1198" s="144">
        <v>29.57</v>
      </c>
      <c r="H1198" s="144">
        <v>4.67</v>
      </c>
      <c r="I1198" s="144">
        <v>40.46</v>
      </c>
    </row>
    <row r="1199" spans="1:9" x14ac:dyDescent="0.2">
      <c r="A1199" s="141" t="s">
        <v>2413</v>
      </c>
      <c r="B1199" s="142" t="s">
        <v>16579</v>
      </c>
      <c r="C1199" s="143">
        <v>29</v>
      </c>
      <c r="D1199" s="143">
        <v>0</v>
      </c>
      <c r="E1199" s="144">
        <v>0</v>
      </c>
      <c r="F1199" s="144">
        <v>7.21</v>
      </c>
      <c r="G1199" s="144">
        <v>0</v>
      </c>
      <c r="H1199" s="144">
        <v>0</v>
      </c>
      <c r="I1199" s="144">
        <v>7.21</v>
      </c>
    </row>
    <row r="1200" spans="1:9" x14ac:dyDescent="0.2">
      <c r="A1200" s="141" t="s">
        <v>2415</v>
      </c>
      <c r="B1200" s="142" t="s">
        <v>16580</v>
      </c>
      <c r="C1200" s="143">
        <v>32</v>
      </c>
      <c r="D1200" s="143">
        <v>3</v>
      </c>
      <c r="E1200" s="144">
        <v>344.22</v>
      </c>
      <c r="F1200" s="144">
        <v>7.95</v>
      </c>
      <c r="G1200" s="144">
        <v>44.36</v>
      </c>
      <c r="H1200" s="144">
        <v>3.7</v>
      </c>
      <c r="I1200" s="144">
        <v>56.01</v>
      </c>
    </row>
    <row r="1201" spans="1:9" x14ac:dyDescent="0.2">
      <c r="A1201" s="141" t="s">
        <v>2417</v>
      </c>
      <c r="B1201" s="142" t="s">
        <v>16581</v>
      </c>
      <c r="C1201" s="143">
        <v>49</v>
      </c>
      <c r="D1201" s="143">
        <v>1</v>
      </c>
      <c r="E1201" s="144">
        <v>11539.44</v>
      </c>
      <c r="F1201" s="144">
        <v>12.18</v>
      </c>
      <c r="G1201" s="144">
        <v>14.78</v>
      </c>
      <c r="H1201" s="144">
        <v>123.88</v>
      </c>
      <c r="I1201" s="144">
        <v>150.84</v>
      </c>
    </row>
    <row r="1202" spans="1:9" x14ac:dyDescent="0.2">
      <c r="A1202" s="141" t="s">
        <v>2419</v>
      </c>
      <c r="B1202" s="142" t="s">
        <v>16582</v>
      </c>
      <c r="C1202" s="143">
        <v>33</v>
      </c>
      <c r="D1202" s="143">
        <v>2</v>
      </c>
      <c r="E1202" s="144">
        <v>880.11</v>
      </c>
      <c r="F1202" s="144">
        <v>8.2100000000000009</v>
      </c>
      <c r="G1202" s="144">
        <v>29.57</v>
      </c>
      <c r="H1202" s="144">
        <v>9.4499999999999993</v>
      </c>
      <c r="I1202" s="144">
        <v>47.23</v>
      </c>
    </row>
    <row r="1203" spans="1:9" x14ac:dyDescent="0.2">
      <c r="A1203" s="141" t="s">
        <v>2421</v>
      </c>
      <c r="B1203" s="142" t="s">
        <v>16583</v>
      </c>
      <c r="C1203" s="143">
        <v>25</v>
      </c>
      <c r="D1203" s="143">
        <v>2</v>
      </c>
      <c r="E1203" s="144">
        <v>1612.58</v>
      </c>
      <c r="F1203" s="144">
        <v>6.22</v>
      </c>
      <c r="G1203" s="144">
        <v>29.57</v>
      </c>
      <c r="H1203" s="144">
        <v>17.309999999999999</v>
      </c>
      <c r="I1203" s="144">
        <v>53.1</v>
      </c>
    </row>
    <row r="1204" spans="1:9" x14ac:dyDescent="0.2">
      <c r="A1204" s="141" t="s">
        <v>2423</v>
      </c>
      <c r="B1204" s="142" t="s">
        <v>16584</v>
      </c>
      <c r="C1204" s="143">
        <v>173</v>
      </c>
      <c r="D1204" s="143">
        <v>1</v>
      </c>
      <c r="E1204" s="144">
        <v>186.61</v>
      </c>
      <c r="F1204" s="144">
        <v>43.01</v>
      </c>
      <c r="G1204" s="144">
        <v>14.78</v>
      </c>
      <c r="H1204" s="144">
        <v>2</v>
      </c>
      <c r="I1204" s="144">
        <v>59.79</v>
      </c>
    </row>
    <row r="1205" spans="1:9" x14ac:dyDescent="0.2">
      <c r="A1205" s="141" t="s">
        <v>2425</v>
      </c>
      <c r="B1205" s="142" t="s">
        <v>16585</v>
      </c>
      <c r="C1205" s="143">
        <v>648</v>
      </c>
      <c r="D1205" s="143">
        <v>19</v>
      </c>
      <c r="E1205" s="144">
        <v>3207.22</v>
      </c>
      <c r="F1205" s="144">
        <v>161.1</v>
      </c>
      <c r="G1205" s="144">
        <v>280.93</v>
      </c>
      <c r="H1205" s="144">
        <v>34.43</v>
      </c>
      <c r="I1205" s="144">
        <v>476.46</v>
      </c>
    </row>
    <row r="1206" spans="1:9" x14ac:dyDescent="0.2">
      <c r="A1206" s="141" t="s">
        <v>2427</v>
      </c>
      <c r="B1206" s="142" t="s">
        <v>16586</v>
      </c>
      <c r="C1206" s="143">
        <v>814</v>
      </c>
      <c r="D1206" s="143">
        <v>17</v>
      </c>
      <c r="E1206" s="144">
        <v>2132.8200000000002</v>
      </c>
      <c r="F1206" s="144">
        <v>202.38</v>
      </c>
      <c r="G1206" s="144">
        <v>251.35</v>
      </c>
      <c r="H1206" s="144">
        <v>22.9</v>
      </c>
      <c r="I1206" s="144">
        <v>476.63</v>
      </c>
    </row>
    <row r="1207" spans="1:9" x14ac:dyDescent="0.2">
      <c r="A1207" s="141" t="s">
        <v>2429</v>
      </c>
      <c r="B1207" s="142" t="s">
        <v>16587</v>
      </c>
      <c r="C1207" s="143">
        <v>57</v>
      </c>
      <c r="D1207" s="143">
        <v>0</v>
      </c>
      <c r="E1207" s="144">
        <v>0</v>
      </c>
      <c r="F1207" s="144">
        <v>14.17</v>
      </c>
      <c r="G1207" s="144">
        <v>0</v>
      </c>
      <c r="H1207" s="144">
        <v>0</v>
      </c>
      <c r="I1207" s="144">
        <v>14.17</v>
      </c>
    </row>
    <row r="1208" spans="1:9" x14ac:dyDescent="0.2">
      <c r="A1208" s="141" t="s">
        <v>2431</v>
      </c>
      <c r="B1208" s="142" t="s">
        <v>16588</v>
      </c>
      <c r="C1208" s="143">
        <v>49</v>
      </c>
      <c r="D1208" s="143">
        <v>0</v>
      </c>
      <c r="E1208" s="144">
        <v>0</v>
      </c>
      <c r="F1208" s="144">
        <v>12.18</v>
      </c>
      <c r="G1208" s="144">
        <v>0</v>
      </c>
      <c r="H1208" s="144">
        <v>0</v>
      </c>
      <c r="I1208" s="144">
        <v>12.18</v>
      </c>
    </row>
    <row r="1209" spans="1:9" x14ac:dyDescent="0.2">
      <c r="A1209" s="141" t="s">
        <v>2433</v>
      </c>
      <c r="B1209" s="142" t="s">
        <v>16589</v>
      </c>
      <c r="C1209" s="143">
        <v>758</v>
      </c>
      <c r="D1209" s="143">
        <v>18</v>
      </c>
      <c r="E1209" s="144">
        <v>126713.09</v>
      </c>
      <c r="F1209" s="144">
        <v>188.45</v>
      </c>
      <c r="G1209" s="144">
        <v>266.14</v>
      </c>
      <c r="H1209" s="144">
        <v>1360.3</v>
      </c>
      <c r="I1209" s="144">
        <v>1814.89</v>
      </c>
    </row>
    <row r="1210" spans="1:9" x14ac:dyDescent="0.2">
      <c r="A1210" s="141" t="s">
        <v>2435</v>
      </c>
      <c r="B1210" s="142" t="s">
        <v>16590</v>
      </c>
      <c r="C1210" s="143">
        <v>190</v>
      </c>
      <c r="D1210" s="143">
        <v>2</v>
      </c>
      <c r="E1210" s="144">
        <v>408.17</v>
      </c>
      <c r="F1210" s="144">
        <v>47.24</v>
      </c>
      <c r="G1210" s="144">
        <v>29.57</v>
      </c>
      <c r="H1210" s="144">
        <v>4.38</v>
      </c>
      <c r="I1210" s="144">
        <v>81.19</v>
      </c>
    </row>
    <row r="1211" spans="1:9" x14ac:dyDescent="0.2">
      <c r="A1211" s="141" t="s">
        <v>2437</v>
      </c>
      <c r="B1211" s="142" t="s">
        <v>16591</v>
      </c>
      <c r="C1211" s="143">
        <v>54</v>
      </c>
      <c r="D1211" s="143">
        <v>1</v>
      </c>
      <c r="E1211" s="144">
        <v>369.26</v>
      </c>
      <c r="F1211" s="144">
        <v>13.42</v>
      </c>
      <c r="G1211" s="144">
        <v>14.78</v>
      </c>
      <c r="H1211" s="144">
        <v>3.97</v>
      </c>
      <c r="I1211" s="144">
        <v>32.17</v>
      </c>
    </row>
    <row r="1212" spans="1:9" x14ac:dyDescent="0.2">
      <c r="A1212" s="141" t="s">
        <v>2439</v>
      </c>
      <c r="B1212" s="142" t="s">
        <v>16592</v>
      </c>
      <c r="C1212" s="143">
        <v>102</v>
      </c>
      <c r="D1212" s="143">
        <v>3</v>
      </c>
      <c r="E1212" s="144">
        <v>587.46</v>
      </c>
      <c r="F1212" s="144">
        <v>25.36</v>
      </c>
      <c r="G1212" s="144">
        <v>44.36</v>
      </c>
      <c r="H1212" s="144">
        <v>6.3</v>
      </c>
      <c r="I1212" s="144">
        <v>76.02</v>
      </c>
    </row>
    <row r="1213" spans="1:9" x14ac:dyDescent="0.2">
      <c r="A1213" s="141" t="s">
        <v>2441</v>
      </c>
      <c r="B1213" s="142" t="s">
        <v>16593</v>
      </c>
      <c r="C1213" s="143">
        <v>532</v>
      </c>
      <c r="D1213" s="143">
        <v>11</v>
      </c>
      <c r="E1213" s="144">
        <v>42150.17</v>
      </c>
      <c r="F1213" s="144">
        <v>132.26</v>
      </c>
      <c r="G1213" s="144">
        <v>162.63999999999999</v>
      </c>
      <c r="H1213" s="144">
        <v>452.5</v>
      </c>
      <c r="I1213" s="144">
        <v>747.4</v>
      </c>
    </row>
    <row r="1214" spans="1:9" x14ac:dyDescent="0.2">
      <c r="A1214" s="141" t="s">
        <v>2443</v>
      </c>
      <c r="B1214" s="142" t="s">
        <v>16594</v>
      </c>
      <c r="C1214" s="143">
        <v>52</v>
      </c>
      <c r="D1214" s="143">
        <v>1</v>
      </c>
      <c r="E1214" s="144">
        <v>186.61</v>
      </c>
      <c r="F1214" s="144">
        <v>12.93</v>
      </c>
      <c r="G1214" s="144">
        <v>14.78</v>
      </c>
      <c r="H1214" s="144">
        <v>2</v>
      </c>
      <c r="I1214" s="144">
        <v>29.71</v>
      </c>
    </row>
    <row r="1215" spans="1:9" x14ac:dyDescent="0.2">
      <c r="A1215" s="141" t="s">
        <v>2445</v>
      </c>
      <c r="B1215" s="142" t="s">
        <v>16595</v>
      </c>
      <c r="C1215" s="143">
        <v>78</v>
      </c>
      <c r="D1215" s="143">
        <v>0</v>
      </c>
      <c r="E1215" s="144">
        <v>0</v>
      </c>
      <c r="F1215" s="144">
        <v>19.39</v>
      </c>
      <c r="G1215" s="144">
        <v>0</v>
      </c>
      <c r="H1215" s="144">
        <v>0</v>
      </c>
      <c r="I1215" s="144">
        <v>19.39</v>
      </c>
    </row>
    <row r="1216" spans="1:9" x14ac:dyDescent="0.2">
      <c r="A1216" s="141" t="s">
        <v>2447</v>
      </c>
      <c r="B1216" s="142" t="s">
        <v>16596</v>
      </c>
      <c r="C1216" s="143">
        <v>35</v>
      </c>
      <c r="D1216" s="143">
        <v>0</v>
      </c>
      <c r="E1216" s="144">
        <v>0</v>
      </c>
      <c r="F1216" s="144">
        <v>8.6999999999999993</v>
      </c>
      <c r="G1216" s="144">
        <v>0</v>
      </c>
      <c r="H1216" s="144">
        <v>0</v>
      </c>
      <c r="I1216" s="144">
        <v>8.6999999999999993</v>
      </c>
    </row>
    <row r="1217" spans="1:9" x14ac:dyDescent="0.2">
      <c r="A1217" s="141" t="s">
        <v>2449</v>
      </c>
      <c r="B1217" s="142" t="s">
        <v>16597</v>
      </c>
      <c r="C1217" s="143">
        <v>218</v>
      </c>
      <c r="D1217" s="143">
        <v>8</v>
      </c>
      <c r="E1217" s="144">
        <v>1252.28</v>
      </c>
      <c r="F1217" s="144">
        <v>54.2</v>
      </c>
      <c r="G1217" s="144">
        <v>118.29</v>
      </c>
      <c r="H1217" s="144">
        <v>13.44</v>
      </c>
      <c r="I1217" s="144">
        <v>185.93</v>
      </c>
    </row>
    <row r="1218" spans="1:9" x14ac:dyDescent="0.2">
      <c r="A1218" s="141" t="s">
        <v>2451</v>
      </c>
      <c r="B1218" s="142" t="s">
        <v>16598</v>
      </c>
      <c r="C1218" s="143">
        <v>41</v>
      </c>
      <c r="D1218" s="143">
        <v>1</v>
      </c>
      <c r="E1218" s="144">
        <v>186.61</v>
      </c>
      <c r="F1218" s="144">
        <v>10.19</v>
      </c>
      <c r="G1218" s="144">
        <v>14.78</v>
      </c>
      <c r="H1218" s="144">
        <v>2</v>
      </c>
      <c r="I1218" s="144">
        <v>26.97</v>
      </c>
    </row>
    <row r="1219" spans="1:9" x14ac:dyDescent="0.2">
      <c r="A1219" s="141" t="s">
        <v>2453</v>
      </c>
      <c r="B1219" s="142" t="s">
        <v>16599</v>
      </c>
      <c r="C1219" s="143">
        <v>104</v>
      </c>
      <c r="D1219" s="143">
        <v>0</v>
      </c>
      <c r="E1219" s="144">
        <v>0</v>
      </c>
      <c r="F1219" s="144">
        <v>25.86</v>
      </c>
      <c r="G1219" s="144">
        <v>0</v>
      </c>
      <c r="H1219" s="144">
        <v>0</v>
      </c>
      <c r="I1219" s="144">
        <v>25.86</v>
      </c>
    </row>
    <row r="1220" spans="1:9" x14ac:dyDescent="0.2">
      <c r="A1220" s="141" t="s">
        <v>2455</v>
      </c>
      <c r="B1220" s="142" t="s">
        <v>16600</v>
      </c>
      <c r="C1220" s="143">
        <v>592</v>
      </c>
      <c r="D1220" s="143">
        <v>19</v>
      </c>
      <c r="E1220" s="144">
        <v>39769.589999999997</v>
      </c>
      <c r="F1220" s="144">
        <v>147.18</v>
      </c>
      <c r="G1220" s="144">
        <v>280.93</v>
      </c>
      <c r="H1220" s="144">
        <v>426.94</v>
      </c>
      <c r="I1220" s="144">
        <v>855.05</v>
      </c>
    </row>
    <row r="1221" spans="1:9" x14ac:dyDescent="0.2">
      <c r="A1221" s="141" t="s">
        <v>2457</v>
      </c>
      <c r="B1221" s="142" t="s">
        <v>16601</v>
      </c>
      <c r="C1221" s="143">
        <v>1416</v>
      </c>
      <c r="D1221" s="143">
        <v>18</v>
      </c>
      <c r="E1221" s="144">
        <v>3570.43</v>
      </c>
      <c r="F1221" s="144">
        <v>352.04</v>
      </c>
      <c r="G1221" s="144">
        <v>266.14</v>
      </c>
      <c r="H1221" s="144">
        <v>38.33</v>
      </c>
      <c r="I1221" s="144">
        <v>656.51</v>
      </c>
    </row>
    <row r="1222" spans="1:9" x14ac:dyDescent="0.2">
      <c r="A1222" s="141" t="s">
        <v>2459</v>
      </c>
      <c r="B1222" s="142" t="s">
        <v>16602</v>
      </c>
      <c r="C1222" s="143">
        <v>81</v>
      </c>
      <c r="D1222" s="143">
        <v>1</v>
      </c>
      <c r="E1222" s="144">
        <v>186.61</v>
      </c>
      <c r="F1222" s="144">
        <v>20.14</v>
      </c>
      <c r="G1222" s="144">
        <v>14.78</v>
      </c>
      <c r="H1222" s="144">
        <v>2</v>
      </c>
      <c r="I1222" s="144">
        <v>36.92</v>
      </c>
    </row>
    <row r="1223" spans="1:9" x14ac:dyDescent="0.2">
      <c r="A1223" s="141" t="s">
        <v>2461</v>
      </c>
      <c r="B1223" s="142" t="s">
        <v>16603</v>
      </c>
      <c r="C1223" s="143">
        <v>105</v>
      </c>
      <c r="D1223" s="143">
        <v>1</v>
      </c>
      <c r="E1223" s="144">
        <v>557.74</v>
      </c>
      <c r="F1223" s="144">
        <v>26.1</v>
      </c>
      <c r="G1223" s="144">
        <v>14.78</v>
      </c>
      <c r="H1223" s="144">
        <v>5.98</v>
      </c>
      <c r="I1223" s="144">
        <v>46.86</v>
      </c>
    </row>
    <row r="1224" spans="1:9" x14ac:dyDescent="0.2">
      <c r="A1224" s="141" t="s">
        <v>2463</v>
      </c>
      <c r="B1224" s="142" t="s">
        <v>16604</v>
      </c>
      <c r="C1224" s="143">
        <v>539</v>
      </c>
      <c r="D1224" s="143">
        <v>16</v>
      </c>
      <c r="E1224" s="144">
        <v>4565.74</v>
      </c>
      <c r="F1224" s="144">
        <v>134</v>
      </c>
      <c r="G1224" s="144">
        <v>236.57</v>
      </c>
      <c r="H1224" s="144">
        <v>49.02</v>
      </c>
      <c r="I1224" s="144">
        <v>419.59</v>
      </c>
    </row>
    <row r="1225" spans="1:9" x14ac:dyDescent="0.2">
      <c r="A1225" s="141" t="s">
        <v>2465</v>
      </c>
      <c r="B1225" s="142" t="s">
        <v>16605</v>
      </c>
      <c r="C1225" s="143">
        <v>102</v>
      </c>
      <c r="D1225" s="143">
        <v>2</v>
      </c>
      <c r="E1225" s="144">
        <v>631.91</v>
      </c>
      <c r="F1225" s="144">
        <v>25.36</v>
      </c>
      <c r="G1225" s="144">
        <v>29.57</v>
      </c>
      <c r="H1225" s="144">
        <v>6.78</v>
      </c>
      <c r="I1225" s="144">
        <v>61.71</v>
      </c>
    </row>
    <row r="1226" spans="1:9" x14ac:dyDescent="0.2">
      <c r="A1226" s="141" t="s">
        <v>2467</v>
      </c>
      <c r="B1226" s="142" t="s">
        <v>16606</v>
      </c>
      <c r="C1226" s="143">
        <v>105</v>
      </c>
      <c r="D1226" s="143">
        <v>2</v>
      </c>
      <c r="E1226" s="144">
        <v>373.22</v>
      </c>
      <c r="F1226" s="144">
        <v>26.1</v>
      </c>
      <c r="G1226" s="144">
        <v>29.57</v>
      </c>
      <c r="H1226" s="144">
        <v>4.01</v>
      </c>
      <c r="I1226" s="144">
        <v>59.68</v>
      </c>
    </row>
    <row r="1227" spans="1:9" x14ac:dyDescent="0.2">
      <c r="A1227" s="141" t="s">
        <v>2469</v>
      </c>
      <c r="B1227" s="142" t="s">
        <v>16607</v>
      </c>
      <c r="C1227" s="143">
        <v>106</v>
      </c>
      <c r="D1227" s="143">
        <v>2</v>
      </c>
      <c r="E1227" s="144">
        <v>558.59</v>
      </c>
      <c r="F1227" s="144">
        <v>26.35</v>
      </c>
      <c r="G1227" s="144">
        <v>29.57</v>
      </c>
      <c r="H1227" s="144">
        <v>6</v>
      </c>
      <c r="I1227" s="144">
        <v>61.92</v>
      </c>
    </row>
    <row r="1228" spans="1:9" x14ac:dyDescent="0.2">
      <c r="A1228" s="141" t="s">
        <v>2471</v>
      </c>
      <c r="B1228" s="142" t="s">
        <v>16608</v>
      </c>
      <c r="C1228" s="143">
        <v>42</v>
      </c>
      <c r="D1228" s="143">
        <v>0</v>
      </c>
      <c r="E1228" s="144">
        <v>0</v>
      </c>
      <c r="F1228" s="144">
        <v>10.44</v>
      </c>
      <c r="G1228" s="144">
        <v>0</v>
      </c>
      <c r="H1228" s="144">
        <v>0</v>
      </c>
      <c r="I1228" s="144">
        <v>10.44</v>
      </c>
    </row>
    <row r="1229" spans="1:9" x14ac:dyDescent="0.2">
      <c r="A1229" s="141" t="s">
        <v>2473</v>
      </c>
      <c r="B1229" s="142" t="s">
        <v>16609</v>
      </c>
      <c r="C1229" s="143">
        <v>43</v>
      </c>
      <c r="D1229" s="143">
        <v>2</v>
      </c>
      <c r="E1229" s="144">
        <v>396.38</v>
      </c>
      <c r="F1229" s="144">
        <v>10.69</v>
      </c>
      <c r="G1229" s="144">
        <v>29.57</v>
      </c>
      <c r="H1229" s="144">
        <v>4.26</v>
      </c>
      <c r="I1229" s="144">
        <v>44.52</v>
      </c>
    </row>
    <row r="1230" spans="1:9" x14ac:dyDescent="0.2">
      <c r="A1230" s="141" t="s">
        <v>2475</v>
      </c>
      <c r="B1230" s="142" t="s">
        <v>16610</v>
      </c>
      <c r="C1230" s="143">
        <v>90</v>
      </c>
      <c r="D1230" s="143">
        <v>0</v>
      </c>
      <c r="E1230" s="144">
        <v>0</v>
      </c>
      <c r="F1230" s="144">
        <v>22.38</v>
      </c>
      <c r="G1230" s="144">
        <v>0</v>
      </c>
      <c r="H1230" s="144">
        <v>0</v>
      </c>
      <c r="I1230" s="144">
        <v>22.38</v>
      </c>
    </row>
    <row r="1231" spans="1:9" x14ac:dyDescent="0.2">
      <c r="A1231" s="141" t="s">
        <v>2477</v>
      </c>
      <c r="B1231" s="142" t="s">
        <v>16611</v>
      </c>
      <c r="C1231" s="143">
        <v>46</v>
      </c>
      <c r="D1231" s="143">
        <v>0</v>
      </c>
      <c r="E1231" s="144">
        <v>0</v>
      </c>
      <c r="F1231" s="144">
        <v>11.44</v>
      </c>
      <c r="G1231" s="144">
        <v>0</v>
      </c>
      <c r="H1231" s="144">
        <v>0</v>
      </c>
      <c r="I1231" s="144">
        <v>11.44</v>
      </c>
    </row>
    <row r="1232" spans="1:9" x14ac:dyDescent="0.2">
      <c r="A1232" s="141" t="s">
        <v>2479</v>
      </c>
      <c r="B1232" s="142" t="s">
        <v>16612</v>
      </c>
      <c r="C1232" s="143">
        <v>1674</v>
      </c>
      <c r="D1232" s="143">
        <v>31</v>
      </c>
      <c r="E1232" s="144">
        <v>47471.65</v>
      </c>
      <c r="F1232" s="144">
        <v>416.18</v>
      </c>
      <c r="G1232" s="144">
        <v>458.35</v>
      </c>
      <c r="H1232" s="144">
        <v>509.62</v>
      </c>
      <c r="I1232" s="144">
        <v>1384.15</v>
      </c>
    </row>
    <row r="1233" spans="1:9" x14ac:dyDescent="0.2">
      <c r="A1233" s="141" t="s">
        <v>2481</v>
      </c>
      <c r="B1233" s="142" t="s">
        <v>16613</v>
      </c>
      <c r="C1233" s="143">
        <v>604</v>
      </c>
      <c r="D1233" s="143">
        <v>17</v>
      </c>
      <c r="E1233" s="144">
        <v>19664.63</v>
      </c>
      <c r="F1233" s="144">
        <v>150.16999999999999</v>
      </c>
      <c r="G1233" s="144">
        <v>251.35</v>
      </c>
      <c r="H1233" s="144">
        <v>211.1</v>
      </c>
      <c r="I1233" s="144">
        <v>612.62</v>
      </c>
    </row>
    <row r="1234" spans="1:9" x14ac:dyDescent="0.2">
      <c r="A1234" s="141" t="s">
        <v>2483</v>
      </c>
      <c r="B1234" s="142" t="s">
        <v>16614</v>
      </c>
      <c r="C1234" s="143">
        <v>50</v>
      </c>
      <c r="D1234" s="143">
        <v>4</v>
      </c>
      <c r="E1234" s="144">
        <v>430.11</v>
      </c>
      <c r="F1234" s="144">
        <v>12.43</v>
      </c>
      <c r="G1234" s="144">
        <v>59.14</v>
      </c>
      <c r="H1234" s="144">
        <v>4.62</v>
      </c>
      <c r="I1234" s="144">
        <v>76.19</v>
      </c>
    </row>
    <row r="1235" spans="1:9" x14ac:dyDescent="0.2">
      <c r="A1235" s="141" t="s">
        <v>2485</v>
      </c>
      <c r="B1235" s="142" t="s">
        <v>16615</v>
      </c>
      <c r="C1235" s="143">
        <v>97</v>
      </c>
      <c r="D1235" s="143">
        <v>1</v>
      </c>
      <c r="E1235" s="144">
        <v>37.32</v>
      </c>
      <c r="F1235" s="144">
        <v>24.11</v>
      </c>
      <c r="G1235" s="144">
        <v>14.78</v>
      </c>
      <c r="H1235" s="144">
        <v>0.4</v>
      </c>
      <c r="I1235" s="144">
        <v>39.29</v>
      </c>
    </row>
    <row r="1236" spans="1:9" x14ac:dyDescent="0.2">
      <c r="A1236" s="141" t="s">
        <v>2487</v>
      </c>
      <c r="B1236" s="142" t="s">
        <v>16616</v>
      </c>
      <c r="C1236" s="143">
        <v>94</v>
      </c>
      <c r="D1236" s="143">
        <v>0</v>
      </c>
      <c r="E1236" s="144">
        <v>0</v>
      </c>
      <c r="F1236" s="144">
        <v>23.37</v>
      </c>
      <c r="G1236" s="144">
        <v>0</v>
      </c>
      <c r="H1236" s="144">
        <v>0</v>
      </c>
      <c r="I1236" s="144">
        <v>23.37</v>
      </c>
    </row>
    <row r="1237" spans="1:9" x14ac:dyDescent="0.2">
      <c r="A1237" s="141" t="s">
        <v>2489</v>
      </c>
      <c r="B1237" s="142" t="s">
        <v>16617</v>
      </c>
      <c r="C1237" s="143">
        <v>69</v>
      </c>
      <c r="D1237" s="143">
        <v>4</v>
      </c>
      <c r="E1237" s="144">
        <v>2204.71</v>
      </c>
      <c r="F1237" s="144">
        <v>17.149999999999999</v>
      </c>
      <c r="G1237" s="144">
        <v>59.14</v>
      </c>
      <c r="H1237" s="144">
        <v>23.67</v>
      </c>
      <c r="I1237" s="144">
        <v>99.96</v>
      </c>
    </row>
    <row r="1238" spans="1:9" x14ac:dyDescent="0.2">
      <c r="A1238" s="141" t="s">
        <v>2491</v>
      </c>
      <c r="B1238" s="142" t="s">
        <v>16618</v>
      </c>
      <c r="C1238" s="143">
        <v>695</v>
      </c>
      <c r="D1238" s="143">
        <v>2</v>
      </c>
      <c r="E1238" s="144">
        <v>895.98</v>
      </c>
      <c r="F1238" s="144">
        <v>172.79</v>
      </c>
      <c r="G1238" s="144">
        <v>29.57</v>
      </c>
      <c r="H1238" s="144">
        <v>9.6199999999999992</v>
      </c>
      <c r="I1238" s="144">
        <v>211.98</v>
      </c>
    </row>
    <row r="1239" spans="1:9" x14ac:dyDescent="0.2">
      <c r="A1239" s="141" t="s">
        <v>2493</v>
      </c>
      <c r="B1239" s="142" t="s">
        <v>16619</v>
      </c>
      <c r="C1239" s="143">
        <v>178</v>
      </c>
      <c r="D1239" s="143">
        <v>3</v>
      </c>
      <c r="E1239" s="144">
        <v>597.16</v>
      </c>
      <c r="F1239" s="144">
        <v>44.26</v>
      </c>
      <c r="G1239" s="144">
        <v>44.36</v>
      </c>
      <c r="H1239" s="144">
        <v>6.41</v>
      </c>
      <c r="I1239" s="144">
        <v>95.03</v>
      </c>
    </row>
    <row r="1240" spans="1:9" x14ac:dyDescent="0.2">
      <c r="A1240" s="141" t="s">
        <v>2495</v>
      </c>
      <c r="B1240" s="142" t="s">
        <v>16620</v>
      </c>
      <c r="C1240" s="143">
        <v>46</v>
      </c>
      <c r="D1240" s="143">
        <v>1</v>
      </c>
      <c r="E1240" s="144">
        <v>4904.26</v>
      </c>
      <c r="F1240" s="144">
        <v>11.44</v>
      </c>
      <c r="G1240" s="144">
        <v>14.78</v>
      </c>
      <c r="H1240" s="144">
        <v>52.65</v>
      </c>
      <c r="I1240" s="144">
        <v>78.87</v>
      </c>
    </row>
    <row r="1241" spans="1:9" x14ac:dyDescent="0.2">
      <c r="A1241" s="141" t="s">
        <v>2497</v>
      </c>
      <c r="B1241" s="142" t="s">
        <v>16621</v>
      </c>
      <c r="C1241" s="143">
        <v>270</v>
      </c>
      <c r="D1241" s="143">
        <v>4</v>
      </c>
      <c r="E1241" s="144">
        <v>830.58</v>
      </c>
      <c r="F1241" s="144">
        <v>67.13</v>
      </c>
      <c r="G1241" s="144">
        <v>59.14</v>
      </c>
      <c r="H1241" s="144">
        <v>8.92</v>
      </c>
      <c r="I1241" s="144">
        <v>135.19</v>
      </c>
    </row>
    <row r="1242" spans="1:9" x14ac:dyDescent="0.2">
      <c r="A1242" s="141" t="s">
        <v>2499</v>
      </c>
      <c r="B1242" s="142" t="s">
        <v>16622</v>
      </c>
      <c r="C1242" s="143">
        <v>40</v>
      </c>
      <c r="D1242" s="143">
        <v>1</v>
      </c>
      <c r="E1242" s="144">
        <v>327.10000000000002</v>
      </c>
      <c r="F1242" s="144">
        <v>9.94</v>
      </c>
      <c r="G1242" s="144">
        <v>14.78</v>
      </c>
      <c r="H1242" s="144">
        <v>3.51</v>
      </c>
      <c r="I1242" s="144">
        <v>28.23</v>
      </c>
    </row>
    <row r="1243" spans="1:9" x14ac:dyDescent="0.2">
      <c r="A1243" s="141" t="s">
        <v>2501</v>
      </c>
      <c r="B1243" s="142" t="s">
        <v>16623</v>
      </c>
      <c r="C1243" s="143">
        <v>223</v>
      </c>
      <c r="D1243" s="143">
        <v>5</v>
      </c>
      <c r="E1243" s="144">
        <v>7745.65</v>
      </c>
      <c r="F1243" s="144">
        <v>55.44</v>
      </c>
      <c r="G1243" s="144">
        <v>73.930000000000007</v>
      </c>
      <c r="H1243" s="144">
        <v>83.15</v>
      </c>
      <c r="I1243" s="144">
        <v>212.52</v>
      </c>
    </row>
    <row r="1244" spans="1:9" x14ac:dyDescent="0.2">
      <c r="A1244" s="141" t="s">
        <v>2503</v>
      </c>
      <c r="B1244" s="142" t="s">
        <v>16624</v>
      </c>
      <c r="C1244" s="143">
        <v>257</v>
      </c>
      <c r="D1244" s="143">
        <v>6</v>
      </c>
      <c r="E1244" s="144">
        <v>2059.11</v>
      </c>
      <c r="F1244" s="144">
        <v>63.9</v>
      </c>
      <c r="G1244" s="144">
        <v>88.71</v>
      </c>
      <c r="H1244" s="144">
        <v>22.1</v>
      </c>
      <c r="I1244" s="144">
        <v>174.71</v>
      </c>
    </row>
    <row r="1245" spans="1:9" x14ac:dyDescent="0.2">
      <c r="A1245" s="141" t="s">
        <v>2505</v>
      </c>
      <c r="B1245" s="142" t="s">
        <v>16625</v>
      </c>
      <c r="C1245" s="143">
        <v>106</v>
      </c>
      <c r="D1245" s="143">
        <v>2</v>
      </c>
      <c r="E1245" s="144">
        <v>823.96</v>
      </c>
      <c r="F1245" s="144">
        <v>26.35</v>
      </c>
      <c r="G1245" s="144">
        <v>29.57</v>
      </c>
      <c r="H1245" s="144">
        <v>8.85</v>
      </c>
      <c r="I1245" s="144">
        <v>64.77</v>
      </c>
    </row>
    <row r="1246" spans="1:9" x14ac:dyDescent="0.2">
      <c r="A1246" s="141" t="s">
        <v>2507</v>
      </c>
      <c r="B1246" s="142" t="s">
        <v>16626</v>
      </c>
      <c r="C1246" s="143">
        <v>99</v>
      </c>
      <c r="D1246" s="143">
        <v>0</v>
      </c>
      <c r="E1246" s="144">
        <v>0</v>
      </c>
      <c r="F1246" s="144">
        <v>24.62</v>
      </c>
      <c r="G1246" s="144">
        <v>0</v>
      </c>
      <c r="H1246" s="144">
        <v>0</v>
      </c>
      <c r="I1246" s="144">
        <v>24.62</v>
      </c>
    </row>
    <row r="1247" spans="1:9" x14ac:dyDescent="0.2">
      <c r="A1247" s="141" t="s">
        <v>2509</v>
      </c>
      <c r="B1247" s="142" t="s">
        <v>16627</v>
      </c>
      <c r="C1247" s="143">
        <v>150</v>
      </c>
      <c r="D1247" s="143">
        <v>2</v>
      </c>
      <c r="E1247" s="144">
        <v>333.41</v>
      </c>
      <c r="F1247" s="144">
        <v>37.299999999999997</v>
      </c>
      <c r="G1247" s="144">
        <v>29.57</v>
      </c>
      <c r="H1247" s="144">
        <v>3.58</v>
      </c>
      <c r="I1247" s="144">
        <v>70.45</v>
      </c>
    </row>
    <row r="1248" spans="1:9" x14ac:dyDescent="0.2">
      <c r="A1248" s="141" t="s">
        <v>2511</v>
      </c>
      <c r="B1248" s="142" t="s">
        <v>16628</v>
      </c>
      <c r="C1248" s="143">
        <v>770</v>
      </c>
      <c r="D1248" s="143">
        <v>14</v>
      </c>
      <c r="E1248" s="144">
        <v>11723.44</v>
      </c>
      <c r="F1248" s="144">
        <v>191.43</v>
      </c>
      <c r="G1248" s="144">
        <v>207</v>
      </c>
      <c r="H1248" s="144">
        <v>125.86</v>
      </c>
      <c r="I1248" s="144">
        <v>524.29</v>
      </c>
    </row>
    <row r="1249" spans="1:9" x14ac:dyDescent="0.2">
      <c r="A1249" s="141" t="s">
        <v>2513</v>
      </c>
      <c r="B1249" s="142" t="s">
        <v>16629</v>
      </c>
      <c r="C1249" s="143">
        <v>30</v>
      </c>
      <c r="D1249" s="143">
        <v>2</v>
      </c>
      <c r="E1249" s="144">
        <v>5769.72</v>
      </c>
      <c r="F1249" s="144">
        <v>7.46</v>
      </c>
      <c r="G1249" s="144">
        <v>29.57</v>
      </c>
      <c r="H1249" s="144">
        <v>61.94</v>
      </c>
      <c r="I1249" s="144">
        <v>98.97</v>
      </c>
    </row>
    <row r="1250" spans="1:9" x14ac:dyDescent="0.2">
      <c r="A1250" s="141" t="s">
        <v>2515</v>
      </c>
      <c r="B1250" s="142" t="s">
        <v>16630</v>
      </c>
      <c r="C1250" s="143">
        <v>44</v>
      </c>
      <c r="D1250" s="143">
        <v>0</v>
      </c>
      <c r="E1250" s="144">
        <v>0</v>
      </c>
      <c r="F1250" s="144">
        <v>10.94</v>
      </c>
      <c r="G1250" s="144">
        <v>0</v>
      </c>
      <c r="H1250" s="144">
        <v>0</v>
      </c>
      <c r="I1250" s="144">
        <v>10.94</v>
      </c>
    </row>
    <row r="1251" spans="1:9" x14ac:dyDescent="0.2">
      <c r="A1251" s="141" t="s">
        <v>2517</v>
      </c>
      <c r="B1251" s="142" t="s">
        <v>16631</v>
      </c>
      <c r="C1251" s="143">
        <v>111</v>
      </c>
      <c r="D1251" s="143">
        <v>3</v>
      </c>
      <c r="E1251" s="144">
        <v>482.32</v>
      </c>
      <c r="F1251" s="144">
        <v>27.6</v>
      </c>
      <c r="G1251" s="144">
        <v>44.36</v>
      </c>
      <c r="H1251" s="144">
        <v>5.18</v>
      </c>
      <c r="I1251" s="144">
        <v>77.14</v>
      </c>
    </row>
    <row r="1252" spans="1:9" x14ac:dyDescent="0.2">
      <c r="A1252" s="141" t="s">
        <v>2519</v>
      </c>
      <c r="B1252" s="142" t="s">
        <v>16632</v>
      </c>
      <c r="C1252" s="143">
        <v>65</v>
      </c>
      <c r="D1252" s="143">
        <v>1</v>
      </c>
      <c r="E1252" s="144">
        <v>656.77</v>
      </c>
      <c r="F1252" s="144">
        <v>16.16</v>
      </c>
      <c r="G1252" s="144">
        <v>14.78</v>
      </c>
      <c r="H1252" s="144">
        <v>7.05</v>
      </c>
      <c r="I1252" s="144">
        <v>37.99</v>
      </c>
    </row>
    <row r="1253" spans="1:9" x14ac:dyDescent="0.2">
      <c r="A1253" s="141" t="s">
        <v>2521</v>
      </c>
      <c r="B1253" s="142" t="s">
        <v>16633</v>
      </c>
      <c r="C1253" s="143">
        <v>556</v>
      </c>
      <c r="D1253" s="143">
        <v>28</v>
      </c>
      <c r="E1253" s="144">
        <v>11527.88</v>
      </c>
      <c r="F1253" s="144">
        <v>138.22999999999999</v>
      </c>
      <c r="G1253" s="144">
        <v>413.99</v>
      </c>
      <c r="H1253" s="144">
        <v>123.75</v>
      </c>
      <c r="I1253" s="144">
        <v>675.97</v>
      </c>
    </row>
    <row r="1254" spans="1:9" x14ac:dyDescent="0.2">
      <c r="A1254" s="141" t="s">
        <v>2523</v>
      </c>
      <c r="B1254" s="142" t="s">
        <v>16634</v>
      </c>
      <c r="C1254" s="143">
        <v>374</v>
      </c>
      <c r="D1254" s="143">
        <v>15</v>
      </c>
      <c r="E1254" s="144">
        <v>5310.86</v>
      </c>
      <c r="F1254" s="144">
        <v>92.98</v>
      </c>
      <c r="G1254" s="144">
        <v>221.78</v>
      </c>
      <c r="H1254" s="144">
        <v>57.02</v>
      </c>
      <c r="I1254" s="144">
        <v>371.78</v>
      </c>
    </row>
    <row r="1255" spans="1:9" x14ac:dyDescent="0.2">
      <c r="A1255" s="141" t="s">
        <v>2525</v>
      </c>
      <c r="B1255" s="142" t="s">
        <v>16635</v>
      </c>
      <c r="C1255" s="143">
        <v>151</v>
      </c>
      <c r="D1255" s="143">
        <v>1</v>
      </c>
      <c r="E1255" s="144">
        <v>248.82</v>
      </c>
      <c r="F1255" s="144">
        <v>37.54</v>
      </c>
      <c r="G1255" s="144">
        <v>14.78</v>
      </c>
      <c r="H1255" s="144">
        <v>2.67</v>
      </c>
      <c r="I1255" s="144">
        <v>54.99</v>
      </c>
    </row>
    <row r="1256" spans="1:9" x14ac:dyDescent="0.2">
      <c r="A1256" s="141" t="s">
        <v>2527</v>
      </c>
      <c r="B1256" s="142" t="s">
        <v>16636</v>
      </c>
      <c r="C1256" s="143">
        <v>28</v>
      </c>
      <c r="D1256" s="143">
        <v>2</v>
      </c>
      <c r="E1256" s="144">
        <v>5088.1400000000003</v>
      </c>
      <c r="F1256" s="144">
        <v>6.96</v>
      </c>
      <c r="G1256" s="144">
        <v>29.57</v>
      </c>
      <c r="H1256" s="144">
        <v>54.62</v>
      </c>
      <c r="I1256" s="144">
        <v>91.15</v>
      </c>
    </row>
    <row r="1257" spans="1:9" x14ac:dyDescent="0.2">
      <c r="A1257" s="141" t="s">
        <v>2529</v>
      </c>
      <c r="B1257" s="142" t="s">
        <v>16637</v>
      </c>
      <c r="C1257" s="143">
        <v>72</v>
      </c>
      <c r="D1257" s="143">
        <v>2</v>
      </c>
      <c r="E1257" s="144">
        <v>196.62</v>
      </c>
      <c r="F1257" s="144">
        <v>17.899999999999999</v>
      </c>
      <c r="G1257" s="144">
        <v>29.57</v>
      </c>
      <c r="H1257" s="144">
        <v>2.11</v>
      </c>
      <c r="I1257" s="144">
        <v>49.58</v>
      </c>
    </row>
    <row r="1258" spans="1:9" x14ac:dyDescent="0.2">
      <c r="A1258" s="141" t="s">
        <v>2531</v>
      </c>
      <c r="B1258" s="142" t="s">
        <v>16638</v>
      </c>
      <c r="C1258" s="143">
        <v>91</v>
      </c>
      <c r="D1258" s="143">
        <v>0</v>
      </c>
      <c r="E1258" s="144">
        <v>0</v>
      </c>
      <c r="F1258" s="144">
        <v>22.62</v>
      </c>
      <c r="G1258" s="144">
        <v>0</v>
      </c>
      <c r="H1258" s="144">
        <v>0</v>
      </c>
      <c r="I1258" s="144">
        <v>22.62</v>
      </c>
    </row>
    <row r="1259" spans="1:9" x14ac:dyDescent="0.2">
      <c r="A1259" s="141" t="s">
        <v>2533</v>
      </c>
      <c r="B1259" s="142" t="s">
        <v>16639</v>
      </c>
      <c r="C1259" s="143">
        <v>153</v>
      </c>
      <c r="D1259" s="143">
        <v>4</v>
      </c>
      <c r="E1259" s="144">
        <v>19700.22</v>
      </c>
      <c r="F1259" s="144">
        <v>38.04</v>
      </c>
      <c r="G1259" s="144">
        <v>59.14</v>
      </c>
      <c r="H1259" s="144">
        <v>211.49</v>
      </c>
      <c r="I1259" s="144">
        <v>308.67</v>
      </c>
    </row>
    <row r="1260" spans="1:9" x14ac:dyDescent="0.2">
      <c r="A1260" s="141" t="s">
        <v>2535</v>
      </c>
      <c r="B1260" s="142" t="s">
        <v>16640</v>
      </c>
      <c r="C1260" s="143">
        <v>644</v>
      </c>
      <c r="D1260" s="143">
        <v>14</v>
      </c>
      <c r="E1260" s="144">
        <v>5703.7</v>
      </c>
      <c r="F1260" s="144">
        <v>160.11000000000001</v>
      </c>
      <c r="G1260" s="144">
        <v>207</v>
      </c>
      <c r="H1260" s="144">
        <v>61.23</v>
      </c>
      <c r="I1260" s="144">
        <v>428.34</v>
      </c>
    </row>
    <row r="1261" spans="1:9" x14ac:dyDescent="0.2">
      <c r="A1261" s="141" t="s">
        <v>2537</v>
      </c>
      <c r="B1261" s="142" t="s">
        <v>16641</v>
      </c>
      <c r="C1261" s="143">
        <v>169</v>
      </c>
      <c r="D1261" s="143">
        <v>3</v>
      </c>
      <c r="E1261" s="144">
        <v>420.82</v>
      </c>
      <c r="F1261" s="144">
        <v>42.02</v>
      </c>
      <c r="G1261" s="144">
        <v>44.36</v>
      </c>
      <c r="H1261" s="144">
        <v>4.5199999999999996</v>
      </c>
      <c r="I1261" s="144">
        <v>90.9</v>
      </c>
    </row>
    <row r="1262" spans="1:9" x14ac:dyDescent="0.2">
      <c r="A1262" s="141" t="s">
        <v>2539</v>
      </c>
      <c r="B1262" s="142" t="s">
        <v>16642</v>
      </c>
      <c r="C1262" s="143">
        <v>98</v>
      </c>
      <c r="D1262" s="143">
        <v>1</v>
      </c>
      <c r="E1262" s="144">
        <v>27406.17</v>
      </c>
      <c r="F1262" s="144">
        <v>24.37</v>
      </c>
      <c r="G1262" s="144">
        <v>14.78</v>
      </c>
      <c r="H1262" s="144">
        <v>294.22000000000003</v>
      </c>
      <c r="I1262" s="144">
        <v>333.37</v>
      </c>
    </row>
    <row r="1263" spans="1:9" x14ac:dyDescent="0.2">
      <c r="A1263" s="141" t="s">
        <v>2541</v>
      </c>
      <c r="B1263" s="142" t="s">
        <v>16643</v>
      </c>
      <c r="C1263" s="143">
        <v>56</v>
      </c>
      <c r="D1263" s="143">
        <v>0</v>
      </c>
      <c r="E1263" s="144">
        <v>0</v>
      </c>
      <c r="F1263" s="144">
        <v>13.92</v>
      </c>
      <c r="G1263" s="144">
        <v>0</v>
      </c>
      <c r="H1263" s="144">
        <v>0</v>
      </c>
      <c r="I1263" s="144">
        <v>13.92</v>
      </c>
    </row>
    <row r="1264" spans="1:9" x14ac:dyDescent="0.2">
      <c r="A1264" s="141" t="s">
        <v>2543</v>
      </c>
      <c r="B1264" s="142" t="s">
        <v>16644</v>
      </c>
      <c r="C1264" s="143">
        <v>312</v>
      </c>
      <c r="D1264" s="143">
        <v>14</v>
      </c>
      <c r="E1264" s="144">
        <v>6018.74</v>
      </c>
      <c r="F1264" s="144">
        <v>77.569999999999993</v>
      </c>
      <c r="G1264" s="144">
        <v>207</v>
      </c>
      <c r="H1264" s="144">
        <v>64.62</v>
      </c>
      <c r="I1264" s="144">
        <v>349.19</v>
      </c>
    </row>
    <row r="1265" spans="1:9" x14ac:dyDescent="0.2">
      <c r="A1265" s="141" t="s">
        <v>2545</v>
      </c>
      <c r="B1265" s="142" t="s">
        <v>16645</v>
      </c>
      <c r="C1265" s="143">
        <v>100</v>
      </c>
      <c r="D1265" s="143">
        <v>1</v>
      </c>
      <c r="E1265" s="144">
        <v>68.430000000000007</v>
      </c>
      <c r="F1265" s="144">
        <v>24.86</v>
      </c>
      <c r="G1265" s="144">
        <v>14.78</v>
      </c>
      <c r="H1265" s="144">
        <v>0.74</v>
      </c>
      <c r="I1265" s="144">
        <v>40.380000000000003</v>
      </c>
    </row>
    <row r="1266" spans="1:9" x14ac:dyDescent="0.2">
      <c r="A1266" s="141" t="s">
        <v>2547</v>
      </c>
      <c r="B1266" s="142" t="s">
        <v>16646</v>
      </c>
      <c r="C1266" s="143">
        <v>226</v>
      </c>
      <c r="D1266" s="143">
        <v>2</v>
      </c>
      <c r="E1266" s="144">
        <v>435.43</v>
      </c>
      <c r="F1266" s="144">
        <v>56.18</v>
      </c>
      <c r="G1266" s="144">
        <v>29.57</v>
      </c>
      <c r="H1266" s="144">
        <v>4.67</v>
      </c>
      <c r="I1266" s="144">
        <v>90.42</v>
      </c>
    </row>
    <row r="1267" spans="1:9" x14ac:dyDescent="0.2">
      <c r="A1267" s="141" t="s">
        <v>2549</v>
      </c>
      <c r="B1267" s="142" t="s">
        <v>16647</v>
      </c>
      <c r="C1267" s="143">
        <v>164</v>
      </c>
      <c r="D1267" s="143">
        <v>5</v>
      </c>
      <c r="E1267" s="144">
        <v>56217.8</v>
      </c>
      <c r="F1267" s="144">
        <v>40.78</v>
      </c>
      <c r="G1267" s="144">
        <v>73.930000000000007</v>
      </c>
      <c r="H1267" s="144">
        <v>603.52</v>
      </c>
      <c r="I1267" s="144">
        <v>718.23</v>
      </c>
    </row>
    <row r="1268" spans="1:9" x14ac:dyDescent="0.2">
      <c r="A1268" s="141" t="s">
        <v>2551</v>
      </c>
      <c r="B1268" s="142" t="s">
        <v>16648</v>
      </c>
      <c r="C1268" s="143">
        <v>128</v>
      </c>
      <c r="D1268" s="143">
        <v>0</v>
      </c>
      <c r="E1268" s="144">
        <v>0</v>
      </c>
      <c r="F1268" s="144">
        <v>31.82</v>
      </c>
      <c r="G1268" s="144">
        <v>0</v>
      </c>
      <c r="H1268" s="144">
        <v>0</v>
      </c>
      <c r="I1268" s="144">
        <v>31.82</v>
      </c>
    </row>
    <row r="1269" spans="1:9" x14ac:dyDescent="0.2">
      <c r="A1269" s="141" t="s">
        <v>2553</v>
      </c>
      <c r="B1269" s="142" t="s">
        <v>16649</v>
      </c>
      <c r="C1269" s="143">
        <v>908</v>
      </c>
      <c r="D1269" s="143">
        <v>23</v>
      </c>
      <c r="E1269" s="144">
        <v>14039.75</v>
      </c>
      <c r="F1269" s="144">
        <v>225.74</v>
      </c>
      <c r="G1269" s="144">
        <v>340.06</v>
      </c>
      <c r="H1269" s="144">
        <v>150.72</v>
      </c>
      <c r="I1269" s="144">
        <v>716.52</v>
      </c>
    </row>
    <row r="1270" spans="1:9" x14ac:dyDescent="0.2">
      <c r="A1270" s="141" t="s">
        <v>2555</v>
      </c>
      <c r="B1270" s="142" t="s">
        <v>16650</v>
      </c>
      <c r="C1270" s="143">
        <v>123</v>
      </c>
      <c r="D1270" s="143">
        <v>0</v>
      </c>
      <c r="E1270" s="144">
        <v>0</v>
      </c>
      <c r="F1270" s="144">
        <v>30.58</v>
      </c>
      <c r="G1270" s="144">
        <v>0</v>
      </c>
      <c r="H1270" s="144">
        <v>0</v>
      </c>
      <c r="I1270" s="144">
        <v>30.58</v>
      </c>
    </row>
    <row r="1271" spans="1:9" x14ac:dyDescent="0.2">
      <c r="A1271" s="141" t="s">
        <v>2557</v>
      </c>
      <c r="B1271" s="142" t="s">
        <v>16651</v>
      </c>
      <c r="C1271" s="143">
        <v>57</v>
      </c>
      <c r="D1271" s="143">
        <v>1</v>
      </c>
      <c r="E1271" s="144">
        <v>186.61</v>
      </c>
      <c r="F1271" s="144">
        <v>14.17</v>
      </c>
      <c r="G1271" s="144">
        <v>14.78</v>
      </c>
      <c r="H1271" s="144">
        <v>2</v>
      </c>
      <c r="I1271" s="144">
        <v>30.95</v>
      </c>
    </row>
    <row r="1272" spans="1:9" x14ac:dyDescent="0.2">
      <c r="A1272" s="141" t="s">
        <v>2559</v>
      </c>
      <c r="B1272" s="142" t="s">
        <v>16652</v>
      </c>
      <c r="C1272" s="143">
        <v>1438</v>
      </c>
      <c r="D1272" s="143">
        <v>7</v>
      </c>
      <c r="E1272" s="144">
        <v>10734.09</v>
      </c>
      <c r="F1272" s="144">
        <v>357.51</v>
      </c>
      <c r="G1272" s="144">
        <v>103.5</v>
      </c>
      <c r="H1272" s="144">
        <v>115.23</v>
      </c>
      <c r="I1272" s="144">
        <v>576.24</v>
      </c>
    </row>
    <row r="1273" spans="1:9" x14ac:dyDescent="0.2">
      <c r="A1273" s="141" t="s">
        <v>2561</v>
      </c>
      <c r="B1273" s="142" t="s">
        <v>16653</v>
      </c>
      <c r="C1273" s="143">
        <v>37</v>
      </c>
      <c r="D1273" s="143">
        <v>2</v>
      </c>
      <c r="E1273" s="144">
        <v>373.22</v>
      </c>
      <c r="F1273" s="144">
        <v>9.1999999999999993</v>
      </c>
      <c r="G1273" s="144">
        <v>29.57</v>
      </c>
      <c r="H1273" s="144">
        <v>4.01</v>
      </c>
      <c r="I1273" s="144">
        <v>42.78</v>
      </c>
    </row>
    <row r="1274" spans="1:9" x14ac:dyDescent="0.2">
      <c r="A1274" s="141" t="s">
        <v>2563</v>
      </c>
      <c r="B1274" s="142" t="s">
        <v>16654</v>
      </c>
      <c r="C1274" s="143">
        <v>43</v>
      </c>
      <c r="D1274" s="143">
        <v>1</v>
      </c>
      <c r="E1274" s="144">
        <v>403.88</v>
      </c>
      <c r="F1274" s="144">
        <v>10.69</v>
      </c>
      <c r="G1274" s="144">
        <v>14.78</v>
      </c>
      <c r="H1274" s="144">
        <v>4.34</v>
      </c>
      <c r="I1274" s="144">
        <v>29.81</v>
      </c>
    </row>
    <row r="1275" spans="1:9" x14ac:dyDescent="0.2">
      <c r="A1275" s="141" t="s">
        <v>2565</v>
      </c>
      <c r="B1275" s="142" t="s">
        <v>16655</v>
      </c>
      <c r="C1275" s="143">
        <v>146</v>
      </c>
      <c r="D1275" s="143">
        <v>3</v>
      </c>
      <c r="E1275" s="144">
        <v>577.54999999999995</v>
      </c>
      <c r="F1275" s="144">
        <v>36.299999999999997</v>
      </c>
      <c r="G1275" s="144">
        <v>44.36</v>
      </c>
      <c r="H1275" s="144">
        <v>6.2</v>
      </c>
      <c r="I1275" s="144">
        <v>86.86</v>
      </c>
    </row>
    <row r="1276" spans="1:9" x14ac:dyDescent="0.2">
      <c r="A1276" s="141" t="s">
        <v>2567</v>
      </c>
      <c r="B1276" s="142" t="s">
        <v>16656</v>
      </c>
      <c r="C1276" s="143">
        <v>291</v>
      </c>
      <c r="D1276" s="143">
        <v>1</v>
      </c>
      <c r="E1276" s="144">
        <v>186.61</v>
      </c>
      <c r="F1276" s="144">
        <v>72.34</v>
      </c>
      <c r="G1276" s="144">
        <v>14.78</v>
      </c>
      <c r="H1276" s="144">
        <v>2</v>
      </c>
      <c r="I1276" s="144">
        <v>89.12</v>
      </c>
    </row>
    <row r="1277" spans="1:9" x14ac:dyDescent="0.2">
      <c r="A1277" s="141" t="s">
        <v>2569</v>
      </c>
      <c r="B1277" s="142" t="s">
        <v>16657</v>
      </c>
      <c r="C1277" s="143">
        <v>82</v>
      </c>
      <c r="D1277" s="143">
        <v>1</v>
      </c>
      <c r="E1277" s="144">
        <v>888.54</v>
      </c>
      <c r="F1277" s="144">
        <v>20.38</v>
      </c>
      <c r="G1277" s="144">
        <v>14.78</v>
      </c>
      <c r="H1277" s="144">
        <v>9.5399999999999991</v>
      </c>
      <c r="I1277" s="144">
        <v>44.7</v>
      </c>
    </row>
    <row r="1278" spans="1:9" x14ac:dyDescent="0.2">
      <c r="A1278" s="141" t="s">
        <v>2571</v>
      </c>
      <c r="B1278" s="142" t="s">
        <v>16658</v>
      </c>
      <c r="C1278" s="143">
        <v>42</v>
      </c>
      <c r="D1278" s="143">
        <v>1</v>
      </c>
      <c r="E1278" s="144">
        <v>174.17</v>
      </c>
      <c r="F1278" s="144">
        <v>10.44</v>
      </c>
      <c r="G1278" s="144">
        <v>14.78</v>
      </c>
      <c r="H1278" s="144">
        <v>1.87</v>
      </c>
      <c r="I1278" s="144">
        <v>27.09</v>
      </c>
    </row>
    <row r="1279" spans="1:9" x14ac:dyDescent="0.2">
      <c r="A1279" s="141" t="s">
        <v>2573</v>
      </c>
      <c r="B1279" s="142" t="s">
        <v>16659</v>
      </c>
      <c r="C1279" s="143">
        <v>10</v>
      </c>
      <c r="D1279" s="143">
        <v>0</v>
      </c>
      <c r="E1279" s="144">
        <v>0</v>
      </c>
      <c r="F1279" s="144">
        <v>2.4900000000000002</v>
      </c>
      <c r="G1279" s="144">
        <v>0</v>
      </c>
      <c r="H1279" s="144">
        <v>0</v>
      </c>
      <c r="I1279" s="144">
        <v>2.4900000000000002</v>
      </c>
    </row>
    <row r="1280" spans="1:9" x14ac:dyDescent="0.2">
      <c r="A1280" s="141" t="s">
        <v>2575</v>
      </c>
      <c r="B1280" s="142" t="s">
        <v>16660</v>
      </c>
      <c r="C1280" s="143">
        <v>123</v>
      </c>
      <c r="D1280" s="143">
        <v>2</v>
      </c>
      <c r="E1280" s="144">
        <v>581.48</v>
      </c>
      <c r="F1280" s="144">
        <v>30.58</v>
      </c>
      <c r="G1280" s="144">
        <v>29.57</v>
      </c>
      <c r="H1280" s="144">
        <v>6.24</v>
      </c>
      <c r="I1280" s="144">
        <v>66.39</v>
      </c>
    </row>
    <row r="1281" spans="1:9" x14ac:dyDescent="0.2">
      <c r="A1281" s="141" t="s">
        <v>2577</v>
      </c>
      <c r="B1281" s="142" t="s">
        <v>16661</v>
      </c>
      <c r="C1281" s="143">
        <v>87</v>
      </c>
      <c r="D1281" s="143">
        <v>3</v>
      </c>
      <c r="E1281" s="144">
        <v>701.84</v>
      </c>
      <c r="F1281" s="144">
        <v>21.63</v>
      </c>
      <c r="G1281" s="144">
        <v>44.36</v>
      </c>
      <c r="H1281" s="144">
        <v>7.54</v>
      </c>
      <c r="I1281" s="144">
        <v>73.53</v>
      </c>
    </row>
    <row r="1282" spans="1:9" x14ac:dyDescent="0.2">
      <c r="A1282" s="141" t="s">
        <v>2579</v>
      </c>
      <c r="B1282" s="142" t="s">
        <v>16662</v>
      </c>
      <c r="C1282" s="143">
        <v>31</v>
      </c>
      <c r="D1282" s="143">
        <v>0</v>
      </c>
      <c r="E1282" s="144">
        <v>0</v>
      </c>
      <c r="F1282" s="144">
        <v>7.7</v>
      </c>
      <c r="G1282" s="144">
        <v>0</v>
      </c>
      <c r="H1282" s="144">
        <v>0</v>
      </c>
      <c r="I1282" s="144">
        <v>7.7</v>
      </c>
    </row>
    <row r="1283" spans="1:9" x14ac:dyDescent="0.2">
      <c r="A1283" s="141" t="s">
        <v>2581</v>
      </c>
      <c r="B1283" s="142" t="s">
        <v>16663</v>
      </c>
      <c r="C1283" s="143">
        <v>62</v>
      </c>
      <c r="D1283" s="143">
        <v>0</v>
      </c>
      <c r="E1283" s="144">
        <v>0</v>
      </c>
      <c r="F1283" s="144">
        <v>15.42</v>
      </c>
      <c r="G1283" s="144">
        <v>0</v>
      </c>
      <c r="H1283" s="144">
        <v>0</v>
      </c>
      <c r="I1283" s="144">
        <v>15.42</v>
      </c>
    </row>
    <row r="1284" spans="1:9" x14ac:dyDescent="0.2">
      <c r="A1284" s="141" t="s">
        <v>2583</v>
      </c>
      <c r="B1284" s="142" t="s">
        <v>16664</v>
      </c>
      <c r="C1284" s="143">
        <v>2609</v>
      </c>
      <c r="D1284" s="143">
        <v>89</v>
      </c>
      <c r="E1284" s="144">
        <v>33087.19</v>
      </c>
      <c r="F1284" s="144">
        <v>648.64</v>
      </c>
      <c r="G1284" s="144">
        <v>1315.91</v>
      </c>
      <c r="H1284" s="144">
        <v>355.2</v>
      </c>
      <c r="I1284" s="144">
        <v>2319.75</v>
      </c>
    </row>
    <row r="1285" spans="1:9" x14ac:dyDescent="0.2">
      <c r="A1285" s="141" t="s">
        <v>2585</v>
      </c>
      <c r="B1285" s="142" t="s">
        <v>16665</v>
      </c>
      <c r="C1285" s="143">
        <v>53</v>
      </c>
      <c r="D1285" s="143">
        <v>2</v>
      </c>
      <c r="E1285" s="144">
        <v>422.99</v>
      </c>
      <c r="F1285" s="144">
        <v>13.18</v>
      </c>
      <c r="G1285" s="144">
        <v>29.57</v>
      </c>
      <c r="H1285" s="144">
        <v>4.54</v>
      </c>
      <c r="I1285" s="144">
        <v>47.29</v>
      </c>
    </row>
    <row r="1286" spans="1:9" x14ac:dyDescent="0.2">
      <c r="A1286" s="141" t="s">
        <v>2587</v>
      </c>
      <c r="B1286" s="142" t="s">
        <v>16666</v>
      </c>
      <c r="C1286" s="143">
        <v>155</v>
      </c>
      <c r="D1286" s="143">
        <v>1</v>
      </c>
      <c r="E1286" s="144">
        <v>329.96</v>
      </c>
      <c r="F1286" s="144">
        <v>38.54</v>
      </c>
      <c r="G1286" s="144">
        <v>14.78</v>
      </c>
      <c r="H1286" s="144">
        <v>3.54</v>
      </c>
      <c r="I1286" s="144">
        <v>56.86</v>
      </c>
    </row>
    <row r="1287" spans="1:9" x14ac:dyDescent="0.2">
      <c r="A1287" s="141" t="s">
        <v>2589</v>
      </c>
      <c r="B1287" s="142" t="s">
        <v>16667</v>
      </c>
      <c r="C1287" s="143">
        <v>179</v>
      </c>
      <c r="D1287" s="143">
        <v>19</v>
      </c>
      <c r="E1287" s="144">
        <v>4917.8100000000004</v>
      </c>
      <c r="F1287" s="144">
        <v>44.5</v>
      </c>
      <c r="G1287" s="144">
        <v>280.93</v>
      </c>
      <c r="H1287" s="144">
        <v>52.79</v>
      </c>
      <c r="I1287" s="144">
        <v>378.22</v>
      </c>
    </row>
    <row r="1288" spans="1:9" x14ac:dyDescent="0.2">
      <c r="A1288" s="141" t="s">
        <v>2591</v>
      </c>
      <c r="B1288" s="142" t="s">
        <v>16668</v>
      </c>
      <c r="C1288" s="143">
        <v>111</v>
      </c>
      <c r="D1288" s="143">
        <v>2</v>
      </c>
      <c r="E1288" s="144">
        <v>400.64</v>
      </c>
      <c r="F1288" s="144">
        <v>27.6</v>
      </c>
      <c r="G1288" s="144">
        <v>29.57</v>
      </c>
      <c r="H1288" s="144">
        <v>4.3</v>
      </c>
      <c r="I1288" s="144">
        <v>61.47</v>
      </c>
    </row>
    <row r="1289" spans="1:9" x14ac:dyDescent="0.2">
      <c r="A1289" s="141" t="s">
        <v>2593</v>
      </c>
      <c r="B1289" s="142" t="s">
        <v>16669</v>
      </c>
      <c r="C1289" s="143">
        <v>104</v>
      </c>
      <c r="D1289" s="143">
        <v>2</v>
      </c>
      <c r="E1289" s="144">
        <v>231.14</v>
      </c>
      <c r="F1289" s="144">
        <v>25.86</v>
      </c>
      <c r="G1289" s="144">
        <v>29.57</v>
      </c>
      <c r="H1289" s="144">
        <v>2.48</v>
      </c>
      <c r="I1289" s="144">
        <v>57.91</v>
      </c>
    </row>
    <row r="1290" spans="1:9" x14ac:dyDescent="0.2">
      <c r="A1290" s="141" t="s">
        <v>2595</v>
      </c>
      <c r="B1290" s="142" t="s">
        <v>16670</v>
      </c>
      <c r="C1290" s="143">
        <v>46</v>
      </c>
      <c r="D1290" s="143">
        <v>0</v>
      </c>
      <c r="E1290" s="144">
        <v>0</v>
      </c>
      <c r="F1290" s="144">
        <v>11.44</v>
      </c>
      <c r="G1290" s="144">
        <v>0</v>
      </c>
      <c r="H1290" s="144">
        <v>0</v>
      </c>
      <c r="I1290" s="144">
        <v>11.44</v>
      </c>
    </row>
    <row r="1291" spans="1:9" x14ac:dyDescent="0.2">
      <c r="A1291" s="141" t="s">
        <v>2597</v>
      </c>
      <c r="B1291" s="142" t="s">
        <v>16671</v>
      </c>
      <c r="C1291" s="143">
        <v>27</v>
      </c>
      <c r="D1291" s="143">
        <v>0</v>
      </c>
      <c r="E1291" s="144">
        <v>0</v>
      </c>
      <c r="F1291" s="144">
        <v>6.71</v>
      </c>
      <c r="G1291" s="144">
        <v>0</v>
      </c>
      <c r="H1291" s="144">
        <v>0</v>
      </c>
      <c r="I1291" s="144">
        <v>6.71</v>
      </c>
    </row>
    <row r="1292" spans="1:9" x14ac:dyDescent="0.2">
      <c r="A1292" s="141" t="s">
        <v>2599</v>
      </c>
      <c r="B1292" s="142" t="s">
        <v>16672</v>
      </c>
      <c r="C1292" s="143">
        <v>22</v>
      </c>
      <c r="D1292" s="143">
        <v>0</v>
      </c>
      <c r="E1292" s="144">
        <v>0</v>
      </c>
      <c r="F1292" s="144">
        <v>5.47</v>
      </c>
      <c r="G1292" s="144">
        <v>0</v>
      </c>
      <c r="H1292" s="144">
        <v>0</v>
      </c>
      <c r="I1292" s="144">
        <v>5.47</v>
      </c>
    </row>
    <row r="1293" spans="1:9" x14ac:dyDescent="0.2">
      <c r="A1293" s="141" t="s">
        <v>2601</v>
      </c>
      <c r="B1293" s="142" t="s">
        <v>16673</v>
      </c>
      <c r="C1293" s="143">
        <v>59</v>
      </c>
      <c r="D1293" s="143">
        <v>1</v>
      </c>
      <c r="E1293" s="144">
        <v>186.61</v>
      </c>
      <c r="F1293" s="144">
        <v>14.67</v>
      </c>
      <c r="G1293" s="144">
        <v>14.78</v>
      </c>
      <c r="H1293" s="144">
        <v>2</v>
      </c>
      <c r="I1293" s="144">
        <v>31.45</v>
      </c>
    </row>
    <row r="1294" spans="1:9" x14ac:dyDescent="0.2">
      <c r="A1294" s="141" t="s">
        <v>2603</v>
      </c>
      <c r="B1294" s="142" t="s">
        <v>16674</v>
      </c>
      <c r="C1294" s="143">
        <v>196</v>
      </c>
      <c r="D1294" s="143">
        <v>6</v>
      </c>
      <c r="E1294" s="144">
        <v>3301.88</v>
      </c>
      <c r="F1294" s="144">
        <v>48.73</v>
      </c>
      <c r="G1294" s="144">
        <v>88.71</v>
      </c>
      <c r="H1294" s="144">
        <v>35.450000000000003</v>
      </c>
      <c r="I1294" s="144">
        <v>172.89</v>
      </c>
    </row>
    <row r="1295" spans="1:9" x14ac:dyDescent="0.2">
      <c r="A1295" s="141" t="s">
        <v>2605</v>
      </c>
      <c r="B1295" s="142" t="s">
        <v>16675</v>
      </c>
      <c r="C1295" s="143">
        <v>5834</v>
      </c>
      <c r="D1295" s="143">
        <v>90</v>
      </c>
      <c r="E1295" s="144">
        <v>24166.9</v>
      </c>
      <c r="F1295" s="144">
        <v>1450.42</v>
      </c>
      <c r="G1295" s="144">
        <v>1330.7</v>
      </c>
      <c r="H1295" s="144">
        <v>259.44</v>
      </c>
      <c r="I1295" s="144">
        <v>3040.56</v>
      </c>
    </row>
    <row r="1296" spans="1:9" x14ac:dyDescent="0.2">
      <c r="A1296" s="141" t="s">
        <v>2607</v>
      </c>
      <c r="B1296" s="142" t="s">
        <v>16676</v>
      </c>
      <c r="C1296" s="143">
        <v>1553</v>
      </c>
      <c r="D1296" s="143">
        <v>39</v>
      </c>
      <c r="E1296" s="144">
        <v>14372.63</v>
      </c>
      <c r="F1296" s="144">
        <v>386.1</v>
      </c>
      <c r="G1296" s="144">
        <v>576.63</v>
      </c>
      <c r="H1296" s="144">
        <v>154.30000000000001</v>
      </c>
      <c r="I1296" s="144">
        <v>1117.03</v>
      </c>
    </row>
    <row r="1297" spans="1:9" x14ac:dyDescent="0.2">
      <c r="A1297" s="141" t="s">
        <v>2609</v>
      </c>
      <c r="B1297" s="142" t="s">
        <v>16677</v>
      </c>
      <c r="C1297" s="143">
        <v>284</v>
      </c>
      <c r="D1297" s="143">
        <v>2</v>
      </c>
      <c r="E1297" s="144">
        <v>435.43</v>
      </c>
      <c r="F1297" s="144">
        <v>70.61</v>
      </c>
      <c r="G1297" s="144">
        <v>29.57</v>
      </c>
      <c r="H1297" s="144">
        <v>4.67</v>
      </c>
      <c r="I1297" s="144">
        <v>104.85</v>
      </c>
    </row>
    <row r="1298" spans="1:9" x14ac:dyDescent="0.2">
      <c r="A1298" s="141" t="s">
        <v>2611</v>
      </c>
      <c r="B1298" s="142" t="s">
        <v>16678</v>
      </c>
      <c r="C1298" s="143">
        <v>730</v>
      </c>
      <c r="D1298" s="143">
        <v>19</v>
      </c>
      <c r="E1298" s="144">
        <v>25001.5</v>
      </c>
      <c r="F1298" s="144">
        <v>181.49</v>
      </c>
      <c r="G1298" s="144">
        <v>280.93</v>
      </c>
      <c r="H1298" s="144">
        <v>268.39999999999998</v>
      </c>
      <c r="I1298" s="144">
        <v>730.82</v>
      </c>
    </row>
    <row r="1299" spans="1:9" x14ac:dyDescent="0.2">
      <c r="A1299" s="141" t="s">
        <v>2613</v>
      </c>
      <c r="B1299" s="142" t="s">
        <v>16679</v>
      </c>
      <c r="C1299" s="143">
        <v>409</v>
      </c>
      <c r="D1299" s="143">
        <v>6</v>
      </c>
      <c r="E1299" s="144">
        <v>1189.75</v>
      </c>
      <c r="F1299" s="144">
        <v>101.68</v>
      </c>
      <c r="G1299" s="144">
        <v>88.71</v>
      </c>
      <c r="H1299" s="144">
        <v>12.78</v>
      </c>
      <c r="I1299" s="144">
        <v>203.17</v>
      </c>
    </row>
    <row r="1300" spans="1:9" x14ac:dyDescent="0.2">
      <c r="A1300" s="141" t="s">
        <v>2615</v>
      </c>
      <c r="B1300" s="142" t="s">
        <v>16680</v>
      </c>
      <c r="C1300" s="143">
        <v>431</v>
      </c>
      <c r="D1300" s="143">
        <v>11</v>
      </c>
      <c r="E1300" s="144">
        <v>93875.73</v>
      </c>
      <c r="F1300" s="144">
        <v>107.15</v>
      </c>
      <c r="G1300" s="144">
        <v>162.63999999999999</v>
      </c>
      <c r="H1300" s="144">
        <v>1007.78</v>
      </c>
      <c r="I1300" s="144">
        <v>1277.57</v>
      </c>
    </row>
    <row r="1301" spans="1:9" x14ac:dyDescent="0.2">
      <c r="A1301" s="141" t="s">
        <v>2617</v>
      </c>
      <c r="B1301" s="142" t="s">
        <v>16681</v>
      </c>
      <c r="C1301" s="143">
        <v>386</v>
      </c>
      <c r="D1301" s="143">
        <v>4</v>
      </c>
      <c r="E1301" s="144">
        <v>16026.48</v>
      </c>
      <c r="F1301" s="144">
        <v>95.97</v>
      </c>
      <c r="G1301" s="144">
        <v>59.14</v>
      </c>
      <c r="H1301" s="144">
        <v>172.05</v>
      </c>
      <c r="I1301" s="144">
        <v>327.16000000000003</v>
      </c>
    </row>
    <row r="1302" spans="1:9" x14ac:dyDescent="0.2">
      <c r="A1302" s="141" t="s">
        <v>2619</v>
      </c>
      <c r="B1302" s="142" t="s">
        <v>16682</v>
      </c>
      <c r="C1302" s="143">
        <v>438</v>
      </c>
      <c r="D1302" s="143">
        <v>27</v>
      </c>
      <c r="E1302" s="144">
        <v>19237.64</v>
      </c>
      <c r="F1302" s="144">
        <v>108.9</v>
      </c>
      <c r="G1302" s="144">
        <v>399.21</v>
      </c>
      <c r="H1302" s="144">
        <v>206.52</v>
      </c>
      <c r="I1302" s="144">
        <v>714.63</v>
      </c>
    </row>
    <row r="1303" spans="1:9" x14ac:dyDescent="0.2">
      <c r="A1303" s="141" t="s">
        <v>2621</v>
      </c>
      <c r="B1303" s="142" t="s">
        <v>16683</v>
      </c>
      <c r="C1303" s="143">
        <v>35528</v>
      </c>
      <c r="D1303" s="143">
        <v>476</v>
      </c>
      <c r="E1303" s="144">
        <v>411787.32</v>
      </c>
      <c r="F1303" s="144">
        <v>8832.82</v>
      </c>
      <c r="G1303" s="144">
        <v>7037.91</v>
      </c>
      <c r="H1303" s="144">
        <v>4420.67</v>
      </c>
      <c r="I1303" s="144">
        <v>20291.400000000001</v>
      </c>
    </row>
    <row r="1304" spans="1:9" x14ac:dyDescent="0.2">
      <c r="A1304" s="141" t="s">
        <v>2623</v>
      </c>
      <c r="B1304" s="142" t="s">
        <v>16684</v>
      </c>
      <c r="C1304" s="143">
        <v>85</v>
      </c>
      <c r="D1304" s="143">
        <v>0</v>
      </c>
      <c r="E1304" s="144">
        <v>0</v>
      </c>
      <c r="F1304" s="144">
        <v>21.14</v>
      </c>
      <c r="G1304" s="144">
        <v>0</v>
      </c>
      <c r="H1304" s="144">
        <v>0</v>
      </c>
      <c r="I1304" s="144">
        <v>21.14</v>
      </c>
    </row>
    <row r="1305" spans="1:9" x14ac:dyDescent="0.2">
      <c r="A1305" s="141" t="s">
        <v>2625</v>
      </c>
      <c r="B1305" s="142" t="s">
        <v>16685</v>
      </c>
      <c r="C1305" s="143">
        <v>768</v>
      </c>
      <c r="D1305" s="143">
        <v>11</v>
      </c>
      <c r="E1305" s="144">
        <v>9757.98</v>
      </c>
      <c r="F1305" s="144">
        <v>190.94</v>
      </c>
      <c r="G1305" s="144">
        <v>162.63999999999999</v>
      </c>
      <c r="H1305" s="144">
        <v>104.75</v>
      </c>
      <c r="I1305" s="144">
        <v>458.33</v>
      </c>
    </row>
    <row r="1306" spans="1:9" x14ac:dyDescent="0.2">
      <c r="A1306" s="141" t="s">
        <v>2627</v>
      </c>
      <c r="B1306" s="142" t="s">
        <v>16686</v>
      </c>
      <c r="C1306" s="143">
        <v>40</v>
      </c>
      <c r="D1306" s="143">
        <v>0</v>
      </c>
      <c r="E1306" s="144">
        <v>0</v>
      </c>
      <c r="F1306" s="144">
        <v>9.94</v>
      </c>
      <c r="G1306" s="144">
        <v>0</v>
      </c>
      <c r="H1306" s="144">
        <v>0</v>
      </c>
      <c r="I1306" s="144">
        <v>9.94</v>
      </c>
    </row>
    <row r="1307" spans="1:9" x14ac:dyDescent="0.2">
      <c r="A1307" s="141" t="s">
        <v>2629</v>
      </c>
      <c r="B1307" s="142" t="s">
        <v>16687</v>
      </c>
      <c r="C1307" s="143">
        <v>164</v>
      </c>
      <c r="D1307" s="143">
        <v>5</v>
      </c>
      <c r="E1307" s="144">
        <v>32555.67</v>
      </c>
      <c r="F1307" s="144">
        <v>40.78</v>
      </c>
      <c r="G1307" s="144">
        <v>73.930000000000007</v>
      </c>
      <c r="H1307" s="144">
        <v>349.5</v>
      </c>
      <c r="I1307" s="144">
        <v>464.21</v>
      </c>
    </row>
    <row r="1308" spans="1:9" x14ac:dyDescent="0.2">
      <c r="A1308" s="141" t="s">
        <v>2631</v>
      </c>
      <c r="B1308" s="142" t="s">
        <v>16688</v>
      </c>
      <c r="C1308" s="143">
        <v>83</v>
      </c>
      <c r="D1308" s="143">
        <v>2</v>
      </c>
      <c r="E1308" s="144">
        <v>373.22</v>
      </c>
      <c r="F1308" s="144">
        <v>20.63</v>
      </c>
      <c r="G1308" s="144">
        <v>29.57</v>
      </c>
      <c r="H1308" s="144">
        <v>4.01</v>
      </c>
      <c r="I1308" s="144">
        <v>54.21</v>
      </c>
    </row>
    <row r="1309" spans="1:9" x14ac:dyDescent="0.2">
      <c r="A1309" s="141" t="s">
        <v>2633</v>
      </c>
      <c r="B1309" s="142" t="s">
        <v>16689</v>
      </c>
      <c r="C1309" s="143">
        <v>58</v>
      </c>
      <c r="D1309" s="143">
        <v>0</v>
      </c>
      <c r="E1309" s="144">
        <v>0</v>
      </c>
      <c r="F1309" s="144">
        <v>14.42</v>
      </c>
      <c r="G1309" s="144">
        <v>0</v>
      </c>
      <c r="H1309" s="144">
        <v>0</v>
      </c>
      <c r="I1309" s="144">
        <v>14.42</v>
      </c>
    </row>
    <row r="1310" spans="1:9" x14ac:dyDescent="0.2">
      <c r="A1310" s="141" t="s">
        <v>2635</v>
      </c>
      <c r="B1310" s="142" t="s">
        <v>16690</v>
      </c>
      <c r="C1310" s="143">
        <v>152</v>
      </c>
      <c r="D1310" s="143">
        <v>9</v>
      </c>
      <c r="E1310" s="144">
        <v>40308.76</v>
      </c>
      <c r="F1310" s="144">
        <v>37.79</v>
      </c>
      <c r="G1310" s="144">
        <v>133.07</v>
      </c>
      <c r="H1310" s="144">
        <v>432.73</v>
      </c>
      <c r="I1310" s="144">
        <v>603.59</v>
      </c>
    </row>
    <row r="1311" spans="1:9" x14ac:dyDescent="0.2">
      <c r="A1311" s="141" t="s">
        <v>2637</v>
      </c>
      <c r="B1311" s="142" t="s">
        <v>16691</v>
      </c>
      <c r="C1311" s="143">
        <v>163</v>
      </c>
      <c r="D1311" s="143">
        <v>0</v>
      </c>
      <c r="E1311" s="144">
        <v>0</v>
      </c>
      <c r="F1311" s="144">
        <v>40.53</v>
      </c>
      <c r="G1311" s="144">
        <v>0</v>
      </c>
      <c r="H1311" s="144">
        <v>0</v>
      </c>
      <c r="I1311" s="144">
        <v>40.53</v>
      </c>
    </row>
    <row r="1312" spans="1:9" x14ac:dyDescent="0.2">
      <c r="A1312" s="141" t="s">
        <v>2639</v>
      </c>
      <c r="B1312" s="142" t="s">
        <v>16692</v>
      </c>
      <c r="C1312" s="143">
        <v>206</v>
      </c>
      <c r="D1312" s="143">
        <v>6</v>
      </c>
      <c r="E1312" s="144">
        <v>1235.96</v>
      </c>
      <c r="F1312" s="144">
        <v>51.22</v>
      </c>
      <c r="G1312" s="144">
        <v>88.71</v>
      </c>
      <c r="H1312" s="144">
        <v>13.27</v>
      </c>
      <c r="I1312" s="144">
        <v>153.19999999999999</v>
      </c>
    </row>
    <row r="1313" spans="1:9" x14ac:dyDescent="0.2">
      <c r="A1313" s="141" t="s">
        <v>2641</v>
      </c>
      <c r="B1313" s="142" t="s">
        <v>16693</v>
      </c>
      <c r="C1313" s="143">
        <v>31</v>
      </c>
      <c r="D1313" s="143">
        <v>0</v>
      </c>
      <c r="E1313" s="144">
        <v>0</v>
      </c>
      <c r="F1313" s="144">
        <v>7.7</v>
      </c>
      <c r="G1313" s="144">
        <v>0</v>
      </c>
      <c r="H1313" s="144">
        <v>0</v>
      </c>
      <c r="I1313" s="144">
        <v>7.7</v>
      </c>
    </row>
    <row r="1314" spans="1:9" x14ac:dyDescent="0.2">
      <c r="A1314" s="141" t="s">
        <v>2643</v>
      </c>
      <c r="B1314" s="142" t="s">
        <v>16694</v>
      </c>
      <c r="C1314" s="143">
        <v>51</v>
      </c>
      <c r="D1314" s="143">
        <v>0</v>
      </c>
      <c r="E1314" s="144">
        <v>0</v>
      </c>
      <c r="F1314" s="144">
        <v>12.68</v>
      </c>
      <c r="G1314" s="144">
        <v>0</v>
      </c>
      <c r="H1314" s="144">
        <v>0</v>
      </c>
      <c r="I1314" s="144">
        <v>12.68</v>
      </c>
    </row>
    <row r="1315" spans="1:9" x14ac:dyDescent="0.2">
      <c r="A1315" s="141" t="s">
        <v>2645</v>
      </c>
      <c r="B1315" s="142" t="s">
        <v>16695</v>
      </c>
      <c r="C1315" s="143">
        <v>144</v>
      </c>
      <c r="D1315" s="143">
        <v>2</v>
      </c>
      <c r="E1315" s="144">
        <v>373.22</v>
      </c>
      <c r="F1315" s="144">
        <v>35.799999999999997</v>
      </c>
      <c r="G1315" s="144">
        <v>29.57</v>
      </c>
      <c r="H1315" s="144">
        <v>4.01</v>
      </c>
      <c r="I1315" s="144">
        <v>69.38</v>
      </c>
    </row>
    <row r="1316" spans="1:9" x14ac:dyDescent="0.2">
      <c r="A1316" s="141" t="s">
        <v>2647</v>
      </c>
      <c r="B1316" s="142" t="s">
        <v>16696</v>
      </c>
      <c r="C1316" s="143">
        <v>190</v>
      </c>
      <c r="D1316" s="143">
        <v>5</v>
      </c>
      <c r="E1316" s="144">
        <v>7437.37</v>
      </c>
      <c r="F1316" s="144">
        <v>47.24</v>
      </c>
      <c r="G1316" s="144">
        <v>73.930000000000007</v>
      </c>
      <c r="H1316" s="144">
        <v>79.84</v>
      </c>
      <c r="I1316" s="144">
        <v>201.01</v>
      </c>
    </row>
    <row r="1317" spans="1:9" x14ac:dyDescent="0.2">
      <c r="A1317" s="141" t="s">
        <v>2649</v>
      </c>
      <c r="B1317" s="142" t="s">
        <v>16697</v>
      </c>
      <c r="C1317" s="143">
        <v>36</v>
      </c>
      <c r="D1317" s="143">
        <v>0</v>
      </c>
      <c r="E1317" s="144">
        <v>0</v>
      </c>
      <c r="F1317" s="144">
        <v>8.9499999999999993</v>
      </c>
      <c r="G1317" s="144">
        <v>0</v>
      </c>
      <c r="H1317" s="144">
        <v>0</v>
      </c>
      <c r="I1317" s="144">
        <v>8.9499999999999993</v>
      </c>
    </row>
    <row r="1318" spans="1:9" x14ac:dyDescent="0.2">
      <c r="A1318" s="141" t="s">
        <v>2651</v>
      </c>
      <c r="B1318" s="142" t="s">
        <v>16698</v>
      </c>
      <c r="C1318" s="143">
        <v>1008</v>
      </c>
      <c r="D1318" s="143">
        <v>12</v>
      </c>
      <c r="E1318" s="144">
        <v>1879.6</v>
      </c>
      <c r="F1318" s="144">
        <v>250.61</v>
      </c>
      <c r="G1318" s="144">
        <v>177.42</v>
      </c>
      <c r="H1318" s="144">
        <v>20.18</v>
      </c>
      <c r="I1318" s="144">
        <v>448.21</v>
      </c>
    </row>
    <row r="1319" spans="1:9" x14ac:dyDescent="0.2">
      <c r="A1319" s="141" t="s">
        <v>2653</v>
      </c>
      <c r="B1319" s="142" t="s">
        <v>16699</v>
      </c>
      <c r="C1319" s="143">
        <v>48</v>
      </c>
      <c r="D1319" s="143">
        <v>3</v>
      </c>
      <c r="E1319" s="144">
        <v>1248.1400000000001</v>
      </c>
      <c r="F1319" s="144">
        <v>11.94</v>
      </c>
      <c r="G1319" s="144">
        <v>44.36</v>
      </c>
      <c r="H1319" s="144">
        <v>13.4</v>
      </c>
      <c r="I1319" s="144">
        <v>69.7</v>
      </c>
    </row>
    <row r="1320" spans="1:9" x14ac:dyDescent="0.2">
      <c r="A1320" s="141" t="s">
        <v>2655</v>
      </c>
      <c r="B1320" s="142" t="s">
        <v>16700</v>
      </c>
      <c r="C1320" s="143">
        <v>355</v>
      </c>
      <c r="D1320" s="143">
        <v>1</v>
      </c>
      <c r="E1320" s="144">
        <v>186.61</v>
      </c>
      <c r="F1320" s="144">
        <v>88.26</v>
      </c>
      <c r="G1320" s="144">
        <v>14.78</v>
      </c>
      <c r="H1320" s="144">
        <v>2</v>
      </c>
      <c r="I1320" s="144">
        <v>105.04</v>
      </c>
    </row>
    <row r="1321" spans="1:9" x14ac:dyDescent="0.2">
      <c r="A1321" s="141" t="s">
        <v>2657</v>
      </c>
      <c r="B1321" s="142" t="s">
        <v>16701</v>
      </c>
      <c r="C1321" s="143">
        <v>75</v>
      </c>
      <c r="D1321" s="143">
        <v>3</v>
      </c>
      <c r="E1321" s="144">
        <v>916.24</v>
      </c>
      <c r="F1321" s="144">
        <v>18.649999999999999</v>
      </c>
      <c r="G1321" s="144">
        <v>44.36</v>
      </c>
      <c r="H1321" s="144">
        <v>9.84</v>
      </c>
      <c r="I1321" s="144">
        <v>72.849999999999994</v>
      </c>
    </row>
    <row r="1322" spans="1:9" x14ac:dyDescent="0.2">
      <c r="A1322" s="141" t="s">
        <v>2659</v>
      </c>
      <c r="B1322" s="142" t="s">
        <v>16702</v>
      </c>
      <c r="C1322" s="143">
        <v>86</v>
      </c>
      <c r="D1322" s="143">
        <v>0</v>
      </c>
      <c r="E1322" s="144">
        <v>0</v>
      </c>
      <c r="F1322" s="144">
        <v>21.38</v>
      </c>
      <c r="G1322" s="144">
        <v>0</v>
      </c>
      <c r="H1322" s="144">
        <v>0</v>
      </c>
      <c r="I1322" s="144">
        <v>21.38</v>
      </c>
    </row>
    <row r="1323" spans="1:9" x14ac:dyDescent="0.2">
      <c r="A1323" s="141" t="s">
        <v>2661</v>
      </c>
      <c r="B1323" s="142" t="s">
        <v>16703</v>
      </c>
      <c r="C1323" s="143">
        <v>45</v>
      </c>
      <c r="D1323" s="143">
        <v>0</v>
      </c>
      <c r="E1323" s="144">
        <v>0</v>
      </c>
      <c r="F1323" s="144">
        <v>11.18</v>
      </c>
      <c r="G1323" s="144">
        <v>0</v>
      </c>
      <c r="H1323" s="144">
        <v>0</v>
      </c>
      <c r="I1323" s="144">
        <v>11.18</v>
      </c>
    </row>
    <row r="1324" spans="1:9" x14ac:dyDescent="0.2">
      <c r="A1324" s="141" t="s">
        <v>2663</v>
      </c>
      <c r="B1324" s="142" t="s">
        <v>16704</v>
      </c>
      <c r="C1324" s="143">
        <v>702</v>
      </c>
      <c r="D1324" s="143">
        <v>12</v>
      </c>
      <c r="E1324" s="144">
        <v>10938</v>
      </c>
      <c r="F1324" s="144">
        <v>174.53</v>
      </c>
      <c r="G1324" s="144">
        <v>177.42</v>
      </c>
      <c r="H1324" s="144">
        <v>117.42</v>
      </c>
      <c r="I1324" s="144">
        <v>469.37</v>
      </c>
    </row>
    <row r="1325" spans="1:9" x14ac:dyDescent="0.2">
      <c r="A1325" s="141" t="s">
        <v>2665</v>
      </c>
      <c r="B1325" s="142" t="s">
        <v>16705</v>
      </c>
      <c r="C1325" s="143">
        <v>22</v>
      </c>
      <c r="D1325" s="143">
        <v>0</v>
      </c>
      <c r="E1325" s="144">
        <v>0</v>
      </c>
      <c r="F1325" s="144">
        <v>5.47</v>
      </c>
      <c r="G1325" s="144">
        <v>0</v>
      </c>
      <c r="H1325" s="144">
        <v>0</v>
      </c>
      <c r="I1325" s="144">
        <v>5.47</v>
      </c>
    </row>
    <row r="1326" spans="1:9" x14ac:dyDescent="0.2">
      <c r="A1326" s="141" t="s">
        <v>2667</v>
      </c>
      <c r="B1326" s="142" t="s">
        <v>16706</v>
      </c>
      <c r="C1326" s="143">
        <v>87</v>
      </c>
      <c r="D1326" s="143">
        <v>1</v>
      </c>
      <c r="E1326" s="144">
        <v>6436.84</v>
      </c>
      <c r="F1326" s="144">
        <v>21.63</v>
      </c>
      <c r="G1326" s="144">
        <v>14.78</v>
      </c>
      <c r="H1326" s="144">
        <v>69.099999999999994</v>
      </c>
      <c r="I1326" s="144">
        <v>105.51</v>
      </c>
    </row>
    <row r="1327" spans="1:9" x14ac:dyDescent="0.2">
      <c r="A1327" s="141" t="s">
        <v>2669</v>
      </c>
      <c r="B1327" s="142" t="s">
        <v>16707</v>
      </c>
      <c r="C1327" s="143">
        <v>53</v>
      </c>
      <c r="D1327" s="143">
        <v>1</v>
      </c>
      <c r="E1327" s="144">
        <v>248.82</v>
      </c>
      <c r="F1327" s="144">
        <v>13.18</v>
      </c>
      <c r="G1327" s="144">
        <v>14.78</v>
      </c>
      <c r="H1327" s="144">
        <v>2.67</v>
      </c>
      <c r="I1327" s="144">
        <v>30.63</v>
      </c>
    </row>
    <row r="1328" spans="1:9" x14ac:dyDescent="0.2">
      <c r="A1328" s="141" t="s">
        <v>2671</v>
      </c>
      <c r="B1328" s="142" t="s">
        <v>16708</v>
      </c>
      <c r="C1328" s="143">
        <v>287</v>
      </c>
      <c r="D1328" s="143">
        <v>3</v>
      </c>
      <c r="E1328" s="144">
        <v>541.28</v>
      </c>
      <c r="F1328" s="144">
        <v>71.349999999999994</v>
      </c>
      <c r="G1328" s="144">
        <v>44.36</v>
      </c>
      <c r="H1328" s="144">
        <v>5.81</v>
      </c>
      <c r="I1328" s="144">
        <v>121.52</v>
      </c>
    </row>
    <row r="1329" spans="1:9" x14ac:dyDescent="0.2">
      <c r="A1329" s="141" t="s">
        <v>2673</v>
      </c>
      <c r="B1329" s="142" t="s">
        <v>16709</v>
      </c>
      <c r="C1329" s="143">
        <v>423</v>
      </c>
      <c r="D1329" s="143">
        <v>12</v>
      </c>
      <c r="E1329" s="144">
        <v>14823.51</v>
      </c>
      <c r="F1329" s="144">
        <v>105.17</v>
      </c>
      <c r="G1329" s="144">
        <v>177.42</v>
      </c>
      <c r="H1329" s="144">
        <v>159.13999999999999</v>
      </c>
      <c r="I1329" s="144">
        <v>441.73</v>
      </c>
    </row>
    <row r="1330" spans="1:9" x14ac:dyDescent="0.2">
      <c r="A1330" s="141" t="s">
        <v>2675</v>
      </c>
      <c r="B1330" s="142" t="s">
        <v>16710</v>
      </c>
      <c r="C1330" s="143">
        <v>115</v>
      </c>
      <c r="D1330" s="143">
        <v>1</v>
      </c>
      <c r="E1330" s="144">
        <v>715.32</v>
      </c>
      <c r="F1330" s="144">
        <v>28.59</v>
      </c>
      <c r="G1330" s="144">
        <v>14.78</v>
      </c>
      <c r="H1330" s="144">
        <v>7.68</v>
      </c>
      <c r="I1330" s="144">
        <v>51.05</v>
      </c>
    </row>
    <row r="1331" spans="1:9" x14ac:dyDescent="0.2">
      <c r="A1331" s="141" t="s">
        <v>2677</v>
      </c>
      <c r="B1331" s="142" t="s">
        <v>16711</v>
      </c>
      <c r="C1331" s="143">
        <v>84</v>
      </c>
      <c r="D1331" s="143">
        <v>0</v>
      </c>
      <c r="E1331" s="144">
        <v>0</v>
      </c>
      <c r="F1331" s="144">
        <v>20.88</v>
      </c>
      <c r="G1331" s="144">
        <v>0</v>
      </c>
      <c r="H1331" s="144">
        <v>0</v>
      </c>
      <c r="I1331" s="144">
        <v>20.88</v>
      </c>
    </row>
    <row r="1332" spans="1:9" x14ac:dyDescent="0.2">
      <c r="A1332" s="141" t="s">
        <v>2679</v>
      </c>
      <c r="B1332" s="142" t="s">
        <v>16712</v>
      </c>
      <c r="C1332" s="143">
        <v>485</v>
      </c>
      <c r="D1332" s="143">
        <v>15</v>
      </c>
      <c r="E1332" s="144">
        <v>5044.2</v>
      </c>
      <c r="F1332" s="144">
        <v>120.58</v>
      </c>
      <c r="G1332" s="144">
        <v>221.78</v>
      </c>
      <c r="H1332" s="144">
        <v>54.15</v>
      </c>
      <c r="I1332" s="144">
        <v>396.51</v>
      </c>
    </row>
    <row r="1333" spans="1:9" x14ac:dyDescent="0.2">
      <c r="A1333" s="141" t="s">
        <v>2681</v>
      </c>
      <c r="B1333" s="142" t="s">
        <v>16713</v>
      </c>
      <c r="C1333" s="143">
        <v>84</v>
      </c>
      <c r="D1333" s="143">
        <v>0</v>
      </c>
      <c r="E1333" s="144">
        <v>0</v>
      </c>
      <c r="F1333" s="144">
        <v>20.88</v>
      </c>
      <c r="G1333" s="144">
        <v>0</v>
      </c>
      <c r="H1333" s="144">
        <v>0</v>
      </c>
      <c r="I1333" s="144">
        <v>20.88</v>
      </c>
    </row>
    <row r="1334" spans="1:9" x14ac:dyDescent="0.2">
      <c r="A1334" s="141" t="s">
        <v>2683</v>
      </c>
      <c r="B1334" s="142" t="s">
        <v>16714</v>
      </c>
      <c r="C1334" s="143">
        <v>165</v>
      </c>
      <c r="D1334" s="143">
        <v>4</v>
      </c>
      <c r="E1334" s="144">
        <v>30725.02</v>
      </c>
      <c r="F1334" s="144">
        <v>41.02</v>
      </c>
      <c r="G1334" s="144">
        <v>59.14</v>
      </c>
      <c r="H1334" s="144">
        <v>329.84</v>
      </c>
      <c r="I1334" s="144">
        <v>430</v>
      </c>
    </row>
    <row r="1335" spans="1:9" x14ac:dyDescent="0.2">
      <c r="A1335" s="141" t="s">
        <v>2685</v>
      </c>
      <c r="B1335" s="142" t="s">
        <v>16715</v>
      </c>
      <c r="C1335" s="143">
        <v>252</v>
      </c>
      <c r="D1335" s="143">
        <v>2</v>
      </c>
      <c r="E1335" s="144">
        <v>71400.28</v>
      </c>
      <c r="F1335" s="144">
        <v>62.65</v>
      </c>
      <c r="G1335" s="144">
        <v>29.57</v>
      </c>
      <c r="H1335" s="144">
        <v>766.5</v>
      </c>
      <c r="I1335" s="144">
        <v>858.72</v>
      </c>
    </row>
    <row r="1336" spans="1:9" x14ac:dyDescent="0.2">
      <c r="A1336" s="141" t="s">
        <v>2687</v>
      </c>
      <c r="B1336" s="142" t="s">
        <v>16716</v>
      </c>
      <c r="C1336" s="143">
        <v>511</v>
      </c>
      <c r="D1336" s="143">
        <v>9</v>
      </c>
      <c r="E1336" s="144">
        <v>2994.47</v>
      </c>
      <c r="F1336" s="144">
        <v>127.04</v>
      </c>
      <c r="G1336" s="144">
        <v>133.07</v>
      </c>
      <c r="H1336" s="144">
        <v>32.14</v>
      </c>
      <c r="I1336" s="144">
        <v>292.25</v>
      </c>
    </row>
    <row r="1337" spans="1:9" x14ac:dyDescent="0.2">
      <c r="A1337" s="141" t="s">
        <v>2689</v>
      </c>
      <c r="B1337" s="142" t="s">
        <v>16717</v>
      </c>
      <c r="C1337" s="143">
        <v>175</v>
      </c>
      <c r="D1337" s="143">
        <v>0</v>
      </c>
      <c r="E1337" s="144">
        <v>0</v>
      </c>
      <c r="F1337" s="144">
        <v>43.5</v>
      </c>
      <c r="G1337" s="144">
        <v>0</v>
      </c>
      <c r="H1337" s="144">
        <v>0</v>
      </c>
      <c r="I1337" s="144">
        <v>43.5</v>
      </c>
    </row>
    <row r="1338" spans="1:9" x14ac:dyDescent="0.2">
      <c r="A1338" s="141" t="s">
        <v>2691</v>
      </c>
      <c r="B1338" s="142" t="s">
        <v>16718</v>
      </c>
      <c r="C1338" s="143">
        <v>37</v>
      </c>
      <c r="D1338" s="143">
        <v>0</v>
      </c>
      <c r="E1338" s="144">
        <v>0</v>
      </c>
      <c r="F1338" s="144">
        <v>9.1999999999999993</v>
      </c>
      <c r="G1338" s="144">
        <v>0</v>
      </c>
      <c r="H1338" s="144">
        <v>0</v>
      </c>
      <c r="I1338" s="144">
        <v>9.1999999999999993</v>
      </c>
    </row>
    <row r="1339" spans="1:9" x14ac:dyDescent="0.2">
      <c r="A1339" s="141" t="s">
        <v>2693</v>
      </c>
      <c r="B1339" s="142" t="s">
        <v>16719</v>
      </c>
      <c r="C1339" s="143">
        <v>99</v>
      </c>
      <c r="D1339" s="143">
        <v>0</v>
      </c>
      <c r="E1339" s="144">
        <v>0</v>
      </c>
      <c r="F1339" s="144">
        <v>24.62</v>
      </c>
      <c r="G1339" s="144">
        <v>0</v>
      </c>
      <c r="H1339" s="144">
        <v>0</v>
      </c>
      <c r="I1339" s="144">
        <v>24.62</v>
      </c>
    </row>
    <row r="1340" spans="1:9" x14ac:dyDescent="0.2">
      <c r="A1340" s="141" t="s">
        <v>2695</v>
      </c>
      <c r="B1340" s="142" t="s">
        <v>16720</v>
      </c>
      <c r="C1340" s="143">
        <v>117</v>
      </c>
      <c r="D1340" s="143">
        <v>1</v>
      </c>
      <c r="E1340" s="144">
        <v>313.26</v>
      </c>
      <c r="F1340" s="144">
        <v>29.09</v>
      </c>
      <c r="G1340" s="144">
        <v>14.78</v>
      </c>
      <c r="H1340" s="144">
        <v>3.36</v>
      </c>
      <c r="I1340" s="144">
        <v>47.23</v>
      </c>
    </row>
    <row r="1341" spans="1:9" x14ac:dyDescent="0.2">
      <c r="A1341" s="141" t="s">
        <v>2697</v>
      </c>
      <c r="B1341" s="142" t="s">
        <v>16721</v>
      </c>
      <c r="C1341" s="143">
        <v>99</v>
      </c>
      <c r="D1341" s="143">
        <v>0</v>
      </c>
      <c r="E1341" s="144">
        <v>0</v>
      </c>
      <c r="F1341" s="144">
        <v>24.62</v>
      </c>
      <c r="G1341" s="144">
        <v>0</v>
      </c>
      <c r="H1341" s="144">
        <v>0</v>
      </c>
      <c r="I1341" s="144">
        <v>24.62</v>
      </c>
    </row>
    <row r="1342" spans="1:9" x14ac:dyDescent="0.2">
      <c r="A1342" s="141" t="s">
        <v>2699</v>
      </c>
      <c r="B1342" s="142" t="s">
        <v>16722</v>
      </c>
      <c r="C1342" s="143">
        <v>40</v>
      </c>
      <c r="D1342" s="143">
        <v>1</v>
      </c>
      <c r="E1342" s="144">
        <v>42.97</v>
      </c>
      <c r="F1342" s="144">
        <v>9.94</v>
      </c>
      <c r="G1342" s="144">
        <v>14.78</v>
      </c>
      <c r="H1342" s="144">
        <v>0.46</v>
      </c>
      <c r="I1342" s="144">
        <v>25.18</v>
      </c>
    </row>
    <row r="1343" spans="1:9" x14ac:dyDescent="0.2">
      <c r="A1343" s="141" t="s">
        <v>2701</v>
      </c>
      <c r="B1343" s="142" t="s">
        <v>16723</v>
      </c>
      <c r="C1343" s="143">
        <v>165</v>
      </c>
      <c r="D1343" s="143">
        <v>1</v>
      </c>
      <c r="E1343" s="144">
        <v>769.3</v>
      </c>
      <c r="F1343" s="144">
        <v>41.02</v>
      </c>
      <c r="G1343" s="144">
        <v>14.78</v>
      </c>
      <c r="H1343" s="144">
        <v>8.26</v>
      </c>
      <c r="I1343" s="144">
        <v>64.06</v>
      </c>
    </row>
    <row r="1344" spans="1:9" x14ac:dyDescent="0.2">
      <c r="A1344" s="141" t="s">
        <v>2703</v>
      </c>
      <c r="B1344" s="142" t="s">
        <v>16724</v>
      </c>
      <c r="C1344" s="143">
        <v>294</v>
      </c>
      <c r="D1344" s="143">
        <v>5</v>
      </c>
      <c r="E1344" s="144">
        <v>72957.919999999998</v>
      </c>
      <c r="F1344" s="144">
        <v>73.099999999999994</v>
      </c>
      <c r="G1344" s="144">
        <v>73.930000000000007</v>
      </c>
      <c r="H1344" s="144">
        <v>783.22</v>
      </c>
      <c r="I1344" s="144">
        <v>930.25</v>
      </c>
    </row>
    <row r="1345" spans="1:9" x14ac:dyDescent="0.2">
      <c r="A1345" s="141" t="s">
        <v>2705</v>
      </c>
      <c r="B1345" s="142" t="s">
        <v>16725</v>
      </c>
      <c r="C1345" s="143">
        <v>56</v>
      </c>
      <c r="D1345" s="143">
        <v>1</v>
      </c>
      <c r="E1345" s="144">
        <v>113.58</v>
      </c>
      <c r="F1345" s="144">
        <v>13.92</v>
      </c>
      <c r="G1345" s="144">
        <v>14.78</v>
      </c>
      <c r="H1345" s="144">
        <v>1.22</v>
      </c>
      <c r="I1345" s="144">
        <v>29.92</v>
      </c>
    </row>
    <row r="1346" spans="1:9" x14ac:dyDescent="0.2">
      <c r="A1346" s="141" t="s">
        <v>2707</v>
      </c>
      <c r="B1346" s="142" t="s">
        <v>16726</v>
      </c>
      <c r="C1346" s="143">
        <v>1120</v>
      </c>
      <c r="D1346" s="143">
        <v>19</v>
      </c>
      <c r="E1346" s="144">
        <v>5874.94</v>
      </c>
      <c r="F1346" s="144">
        <v>278.45</v>
      </c>
      <c r="G1346" s="144">
        <v>280.93</v>
      </c>
      <c r="H1346" s="144">
        <v>63.07</v>
      </c>
      <c r="I1346" s="144">
        <v>622.45000000000005</v>
      </c>
    </row>
    <row r="1347" spans="1:9" x14ac:dyDescent="0.2">
      <c r="A1347" s="141" t="s">
        <v>2709</v>
      </c>
      <c r="B1347" s="142" t="s">
        <v>16727</v>
      </c>
      <c r="C1347" s="143">
        <v>190</v>
      </c>
      <c r="D1347" s="143">
        <v>7</v>
      </c>
      <c r="E1347" s="144">
        <v>1874.17</v>
      </c>
      <c r="F1347" s="144">
        <v>47.24</v>
      </c>
      <c r="G1347" s="144">
        <v>103.5</v>
      </c>
      <c r="H1347" s="144">
        <v>20.12</v>
      </c>
      <c r="I1347" s="144">
        <v>170.86</v>
      </c>
    </row>
    <row r="1348" spans="1:9" x14ac:dyDescent="0.2">
      <c r="A1348" s="141" t="s">
        <v>2711</v>
      </c>
      <c r="B1348" s="142" t="s">
        <v>16728</v>
      </c>
      <c r="C1348" s="143">
        <v>513</v>
      </c>
      <c r="D1348" s="143">
        <v>8</v>
      </c>
      <c r="E1348" s="144">
        <v>1636.86</v>
      </c>
      <c r="F1348" s="144">
        <v>127.54</v>
      </c>
      <c r="G1348" s="144">
        <v>118.29</v>
      </c>
      <c r="H1348" s="144">
        <v>17.579999999999998</v>
      </c>
      <c r="I1348" s="144">
        <v>263.41000000000003</v>
      </c>
    </row>
    <row r="1349" spans="1:9" x14ac:dyDescent="0.2">
      <c r="A1349" s="141" t="s">
        <v>2713</v>
      </c>
      <c r="B1349" s="142" t="s">
        <v>16729</v>
      </c>
      <c r="C1349" s="143">
        <v>120</v>
      </c>
      <c r="D1349" s="143">
        <v>1</v>
      </c>
      <c r="E1349" s="144">
        <v>1192.4100000000001</v>
      </c>
      <c r="F1349" s="144">
        <v>29.83</v>
      </c>
      <c r="G1349" s="144">
        <v>14.78</v>
      </c>
      <c r="H1349" s="144">
        <v>12.8</v>
      </c>
      <c r="I1349" s="144">
        <v>57.41</v>
      </c>
    </row>
    <row r="1350" spans="1:9" x14ac:dyDescent="0.2">
      <c r="A1350" s="141" t="s">
        <v>2715</v>
      </c>
      <c r="B1350" s="142" t="s">
        <v>16730</v>
      </c>
      <c r="C1350" s="143">
        <v>255</v>
      </c>
      <c r="D1350" s="143">
        <v>4</v>
      </c>
      <c r="E1350" s="144">
        <v>3269.09</v>
      </c>
      <c r="F1350" s="144">
        <v>63.4</v>
      </c>
      <c r="G1350" s="144">
        <v>59.14</v>
      </c>
      <c r="H1350" s="144">
        <v>35.1</v>
      </c>
      <c r="I1350" s="144">
        <v>157.63999999999999</v>
      </c>
    </row>
    <row r="1351" spans="1:9" x14ac:dyDescent="0.2">
      <c r="A1351" s="141" t="s">
        <v>2717</v>
      </c>
      <c r="B1351" s="142" t="s">
        <v>16731</v>
      </c>
      <c r="C1351" s="143">
        <v>30</v>
      </c>
      <c r="D1351" s="143">
        <v>1</v>
      </c>
      <c r="E1351" s="144">
        <v>186.61</v>
      </c>
      <c r="F1351" s="144">
        <v>7.46</v>
      </c>
      <c r="G1351" s="144">
        <v>14.78</v>
      </c>
      <c r="H1351" s="144">
        <v>2</v>
      </c>
      <c r="I1351" s="144">
        <v>24.24</v>
      </c>
    </row>
    <row r="1352" spans="1:9" x14ac:dyDescent="0.2">
      <c r="A1352" s="141" t="s">
        <v>2719</v>
      </c>
      <c r="B1352" s="142" t="s">
        <v>16732</v>
      </c>
      <c r="C1352" s="143">
        <v>157</v>
      </c>
      <c r="D1352" s="143">
        <v>5</v>
      </c>
      <c r="E1352" s="144">
        <v>719.2</v>
      </c>
      <c r="F1352" s="144">
        <v>39.03</v>
      </c>
      <c r="G1352" s="144">
        <v>73.930000000000007</v>
      </c>
      <c r="H1352" s="144">
        <v>7.72</v>
      </c>
      <c r="I1352" s="144">
        <v>120.68</v>
      </c>
    </row>
    <row r="1353" spans="1:9" x14ac:dyDescent="0.2">
      <c r="A1353" s="141" t="s">
        <v>2721</v>
      </c>
      <c r="B1353" s="142" t="s">
        <v>16733</v>
      </c>
      <c r="C1353" s="143">
        <v>43</v>
      </c>
      <c r="D1353" s="143">
        <v>0</v>
      </c>
      <c r="E1353" s="144">
        <v>0</v>
      </c>
      <c r="F1353" s="144">
        <v>10.69</v>
      </c>
      <c r="G1353" s="144">
        <v>0</v>
      </c>
      <c r="H1353" s="144">
        <v>0</v>
      </c>
      <c r="I1353" s="144">
        <v>10.69</v>
      </c>
    </row>
    <row r="1354" spans="1:9" x14ac:dyDescent="0.2">
      <c r="A1354" s="141" t="s">
        <v>2723</v>
      </c>
      <c r="B1354" s="142" t="s">
        <v>16734</v>
      </c>
      <c r="C1354" s="143">
        <v>274</v>
      </c>
      <c r="D1354" s="143">
        <v>7</v>
      </c>
      <c r="E1354" s="144">
        <v>1817.82</v>
      </c>
      <c r="F1354" s="144">
        <v>68.12</v>
      </c>
      <c r="G1354" s="144">
        <v>103.5</v>
      </c>
      <c r="H1354" s="144">
        <v>19.510000000000002</v>
      </c>
      <c r="I1354" s="144">
        <v>191.13</v>
      </c>
    </row>
    <row r="1355" spans="1:9" x14ac:dyDescent="0.2">
      <c r="A1355" s="141" t="s">
        <v>2725</v>
      </c>
      <c r="B1355" s="142" t="s">
        <v>16735</v>
      </c>
      <c r="C1355" s="143">
        <v>117</v>
      </c>
      <c r="D1355" s="143">
        <v>21</v>
      </c>
      <c r="E1355" s="144">
        <v>2089.1999999999998</v>
      </c>
      <c r="F1355" s="144">
        <v>29.09</v>
      </c>
      <c r="G1355" s="144">
        <v>310.5</v>
      </c>
      <c r="H1355" s="144">
        <v>22.43</v>
      </c>
      <c r="I1355" s="144">
        <v>362.02</v>
      </c>
    </row>
    <row r="1356" spans="1:9" x14ac:dyDescent="0.2">
      <c r="A1356" s="141" t="s">
        <v>2727</v>
      </c>
      <c r="B1356" s="142" t="s">
        <v>16736</v>
      </c>
      <c r="C1356" s="143">
        <v>1596</v>
      </c>
      <c r="D1356" s="143">
        <v>21</v>
      </c>
      <c r="E1356" s="144">
        <v>5755.23</v>
      </c>
      <c r="F1356" s="144">
        <v>396.79</v>
      </c>
      <c r="G1356" s="144">
        <v>310.5</v>
      </c>
      <c r="H1356" s="144">
        <v>61.78</v>
      </c>
      <c r="I1356" s="144">
        <v>769.07</v>
      </c>
    </row>
    <row r="1357" spans="1:9" x14ac:dyDescent="0.2">
      <c r="A1357" s="141" t="s">
        <v>2729</v>
      </c>
      <c r="B1357" s="142" t="s">
        <v>16737</v>
      </c>
      <c r="C1357" s="143">
        <v>74</v>
      </c>
      <c r="D1357" s="143">
        <v>1</v>
      </c>
      <c r="E1357" s="144">
        <v>1226.07</v>
      </c>
      <c r="F1357" s="144">
        <v>18.399999999999999</v>
      </c>
      <c r="G1357" s="144">
        <v>14.78</v>
      </c>
      <c r="H1357" s="144">
        <v>13.16</v>
      </c>
      <c r="I1357" s="144">
        <v>46.34</v>
      </c>
    </row>
    <row r="1358" spans="1:9" x14ac:dyDescent="0.2">
      <c r="A1358" s="141" t="s">
        <v>2731</v>
      </c>
      <c r="B1358" s="142" t="s">
        <v>16738</v>
      </c>
      <c r="C1358" s="143">
        <v>117</v>
      </c>
      <c r="D1358" s="143">
        <v>1</v>
      </c>
      <c r="E1358" s="144">
        <v>649.09</v>
      </c>
      <c r="F1358" s="144">
        <v>29.09</v>
      </c>
      <c r="G1358" s="144">
        <v>14.78</v>
      </c>
      <c r="H1358" s="144">
        <v>6.97</v>
      </c>
      <c r="I1358" s="144">
        <v>50.84</v>
      </c>
    </row>
    <row r="1359" spans="1:9" x14ac:dyDescent="0.2">
      <c r="A1359" s="141" t="s">
        <v>2733</v>
      </c>
      <c r="B1359" s="142" t="s">
        <v>16739</v>
      </c>
      <c r="C1359" s="143">
        <v>50</v>
      </c>
      <c r="D1359" s="143">
        <v>1</v>
      </c>
      <c r="E1359" s="144">
        <v>149.29</v>
      </c>
      <c r="F1359" s="144">
        <v>12.43</v>
      </c>
      <c r="G1359" s="144">
        <v>14.78</v>
      </c>
      <c r="H1359" s="144">
        <v>1.6</v>
      </c>
      <c r="I1359" s="144">
        <v>28.81</v>
      </c>
    </row>
    <row r="1360" spans="1:9" x14ac:dyDescent="0.2">
      <c r="A1360" s="141" t="s">
        <v>2735</v>
      </c>
      <c r="B1360" s="142" t="s">
        <v>16740</v>
      </c>
      <c r="C1360" s="143">
        <v>379</v>
      </c>
      <c r="D1360" s="143">
        <v>3</v>
      </c>
      <c r="E1360" s="144">
        <v>572.87</v>
      </c>
      <c r="F1360" s="144">
        <v>94.22</v>
      </c>
      <c r="G1360" s="144">
        <v>44.36</v>
      </c>
      <c r="H1360" s="144">
        <v>6.15</v>
      </c>
      <c r="I1360" s="144">
        <v>144.72999999999999</v>
      </c>
    </row>
    <row r="1361" spans="1:9" x14ac:dyDescent="0.2">
      <c r="A1361" s="141" t="s">
        <v>2737</v>
      </c>
      <c r="B1361" s="142" t="s">
        <v>16741</v>
      </c>
      <c r="C1361" s="143">
        <v>79</v>
      </c>
      <c r="D1361" s="143">
        <v>1</v>
      </c>
      <c r="E1361" s="144">
        <v>186.61</v>
      </c>
      <c r="F1361" s="144">
        <v>19.64</v>
      </c>
      <c r="G1361" s="144">
        <v>14.78</v>
      </c>
      <c r="H1361" s="144">
        <v>2</v>
      </c>
      <c r="I1361" s="144">
        <v>36.42</v>
      </c>
    </row>
    <row r="1362" spans="1:9" x14ac:dyDescent="0.2">
      <c r="A1362" s="141" t="s">
        <v>2739</v>
      </c>
      <c r="B1362" s="142" t="s">
        <v>16742</v>
      </c>
      <c r="C1362" s="143">
        <v>872</v>
      </c>
      <c r="D1362" s="143">
        <v>13</v>
      </c>
      <c r="E1362" s="144">
        <v>2798.88</v>
      </c>
      <c r="F1362" s="144">
        <v>216.79</v>
      </c>
      <c r="G1362" s="144">
        <v>192.21</v>
      </c>
      <c r="H1362" s="144">
        <v>30.05</v>
      </c>
      <c r="I1362" s="144">
        <v>439.05</v>
      </c>
    </row>
    <row r="1363" spans="1:9" x14ac:dyDescent="0.2">
      <c r="A1363" s="141" t="s">
        <v>2741</v>
      </c>
      <c r="B1363" s="142" t="s">
        <v>16743</v>
      </c>
      <c r="C1363" s="143">
        <v>98</v>
      </c>
      <c r="D1363" s="143">
        <v>1</v>
      </c>
      <c r="E1363" s="144">
        <v>385.67</v>
      </c>
      <c r="F1363" s="144">
        <v>24.37</v>
      </c>
      <c r="G1363" s="144">
        <v>14.78</v>
      </c>
      <c r="H1363" s="144">
        <v>4.1399999999999997</v>
      </c>
      <c r="I1363" s="144">
        <v>43.29</v>
      </c>
    </row>
    <row r="1364" spans="1:9" x14ac:dyDescent="0.2">
      <c r="A1364" s="141" t="s">
        <v>2743</v>
      </c>
      <c r="B1364" s="142" t="s">
        <v>16744</v>
      </c>
      <c r="C1364" s="143">
        <v>82</v>
      </c>
      <c r="D1364" s="143">
        <v>0</v>
      </c>
      <c r="E1364" s="144">
        <v>0</v>
      </c>
      <c r="F1364" s="144">
        <v>20.38</v>
      </c>
      <c r="G1364" s="144">
        <v>0</v>
      </c>
      <c r="H1364" s="144">
        <v>0</v>
      </c>
      <c r="I1364" s="144">
        <v>20.38</v>
      </c>
    </row>
    <row r="1365" spans="1:9" x14ac:dyDescent="0.2">
      <c r="A1365" s="141" t="s">
        <v>2745</v>
      </c>
      <c r="B1365" s="142" t="s">
        <v>16745</v>
      </c>
      <c r="C1365" s="143">
        <v>232</v>
      </c>
      <c r="D1365" s="143">
        <v>2</v>
      </c>
      <c r="E1365" s="144">
        <v>360.24</v>
      </c>
      <c r="F1365" s="144">
        <v>57.68</v>
      </c>
      <c r="G1365" s="144">
        <v>29.57</v>
      </c>
      <c r="H1365" s="144">
        <v>3.86</v>
      </c>
      <c r="I1365" s="144">
        <v>91.11</v>
      </c>
    </row>
    <row r="1366" spans="1:9" x14ac:dyDescent="0.2">
      <c r="A1366" s="141" t="s">
        <v>2747</v>
      </c>
      <c r="B1366" s="142" t="s">
        <v>16746</v>
      </c>
      <c r="C1366" s="143">
        <v>95</v>
      </c>
      <c r="D1366" s="143">
        <v>1</v>
      </c>
      <c r="E1366" s="144">
        <v>1011.91</v>
      </c>
      <c r="F1366" s="144">
        <v>23.62</v>
      </c>
      <c r="G1366" s="144">
        <v>14.78</v>
      </c>
      <c r="H1366" s="144">
        <v>10.86</v>
      </c>
      <c r="I1366" s="144">
        <v>49.26</v>
      </c>
    </row>
    <row r="1367" spans="1:9" x14ac:dyDescent="0.2">
      <c r="A1367" s="141" t="s">
        <v>2749</v>
      </c>
      <c r="B1367" s="142" t="s">
        <v>16747</v>
      </c>
      <c r="C1367" s="143">
        <v>104</v>
      </c>
      <c r="D1367" s="143">
        <v>1</v>
      </c>
      <c r="E1367" s="144">
        <v>317.49</v>
      </c>
      <c r="F1367" s="144">
        <v>25.86</v>
      </c>
      <c r="G1367" s="144">
        <v>14.78</v>
      </c>
      <c r="H1367" s="144">
        <v>3.41</v>
      </c>
      <c r="I1367" s="144">
        <v>44.05</v>
      </c>
    </row>
    <row r="1368" spans="1:9" x14ac:dyDescent="0.2">
      <c r="A1368" s="141" t="s">
        <v>2751</v>
      </c>
      <c r="B1368" s="142" t="s">
        <v>16748</v>
      </c>
      <c r="C1368" s="143">
        <v>63</v>
      </c>
      <c r="D1368" s="143">
        <v>0</v>
      </c>
      <c r="E1368" s="144">
        <v>0</v>
      </c>
      <c r="F1368" s="144">
        <v>15.66</v>
      </c>
      <c r="G1368" s="144">
        <v>0</v>
      </c>
      <c r="H1368" s="144">
        <v>0</v>
      </c>
      <c r="I1368" s="144">
        <v>15.66</v>
      </c>
    </row>
    <row r="1369" spans="1:9" x14ac:dyDescent="0.2">
      <c r="A1369" s="141" t="s">
        <v>2753</v>
      </c>
      <c r="B1369" s="142" t="s">
        <v>16749</v>
      </c>
      <c r="C1369" s="143">
        <v>336</v>
      </c>
      <c r="D1369" s="143">
        <v>3</v>
      </c>
      <c r="E1369" s="144">
        <v>1255.74</v>
      </c>
      <c r="F1369" s="144">
        <v>83.54</v>
      </c>
      <c r="G1369" s="144">
        <v>44.36</v>
      </c>
      <c r="H1369" s="144">
        <v>13.48</v>
      </c>
      <c r="I1369" s="144">
        <v>141.38</v>
      </c>
    </row>
    <row r="1370" spans="1:9" x14ac:dyDescent="0.2">
      <c r="A1370" s="141" t="s">
        <v>2755</v>
      </c>
      <c r="B1370" s="142" t="s">
        <v>16750</v>
      </c>
      <c r="C1370" s="143">
        <v>15</v>
      </c>
      <c r="D1370" s="143">
        <v>1</v>
      </c>
      <c r="E1370" s="144">
        <v>5769.72</v>
      </c>
      <c r="F1370" s="144">
        <v>3.73</v>
      </c>
      <c r="G1370" s="144">
        <v>14.78</v>
      </c>
      <c r="H1370" s="144">
        <v>61.94</v>
      </c>
      <c r="I1370" s="144">
        <v>80.45</v>
      </c>
    </row>
    <row r="1371" spans="1:9" x14ac:dyDescent="0.2">
      <c r="A1371" s="141" t="s">
        <v>2757</v>
      </c>
      <c r="B1371" s="142" t="s">
        <v>16751</v>
      </c>
      <c r="C1371" s="143">
        <v>66</v>
      </c>
      <c r="D1371" s="143">
        <v>0</v>
      </c>
      <c r="E1371" s="144">
        <v>0</v>
      </c>
      <c r="F1371" s="144">
        <v>16.41</v>
      </c>
      <c r="G1371" s="144">
        <v>0</v>
      </c>
      <c r="H1371" s="144">
        <v>0</v>
      </c>
      <c r="I1371" s="144">
        <v>16.41</v>
      </c>
    </row>
    <row r="1372" spans="1:9" x14ac:dyDescent="0.2">
      <c r="A1372" s="141" t="s">
        <v>2759</v>
      </c>
      <c r="B1372" s="142" t="s">
        <v>16752</v>
      </c>
      <c r="C1372" s="143">
        <v>102</v>
      </c>
      <c r="D1372" s="143">
        <v>3</v>
      </c>
      <c r="E1372" s="144">
        <v>329.86</v>
      </c>
      <c r="F1372" s="144">
        <v>25.36</v>
      </c>
      <c r="G1372" s="144">
        <v>44.36</v>
      </c>
      <c r="H1372" s="144">
        <v>3.54</v>
      </c>
      <c r="I1372" s="144">
        <v>73.260000000000005</v>
      </c>
    </row>
    <row r="1373" spans="1:9" x14ac:dyDescent="0.2">
      <c r="A1373" s="141" t="s">
        <v>2761</v>
      </c>
      <c r="B1373" s="142" t="s">
        <v>16753</v>
      </c>
      <c r="C1373" s="143">
        <v>106</v>
      </c>
      <c r="D1373" s="143">
        <v>0</v>
      </c>
      <c r="E1373" s="144">
        <v>0</v>
      </c>
      <c r="F1373" s="144">
        <v>26.35</v>
      </c>
      <c r="G1373" s="144">
        <v>0</v>
      </c>
      <c r="H1373" s="144">
        <v>0</v>
      </c>
      <c r="I1373" s="144">
        <v>26.35</v>
      </c>
    </row>
    <row r="1374" spans="1:9" x14ac:dyDescent="0.2">
      <c r="A1374" s="141" t="s">
        <v>2763</v>
      </c>
      <c r="B1374" s="142" t="s">
        <v>16754</v>
      </c>
      <c r="C1374" s="143">
        <v>564</v>
      </c>
      <c r="D1374" s="143">
        <v>7</v>
      </c>
      <c r="E1374" s="144">
        <v>29120.1</v>
      </c>
      <c r="F1374" s="144">
        <v>140.22</v>
      </c>
      <c r="G1374" s="144">
        <v>103.5</v>
      </c>
      <c r="H1374" s="144">
        <v>312.62</v>
      </c>
      <c r="I1374" s="144">
        <v>556.34</v>
      </c>
    </row>
    <row r="1375" spans="1:9" x14ac:dyDescent="0.2">
      <c r="A1375" s="141" t="s">
        <v>2765</v>
      </c>
      <c r="B1375" s="142" t="s">
        <v>16755</v>
      </c>
      <c r="C1375" s="143">
        <v>101</v>
      </c>
      <c r="D1375" s="143">
        <v>8</v>
      </c>
      <c r="E1375" s="144">
        <v>3112.52</v>
      </c>
      <c r="F1375" s="144">
        <v>25.11</v>
      </c>
      <c r="G1375" s="144">
        <v>118.29</v>
      </c>
      <c r="H1375" s="144">
        <v>33.42</v>
      </c>
      <c r="I1375" s="144">
        <v>176.82</v>
      </c>
    </row>
    <row r="1376" spans="1:9" x14ac:dyDescent="0.2">
      <c r="A1376" s="141" t="s">
        <v>2767</v>
      </c>
      <c r="B1376" s="142" t="s">
        <v>16756</v>
      </c>
      <c r="C1376" s="143">
        <v>21</v>
      </c>
      <c r="D1376" s="143">
        <v>0</v>
      </c>
      <c r="E1376" s="144">
        <v>0</v>
      </c>
      <c r="F1376" s="144">
        <v>5.22</v>
      </c>
      <c r="G1376" s="144">
        <v>0</v>
      </c>
      <c r="H1376" s="144">
        <v>0</v>
      </c>
      <c r="I1376" s="144">
        <v>5.22</v>
      </c>
    </row>
    <row r="1377" spans="1:9" x14ac:dyDescent="0.2">
      <c r="A1377" s="141" t="s">
        <v>2769</v>
      </c>
      <c r="B1377" s="142" t="s">
        <v>16757</v>
      </c>
      <c r="C1377" s="143">
        <v>57</v>
      </c>
      <c r="D1377" s="143">
        <v>1</v>
      </c>
      <c r="E1377" s="144">
        <v>186.61</v>
      </c>
      <c r="F1377" s="144">
        <v>14.17</v>
      </c>
      <c r="G1377" s="144">
        <v>14.78</v>
      </c>
      <c r="H1377" s="144">
        <v>2</v>
      </c>
      <c r="I1377" s="144">
        <v>30.95</v>
      </c>
    </row>
    <row r="1378" spans="1:9" x14ac:dyDescent="0.2">
      <c r="A1378" s="141" t="s">
        <v>2771</v>
      </c>
      <c r="B1378" s="142" t="s">
        <v>16758</v>
      </c>
      <c r="C1378" s="143">
        <v>2196</v>
      </c>
      <c r="D1378" s="143">
        <v>54</v>
      </c>
      <c r="E1378" s="144">
        <v>15283.65</v>
      </c>
      <c r="F1378" s="144">
        <v>545.96</v>
      </c>
      <c r="G1378" s="144">
        <v>798.42</v>
      </c>
      <c r="H1378" s="144">
        <v>164.07</v>
      </c>
      <c r="I1378" s="144">
        <v>1508.45</v>
      </c>
    </row>
    <row r="1379" spans="1:9" x14ac:dyDescent="0.2">
      <c r="A1379" s="141" t="s">
        <v>2773</v>
      </c>
      <c r="B1379" s="142" t="s">
        <v>16759</v>
      </c>
      <c r="C1379" s="143">
        <v>64</v>
      </c>
      <c r="D1379" s="143">
        <v>0</v>
      </c>
      <c r="E1379" s="144">
        <v>0</v>
      </c>
      <c r="F1379" s="144">
        <v>15.91</v>
      </c>
      <c r="G1379" s="144">
        <v>0</v>
      </c>
      <c r="H1379" s="144">
        <v>0</v>
      </c>
      <c r="I1379" s="144">
        <v>15.91</v>
      </c>
    </row>
    <row r="1380" spans="1:9" x14ac:dyDescent="0.2">
      <c r="A1380" s="141" t="s">
        <v>2775</v>
      </c>
      <c r="B1380" s="142" t="s">
        <v>16760</v>
      </c>
      <c r="C1380" s="143">
        <v>177</v>
      </c>
      <c r="D1380" s="143">
        <v>2</v>
      </c>
      <c r="E1380" s="144">
        <v>1634.76</v>
      </c>
      <c r="F1380" s="144">
        <v>44.01</v>
      </c>
      <c r="G1380" s="144">
        <v>29.57</v>
      </c>
      <c r="H1380" s="144">
        <v>17.55</v>
      </c>
      <c r="I1380" s="144">
        <v>91.13</v>
      </c>
    </row>
    <row r="1381" spans="1:9" x14ac:dyDescent="0.2">
      <c r="A1381" s="141" t="s">
        <v>2777</v>
      </c>
      <c r="B1381" s="142" t="s">
        <v>16761</v>
      </c>
      <c r="C1381" s="143">
        <v>193</v>
      </c>
      <c r="D1381" s="143">
        <v>17</v>
      </c>
      <c r="E1381" s="144">
        <v>5109.8500000000004</v>
      </c>
      <c r="F1381" s="144">
        <v>47.98</v>
      </c>
      <c r="G1381" s="144">
        <v>251.35</v>
      </c>
      <c r="H1381" s="144">
        <v>54.86</v>
      </c>
      <c r="I1381" s="144">
        <v>354.19</v>
      </c>
    </row>
    <row r="1382" spans="1:9" x14ac:dyDescent="0.2">
      <c r="A1382" s="141" t="s">
        <v>2779</v>
      </c>
      <c r="B1382" s="142" t="s">
        <v>16762</v>
      </c>
      <c r="C1382" s="143">
        <v>29</v>
      </c>
      <c r="D1382" s="143">
        <v>0</v>
      </c>
      <c r="E1382" s="144">
        <v>0</v>
      </c>
      <c r="F1382" s="144">
        <v>7.21</v>
      </c>
      <c r="G1382" s="144">
        <v>0</v>
      </c>
      <c r="H1382" s="144">
        <v>0</v>
      </c>
      <c r="I1382" s="144">
        <v>7.21</v>
      </c>
    </row>
    <row r="1383" spans="1:9" x14ac:dyDescent="0.2">
      <c r="A1383" s="141" t="s">
        <v>2781</v>
      </c>
      <c r="B1383" s="142" t="s">
        <v>16763</v>
      </c>
      <c r="C1383" s="143">
        <v>64</v>
      </c>
      <c r="D1383" s="143">
        <v>0</v>
      </c>
      <c r="E1383" s="144">
        <v>0</v>
      </c>
      <c r="F1383" s="144">
        <v>15.91</v>
      </c>
      <c r="G1383" s="144">
        <v>0</v>
      </c>
      <c r="H1383" s="144">
        <v>0</v>
      </c>
      <c r="I1383" s="144">
        <v>15.91</v>
      </c>
    </row>
    <row r="1384" spans="1:9" x14ac:dyDescent="0.2">
      <c r="A1384" s="141" t="s">
        <v>2783</v>
      </c>
      <c r="B1384" s="142" t="s">
        <v>16764</v>
      </c>
      <c r="C1384" s="143">
        <v>135</v>
      </c>
      <c r="D1384" s="143">
        <v>0</v>
      </c>
      <c r="E1384" s="144">
        <v>0</v>
      </c>
      <c r="F1384" s="144">
        <v>33.56</v>
      </c>
      <c r="G1384" s="144">
        <v>0</v>
      </c>
      <c r="H1384" s="144">
        <v>0</v>
      </c>
      <c r="I1384" s="144">
        <v>33.56</v>
      </c>
    </row>
    <row r="1385" spans="1:9" x14ac:dyDescent="0.2">
      <c r="A1385" s="141" t="s">
        <v>2785</v>
      </c>
      <c r="B1385" s="142" t="s">
        <v>16765</v>
      </c>
      <c r="C1385" s="143">
        <v>1980</v>
      </c>
      <c r="D1385" s="143">
        <v>38</v>
      </c>
      <c r="E1385" s="144">
        <v>65243.05</v>
      </c>
      <c r="F1385" s="144">
        <v>492.26</v>
      </c>
      <c r="G1385" s="144">
        <v>561.85</v>
      </c>
      <c r="H1385" s="144">
        <v>700.41</v>
      </c>
      <c r="I1385" s="144">
        <v>1754.52</v>
      </c>
    </row>
    <row r="1386" spans="1:9" x14ac:dyDescent="0.2">
      <c r="A1386" s="141" t="s">
        <v>2787</v>
      </c>
      <c r="B1386" s="142" t="s">
        <v>16766</v>
      </c>
      <c r="C1386" s="143">
        <v>189</v>
      </c>
      <c r="D1386" s="143">
        <v>12</v>
      </c>
      <c r="E1386" s="144">
        <v>2543.4299999999998</v>
      </c>
      <c r="F1386" s="144">
        <v>46.99</v>
      </c>
      <c r="G1386" s="144">
        <v>177.42</v>
      </c>
      <c r="H1386" s="144">
        <v>27.3</v>
      </c>
      <c r="I1386" s="144">
        <v>251.71</v>
      </c>
    </row>
    <row r="1387" spans="1:9" x14ac:dyDescent="0.2">
      <c r="A1387" s="141" t="s">
        <v>2789</v>
      </c>
      <c r="B1387" s="142" t="s">
        <v>16767</v>
      </c>
      <c r="C1387" s="143">
        <v>51</v>
      </c>
      <c r="D1387" s="143">
        <v>4</v>
      </c>
      <c r="E1387" s="144">
        <v>16127.98</v>
      </c>
      <c r="F1387" s="144">
        <v>12.68</v>
      </c>
      <c r="G1387" s="144">
        <v>59.14</v>
      </c>
      <c r="H1387" s="144">
        <v>173.14</v>
      </c>
      <c r="I1387" s="144">
        <v>244.96</v>
      </c>
    </row>
    <row r="1388" spans="1:9" x14ac:dyDescent="0.2">
      <c r="A1388" s="141" t="s">
        <v>2791</v>
      </c>
      <c r="B1388" s="142" t="s">
        <v>16768</v>
      </c>
      <c r="C1388" s="143">
        <v>94</v>
      </c>
      <c r="D1388" s="143">
        <v>0</v>
      </c>
      <c r="E1388" s="144">
        <v>0</v>
      </c>
      <c r="F1388" s="144">
        <v>23.37</v>
      </c>
      <c r="G1388" s="144">
        <v>0</v>
      </c>
      <c r="H1388" s="144">
        <v>0</v>
      </c>
      <c r="I1388" s="144">
        <v>23.37</v>
      </c>
    </row>
    <row r="1389" spans="1:9" x14ac:dyDescent="0.2">
      <c r="A1389" s="141" t="s">
        <v>2793</v>
      </c>
      <c r="B1389" s="142" t="s">
        <v>16769</v>
      </c>
      <c r="C1389" s="143">
        <v>156</v>
      </c>
      <c r="D1389" s="143">
        <v>3</v>
      </c>
      <c r="E1389" s="144">
        <v>2142.1</v>
      </c>
      <c r="F1389" s="144">
        <v>38.78</v>
      </c>
      <c r="G1389" s="144">
        <v>44.36</v>
      </c>
      <c r="H1389" s="144">
        <v>23</v>
      </c>
      <c r="I1389" s="144">
        <v>106.14</v>
      </c>
    </row>
    <row r="1390" spans="1:9" x14ac:dyDescent="0.2">
      <c r="A1390" s="141" t="s">
        <v>2795</v>
      </c>
      <c r="B1390" s="142" t="s">
        <v>16770</v>
      </c>
      <c r="C1390" s="143">
        <v>318</v>
      </c>
      <c r="D1390" s="143">
        <v>2</v>
      </c>
      <c r="E1390" s="144">
        <v>1403.02</v>
      </c>
      <c r="F1390" s="144">
        <v>79.06</v>
      </c>
      <c r="G1390" s="144">
        <v>29.57</v>
      </c>
      <c r="H1390" s="144">
        <v>15.06</v>
      </c>
      <c r="I1390" s="144">
        <v>123.69</v>
      </c>
    </row>
    <row r="1391" spans="1:9" x14ac:dyDescent="0.2">
      <c r="A1391" s="141" t="s">
        <v>2797</v>
      </c>
      <c r="B1391" s="142" t="s">
        <v>16771</v>
      </c>
      <c r="C1391" s="143">
        <v>151</v>
      </c>
      <c r="D1391" s="143">
        <v>2</v>
      </c>
      <c r="E1391" s="144">
        <v>373.22</v>
      </c>
      <c r="F1391" s="144">
        <v>37.54</v>
      </c>
      <c r="G1391" s="144">
        <v>29.57</v>
      </c>
      <c r="H1391" s="144">
        <v>4.01</v>
      </c>
      <c r="I1391" s="144">
        <v>71.12</v>
      </c>
    </row>
    <row r="1392" spans="1:9" x14ac:dyDescent="0.2">
      <c r="A1392" s="141" t="s">
        <v>2799</v>
      </c>
      <c r="B1392" s="142" t="s">
        <v>16772</v>
      </c>
      <c r="C1392" s="143">
        <v>69</v>
      </c>
      <c r="D1392" s="143">
        <v>0</v>
      </c>
      <c r="E1392" s="144">
        <v>0</v>
      </c>
      <c r="F1392" s="144">
        <v>17.149999999999999</v>
      </c>
      <c r="G1392" s="144">
        <v>0</v>
      </c>
      <c r="H1392" s="144">
        <v>0</v>
      </c>
      <c r="I1392" s="144">
        <v>17.149999999999999</v>
      </c>
    </row>
    <row r="1393" spans="1:9" x14ac:dyDescent="0.2">
      <c r="A1393" s="141" t="s">
        <v>2801</v>
      </c>
      <c r="B1393" s="142" t="s">
        <v>16773</v>
      </c>
      <c r="C1393" s="143">
        <v>100</v>
      </c>
      <c r="D1393" s="143">
        <v>1</v>
      </c>
      <c r="E1393" s="144">
        <v>788.53</v>
      </c>
      <c r="F1393" s="144">
        <v>24.86</v>
      </c>
      <c r="G1393" s="144">
        <v>14.78</v>
      </c>
      <c r="H1393" s="144">
        <v>8.4600000000000009</v>
      </c>
      <c r="I1393" s="144">
        <v>48.1</v>
      </c>
    </row>
    <row r="1394" spans="1:9" x14ac:dyDescent="0.2">
      <c r="A1394" s="141" t="s">
        <v>2803</v>
      </c>
      <c r="B1394" s="142" t="s">
        <v>16774</v>
      </c>
      <c r="C1394" s="143">
        <v>132</v>
      </c>
      <c r="D1394" s="143">
        <v>4</v>
      </c>
      <c r="E1394" s="144">
        <v>8390.2800000000007</v>
      </c>
      <c r="F1394" s="144">
        <v>32.82</v>
      </c>
      <c r="G1394" s="144">
        <v>59.14</v>
      </c>
      <c r="H1394" s="144">
        <v>90.07</v>
      </c>
      <c r="I1394" s="144">
        <v>182.03</v>
      </c>
    </row>
    <row r="1395" spans="1:9" x14ac:dyDescent="0.2">
      <c r="A1395" s="141" t="s">
        <v>2805</v>
      </c>
      <c r="B1395" s="142" t="s">
        <v>16775</v>
      </c>
      <c r="C1395" s="143">
        <v>101</v>
      </c>
      <c r="D1395" s="143">
        <v>0</v>
      </c>
      <c r="E1395" s="144">
        <v>0</v>
      </c>
      <c r="F1395" s="144">
        <v>25.11</v>
      </c>
      <c r="G1395" s="144">
        <v>0</v>
      </c>
      <c r="H1395" s="144">
        <v>0</v>
      </c>
      <c r="I1395" s="144">
        <v>25.11</v>
      </c>
    </row>
    <row r="1396" spans="1:9" x14ac:dyDescent="0.2">
      <c r="A1396" s="141" t="s">
        <v>2807</v>
      </c>
      <c r="B1396" s="142" t="s">
        <v>16776</v>
      </c>
      <c r="C1396" s="143">
        <v>152</v>
      </c>
      <c r="D1396" s="143">
        <v>1</v>
      </c>
      <c r="E1396" s="144">
        <v>191.83</v>
      </c>
      <c r="F1396" s="144">
        <v>37.79</v>
      </c>
      <c r="G1396" s="144">
        <v>14.78</v>
      </c>
      <c r="H1396" s="144">
        <v>2.06</v>
      </c>
      <c r="I1396" s="144">
        <v>54.63</v>
      </c>
    </row>
    <row r="1397" spans="1:9" x14ac:dyDescent="0.2">
      <c r="A1397" s="141" t="s">
        <v>2809</v>
      </c>
      <c r="B1397" s="142" t="s">
        <v>16777</v>
      </c>
      <c r="C1397" s="143">
        <v>147</v>
      </c>
      <c r="D1397" s="143">
        <v>2</v>
      </c>
      <c r="E1397" s="144">
        <v>307.11</v>
      </c>
      <c r="F1397" s="144">
        <v>36.54</v>
      </c>
      <c r="G1397" s="144">
        <v>29.57</v>
      </c>
      <c r="H1397" s="144">
        <v>3.3</v>
      </c>
      <c r="I1397" s="144">
        <v>69.41</v>
      </c>
    </row>
    <row r="1398" spans="1:9" x14ac:dyDescent="0.2">
      <c r="A1398" s="141" t="s">
        <v>2811</v>
      </c>
      <c r="B1398" s="142" t="s">
        <v>16778</v>
      </c>
      <c r="C1398" s="143">
        <v>518</v>
      </c>
      <c r="D1398" s="143">
        <v>19</v>
      </c>
      <c r="E1398" s="144">
        <v>5572.58</v>
      </c>
      <c r="F1398" s="144">
        <v>128.78</v>
      </c>
      <c r="G1398" s="144">
        <v>280.93</v>
      </c>
      <c r="H1398" s="144">
        <v>59.82</v>
      </c>
      <c r="I1398" s="144">
        <v>469.53</v>
      </c>
    </row>
    <row r="1399" spans="1:9" x14ac:dyDescent="0.2">
      <c r="A1399" s="141" t="s">
        <v>2813</v>
      </c>
      <c r="B1399" s="142" t="s">
        <v>16779</v>
      </c>
      <c r="C1399" s="143">
        <v>66</v>
      </c>
      <c r="D1399" s="143">
        <v>1</v>
      </c>
      <c r="E1399" s="144">
        <v>10421.56</v>
      </c>
      <c r="F1399" s="144">
        <v>16.41</v>
      </c>
      <c r="G1399" s="144">
        <v>14.78</v>
      </c>
      <c r="H1399" s="144">
        <v>111.88</v>
      </c>
      <c r="I1399" s="144">
        <v>143.07</v>
      </c>
    </row>
    <row r="1400" spans="1:9" x14ac:dyDescent="0.2">
      <c r="A1400" s="141" t="s">
        <v>2815</v>
      </c>
      <c r="B1400" s="142" t="s">
        <v>16780</v>
      </c>
      <c r="C1400" s="143">
        <v>104</v>
      </c>
      <c r="D1400" s="143">
        <v>1</v>
      </c>
      <c r="E1400" s="144">
        <v>865.46</v>
      </c>
      <c r="F1400" s="144">
        <v>25.86</v>
      </c>
      <c r="G1400" s="144">
        <v>14.78</v>
      </c>
      <c r="H1400" s="144">
        <v>9.2899999999999991</v>
      </c>
      <c r="I1400" s="144">
        <v>49.93</v>
      </c>
    </row>
    <row r="1401" spans="1:9" x14ac:dyDescent="0.2">
      <c r="A1401" s="141" t="s">
        <v>2817</v>
      </c>
      <c r="B1401" s="142" t="s">
        <v>16781</v>
      </c>
      <c r="C1401" s="143">
        <v>95</v>
      </c>
      <c r="D1401" s="143">
        <v>9</v>
      </c>
      <c r="E1401" s="144">
        <v>2385.16</v>
      </c>
      <c r="F1401" s="144">
        <v>23.62</v>
      </c>
      <c r="G1401" s="144">
        <v>133.07</v>
      </c>
      <c r="H1401" s="144">
        <v>25.61</v>
      </c>
      <c r="I1401" s="144">
        <v>182.3</v>
      </c>
    </row>
    <row r="1402" spans="1:9" x14ac:dyDescent="0.2">
      <c r="A1402" s="141" t="s">
        <v>2819</v>
      </c>
      <c r="B1402" s="142" t="s">
        <v>16782</v>
      </c>
      <c r="C1402" s="143">
        <v>35</v>
      </c>
      <c r="D1402" s="143">
        <v>0</v>
      </c>
      <c r="E1402" s="144">
        <v>0</v>
      </c>
      <c r="F1402" s="144">
        <v>8.6999999999999993</v>
      </c>
      <c r="G1402" s="144">
        <v>0</v>
      </c>
      <c r="H1402" s="144">
        <v>0</v>
      </c>
      <c r="I1402" s="144">
        <v>8.6999999999999993</v>
      </c>
    </row>
    <row r="1403" spans="1:9" x14ac:dyDescent="0.2">
      <c r="A1403" s="141" t="s">
        <v>2821</v>
      </c>
      <c r="B1403" s="142" t="s">
        <v>16783</v>
      </c>
      <c r="C1403" s="143">
        <v>85</v>
      </c>
      <c r="D1403" s="143">
        <v>0</v>
      </c>
      <c r="E1403" s="144">
        <v>0</v>
      </c>
      <c r="F1403" s="144">
        <v>21.14</v>
      </c>
      <c r="G1403" s="144">
        <v>0</v>
      </c>
      <c r="H1403" s="144">
        <v>0</v>
      </c>
      <c r="I1403" s="144">
        <v>21.14</v>
      </c>
    </row>
    <row r="1404" spans="1:9" x14ac:dyDescent="0.2">
      <c r="A1404" s="141" t="s">
        <v>2823</v>
      </c>
      <c r="B1404" s="142" t="s">
        <v>16784</v>
      </c>
      <c r="C1404" s="143">
        <v>54</v>
      </c>
      <c r="D1404" s="143">
        <v>0</v>
      </c>
      <c r="E1404" s="144">
        <v>0</v>
      </c>
      <c r="F1404" s="144">
        <v>13.42</v>
      </c>
      <c r="G1404" s="144">
        <v>0</v>
      </c>
      <c r="H1404" s="144">
        <v>0</v>
      </c>
      <c r="I1404" s="144">
        <v>13.42</v>
      </c>
    </row>
    <row r="1405" spans="1:9" x14ac:dyDescent="0.2">
      <c r="A1405" s="141" t="s">
        <v>2825</v>
      </c>
      <c r="B1405" s="142" t="s">
        <v>16785</v>
      </c>
      <c r="C1405" s="143">
        <v>262</v>
      </c>
      <c r="D1405" s="143">
        <v>8</v>
      </c>
      <c r="E1405" s="144">
        <v>1437.01</v>
      </c>
      <c r="F1405" s="144">
        <v>65.14</v>
      </c>
      <c r="G1405" s="144">
        <v>118.29</v>
      </c>
      <c r="H1405" s="144">
        <v>15.42</v>
      </c>
      <c r="I1405" s="144">
        <v>198.85</v>
      </c>
    </row>
    <row r="1406" spans="1:9" x14ac:dyDescent="0.2">
      <c r="A1406" s="141" t="s">
        <v>2827</v>
      </c>
      <c r="B1406" s="142" t="s">
        <v>16786</v>
      </c>
      <c r="C1406" s="143">
        <v>27</v>
      </c>
      <c r="D1406" s="143">
        <v>0</v>
      </c>
      <c r="E1406" s="144">
        <v>0</v>
      </c>
      <c r="F1406" s="144">
        <v>6.71</v>
      </c>
      <c r="G1406" s="144">
        <v>0</v>
      </c>
      <c r="H1406" s="144">
        <v>0</v>
      </c>
      <c r="I1406" s="144">
        <v>6.71</v>
      </c>
    </row>
    <row r="1407" spans="1:9" x14ac:dyDescent="0.2">
      <c r="A1407" s="141" t="s">
        <v>2829</v>
      </c>
      <c r="B1407" s="142" t="s">
        <v>16787</v>
      </c>
      <c r="C1407" s="143">
        <v>115</v>
      </c>
      <c r="D1407" s="143">
        <v>1</v>
      </c>
      <c r="E1407" s="144">
        <v>17309.16</v>
      </c>
      <c r="F1407" s="144">
        <v>28.59</v>
      </c>
      <c r="G1407" s="144">
        <v>14.78</v>
      </c>
      <c r="H1407" s="144">
        <v>185.82</v>
      </c>
      <c r="I1407" s="144">
        <v>229.19</v>
      </c>
    </row>
    <row r="1408" spans="1:9" x14ac:dyDescent="0.2">
      <c r="A1408" s="141" t="s">
        <v>2831</v>
      </c>
      <c r="B1408" s="142" t="s">
        <v>16788</v>
      </c>
      <c r="C1408" s="143">
        <v>257</v>
      </c>
      <c r="D1408" s="143">
        <v>13</v>
      </c>
      <c r="E1408" s="144">
        <v>1839.17</v>
      </c>
      <c r="F1408" s="144">
        <v>63.9</v>
      </c>
      <c r="G1408" s="144">
        <v>192.21</v>
      </c>
      <c r="H1408" s="144">
        <v>19.739999999999998</v>
      </c>
      <c r="I1408" s="144">
        <v>275.85000000000002</v>
      </c>
    </row>
    <row r="1409" spans="1:9" x14ac:dyDescent="0.2">
      <c r="A1409" s="141" t="s">
        <v>2833</v>
      </c>
      <c r="B1409" s="142" t="s">
        <v>16789</v>
      </c>
      <c r="C1409" s="143">
        <v>963</v>
      </c>
      <c r="D1409" s="143">
        <v>36</v>
      </c>
      <c r="E1409" s="144">
        <v>29001.21</v>
      </c>
      <c r="F1409" s="144">
        <v>239.42</v>
      </c>
      <c r="G1409" s="144">
        <v>532.28</v>
      </c>
      <c r="H1409" s="144">
        <v>311.33999999999997</v>
      </c>
      <c r="I1409" s="144">
        <v>1083.04</v>
      </c>
    </row>
    <row r="1410" spans="1:9" x14ac:dyDescent="0.2">
      <c r="A1410" s="141" t="s">
        <v>2835</v>
      </c>
      <c r="B1410" s="142" t="s">
        <v>16790</v>
      </c>
      <c r="C1410" s="143">
        <v>25</v>
      </c>
      <c r="D1410" s="143">
        <v>0</v>
      </c>
      <c r="E1410" s="144">
        <v>0</v>
      </c>
      <c r="F1410" s="144">
        <v>6.22</v>
      </c>
      <c r="G1410" s="144">
        <v>0</v>
      </c>
      <c r="H1410" s="144">
        <v>0</v>
      </c>
      <c r="I1410" s="144">
        <v>6.22</v>
      </c>
    </row>
    <row r="1411" spans="1:9" x14ac:dyDescent="0.2">
      <c r="A1411" s="141" t="s">
        <v>2837</v>
      </c>
      <c r="B1411" s="142" t="s">
        <v>16791</v>
      </c>
      <c r="C1411" s="143">
        <v>73</v>
      </c>
      <c r="D1411" s="143">
        <v>0</v>
      </c>
      <c r="E1411" s="144">
        <v>0</v>
      </c>
      <c r="F1411" s="144">
        <v>18.149999999999999</v>
      </c>
      <c r="G1411" s="144">
        <v>0</v>
      </c>
      <c r="H1411" s="144">
        <v>0</v>
      </c>
      <c r="I1411" s="144">
        <v>18.149999999999999</v>
      </c>
    </row>
    <row r="1412" spans="1:9" x14ac:dyDescent="0.2">
      <c r="A1412" s="141" t="s">
        <v>2839</v>
      </c>
      <c r="B1412" s="142" t="s">
        <v>16792</v>
      </c>
      <c r="C1412" s="143">
        <v>28</v>
      </c>
      <c r="D1412" s="143">
        <v>0</v>
      </c>
      <c r="E1412" s="144">
        <v>0</v>
      </c>
      <c r="F1412" s="144">
        <v>6.96</v>
      </c>
      <c r="G1412" s="144">
        <v>0</v>
      </c>
      <c r="H1412" s="144">
        <v>0</v>
      </c>
      <c r="I1412" s="144">
        <v>6.96</v>
      </c>
    </row>
    <row r="1413" spans="1:9" x14ac:dyDescent="0.2">
      <c r="A1413" s="141" t="s">
        <v>2841</v>
      </c>
      <c r="B1413" s="142" t="s">
        <v>16793</v>
      </c>
      <c r="C1413" s="143">
        <v>469</v>
      </c>
      <c r="D1413" s="143">
        <v>12</v>
      </c>
      <c r="E1413" s="144">
        <v>4834.57</v>
      </c>
      <c r="F1413" s="144">
        <v>116.6</v>
      </c>
      <c r="G1413" s="144">
        <v>177.42</v>
      </c>
      <c r="H1413" s="144">
        <v>51.9</v>
      </c>
      <c r="I1413" s="144">
        <v>345.92</v>
      </c>
    </row>
    <row r="1414" spans="1:9" x14ac:dyDescent="0.2">
      <c r="A1414" s="141" t="s">
        <v>2843</v>
      </c>
      <c r="B1414" s="142" t="s">
        <v>16794</v>
      </c>
      <c r="C1414" s="143">
        <v>289</v>
      </c>
      <c r="D1414" s="143">
        <v>0</v>
      </c>
      <c r="E1414" s="144">
        <v>0</v>
      </c>
      <c r="F1414" s="144">
        <v>71.849999999999994</v>
      </c>
      <c r="G1414" s="144">
        <v>0</v>
      </c>
      <c r="H1414" s="144">
        <v>0</v>
      </c>
      <c r="I1414" s="144">
        <v>71.849999999999994</v>
      </c>
    </row>
    <row r="1415" spans="1:9" x14ac:dyDescent="0.2">
      <c r="A1415" s="141" t="s">
        <v>2845</v>
      </c>
      <c r="B1415" s="142" t="s">
        <v>16795</v>
      </c>
      <c r="C1415" s="143">
        <v>445</v>
      </c>
      <c r="D1415" s="143">
        <v>9</v>
      </c>
      <c r="E1415" s="144">
        <v>1817.84</v>
      </c>
      <c r="F1415" s="144">
        <v>110.63</v>
      </c>
      <c r="G1415" s="144">
        <v>133.07</v>
      </c>
      <c r="H1415" s="144">
        <v>19.510000000000002</v>
      </c>
      <c r="I1415" s="144">
        <v>263.20999999999998</v>
      </c>
    </row>
    <row r="1416" spans="1:9" x14ac:dyDescent="0.2">
      <c r="A1416" s="141" t="s">
        <v>2847</v>
      </c>
      <c r="B1416" s="142" t="s">
        <v>16796</v>
      </c>
      <c r="C1416" s="143">
        <v>113</v>
      </c>
      <c r="D1416" s="143">
        <v>0</v>
      </c>
      <c r="E1416" s="144">
        <v>0</v>
      </c>
      <c r="F1416" s="144">
        <v>28.1</v>
      </c>
      <c r="G1416" s="144">
        <v>0</v>
      </c>
      <c r="H1416" s="144">
        <v>0</v>
      </c>
      <c r="I1416" s="144">
        <v>28.1</v>
      </c>
    </row>
    <row r="1417" spans="1:9" x14ac:dyDescent="0.2">
      <c r="A1417" s="141" t="s">
        <v>2849</v>
      </c>
      <c r="B1417" s="142" t="s">
        <v>16797</v>
      </c>
      <c r="C1417" s="143">
        <v>41</v>
      </c>
      <c r="D1417" s="143">
        <v>0</v>
      </c>
      <c r="E1417" s="144">
        <v>0</v>
      </c>
      <c r="F1417" s="144">
        <v>10.19</v>
      </c>
      <c r="G1417" s="144">
        <v>0</v>
      </c>
      <c r="H1417" s="144">
        <v>0</v>
      </c>
      <c r="I1417" s="144">
        <v>10.19</v>
      </c>
    </row>
    <row r="1418" spans="1:9" x14ac:dyDescent="0.2">
      <c r="A1418" s="141" t="s">
        <v>2851</v>
      </c>
      <c r="B1418" s="142" t="s">
        <v>16798</v>
      </c>
      <c r="C1418" s="143">
        <v>800</v>
      </c>
      <c r="D1418" s="143">
        <v>6</v>
      </c>
      <c r="E1418" s="144">
        <v>1637.78</v>
      </c>
      <c r="F1418" s="144">
        <v>198.9</v>
      </c>
      <c r="G1418" s="144">
        <v>88.71</v>
      </c>
      <c r="H1418" s="144">
        <v>17.579999999999998</v>
      </c>
      <c r="I1418" s="144">
        <v>305.19</v>
      </c>
    </row>
    <row r="1419" spans="1:9" x14ac:dyDescent="0.2">
      <c r="A1419" s="141" t="s">
        <v>2853</v>
      </c>
      <c r="B1419" s="142" t="s">
        <v>16799</v>
      </c>
      <c r="C1419" s="143">
        <v>34</v>
      </c>
      <c r="D1419" s="143">
        <v>0</v>
      </c>
      <c r="E1419" s="144">
        <v>0</v>
      </c>
      <c r="F1419" s="144">
        <v>8.4600000000000009</v>
      </c>
      <c r="G1419" s="144">
        <v>0</v>
      </c>
      <c r="H1419" s="144">
        <v>0</v>
      </c>
      <c r="I1419" s="144">
        <v>8.4600000000000009</v>
      </c>
    </row>
    <row r="1420" spans="1:9" x14ac:dyDescent="0.2">
      <c r="A1420" s="141" t="s">
        <v>2855</v>
      </c>
      <c r="B1420" s="142" t="s">
        <v>16800</v>
      </c>
      <c r="C1420" s="143">
        <v>73</v>
      </c>
      <c r="D1420" s="143">
        <v>0</v>
      </c>
      <c r="E1420" s="144">
        <v>0</v>
      </c>
      <c r="F1420" s="144">
        <v>18.149999999999999</v>
      </c>
      <c r="G1420" s="144">
        <v>0</v>
      </c>
      <c r="H1420" s="144">
        <v>0</v>
      </c>
      <c r="I1420" s="144">
        <v>18.149999999999999</v>
      </c>
    </row>
    <row r="1421" spans="1:9" x14ac:dyDescent="0.2">
      <c r="A1421" s="141" t="s">
        <v>2857</v>
      </c>
      <c r="B1421" s="142" t="s">
        <v>16801</v>
      </c>
      <c r="C1421" s="143">
        <v>28</v>
      </c>
      <c r="D1421" s="143">
        <v>0</v>
      </c>
      <c r="E1421" s="144">
        <v>0</v>
      </c>
      <c r="F1421" s="144">
        <v>6.96</v>
      </c>
      <c r="G1421" s="144">
        <v>0</v>
      </c>
      <c r="H1421" s="144">
        <v>0</v>
      </c>
      <c r="I1421" s="144">
        <v>6.96</v>
      </c>
    </row>
    <row r="1422" spans="1:9" x14ac:dyDescent="0.2">
      <c r="A1422" s="141" t="s">
        <v>2859</v>
      </c>
      <c r="B1422" s="142" t="s">
        <v>16802</v>
      </c>
      <c r="C1422" s="143">
        <v>22</v>
      </c>
      <c r="D1422" s="143">
        <v>0</v>
      </c>
      <c r="E1422" s="144">
        <v>0</v>
      </c>
      <c r="F1422" s="144">
        <v>5.47</v>
      </c>
      <c r="G1422" s="144">
        <v>0</v>
      </c>
      <c r="H1422" s="144">
        <v>0</v>
      </c>
      <c r="I1422" s="144">
        <v>5.47</v>
      </c>
    </row>
    <row r="1423" spans="1:9" x14ac:dyDescent="0.2">
      <c r="A1423" s="141" t="s">
        <v>2861</v>
      </c>
      <c r="B1423" s="142" t="s">
        <v>16803</v>
      </c>
      <c r="C1423" s="143">
        <v>329</v>
      </c>
      <c r="D1423" s="143">
        <v>9</v>
      </c>
      <c r="E1423" s="144">
        <v>8656.5400000000009</v>
      </c>
      <c r="F1423" s="144">
        <v>81.790000000000006</v>
      </c>
      <c r="G1423" s="144">
        <v>133.07</v>
      </c>
      <c r="H1423" s="144">
        <v>92.93</v>
      </c>
      <c r="I1423" s="144">
        <v>307.79000000000002</v>
      </c>
    </row>
    <row r="1424" spans="1:9" x14ac:dyDescent="0.2">
      <c r="A1424" s="141" t="s">
        <v>2863</v>
      </c>
      <c r="B1424" s="142" t="s">
        <v>16804</v>
      </c>
      <c r="C1424" s="143">
        <v>73</v>
      </c>
      <c r="D1424" s="143">
        <v>4</v>
      </c>
      <c r="E1424" s="144">
        <v>2243.2800000000002</v>
      </c>
      <c r="F1424" s="144">
        <v>18.149999999999999</v>
      </c>
      <c r="G1424" s="144">
        <v>59.14</v>
      </c>
      <c r="H1424" s="144">
        <v>24.08</v>
      </c>
      <c r="I1424" s="144">
        <v>101.37</v>
      </c>
    </row>
    <row r="1425" spans="1:9" x14ac:dyDescent="0.2">
      <c r="A1425" s="141" t="s">
        <v>2865</v>
      </c>
      <c r="B1425" s="142" t="s">
        <v>16805</v>
      </c>
      <c r="C1425" s="143">
        <v>120</v>
      </c>
      <c r="D1425" s="143">
        <v>1</v>
      </c>
      <c r="E1425" s="144">
        <v>288.49</v>
      </c>
      <c r="F1425" s="144">
        <v>29.83</v>
      </c>
      <c r="G1425" s="144">
        <v>14.78</v>
      </c>
      <c r="H1425" s="144">
        <v>3.1</v>
      </c>
      <c r="I1425" s="144">
        <v>47.71</v>
      </c>
    </row>
    <row r="1426" spans="1:9" x14ac:dyDescent="0.2">
      <c r="A1426" s="141" t="s">
        <v>16806</v>
      </c>
      <c r="B1426" s="142" t="s">
        <v>16807</v>
      </c>
      <c r="C1426" s="143">
        <v>33</v>
      </c>
      <c r="D1426" s="143">
        <v>0</v>
      </c>
      <c r="E1426" s="144">
        <v>0</v>
      </c>
      <c r="F1426" s="144">
        <v>8.2100000000000009</v>
      </c>
      <c r="G1426" s="144">
        <v>0</v>
      </c>
      <c r="H1426" s="144">
        <v>0</v>
      </c>
      <c r="I1426" s="144">
        <v>8.2100000000000009</v>
      </c>
    </row>
    <row r="1427" spans="1:9" x14ac:dyDescent="0.2">
      <c r="A1427" s="141" t="s">
        <v>2868</v>
      </c>
      <c r="B1427" s="142" t="s">
        <v>16808</v>
      </c>
      <c r="C1427" s="143">
        <v>76</v>
      </c>
      <c r="D1427" s="143">
        <v>0</v>
      </c>
      <c r="E1427" s="144">
        <v>0</v>
      </c>
      <c r="F1427" s="144">
        <v>18.899999999999999</v>
      </c>
      <c r="G1427" s="144">
        <v>0</v>
      </c>
      <c r="H1427" s="144">
        <v>0</v>
      </c>
      <c r="I1427" s="144">
        <v>18.899999999999999</v>
      </c>
    </row>
    <row r="1428" spans="1:9" x14ac:dyDescent="0.2">
      <c r="A1428" s="141" t="s">
        <v>2870</v>
      </c>
      <c r="B1428" s="142" t="s">
        <v>16809</v>
      </c>
      <c r="C1428" s="143">
        <v>591</v>
      </c>
      <c r="D1428" s="143">
        <v>5</v>
      </c>
      <c r="E1428" s="144">
        <v>1054.3</v>
      </c>
      <c r="F1428" s="144">
        <v>146.93</v>
      </c>
      <c r="G1428" s="144">
        <v>73.930000000000007</v>
      </c>
      <c r="H1428" s="144">
        <v>11.32</v>
      </c>
      <c r="I1428" s="144">
        <v>232.18</v>
      </c>
    </row>
    <row r="1429" spans="1:9" x14ac:dyDescent="0.2">
      <c r="A1429" s="141" t="s">
        <v>2872</v>
      </c>
      <c r="B1429" s="142" t="s">
        <v>16810</v>
      </c>
      <c r="C1429" s="143">
        <v>397</v>
      </c>
      <c r="D1429" s="143">
        <v>4</v>
      </c>
      <c r="E1429" s="144">
        <v>505.99</v>
      </c>
      <c r="F1429" s="144">
        <v>98.7</v>
      </c>
      <c r="G1429" s="144">
        <v>59.14</v>
      </c>
      <c r="H1429" s="144">
        <v>5.43</v>
      </c>
      <c r="I1429" s="144">
        <v>163.27000000000001</v>
      </c>
    </row>
    <row r="1430" spans="1:9" x14ac:dyDescent="0.2">
      <c r="A1430" s="141" t="s">
        <v>2874</v>
      </c>
      <c r="B1430" s="142" t="s">
        <v>16811</v>
      </c>
      <c r="C1430" s="143">
        <v>56</v>
      </c>
      <c r="D1430" s="143">
        <v>0</v>
      </c>
      <c r="E1430" s="144">
        <v>0</v>
      </c>
      <c r="F1430" s="144">
        <v>13.92</v>
      </c>
      <c r="G1430" s="144">
        <v>0</v>
      </c>
      <c r="H1430" s="144">
        <v>0</v>
      </c>
      <c r="I1430" s="144">
        <v>13.92</v>
      </c>
    </row>
    <row r="1431" spans="1:9" x14ac:dyDescent="0.2">
      <c r="A1431" s="141" t="s">
        <v>2876</v>
      </c>
      <c r="B1431" s="142" t="s">
        <v>16812</v>
      </c>
      <c r="C1431" s="143">
        <v>757</v>
      </c>
      <c r="D1431" s="143">
        <v>19</v>
      </c>
      <c r="E1431" s="144">
        <v>17637.54</v>
      </c>
      <c r="F1431" s="144">
        <v>188.2</v>
      </c>
      <c r="G1431" s="144">
        <v>280.93</v>
      </c>
      <c r="H1431" s="144">
        <v>189.34</v>
      </c>
      <c r="I1431" s="144">
        <v>658.47</v>
      </c>
    </row>
    <row r="1432" spans="1:9" x14ac:dyDescent="0.2">
      <c r="A1432" s="141" t="s">
        <v>2878</v>
      </c>
      <c r="B1432" s="142" t="s">
        <v>16813</v>
      </c>
      <c r="C1432" s="143">
        <v>142</v>
      </c>
      <c r="D1432" s="143">
        <v>0</v>
      </c>
      <c r="E1432" s="144">
        <v>0</v>
      </c>
      <c r="F1432" s="144">
        <v>35.299999999999997</v>
      </c>
      <c r="G1432" s="144">
        <v>0</v>
      </c>
      <c r="H1432" s="144">
        <v>0</v>
      </c>
      <c r="I1432" s="144">
        <v>35.299999999999997</v>
      </c>
    </row>
    <row r="1433" spans="1:9" x14ac:dyDescent="0.2">
      <c r="A1433" s="141" t="s">
        <v>2880</v>
      </c>
      <c r="B1433" s="142" t="s">
        <v>16814</v>
      </c>
      <c r="C1433" s="143">
        <v>167</v>
      </c>
      <c r="D1433" s="143">
        <v>4</v>
      </c>
      <c r="E1433" s="144">
        <v>987.46</v>
      </c>
      <c r="F1433" s="144">
        <v>41.52</v>
      </c>
      <c r="G1433" s="144">
        <v>59.14</v>
      </c>
      <c r="H1433" s="144">
        <v>10.6</v>
      </c>
      <c r="I1433" s="144">
        <v>111.26</v>
      </c>
    </row>
    <row r="1434" spans="1:9" x14ac:dyDescent="0.2">
      <c r="A1434" s="141" t="s">
        <v>2882</v>
      </c>
      <c r="B1434" s="142" t="s">
        <v>16815</v>
      </c>
      <c r="C1434" s="143">
        <v>68</v>
      </c>
      <c r="D1434" s="143">
        <v>4</v>
      </c>
      <c r="E1434" s="144">
        <v>12686.25</v>
      </c>
      <c r="F1434" s="144">
        <v>16.899999999999999</v>
      </c>
      <c r="G1434" s="144">
        <v>59.14</v>
      </c>
      <c r="H1434" s="144">
        <v>136.19</v>
      </c>
      <c r="I1434" s="144">
        <v>212.23</v>
      </c>
    </row>
    <row r="1435" spans="1:9" x14ac:dyDescent="0.2">
      <c r="A1435" s="141" t="s">
        <v>2884</v>
      </c>
      <c r="B1435" s="142" t="s">
        <v>16816</v>
      </c>
      <c r="C1435" s="143">
        <v>355</v>
      </c>
      <c r="D1435" s="143">
        <v>6</v>
      </c>
      <c r="E1435" s="144">
        <v>1801.3</v>
      </c>
      <c r="F1435" s="144">
        <v>88.26</v>
      </c>
      <c r="G1435" s="144">
        <v>88.71</v>
      </c>
      <c r="H1435" s="144">
        <v>19.34</v>
      </c>
      <c r="I1435" s="144">
        <v>196.31</v>
      </c>
    </row>
    <row r="1436" spans="1:9" x14ac:dyDescent="0.2">
      <c r="A1436" s="141" t="s">
        <v>2886</v>
      </c>
      <c r="B1436" s="142" t="s">
        <v>16817</v>
      </c>
      <c r="C1436" s="143">
        <v>99</v>
      </c>
      <c r="D1436" s="143">
        <v>0</v>
      </c>
      <c r="E1436" s="144">
        <v>0</v>
      </c>
      <c r="F1436" s="144">
        <v>24.62</v>
      </c>
      <c r="G1436" s="144">
        <v>0</v>
      </c>
      <c r="H1436" s="144">
        <v>0</v>
      </c>
      <c r="I1436" s="144">
        <v>24.62</v>
      </c>
    </row>
    <row r="1437" spans="1:9" x14ac:dyDescent="0.2">
      <c r="A1437" s="141" t="s">
        <v>2888</v>
      </c>
      <c r="B1437" s="142" t="s">
        <v>16818</v>
      </c>
      <c r="C1437" s="143">
        <v>124</v>
      </c>
      <c r="D1437" s="143">
        <v>0</v>
      </c>
      <c r="E1437" s="144">
        <v>0</v>
      </c>
      <c r="F1437" s="144">
        <v>30.83</v>
      </c>
      <c r="G1437" s="144">
        <v>0</v>
      </c>
      <c r="H1437" s="144">
        <v>0</v>
      </c>
      <c r="I1437" s="144">
        <v>30.83</v>
      </c>
    </row>
    <row r="1438" spans="1:9" x14ac:dyDescent="0.2">
      <c r="A1438" s="141" t="s">
        <v>2890</v>
      </c>
      <c r="B1438" s="142" t="s">
        <v>16819</v>
      </c>
      <c r="C1438" s="143">
        <v>342</v>
      </c>
      <c r="D1438" s="143">
        <v>18</v>
      </c>
      <c r="E1438" s="144">
        <v>10742.65</v>
      </c>
      <c r="F1438" s="144">
        <v>85.02</v>
      </c>
      <c r="G1438" s="144">
        <v>266.14</v>
      </c>
      <c r="H1438" s="144">
        <v>115.33</v>
      </c>
      <c r="I1438" s="144">
        <v>466.49</v>
      </c>
    </row>
    <row r="1439" spans="1:9" x14ac:dyDescent="0.2">
      <c r="A1439" s="141" t="s">
        <v>2892</v>
      </c>
      <c r="B1439" s="142" t="s">
        <v>16820</v>
      </c>
      <c r="C1439" s="143">
        <v>24</v>
      </c>
      <c r="D1439" s="143">
        <v>0</v>
      </c>
      <c r="E1439" s="144">
        <v>0</v>
      </c>
      <c r="F1439" s="144">
        <v>5.97</v>
      </c>
      <c r="G1439" s="144">
        <v>0</v>
      </c>
      <c r="H1439" s="144">
        <v>0</v>
      </c>
      <c r="I1439" s="144">
        <v>5.97</v>
      </c>
    </row>
    <row r="1440" spans="1:9" x14ac:dyDescent="0.2">
      <c r="A1440" s="141" t="s">
        <v>2894</v>
      </c>
      <c r="B1440" s="142" t="s">
        <v>16821</v>
      </c>
      <c r="C1440" s="143">
        <v>45</v>
      </c>
      <c r="D1440" s="143">
        <v>0</v>
      </c>
      <c r="E1440" s="144">
        <v>0</v>
      </c>
      <c r="F1440" s="144">
        <v>11.18</v>
      </c>
      <c r="G1440" s="144">
        <v>0</v>
      </c>
      <c r="H1440" s="144">
        <v>0</v>
      </c>
      <c r="I1440" s="144">
        <v>11.18</v>
      </c>
    </row>
    <row r="1441" spans="1:9" x14ac:dyDescent="0.2">
      <c r="A1441" s="141" t="s">
        <v>2896</v>
      </c>
      <c r="B1441" s="142" t="s">
        <v>16822</v>
      </c>
      <c r="C1441" s="143">
        <v>132</v>
      </c>
      <c r="D1441" s="143">
        <v>3</v>
      </c>
      <c r="E1441" s="144">
        <v>16597.2</v>
      </c>
      <c r="F1441" s="144">
        <v>32.82</v>
      </c>
      <c r="G1441" s="144">
        <v>44.36</v>
      </c>
      <c r="H1441" s="144">
        <v>178.18</v>
      </c>
      <c r="I1441" s="144">
        <v>255.36</v>
      </c>
    </row>
    <row r="1442" spans="1:9" x14ac:dyDescent="0.2">
      <c r="A1442" s="141" t="s">
        <v>2898</v>
      </c>
      <c r="B1442" s="142" t="s">
        <v>16823</v>
      </c>
      <c r="C1442" s="143">
        <v>3987</v>
      </c>
      <c r="D1442" s="143">
        <v>41</v>
      </c>
      <c r="E1442" s="144">
        <v>12970.49</v>
      </c>
      <c r="F1442" s="144">
        <v>991.23</v>
      </c>
      <c r="G1442" s="144">
        <v>606.21</v>
      </c>
      <c r="H1442" s="144">
        <v>139.24</v>
      </c>
      <c r="I1442" s="144">
        <v>1736.68</v>
      </c>
    </row>
    <row r="1443" spans="1:9" x14ac:dyDescent="0.2">
      <c r="A1443" s="141" t="s">
        <v>2900</v>
      </c>
      <c r="B1443" s="142" t="s">
        <v>16824</v>
      </c>
      <c r="C1443" s="143">
        <v>169</v>
      </c>
      <c r="D1443" s="143">
        <v>6</v>
      </c>
      <c r="E1443" s="144">
        <v>5313.6</v>
      </c>
      <c r="F1443" s="144">
        <v>42.02</v>
      </c>
      <c r="G1443" s="144">
        <v>88.71</v>
      </c>
      <c r="H1443" s="144">
        <v>57.04</v>
      </c>
      <c r="I1443" s="144">
        <v>187.77</v>
      </c>
    </row>
    <row r="1444" spans="1:9" x14ac:dyDescent="0.2">
      <c r="A1444" s="141" t="s">
        <v>2902</v>
      </c>
      <c r="B1444" s="142" t="s">
        <v>16825</v>
      </c>
      <c r="C1444" s="143">
        <v>901</v>
      </c>
      <c r="D1444" s="143">
        <v>14</v>
      </c>
      <c r="E1444" s="144">
        <v>7935.34</v>
      </c>
      <c r="F1444" s="144">
        <v>224</v>
      </c>
      <c r="G1444" s="144">
        <v>207</v>
      </c>
      <c r="H1444" s="144">
        <v>85.19</v>
      </c>
      <c r="I1444" s="144">
        <v>516.19000000000005</v>
      </c>
    </row>
    <row r="1445" spans="1:9" x14ac:dyDescent="0.2">
      <c r="A1445" s="141" t="s">
        <v>2904</v>
      </c>
      <c r="B1445" s="142" t="s">
        <v>16826</v>
      </c>
      <c r="C1445" s="143">
        <v>456</v>
      </c>
      <c r="D1445" s="143">
        <v>18</v>
      </c>
      <c r="E1445" s="144">
        <v>21758.3</v>
      </c>
      <c r="F1445" s="144">
        <v>113.37</v>
      </c>
      <c r="G1445" s="144">
        <v>266.14</v>
      </c>
      <c r="H1445" s="144">
        <v>233.58</v>
      </c>
      <c r="I1445" s="144">
        <v>613.09</v>
      </c>
    </row>
    <row r="1446" spans="1:9" x14ac:dyDescent="0.2">
      <c r="A1446" s="141" t="s">
        <v>2906</v>
      </c>
      <c r="B1446" s="142" t="s">
        <v>16827</v>
      </c>
      <c r="C1446" s="143">
        <v>194</v>
      </c>
      <c r="D1446" s="143">
        <v>0</v>
      </c>
      <c r="E1446" s="144">
        <v>0</v>
      </c>
      <c r="F1446" s="144">
        <v>48.23</v>
      </c>
      <c r="G1446" s="144">
        <v>0</v>
      </c>
      <c r="H1446" s="144">
        <v>0</v>
      </c>
      <c r="I1446" s="144">
        <v>48.23</v>
      </c>
    </row>
    <row r="1447" spans="1:9" x14ac:dyDescent="0.2">
      <c r="A1447" s="141" t="s">
        <v>2908</v>
      </c>
      <c r="B1447" s="142" t="s">
        <v>16828</v>
      </c>
      <c r="C1447" s="143">
        <v>339</v>
      </c>
      <c r="D1447" s="143">
        <v>9</v>
      </c>
      <c r="E1447" s="144">
        <v>72690.77</v>
      </c>
      <c r="F1447" s="144">
        <v>84.28</v>
      </c>
      <c r="G1447" s="144">
        <v>133.07</v>
      </c>
      <c r="H1447" s="144">
        <v>780.36</v>
      </c>
      <c r="I1447" s="144">
        <v>997.71</v>
      </c>
    </row>
    <row r="1448" spans="1:9" x14ac:dyDescent="0.2">
      <c r="A1448" s="141" t="s">
        <v>2910</v>
      </c>
      <c r="B1448" s="142" t="s">
        <v>16829</v>
      </c>
      <c r="C1448" s="143">
        <v>50</v>
      </c>
      <c r="D1448" s="143">
        <v>0</v>
      </c>
      <c r="E1448" s="144">
        <v>0</v>
      </c>
      <c r="F1448" s="144">
        <v>12.43</v>
      </c>
      <c r="G1448" s="144">
        <v>0</v>
      </c>
      <c r="H1448" s="144">
        <v>0</v>
      </c>
      <c r="I1448" s="144">
        <v>12.43</v>
      </c>
    </row>
    <row r="1449" spans="1:9" x14ac:dyDescent="0.2">
      <c r="A1449" s="141" t="s">
        <v>2912</v>
      </c>
      <c r="B1449" s="142" t="s">
        <v>16830</v>
      </c>
      <c r="C1449" s="143">
        <v>40</v>
      </c>
      <c r="D1449" s="143">
        <v>3</v>
      </c>
      <c r="E1449" s="144">
        <v>29342.63</v>
      </c>
      <c r="F1449" s="144">
        <v>9.94</v>
      </c>
      <c r="G1449" s="144">
        <v>44.36</v>
      </c>
      <c r="H1449" s="144">
        <v>315</v>
      </c>
      <c r="I1449" s="144">
        <v>369.3</v>
      </c>
    </row>
    <row r="1450" spans="1:9" x14ac:dyDescent="0.2">
      <c r="A1450" s="141" t="s">
        <v>2914</v>
      </c>
      <c r="B1450" s="142" t="s">
        <v>16831</v>
      </c>
      <c r="C1450" s="143">
        <v>81</v>
      </c>
      <c r="D1450" s="143">
        <v>1</v>
      </c>
      <c r="E1450" s="144">
        <v>800.07</v>
      </c>
      <c r="F1450" s="144">
        <v>20.14</v>
      </c>
      <c r="G1450" s="144">
        <v>14.78</v>
      </c>
      <c r="H1450" s="144">
        <v>8.59</v>
      </c>
      <c r="I1450" s="144">
        <v>43.51</v>
      </c>
    </row>
    <row r="1451" spans="1:9" x14ac:dyDescent="0.2">
      <c r="A1451" s="141" t="s">
        <v>2916</v>
      </c>
      <c r="B1451" s="142" t="s">
        <v>16832</v>
      </c>
      <c r="C1451" s="143">
        <v>67</v>
      </c>
      <c r="D1451" s="143">
        <v>0</v>
      </c>
      <c r="E1451" s="144">
        <v>0</v>
      </c>
      <c r="F1451" s="144">
        <v>16.66</v>
      </c>
      <c r="G1451" s="144">
        <v>0</v>
      </c>
      <c r="H1451" s="144">
        <v>0</v>
      </c>
      <c r="I1451" s="144">
        <v>16.66</v>
      </c>
    </row>
    <row r="1452" spans="1:9" x14ac:dyDescent="0.2">
      <c r="A1452" s="141" t="s">
        <v>2918</v>
      </c>
      <c r="B1452" s="142" t="s">
        <v>16833</v>
      </c>
      <c r="C1452" s="143">
        <v>276</v>
      </c>
      <c r="D1452" s="143">
        <v>9</v>
      </c>
      <c r="E1452" s="144">
        <v>4058.98</v>
      </c>
      <c r="F1452" s="144">
        <v>68.62</v>
      </c>
      <c r="G1452" s="144">
        <v>133.07</v>
      </c>
      <c r="H1452" s="144">
        <v>43.58</v>
      </c>
      <c r="I1452" s="144">
        <v>245.27</v>
      </c>
    </row>
    <row r="1453" spans="1:9" x14ac:dyDescent="0.2">
      <c r="A1453" s="141" t="s">
        <v>2920</v>
      </c>
      <c r="B1453" s="142" t="s">
        <v>16834</v>
      </c>
      <c r="C1453" s="143">
        <v>19</v>
      </c>
      <c r="D1453" s="143">
        <v>0</v>
      </c>
      <c r="E1453" s="144">
        <v>0</v>
      </c>
      <c r="F1453" s="144">
        <v>4.72</v>
      </c>
      <c r="G1453" s="144">
        <v>0</v>
      </c>
      <c r="H1453" s="144">
        <v>0</v>
      </c>
      <c r="I1453" s="144">
        <v>4.72</v>
      </c>
    </row>
    <row r="1454" spans="1:9" x14ac:dyDescent="0.2">
      <c r="A1454" s="141" t="s">
        <v>2922</v>
      </c>
      <c r="B1454" s="142" t="s">
        <v>16835</v>
      </c>
      <c r="C1454" s="143">
        <v>26</v>
      </c>
      <c r="D1454" s="143">
        <v>0</v>
      </c>
      <c r="E1454" s="144">
        <v>0</v>
      </c>
      <c r="F1454" s="144">
        <v>6.46</v>
      </c>
      <c r="G1454" s="144">
        <v>0</v>
      </c>
      <c r="H1454" s="144">
        <v>0</v>
      </c>
      <c r="I1454" s="144">
        <v>6.46</v>
      </c>
    </row>
    <row r="1455" spans="1:9" x14ac:dyDescent="0.2">
      <c r="A1455" s="141" t="s">
        <v>2924</v>
      </c>
      <c r="B1455" s="142" t="s">
        <v>16836</v>
      </c>
      <c r="C1455" s="143">
        <v>38</v>
      </c>
      <c r="D1455" s="143">
        <v>0</v>
      </c>
      <c r="E1455" s="144">
        <v>0</v>
      </c>
      <c r="F1455" s="144">
        <v>9.4499999999999993</v>
      </c>
      <c r="G1455" s="144">
        <v>0</v>
      </c>
      <c r="H1455" s="144">
        <v>0</v>
      </c>
      <c r="I1455" s="144">
        <v>9.4499999999999993</v>
      </c>
    </row>
    <row r="1456" spans="1:9" x14ac:dyDescent="0.2">
      <c r="A1456" s="141" t="s">
        <v>2926</v>
      </c>
      <c r="B1456" s="142" t="s">
        <v>16837</v>
      </c>
      <c r="C1456" s="143">
        <v>532</v>
      </c>
      <c r="D1456" s="143">
        <v>10</v>
      </c>
      <c r="E1456" s="144">
        <v>4791.5600000000004</v>
      </c>
      <c r="F1456" s="144">
        <v>132.26</v>
      </c>
      <c r="G1456" s="144">
        <v>147.86000000000001</v>
      </c>
      <c r="H1456" s="144">
        <v>51.44</v>
      </c>
      <c r="I1456" s="144">
        <v>331.56</v>
      </c>
    </row>
    <row r="1457" spans="1:9" x14ac:dyDescent="0.2">
      <c r="A1457" s="141" t="s">
        <v>2928</v>
      </c>
      <c r="B1457" s="142" t="s">
        <v>16838</v>
      </c>
      <c r="C1457" s="143">
        <v>1484</v>
      </c>
      <c r="D1457" s="143">
        <v>30</v>
      </c>
      <c r="E1457" s="144">
        <v>51272.38</v>
      </c>
      <c r="F1457" s="144">
        <v>368.94</v>
      </c>
      <c r="G1457" s="144">
        <v>443.57</v>
      </c>
      <c r="H1457" s="144">
        <v>550.41999999999996</v>
      </c>
      <c r="I1457" s="144">
        <v>1362.93</v>
      </c>
    </row>
    <row r="1458" spans="1:9" x14ac:dyDescent="0.2">
      <c r="A1458" s="141" t="s">
        <v>2930</v>
      </c>
      <c r="B1458" s="142" t="s">
        <v>16839</v>
      </c>
      <c r="C1458" s="143">
        <v>97</v>
      </c>
      <c r="D1458" s="143">
        <v>1</v>
      </c>
      <c r="E1458" s="144">
        <v>615.44000000000005</v>
      </c>
      <c r="F1458" s="144">
        <v>24.11</v>
      </c>
      <c r="G1458" s="144">
        <v>14.78</v>
      </c>
      <c r="H1458" s="144">
        <v>6.61</v>
      </c>
      <c r="I1458" s="144">
        <v>45.5</v>
      </c>
    </row>
    <row r="1459" spans="1:9" x14ac:dyDescent="0.2">
      <c r="A1459" s="141" t="s">
        <v>2932</v>
      </c>
      <c r="B1459" s="142" t="s">
        <v>16840</v>
      </c>
      <c r="C1459" s="143">
        <v>57</v>
      </c>
      <c r="D1459" s="143">
        <v>4</v>
      </c>
      <c r="E1459" s="144">
        <v>734</v>
      </c>
      <c r="F1459" s="144">
        <v>14.17</v>
      </c>
      <c r="G1459" s="144">
        <v>59.14</v>
      </c>
      <c r="H1459" s="144">
        <v>7.88</v>
      </c>
      <c r="I1459" s="144">
        <v>81.19</v>
      </c>
    </row>
    <row r="1460" spans="1:9" x14ac:dyDescent="0.2">
      <c r="A1460" s="141" t="s">
        <v>2934</v>
      </c>
      <c r="B1460" s="142" t="s">
        <v>16841</v>
      </c>
      <c r="C1460" s="143">
        <v>27</v>
      </c>
      <c r="D1460" s="143">
        <v>0</v>
      </c>
      <c r="E1460" s="144">
        <v>0</v>
      </c>
      <c r="F1460" s="144">
        <v>6.71</v>
      </c>
      <c r="G1460" s="144">
        <v>0</v>
      </c>
      <c r="H1460" s="144">
        <v>0</v>
      </c>
      <c r="I1460" s="144">
        <v>6.71</v>
      </c>
    </row>
    <row r="1461" spans="1:9" x14ac:dyDescent="0.2">
      <c r="A1461" s="141" t="s">
        <v>2936</v>
      </c>
      <c r="B1461" s="142" t="s">
        <v>16842</v>
      </c>
      <c r="C1461" s="143">
        <v>115</v>
      </c>
      <c r="D1461" s="143">
        <v>2</v>
      </c>
      <c r="E1461" s="144">
        <v>22239.360000000001</v>
      </c>
      <c r="F1461" s="144">
        <v>28.59</v>
      </c>
      <c r="G1461" s="144">
        <v>29.57</v>
      </c>
      <c r="H1461" s="144">
        <v>238.74</v>
      </c>
      <c r="I1461" s="144">
        <v>296.89999999999998</v>
      </c>
    </row>
    <row r="1462" spans="1:9" x14ac:dyDescent="0.2">
      <c r="A1462" s="141" t="s">
        <v>2938</v>
      </c>
      <c r="B1462" s="142" t="s">
        <v>16843</v>
      </c>
      <c r="C1462" s="143">
        <v>168</v>
      </c>
      <c r="D1462" s="143">
        <v>3</v>
      </c>
      <c r="E1462" s="144">
        <v>544.33000000000004</v>
      </c>
      <c r="F1462" s="144">
        <v>41.77</v>
      </c>
      <c r="G1462" s="144">
        <v>44.36</v>
      </c>
      <c r="H1462" s="144">
        <v>5.84</v>
      </c>
      <c r="I1462" s="144">
        <v>91.97</v>
      </c>
    </row>
    <row r="1463" spans="1:9" x14ac:dyDescent="0.2">
      <c r="A1463" s="141" t="s">
        <v>2940</v>
      </c>
      <c r="B1463" s="142" t="s">
        <v>16844</v>
      </c>
      <c r="C1463" s="143">
        <v>58</v>
      </c>
      <c r="D1463" s="143">
        <v>0</v>
      </c>
      <c r="E1463" s="144">
        <v>0</v>
      </c>
      <c r="F1463" s="144">
        <v>14.42</v>
      </c>
      <c r="G1463" s="144">
        <v>0</v>
      </c>
      <c r="H1463" s="144">
        <v>0</v>
      </c>
      <c r="I1463" s="144">
        <v>14.42</v>
      </c>
    </row>
    <row r="1464" spans="1:9" x14ac:dyDescent="0.2">
      <c r="A1464" s="141" t="s">
        <v>2942</v>
      </c>
      <c r="B1464" s="142" t="s">
        <v>16845</v>
      </c>
      <c r="C1464" s="143">
        <v>1853</v>
      </c>
      <c r="D1464" s="143">
        <v>124</v>
      </c>
      <c r="E1464" s="144">
        <v>32303.72</v>
      </c>
      <c r="F1464" s="144">
        <v>460.69</v>
      </c>
      <c r="G1464" s="144">
        <v>1833.41</v>
      </c>
      <c r="H1464" s="144">
        <v>346.79</v>
      </c>
      <c r="I1464" s="144">
        <v>2640.89</v>
      </c>
    </row>
    <row r="1465" spans="1:9" x14ac:dyDescent="0.2">
      <c r="A1465" s="141" t="s">
        <v>2944</v>
      </c>
      <c r="B1465" s="142" t="s">
        <v>16846</v>
      </c>
      <c r="C1465" s="143">
        <v>291</v>
      </c>
      <c r="D1465" s="143">
        <v>1</v>
      </c>
      <c r="E1465" s="144">
        <v>269.25</v>
      </c>
      <c r="F1465" s="144">
        <v>72.34</v>
      </c>
      <c r="G1465" s="144">
        <v>14.78</v>
      </c>
      <c r="H1465" s="144">
        <v>2.89</v>
      </c>
      <c r="I1465" s="144">
        <v>90.01</v>
      </c>
    </row>
    <row r="1466" spans="1:9" x14ac:dyDescent="0.2">
      <c r="A1466" s="141" t="s">
        <v>2946</v>
      </c>
      <c r="B1466" s="142" t="s">
        <v>16847</v>
      </c>
      <c r="C1466" s="143">
        <v>707</v>
      </c>
      <c r="D1466" s="143">
        <v>11</v>
      </c>
      <c r="E1466" s="144">
        <v>8326.5300000000007</v>
      </c>
      <c r="F1466" s="144">
        <v>175.77</v>
      </c>
      <c r="G1466" s="144">
        <v>162.63999999999999</v>
      </c>
      <c r="H1466" s="144">
        <v>89.39</v>
      </c>
      <c r="I1466" s="144">
        <v>427.8</v>
      </c>
    </row>
    <row r="1467" spans="1:9" x14ac:dyDescent="0.2">
      <c r="A1467" s="141" t="s">
        <v>2948</v>
      </c>
      <c r="B1467" s="142" t="s">
        <v>16848</v>
      </c>
      <c r="C1467" s="143">
        <v>1454</v>
      </c>
      <c r="D1467" s="143">
        <v>53</v>
      </c>
      <c r="E1467" s="144">
        <v>15196.69</v>
      </c>
      <c r="F1467" s="144">
        <v>361.49</v>
      </c>
      <c r="G1467" s="144">
        <v>783.63</v>
      </c>
      <c r="H1467" s="144">
        <v>163.13999999999999</v>
      </c>
      <c r="I1467" s="144">
        <v>1308.26</v>
      </c>
    </row>
    <row r="1468" spans="1:9" x14ac:dyDescent="0.2">
      <c r="A1468" s="141" t="s">
        <v>2950</v>
      </c>
      <c r="B1468" s="142" t="s">
        <v>16849</v>
      </c>
      <c r="C1468" s="143">
        <v>86</v>
      </c>
      <c r="D1468" s="143">
        <v>0</v>
      </c>
      <c r="E1468" s="144">
        <v>0</v>
      </c>
      <c r="F1468" s="144">
        <v>21.38</v>
      </c>
      <c r="G1468" s="144">
        <v>0</v>
      </c>
      <c r="H1468" s="144">
        <v>0</v>
      </c>
      <c r="I1468" s="144">
        <v>21.38</v>
      </c>
    </row>
    <row r="1469" spans="1:9" x14ac:dyDescent="0.2">
      <c r="A1469" s="141" t="s">
        <v>2952</v>
      </c>
      <c r="B1469" s="142" t="s">
        <v>16850</v>
      </c>
      <c r="C1469" s="143">
        <v>99</v>
      </c>
      <c r="D1469" s="143">
        <v>2</v>
      </c>
      <c r="E1469" s="144">
        <v>18246.740000000002</v>
      </c>
      <c r="F1469" s="144">
        <v>24.62</v>
      </c>
      <c r="G1469" s="144">
        <v>29.57</v>
      </c>
      <c r="H1469" s="144">
        <v>195.89</v>
      </c>
      <c r="I1469" s="144">
        <v>250.08</v>
      </c>
    </row>
    <row r="1470" spans="1:9" x14ac:dyDescent="0.2">
      <c r="A1470" s="141" t="s">
        <v>2954</v>
      </c>
      <c r="B1470" s="142" t="s">
        <v>16851</v>
      </c>
      <c r="C1470" s="143">
        <v>415</v>
      </c>
      <c r="D1470" s="143">
        <v>37</v>
      </c>
      <c r="E1470" s="144">
        <v>10527.64</v>
      </c>
      <c r="F1470" s="144">
        <v>103.18</v>
      </c>
      <c r="G1470" s="144">
        <v>547.05999999999995</v>
      </c>
      <c r="H1470" s="144">
        <v>113.02</v>
      </c>
      <c r="I1470" s="144">
        <v>763.26</v>
      </c>
    </row>
    <row r="1471" spans="1:9" x14ac:dyDescent="0.2">
      <c r="A1471" s="141" t="s">
        <v>2956</v>
      </c>
      <c r="B1471" s="142" t="s">
        <v>16852</v>
      </c>
      <c r="C1471" s="143">
        <v>155</v>
      </c>
      <c r="D1471" s="143">
        <v>1</v>
      </c>
      <c r="E1471" s="144">
        <v>95.08</v>
      </c>
      <c r="F1471" s="144">
        <v>38.54</v>
      </c>
      <c r="G1471" s="144">
        <v>14.78</v>
      </c>
      <c r="H1471" s="144">
        <v>1.02</v>
      </c>
      <c r="I1471" s="144">
        <v>54.34</v>
      </c>
    </row>
    <row r="1472" spans="1:9" x14ac:dyDescent="0.2">
      <c r="A1472" s="141" t="s">
        <v>2958</v>
      </c>
      <c r="B1472" s="142" t="s">
        <v>16853</v>
      </c>
      <c r="C1472" s="143">
        <v>64</v>
      </c>
      <c r="D1472" s="143">
        <v>1</v>
      </c>
      <c r="E1472" s="144">
        <v>186.61</v>
      </c>
      <c r="F1472" s="144">
        <v>15.91</v>
      </c>
      <c r="G1472" s="144">
        <v>14.78</v>
      </c>
      <c r="H1472" s="144">
        <v>2</v>
      </c>
      <c r="I1472" s="144">
        <v>32.69</v>
      </c>
    </row>
    <row r="1473" spans="1:9" x14ac:dyDescent="0.2">
      <c r="A1473" s="141" t="s">
        <v>2960</v>
      </c>
      <c r="B1473" s="142" t="s">
        <v>16854</v>
      </c>
      <c r="C1473" s="143">
        <v>44</v>
      </c>
      <c r="D1473" s="143">
        <v>0</v>
      </c>
      <c r="E1473" s="144">
        <v>0</v>
      </c>
      <c r="F1473" s="144">
        <v>10.94</v>
      </c>
      <c r="G1473" s="144">
        <v>0</v>
      </c>
      <c r="H1473" s="144">
        <v>0</v>
      </c>
      <c r="I1473" s="144">
        <v>10.94</v>
      </c>
    </row>
    <row r="1474" spans="1:9" x14ac:dyDescent="0.2">
      <c r="A1474" s="141" t="s">
        <v>2962</v>
      </c>
      <c r="B1474" s="142" t="s">
        <v>16855</v>
      </c>
      <c r="C1474" s="143">
        <v>10</v>
      </c>
      <c r="D1474" s="143">
        <v>0</v>
      </c>
      <c r="E1474" s="144">
        <v>0</v>
      </c>
      <c r="F1474" s="144">
        <v>2.4900000000000002</v>
      </c>
      <c r="G1474" s="144">
        <v>0</v>
      </c>
      <c r="H1474" s="144">
        <v>0</v>
      </c>
      <c r="I1474" s="144">
        <v>2.4900000000000002</v>
      </c>
    </row>
    <row r="1475" spans="1:9" x14ac:dyDescent="0.2">
      <c r="A1475" s="141" t="s">
        <v>2964</v>
      </c>
      <c r="B1475" s="142" t="s">
        <v>16856</v>
      </c>
      <c r="C1475" s="143">
        <v>44</v>
      </c>
      <c r="D1475" s="143">
        <v>1</v>
      </c>
      <c r="E1475" s="144">
        <v>7969.43</v>
      </c>
      <c r="F1475" s="144">
        <v>10.94</v>
      </c>
      <c r="G1475" s="144">
        <v>14.78</v>
      </c>
      <c r="H1475" s="144">
        <v>85.55</v>
      </c>
      <c r="I1475" s="144">
        <v>111.27</v>
      </c>
    </row>
    <row r="1476" spans="1:9" x14ac:dyDescent="0.2">
      <c r="A1476" s="141" t="s">
        <v>2966</v>
      </c>
      <c r="B1476" s="142" t="s">
        <v>16857</v>
      </c>
      <c r="C1476" s="143">
        <v>225</v>
      </c>
      <c r="D1476" s="143">
        <v>9</v>
      </c>
      <c r="E1476" s="144">
        <v>1430.81</v>
      </c>
      <c r="F1476" s="144">
        <v>55.94</v>
      </c>
      <c r="G1476" s="144">
        <v>133.07</v>
      </c>
      <c r="H1476" s="144">
        <v>15.36</v>
      </c>
      <c r="I1476" s="144">
        <v>204.37</v>
      </c>
    </row>
    <row r="1477" spans="1:9" x14ac:dyDescent="0.2">
      <c r="A1477" s="141" t="s">
        <v>2968</v>
      </c>
      <c r="B1477" s="142" t="s">
        <v>16858</v>
      </c>
      <c r="C1477" s="143">
        <v>114</v>
      </c>
      <c r="D1477" s="143">
        <v>6</v>
      </c>
      <c r="E1477" s="144">
        <v>1038.1300000000001</v>
      </c>
      <c r="F1477" s="144">
        <v>28.34</v>
      </c>
      <c r="G1477" s="144">
        <v>88.71</v>
      </c>
      <c r="H1477" s="144">
        <v>11.14</v>
      </c>
      <c r="I1477" s="144">
        <v>128.19</v>
      </c>
    </row>
    <row r="1478" spans="1:9" x14ac:dyDescent="0.2">
      <c r="A1478" s="141" t="s">
        <v>2970</v>
      </c>
      <c r="B1478" s="142" t="s">
        <v>16859</v>
      </c>
      <c r="C1478" s="143">
        <v>24</v>
      </c>
      <c r="D1478" s="143">
        <v>0</v>
      </c>
      <c r="E1478" s="144">
        <v>0</v>
      </c>
      <c r="F1478" s="144">
        <v>5.97</v>
      </c>
      <c r="G1478" s="144">
        <v>0</v>
      </c>
      <c r="H1478" s="144">
        <v>0</v>
      </c>
      <c r="I1478" s="144">
        <v>5.97</v>
      </c>
    </row>
    <row r="1479" spans="1:9" x14ac:dyDescent="0.2">
      <c r="A1479" s="141" t="s">
        <v>2972</v>
      </c>
      <c r="B1479" s="142" t="s">
        <v>16860</v>
      </c>
      <c r="C1479" s="143">
        <v>274</v>
      </c>
      <c r="D1479" s="143">
        <v>2</v>
      </c>
      <c r="E1479" s="144">
        <v>583.95000000000005</v>
      </c>
      <c r="F1479" s="144">
        <v>68.12</v>
      </c>
      <c r="G1479" s="144">
        <v>29.57</v>
      </c>
      <c r="H1479" s="144">
        <v>6.27</v>
      </c>
      <c r="I1479" s="144">
        <v>103.96</v>
      </c>
    </row>
    <row r="1480" spans="1:9" x14ac:dyDescent="0.2">
      <c r="A1480" s="141" t="s">
        <v>2974</v>
      </c>
      <c r="B1480" s="142" t="s">
        <v>16861</v>
      </c>
      <c r="C1480" s="143">
        <v>39</v>
      </c>
      <c r="D1480" s="143">
        <v>2</v>
      </c>
      <c r="E1480" s="144">
        <v>435.43</v>
      </c>
      <c r="F1480" s="144">
        <v>9.6999999999999993</v>
      </c>
      <c r="G1480" s="144">
        <v>29.57</v>
      </c>
      <c r="H1480" s="144">
        <v>4.67</v>
      </c>
      <c r="I1480" s="144">
        <v>43.94</v>
      </c>
    </row>
    <row r="1481" spans="1:9" x14ac:dyDescent="0.2">
      <c r="A1481" s="141" t="s">
        <v>2976</v>
      </c>
      <c r="B1481" s="142" t="s">
        <v>16862</v>
      </c>
      <c r="C1481" s="143">
        <v>48</v>
      </c>
      <c r="D1481" s="143">
        <v>0</v>
      </c>
      <c r="E1481" s="144">
        <v>0</v>
      </c>
      <c r="F1481" s="144">
        <v>11.94</v>
      </c>
      <c r="G1481" s="144">
        <v>0</v>
      </c>
      <c r="H1481" s="144">
        <v>0</v>
      </c>
      <c r="I1481" s="144">
        <v>11.94</v>
      </c>
    </row>
    <row r="1482" spans="1:9" x14ac:dyDescent="0.2">
      <c r="A1482" s="141" t="s">
        <v>2978</v>
      </c>
      <c r="B1482" s="142" t="s">
        <v>16863</v>
      </c>
      <c r="C1482" s="143">
        <v>151</v>
      </c>
      <c r="D1482" s="143">
        <v>21</v>
      </c>
      <c r="E1482" s="144">
        <v>21764.59</v>
      </c>
      <c r="F1482" s="144">
        <v>37.54</v>
      </c>
      <c r="G1482" s="144">
        <v>310.5</v>
      </c>
      <c r="H1482" s="144">
        <v>233.65</v>
      </c>
      <c r="I1482" s="144">
        <v>581.69000000000005</v>
      </c>
    </row>
    <row r="1483" spans="1:9" x14ac:dyDescent="0.2">
      <c r="A1483" s="141" t="s">
        <v>2980</v>
      </c>
      <c r="B1483" s="142" t="s">
        <v>16864</v>
      </c>
      <c r="C1483" s="143">
        <v>690</v>
      </c>
      <c r="D1483" s="143">
        <v>43</v>
      </c>
      <c r="E1483" s="144">
        <v>7335.33</v>
      </c>
      <c r="F1483" s="144">
        <v>171.54</v>
      </c>
      <c r="G1483" s="144">
        <v>635.78</v>
      </c>
      <c r="H1483" s="144">
        <v>78.739999999999995</v>
      </c>
      <c r="I1483" s="144">
        <v>886.06</v>
      </c>
    </row>
    <row r="1484" spans="1:9" x14ac:dyDescent="0.2">
      <c r="A1484" s="141" t="s">
        <v>2982</v>
      </c>
      <c r="B1484" s="142" t="s">
        <v>16865</v>
      </c>
      <c r="C1484" s="143">
        <v>176</v>
      </c>
      <c r="D1484" s="143">
        <v>6</v>
      </c>
      <c r="E1484" s="144">
        <v>3084.28</v>
      </c>
      <c r="F1484" s="144">
        <v>43.76</v>
      </c>
      <c r="G1484" s="144">
        <v>88.71</v>
      </c>
      <c r="H1484" s="144">
        <v>33.11</v>
      </c>
      <c r="I1484" s="144">
        <v>165.58</v>
      </c>
    </row>
    <row r="1485" spans="1:9" x14ac:dyDescent="0.2">
      <c r="A1485" s="141" t="s">
        <v>2984</v>
      </c>
      <c r="B1485" s="142" t="s">
        <v>16866</v>
      </c>
      <c r="C1485" s="143">
        <v>258</v>
      </c>
      <c r="D1485" s="143">
        <v>0</v>
      </c>
      <c r="E1485" s="144">
        <v>0</v>
      </c>
      <c r="F1485" s="144">
        <v>64.14</v>
      </c>
      <c r="G1485" s="144">
        <v>0</v>
      </c>
      <c r="H1485" s="144">
        <v>0</v>
      </c>
      <c r="I1485" s="144">
        <v>64.14</v>
      </c>
    </row>
    <row r="1486" spans="1:9" x14ac:dyDescent="0.2">
      <c r="A1486" s="141" t="s">
        <v>2986</v>
      </c>
      <c r="B1486" s="142" t="s">
        <v>16867</v>
      </c>
      <c r="C1486" s="143">
        <v>42</v>
      </c>
      <c r="D1486" s="143">
        <v>0</v>
      </c>
      <c r="E1486" s="144">
        <v>0</v>
      </c>
      <c r="F1486" s="144">
        <v>10.44</v>
      </c>
      <c r="G1486" s="144">
        <v>0</v>
      </c>
      <c r="H1486" s="144">
        <v>0</v>
      </c>
      <c r="I1486" s="144">
        <v>10.44</v>
      </c>
    </row>
    <row r="1487" spans="1:9" x14ac:dyDescent="0.2">
      <c r="A1487" s="141" t="s">
        <v>2988</v>
      </c>
      <c r="B1487" s="142" t="s">
        <v>16868</v>
      </c>
      <c r="C1487" s="143">
        <v>122</v>
      </c>
      <c r="D1487" s="143">
        <v>0</v>
      </c>
      <c r="E1487" s="144">
        <v>0</v>
      </c>
      <c r="F1487" s="144">
        <v>30.33</v>
      </c>
      <c r="G1487" s="144">
        <v>0</v>
      </c>
      <c r="H1487" s="144">
        <v>0</v>
      </c>
      <c r="I1487" s="144">
        <v>30.33</v>
      </c>
    </row>
    <row r="1488" spans="1:9" x14ac:dyDescent="0.2">
      <c r="A1488" s="141" t="s">
        <v>2990</v>
      </c>
      <c r="B1488" s="142" t="s">
        <v>16869</v>
      </c>
      <c r="C1488" s="143">
        <v>74</v>
      </c>
      <c r="D1488" s="143">
        <v>0</v>
      </c>
      <c r="E1488" s="144">
        <v>0</v>
      </c>
      <c r="F1488" s="144">
        <v>18.399999999999999</v>
      </c>
      <c r="G1488" s="144">
        <v>0</v>
      </c>
      <c r="H1488" s="144">
        <v>0</v>
      </c>
      <c r="I1488" s="144">
        <v>18.399999999999999</v>
      </c>
    </row>
    <row r="1489" spans="1:9" x14ac:dyDescent="0.2">
      <c r="A1489" s="141" t="s">
        <v>2992</v>
      </c>
      <c r="B1489" s="142" t="s">
        <v>16870</v>
      </c>
      <c r="C1489" s="143">
        <v>209</v>
      </c>
      <c r="D1489" s="143">
        <v>2</v>
      </c>
      <c r="E1489" s="144">
        <v>223.93</v>
      </c>
      <c r="F1489" s="144">
        <v>51.96</v>
      </c>
      <c r="G1489" s="144">
        <v>29.57</v>
      </c>
      <c r="H1489" s="144">
        <v>2.4</v>
      </c>
      <c r="I1489" s="144">
        <v>83.93</v>
      </c>
    </row>
    <row r="1490" spans="1:9" x14ac:dyDescent="0.2">
      <c r="A1490" s="141" t="s">
        <v>2994</v>
      </c>
      <c r="B1490" s="142" t="s">
        <v>16871</v>
      </c>
      <c r="C1490" s="143">
        <v>52</v>
      </c>
      <c r="D1490" s="143">
        <v>1</v>
      </c>
      <c r="E1490" s="144">
        <v>186.61</v>
      </c>
      <c r="F1490" s="144">
        <v>12.93</v>
      </c>
      <c r="G1490" s="144">
        <v>14.78</v>
      </c>
      <c r="H1490" s="144">
        <v>2</v>
      </c>
      <c r="I1490" s="144">
        <v>29.71</v>
      </c>
    </row>
    <row r="1491" spans="1:9" x14ac:dyDescent="0.2">
      <c r="A1491" s="141" t="s">
        <v>2996</v>
      </c>
      <c r="B1491" s="142" t="s">
        <v>16872</v>
      </c>
      <c r="C1491" s="143">
        <v>90</v>
      </c>
      <c r="D1491" s="143">
        <v>0</v>
      </c>
      <c r="E1491" s="144">
        <v>0</v>
      </c>
      <c r="F1491" s="144">
        <v>22.38</v>
      </c>
      <c r="G1491" s="144">
        <v>0</v>
      </c>
      <c r="H1491" s="144">
        <v>0</v>
      </c>
      <c r="I1491" s="144">
        <v>22.38</v>
      </c>
    </row>
    <row r="1492" spans="1:9" x14ac:dyDescent="0.2">
      <c r="A1492" s="141" t="s">
        <v>2998</v>
      </c>
      <c r="B1492" s="142" t="s">
        <v>16873</v>
      </c>
      <c r="C1492" s="143">
        <v>68</v>
      </c>
      <c r="D1492" s="143">
        <v>4</v>
      </c>
      <c r="E1492" s="144">
        <v>10152.36</v>
      </c>
      <c r="F1492" s="144">
        <v>16.899999999999999</v>
      </c>
      <c r="G1492" s="144">
        <v>59.14</v>
      </c>
      <c r="H1492" s="144">
        <v>108.99</v>
      </c>
      <c r="I1492" s="144">
        <v>185.03</v>
      </c>
    </row>
    <row r="1493" spans="1:9" x14ac:dyDescent="0.2">
      <c r="A1493" s="141" t="s">
        <v>3000</v>
      </c>
      <c r="B1493" s="142" t="s">
        <v>16874</v>
      </c>
      <c r="C1493" s="143">
        <v>46</v>
      </c>
      <c r="D1493" s="143">
        <v>0</v>
      </c>
      <c r="E1493" s="144">
        <v>0</v>
      </c>
      <c r="F1493" s="144">
        <v>11.44</v>
      </c>
      <c r="G1493" s="144">
        <v>0</v>
      </c>
      <c r="H1493" s="144">
        <v>0</v>
      </c>
      <c r="I1493" s="144">
        <v>11.44</v>
      </c>
    </row>
    <row r="1494" spans="1:9" x14ac:dyDescent="0.2">
      <c r="A1494" s="141" t="s">
        <v>3002</v>
      </c>
      <c r="B1494" s="142" t="s">
        <v>16875</v>
      </c>
      <c r="C1494" s="143">
        <v>117</v>
      </c>
      <c r="D1494" s="143">
        <v>0</v>
      </c>
      <c r="E1494" s="144">
        <v>0</v>
      </c>
      <c r="F1494" s="144">
        <v>29.09</v>
      </c>
      <c r="G1494" s="144">
        <v>0</v>
      </c>
      <c r="H1494" s="144">
        <v>0</v>
      </c>
      <c r="I1494" s="144">
        <v>29.09</v>
      </c>
    </row>
    <row r="1495" spans="1:9" x14ac:dyDescent="0.2">
      <c r="A1495" s="141" t="s">
        <v>3004</v>
      </c>
      <c r="B1495" s="142" t="s">
        <v>16876</v>
      </c>
      <c r="C1495" s="143">
        <v>34</v>
      </c>
      <c r="D1495" s="143">
        <v>0</v>
      </c>
      <c r="E1495" s="144">
        <v>0</v>
      </c>
      <c r="F1495" s="144">
        <v>8.4600000000000009</v>
      </c>
      <c r="G1495" s="144">
        <v>0</v>
      </c>
      <c r="H1495" s="144">
        <v>0</v>
      </c>
      <c r="I1495" s="144">
        <v>8.4600000000000009</v>
      </c>
    </row>
    <row r="1496" spans="1:9" x14ac:dyDescent="0.2">
      <c r="A1496" s="141" t="s">
        <v>3006</v>
      </c>
      <c r="B1496" s="142" t="s">
        <v>16877</v>
      </c>
      <c r="C1496" s="143">
        <v>207</v>
      </c>
      <c r="D1496" s="143">
        <v>4</v>
      </c>
      <c r="E1496" s="144">
        <v>1982.01</v>
      </c>
      <c r="F1496" s="144">
        <v>51.46</v>
      </c>
      <c r="G1496" s="144">
        <v>59.14</v>
      </c>
      <c r="H1496" s="144">
        <v>21.28</v>
      </c>
      <c r="I1496" s="144">
        <v>131.88</v>
      </c>
    </row>
    <row r="1497" spans="1:9" x14ac:dyDescent="0.2">
      <c r="A1497" s="141" t="s">
        <v>3008</v>
      </c>
      <c r="B1497" s="142" t="s">
        <v>16878</v>
      </c>
      <c r="C1497" s="143">
        <v>56</v>
      </c>
      <c r="D1497" s="143">
        <v>0</v>
      </c>
      <c r="E1497" s="144">
        <v>0</v>
      </c>
      <c r="F1497" s="144">
        <v>13.92</v>
      </c>
      <c r="G1497" s="144">
        <v>0</v>
      </c>
      <c r="H1497" s="144">
        <v>0</v>
      </c>
      <c r="I1497" s="144">
        <v>13.92</v>
      </c>
    </row>
    <row r="1498" spans="1:9" x14ac:dyDescent="0.2">
      <c r="A1498" s="141" t="s">
        <v>3010</v>
      </c>
      <c r="B1498" s="142" t="s">
        <v>16879</v>
      </c>
      <c r="C1498" s="143">
        <v>357</v>
      </c>
      <c r="D1498" s="143">
        <v>2</v>
      </c>
      <c r="E1498" s="144">
        <v>1402.76</v>
      </c>
      <c r="F1498" s="144">
        <v>88.75</v>
      </c>
      <c r="G1498" s="144">
        <v>29.57</v>
      </c>
      <c r="H1498" s="144">
        <v>15.06</v>
      </c>
      <c r="I1498" s="144">
        <v>133.38</v>
      </c>
    </row>
    <row r="1499" spans="1:9" x14ac:dyDescent="0.2">
      <c r="A1499" s="141" t="s">
        <v>3012</v>
      </c>
      <c r="B1499" s="142" t="s">
        <v>16880</v>
      </c>
      <c r="C1499" s="143">
        <v>482</v>
      </c>
      <c r="D1499" s="143">
        <v>7</v>
      </c>
      <c r="E1499" s="144">
        <v>18384.310000000001</v>
      </c>
      <c r="F1499" s="144">
        <v>119.83</v>
      </c>
      <c r="G1499" s="144">
        <v>103.5</v>
      </c>
      <c r="H1499" s="144">
        <v>197.36</v>
      </c>
      <c r="I1499" s="144">
        <v>420.69</v>
      </c>
    </row>
    <row r="1500" spans="1:9" ht="25.5" x14ac:dyDescent="0.2">
      <c r="A1500" s="141" t="s">
        <v>3014</v>
      </c>
      <c r="B1500" s="142" t="s">
        <v>16881</v>
      </c>
      <c r="C1500" s="143">
        <v>4029</v>
      </c>
      <c r="D1500" s="143">
        <v>90</v>
      </c>
      <c r="E1500" s="144">
        <v>28579.06</v>
      </c>
      <c r="F1500" s="144">
        <v>1001.67</v>
      </c>
      <c r="G1500" s="144">
        <v>1330.7</v>
      </c>
      <c r="H1500" s="144">
        <v>306.81</v>
      </c>
      <c r="I1500" s="144">
        <v>2639.18</v>
      </c>
    </row>
    <row r="1501" spans="1:9" x14ac:dyDescent="0.2">
      <c r="A1501" s="141" t="s">
        <v>3016</v>
      </c>
      <c r="B1501" s="142" t="s">
        <v>16882</v>
      </c>
      <c r="C1501" s="143">
        <v>530</v>
      </c>
      <c r="D1501" s="143">
        <v>5</v>
      </c>
      <c r="E1501" s="144">
        <v>3724.52</v>
      </c>
      <c r="F1501" s="144">
        <v>131.77000000000001</v>
      </c>
      <c r="G1501" s="144">
        <v>73.930000000000007</v>
      </c>
      <c r="H1501" s="144">
        <v>39.979999999999997</v>
      </c>
      <c r="I1501" s="144">
        <v>245.68</v>
      </c>
    </row>
    <row r="1502" spans="1:9" x14ac:dyDescent="0.2">
      <c r="A1502" s="141" t="s">
        <v>3018</v>
      </c>
      <c r="B1502" s="142" t="s">
        <v>16883</v>
      </c>
      <c r="C1502" s="143">
        <v>409</v>
      </c>
      <c r="D1502" s="143">
        <v>10</v>
      </c>
      <c r="E1502" s="144">
        <v>56314.83</v>
      </c>
      <c r="F1502" s="144">
        <v>101.68</v>
      </c>
      <c r="G1502" s="144">
        <v>147.86000000000001</v>
      </c>
      <c r="H1502" s="144">
        <v>604.55999999999995</v>
      </c>
      <c r="I1502" s="144">
        <v>854.1</v>
      </c>
    </row>
    <row r="1503" spans="1:9" x14ac:dyDescent="0.2">
      <c r="A1503" s="141" t="s">
        <v>3020</v>
      </c>
      <c r="B1503" s="142" t="s">
        <v>16884</v>
      </c>
      <c r="C1503" s="143">
        <v>1436</v>
      </c>
      <c r="D1503" s="143">
        <v>43</v>
      </c>
      <c r="E1503" s="144">
        <v>160316.51</v>
      </c>
      <c r="F1503" s="144">
        <v>357.02</v>
      </c>
      <c r="G1503" s="144">
        <v>635.78</v>
      </c>
      <c r="H1503" s="144">
        <v>1721.05</v>
      </c>
      <c r="I1503" s="144">
        <v>2713.85</v>
      </c>
    </row>
    <row r="1504" spans="1:9" x14ac:dyDescent="0.2">
      <c r="A1504" s="141" t="s">
        <v>3022</v>
      </c>
      <c r="B1504" s="142" t="s">
        <v>16885</v>
      </c>
      <c r="C1504" s="143">
        <v>2163</v>
      </c>
      <c r="D1504" s="143">
        <v>17</v>
      </c>
      <c r="E1504" s="144">
        <v>54313.09</v>
      </c>
      <c r="F1504" s="144">
        <v>537.76</v>
      </c>
      <c r="G1504" s="144">
        <v>251.35</v>
      </c>
      <c r="H1504" s="144">
        <v>583.07000000000005</v>
      </c>
      <c r="I1504" s="144">
        <v>1372.18</v>
      </c>
    </row>
    <row r="1505" spans="1:9" x14ac:dyDescent="0.2">
      <c r="A1505" s="141" t="s">
        <v>3024</v>
      </c>
      <c r="B1505" s="142" t="s">
        <v>16886</v>
      </c>
      <c r="C1505" s="143">
        <v>488</v>
      </c>
      <c r="D1505" s="143">
        <v>10</v>
      </c>
      <c r="E1505" s="144">
        <v>2231.59</v>
      </c>
      <c r="F1505" s="144">
        <v>121.33</v>
      </c>
      <c r="G1505" s="144">
        <v>147.86000000000001</v>
      </c>
      <c r="H1505" s="144">
        <v>23.96</v>
      </c>
      <c r="I1505" s="144">
        <v>293.14999999999998</v>
      </c>
    </row>
    <row r="1506" spans="1:9" x14ac:dyDescent="0.2">
      <c r="A1506" s="141" t="s">
        <v>3026</v>
      </c>
      <c r="B1506" s="142" t="s">
        <v>16887</v>
      </c>
      <c r="C1506" s="143">
        <v>359</v>
      </c>
      <c r="D1506" s="143">
        <v>0</v>
      </c>
      <c r="E1506" s="144">
        <v>0</v>
      </c>
      <c r="F1506" s="144">
        <v>63.2</v>
      </c>
      <c r="G1506" s="144">
        <v>0</v>
      </c>
      <c r="H1506" s="144">
        <v>0</v>
      </c>
      <c r="I1506" s="144">
        <v>63.2</v>
      </c>
    </row>
    <row r="1507" spans="1:9" x14ac:dyDescent="0.2">
      <c r="A1507" s="141" t="s">
        <v>3028</v>
      </c>
      <c r="B1507" s="142" t="s">
        <v>16888</v>
      </c>
      <c r="C1507" s="143">
        <v>400</v>
      </c>
      <c r="D1507" s="143">
        <v>0</v>
      </c>
      <c r="E1507" s="144">
        <v>0</v>
      </c>
      <c r="F1507" s="144">
        <v>70.42</v>
      </c>
      <c r="G1507" s="144">
        <v>0</v>
      </c>
      <c r="H1507" s="144">
        <v>0</v>
      </c>
      <c r="I1507" s="144">
        <v>70.42</v>
      </c>
    </row>
    <row r="1508" spans="1:9" x14ac:dyDescent="0.2">
      <c r="A1508" s="141" t="s">
        <v>3030</v>
      </c>
      <c r="B1508" s="142" t="s">
        <v>16889</v>
      </c>
      <c r="C1508" s="143">
        <v>560</v>
      </c>
      <c r="D1508" s="143">
        <v>2</v>
      </c>
      <c r="E1508" s="144">
        <v>631.42999999999995</v>
      </c>
      <c r="F1508" s="144">
        <v>98.58</v>
      </c>
      <c r="G1508" s="144">
        <v>43.43</v>
      </c>
      <c r="H1508" s="144">
        <v>8.26</v>
      </c>
      <c r="I1508" s="144">
        <v>150.27000000000001</v>
      </c>
    </row>
    <row r="1509" spans="1:9" x14ac:dyDescent="0.2">
      <c r="A1509" s="141" t="s">
        <v>3032</v>
      </c>
      <c r="B1509" s="142" t="s">
        <v>16890</v>
      </c>
      <c r="C1509" s="143">
        <v>813</v>
      </c>
      <c r="D1509" s="143">
        <v>3</v>
      </c>
      <c r="E1509" s="144">
        <v>945.17</v>
      </c>
      <c r="F1509" s="144">
        <v>143.12</v>
      </c>
      <c r="G1509" s="144">
        <v>65.14</v>
      </c>
      <c r="H1509" s="144">
        <v>12.37</v>
      </c>
      <c r="I1509" s="144">
        <v>220.63</v>
      </c>
    </row>
    <row r="1510" spans="1:9" x14ac:dyDescent="0.2">
      <c r="A1510" s="141" t="s">
        <v>3034</v>
      </c>
      <c r="B1510" s="142" t="s">
        <v>16891</v>
      </c>
      <c r="C1510" s="143">
        <v>587</v>
      </c>
      <c r="D1510" s="143">
        <v>0</v>
      </c>
      <c r="E1510" s="144">
        <v>0</v>
      </c>
      <c r="F1510" s="144">
        <v>103.34</v>
      </c>
      <c r="G1510" s="144">
        <v>0</v>
      </c>
      <c r="H1510" s="144">
        <v>0</v>
      </c>
      <c r="I1510" s="144">
        <v>103.34</v>
      </c>
    </row>
    <row r="1511" spans="1:9" x14ac:dyDescent="0.2">
      <c r="A1511" s="141" t="s">
        <v>3036</v>
      </c>
      <c r="B1511" s="142" t="s">
        <v>16892</v>
      </c>
      <c r="C1511" s="143">
        <v>1393</v>
      </c>
      <c r="D1511" s="143">
        <v>11</v>
      </c>
      <c r="E1511" s="144">
        <v>11698.48</v>
      </c>
      <c r="F1511" s="144">
        <v>245.22</v>
      </c>
      <c r="G1511" s="144">
        <v>238.87</v>
      </c>
      <c r="H1511" s="144">
        <v>153.09</v>
      </c>
      <c r="I1511" s="144">
        <v>637.17999999999995</v>
      </c>
    </row>
    <row r="1512" spans="1:9" x14ac:dyDescent="0.2">
      <c r="A1512" s="141" t="s">
        <v>3038</v>
      </c>
      <c r="B1512" s="142" t="s">
        <v>16893</v>
      </c>
      <c r="C1512" s="143">
        <v>681</v>
      </c>
      <c r="D1512" s="143">
        <v>2</v>
      </c>
      <c r="E1512" s="144">
        <v>630.52</v>
      </c>
      <c r="F1512" s="144">
        <v>119.88</v>
      </c>
      <c r="G1512" s="144">
        <v>43.43</v>
      </c>
      <c r="H1512" s="144">
        <v>8.25</v>
      </c>
      <c r="I1512" s="144">
        <v>171.56</v>
      </c>
    </row>
    <row r="1513" spans="1:9" x14ac:dyDescent="0.2">
      <c r="A1513" s="141" t="s">
        <v>3040</v>
      </c>
      <c r="B1513" s="142" t="s">
        <v>16894</v>
      </c>
      <c r="C1513" s="143">
        <v>1386</v>
      </c>
      <c r="D1513" s="143">
        <v>9</v>
      </c>
      <c r="E1513" s="144">
        <v>1627405.88</v>
      </c>
      <c r="F1513" s="144">
        <v>243.99</v>
      </c>
      <c r="G1513" s="144">
        <v>195.44</v>
      </c>
      <c r="H1513" s="144">
        <v>21296.07</v>
      </c>
      <c r="I1513" s="144">
        <v>21735.5</v>
      </c>
    </row>
    <row r="1514" spans="1:9" x14ac:dyDescent="0.2">
      <c r="A1514" s="141" t="s">
        <v>3042</v>
      </c>
      <c r="B1514" s="142" t="s">
        <v>16895</v>
      </c>
      <c r="C1514" s="143">
        <v>279</v>
      </c>
      <c r="D1514" s="143">
        <v>0</v>
      </c>
      <c r="E1514" s="144">
        <v>0</v>
      </c>
      <c r="F1514" s="144">
        <v>49.11</v>
      </c>
      <c r="G1514" s="144">
        <v>0</v>
      </c>
      <c r="H1514" s="144">
        <v>0</v>
      </c>
      <c r="I1514" s="144">
        <v>49.11</v>
      </c>
    </row>
    <row r="1515" spans="1:9" x14ac:dyDescent="0.2">
      <c r="A1515" s="141" t="s">
        <v>3044</v>
      </c>
      <c r="B1515" s="142" t="s">
        <v>16896</v>
      </c>
      <c r="C1515" s="143">
        <v>2486</v>
      </c>
      <c r="D1515" s="143">
        <v>5</v>
      </c>
      <c r="E1515" s="144">
        <v>10835.93</v>
      </c>
      <c r="F1515" s="144">
        <v>437.64</v>
      </c>
      <c r="G1515" s="144">
        <v>108.58</v>
      </c>
      <c r="H1515" s="144">
        <v>141.80000000000001</v>
      </c>
      <c r="I1515" s="144">
        <v>688.02</v>
      </c>
    </row>
    <row r="1516" spans="1:9" x14ac:dyDescent="0.2">
      <c r="A1516" s="141" t="s">
        <v>3046</v>
      </c>
      <c r="B1516" s="142" t="s">
        <v>16897</v>
      </c>
      <c r="C1516" s="143">
        <v>568</v>
      </c>
      <c r="D1516" s="143">
        <v>2</v>
      </c>
      <c r="E1516" s="144">
        <v>1939.18</v>
      </c>
      <c r="F1516" s="144">
        <v>99.99</v>
      </c>
      <c r="G1516" s="144">
        <v>43.43</v>
      </c>
      <c r="H1516" s="144">
        <v>25.38</v>
      </c>
      <c r="I1516" s="144">
        <v>168.8</v>
      </c>
    </row>
    <row r="1517" spans="1:9" x14ac:dyDescent="0.2">
      <c r="A1517" s="141" t="s">
        <v>3048</v>
      </c>
      <c r="B1517" s="142" t="s">
        <v>16898</v>
      </c>
      <c r="C1517" s="143">
        <v>610</v>
      </c>
      <c r="D1517" s="143">
        <v>5</v>
      </c>
      <c r="E1517" s="144">
        <v>995.26</v>
      </c>
      <c r="F1517" s="144">
        <v>107.38</v>
      </c>
      <c r="G1517" s="144">
        <v>108.58</v>
      </c>
      <c r="H1517" s="144">
        <v>13.02</v>
      </c>
      <c r="I1517" s="144">
        <v>228.98</v>
      </c>
    </row>
    <row r="1518" spans="1:9" x14ac:dyDescent="0.2">
      <c r="A1518" s="141" t="s">
        <v>3050</v>
      </c>
      <c r="B1518" s="142" t="s">
        <v>16899</v>
      </c>
      <c r="C1518" s="143">
        <v>299</v>
      </c>
      <c r="D1518" s="143">
        <v>0</v>
      </c>
      <c r="E1518" s="144">
        <v>0</v>
      </c>
      <c r="F1518" s="144">
        <v>52.64</v>
      </c>
      <c r="G1518" s="144">
        <v>0</v>
      </c>
      <c r="H1518" s="144">
        <v>0</v>
      </c>
      <c r="I1518" s="144">
        <v>52.64</v>
      </c>
    </row>
    <row r="1519" spans="1:9" x14ac:dyDescent="0.2">
      <c r="A1519" s="141" t="s">
        <v>3052</v>
      </c>
      <c r="B1519" s="142" t="s">
        <v>16900</v>
      </c>
      <c r="C1519" s="143">
        <v>2035</v>
      </c>
      <c r="D1519" s="143">
        <v>4</v>
      </c>
      <c r="E1519" s="144">
        <v>1268.48</v>
      </c>
      <c r="F1519" s="144">
        <v>358.24</v>
      </c>
      <c r="G1519" s="144">
        <v>86.86</v>
      </c>
      <c r="H1519" s="144">
        <v>16.600000000000001</v>
      </c>
      <c r="I1519" s="144">
        <v>461.7</v>
      </c>
    </row>
    <row r="1520" spans="1:9" x14ac:dyDescent="0.2">
      <c r="A1520" s="141" t="s">
        <v>3054</v>
      </c>
      <c r="B1520" s="142" t="s">
        <v>16901</v>
      </c>
      <c r="C1520" s="143">
        <v>729</v>
      </c>
      <c r="D1520" s="143">
        <v>12</v>
      </c>
      <c r="E1520" s="144">
        <v>3152.79</v>
      </c>
      <c r="F1520" s="144">
        <v>128.34</v>
      </c>
      <c r="G1520" s="144">
        <v>260.58</v>
      </c>
      <c r="H1520" s="144">
        <v>41.26</v>
      </c>
      <c r="I1520" s="144">
        <v>430.18</v>
      </c>
    </row>
    <row r="1521" spans="1:9" x14ac:dyDescent="0.2">
      <c r="A1521" s="141" t="s">
        <v>3056</v>
      </c>
      <c r="B1521" s="142" t="s">
        <v>16902</v>
      </c>
      <c r="C1521" s="143">
        <v>372</v>
      </c>
      <c r="D1521" s="143">
        <v>1</v>
      </c>
      <c r="E1521" s="144">
        <v>174.17</v>
      </c>
      <c r="F1521" s="144">
        <v>65.489999999999995</v>
      </c>
      <c r="G1521" s="144">
        <v>21.71</v>
      </c>
      <c r="H1521" s="144">
        <v>2.2799999999999998</v>
      </c>
      <c r="I1521" s="144">
        <v>89.48</v>
      </c>
    </row>
    <row r="1522" spans="1:9" x14ac:dyDescent="0.2">
      <c r="A1522" s="141" t="s">
        <v>3058</v>
      </c>
      <c r="B1522" s="142" t="s">
        <v>16903</v>
      </c>
      <c r="C1522" s="143">
        <v>783</v>
      </c>
      <c r="D1522" s="143">
        <v>1</v>
      </c>
      <c r="E1522" s="144">
        <v>316.29000000000002</v>
      </c>
      <c r="F1522" s="144">
        <v>137.84</v>
      </c>
      <c r="G1522" s="144">
        <v>21.71</v>
      </c>
      <c r="H1522" s="144">
        <v>4.1399999999999997</v>
      </c>
      <c r="I1522" s="144">
        <v>163.69</v>
      </c>
    </row>
    <row r="1523" spans="1:9" x14ac:dyDescent="0.2">
      <c r="A1523" s="141" t="s">
        <v>3060</v>
      </c>
      <c r="B1523" s="142" t="s">
        <v>16904</v>
      </c>
      <c r="C1523" s="143">
        <v>1751</v>
      </c>
      <c r="D1523" s="143">
        <v>12</v>
      </c>
      <c r="E1523" s="144">
        <v>2770.88</v>
      </c>
      <c r="F1523" s="144">
        <v>308.25</v>
      </c>
      <c r="G1523" s="144">
        <v>260.58</v>
      </c>
      <c r="H1523" s="144">
        <v>36.26</v>
      </c>
      <c r="I1523" s="144">
        <v>605.09</v>
      </c>
    </row>
    <row r="1524" spans="1:9" x14ac:dyDescent="0.2">
      <c r="A1524" s="141" t="s">
        <v>3062</v>
      </c>
      <c r="B1524" s="142" t="s">
        <v>16905</v>
      </c>
      <c r="C1524" s="143">
        <v>1700</v>
      </c>
      <c r="D1524" s="143">
        <v>16</v>
      </c>
      <c r="E1524" s="144">
        <v>817209.05</v>
      </c>
      <c r="F1524" s="144">
        <v>299.27</v>
      </c>
      <c r="G1524" s="144">
        <v>347.45</v>
      </c>
      <c r="H1524" s="144">
        <v>10693.92</v>
      </c>
      <c r="I1524" s="144">
        <v>11340.64</v>
      </c>
    </row>
    <row r="1525" spans="1:9" x14ac:dyDescent="0.2">
      <c r="A1525" s="141" t="s">
        <v>3064</v>
      </c>
      <c r="B1525" s="142" t="s">
        <v>16906</v>
      </c>
      <c r="C1525" s="143">
        <v>1796</v>
      </c>
      <c r="D1525" s="143">
        <v>5</v>
      </c>
      <c r="E1525" s="144">
        <v>1298.49</v>
      </c>
      <c r="F1525" s="144">
        <v>316.17</v>
      </c>
      <c r="G1525" s="144">
        <v>108.58</v>
      </c>
      <c r="H1525" s="144">
        <v>16.989999999999998</v>
      </c>
      <c r="I1525" s="144">
        <v>441.74</v>
      </c>
    </row>
    <row r="1526" spans="1:9" x14ac:dyDescent="0.2">
      <c r="A1526" s="141" t="s">
        <v>3066</v>
      </c>
      <c r="B1526" s="142" t="s">
        <v>16907</v>
      </c>
      <c r="C1526" s="143">
        <v>5663</v>
      </c>
      <c r="D1526" s="143">
        <v>13</v>
      </c>
      <c r="E1526" s="144">
        <v>2529.5700000000002</v>
      </c>
      <c r="F1526" s="144">
        <v>996.92</v>
      </c>
      <c r="G1526" s="144">
        <v>282.3</v>
      </c>
      <c r="H1526" s="144">
        <v>33.1</v>
      </c>
      <c r="I1526" s="144">
        <v>1312.32</v>
      </c>
    </row>
    <row r="1527" spans="1:9" x14ac:dyDescent="0.2">
      <c r="A1527" s="141" t="s">
        <v>3068</v>
      </c>
      <c r="B1527" s="142" t="s">
        <v>16908</v>
      </c>
      <c r="C1527" s="143">
        <v>433</v>
      </c>
      <c r="D1527" s="143">
        <v>4</v>
      </c>
      <c r="E1527" s="144">
        <v>537.54999999999995</v>
      </c>
      <c r="F1527" s="144">
        <v>76.22</v>
      </c>
      <c r="G1527" s="144">
        <v>86.86</v>
      </c>
      <c r="H1527" s="144">
        <v>7.03</v>
      </c>
      <c r="I1527" s="144">
        <v>170.11</v>
      </c>
    </row>
    <row r="1528" spans="1:9" x14ac:dyDescent="0.2">
      <c r="A1528" s="141" t="s">
        <v>3070</v>
      </c>
      <c r="B1528" s="142" t="s">
        <v>16909</v>
      </c>
      <c r="C1528" s="143">
        <v>844</v>
      </c>
      <c r="D1528" s="143">
        <v>8</v>
      </c>
      <c r="E1528" s="144">
        <v>2117.5300000000002</v>
      </c>
      <c r="F1528" s="144">
        <v>148.58000000000001</v>
      </c>
      <c r="G1528" s="144">
        <v>173.73</v>
      </c>
      <c r="H1528" s="144">
        <v>27.71</v>
      </c>
      <c r="I1528" s="144">
        <v>350.02</v>
      </c>
    </row>
    <row r="1529" spans="1:9" x14ac:dyDescent="0.2">
      <c r="A1529" s="141" t="s">
        <v>3072</v>
      </c>
      <c r="B1529" s="142" t="s">
        <v>16910</v>
      </c>
      <c r="C1529" s="143">
        <v>749</v>
      </c>
      <c r="D1529" s="143">
        <v>7</v>
      </c>
      <c r="E1529" s="144">
        <v>1332.1</v>
      </c>
      <c r="F1529" s="144">
        <v>131.86000000000001</v>
      </c>
      <c r="G1529" s="144">
        <v>152.01</v>
      </c>
      <c r="H1529" s="144">
        <v>17.43</v>
      </c>
      <c r="I1529" s="144">
        <v>301.3</v>
      </c>
    </row>
    <row r="1530" spans="1:9" x14ac:dyDescent="0.2">
      <c r="A1530" s="141" t="s">
        <v>3074</v>
      </c>
      <c r="B1530" s="142" t="s">
        <v>16911</v>
      </c>
      <c r="C1530" s="143">
        <v>363</v>
      </c>
      <c r="D1530" s="143">
        <v>14</v>
      </c>
      <c r="E1530" s="144">
        <v>2585.04</v>
      </c>
      <c r="F1530" s="144">
        <v>63.9</v>
      </c>
      <c r="G1530" s="144">
        <v>304.02</v>
      </c>
      <c r="H1530" s="144">
        <v>33.82</v>
      </c>
      <c r="I1530" s="144">
        <v>401.74</v>
      </c>
    </row>
    <row r="1531" spans="1:9" x14ac:dyDescent="0.2">
      <c r="A1531" s="141" t="s">
        <v>3076</v>
      </c>
      <c r="B1531" s="142" t="s">
        <v>16912</v>
      </c>
      <c r="C1531" s="143">
        <v>745</v>
      </c>
      <c r="D1531" s="143">
        <v>3</v>
      </c>
      <c r="E1531" s="144">
        <v>479517.81</v>
      </c>
      <c r="F1531" s="144">
        <v>131.15</v>
      </c>
      <c r="G1531" s="144">
        <v>65.14</v>
      </c>
      <c r="H1531" s="144">
        <v>6274.92</v>
      </c>
      <c r="I1531" s="144">
        <v>6471.21</v>
      </c>
    </row>
    <row r="1532" spans="1:9" x14ac:dyDescent="0.2">
      <c r="A1532" s="141" t="s">
        <v>3078</v>
      </c>
      <c r="B1532" s="142" t="s">
        <v>16913</v>
      </c>
      <c r="C1532" s="143">
        <v>79</v>
      </c>
      <c r="D1532" s="143">
        <v>0</v>
      </c>
      <c r="E1532" s="144">
        <v>0</v>
      </c>
      <c r="F1532" s="144">
        <v>13.9</v>
      </c>
      <c r="G1532" s="144">
        <v>0</v>
      </c>
      <c r="H1532" s="144">
        <v>0</v>
      </c>
      <c r="I1532" s="144">
        <v>13.9</v>
      </c>
    </row>
    <row r="1533" spans="1:9" x14ac:dyDescent="0.2">
      <c r="A1533" s="141" t="s">
        <v>3080</v>
      </c>
      <c r="B1533" s="142" t="s">
        <v>16914</v>
      </c>
      <c r="C1533" s="143">
        <v>102</v>
      </c>
      <c r="D1533" s="143">
        <v>0</v>
      </c>
      <c r="E1533" s="144">
        <v>0</v>
      </c>
      <c r="F1533" s="144">
        <v>17.96</v>
      </c>
      <c r="G1533" s="144">
        <v>0</v>
      </c>
      <c r="H1533" s="144">
        <v>0</v>
      </c>
      <c r="I1533" s="144">
        <v>17.96</v>
      </c>
    </row>
    <row r="1534" spans="1:9" x14ac:dyDescent="0.2">
      <c r="A1534" s="141" t="s">
        <v>3082</v>
      </c>
      <c r="B1534" s="142" t="s">
        <v>16915</v>
      </c>
      <c r="C1534" s="143">
        <v>416</v>
      </c>
      <c r="D1534" s="143">
        <v>2</v>
      </c>
      <c r="E1534" s="144">
        <v>630.80999999999995</v>
      </c>
      <c r="F1534" s="144">
        <v>73.23</v>
      </c>
      <c r="G1534" s="144">
        <v>43.43</v>
      </c>
      <c r="H1534" s="144">
        <v>8.26</v>
      </c>
      <c r="I1534" s="144">
        <v>124.92</v>
      </c>
    </row>
    <row r="1535" spans="1:9" x14ac:dyDescent="0.2">
      <c r="A1535" s="141" t="s">
        <v>3084</v>
      </c>
      <c r="B1535" s="142" t="s">
        <v>16916</v>
      </c>
      <c r="C1535" s="143">
        <v>485</v>
      </c>
      <c r="D1535" s="143">
        <v>0</v>
      </c>
      <c r="E1535" s="144">
        <v>0</v>
      </c>
      <c r="F1535" s="144">
        <v>85.38</v>
      </c>
      <c r="G1535" s="144">
        <v>0</v>
      </c>
      <c r="H1535" s="144">
        <v>0</v>
      </c>
      <c r="I1535" s="144">
        <v>85.38</v>
      </c>
    </row>
    <row r="1536" spans="1:9" x14ac:dyDescent="0.2">
      <c r="A1536" s="141" t="s">
        <v>3086</v>
      </c>
      <c r="B1536" s="142" t="s">
        <v>16917</v>
      </c>
      <c r="C1536" s="143">
        <v>187</v>
      </c>
      <c r="D1536" s="143">
        <v>1</v>
      </c>
      <c r="E1536" s="144">
        <v>315.14</v>
      </c>
      <c r="F1536" s="144">
        <v>32.92</v>
      </c>
      <c r="G1536" s="144">
        <v>21.71</v>
      </c>
      <c r="H1536" s="144">
        <v>4.12</v>
      </c>
      <c r="I1536" s="144">
        <v>58.75</v>
      </c>
    </row>
    <row r="1537" spans="1:9" x14ac:dyDescent="0.2">
      <c r="A1537" s="141" t="s">
        <v>3088</v>
      </c>
      <c r="B1537" s="142" t="s">
        <v>16918</v>
      </c>
      <c r="C1537" s="143">
        <v>1790</v>
      </c>
      <c r="D1537" s="143">
        <v>10</v>
      </c>
      <c r="E1537" s="144">
        <v>1767.59</v>
      </c>
      <c r="F1537" s="144">
        <v>315.11</v>
      </c>
      <c r="G1537" s="144">
        <v>217.16</v>
      </c>
      <c r="H1537" s="144">
        <v>23.13</v>
      </c>
      <c r="I1537" s="144">
        <v>555.4</v>
      </c>
    </row>
    <row r="1538" spans="1:9" x14ac:dyDescent="0.2">
      <c r="A1538" s="141" t="s">
        <v>3090</v>
      </c>
      <c r="B1538" s="142" t="s">
        <v>16919</v>
      </c>
      <c r="C1538" s="143">
        <v>419</v>
      </c>
      <c r="D1538" s="143">
        <v>0</v>
      </c>
      <c r="E1538" s="144">
        <v>0</v>
      </c>
      <c r="F1538" s="144">
        <v>73.760000000000005</v>
      </c>
      <c r="G1538" s="144">
        <v>0</v>
      </c>
      <c r="H1538" s="144">
        <v>0</v>
      </c>
      <c r="I1538" s="144">
        <v>73.760000000000005</v>
      </c>
    </row>
    <row r="1539" spans="1:9" x14ac:dyDescent="0.2">
      <c r="A1539" s="141" t="s">
        <v>3092</v>
      </c>
      <c r="B1539" s="142" t="s">
        <v>16920</v>
      </c>
      <c r="C1539" s="143">
        <v>344</v>
      </c>
      <c r="D1539" s="143">
        <v>1</v>
      </c>
      <c r="E1539" s="144">
        <v>313.17</v>
      </c>
      <c r="F1539" s="144">
        <v>60.56</v>
      </c>
      <c r="G1539" s="144">
        <v>21.71</v>
      </c>
      <c r="H1539" s="144">
        <v>4.0999999999999996</v>
      </c>
      <c r="I1539" s="144">
        <v>86.37</v>
      </c>
    </row>
    <row r="1540" spans="1:9" x14ac:dyDescent="0.2">
      <c r="A1540" s="141" t="s">
        <v>3094</v>
      </c>
      <c r="B1540" s="142" t="s">
        <v>16921</v>
      </c>
      <c r="C1540" s="143">
        <v>2141</v>
      </c>
      <c r="D1540" s="143">
        <v>12</v>
      </c>
      <c r="E1540" s="144">
        <v>3360.72</v>
      </c>
      <c r="F1540" s="144">
        <v>376.9</v>
      </c>
      <c r="G1540" s="144">
        <v>260.58</v>
      </c>
      <c r="H1540" s="144">
        <v>43.98</v>
      </c>
      <c r="I1540" s="144">
        <v>681.46</v>
      </c>
    </row>
    <row r="1541" spans="1:9" x14ac:dyDescent="0.2">
      <c r="A1541" s="141" t="s">
        <v>3096</v>
      </c>
      <c r="B1541" s="142" t="s">
        <v>16922</v>
      </c>
      <c r="C1541" s="143">
        <v>323</v>
      </c>
      <c r="D1541" s="143">
        <v>4</v>
      </c>
      <c r="E1541" s="144">
        <v>827.93</v>
      </c>
      <c r="F1541" s="144">
        <v>56.86</v>
      </c>
      <c r="G1541" s="144">
        <v>86.86</v>
      </c>
      <c r="H1541" s="144">
        <v>10.83</v>
      </c>
      <c r="I1541" s="144">
        <v>154.55000000000001</v>
      </c>
    </row>
    <row r="1542" spans="1:9" x14ac:dyDescent="0.2">
      <c r="A1542" s="141" t="s">
        <v>3098</v>
      </c>
      <c r="B1542" s="142" t="s">
        <v>16923</v>
      </c>
      <c r="C1542" s="143">
        <v>95418</v>
      </c>
      <c r="D1542" s="143">
        <v>1160</v>
      </c>
      <c r="E1542" s="144">
        <v>525516.18999999994</v>
      </c>
      <c r="F1542" s="144">
        <v>16797.41</v>
      </c>
      <c r="G1542" s="144">
        <v>25190.1</v>
      </c>
      <c r="H1542" s="144">
        <v>6876.86</v>
      </c>
      <c r="I1542" s="144">
        <v>48864.37</v>
      </c>
    </row>
    <row r="1543" spans="1:9" x14ac:dyDescent="0.2">
      <c r="A1543" s="141" t="s">
        <v>3100</v>
      </c>
      <c r="B1543" s="142" t="s">
        <v>16924</v>
      </c>
      <c r="C1543" s="143">
        <v>95</v>
      </c>
      <c r="D1543" s="143">
        <v>0</v>
      </c>
      <c r="E1543" s="144">
        <v>0</v>
      </c>
      <c r="F1543" s="144">
        <v>16.72</v>
      </c>
      <c r="G1543" s="144">
        <v>0</v>
      </c>
      <c r="H1543" s="144">
        <v>0</v>
      </c>
      <c r="I1543" s="144">
        <v>16.72</v>
      </c>
    </row>
    <row r="1544" spans="1:9" x14ac:dyDescent="0.2">
      <c r="A1544" s="141" t="s">
        <v>3102</v>
      </c>
      <c r="B1544" s="142" t="s">
        <v>16925</v>
      </c>
      <c r="C1544" s="143">
        <v>417</v>
      </c>
      <c r="D1544" s="143">
        <v>2</v>
      </c>
      <c r="E1544" s="144">
        <v>629.16999999999996</v>
      </c>
      <c r="F1544" s="144">
        <v>73.41</v>
      </c>
      <c r="G1544" s="144">
        <v>43.43</v>
      </c>
      <c r="H1544" s="144">
        <v>8.23</v>
      </c>
      <c r="I1544" s="144">
        <v>125.07</v>
      </c>
    </row>
    <row r="1545" spans="1:9" x14ac:dyDescent="0.2">
      <c r="A1545" s="141" t="s">
        <v>3104</v>
      </c>
      <c r="B1545" s="142" t="s">
        <v>16926</v>
      </c>
      <c r="C1545" s="143">
        <v>464</v>
      </c>
      <c r="D1545" s="143">
        <v>2</v>
      </c>
      <c r="E1545" s="144">
        <v>781.53</v>
      </c>
      <c r="F1545" s="144">
        <v>81.680000000000007</v>
      </c>
      <c r="G1545" s="144">
        <v>43.43</v>
      </c>
      <c r="H1545" s="144">
        <v>10.220000000000001</v>
      </c>
      <c r="I1545" s="144">
        <v>135.33000000000001</v>
      </c>
    </row>
    <row r="1546" spans="1:9" x14ac:dyDescent="0.2">
      <c r="A1546" s="141" t="s">
        <v>3106</v>
      </c>
      <c r="B1546" s="142" t="s">
        <v>16927</v>
      </c>
      <c r="C1546" s="143">
        <v>1161</v>
      </c>
      <c r="D1546" s="143">
        <v>3</v>
      </c>
      <c r="E1546" s="144">
        <v>715.78</v>
      </c>
      <c r="F1546" s="144">
        <v>204.38</v>
      </c>
      <c r="G1546" s="144">
        <v>65.14</v>
      </c>
      <c r="H1546" s="144">
        <v>9.3699999999999992</v>
      </c>
      <c r="I1546" s="144">
        <v>278.89</v>
      </c>
    </row>
    <row r="1547" spans="1:9" x14ac:dyDescent="0.2">
      <c r="A1547" s="141" t="s">
        <v>3108</v>
      </c>
      <c r="B1547" s="142" t="s">
        <v>16928</v>
      </c>
      <c r="C1547" s="143">
        <v>78</v>
      </c>
      <c r="D1547" s="143">
        <v>0</v>
      </c>
      <c r="E1547" s="144">
        <v>0</v>
      </c>
      <c r="F1547" s="144">
        <v>13.73</v>
      </c>
      <c r="G1547" s="144">
        <v>0</v>
      </c>
      <c r="H1547" s="144">
        <v>0</v>
      </c>
      <c r="I1547" s="144">
        <v>13.73</v>
      </c>
    </row>
    <row r="1548" spans="1:9" x14ac:dyDescent="0.2">
      <c r="A1548" s="141" t="s">
        <v>3110</v>
      </c>
      <c r="B1548" s="142" t="s">
        <v>16929</v>
      </c>
      <c r="C1548" s="143">
        <v>824</v>
      </c>
      <c r="D1548" s="143">
        <v>16</v>
      </c>
      <c r="E1548" s="144">
        <v>3245.95</v>
      </c>
      <c r="F1548" s="144">
        <v>145.06</v>
      </c>
      <c r="G1548" s="144">
        <v>347.45</v>
      </c>
      <c r="H1548" s="144">
        <v>42.48</v>
      </c>
      <c r="I1548" s="144">
        <v>534.99</v>
      </c>
    </row>
    <row r="1549" spans="1:9" x14ac:dyDescent="0.2">
      <c r="A1549" s="141" t="s">
        <v>3112</v>
      </c>
      <c r="B1549" s="142" t="s">
        <v>16930</v>
      </c>
      <c r="C1549" s="143">
        <v>1622</v>
      </c>
      <c r="D1549" s="143">
        <v>6</v>
      </c>
      <c r="E1549" s="144">
        <v>3232.3</v>
      </c>
      <c r="F1549" s="144">
        <v>285.54000000000002</v>
      </c>
      <c r="G1549" s="144">
        <v>130.30000000000001</v>
      </c>
      <c r="H1549" s="144">
        <v>42.3</v>
      </c>
      <c r="I1549" s="144">
        <v>458.14</v>
      </c>
    </row>
    <row r="1550" spans="1:9" x14ac:dyDescent="0.2">
      <c r="A1550" s="141" t="s">
        <v>3114</v>
      </c>
      <c r="B1550" s="142" t="s">
        <v>16931</v>
      </c>
      <c r="C1550" s="143">
        <v>1024</v>
      </c>
      <c r="D1550" s="143">
        <v>4</v>
      </c>
      <c r="E1550" s="144">
        <v>1265.1300000000001</v>
      </c>
      <c r="F1550" s="144">
        <v>180.26</v>
      </c>
      <c r="G1550" s="144">
        <v>86.86</v>
      </c>
      <c r="H1550" s="144">
        <v>16.55</v>
      </c>
      <c r="I1550" s="144">
        <v>283.67</v>
      </c>
    </row>
    <row r="1551" spans="1:9" x14ac:dyDescent="0.2">
      <c r="A1551" s="141" t="s">
        <v>3116</v>
      </c>
      <c r="B1551" s="142" t="s">
        <v>16932</v>
      </c>
      <c r="C1551" s="143">
        <v>198</v>
      </c>
      <c r="D1551" s="143">
        <v>1</v>
      </c>
      <c r="E1551" s="144">
        <v>313.5</v>
      </c>
      <c r="F1551" s="144">
        <v>34.86</v>
      </c>
      <c r="G1551" s="144">
        <v>21.71</v>
      </c>
      <c r="H1551" s="144">
        <v>4.0999999999999996</v>
      </c>
      <c r="I1551" s="144">
        <v>60.67</v>
      </c>
    </row>
    <row r="1552" spans="1:9" x14ac:dyDescent="0.2">
      <c r="A1552" s="141" t="s">
        <v>3118</v>
      </c>
      <c r="B1552" s="142" t="s">
        <v>16933</v>
      </c>
      <c r="C1552" s="143">
        <v>1080</v>
      </c>
      <c r="D1552" s="143">
        <v>3</v>
      </c>
      <c r="E1552" s="144">
        <v>934.89</v>
      </c>
      <c r="F1552" s="144">
        <v>190.12</v>
      </c>
      <c r="G1552" s="144">
        <v>65.14</v>
      </c>
      <c r="H1552" s="144">
        <v>12.23</v>
      </c>
      <c r="I1552" s="144">
        <v>267.49</v>
      </c>
    </row>
    <row r="1553" spans="1:9" x14ac:dyDescent="0.2">
      <c r="A1553" s="141" t="s">
        <v>3120</v>
      </c>
      <c r="B1553" s="142" t="s">
        <v>16934</v>
      </c>
      <c r="C1553" s="143">
        <v>225</v>
      </c>
      <c r="D1553" s="143">
        <v>1</v>
      </c>
      <c r="E1553" s="144">
        <v>316.10000000000002</v>
      </c>
      <c r="F1553" s="144">
        <v>39.61</v>
      </c>
      <c r="G1553" s="144">
        <v>21.71</v>
      </c>
      <c r="H1553" s="144">
        <v>4.1399999999999997</v>
      </c>
      <c r="I1553" s="144">
        <v>65.459999999999994</v>
      </c>
    </row>
    <row r="1554" spans="1:9" x14ac:dyDescent="0.2">
      <c r="A1554" s="141" t="s">
        <v>3122</v>
      </c>
      <c r="B1554" s="142" t="s">
        <v>16935</v>
      </c>
      <c r="C1554" s="143">
        <v>4516</v>
      </c>
      <c r="D1554" s="143">
        <v>20</v>
      </c>
      <c r="E1554" s="144">
        <v>11116.81</v>
      </c>
      <c r="F1554" s="144">
        <v>795</v>
      </c>
      <c r="G1554" s="144">
        <v>434.31</v>
      </c>
      <c r="H1554" s="144">
        <v>145.47</v>
      </c>
      <c r="I1554" s="144">
        <v>1374.78</v>
      </c>
    </row>
    <row r="1555" spans="1:9" x14ac:dyDescent="0.2">
      <c r="A1555" s="141" t="s">
        <v>3124</v>
      </c>
      <c r="B1555" s="142" t="s">
        <v>16936</v>
      </c>
      <c r="C1555" s="143">
        <v>1059</v>
      </c>
      <c r="D1555" s="143">
        <v>6</v>
      </c>
      <c r="E1555" s="144">
        <v>1856.41</v>
      </c>
      <c r="F1555" s="144">
        <v>186.42</v>
      </c>
      <c r="G1555" s="144">
        <v>130.30000000000001</v>
      </c>
      <c r="H1555" s="144">
        <v>24.3</v>
      </c>
      <c r="I1555" s="144">
        <v>341.02</v>
      </c>
    </row>
    <row r="1556" spans="1:9" x14ac:dyDescent="0.2">
      <c r="A1556" s="141" t="s">
        <v>3126</v>
      </c>
      <c r="B1556" s="142" t="s">
        <v>16937</v>
      </c>
      <c r="C1556" s="143">
        <v>383</v>
      </c>
      <c r="D1556" s="143">
        <v>1</v>
      </c>
      <c r="E1556" s="144">
        <v>313.45</v>
      </c>
      <c r="F1556" s="144">
        <v>67.42</v>
      </c>
      <c r="G1556" s="144">
        <v>21.71</v>
      </c>
      <c r="H1556" s="144">
        <v>4.0999999999999996</v>
      </c>
      <c r="I1556" s="144">
        <v>93.23</v>
      </c>
    </row>
    <row r="1557" spans="1:9" x14ac:dyDescent="0.2">
      <c r="A1557" s="141" t="s">
        <v>3128</v>
      </c>
      <c r="B1557" s="142" t="s">
        <v>16938</v>
      </c>
      <c r="C1557" s="143">
        <v>178</v>
      </c>
      <c r="D1557" s="143">
        <v>0</v>
      </c>
      <c r="E1557" s="144">
        <v>0</v>
      </c>
      <c r="F1557" s="144">
        <v>31.34</v>
      </c>
      <c r="G1557" s="144">
        <v>0</v>
      </c>
      <c r="H1557" s="144">
        <v>0</v>
      </c>
      <c r="I1557" s="144">
        <v>31.34</v>
      </c>
    </row>
    <row r="1558" spans="1:9" x14ac:dyDescent="0.2">
      <c r="A1558" s="141" t="s">
        <v>3130</v>
      </c>
      <c r="B1558" s="142" t="s">
        <v>16939</v>
      </c>
      <c r="C1558" s="143">
        <v>277</v>
      </c>
      <c r="D1558" s="143">
        <v>0</v>
      </c>
      <c r="E1558" s="144">
        <v>0</v>
      </c>
      <c r="F1558" s="144">
        <v>48.76</v>
      </c>
      <c r="G1558" s="144">
        <v>0</v>
      </c>
      <c r="H1558" s="144">
        <v>0</v>
      </c>
      <c r="I1558" s="144">
        <v>48.76</v>
      </c>
    </row>
    <row r="1559" spans="1:9" x14ac:dyDescent="0.2">
      <c r="A1559" s="141" t="s">
        <v>3132</v>
      </c>
      <c r="B1559" s="142" t="s">
        <v>16940</v>
      </c>
      <c r="C1559" s="143">
        <v>531</v>
      </c>
      <c r="D1559" s="143">
        <v>6</v>
      </c>
      <c r="E1559" s="144">
        <v>1182.71</v>
      </c>
      <c r="F1559" s="144">
        <v>93.48</v>
      </c>
      <c r="G1559" s="144">
        <v>130.30000000000001</v>
      </c>
      <c r="H1559" s="144">
        <v>15.48</v>
      </c>
      <c r="I1559" s="144">
        <v>239.26</v>
      </c>
    </row>
    <row r="1560" spans="1:9" x14ac:dyDescent="0.2">
      <c r="A1560" s="141" t="s">
        <v>3134</v>
      </c>
      <c r="B1560" s="142" t="s">
        <v>16941</v>
      </c>
      <c r="C1560" s="143">
        <v>787</v>
      </c>
      <c r="D1560" s="143">
        <v>3</v>
      </c>
      <c r="E1560" s="144">
        <v>676.65</v>
      </c>
      <c r="F1560" s="144">
        <v>138.54</v>
      </c>
      <c r="G1560" s="144">
        <v>65.14</v>
      </c>
      <c r="H1560" s="144">
        <v>8.86</v>
      </c>
      <c r="I1560" s="144">
        <v>212.54</v>
      </c>
    </row>
    <row r="1561" spans="1:9" x14ac:dyDescent="0.2">
      <c r="A1561" s="141" t="s">
        <v>3136</v>
      </c>
      <c r="B1561" s="142" t="s">
        <v>16942</v>
      </c>
      <c r="C1561" s="143">
        <v>556</v>
      </c>
      <c r="D1561" s="143">
        <v>1</v>
      </c>
      <c r="E1561" s="144">
        <v>315.43</v>
      </c>
      <c r="F1561" s="144">
        <v>97.88</v>
      </c>
      <c r="G1561" s="144">
        <v>21.71</v>
      </c>
      <c r="H1561" s="144">
        <v>4.13</v>
      </c>
      <c r="I1561" s="144">
        <v>123.72</v>
      </c>
    </row>
    <row r="1562" spans="1:9" x14ac:dyDescent="0.2">
      <c r="A1562" s="141" t="s">
        <v>3138</v>
      </c>
      <c r="B1562" s="142" t="s">
        <v>16943</v>
      </c>
      <c r="C1562" s="143">
        <v>129</v>
      </c>
      <c r="D1562" s="143">
        <v>0</v>
      </c>
      <c r="E1562" s="144">
        <v>0</v>
      </c>
      <c r="F1562" s="144">
        <v>22.71</v>
      </c>
      <c r="G1562" s="144">
        <v>0</v>
      </c>
      <c r="H1562" s="144">
        <v>0</v>
      </c>
      <c r="I1562" s="144">
        <v>22.71</v>
      </c>
    </row>
    <row r="1563" spans="1:9" x14ac:dyDescent="0.2">
      <c r="A1563" s="141" t="s">
        <v>3140</v>
      </c>
      <c r="B1563" s="142" t="s">
        <v>16944</v>
      </c>
      <c r="C1563" s="143">
        <v>1343</v>
      </c>
      <c r="D1563" s="143">
        <v>2</v>
      </c>
      <c r="E1563" s="144">
        <v>631.42999999999995</v>
      </c>
      <c r="F1563" s="144">
        <v>236.42</v>
      </c>
      <c r="G1563" s="144">
        <v>43.43</v>
      </c>
      <c r="H1563" s="144">
        <v>8.26</v>
      </c>
      <c r="I1563" s="144">
        <v>288.11</v>
      </c>
    </row>
    <row r="1564" spans="1:9" x14ac:dyDescent="0.2">
      <c r="A1564" s="141" t="s">
        <v>3142</v>
      </c>
      <c r="B1564" s="142" t="s">
        <v>16945</v>
      </c>
      <c r="C1564" s="143">
        <v>344</v>
      </c>
      <c r="D1564" s="143">
        <v>2</v>
      </c>
      <c r="E1564" s="144">
        <v>628.88</v>
      </c>
      <c r="F1564" s="144">
        <v>60.56</v>
      </c>
      <c r="G1564" s="144">
        <v>43.43</v>
      </c>
      <c r="H1564" s="144">
        <v>8.23</v>
      </c>
      <c r="I1564" s="144">
        <v>112.22</v>
      </c>
    </row>
    <row r="1565" spans="1:9" x14ac:dyDescent="0.2">
      <c r="A1565" s="141" t="s">
        <v>3144</v>
      </c>
      <c r="B1565" s="142" t="s">
        <v>16946</v>
      </c>
      <c r="C1565" s="143">
        <v>1021</v>
      </c>
      <c r="D1565" s="143">
        <v>5</v>
      </c>
      <c r="E1565" s="144">
        <v>1756.74</v>
      </c>
      <c r="F1565" s="144">
        <v>179.74</v>
      </c>
      <c r="G1565" s="144">
        <v>108.58</v>
      </c>
      <c r="H1565" s="144">
        <v>22.99</v>
      </c>
      <c r="I1565" s="144">
        <v>311.31</v>
      </c>
    </row>
    <row r="1566" spans="1:9" x14ac:dyDescent="0.2">
      <c r="A1566" s="141" t="s">
        <v>3146</v>
      </c>
      <c r="B1566" s="142" t="s">
        <v>16947</v>
      </c>
      <c r="C1566" s="143">
        <v>1801</v>
      </c>
      <c r="D1566" s="143">
        <v>2</v>
      </c>
      <c r="E1566" s="144">
        <v>631.04</v>
      </c>
      <c r="F1566" s="144">
        <v>317.05</v>
      </c>
      <c r="G1566" s="144">
        <v>43.43</v>
      </c>
      <c r="H1566" s="144">
        <v>8.26</v>
      </c>
      <c r="I1566" s="144">
        <v>368.74</v>
      </c>
    </row>
    <row r="1567" spans="1:9" x14ac:dyDescent="0.2">
      <c r="A1567" s="141" t="s">
        <v>3148</v>
      </c>
      <c r="B1567" s="142" t="s">
        <v>16948</v>
      </c>
      <c r="C1567" s="143">
        <v>424</v>
      </c>
      <c r="D1567" s="143">
        <v>2</v>
      </c>
      <c r="E1567" s="144">
        <v>625149.16</v>
      </c>
      <c r="F1567" s="144">
        <v>74.64</v>
      </c>
      <c r="G1567" s="144">
        <v>43.43</v>
      </c>
      <c r="H1567" s="144">
        <v>8180.64</v>
      </c>
      <c r="I1567" s="144">
        <v>8298.7099999999991</v>
      </c>
    </row>
    <row r="1568" spans="1:9" x14ac:dyDescent="0.2">
      <c r="A1568" s="141" t="s">
        <v>3150</v>
      </c>
      <c r="B1568" s="142" t="s">
        <v>16949</v>
      </c>
      <c r="C1568" s="143">
        <v>153</v>
      </c>
      <c r="D1568" s="143">
        <v>0</v>
      </c>
      <c r="E1568" s="144">
        <v>0</v>
      </c>
      <c r="F1568" s="144">
        <v>26.94</v>
      </c>
      <c r="G1568" s="144">
        <v>0</v>
      </c>
      <c r="H1568" s="144">
        <v>0</v>
      </c>
      <c r="I1568" s="144">
        <v>26.94</v>
      </c>
    </row>
    <row r="1569" spans="1:9" x14ac:dyDescent="0.2">
      <c r="A1569" s="141" t="s">
        <v>3152</v>
      </c>
      <c r="B1569" s="142" t="s">
        <v>16950</v>
      </c>
      <c r="C1569" s="143">
        <v>1617</v>
      </c>
      <c r="D1569" s="143">
        <v>3</v>
      </c>
      <c r="E1569" s="144">
        <v>946.61</v>
      </c>
      <c r="F1569" s="144">
        <v>284.66000000000003</v>
      </c>
      <c r="G1569" s="144">
        <v>65.14</v>
      </c>
      <c r="H1569" s="144">
        <v>12.38</v>
      </c>
      <c r="I1569" s="144">
        <v>362.18</v>
      </c>
    </row>
    <row r="1570" spans="1:9" x14ac:dyDescent="0.2">
      <c r="A1570" s="141" t="s">
        <v>3154</v>
      </c>
      <c r="B1570" s="142" t="s">
        <v>16951</v>
      </c>
      <c r="C1570" s="143">
        <v>217</v>
      </c>
      <c r="D1570" s="143">
        <v>0</v>
      </c>
      <c r="E1570" s="144">
        <v>0</v>
      </c>
      <c r="F1570" s="144">
        <v>38.200000000000003</v>
      </c>
      <c r="G1570" s="144">
        <v>0</v>
      </c>
      <c r="H1570" s="144">
        <v>0</v>
      </c>
      <c r="I1570" s="144">
        <v>38.200000000000003</v>
      </c>
    </row>
    <row r="1571" spans="1:9" x14ac:dyDescent="0.2">
      <c r="A1571" s="141" t="s">
        <v>3156</v>
      </c>
      <c r="B1571" s="142" t="s">
        <v>16952</v>
      </c>
      <c r="C1571" s="143">
        <v>192</v>
      </c>
      <c r="D1571" s="143">
        <v>2</v>
      </c>
      <c r="E1571" s="144">
        <v>158.62</v>
      </c>
      <c r="F1571" s="144">
        <v>33.799999999999997</v>
      </c>
      <c r="G1571" s="144">
        <v>43.43</v>
      </c>
      <c r="H1571" s="144">
        <v>2.0699999999999998</v>
      </c>
      <c r="I1571" s="144">
        <v>79.3</v>
      </c>
    </row>
    <row r="1572" spans="1:9" x14ac:dyDescent="0.2">
      <c r="A1572" s="141" t="s">
        <v>3158</v>
      </c>
      <c r="B1572" s="142" t="s">
        <v>16953</v>
      </c>
      <c r="C1572" s="143">
        <v>12330</v>
      </c>
      <c r="D1572" s="143">
        <v>67</v>
      </c>
      <c r="E1572" s="144">
        <v>24430.83</v>
      </c>
      <c r="F1572" s="144">
        <v>2170.58</v>
      </c>
      <c r="G1572" s="144">
        <v>1454.94</v>
      </c>
      <c r="H1572" s="144">
        <v>319.7</v>
      </c>
      <c r="I1572" s="144">
        <v>3945.22</v>
      </c>
    </row>
    <row r="1573" spans="1:9" x14ac:dyDescent="0.2">
      <c r="A1573" s="141" t="s">
        <v>3160</v>
      </c>
      <c r="B1573" s="142" t="s">
        <v>16954</v>
      </c>
      <c r="C1573" s="143">
        <v>847</v>
      </c>
      <c r="D1573" s="143">
        <v>8</v>
      </c>
      <c r="E1573" s="144">
        <v>2412.91</v>
      </c>
      <c r="F1573" s="144">
        <v>149.1</v>
      </c>
      <c r="G1573" s="144">
        <v>173.73</v>
      </c>
      <c r="H1573" s="144">
        <v>31.58</v>
      </c>
      <c r="I1573" s="144">
        <v>354.41</v>
      </c>
    </row>
    <row r="1574" spans="1:9" x14ac:dyDescent="0.2">
      <c r="A1574" s="141" t="s">
        <v>3162</v>
      </c>
      <c r="B1574" s="142" t="s">
        <v>16955</v>
      </c>
      <c r="C1574" s="143">
        <v>837</v>
      </c>
      <c r="D1574" s="143">
        <v>1</v>
      </c>
      <c r="E1574" s="144">
        <v>315.33</v>
      </c>
      <c r="F1574" s="144">
        <v>147.34</v>
      </c>
      <c r="G1574" s="144">
        <v>21.71</v>
      </c>
      <c r="H1574" s="144">
        <v>4.13</v>
      </c>
      <c r="I1574" s="144">
        <v>173.18</v>
      </c>
    </row>
    <row r="1575" spans="1:9" x14ac:dyDescent="0.2">
      <c r="A1575" s="141" t="s">
        <v>3164</v>
      </c>
      <c r="B1575" s="142" t="s">
        <v>16956</v>
      </c>
      <c r="C1575" s="143">
        <v>684</v>
      </c>
      <c r="D1575" s="143">
        <v>5</v>
      </c>
      <c r="E1575" s="144">
        <v>868.29</v>
      </c>
      <c r="F1575" s="144">
        <v>120.41</v>
      </c>
      <c r="G1575" s="144">
        <v>108.58</v>
      </c>
      <c r="H1575" s="144">
        <v>11.36</v>
      </c>
      <c r="I1575" s="144">
        <v>240.35</v>
      </c>
    </row>
    <row r="1576" spans="1:9" x14ac:dyDescent="0.2">
      <c r="A1576" s="141" t="s">
        <v>3166</v>
      </c>
      <c r="B1576" s="142" t="s">
        <v>16957</v>
      </c>
      <c r="C1576" s="143">
        <v>107</v>
      </c>
      <c r="D1576" s="143">
        <v>3</v>
      </c>
      <c r="E1576" s="144">
        <v>941.9</v>
      </c>
      <c r="F1576" s="144">
        <v>18.84</v>
      </c>
      <c r="G1576" s="144">
        <v>65.14</v>
      </c>
      <c r="H1576" s="144">
        <v>12.33</v>
      </c>
      <c r="I1576" s="144">
        <v>96.31</v>
      </c>
    </row>
    <row r="1577" spans="1:9" x14ac:dyDescent="0.2">
      <c r="A1577" s="141" t="s">
        <v>3168</v>
      </c>
      <c r="B1577" s="142" t="s">
        <v>16958</v>
      </c>
      <c r="C1577" s="143">
        <v>897</v>
      </c>
      <c r="D1577" s="143">
        <v>4</v>
      </c>
      <c r="E1577" s="144">
        <v>1190.68</v>
      </c>
      <c r="F1577" s="144">
        <v>157.91</v>
      </c>
      <c r="G1577" s="144">
        <v>86.86</v>
      </c>
      <c r="H1577" s="144">
        <v>15.58</v>
      </c>
      <c r="I1577" s="144">
        <v>260.35000000000002</v>
      </c>
    </row>
    <row r="1578" spans="1:9" x14ac:dyDescent="0.2">
      <c r="A1578" s="141" t="s">
        <v>3170</v>
      </c>
      <c r="B1578" s="142" t="s">
        <v>16959</v>
      </c>
      <c r="C1578" s="143">
        <v>862</v>
      </c>
      <c r="D1578" s="143">
        <v>2</v>
      </c>
      <c r="E1578" s="144">
        <v>501.94</v>
      </c>
      <c r="F1578" s="144">
        <v>151.74</v>
      </c>
      <c r="G1578" s="144">
        <v>43.43</v>
      </c>
      <c r="H1578" s="144">
        <v>6.57</v>
      </c>
      <c r="I1578" s="144">
        <v>201.74</v>
      </c>
    </row>
    <row r="1579" spans="1:9" x14ac:dyDescent="0.2">
      <c r="A1579" s="141" t="s">
        <v>3172</v>
      </c>
      <c r="B1579" s="142" t="s">
        <v>16960</v>
      </c>
      <c r="C1579" s="143">
        <v>264</v>
      </c>
      <c r="D1579" s="143">
        <v>0</v>
      </c>
      <c r="E1579" s="144">
        <v>0</v>
      </c>
      <c r="F1579" s="144">
        <v>46.47</v>
      </c>
      <c r="G1579" s="144">
        <v>0</v>
      </c>
      <c r="H1579" s="144">
        <v>0</v>
      </c>
      <c r="I1579" s="144">
        <v>46.47</v>
      </c>
    </row>
    <row r="1580" spans="1:9" x14ac:dyDescent="0.2">
      <c r="A1580" s="141" t="s">
        <v>3174</v>
      </c>
      <c r="B1580" s="142" t="s">
        <v>16961</v>
      </c>
      <c r="C1580" s="143">
        <v>902</v>
      </c>
      <c r="D1580" s="143">
        <v>26</v>
      </c>
      <c r="E1580" s="144">
        <v>5650.83</v>
      </c>
      <c r="F1580" s="144">
        <v>158.79</v>
      </c>
      <c r="G1580" s="144">
        <v>564.61</v>
      </c>
      <c r="H1580" s="144">
        <v>73.94</v>
      </c>
      <c r="I1580" s="144">
        <v>797.34</v>
      </c>
    </row>
    <row r="1581" spans="1:9" x14ac:dyDescent="0.2">
      <c r="A1581" s="141" t="s">
        <v>3176</v>
      </c>
      <c r="B1581" s="142" t="s">
        <v>16962</v>
      </c>
      <c r="C1581" s="143">
        <v>700</v>
      </c>
      <c r="D1581" s="143">
        <v>2</v>
      </c>
      <c r="E1581" s="144">
        <v>629.98</v>
      </c>
      <c r="F1581" s="144">
        <v>123.23</v>
      </c>
      <c r="G1581" s="144">
        <v>43.43</v>
      </c>
      <c r="H1581" s="144">
        <v>8.24</v>
      </c>
      <c r="I1581" s="144">
        <v>174.9</v>
      </c>
    </row>
    <row r="1582" spans="1:9" x14ac:dyDescent="0.2">
      <c r="A1582" s="141" t="s">
        <v>3178</v>
      </c>
      <c r="B1582" s="142" t="s">
        <v>16963</v>
      </c>
      <c r="C1582" s="143">
        <v>358</v>
      </c>
      <c r="D1582" s="143">
        <v>0</v>
      </c>
      <c r="E1582" s="144">
        <v>0</v>
      </c>
      <c r="F1582" s="144">
        <v>63.02</v>
      </c>
      <c r="G1582" s="144">
        <v>0</v>
      </c>
      <c r="H1582" s="144">
        <v>0</v>
      </c>
      <c r="I1582" s="144">
        <v>63.02</v>
      </c>
    </row>
    <row r="1583" spans="1:9" x14ac:dyDescent="0.2">
      <c r="A1583" s="141" t="s">
        <v>3180</v>
      </c>
      <c r="B1583" s="142" t="s">
        <v>16964</v>
      </c>
      <c r="C1583" s="143">
        <v>924</v>
      </c>
      <c r="D1583" s="143">
        <v>8</v>
      </c>
      <c r="E1583" s="144">
        <v>4457.18</v>
      </c>
      <c r="F1583" s="144">
        <v>162.66</v>
      </c>
      <c r="G1583" s="144">
        <v>173.73</v>
      </c>
      <c r="H1583" s="144">
        <v>58.33</v>
      </c>
      <c r="I1583" s="144">
        <v>394.72</v>
      </c>
    </row>
    <row r="1584" spans="1:9" x14ac:dyDescent="0.2">
      <c r="A1584" s="141" t="s">
        <v>3182</v>
      </c>
      <c r="B1584" s="142" t="s">
        <v>16965</v>
      </c>
      <c r="C1584" s="143">
        <v>374</v>
      </c>
      <c r="D1584" s="143">
        <v>1</v>
      </c>
      <c r="E1584" s="144">
        <v>313.74</v>
      </c>
      <c r="F1584" s="144">
        <v>65.84</v>
      </c>
      <c r="G1584" s="144">
        <v>21.71</v>
      </c>
      <c r="H1584" s="144">
        <v>4.0999999999999996</v>
      </c>
      <c r="I1584" s="144">
        <v>91.65</v>
      </c>
    </row>
    <row r="1585" spans="1:9" x14ac:dyDescent="0.2">
      <c r="A1585" s="141" t="s">
        <v>3184</v>
      </c>
      <c r="B1585" s="142" t="s">
        <v>16966</v>
      </c>
      <c r="C1585" s="143">
        <v>178</v>
      </c>
      <c r="D1585" s="143">
        <v>0</v>
      </c>
      <c r="E1585" s="144">
        <v>0</v>
      </c>
      <c r="F1585" s="144">
        <v>31.34</v>
      </c>
      <c r="G1585" s="144">
        <v>0</v>
      </c>
      <c r="H1585" s="144">
        <v>0</v>
      </c>
      <c r="I1585" s="144">
        <v>31.34</v>
      </c>
    </row>
    <row r="1586" spans="1:9" x14ac:dyDescent="0.2">
      <c r="A1586" s="141" t="s">
        <v>3186</v>
      </c>
      <c r="B1586" s="142" t="s">
        <v>16967</v>
      </c>
      <c r="C1586" s="143">
        <v>1955</v>
      </c>
      <c r="D1586" s="143">
        <v>4</v>
      </c>
      <c r="E1586" s="144">
        <v>987.72</v>
      </c>
      <c r="F1586" s="144">
        <v>344.16</v>
      </c>
      <c r="G1586" s="144">
        <v>86.86</v>
      </c>
      <c r="H1586" s="144">
        <v>12.93</v>
      </c>
      <c r="I1586" s="144">
        <v>443.95</v>
      </c>
    </row>
    <row r="1587" spans="1:9" x14ac:dyDescent="0.2">
      <c r="A1587" s="141" t="s">
        <v>3188</v>
      </c>
      <c r="B1587" s="142" t="s">
        <v>16968</v>
      </c>
      <c r="C1587" s="143">
        <v>96</v>
      </c>
      <c r="D1587" s="143">
        <v>0</v>
      </c>
      <c r="E1587" s="144">
        <v>0</v>
      </c>
      <c r="F1587" s="144">
        <v>16.899999999999999</v>
      </c>
      <c r="G1587" s="144">
        <v>0</v>
      </c>
      <c r="H1587" s="144">
        <v>0</v>
      </c>
      <c r="I1587" s="144">
        <v>16.899999999999999</v>
      </c>
    </row>
    <row r="1588" spans="1:9" x14ac:dyDescent="0.2">
      <c r="A1588" s="141" t="s">
        <v>3190</v>
      </c>
      <c r="B1588" s="142" t="s">
        <v>16969</v>
      </c>
      <c r="C1588" s="143">
        <v>1413</v>
      </c>
      <c r="D1588" s="143">
        <v>4</v>
      </c>
      <c r="E1588" s="144">
        <v>1261.1300000000001</v>
      </c>
      <c r="F1588" s="144">
        <v>248.74</v>
      </c>
      <c r="G1588" s="144">
        <v>86.86</v>
      </c>
      <c r="H1588" s="144">
        <v>16.5</v>
      </c>
      <c r="I1588" s="144">
        <v>352.1</v>
      </c>
    </row>
    <row r="1589" spans="1:9" x14ac:dyDescent="0.2">
      <c r="A1589" s="141" t="s">
        <v>3192</v>
      </c>
      <c r="B1589" s="142" t="s">
        <v>16970</v>
      </c>
      <c r="C1589" s="143">
        <v>382</v>
      </c>
      <c r="D1589" s="143">
        <v>2</v>
      </c>
      <c r="E1589" s="144">
        <v>2341.69</v>
      </c>
      <c r="F1589" s="144">
        <v>67.25</v>
      </c>
      <c r="G1589" s="144">
        <v>43.43</v>
      </c>
      <c r="H1589" s="144">
        <v>30.64</v>
      </c>
      <c r="I1589" s="144">
        <v>141.32</v>
      </c>
    </row>
    <row r="1590" spans="1:9" x14ac:dyDescent="0.2">
      <c r="A1590" s="141" t="s">
        <v>3194</v>
      </c>
      <c r="B1590" s="142" t="s">
        <v>16971</v>
      </c>
      <c r="C1590" s="143">
        <v>318</v>
      </c>
      <c r="D1590" s="143">
        <v>3</v>
      </c>
      <c r="E1590" s="144">
        <v>669.99</v>
      </c>
      <c r="F1590" s="144">
        <v>55.98</v>
      </c>
      <c r="G1590" s="144">
        <v>65.14</v>
      </c>
      <c r="H1590" s="144">
        <v>8.77</v>
      </c>
      <c r="I1590" s="144">
        <v>129.88999999999999</v>
      </c>
    </row>
    <row r="1591" spans="1:9" x14ac:dyDescent="0.2">
      <c r="A1591" s="141" t="s">
        <v>3196</v>
      </c>
      <c r="B1591" s="142" t="s">
        <v>16972</v>
      </c>
      <c r="C1591" s="143">
        <v>1822</v>
      </c>
      <c r="D1591" s="143">
        <v>14</v>
      </c>
      <c r="E1591" s="144">
        <v>2784.09</v>
      </c>
      <c r="F1591" s="144">
        <v>320.74</v>
      </c>
      <c r="G1591" s="144">
        <v>304.02</v>
      </c>
      <c r="H1591" s="144">
        <v>36.43</v>
      </c>
      <c r="I1591" s="144">
        <v>661.19</v>
      </c>
    </row>
    <row r="1592" spans="1:9" x14ac:dyDescent="0.2">
      <c r="A1592" s="141" t="s">
        <v>3198</v>
      </c>
      <c r="B1592" s="142" t="s">
        <v>16973</v>
      </c>
      <c r="C1592" s="143">
        <v>197</v>
      </c>
      <c r="D1592" s="143">
        <v>1</v>
      </c>
      <c r="E1592" s="144">
        <v>314.13</v>
      </c>
      <c r="F1592" s="144">
        <v>34.68</v>
      </c>
      <c r="G1592" s="144">
        <v>21.71</v>
      </c>
      <c r="H1592" s="144">
        <v>4.1100000000000003</v>
      </c>
      <c r="I1592" s="144">
        <v>60.5</v>
      </c>
    </row>
    <row r="1593" spans="1:9" x14ac:dyDescent="0.2">
      <c r="A1593" s="141" t="s">
        <v>3200</v>
      </c>
      <c r="B1593" s="142" t="s">
        <v>16974</v>
      </c>
      <c r="C1593" s="143">
        <v>1513</v>
      </c>
      <c r="D1593" s="143">
        <v>6</v>
      </c>
      <c r="E1593" s="144">
        <v>1138.8399999999999</v>
      </c>
      <c r="F1593" s="144">
        <v>266.35000000000002</v>
      </c>
      <c r="G1593" s="144">
        <v>130.30000000000001</v>
      </c>
      <c r="H1593" s="144">
        <v>14.9</v>
      </c>
      <c r="I1593" s="144">
        <v>411.55</v>
      </c>
    </row>
    <row r="1594" spans="1:9" x14ac:dyDescent="0.2">
      <c r="A1594" s="141" t="s">
        <v>3202</v>
      </c>
      <c r="B1594" s="142" t="s">
        <v>16975</v>
      </c>
      <c r="C1594" s="143">
        <v>514</v>
      </c>
      <c r="D1594" s="143">
        <v>8</v>
      </c>
      <c r="E1594" s="144">
        <v>174339.08</v>
      </c>
      <c r="F1594" s="144">
        <v>90.49</v>
      </c>
      <c r="G1594" s="144">
        <v>173.73</v>
      </c>
      <c r="H1594" s="144">
        <v>2281.38</v>
      </c>
      <c r="I1594" s="144">
        <v>2545.6</v>
      </c>
    </row>
    <row r="1595" spans="1:9" x14ac:dyDescent="0.2">
      <c r="A1595" s="141" t="s">
        <v>3204</v>
      </c>
      <c r="B1595" s="142" t="s">
        <v>16976</v>
      </c>
      <c r="C1595" s="143">
        <v>388</v>
      </c>
      <c r="D1595" s="143">
        <v>1</v>
      </c>
      <c r="E1595" s="144">
        <v>186.61</v>
      </c>
      <c r="F1595" s="144">
        <v>68.3</v>
      </c>
      <c r="G1595" s="144">
        <v>21.71</v>
      </c>
      <c r="H1595" s="144">
        <v>2.44</v>
      </c>
      <c r="I1595" s="144">
        <v>92.45</v>
      </c>
    </row>
    <row r="1596" spans="1:9" x14ac:dyDescent="0.2">
      <c r="A1596" s="141" t="s">
        <v>3206</v>
      </c>
      <c r="B1596" s="142" t="s">
        <v>16977</v>
      </c>
      <c r="C1596" s="143">
        <v>268</v>
      </c>
      <c r="D1596" s="143">
        <v>0</v>
      </c>
      <c r="E1596" s="144">
        <v>0</v>
      </c>
      <c r="F1596" s="144">
        <v>47.18</v>
      </c>
      <c r="G1596" s="144">
        <v>0</v>
      </c>
      <c r="H1596" s="144">
        <v>0</v>
      </c>
      <c r="I1596" s="144">
        <v>47.18</v>
      </c>
    </row>
    <row r="1597" spans="1:9" x14ac:dyDescent="0.2">
      <c r="A1597" s="141" t="s">
        <v>3208</v>
      </c>
      <c r="B1597" s="142" t="s">
        <v>16978</v>
      </c>
      <c r="C1597" s="143">
        <v>415</v>
      </c>
      <c r="D1597" s="143">
        <v>4</v>
      </c>
      <c r="E1597" s="144">
        <v>724.29</v>
      </c>
      <c r="F1597" s="144">
        <v>73.06</v>
      </c>
      <c r="G1597" s="144">
        <v>86.86</v>
      </c>
      <c r="H1597" s="144">
        <v>9.48</v>
      </c>
      <c r="I1597" s="144">
        <v>169.4</v>
      </c>
    </row>
    <row r="1598" spans="1:9" x14ac:dyDescent="0.2">
      <c r="A1598" s="141" t="s">
        <v>3210</v>
      </c>
      <c r="B1598" s="142" t="s">
        <v>16979</v>
      </c>
      <c r="C1598" s="143">
        <v>230</v>
      </c>
      <c r="D1598" s="143">
        <v>0</v>
      </c>
      <c r="E1598" s="144">
        <v>0</v>
      </c>
      <c r="F1598" s="144">
        <v>40.49</v>
      </c>
      <c r="G1598" s="144">
        <v>0</v>
      </c>
      <c r="H1598" s="144">
        <v>0</v>
      </c>
      <c r="I1598" s="144">
        <v>40.49</v>
      </c>
    </row>
    <row r="1599" spans="1:9" x14ac:dyDescent="0.2">
      <c r="A1599" s="141" t="s">
        <v>3212</v>
      </c>
      <c r="B1599" s="142" t="s">
        <v>16980</v>
      </c>
      <c r="C1599" s="143">
        <v>329</v>
      </c>
      <c r="D1599" s="143">
        <v>0</v>
      </c>
      <c r="E1599" s="144">
        <v>0</v>
      </c>
      <c r="F1599" s="144">
        <v>57.92</v>
      </c>
      <c r="G1599" s="144">
        <v>0</v>
      </c>
      <c r="H1599" s="144">
        <v>0</v>
      </c>
      <c r="I1599" s="144">
        <v>57.92</v>
      </c>
    </row>
    <row r="1600" spans="1:9" x14ac:dyDescent="0.2">
      <c r="A1600" s="141" t="s">
        <v>3214</v>
      </c>
      <c r="B1600" s="142" t="s">
        <v>16981</v>
      </c>
      <c r="C1600" s="143">
        <v>3952</v>
      </c>
      <c r="D1600" s="143">
        <v>12</v>
      </c>
      <c r="E1600" s="144">
        <v>2857.17</v>
      </c>
      <c r="F1600" s="144">
        <v>695.71</v>
      </c>
      <c r="G1600" s="144">
        <v>260.58</v>
      </c>
      <c r="H1600" s="144">
        <v>37.39</v>
      </c>
      <c r="I1600" s="144">
        <v>993.68</v>
      </c>
    </row>
    <row r="1601" spans="1:9" x14ac:dyDescent="0.2">
      <c r="A1601" s="141" t="s">
        <v>3216</v>
      </c>
      <c r="B1601" s="142" t="s">
        <v>16982</v>
      </c>
      <c r="C1601" s="143">
        <v>106</v>
      </c>
      <c r="D1601" s="143">
        <v>0</v>
      </c>
      <c r="E1601" s="144">
        <v>0</v>
      </c>
      <c r="F1601" s="144">
        <v>18.66</v>
      </c>
      <c r="G1601" s="144">
        <v>0</v>
      </c>
      <c r="H1601" s="144">
        <v>0</v>
      </c>
      <c r="I1601" s="144">
        <v>18.66</v>
      </c>
    </row>
    <row r="1602" spans="1:9" x14ac:dyDescent="0.2">
      <c r="A1602" s="141" t="s">
        <v>3218</v>
      </c>
      <c r="B1602" s="142" t="s">
        <v>16983</v>
      </c>
      <c r="C1602" s="143">
        <v>391</v>
      </c>
      <c r="D1602" s="143">
        <v>1</v>
      </c>
      <c r="E1602" s="144">
        <v>315.33</v>
      </c>
      <c r="F1602" s="144">
        <v>68.83</v>
      </c>
      <c r="G1602" s="144">
        <v>21.71</v>
      </c>
      <c r="H1602" s="144">
        <v>4.13</v>
      </c>
      <c r="I1602" s="144">
        <v>94.67</v>
      </c>
    </row>
    <row r="1603" spans="1:9" x14ac:dyDescent="0.2">
      <c r="A1603" s="141" t="s">
        <v>3220</v>
      </c>
      <c r="B1603" s="142" t="s">
        <v>16984</v>
      </c>
      <c r="C1603" s="143">
        <v>620</v>
      </c>
      <c r="D1603" s="143">
        <v>2</v>
      </c>
      <c r="E1603" s="144">
        <v>629.92999999999995</v>
      </c>
      <c r="F1603" s="144">
        <v>109.14</v>
      </c>
      <c r="G1603" s="144">
        <v>43.43</v>
      </c>
      <c r="H1603" s="144">
        <v>8.24</v>
      </c>
      <c r="I1603" s="144">
        <v>160.81</v>
      </c>
    </row>
    <row r="1604" spans="1:9" x14ac:dyDescent="0.2">
      <c r="A1604" s="141" t="s">
        <v>3222</v>
      </c>
      <c r="B1604" s="142" t="s">
        <v>16985</v>
      </c>
      <c r="C1604" s="143">
        <v>882</v>
      </c>
      <c r="D1604" s="143">
        <v>3</v>
      </c>
      <c r="E1604" s="144">
        <v>946.7</v>
      </c>
      <c r="F1604" s="144">
        <v>155.26</v>
      </c>
      <c r="G1604" s="144">
        <v>65.14</v>
      </c>
      <c r="H1604" s="144">
        <v>12.39</v>
      </c>
      <c r="I1604" s="144">
        <v>232.79</v>
      </c>
    </row>
    <row r="1605" spans="1:9" x14ac:dyDescent="0.2">
      <c r="A1605" s="141" t="s">
        <v>3224</v>
      </c>
      <c r="B1605" s="142" t="s">
        <v>16986</v>
      </c>
      <c r="C1605" s="143">
        <v>210</v>
      </c>
      <c r="D1605" s="143">
        <v>0</v>
      </c>
      <c r="E1605" s="144">
        <v>0</v>
      </c>
      <c r="F1605" s="144">
        <v>36.97</v>
      </c>
      <c r="G1605" s="144">
        <v>0</v>
      </c>
      <c r="H1605" s="144">
        <v>0</v>
      </c>
      <c r="I1605" s="144">
        <v>36.97</v>
      </c>
    </row>
    <row r="1606" spans="1:9" x14ac:dyDescent="0.2">
      <c r="A1606" s="141" t="s">
        <v>3226</v>
      </c>
      <c r="B1606" s="142" t="s">
        <v>16987</v>
      </c>
      <c r="C1606" s="143">
        <v>540</v>
      </c>
      <c r="D1606" s="143">
        <v>1</v>
      </c>
      <c r="E1606" s="144">
        <v>315.47000000000003</v>
      </c>
      <c r="F1606" s="144">
        <v>95.06</v>
      </c>
      <c r="G1606" s="144">
        <v>21.71</v>
      </c>
      <c r="H1606" s="144">
        <v>4.13</v>
      </c>
      <c r="I1606" s="144">
        <v>120.9</v>
      </c>
    </row>
    <row r="1607" spans="1:9" x14ac:dyDescent="0.2">
      <c r="A1607" s="141" t="s">
        <v>3228</v>
      </c>
      <c r="B1607" s="142" t="s">
        <v>16988</v>
      </c>
      <c r="C1607" s="143">
        <v>457</v>
      </c>
      <c r="D1607" s="143">
        <v>4</v>
      </c>
      <c r="E1607" s="144">
        <v>635.32000000000005</v>
      </c>
      <c r="F1607" s="144">
        <v>80.45</v>
      </c>
      <c r="G1607" s="144">
        <v>86.86</v>
      </c>
      <c r="H1607" s="144">
        <v>8.31</v>
      </c>
      <c r="I1607" s="144">
        <v>175.62</v>
      </c>
    </row>
    <row r="1608" spans="1:9" x14ac:dyDescent="0.2">
      <c r="A1608" s="141" t="s">
        <v>3230</v>
      </c>
      <c r="B1608" s="142" t="s">
        <v>16989</v>
      </c>
      <c r="C1608" s="143">
        <v>6499</v>
      </c>
      <c r="D1608" s="143">
        <v>34</v>
      </c>
      <c r="E1608" s="144">
        <v>15910.87</v>
      </c>
      <c r="F1608" s="144">
        <v>1144.0899999999999</v>
      </c>
      <c r="G1608" s="144">
        <v>738.33</v>
      </c>
      <c r="H1608" s="144">
        <v>208.21</v>
      </c>
      <c r="I1608" s="144">
        <v>2090.63</v>
      </c>
    </row>
    <row r="1609" spans="1:9" x14ac:dyDescent="0.2">
      <c r="A1609" s="141" t="s">
        <v>3232</v>
      </c>
      <c r="B1609" s="142" t="s">
        <v>16990</v>
      </c>
      <c r="C1609" s="143">
        <v>2843</v>
      </c>
      <c r="D1609" s="143">
        <v>21</v>
      </c>
      <c r="E1609" s="144">
        <v>5178.55</v>
      </c>
      <c r="F1609" s="144">
        <v>500.48</v>
      </c>
      <c r="G1609" s="144">
        <v>456.02</v>
      </c>
      <c r="H1609" s="144">
        <v>67.77</v>
      </c>
      <c r="I1609" s="144">
        <v>1024.27</v>
      </c>
    </row>
    <row r="1610" spans="1:9" x14ac:dyDescent="0.2">
      <c r="A1610" s="141" t="s">
        <v>3234</v>
      </c>
      <c r="B1610" s="142" t="s">
        <v>16991</v>
      </c>
      <c r="C1610" s="143">
        <v>136</v>
      </c>
      <c r="D1610" s="143">
        <v>0</v>
      </c>
      <c r="E1610" s="144">
        <v>0</v>
      </c>
      <c r="F1610" s="144">
        <v>23.94</v>
      </c>
      <c r="G1610" s="144">
        <v>0</v>
      </c>
      <c r="H1610" s="144">
        <v>0</v>
      </c>
      <c r="I1610" s="144">
        <v>23.94</v>
      </c>
    </row>
    <row r="1611" spans="1:9" x14ac:dyDescent="0.2">
      <c r="A1611" s="141" t="s">
        <v>3236</v>
      </c>
      <c r="B1611" s="142" t="s">
        <v>16992</v>
      </c>
      <c r="C1611" s="143">
        <v>1256</v>
      </c>
      <c r="D1611" s="143">
        <v>5</v>
      </c>
      <c r="E1611" s="144">
        <v>1002.27</v>
      </c>
      <c r="F1611" s="144">
        <v>221.1</v>
      </c>
      <c r="G1611" s="144">
        <v>108.58</v>
      </c>
      <c r="H1611" s="144">
        <v>13.11</v>
      </c>
      <c r="I1611" s="144">
        <v>342.79</v>
      </c>
    </row>
    <row r="1612" spans="1:9" x14ac:dyDescent="0.2">
      <c r="A1612" s="141" t="s">
        <v>3238</v>
      </c>
      <c r="B1612" s="142" t="s">
        <v>16993</v>
      </c>
      <c r="C1612" s="143">
        <v>185</v>
      </c>
      <c r="D1612" s="143">
        <v>0</v>
      </c>
      <c r="E1612" s="144">
        <v>0</v>
      </c>
      <c r="F1612" s="144">
        <v>32.57</v>
      </c>
      <c r="G1612" s="144">
        <v>0</v>
      </c>
      <c r="H1612" s="144">
        <v>0</v>
      </c>
      <c r="I1612" s="144">
        <v>32.57</v>
      </c>
    </row>
    <row r="1613" spans="1:9" x14ac:dyDescent="0.2">
      <c r="A1613" s="141" t="s">
        <v>3240</v>
      </c>
      <c r="B1613" s="142" t="s">
        <v>16994</v>
      </c>
      <c r="C1613" s="143">
        <v>1944</v>
      </c>
      <c r="D1613" s="143">
        <v>4</v>
      </c>
      <c r="E1613" s="144">
        <v>1202.5999999999999</v>
      </c>
      <c r="F1613" s="144">
        <v>342.22</v>
      </c>
      <c r="G1613" s="144">
        <v>86.86</v>
      </c>
      <c r="H1613" s="144">
        <v>15.74</v>
      </c>
      <c r="I1613" s="144">
        <v>444.82</v>
      </c>
    </row>
    <row r="1614" spans="1:9" x14ac:dyDescent="0.2">
      <c r="A1614" s="141" t="s">
        <v>3242</v>
      </c>
      <c r="B1614" s="142" t="s">
        <v>16995</v>
      </c>
      <c r="C1614" s="143">
        <v>2658</v>
      </c>
      <c r="D1614" s="143">
        <v>21</v>
      </c>
      <c r="E1614" s="144">
        <v>4868.76</v>
      </c>
      <c r="F1614" s="144">
        <v>467.91</v>
      </c>
      <c r="G1614" s="144">
        <v>456.02</v>
      </c>
      <c r="H1614" s="144">
        <v>63.71</v>
      </c>
      <c r="I1614" s="144">
        <v>987.64</v>
      </c>
    </row>
    <row r="1615" spans="1:9" x14ac:dyDescent="0.2">
      <c r="A1615" s="141" t="s">
        <v>3244</v>
      </c>
      <c r="B1615" s="142" t="s">
        <v>16996</v>
      </c>
      <c r="C1615" s="143">
        <v>1566</v>
      </c>
      <c r="D1615" s="143">
        <v>3</v>
      </c>
      <c r="E1615" s="144">
        <v>540.55999999999995</v>
      </c>
      <c r="F1615" s="144">
        <v>275.68</v>
      </c>
      <c r="G1615" s="144">
        <v>65.14</v>
      </c>
      <c r="H1615" s="144">
        <v>7.07</v>
      </c>
      <c r="I1615" s="144">
        <v>347.89</v>
      </c>
    </row>
    <row r="1616" spans="1:9" x14ac:dyDescent="0.2">
      <c r="A1616" s="141" t="s">
        <v>3246</v>
      </c>
      <c r="B1616" s="142" t="s">
        <v>16997</v>
      </c>
      <c r="C1616" s="143">
        <v>1694</v>
      </c>
      <c r="D1616" s="143">
        <v>12</v>
      </c>
      <c r="E1616" s="144">
        <v>1910.53</v>
      </c>
      <c r="F1616" s="144">
        <v>298.22000000000003</v>
      </c>
      <c r="G1616" s="144">
        <v>260.58</v>
      </c>
      <c r="H1616" s="144">
        <v>25</v>
      </c>
      <c r="I1616" s="144">
        <v>583.79999999999995</v>
      </c>
    </row>
    <row r="1617" spans="1:9" x14ac:dyDescent="0.2">
      <c r="A1617" s="141" t="s">
        <v>3248</v>
      </c>
      <c r="B1617" s="142" t="s">
        <v>16998</v>
      </c>
      <c r="C1617" s="143">
        <v>2446</v>
      </c>
      <c r="D1617" s="143">
        <v>3</v>
      </c>
      <c r="E1617" s="144">
        <v>948.97</v>
      </c>
      <c r="F1617" s="144">
        <v>430.59</v>
      </c>
      <c r="G1617" s="144">
        <v>65.14</v>
      </c>
      <c r="H1617" s="144">
        <v>12.42</v>
      </c>
      <c r="I1617" s="144">
        <v>508.15</v>
      </c>
    </row>
    <row r="1618" spans="1:9" x14ac:dyDescent="0.2">
      <c r="A1618" s="141" t="s">
        <v>3250</v>
      </c>
      <c r="B1618" s="142" t="s">
        <v>16999</v>
      </c>
      <c r="C1618" s="143">
        <v>1345</v>
      </c>
      <c r="D1618" s="143">
        <v>3</v>
      </c>
      <c r="E1618" s="144">
        <v>652.82000000000005</v>
      </c>
      <c r="F1618" s="144">
        <v>236.78</v>
      </c>
      <c r="G1618" s="144">
        <v>65.14</v>
      </c>
      <c r="H1618" s="144">
        <v>8.5399999999999991</v>
      </c>
      <c r="I1618" s="144">
        <v>310.45999999999998</v>
      </c>
    </row>
    <row r="1619" spans="1:9" x14ac:dyDescent="0.2">
      <c r="A1619" s="141" t="s">
        <v>3252</v>
      </c>
      <c r="B1619" s="142" t="s">
        <v>17000</v>
      </c>
      <c r="C1619" s="143">
        <v>4060</v>
      </c>
      <c r="D1619" s="143">
        <v>8</v>
      </c>
      <c r="E1619" s="144">
        <v>2409.04</v>
      </c>
      <c r="F1619" s="144">
        <v>714.72</v>
      </c>
      <c r="G1619" s="144">
        <v>173.73</v>
      </c>
      <c r="H1619" s="144">
        <v>31.53</v>
      </c>
      <c r="I1619" s="144">
        <v>919.98</v>
      </c>
    </row>
    <row r="1620" spans="1:9" x14ac:dyDescent="0.2">
      <c r="A1620" s="141" t="s">
        <v>3254</v>
      </c>
      <c r="B1620" s="142" t="s">
        <v>17001</v>
      </c>
      <c r="C1620" s="143">
        <v>4637</v>
      </c>
      <c r="D1620" s="143">
        <v>24</v>
      </c>
      <c r="E1620" s="144">
        <v>9993.1200000000008</v>
      </c>
      <c r="F1620" s="144">
        <v>816.3</v>
      </c>
      <c r="G1620" s="144">
        <v>521.17999999999995</v>
      </c>
      <c r="H1620" s="144">
        <v>130.77000000000001</v>
      </c>
      <c r="I1620" s="144">
        <v>1468.25</v>
      </c>
    </row>
    <row r="1621" spans="1:9" x14ac:dyDescent="0.2">
      <c r="A1621" s="141" t="s">
        <v>3256</v>
      </c>
      <c r="B1621" s="142" t="s">
        <v>17002</v>
      </c>
      <c r="C1621" s="143">
        <v>247</v>
      </c>
      <c r="D1621" s="143">
        <v>0</v>
      </c>
      <c r="E1621" s="144">
        <v>0</v>
      </c>
      <c r="F1621" s="144">
        <v>43.48</v>
      </c>
      <c r="G1621" s="144">
        <v>0</v>
      </c>
      <c r="H1621" s="144">
        <v>0</v>
      </c>
      <c r="I1621" s="144">
        <v>43.48</v>
      </c>
    </row>
    <row r="1622" spans="1:9" x14ac:dyDescent="0.2">
      <c r="A1622" s="141" t="s">
        <v>3258</v>
      </c>
      <c r="B1622" s="142" t="s">
        <v>17003</v>
      </c>
      <c r="C1622" s="143">
        <v>284</v>
      </c>
      <c r="D1622" s="143">
        <v>1</v>
      </c>
      <c r="E1622" s="144">
        <v>313.98</v>
      </c>
      <c r="F1622" s="144">
        <v>49.99</v>
      </c>
      <c r="G1622" s="144">
        <v>21.71</v>
      </c>
      <c r="H1622" s="144">
        <v>4.1100000000000003</v>
      </c>
      <c r="I1622" s="144">
        <v>75.81</v>
      </c>
    </row>
    <row r="1623" spans="1:9" x14ac:dyDescent="0.2">
      <c r="A1623" s="141" t="s">
        <v>3260</v>
      </c>
      <c r="B1623" s="142" t="s">
        <v>17004</v>
      </c>
      <c r="C1623" s="143">
        <v>587</v>
      </c>
      <c r="D1623" s="143">
        <v>1</v>
      </c>
      <c r="E1623" s="144">
        <v>314.17</v>
      </c>
      <c r="F1623" s="144">
        <v>103.34</v>
      </c>
      <c r="G1623" s="144">
        <v>21.71</v>
      </c>
      <c r="H1623" s="144">
        <v>4.1100000000000003</v>
      </c>
      <c r="I1623" s="144">
        <v>129.16</v>
      </c>
    </row>
    <row r="1624" spans="1:9" x14ac:dyDescent="0.2">
      <c r="A1624" s="141" t="s">
        <v>3262</v>
      </c>
      <c r="B1624" s="142" t="s">
        <v>17005</v>
      </c>
      <c r="C1624" s="143">
        <v>162</v>
      </c>
      <c r="D1624" s="143">
        <v>0</v>
      </c>
      <c r="E1624" s="144">
        <v>0</v>
      </c>
      <c r="F1624" s="144">
        <v>28.52</v>
      </c>
      <c r="G1624" s="144">
        <v>0</v>
      </c>
      <c r="H1624" s="144">
        <v>0</v>
      </c>
      <c r="I1624" s="144">
        <v>28.52</v>
      </c>
    </row>
    <row r="1625" spans="1:9" x14ac:dyDescent="0.2">
      <c r="A1625" s="141" t="s">
        <v>3264</v>
      </c>
      <c r="B1625" s="142" t="s">
        <v>17006</v>
      </c>
      <c r="C1625" s="143">
        <v>9503</v>
      </c>
      <c r="D1625" s="143">
        <v>81</v>
      </c>
      <c r="E1625" s="144">
        <v>80442.2</v>
      </c>
      <c r="F1625" s="144">
        <v>1672.91</v>
      </c>
      <c r="G1625" s="144">
        <v>1758.97</v>
      </c>
      <c r="H1625" s="144">
        <v>1052.6600000000001</v>
      </c>
      <c r="I1625" s="144">
        <v>4484.54</v>
      </c>
    </row>
    <row r="1626" spans="1:9" x14ac:dyDescent="0.2">
      <c r="A1626" s="141" t="s">
        <v>3266</v>
      </c>
      <c r="B1626" s="142" t="s">
        <v>17007</v>
      </c>
      <c r="C1626" s="143">
        <v>255</v>
      </c>
      <c r="D1626" s="143">
        <v>0</v>
      </c>
      <c r="E1626" s="144">
        <v>0</v>
      </c>
      <c r="F1626" s="144">
        <v>44.89</v>
      </c>
      <c r="G1626" s="144">
        <v>0</v>
      </c>
      <c r="H1626" s="144">
        <v>0</v>
      </c>
      <c r="I1626" s="144">
        <v>44.89</v>
      </c>
    </row>
    <row r="1627" spans="1:9" x14ac:dyDescent="0.2">
      <c r="A1627" s="141" t="s">
        <v>3268</v>
      </c>
      <c r="B1627" s="142" t="s">
        <v>17008</v>
      </c>
      <c r="C1627" s="143">
        <v>669</v>
      </c>
      <c r="D1627" s="143">
        <v>3</v>
      </c>
      <c r="E1627" s="144">
        <v>817.22</v>
      </c>
      <c r="F1627" s="144">
        <v>117.77</v>
      </c>
      <c r="G1627" s="144">
        <v>65.14</v>
      </c>
      <c r="H1627" s="144">
        <v>10.7</v>
      </c>
      <c r="I1627" s="144">
        <v>193.61</v>
      </c>
    </row>
    <row r="1628" spans="1:9" x14ac:dyDescent="0.2">
      <c r="A1628" s="141" t="s">
        <v>3270</v>
      </c>
      <c r="B1628" s="142" t="s">
        <v>17009</v>
      </c>
      <c r="C1628" s="143">
        <v>849</v>
      </c>
      <c r="D1628" s="143">
        <v>7</v>
      </c>
      <c r="E1628" s="144">
        <v>3195.24</v>
      </c>
      <c r="F1628" s="144">
        <v>149.46</v>
      </c>
      <c r="G1628" s="144">
        <v>152.01</v>
      </c>
      <c r="H1628" s="144">
        <v>41.82</v>
      </c>
      <c r="I1628" s="144">
        <v>343.29</v>
      </c>
    </row>
    <row r="1629" spans="1:9" x14ac:dyDescent="0.2">
      <c r="A1629" s="141" t="s">
        <v>3272</v>
      </c>
      <c r="B1629" s="142" t="s">
        <v>17010</v>
      </c>
      <c r="C1629" s="143">
        <v>920</v>
      </c>
      <c r="D1629" s="143">
        <v>3</v>
      </c>
      <c r="E1629" s="144">
        <v>779.52</v>
      </c>
      <c r="F1629" s="144">
        <v>161.96</v>
      </c>
      <c r="G1629" s="144">
        <v>65.14</v>
      </c>
      <c r="H1629" s="144">
        <v>10.199999999999999</v>
      </c>
      <c r="I1629" s="144">
        <v>237.3</v>
      </c>
    </row>
    <row r="1630" spans="1:9" x14ac:dyDescent="0.2">
      <c r="A1630" s="141" t="s">
        <v>3274</v>
      </c>
      <c r="B1630" s="142" t="s">
        <v>17011</v>
      </c>
      <c r="C1630" s="143">
        <v>1654</v>
      </c>
      <c r="D1630" s="143">
        <v>5</v>
      </c>
      <c r="E1630" s="144">
        <v>1398.14</v>
      </c>
      <c r="F1630" s="144">
        <v>291.17</v>
      </c>
      <c r="G1630" s="144">
        <v>108.58</v>
      </c>
      <c r="H1630" s="144">
        <v>18.3</v>
      </c>
      <c r="I1630" s="144">
        <v>418.05</v>
      </c>
    </row>
    <row r="1631" spans="1:9" x14ac:dyDescent="0.2">
      <c r="A1631" s="141" t="s">
        <v>3276</v>
      </c>
      <c r="B1631" s="142" t="s">
        <v>17012</v>
      </c>
      <c r="C1631" s="143">
        <v>5680</v>
      </c>
      <c r="D1631" s="143">
        <v>29</v>
      </c>
      <c r="E1631" s="144">
        <v>10712.42</v>
      </c>
      <c r="F1631" s="144">
        <v>999.91</v>
      </c>
      <c r="G1631" s="144">
        <v>629.75</v>
      </c>
      <c r="H1631" s="144">
        <v>140.18</v>
      </c>
      <c r="I1631" s="144">
        <v>1769.84</v>
      </c>
    </row>
    <row r="1632" spans="1:9" x14ac:dyDescent="0.2">
      <c r="A1632" s="141" t="s">
        <v>3278</v>
      </c>
      <c r="B1632" s="142" t="s">
        <v>17013</v>
      </c>
      <c r="C1632" s="143">
        <v>6685</v>
      </c>
      <c r="D1632" s="143">
        <v>52</v>
      </c>
      <c r="E1632" s="144">
        <v>13594.35</v>
      </c>
      <c r="F1632" s="144">
        <v>1176.83</v>
      </c>
      <c r="G1632" s="144">
        <v>1129.21</v>
      </c>
      <c r="H1632" s="144">
        <v>177.9</v>
      </c>
      <c r="I1632" s="144">
        <v>2483.94</v>
      </c>
    </row>
    <row r="1633" spans="1:9" x14ac:dyDescent="0.2">
      <c r="A1633" s="141" t="s">
        <v>3280</v>
      </c>
      <c r="B1633" s="142" t="s">
        <v>17014</v>
      </c>
      <c r="C1633" s="143">
        <v>371</v>
      </c>
      <c r="D1633" s="143">
        <v>0</v>
      </c>
      <c r="E1633" s="144">
        <v>0</v>
      </c>
      <c r="F1633" s="144">
        <v>65.31</v>
      </c>
      <c r="G1633" s="144">
        <v>0</v>
      </c>
      <c r="H1633" s="144">
        <v>0</v>
      </c>
      <c r="I1633" s="144">
        <v>65.31</v>
      </c>
    </row>
    <row r="1634" spans="1:9" x14ac:dyDescent="0.2">
      <c r="A1634" s="141" t="s">
        <v>3282</v>
      </c>
      <c r="B1634" s="142" t="s">
        <v>17015</v>
      </c>
      <c r="C1634" s="143">
        <v>2035</v>
      </c>
      <c r="D1634" s="143">
        <v>14</v>
      </c>
      <c r="E1634" s="144">
        <v>4341.72</v>
      </c>
      <c r="F1634" s="144">
        <v>358.24</v>
      </c>
      <c r="G1634" s="144">
        <v>304.02</v>
      </c>
      <c r="H1634" s="144">
        <v>56.82</v>
      </c>
      <c r="I1634" s="144">
        <v>719.08</v>
      </c>
    </row>
    <row r="1635" spans="1:9" x14ac:dyDescent="0.2">
      <c r="A1635" s="141" t="s">
        <v>3284</v>
      </c>
      <c r="B1635" s="142" t="s">
        <v>17016</v>
      </c>
      <c r="C1635" s="143">
        <v>17010</v>
      </c>
      <c r="D1635" s="143">
        <v>217</v>
      </c>
      <c r="E1635" s="144">
        <v>86394.34</v>
      </c>
      <c r="F1635" s="144">
        <v>2994.45</v>
      </c>
      <c r="G1635" s="144">
        <v>4712.29</v>
      </c>
      <c r="H1635" s="144">
        <v>1130.54</v>
      </c>
      <c r="I1635" s="144">
        <v>8837.2800000000007</v>
      </c>
    </row>
    <row r="1636" spans="1:9" x14ac:dyDescent="0.2">
      <c r="A1636" s="141" t="s">
        <v>3286</v>
      </c>
      <c r="B1636" s="142" t="s">
        <v>17017</v>
      </c>
      <c r="C1636" s="143">
        <v>393</v>
      </c>
      <c r="D1636" s="143">
        <v>0</v>
      </c>
      <c r="E1636" s="144">
        <v>0</v>
      </c>
      <c r="F1636" s="144">
        <v>69.180000000000007</v>
      </c>
      <c r="G1636" s="144">
        <v>0</v>
      </c>
      <c r="H1636" s="144">
        <v>0</v>
      </c>
      <c r="I1636" s="144">
        <v>69.180000000000007</v>
      </c>
    </row>
    <row r="1637" spans="1:9" x14ac:dyDescent="0.2">
      <c r="A1637" s="141" t="s">
        <v>3288</v>
      </c>
      <c r="B1637" s="142" t="s">
        <v>17018</v>
      </c>
      <c r="C1637" s="143">
        <v>1261</v>
      </c>
      <c r="D1637" s="143">
        <v>4</v>
      </c>
      <c r="E1637" s="144">
        <v>991.58</v>
      </c>
      <c r="F1637" s="144">
        <v>221.98</v>
      </c>
      <c r="G1637" s="144">
        <v>86.86</v>
      </c>
      <c r="H1637" s="144">
        <v>12.98</v>
      </c>
      <c r="I1637" s="144">
        <v>321.82</v>
      </c>
    </row>
    <row r="1638" spans="1:9" x14ac:dyDescent="0.2">
      <c r="A1638" s="141" t="s">
        <v>3290</v>
      </c>
      <c r="B1638" s="142" t="s">
        <v>17019</v>
      </c>
      <c r="C1638" s="143">
        <v>631</v>
      </c>
      <c r="D1638" s="143">
        <v>2</v>
      </c>
      <c r="E1638" s="144">
        <v>630.08000000000004</v>
      </c>
      <c r="F1638" s="144">
        <v>111.08</v>
      </c>
      <c r="G1638" s="144">
        <v>43.43</v>
      </c>
      <c r="H1638" s="144">
        <v>8.25</v>
      </c>
      <c r="I1638" s="144">
        <v>162.76</v>
      </c>
    </row>
    <row r="1639" spans="1:9" x14ac:dyDescent="0.2">
      <c r="A1639" s="141" t="s">
        <v>3292</v>
      </c>
      <c r="B1639" s="142" t="s">
        <v>17020</v>
      </c>
      <c r="C1639" s="143">
        <v>1224</v>
      </c>
      <c r="D1639" s="143">
        <v>2</v>
      </c>
      <c r="E1639" s="144">
        <v>628.4</v>
      </c>
      <c r="F1639" s="144">
        <v>215.47</v>
      </c>
      <c r="G1639" s="144">
        <v>43.43</v>
      </c>
      <c r="H1639" s="144">
        <v>8.2200000000000006</v>
      </c>
      <c r="I1639" s="144">
        <v>267.12</v>
      </c>
    </row>
    <row r="1640" spans="1:9" x14ac:dyDescent="0.2">
      <c r="A1640" s="141" t="s">
        <v>3294</v>
      </c>
      <c r="B1640" s="142" t="s">
        <v>17021</v>
      </c>
      <c r="C1640" s="143">
        <v>286</v>
      </c>
      <c r="D1640" s="143">
        <v>1</v>
      </c>
      <c r="E1640" s="144">
        <v>385.67</v>
      </c>
      <c r="F1640" s="144">
        <v>50.34</v>
      </c>
      <c r="G1640" s="144">
        <v>21.71</v>
      </c>
      <c r="H1640" s="144">
        <v>5.05</v>
      </c>
      <c r="I1640" s="144">
        <v>77.099999999999994</v>
      </c>
    </row>
    <row r="1641" spans="1:9" x14ac:dyDescent="0.2">
      <c r="A1641" s="141" t="s">
        <v>3296</v>
      </c>
      <c r="B1641" s="142" t="s">
        <v>17022</v>
      </c>
      <c r="C1641" s="143">
        <v>396</v>
      </c>
      <c r="D1641" s="143">
        <v>2</v>
      </c>
      <c r="E1641" s="144">
        <v>74.64</v>
      </c>
      <c r="F1641" s="144">
        <v>69.709999999999994</v>
      </c>
      <c r="G1641" s="144">
        <v>43.43</v>
      </c>
      <c r="H1641" s="144">
        <v>0.98</v>
      </c>
      <c r="I1641" s="144">
        <v>114.12</v>
      </c>
    </row>
    <row r="1642" spans="1:9" x14ac:dyDescent="0.2">
      <c r="A1642" s="141" t="s">
        <v>3298</v>
      </c>
      <c r="B1642" s="142" t="s">
        <v>17023</v>
      </c>
      <c r="C1642" s="143">
        <v>606</v>
      </c>
      <c r="D1642" s="143">
        <v>7</v>
      </c>
      <c r="E1642" s="144">
        <v>1049.7</v>
      </c>
      <c r="F1642" s="144">
        <v>106.68</v>
      </c>
      <c r="G1642" s="144">
        <v>152.01</v>
      </c>
      <c r="H1642" s="144">
        <v>13.74</v>
      </c>
      <c r="I1642" s="144">
        <v>272.43</v>
      </c>
    </row>
    <row r="1643" spans="1:9" x14ac:dyDescent="0.2">
      <c r="A1643" s="141" t="s">
        <v>3300</v>
      </c>
      <c r="B1643" s="142" t="s">
        <v>17024</v>
      </c>
      <c r="C1643" s="143">
        <v>77</v>
      </c>
      <c r="D1643" s="143">
        <v>2</v>
      </c>
      <c r="E1643" s="144">
        <v>95.07</v>
      </c>
      <c r="F1643" s="144">
        <v>13.55</v>
      </c>
      <c r="G1643" s="144">
        <v>43.43</v>
      </c>
      <c r="H1643" s="144">
        <v>1.25</v>
      </c>
      <c r="I1643" s="144">
        <v>58.23</v>
      </c>
    </row>
    <row r="1644" spans="1:9" x14ac:dyDescent="0.2">
      <c r="A1644" s="141" t="s">
        <v>3302</v>
      </c>
      <c r="B1644" s="142" t="s">
        <v>17025</v>
      </c>
      <c r="C1644" s="143">
        <v>1401</v>
      </c>
      <c r="D1644" s="143">
        <v>8</v>
      </c>
      <c r="E1644" s="144">
        <v>1411.29</v>
      </c>
      <c r="F1644" s="144">
        <v>246.63</v>
      </c>
      <c r="G1644" s="144">
        <v>173.73</v>
      </c>
      <c r="H1644" s="144">
        <v>18.47</v>
      </c>
      <c r="I1644" s="144">
        <v>438.83</v>
      </c>
    </row>
    <row r="1645" spans="1:9" x14ac:dyDescent="0.2">
      <c r="A1645" s="141" t="s">
        <v>3304</v>
      </c>
      <c r="B1645" s="142" t="s">
        <v>17026</v>
      </c>
      <c r="C1645" s="143">
        <v>297</v>
      </c>
      <c r="D1645" s="143">
        <v>0</v>
      </c>
      <c r="E1645" s="144">
        <v>0</v>
      </c>
      <c r="F1645" s="144">
        <v>52.28</v>
      </c>
      <c r="G1645" s="144">
        <v>0</v>
      </c>
      <c r="H1645" s="144">
        <v>0</v>
      </c>
      <c r="I1645" s="144">
        <v>52.28</v>
      </c>
    </row>
    <row r="1646" spans="1:9" x14ac:dyDescent="0.2">
      <c r="A1646" s="141" t="s">
        <v>3306</v>
      </c>
      <c r="B1646" s="142" t="s">
        <v>17027</v>
      </c>
      <c r="C1646" s="143">
        <v>943</v>
      </c>
      <c r="D1646" s="143">
        <v>1</v>
      </c>
      <c r="E1646" s="144">
        <v>315.33</v>
      </c>
      <c r="F1646" s="144">
        <v>166.01</v>
      </c>
      <c r="G1646" s="144">
        <v>21.71</v>
      </c>
      <c r="H1646" s="144">
        <v>4.13</v>
      </c>
      <c r="I1646" s="144">
        <v>191.85</v>
      </c>
    </row>
    <row r="1647" spans="1:9" x14ac:dyDescent="0.2">
      <c r="A1647" s="141" t="s">
        <v>3308</v>
      </c>
      <c r="B1647" s="142" t="s">
        <v>17028</v>
      </c>
      <c r="C1647" s="143">
        <v>138</v>
      </c>
      <c r="D1647" s="143">
        <v>0</v>
      </c>
      <c r="E1647" s="144">
        <v>0</v>
      </c>
      <c r="F1647" s="144">
        <v>24.3</v>
      </c>
      <c r="G1647" s="144">
        <v>0</v>
      </c>
      <c r="H1647" s="144">
        <v>0</v>
      </c>
      <c r="I1647" s="144">
        <v>24.3</v>
      </c>
    </row>
    <row r="1648" spans="1:9" x14ac:dyDescent="0.2">
      <c r="A1648" s="141" t="s">
        <v>3310</v>
      </c>
      <c r="B1648" s="142" t="s">
        <v>17029</v>
      </c>
      <c r="C1648" s="143">
        <v>1013</v>
      </c>
      <c r="D1648" s="143">
        <v>5</v>
      </c>
      <c r="E1648" s="144">
        <v>1053.3800000000001</v>
      </c>
      <c r="F1648" s="144">
        <v>178.33</v>
      </c>
      <c r="G1648" s="144">
        <v>108.58</v>
      </c>
      <c r="H1648" s="144">
        <v>13.78</v>
      </c>
      <c r="I1648" s="144">
        <v>300.69</v>
      </c>
    </row>
    <row r="1649" spans="1:9" x14ac:dyDescent="0.2">
      <c r="A1649" s="141" t="s">
        <v>3312</v>
      </c>
      <c r="B1649" s="142" t="s">
        <v>17030</v>
      </c>
      <c r="C1649" s="143">
        <v>137</v>
      </c>
      <c r="D1649" s="143">
        <v>0</v>
      </c>
      <c r="E1649" s="144">
        <v>0</v>
      </c>
      <c r="F1649" s="144">
        <v>24.12</v>
      </c>
      <c r="G1649" s="144">
        <v>0</v>
      </c>
      <c r="H1649" s="144">
        <v>0</v>
      </c>
      <c r="I1649" s="144">
        <v>24.12</v>
      </c>
    </row>
    <row r="1650" spans="1:9" x14ac:dyDescent="0.2">
      <c r="A1650" s="141" t="s">
        <v>3314</v>
      </c>
      <c r="B1650" s="142" t="s">
        <v>17031</v>
      </c>
      <c r="C1650" s="143">
        <v>1682</v>
      </c>
      <c r="D1650" s="143">
        <v>5</v>
      </c>
      <c r="E1650" s="144">
        <v>1364.78</v>
      </c>
      <c r="F1650" s="144">
        <v>296.10000000000002</v>
      </c>
      <c r="G1650" s="144">
        <v>108.58</v>
      </c>
      <c r="H1650" s="144">
        <v>17.86</v>
      </c>
      <c r="I1650" s="144">
        <v>422.54</v>
      </c>
    </row>
    <row r="1651" spans="1:9" x14ac:dyDescent="0.2">
      <c r="A1651" s="141" t="s">
        <v>3316</v>
      </c>
      <c r="B1651" s="142" t="s">
        <v>17032</v>
      </c>
      <c r="C1651" s="143">
        <v>1485</v>
      </c>
      <c r="D1651" s="143">
        <v>10</v>
      </c>
      <c r="E1651" s="144">
        <v>1686.72</v>
      </c>
      <c r="F1651" s="144">
        <v>261.42</v>
      </c>
      <c r="G1651" s="144">
        <v>217.16</v>
      </c>
      <c r="H1651" s="144">
        <v>22.07</v>
      </c>
      <c r="I1651" s="144">
        <v>500.65</v>
      </c>
    </row>
    <row r="1652" spans="1:9" x14ac:dyDescent="0.2">
      <c r="A1652" s="141" t="s">
        <v>3318</v>
      </c>
      <c r="B1652" s="142" t="s">
        <v>17033</v>
      </c>
      <c r="C1652" s="143">
        <v>39558</v>
      </c>
      <c r="D1652" s="143">
        <v>598</v>
      </c>
      <c r="E1652" s="144">
        <v>223384.06</v>
      </c>
      <c r="F1652" s="144">
        <v>6963.8</v>
      </c>
      <c r="G1652" s="144">
        <v>12985.94</v>
      </c>
      <c r="H1652" s="144">
        <v>2923.18</v>
      </c>
      <c r="I1652" s="144">
        <v>22872.92</v>
      </c>
    </row>
    <row r="1653" spans="1:9" x14ac:dyDescent="0.2">
      <c r="A1653" s="141" t="s">
        <v>3320</v>
      </c>
      <c r="B1653" s="142" t="s">
        <v>17034</v>
      </c>
      <c r="C1653" s="143">
        <v>477</v>
      </c>
      <c r="D1653" s="143">
        <v>1</v>
      </c>
      <c r="E1653" s="144">
        <v>283.67</v>
      </c>
      <c r="F1653" s="144">
        <v>83.97</v>
      </c>
      <c r="G1653" s="144">
        <v>21.71</v>
      </c>
      <c r="H1653" s="144">
        <v>3.71</v>
      </c>
      <c r="I1653" s="144">
        <v>109.39</v>
      </c>
    </row>
    <row r="1654" spans="1:9" x14ac:dyDescent="0.2">
      <c r="A1654" s="141" t="s">
        <v>3322</v>
      </c>
      <c r="B1654" s="142" t="s">
        <v>17035</v>
      </c>
      <c r="C1654" s="143">
        <v>371</v>
      </c>
      <c r="D1654" s="143">
        <v>1</v>
      </c>
      <c r="E1654" s="144">
        <v>314.02999999999997</v>
      </c>
      <c r="F1654" s="144">
        <v>65.31</v>
      </c>
      <c r="G1654" s="144">
        <v>21.71</v>
      </c>
      <c r="H1654" s="144">
        <v>4.1100000000000003</v>
      </c>
      <c r="I1654" s="144">
        <v>91.13</v>
      </c>
    </row>
    <row r="1655" spans="1:9" x14ac:dyDescent="0.2">
      <c r="A1655" s="141" t="s">
        <v>3324</v>
      </c>
      <c r="B1655" s="142" t="s">
        <v>17036</v>
      </c>
      <c r="C1655" s="143">
        <v>220</v>
      </c>
      <c r="D1655" s="143">
        <v>0</v>
      </c>
      <c r="E1655" s="144">
        <v>0</v>
      </c>
      <c r="F1655" s="144">
        <v>38.729999999999997</v>
      </c>
      <c r="G1655" s="144">
        <v>0</v>
      </c>
      <c r="H1655" s="144">
        <v>0</v>
      </c>
      <c r="I1655" s="144">
        <v>38.729999999999997</v>
      </c>
    </row>
    <row r="1656" spans="1:9" x14ac:dyDescent="0.2">
      <c r="A1656" s="141" t="s">
        <v>3326</v>
      </c>
      <c r="B1656" s="142" t="s">
        <v>17037</v>
      </c>
      <c r="C1656" s="143">
        <v>435</v>
      </c>
      <c r="D1656" s="143">
        <v>2</v>
      </c>
      <c r="E1656" s="144">
        <v>522.34</v>
      </c>
      <c r="F1656" s="144">
        <v>76.58</v>
      </c>
      <c r="G1656" s="144">
        <v>43.43</v>
      </c>
      <c r="H1656" s="144">
        <v>6.83</v>
      </c>
      <c r="I1656" s="144">
        <v>126.84</v>
      </c>
    </row>
    <row r="1657" spans="1:9" x14ac:dyDescent="0.2">
      <c r="A1657" s="141" t="s">
        <v>3328</v>
      </c>
      <c r="B1657" s="142" t="s">
        <v>17038</v>
      </c>
      <c r="C1657" s="143">
        <v>287</v>
      </c>
      <c r="D1657" s="143">
        <v>0</v>
      </c>
      <c r="E1657" s="144">
        <v>0</v>
      </c>
      <c r="F1657" s="144">
        <v>50.52</v>
      </c>
      <c r="G1657" s="144">
        <v>0</v>
      </c>
      <c r="H1657" s="144">
        <v>0</v>
      </c>
      <c r="I1657" s="144">
        <v>50.52</v>
      </c>
    </row>
    <row r="1658" spans="1:9" x14ac:dyDescent="0.2">
      <c r="A1658" s="141" t="s">
        <v>3330</v>
      </c>
      <c r="B1658" s="142" t="s">
        <v>17039</v>
      </c>
      <c r="C1658" s="143">
        <v>208</v>
      </c>
      <c r="D1658" s="143">
        <v>4</v>
      </c>
      <c r="E1658" s="144">
        <v>471.36</v>
      </c>
      <c r="F1658" s="144">
        <v>36.619999999999997</v>
      </c>
      <c r="G1658" s="144">
        <v>86.86</v>
      </c>
      <c r="H1658" s="144">
        <v>6.17</v>
      </c>
      <c r="I1658" s="144">
        <v>129.65</v>
      </c>
    </row>
    <row r="1659" spans="1:9" x14ac:dyDescent="0.2">
      <c r="A1659" s="141" t="s">
        <v>3332</v>
      </c>
      <c r="B1659" s="142" t="s">
        <v>17040</v>
      </c>
      <c r="C1659" s="143">
        <v>1197</v>
      </c>
      <c r="D1659" s="143">
        <v>26</v>
      </c>
      <c r="E1659" s="144">
        <v>5246.68</v>
      </c>
      <c r="F1659" s="144">
        <v>210.72</v>
      </c>
      <c r="G1659" s="144">
        <v>564.61</v>
      </c>
      <c r="H1659" s="144">
        <v>68.66</v>
      </c>
      <c r="I1659" s="144">
        <v>843.99</v>
      </c>
    </row>
    <row r="1660" spans="1:9" x14ac:dyDescent="0.2">
      <c r="A1660" s="141" t="s">
        <v>3334</v>
      </c>
      <c r="B1660" s="142" t="s">
        <v>17041</v>
      </c>
      <c r="C1660" s="143">
        <v>85</v>
      </c>
      <c r="D1660" s="143">
        <v>0</v>
      </c>
      <c r="E1660" s="144">
        <v>0</v>
      </c>
      <c r="F1660" s="144">
        <v>14.96</v>
      </c>
      <c r="G1660" s="144">
        <v>0</v>
      </c>
      <c r="H1660" s="144">
        <v>0</v>
      </c>
      <c r="I1660" s="144">
        <v>14.96</v>
      </c>
    </row>
    <row r="1661" spans="1:9" x14ac:dyDescent="0.2">
      <c r="A1661" s="141" t="s">
        <v>3336</v>
      </c>
      <c r="B1661" s="142" t="s">
        <v>17042</v>
      </c>
      <c r="C1661" s="143">
        <v>262</v>
      </c>
      <c r="D1661" s="143">
        <v>0</v>
      </c>
      <c r="E1661" s="144">
        <v>0</v>
      </c>
      <c r="F1661" s="144">
        <v>46.12</v>
      </c>
      <c r="G1661" s="144">
        <v>0</v>
      </c>
      <c r="H1661" s="144">
        <v>0</v>
      </c>
      <c r="I1661" s="144">
        <v>46.12</v>
      </c>
    </row>
    <row r="1662" spans="1:9" x14ac:dyDescent="0.2">
      <c r="A1662" s="141" t="s">
        <v>3338</v>
      </c>
      <c r="B1662" s="142" t="s">
        <v>17043</v>
      </c>
      <c r="C1662" s="143">
        <v>362</v>
      </c>
      <c r="D1662" s="143">
        <v>1</v>
      </c>
      <c r="E1662" s="144">
        <v>319.42</v>
      </c>
      <c r="F1662" s="144">
        <v>63.73</v>
      </c>
      <c r="G1662" s="144">
        <v>21.71</v>
      </c>
      <c r="H1662" s="144">
        <v>4.18</v>
      </c>
      <c r="I1662" s="144">
        <v>89.62</v>
      </c>
    </row>
    <row r="1663" spans="1:9" x14ac:dyDescent="0.2">
      <c r="A1663" s="141" t="s">
        <v>3340</v>
      </c>
      <c r="B1663" s="142" t="s">
        <v>17044</v>
      </c>
      <c r="C1663" s="143">
        <v>286</v>
      </c>
      <c r="D1663" s="143">
        <v>1</v>
      </c>
      <c r="E1663" s="144">
        <v>315.18</v>
      </c>
      <c r="F1663" s="144">
        <v>50.34</v>
      </c>
      <c r="G1663" s="144">
        <v>21.71</v>
      </c>
      <c r="H1663" s="144">
        <v>4.13</v>
      </c>
      <c r="I1663" s="144">
        <v>76.180000000000007</v>
      </c>
    </row>
    <row r="1664" spans="1:9" x14ac:dyDescent="0.2">
      <c r="A1664" s="141" t="s">
        <v>3342</v>
      </c>
      <c r="B1664" s="142" t="s">
        <v>17045</v>
      </c>
      <c r="C1664" s="143">
        <v>259</v>
      </c>
      <c r="D1664" s="143">
        <v>0</v>
      </c>
      <c r="E1664" s="144">
        <v>0</v>
      </c>
      <c r="F1664" s="144">
        <v>45.59</v>
      </c>
      <c r="G1664" s="144">
        <v>0</v>
      </c>
      <c r="H1664" s="144">
        <v>0</v>
      </c>
      <c r="I1664" s="144">
        <v>45.59</v>
      </c>
    </row>
    <row r="1665" spans="1:9" x14ac:dyDescent="0.2">
      <c r="A1665" s="141" t="s">
        <v>3344</v>
      </c>
      <c r="B1665" s="142" t="s">
        <v>17046</v>
      </c>
      <c r="C1665" s="143">
        <v>86</v>
      </c>
      <c r="D1665" s="143">
        <v>0</v>
      </c>
      <c r="E1665" s="144">
        <v>0</v>
      </c>
      <c r="F1665" s="144">
        <v>15.14</v>
      </c>
      <c r="G1665" s="144">
        <v>0</v>
      </c>
      <c r="H1665" s="144">
        <v>0</v>
      </c>
      <c r="I1665" s="144">
        <v>15.14</v>
      </c>
    </row>
    <row r="1666" spans="1:9" x14ac:dyDescent="0.2">
      <c r="A1666" s="141" t="s">
        <v>3346</v>
      </c>
      <c r="B1666" s="142" t="s">
        <v>17047</v>
      </c>
      <c r="C1666" s="143">
        <v>566</v>
      </c>
      <c r="D1666" s="143">
        <v>3</v>
      </c>
      <c r="E1666" s="144">
        <v>945.55</v>
      </c>
      <c r="F1666" s="144">
        <v>99.64</v>
      </c>
      <c r="G1666" s="144">
        <v>65.14</v>
      </c>
      <c r="H1666" s="144">
        <v>12.38</v>
      </c>
      <c r="I1666" s="144">
        <v>177.16</v>
      </c>
    </row>
    <row r="1667" spans="1:9" x14ac:dyDescent="0.2">
      <c r="A1667" s="141" t="s">
        <v>3348</v>
      </c>
      <c r="B1667" s="142" t="s">
        <v>17048</v>
      </c>
      <c r="C1667" s="143">
        <v>284</v>
      </c>
      <c r="D1667" s="143">
        <v>1</v>
      </c>
      <c r="E1667" s="144">
        <v>313.69</v>
      </c>
      <c r="F1667" s="144">
        <v>49.99</v>
      </c>
      <c r="G1667" s="144">
        <v>21.71</v>
      </c>
      <c r="H1667" s="144">
        <v>4.0999999999999996</v>
      </c>
      <c r="I1667" s="144">
        <v>75.8</v>
      </c>
    </row>
    <row r="1668" spans="1:9" x14ac:dyDescent="0.2">
      <c r="A1668" s="141" t="s">
        <v>3350</v>
      </c>
      <c r="B1668" s="142" t="s">
        <v>17049</v>
      </c>
      <c r="C1668" s="143">
        <v>754</v>
      </c>
      <c r="D1668" s="143">
        <v>3</v>
      </c>
      <c r="E1668" s="144">
        <v>944.74</v>
      </c>
      <c r="F1668" s="144">
        <v>132.74</v>
      </c>
      <c r="G1668" s="144">
        <v>65.14</v>
      </c>
      <c r="H1668" s="144">
        <v>12.36</v>
      </c>
      <c r="I1668" s="144">
        <v>210.24</v>
      </c>
    </row>
    <row r="1669" spans="1:9" x14ac:dyDescent="0.2">
      <c r="A1669" s="141" t="s">
        <v>3352</v>
      </c>
      <c r="B1669" s="142" t="s">
        <v>17050</v>
      </c>
      <c r="C1669" s="143">
        <v>273</v>
      </c>
      <c r="D1669" s="143">
        <v>0</v>
      </c>
      <c r="E1669" s="144">
        <v>0</v>
      </c>
      <c r="F1669" s="144">
        <v>48.06</v>
      </c>
      <c r="G1669" s="144">
        <v>0</v>
      </c>
      <c r="H1669" s="144">
        <v>0</v>
      </c>
      <c r="I1669" s="144">
        <v>48.06</v>
      </c>
    </row>
    <row r="1670" spans="1:9" x14ac:dyDescent="0.2">
      <c r="A1670" s="141" t="s">
        <v>3354</v>
      </c>
      <c r="B1670" s="142" t="s">
        <v>17051</v>
      </c>
      <c r="C1670" s="143">
        <v>324</v>
      </c>
      <c r="D1670" s="143">
        <v>1</v>
      </c>
      <c r="E1670" s="144">
        <v>188.48</v>
      </c>
      <c r="F1670" s="144">
        <v>57.04</v>
      </c>
      <c r="G1670" s="144">
        <v>21.71</v>
      </c>
      <c r="H1670" s="144">
        <v>2.46</v>
      </c>
      <c r="I1670" s="144">
        <v>81.209999999999994</v>
      </c>
    </row>
    <row r="1671" spans="1:9" x14ac:dyDescent="0.2">
      <c r="A1671" s="141" t="s">
        <v>3356</v>
      </c>
      <c r="B1671" s="142" t="s">
        <v>17052</v>
      </c>
      <c r="C1671" s="143">
        <v>296</v>
      </c>
      <c r="D1671" s="143">
        <v>0</v>
      </c>
      <c r="E1671" s="144">
        <v>0</v>
      </c>
      <c r="F1671" s="144">
        <v>52.1</v>
      </c>
      <c r="G1671" s="144">
        <v>0</v>
      </c>
      <c r="H1671" s="144">
        <v>0</v>
      </c>
      <c r="I1671" s="144">
        <v>52.1</v>
      </c>
    </row>
    <row r="1672" spans="1:9" x14ac:dyDescent="0.2">
      <c r="A1672" s="141" t="s">
        <v>3358</v>
      </c>
      <c r="B1672" s="142" t="s">
        <v>17053</v>
      </c>
      <c r="C1672" s="143">
        <v>301</v>
      </c>
      <c r="D1672" s="143">
        <v>0</v>
      </c>
      <c r="E1672" s="144">
        <v>0</v>
      </c>
      <c r="F1672" s="144">
        <v>52.99</v>
      </c>
      <c r="G1672" s="144">
        <v>0</v>
      </c>
      <c r="H1672" s="144">
        <v>0</v>
      </c>
      <c r="I1672" s="144">
        <v>52.99</v>
      </c>
    </row>
    <row r="1673" spans="1:9" x14ac:dyDescent="0.2">
      <c r="A1673" s="141" t="s">
        <v>3360</v>
      </c>
      <c r="B1673" s="142" t="s">
        <v>17054</v>
      </c>
      <c r="C1673" s="143">
        <v>488</v>
      </c>
      <c r="D1673" s="143">
        <v>2</v>
      </c>
      <c r="E1673" s="144">
        <v>630.61</v>
      </c>
      <c r="F1673" s="144">
        <v>85.9</v>
      </c>
      <c r="G1673" s="144">
        <v>43.43</v>
      </c>
      <c r="H1673" s="144">
        <v>8.26</v>
      </c>
      <c r="I1673" s="144">
        <v>137.59</v>
      </c>
    </row>
    <row r="1674" spans="1:9" x14ac:dyDescent="0.2">
      <c r="A1674" s="141" t="s">
        <v>3362</v>
      </c>
      <c r="B1674" s="142" t="s">
        <v>17055</v>
      </c>
      <c r="C1674" s="143">
        <v>234</v>
      </c>
      <c r="D1674" s="143">
        <v>1</v>
      </c>
      <c r="E1674" s="144">
        <v>315.76</v>
      </c>
      <c r="F1674" s="144">
        <v>41.19</v>
      </c>
      <c r="G1674" s="144">
        <v>21.71</v>
      </c>
      <c r="H1674" s="144">
        <v>4.1399999999999997</v>
      </c>
      <c r="I1674" s="144">
        <v>67.040000000000006</v>
      </c>
    </row>
    <row r="1675" spans="1:9" x14ac:dyDescent="0.2">
      <c r="A1675" s="141" t="s">
        <v>3364</v>
      </c>
      <c r="B1675" s="142" t="s">
        <v>17056</v>
      </c>
      <c r="C1675" s="143">
        <v>354</v>
      </c>
      <c r="D1675" s="143">
        <v>3</v>
      </c>
      <c r="E1675" s="144">
        <v>1732.48</v>
      </c>
      <c r="F1675" s="144">
        <v>62.32</v>
      </c>
      <c r="G1675" s="144">
        <v>65.14</v>
      </c>
      <c r="H1675" s="144">
        <v>22.67</v>
      </c>
      <c r="I1675" s="144">
        <v>150.13</v>
      </c>
    </row>
    <row r="1676" spans="1:9" x14ac:dyDescent="0.2">
      <c r="A1676" s="141" t="s">
        <v>3366</v>
      </c>
      <c r="B1676" s="142" t="s">
        <v>17057</v>
      </c>
      <c r="C1676" s="143">
        <v>748</v>
      </c>
      <c r="D1676" s="143">
        <v>3</v>
      </c>
      <c r="E1676" s="144">
        <v>940.4</v>
      </c>
      <c r="F1676" s="144">
        <v>131.68</v>
      </c>
      <c r="G1676" s="144">
        <v>65.14</v>
      </c>
      <c r="H1676" s="144">
        <v>12.3</v>
      </c>
      <c r="I1676" s="144">
        <v>209.12</v>
      </c>
    </row>
    <row r="1677" spans="1:9" x14ac:dyDescent="0.2">
      <c r="A1677" s="141" t="s">
        <v>3368</v>
      </c>
      <c r="B1677" s="142" t="s">
        <v>17058</v>
      </c>
      <c r="C1677" s="143">
        <v>869</v>
      </c>
      <c r="D1677" s="143">
        <v>1</v>
      </c>
      <c r="E1677" s="144">
        <v>2216.5500000000002</v>
      </c>
      <c r="F1677" s="144">
        <v>152.97999999999999</v>
      </c>
      <c r="G1677" s="144">
        <v>21.71</v>
      </c>
      <c r="H1677" s="144">
        <v>29.01</v>
      </c>
      <c r="I1677" s="144">
        <v>203.7</v>
      </c>
    </row>
    <row r="1678" spans="1:9" x14ac:dyDescent="0.2">
      <c r="A1678" s="141" t="s">
        <v>3370</v>
      </c>
      <c r="B1678" s="142" t="s">
        <v>17059</v>
      </c>
      <c r="C1678" s="143">
        <v>190</v>
      </c>
      <c r="D1678" s="143">
        <v>0</v>
      </c>
      <c r="E1678" s="144">
        <v>0</v>
      </c>
      <c r="F1678" s="144">
        <v>33.450000000000003</v>
      </c>
      <c r="G1678" s="144">
        <v>0</v>
      </c>
      <c r="H1678" s="144">
        <v>0</v>
      </c>
      <c r="I1678" s="144">
        <v>33.450000000000003</v>
      </c>
    </row>
    <row r="1679" spans="1:9" x14ac:dyDescent="0.2">
      <c r="A1679" s="141" t="s">
        <v>3372</v>
      </c>
      <c r="B1679" s="142" t="s">
        <v>17060</v>
      </c>
      <c r="C1679" s="143">
        <v>1503</v>
      </c>
      <c r="D1679" s="143">
        <v>4</v>
      </c>
      <c r="E1679" s="144">
        <v>1120.6500000000001</v>
      </c>
      <c r="F1679" s="144">
        <v>264.58999999999997</v>
      </c>
      <c r="G1679" s="144">
        <v>86.86</v>
      </c>
      <c r="H1679" s="144">
        <v>14.66</v>
      </c>
      <c r="I1679" s="144">
        <v>366.11</v>
      </c>
    </row>
    <row r="1680" spans="1:9" x14ac:dyDescent="0.2">
      <c r="A1680" s="141" t="s">
        <v>3374</v>
      </c>
      <c r="B1680" s="142" t="s">
        <v>17061</v>
      </c>
      <c r="C1680" s="143">
        <v>409</v>
      </c>
      <c r="D1680" s="143">
        <v>1</v>
      </c>
      <c r="E1680" s="144">
        <v>385.67</v>
      </c>
      <c r="F1680" s="144">
        <v>72</v>
      </c>
      <c r="G1680" s="144">
        <v>21.71</v>
      </c>
      <c r="H1680" s="144">
        <v>5.05</v>
      </c>
      <c r="I1680" s="144">
        <v>98.76</v>
      </c>
    </row>
    <row r="1681" spans="1:9" x14ac:dyDescent="0.2">
      <c r="A1681" s="141" t="s">
        <v>3376</v>
      </c>
      <c r="B1681" s="142" t="s">
        <v>17062</v>
      </c>
      <c r="C1681" s="143">
        <v>1984</v>
      </c>
      <c r="D1681" s="143">
        <v>7</v>
      </c>
      <c r="E1681" s="144">
        <v>1514.64</v>
      </c>
      <c r="F1681" s="144">
        <v>349.26</v>
      </c>
      <c r="G1681" s="144">
        <v>152.01</v>
      </c>
      <c r="H1681" s="144">
        <v>19.82</v>
      </c>
      <c r="I1681" s="144">
        <v>521.09</v>
      </c>
    </row>
    <row r="1682" spans="1:9" x14ac:dyDescent="0.2">
      <c r="A1682" s="141" t="s">
        <v>3378</v>
      </c>
      <c r="B1682" s="142" t="s">
        <v>17063</v>
      </c>
      <c r="C1682" s="143">
        <v>796</v>
      </c>
      <c r="D1682" s="143">
        <v>1</v>
      </c>
      <c r="E1682" s="144">
        <v>316.10000000000002</v>
      </c>
      <c r="F1682" s="144">
        <v>140.13</v>
      </c>
      <c r="G1682" s="144">
        <v>21.71</v>
      </c>
      <c r="H1682" s="144">
        <v>4.1399999999999997</v>
      </c>
      <c r="I1682" s="144">
        <v>165.98</v>
      </c>
    </row>
    <row r="1683" spans="1:9" x14ac:dyDescent="0.2">
      <c r="A1683" s="141" t="s">
        <v>3380</v>
      </c>
      <c r="B1683" s="142" t="s">
        <v>17064</v>
      </c>
      <c r="C1683" s="143">
        <v>316</v>
      </c>
      <c r="D1683" s="143">
        <v>1</v>
      </c>
      <c r="E1683" s="144">
        <v>315.18</v>
      </c>
      <c r="F1683" s="144">
        <v>55.63</v>
      </c>
      <c r="G1683" s="144">
        <v>21.71</v>
      </c>
      <c r="H1683" s="144">
        <v>4.13</v>
      </c>
      <c r="I1683" s="144">
        <v>81.47</v>
      </c>
    </row>
    <row r="1684" spans="1:9" x14ac:dyDescent="0.2">
      <c r="A1684" s="141" t="s">
        <v>3382</v>
      </c>
      <c r="B1684" s="142" t="s">
        <v>17065</v>
      </c>
      <c r="C1684" s="143">
        <v>7328</v>
      </c>
      <c r="D1684" s="143">
        <v>46</v>
      </c>
      <c r="E1684" s="144">
        <v>17964.02</v>
      </c>
      <c r="F1684" s="144">
        <v>1290.02</v>
      </c>
      <c r="G1684" s="144">
        <v>998.92</v>
      </c>
      <c r="H1684" s="144">
        <v>235.07</v>
      </c>
      <c r="I1684" s="144">
        <v>2524.0100000000002</v>
      </c>
    </row>
    <row r="1685" spans="1:9" x14ac:dyDescent="0.2">
      <c r="A1685" s="141" t="s">
        <v>3384</v>
      </c>
      <c r="B1685" s="142" t="s">
        <v>17066</v>
      </c>
      <c r="C1685" s="143">
        <v>770</v>
      </c>
      <c r="D1685" s="143">
        <v>2</v>
      </c>
      <c r="E1685" s="144">
        <v>633.64</v>
      </c>
      <c r="F1685" s="144">
        <v>135.55000000000001</v>
      </c>
      <c r="G1685" s="144">
        <v>43.43</v>
      </c>
      <c r="H1685" s="144">
        <v>8.2899999999999991</v>
      </c>
      <c r="I1685" s="144">
        <v>187.27</v>
      </c>
    </row>
    <row r="1686" spans="1:9" x14ac:dyDescent="0.2">
      <c r="A1686" s="141" t="s">
        <v>3386</v>
      </c>
      <c r="B1686" s="142" t="s">
        <v>17067</v>
      </c>
      <c r="C1686" s="143">
        <v>155</v>
      </c>
      <c r="D1686" s="143">
        <v>7</v>
      </c>
      <c r="E1686" s="144">
        <v>139544.37</v>
      </c>
      <c r="F1686" s="144">
        <v>27.29</v>
      </c>
      <c r="G1686" s="144">
        <v>152.01</v>
      </c>
      <c r="H1686" s="144">
        <v>1826.06</v>
      </c>
      <c r="I1686" s="144">
        <v>2005.36</v>
      </c>
    </row>
    <row r="1687" spans="1:9" x14ac:dyDescent="0.2">
      <c r="A1687" s="141" t="s">
        <v>3388</v>
      </c>
      <c r="B1687" s="142" t="s">
        <v>17068</v>
      </c>
      <c r="C1687" s="143">
        <v>1065</v>
      </c>
      <c r="D1687" s="143">
        <v>7</v>
      </c>
      <c r="E1687" s="144">
        <v>1335.89</v>
      </c>
      <c r="F1687" s="144">
        <v>187.48</v>
      </c>
      <c r="G1687" s="144">
        <v>152.01</v>
      </c>
      <c r="H1687" s="144">
        <v>17.48</v>
      </c>
      <c r="I1687" s="144">
        <v>356.97</v>
      </c>
    </row>
    <row r="1688" spans="1:9" x14ac:dyDescent="0.2">
      <c r="A1688" s="141" t="s">
        <v>3390</v>
      </c>
      <c r="B1688" s="142" t="s">
        <v>17069</v>
      </c>
      <c r="C1688" s="143">
        <v>843</v>
      </c>
      <c r="D1688" s="143">
        <v>9</v>
      </c>
      <c r="E1688" s="144">
        <v>1656.93</v>
      </c>
      <c r="F1688" s="144">
        <v>148.4</v>
      </c>
      <c r="G1688" s="144">
        <v>195.44</v>
      </c>
      <c r="H1688" s="144">
        <v>21.68</v>
      </c>
      <c r="I1688" s="144">
        <v>365.52</v>
      </c>
    </row>
    <row r="1689" spans="1:9" x14ac:dyDescent="0.2">
      <c r="A1689" s="141" t="s">
        <v>3392</v>
      </c>
      <c r="B1689" s="142" t="s">
        <v>17070</v>
      </c>
      <c r="C1689" s="143">
        <v>648</v>
      </c>
      <c r="D1689" s="143">
        <v>9</v>
      </c>
      <c r="E1689" s="144">
        <v>1398.37</v>
      </c>
      <c r="F1689" s="144">
        <v>114.07</v>
      </c>
      <c r="G1689" s="144">
        <v>195.44</v>
      </c>
      <c r="H1689" s="144">
        <v>18.3</v>
      </c>
      <c r="I1689" s="144">
        <v>327.81</v>
      </c>
    </row>
    <row r="1690" spans="1:9" x14ac:dyDescent="0.2">
      <c r="A1690" s="141" t="s">
        <v>3394</v>
      </c>
      <c r="B1690" s="142" t="s">
        <v>17071</v>
      </c>
      <c r="C1690" s="143">
        <v>1075</v>
      </c>
      <c r="D1690" s="143">
        <v>3</v>
      </c>
      <c r="E1690" s="144">
        <v>1033.0999999999999</v>
      </c>
      <c r="F1690" s="144">
        <v>189.24</v>
      </c>
      <c r="G1690" s="144">
        <v>65.14</v>
      </c>
      <c r="H1690" s="144">
        <v>13.52</v>
      </c>
      <c r="I1690" s="144">
        <v>267.89999999999998</v>
      </c>
    </row>
    <row r="1691" spans="1:9" x14ac:dyDescent="0.2">
      <c r="A1691" s="141" t="s">
        <v>3396</v>
      </c>
      <c r="B1691" s="142" t="s">
        <v>17072</v>
      </c>
      <c r="C1691" s="143">
        <v>495</v>
      </c>
      <c r="D1691" s="143">
        <v>1</v>
      </c>
      <c r="E1691" s="144">
        <v>314.42</v>
      </c>
      <c r="F1691" s="144">
        <v>87.14</v>
      </c>
      <c r="G1691" s="144">
        <v>21.71</v>
      </c>
      <c r="H1691" s="144">
        <v>4.1100000000000003</v>
      </c>
      <c r="I1691" s="144">
        <v>112.96</v>
      </c>
    </row>
    <row r="1692" spans="1:9" x14ac:dyDescent="0.2">
      <c r="A1692" s="141" t="s">
        <v>3398</v>
      </c>
      <c r="B1692" s="142" t="s">
        <v>17073</v>
      </c>
      <c r="C1692" s="143">
        <v>528</v>
      </c>
      <c r="D1692" s="143">
        <v>1</v>
      </c>
      <c r="E1692" s="144">
        <v>314.8</v>
      </c>
      <c r="F1692" s="144">
        <v>92.95</v>
      </c>
      <c r="G1692" s="144">
        <v>21.71</v>
      </c>
      <c r="H1692" s="144">
        <v>4.12</v>
      </c>
      <c r="I1692" s="144">
        <v>118.78</v>
      </c>
    </row>
    <row r="1693" spans="1:9" x14ac:dyDescent="0.2">
      <c r="A1693" s="141" t="s">
        <v>3400</v>
      </c>
      <c r="B1693" s="142" t="s">
        <v>17074</v>
      </c>
      <c r="C1693" s="143">
        <v>2894</v>
      </c>
      <c r="D1693" s="143">
        <v>6</v>
      </c>
      <c r="E1693" s="144">
        <v>1191.69</v>
      </c>
      <c r="F1693" s="144">
        <v>509.46</v>
      </c>
      <c r="G1693" s="144">
        <v>130.30000000000001</v>
      </c>
      <c r="H1693" s="144">
        <v>15.59</v>
      </c>
      <c r="I1693" s="144">
        <v>655.35</v>
      </c>
    </row>
    <row r="1694" spans="1:9" x14ac:dyDescent="0.2">
      <c r="A1694" s="141" t="s">
        <v>3402</v>
      </c>
      <c r="B1694" s="142" t="s">
        <v>17075</v>
      </c>
      <c r="C1694" s="143">
        <v>550</v>
      </c>
      <c r="D1694" s="143">
        <v>3</v>
      </c>
      <c r="E1694" s="144">
        <v>674.07</v>
      </c>
      <c r="F1694" s="144">
        <v>96.82</v>
      </c>
      <c r="G1694" s="144">
        <v>65.14</v>
      </c>
      <c r="H1694" s="144">
        <v>8.82</v>
      </c>
      <c r="I1694" s="144">
        <v>170.78</v>
      </c>
    </row>
    <row r="1695" spans="1:9" x14ac:dyDescent="0.2">
      <c r="A1695" s="141" t="s">
        <v>3404</v>
      </c>
      <c r="B1695" s="142" t="s">
        <v>17076</v>
      </c>
      <c r="C1695" s="143">
        <v>587</v>
      </c>
      <c r="D1695" s="143">
        <v>0</v>
      </c>
      <c r="E1695" s="144">
        <v>0</v>
      </c>
      <c r="F1695" s="144">
        <v>103.34</v>
      </c>
      <c r="G1695" s="144">
        <v>0</v>
      </c>
      <c r="H1695" s="144">
        <v>0</v>
      </c>
      <c r="I1695" s="144">
        <v>103.34</v>
      </c>
    </row>
    <row r="1696" spans="1:9" x14ac:dyDescent="0.2">
      <c r="A1696" s="141" t="s">
        <v>3406</v>
      </c>
      <c r="B1696" s="142" t="s">
        <v>17077</v>
      </c>
      <c r="C1696" s="143">
        <v>770</v>
      </c>
      <c r="D1696" s="143">
        <v>3</v>
      </c>
      <c r="E1696" s="144">
        <v>949.06</v>
      </c>
      <c r="F1696" s="144">
        <v>135.55000000000001</v>
      </c>
      <c r="G1696" s="144">
        <v>65.14</v>
      </c>
      <c r="H1696" s="144">
        <v>12.42</v>
      </c>
      <c r="I1696" s="144">
        <v>213.11</v>
      </c>
    </row>
    <row r="1697" spans="1:9" x14ac:dyDescent="0.2">
      <c r="A1697" s="141" t="s">
        <v>3408</v>
      </c>
      <c r="B1697" s="142" t="s">
        <v>17078</v>
      </c>
      <c r="C1697" s="143">
        <v>1675</v>
      </c>
      <c r="D1697" s="143">
        <v>3</v>
      </c>
      <c r="E1697" s="144">
        <v>829.59</v>
      </c>
      <c r="F1697" s="144">
        <v>294.86</v>
      </c>
      <c r="G1697" s="144">
        <v>65.14</v>
      </c>
      <c r="H1697" s="144">
        <v>10.86</v>
      </c>
      <c r="I1697" s="144">
        <v>370.86</v>
      </c>
    </row>
    <row r="1698" spans="1:9" x14ac:dyDescent="0.2">
      <c r="A1698" s="141" t="s">
        <v>3410</v>
      </c>
      <c r="B1698" s="142" t="s">
        <v>17079</v>
      </c>
      <c r="C1698" s="143">
        <v>566</v>
      </c>
      <c r="D1698" s="143">
        <v>2</v>
      </c>
      <c r="E1698" s="144">
        <v>629.79999999999995</v>
      </c>
      <c r="F1698" s="144">
        <v>99.64</v>
      </c>
      <c r="G1698" s="144">
        <v>43.43</v>
      </c>
      <c r="H1698" s="144">
        <v>8.24</v>
      </c>
      <c r="I1698" s="144">
        <v>151.31</v>
      </c>
    </row>
    <row r="1699" spans="1:9" x14ac:dyDescent="0.2">
      <c r="A1699" s="141" t="s">
        <v>3412</v>
      </c>
      <c r="B1699" s="142" t="s">
        <v>17080</v>
      </c>
      <c r="C1699" s="143">
        <v>8821</v>
      </c>
      <c r="D1699" s="143">
        <v>70</v>
      </c>
      <c r="E1699" s="144">
        <v>21348.75</v>
      </c>
      <c r="F1699" s="144">
        <v>1552.85</v>
      </c>
      <c r="G1699" s="144">
        <v>1520.1</v>
      </c>
      <c r="H1699" s="144">
        <v>279.37</v>
      </c>
      <c r="I1699" s="144">
        <v>3352.32</v>
      </c>
    </row>
    <row r="1700" spans="1:9" x14ac:dyDescent="0.2">
      <c r="A1700" s="141" t="s">
        <v>3414</v>
      </c>
      <c r="B1700" s="142" t="s">
        <v>17081</v>
      </c>
      <c r="C1700" s="143">
        <v>312</v>
      </c>
      <c r="D1700" s="143">
        <v>14</v>
      </c>
      <c r="E1700" s="144">
        <v>6595.45</v>
      </c>
      <c r="F1700" s="144">
        <v>54.93</v>
      </c>
      <c r="G1700" s="144">
        <v>304.02</v>
      </c>
      <c r="H1700" s="144">
        <v>86.3</v>
      </c>
      <c r="I1700" s="144">
        <v>445.25</v>
      </c>
    </row>
    <row r="1701" spans="1:9" x14ac:dyDescent="0.2">
      <c r="A1701" s="141" t="s">
        <v>3416</v>
      </c>
      <c r="B1701" s="142" t="s">
        <v>17082</v>
      </c>
      <c r="C1701" s="143">
        <v>113</v>
      </c>
      <c r="D1701" s="143">
        <v>4</v>
      </c>
      <c r="E1701" s="144">
        <v>80063.67</v>
      </c>
      <c r="F1701" s="144">
        <v>19.899999999999999</v>
      </c>
      <c r="G1701" s="144">
        <v>86.86</v>
      </c>
      <c r="H1701" s="144">
        <v>1047.7</v>
      </c>
      <c r="I1701" s="144">
        <v>1154.46</v>
      </c>
    </row>
    <row r="1702" spans="1:9" x14ac:dyDescent="0.2">
      <c r="A1702" s="141" t="s">
        <v>3418</v>
      </c>
      <c r="B1702" s="142" t="s">
        <v>17083</v>
      </c>
      <c r="C1702" s="143">
        <v>1147</v>
      </c>
      <c r="D1702" s="143">
        <v>2</v>
      </c>
      <c r="E1702" s="144">
        <v>638.35</v>
      </c>
      <c r="F1702" s="144">
        <v>201.92</v>
      </c>
      <c r="G1702" s="144">
        <v>43.43</v>
      </c>
      <c r="H1702" s="144">
        <v>8.35</v>
      </c>
      <c r="I1702" s="144">
        <v>253.7</v>
      </c>
    </row>
    <row r="1703" spans="1:9" x14ac:dyDescent="0.2">
      <c r="A1703" s="141" t="s">
        <v>3420</v>
      </c>
      <c r="B1703" s="142" t="s">
        <v>17084</v>
      </c>
      <c r="C1703" s="143">
        <v>179</v>
      </c>
      <c r="D1703" s="143">
        <v>0</v>
      </c>
      <c r="E1703" s="144">
        <v>0</v>
      </c>
      <c r="F1703" s="144">
        <v>31.51</v>
      </c>
      <c r="G1703" s="144">
        <v>0</v>
      </c>
      <c r="H1703" s="144">
        <v>0</v>
      </c>
      <c r="I1703" s="144">
        <v>31.51</v>
      </c>
    </row>
    <row r="1704" spans="1:9" x14ac:dyDescent="0.2">
      <c r="A1704" s="141" t="s">
        <v>3422</v>
      </c>
      <c r="B1704" s="142" t="s">
        <v>17085</v>
      </c>
      <c r="C1704" s="143">
        <v>346</v>
      </c>
      <c r="D1704" s="143">
        <v>2</v>
      </c>
      <c r="E1704" s="144">
        <v>630.32000000000005</v>
      </c>
      <c r="F1704" s="144">
        <v>60.91</v>
      </c>
      <c r="G1704" s="144">
        <v>43.43</v>
      </c>
      <c r="H1704" s="144">
        <v>8.25</v>
      </c>
      <c r="I1704" s="144">
        <v>112.59</v>
      </c>
    </row>
    <row r="1705" spans="1:9" x14ac:dyDescent="0.2">
      <c r="A1705" s="141" t="s">
        <v>3424</v>
      </c>
      <c r="B1705" s="142" t="s">
        <v>17086</v>
      </c>
      <c r="C1705" s="143">
        <v>207</v>
      </c>
      <c r="D1705" s="143">
        <v>0</v>
      </c>
      <c r="E1705" s="144">
        <v>0</v>
      </c>
      <c r="F1705" s="144">
        <v>36.44</v>
      </c>
      <c r="G1705" s="144">
        <v>0</v>
      </c>
      <c r="H1705" s="144">
        <v>0</v>
      </c>
      <c r="I1705" s="144">
        <v>36.44</v>
      </c>
    </row>
    <row r="1706" spans="1:9" x14ac:dyDescent="0.2">
      <c r="A1706" s="141" t="s">
        <v>3426</v>
      </c>
      <c r="B1706" s="142" t="s">
        <v>17087</v>
      </c>
      <c r="C1706" s="143">
        <v>654</v>
      </c>
      <c r="D1706" s="143">
        <v>4</v>
      </c>
      <c r="E1706" s="144">
        <v>43467.1</v>
      </c>
      <c r="F1706" s="144">
        <v>115.13</v>
      </c>
      <c r="G1706" s="144">
        <v>86.86</v>
      </c>
      <c r="H1706" s="144">
        <v>568.80999999999995</v>
      </c>
      <c r="I1706" s="144">
        <v>770.8</v>
      </c>
    </row>
    <row r="1707" spans="1:9" x14ac:dyDescent="0.2">
      <c r="A1707" s="141" t="s">
        <v>3428</v>
      </c>
      <c r="B1707" s="142" t="s">
        <v>17088</v>
      </c>
      <c r="C1707" s="143">
        <v>5325</v>
      </c>
      <c r="D1707" s="143">
        <v>17</v>
      </c>
      <c r="E1707" s="144">
        <v>9783.0400000000009</v>
      </c>
      <c r="F1707" s="144">
        <v>937.42</v>
      </c>
      <c r="G1707" s="144">
        <v>369.17</v>
      </c>
      <c r="H1707" s="144">
        <v>128.02000000000001</v>
      </c>
      <c r="I1707" s="144">
        <v>1434.61</v>
      </c>
    </row>
    <row r="1708" spans="1:9" x14ac:dyDescent="0.2">
      <c r="A1708" s="141" t="s">
        <v>3430</v>
      </c>
      <c r="B1708" s="142" t="s">
        <v>17089</v>
      </c>
      <c r="C1708" s="143">
        <v>438</v>
      </c>
      <c r="D1708" s="143">
        <v>3</v>
      </c>
      <c r="E1708" s="144">
        <v>951.03</v>
      </c>
      <c r="F1708" s="144">
        <v>77.099999999999994</v>
      </c>
      <c r="G1708" s="144">
        <v>65.14</v>
      </c>
      <c r="H1708" s="144">
        <v>12.45</v>
      </c>
      <c r="I1708" s="144">
        <v>154.69</v>
      </c>
    </row>
    <row r="1709" spans="1:9" x14ac:dyDescent="0.2">
      <c r="A1709" s="141" t="s">
        <v>3432</v>
      </c>
      <c r="B1709" s="142" t="s">
        <v>17090</v>
      </c>
      <c r="C1709" s="143">
        <v>2190</v>
      </c>
      <c r="D1709" s="143">
        <v>5</v>
      </c>
      <c r="E1709" s="144">
        <v>2224.14</v>
      </c>
      <c r="F1709" s="144">
        <v>385.53</v>
      </c>
      <c r="G1709" s="144">
        <v>108.58</v>
      </c>
      <c r="H1709" s="144">
        <v>29.1</v>
      </c>
      <c r="I1709" s="144">
        <v>523.21</v>
      </c>
    </row>
    <row r="1710" spans="1:9" x14ac:dyDescent="0.2">
      <c r="A1710" s="141" t="s">
        <v>3434</v>
      </c>
      <c r="B1710" s="142" t="s">
        <v>17091</v>
      </c>
      <c r="C1710" s="143">
        <v>213</v>
      </c>
      <c r="D1710" s="143">
        <v>4</v>
      </c>
      <c r="E1710" s="144">
        <v>3057.53</v>
      </c>
      <c r="F1710" s="144">
        <v>37.5</v>
      </c>
      <c r="G1710" s="144">
        <v>86.86</v>
      </c>
      <c r="H1710" s="144">
        <v>40.01</v>
      </c>
      <c r="I1710" s="144">
        <v>164.37</v>
      </c>
    </row>
    <row r="1711" spans="1:9" x14ac:dyDescent="0.2">
      <c r="A1711" s="141" t="s">
        <v>3436</v>
      </c>
      <c r="B1711" s="142" t="s">
        <v>17092</v>
      </c>
      <c r="C1711" s="143">
        <v>456</v>
      </c>
      <c r="D1711" s="143">
        <v>2</v>
      </c>
      <c r="E1711" s="144">
        <v>628.4</v>
      </c>
      <c r="F1711" s="144">
        <v>80.27</v>
      </c>
      <c r="G1711" s="144">
        <v>43.43</v>
      </c>
      <c r="H1711" s="144">
        <v>8.2200000000000006</v>
      </c>
      <c r="I1711" s="144">
        <v>131.91999999999999</v>
      </c>
    </row>
    <row r="1712" spans="1:9" x14ac:dyDescent="0.2">
      <c r="A1712" s="141" t="s">
        <v>3438</v>
      </c>
      <c r="B1712" s="142" t="s">
        <v>17093</v>
      </c>
      <c r="C1712" s="143">
        <v>128</v>
      </c>
      <c r="D1712" s="143">
        <v>0</v>
      </c>
      <c r="E1712" s="144">
        <v>0</v>
      </c>
      <c r="F1712" s="144">
        <v>22.54</v>
      </c>
      <c r="G1712" s="144">
        <v>0</v>
      </c>
      <c r="H1712" s="144">
        <v>0</v>
      </c>
      <c r="I1712" s="144">
        <v>22.54</v>
      </c>
    </row>
    <row r="1713" spans="1:9" x14ac:dyDescent="0.2">
      <c r="A1713" s="141" t="s">
        <v>3440</v>
      </c>
      <c r="B1713" s="142" t="s">
        <v>17094</v>
      </c>
      <c r="C1713" s="143">
        <v>263</v>
      </c>
      <c r="D1713" s="143">
        <v>1</v>
      </c>
      <c r="E1713" s="144">
        <v>37.32</v>
      </c>
      <c r="F1713" s="144">
        <v>46.3</v>
      </c>
      <c r="G1713" s="144">
        <v>21.71</v>
      </c>
      <c r="H1713" s="144">
        <v>0.49</v>
      </c>
      <c r="I1713" s="144">
        <v>68.5</v>
      </c>
    </row>
    <row r="1714" spans="1:9" x14ac:dyDescent="0.2">
      <c r="A1714" s="141" t="s">
        <v>3442</v>
      </c>
      <c r="B1714" s="142" t="s">
        <v>17095</v>
      </c>
      <c r="C1714" s="143">
        <v>405</v>
      </c>
      <c r="D1714" s="143">
        <v>1</v>
      </c>
      <c r="E1714" s="144">
        <v>316.39</v>
      </c>
      <c r="F1714" s="144">
        <v>71.3</v>
      </c>
      <c r="G1714" s="144">
        <v>21.71</v>
      </c>
      <c r="H1714" s="144">
        <v>4.1399999999999997</v>
      </c>
      <c r="I1714" s="144">
        <v>97.15</v>
      </c>
    </row>
    <row r="1715" spans="1:9" x14ac:dyDescent="0.2">
      <c r="A1715" s="141" t="s">
        <v>3444</v>
      </c>
      <c r="B1715" s="142" t="s">
        <v>17096</v>
      </c>
      <c r="C1715" s="143">
        <v>470</v>
      </c>
      <c r="D1715" s="143">
        <v>2</v>
      </c>
      <c r="E1715" s="144">
        <v>633.83000000000004</v>
      </c>
      <c r="F1715" s="144">
        <v>82.74</v>
      </c>
      <c r="G1715" s="144">
        <v>43.43</v>
      </c>
      <c r="H1715" s="144">
        <v>8.3000000000000007</v>
      </c>
      <c r="I1715" s="144">
        <v>134.47</v>
      </c>
    </row>
    <row r="1716" spans="1:9" x14ac:dyDescent="0.2">
      <c r="A1716" s="141" t="s">
        <v>3446</v>
      </c>
      <c r="B1716" s="142" t="s">
        <v>17097</v>
      </c>
      <c r="C1716" s="143">
        <v>2114</v>
      </c>
      <c r="D1716" s="143">
        <v>2</v>
      </c>
      <c r="E1716" s="144">
        <v>635.85</v>
      </c>
      <c r="F1716" s="144">
        <v>372.15</v>
      </c>
      <c r="G1716" s="144">
        <v>43.43</v>
      </c>
      <c r="H1716" s="144">
        <v>8.32</v>
      </c>
      <c r="I1716" s="144">
        <v>423.9</v>
      </c>
    </row>
    <row r="1717" spans="1:9" x14ac:dyDescent="0.2">
      <c r="A1717" s="141" t="s">
        <v>3448</v>
      </c>
      <c r="B1717" s="142" t="s">
        <v>17098</v>
      </c>
      <c r="C1717" s="143">
        <v>560</v>
      </c>
      <c r="D1717" s="143">
        <v>3</v>
      </c>
      <c r="E1717" s="144">
        <v>815.28</v>
      </c>
      <c r="F1717" s="144">
        <v>98.58</v>
      </c>
      <c r="G1717" s="144">
        <v>65.14</v>
      </c>
      <c r="H1717" s="144">
        <v>10.67</v>
      </c>
      <c r="I1717" s="144">
        <v>174.39</v>
      </c>
    </row>
    <row r="1718" spans="1:9" x14ac:dyDescent="0.2">
      <c r="A1718" s="141" t="s">
        <v>3450</v>
      </c>
      <c r="B1718" s="142" t="s">
        <v>17099</v>
      </c>
      <c r="C1718" s="143">
        <v>239</v>
      </c>
      <c r="D1718" s="143">
        <v>0</v>
      </c>
      <c r="E1718" s="144">
        <v>0</v>
      </c>
      <c r="F1718" s="144">
        <v>42.07</v>
      </c>
      <c r="G1718" s="144">
        <v>0</v>
      </c>
      <c r="H1718" s="144">
        <v>0</v>
      </c>
      <c r="I1718" s="144">
        <v>42.07</v>
      </c>
    </row>
    <row r="1719" spans="1:9" x14ac:dyDescent="0.2">
      <c r="A1719" s="141" t="s">
        <v>3452</v>
      </c>
      <c r="B1719" s="142" t="s">
        <v>17100</v>
      </c>
      <c r="C1719" s="143">
        <v>388</v>
      </c>
      <c r="D1719" s="143">
        <v>2</v>
      </c>
      <c r="E1719" s="144">
        <v>386.29</v>
      </c>
      <c r="F1719" s="144">
        <v>68.3</v>
      </c>
      <c r="G1719" s="144">
        <v>43.43</v>
      </c>
      <c r="H1719" s="144">
        <v>5.0599999999999996</v>
      </c>
      <c r="I1719" s="144">
        <v>116.79</v>
      </c>
    </row>
    <row r="1720" spans="1:9" x14ac:dyDescent="0.2">
      <c r="A1720" s="141" t="s">
        <v>3454</v>
      </c>
      <c r="B1720" s="142" t="s">
        <v>17101</v>
      </c>
      <c r="C1720" s="143">
        <v>1792</v>
      </c>
      <c r="D1720" s="143">
        <v>9</v>
      </c>
      <c r="E1720" s="144">
        <v>1959.71</v>
      </c>
      <c r="F1720" s="144">
        <v>315.45999999999998</v>
      </c>
      <c r="G1720" s="144">
        <v>195.44</v>
      </c>
      <c r="H1720" s="144">
        <v>25.65</v>
      </c>
      <c r="I1720" s="144">
        <v>536.54999999999995</v>
      </c>
    </row>
    <row r="1721" spans="1:9" x14ac:dyDescent="0.2">
      <c r="A1721" s="141" t="s">
        <v>3456</v>
      </c>
      <c r="B1721" s="142" t="s">
        <v>17102</v>
      </c>
      <c r="C1721" s="143">
        <v>529</v>
      </c>
      <c r="D1721" s="143">
        <v>1</v>
      </c>
      <c r="E1721" s="144">
        <v>314.13</v>
      </c>
      <c r="F1721" s="144">
        <v>93.13</v>
      </c>
      <c r="G1721" s="144">
        <v>21.71</v>
      </c>
      <c r="H1721" s="144">
        <v>4.1100000000000003</v>
      </c>
      <c r="I1721" s="144">
        <v>118.95</v>
      </c>
    </row>
    <row r="1722" spans="1:9" x14ac:dyDescent="0.2">
      <c r="A1722" s="141" t="s">
        <v>3458</v>
      </c>
      <c r="B1722" s="142" t="s">
        <v>17103</v>
      </c>
      <c r="C1722" s="143">
        <v>1192</v>
      </c>
      <c r="D1722" s="143">
        <v>2</v>
      </c>
      <c r="E1722" s="144">
        <v>629.41</v>
      </c>
      <c r="F1722" s="144">
        <v>209.84</v>
      </c>
      <c r="G1722" s="144">
        <v>43.43</v>
      </c>
      <c r="H1722" s="144">
        <v>8.24</v>
      </c>
      <c r="I1722" s="144">
        <v>261.51</v>
      </c>
    </row>
    <row r="1723" spans="1:9" x14ac:dyDescent="0.2">
      <c r="A1723" s="141" t="s">
        <v>3460</v>
      </c>
      <c r="B1723" s="142" t="s">
        <v>17104</v>
      </c>
      <c r="C1723" s="143">
        <v>1324</v>
      </c>
      <c r="D1723" s="143">
        <v>5</v>
      </c>
      <c r="E1723" s="144">
        <v>1579.49</v>
      </c>
      <c r="F1723" s="144">
        <v>233.08</v>
      </c>
      <c r="G1723" s="144">
        <v>108.58</v>
      </c>
      <c r="H1723" s="144">
        <v>20.67</v>
      </c>
      <c r="I1723" s="144">
        <v>362.33</v>
      </c>
    </row>
    <row r="1724" spans="1:9" x14ac:dyDescent="0.2">
      <c r="A1724" s="141" t="s">
        <v>3462</v>
      </c>
      <c r="B1724" s="142" t="s">
        <v>17105</v>
      </c>
      <c r="C1724" s="143">
        <v>1383</v>
      </c>
      <c r="D1724" s="143">
        <v>11</v>
      </c>
      <c r="E1724" s="144">
        <v>3170.1</v>
      </c>
      <c r="F1724" s="144">
        <v>243.46</v>
      </c>
      <c r="G1724" s="144">
        <v>238.87</v>
      </c>
      <c r="H1724" s="144">
        <v>41.48</v>
      </c>
      <c r="I1724" s="144">
        <v>523.80999999999995</v>
      </c>
    </row>
    <row r="1725" spans="1:9" x14ac:dyDescent="0.2">
      <c r="A1725" s="141" t="s">
        <v>3464</v>
      </c>
      <c r="B1725" s="142" t="s">
        <v>17106</v>
      </c>
      <c r="C1725" s="143">
        <v>845</v>
      </c>
      <c r="D1725" s="143">
        <v>0</v>
      </c>
      <c r="E1725" s="144">
        <v>0</v>
      </c>
      <c r="F1725" s="144">
        <v>148.75</v>
      </c>
      <c r="G1725" s="144">
        <v>0</v>
      </c>
      <c r="H1725" s="144">
        <v>0</v>
      </c>
      <c r="I1725" s="144">
        <v>148.75</v>
      </c>
    </row>
    <row r="1726" spans="1:9" x14ac:dyDescent="0.2">
      <c r="A1726" s="141" t="s">
        <v>3466</v>
      </c>
      <c r="B1726" s="142" t="s">
        <v>17107</v>
      </c>
      <c r="C1726" s="143">
        <v>933</v>
      </c>
      <c r="D1726" s="143">
        <v>0</v>
      </c>
      <c r="E1726" s="144">
        <v>0</v>
      </c>
      <c r="F1726" s="144">
        <v>164.25</v>
      </c>
      <c r="G1726" s="144">
        <v>0</v>
      </c>
      <c r="H1726" s="144">
        <v>0</v>
      </c>
      <c r="I1726" s="144">
        <v>164.25</v>
      </c>
    </row>
    <row r="1727" spans="1:9" x14ac:dyDescent="0.2">
      <c r="A1727" s="141" t="s">
        <v>3468</v>
      </c>
      <c r="B1727" s="142" t="s">
        <v>17108</v>
      </c>
      <c r="C1727" s="143">
        <v>878</v>
      </c>
      <c r="D1727" s="143">
        <v>5</v>
      </c>
      <c r="E1727" s="144">
        <v>1330.65</v>
      </c>
      <c r="F1727" s="144">
        <v>154.56</v>
      </c>
      <c r="G1727" s="144">
        <v>108.58</v>
      </c>
      <c r="H1727" s="144">
        <v>17.420000000000002</v>
      </c>
      <c r="I1727" s="144">
        <v>280.56</v>
      </c>
    </row>
    <row r="1728" spans="1:9" x14ac:dyDescent="0.2">
      <c r="A1728" s="141" t="s">
        <v>3470</v>
      </c>
      <c r="B1728" s="142" t="s">
        <v>17109</v>
      </c>
      <c r="C1728" s="143">
        <v>767</v>
      </c>
      <c r="D1728" s="143">
        <v>0</v>
      </c>
      <c r="E1728" s="144">
        <v>0</v>
      </c>
      <c r="F1728" s="144">
        <v>135.02000000000001</v>
      </c>
      <c r="G1728" s="144">
        <v>0</v>
      </c>
      <c r="H1728" s="144">
        <v>0</v>
      </c>
      <c r="I1728" s="144">
        <v>135.02000000000001</v>
      </c>
    </row>
    <row r="1729" spans="1:9" x14ac:dyDescent="0.2">
      <c r="A1729" s="141" t="s">
        <v>3472</v>
      </c>
      <c r="B1729" s="142" t="s">
        <v>17110</v>
      </c>
      <c r="C1729" s="143">
        <v>5245</v>
      </c>
      <c r="D1729" s="143">
        <v>40</v>
      </c>
      <c r="E1729" s="144">
        <v>51622.38</v>
      </c>
      <c r="F1729" s="144">
        <v>267.27</v>
      </c>
      <c r="G1729" s="144">
        <v>200.95</v>
      </c>
      <c r="H1729" s="144">
        <v>248.11</v>
      </c>
      <c r="I1729" s="144">
        <v>716.33</v>
      </c>
    </row>
    <row r="1730" spans="1:9" x14ac:dyDescent="0.2">
      <c r="A1730" s="141" t="s">
        <v>3474</v>
      </c>
      <c r="B1730" s="142" t="s">
        <v>17111</v>
      </c>
      <c r="C1730" s="143">
        <v>5031</v>
      </c>
      <c r="D1730" s="143">
        <v>23</v>
      </c>
      <c r="E1730" s="144">
        <v>5656.62</v>
      </c>
      <c r="F1730" s="144">
        <v>256.37</v>
      </c>
      <c r="G1730" s="144">
        <v>115.54</v>
      </c>
      <c r="H1730" s="144">
        <v>27.18</v>
      </c>
      <c r="I1730" s="144">
        <v>399.09</v>
      </c>
    </row>
    <row r="1731" spans="1:9" x14ac:dyDescent="0.2">
      <c r="A1731" s="141" t="s">
        <v>3476</v>
      </c>
      <c r="B1731" s="142" t="s">
        <v>17112</v>
      </c>
      <c r="C1731" s="143">
        <v>1442</v>
      </c>
      <c r="D1731" s="143">
        <v>15</v>
      </c>
      <c r="E1731" s="144">
        <v>1928.02</v>
      </c>
      <c r="F1731" s="144">
        <v>73.48</v>
      </c>
      <c r="G1731" s="144">
        <v>75.36</v>
      </c>
      <c r="H1731" s="144">
        <v>9.26</v>
      </c>
      <c r="I1731" s="144">
        <v>158.1</v>
      </c>
    </row>
    <row r="1732" spans="1:9" x14ac:dyDescent="0.2">
      <c r="A1732" s="141" t="s">
        <v>3478</v>
      </c>
      <c r="B1732" s="142" t="s">
        <v>17113</v>
      </c>
      <c r="C1732" s="143">
        <v>122982</v>
      </c>
      <c r="D1732" s="143">
        <v>1051</v>
      </c>
      <c r="E1732" s="144">
        <v>673898.24</v>
      </c>
      <c r="F1732" s="144">
        <v>6266.85</v>
      </c>
      <c r="G1732" s="144">
        <v>5280.02</v>
      </c>
      <c r="H1732" s="144">
        <v>3238.9</v>
      </c>
      <c r="I1732" s="144">
        <v>14785.77</v>
      </c>
    </row>
    <row r="1733" spans="1:9" x14ac:dyDescent="0.2">
      <c r="A1733" s="141" t="s">
        <v>3480</v>
      </c>
      <c r="B1733" s="142" t="s">
        <v>17114</v>
      </c>
      <c r="C1733" s="143">
        <v>5526</v>
      </c>
      <c r="D1733" s="143">
        <v>31</v>
      </c>
      <c r="E1733" s="144">
        <v>5338.91</v>
      </c>
      <c r="F1733" s="144">
        <v>281.58999999999997</v>
      </c>
      <c r="G1733" s="144">
        <v>155.74</v>
      </c>
      <c r="H1733" s="144">
        <v>25.66</v>
      </c>
      <c r="I1733" s="144">
        <v>462.99</v>
      </c>
    </row>
    <row r="1734" spans="1:9" x14ac:dyDescent="0.2">
      <c r="A1734" s="141" t="s">
        <v>3482</v>
      </c>
      <c r="B1734" s="142" t="s">
        <v>17115</v>
      </c>
      <c r="C1734" s="143">
        <v>30902</v>
      </c>
      <c r="D1734" s="143">
        <v>225</v>
      </c>
      <c r="E1734" s="144">
        <v>764300.87</v>
      </c>
      <c r="F1734" s="144">
        <v>1574.69</v>
      </c>
      <c r="G1734" s="144">
        <v>1130.3599999999999</v>
      </c>
      <c r="H1734" s="144">
        <v>3673.39</v>
      </c>
      <c r="I1734" s="144">
        <v>6378.44</v>
      </c>
    </row>
    <row r="1735" spans="1:9" x14ac:dyDescent="0.2">
      <c r="A1735" s="141" t="s">
        <v>3484</v>
      </c>
      <c r="B1735" s="142" t="s">
        <v>17116</v>
      </c>
      <c r="C1735" s="143">
        <v>22761</v>
      </c>
      <c r="D1735" s="143">
        <v>169</v>
      </c>
      <c r="E1735" s="144">
        <v>64385.43</v>
      </c>
      <c r="F1735" s="144">
        <v>1159.8399999999999</v>
      </c>
      <c r="G1735" s="144">
        <v>849.02</v>
      </c>
      <c r="H1735" s="144">
        <v>309.45</v>
      </c>
      <c r="I1735" s="144">
        <v>2318.31</v>
      </c>
    </row>
    <row r="1736" spans="1:9" x14ac:dyDescent="0.2">
      <c r="A1736" s="141" t="s">
        <v>3486</v>
      </c>
      <c r="B1736" s="142" t="s">
        <v>17117</v>
      </c>
      <c r="C1736" s="143">
        <v>23983</v>
      </c>
      <c r="D1736" s="143">
        <v>534</v>
      </c>
      <c r="E1736" s="144">
        <v>628716.75</v>
      </c>
      <c r="F1736" s="144">
        <v>1222.1099999999999</v>
      </c>
      <c r="G1736" s="144">
        <v>2682.72</v>
      </c>
      <c r="H1736" s="144">
        <v>3021.74</v>
      </c>
      <c r="I1736" s="144">
        <v>6926.57</v>
      </c>
    </row>
    <row r="1737" spans="1:9" x14ac:dyDescent="0.2">
      <c r="A1737" s="141" t="s">
        <v>3488</v>
      </c>
      <c r="B1737" s="142" t="s">
        <v>17118</v>
      </c>
      <c r="C1737" s="143">
        <v>695</v>
      </c>
      <c r="D1737" s="143">
        <v>14</v>
      </c>
      <c r="E1737" s="144">
        <v>2871.88</v>
      </c>
      <c r="F1737" s="144">
        <v>35.42</v>
      </c>
      <c r="G1737" s="144">
        <v>70.34</v>
      </c>
      <c r="H1737" s="144">
        <v>13.8</v>
      </c>
      <c r="I1737" s="144">
        <v>119.56</v>
      </c>
    </row>
    <row r="1738" spans="1:9" x14ac:dyDescent="0.2">
      <c r="A1738" s="141" t="s">
        <v>3490</v>
      </c>
      <c r="B1738" s="142" t="s">
        <v>17119</v>
      </c>
      <c r="C1738" s="143">
        <v>7655</v>
      </c>
      <c r="D1738" s="143">
        <v>45</v>
      </c>
      <c r="E1738" s="144">
        <v>13415.79</v>
      </c>
      <c r="F1738" s="144">
        <v>390.08</v>
      </c>
      <c r="G1738" s="144">
        <v>226.07</v>
      </c>
      <c r="H1738" s="144">
        <v>64.48</v>
      </c>
      <c r="I1738" s="144">
        <v>680.63</v>
      </c>
    </row>
    <row r="1739" spans="1:9" x14ac:dyDescent="0.2">
      <c r="A1739" s="141" t="s">
        <v>3492</v>
      </c>
      <c r="B1739" s="142" t="s">
        <v>17120</v>
      </c>
      <c r="C1739" s="143">
        <v>2223</v>
      </c>
      <c r="D1739" s="143">
        <v>32</v>
      </c>
      <c r="E1739" s="144">
        <v>4481.49</v>
      </c>
      <c r="F1739" s="144">
        <v>113.28</v>
      </c>
      <c r="G1739" s="144">
        <v>160.76</v>
      </c>
      <c r="H1739" s="144">
        <v>21.54</v>
      </c>
      <c r="I1739" s="144">
        <v>295.58</v>
      </c>
    </row>
    <row r="1740" spans="1:9" x14ac:dyDescent="0.2">
      <c r="A1740" s="141" t="s">
        <v>3494</v>
      </c>
      <c r="B1740" s="142" t="s">
        <v>17121</v>
      </c>
      <c r="C1740" s="143">
        <v>114244</v>
      </c>
      <c r="D1740" s="143">
        <v>1293</v>
      </c>
      <c r="E1740" s="144">
        <v>1140124.1100000001</v>
      </c>
      <c r="F1740" s="144">
        <v>5821.58</v>
      </c>
      <c r="G1740" s="144">
        <v>6495.79</v>
      </c>
      <c r="H1740" s="144">
        <v>5479.68</v>
      </c>
      <c r="I1740" s="144">
        <v>17797.05</v>
      </c>
    </row>
    <row r="1741" spans="1:9" x14ac:dyDescent="0.2">
      <c r="A1741" s="141" t="s">
        <v>3496</v>
      </c>
      <c r="B1741" s="142" t="s">
        <v>17122</v>
      </c>
      <c r="C1741" s="143">
        <v>3070</v>
      </c>
      <c r="D1741" s="143">
        <v>24</v>
      </c>
      <c r="E1741" s="144">
        <v>4463.41</v>
      </c>
      <c r="F1741" s="144">
        <v>156.44</v>
      </c>
      <c r="G1741" s="144">
        <v>120.57</v>
      </c>
      <c r="H1741" s="144">
        <v>21.46</v>
      </c>
      <c r="I1741" s="144">
        <v>298.47000000000003</v>
      </c>
    </row>
    <row r="1742" spans="1:9" x14ac:dyDescent="0.2">
      <c r="A1742" s="141" t="s">
        <v>3498</v>
      </c>
      <c r="B1742" s="142" t="s">
        <v>17123</v>
      </c>
      <c r="C1742" s="143">
        <v>23182</v>
      </c>
      <c r="D1742" s="143">
        <v>249</v>
      </c>
      <c r="E1742" s="144">
        <v>99814.89</v>
      </c>
      <c r="F1742" s="144">
        <v>1181.3</v>
      </c>
      <c r="G1742" s="144">
        <v>1250.93</v>
      </c>
      <c r="H1742" s="144">
        <v>479.73</v>
      </c>
      <c r="I1742" s="144">
        <v>2911.96</v>
      </c>
    </row>
    <row r="1743" spans="1:9" x14ac:dyDescent="0.2">
      <c r="A1743" s="141" t="s">
        <v>3500</v>
      </c>
      <c r="B1743" s="142" t="s">
        <v>17124</v>
      </c>
      <c r="C1743" s="143">
        <v>86306</v>
      </c>
      <c r="D1743" s="143">
        <v>543</v>
      </c>
      <c r="E1743" s="144">
        <v>409907.41</v>
      </c>
      <c r="F1743" s="144">
        <v>4397.9399999999996</v>
      </c>
      <c r="G1743" s="144">
        <v>2727.93</v>
      </c>
      <c r="H1743" s="144">
        <v>1970.1</v>
      </c>
      <c r="I1743" s="144">
        <v>9095.9699999999993</v>
      </c>
    </row>
    <row r="1744" spans="1:9" x14ac:dyDescent="0.2">
      <c r="A1744" s="141" t="s">
        <v>3502</v>
      </c>
      <c r="B1744" s="142" t="s">
        <v>17125</v>
      </c>
      <c r="C1744" s="143">
        <v>19368</v>
      </c>
      <c r="D1744" s="143">
        <v>174</v>
      </c>
      <c r="E1744" s="144">
        <v>54758.12</v>
      </c>
      <c r="F1744" s="144">
        <v>986.94</v>
      </c>
      <c r="G1744" s="144">
        <v>874.14</v>
      </c>
      <c r="H1744" s="144">
        <v>263.18</v>
      </c>
      <c r="I1744" s="144">
        <v>2124.2600000000002</v>
      </c>
    </row>
    <row r="1745" spans="1:9" x14ac:dyDescent="0.2">
      <c r="A1745" s="141" t="s">
        <v>3504</v>
      </c>
      <c r="B1745" s="142" t="s">
        <v>17126</v>
      </c>
      <c r="C1745" s="143">
        <v>3845</v>
      </c>
      <c r="D1745" s="143">
        <v>30</v>
      </c>
      <c r="E1745" s="144">
        <v>8331.57</v>
      </c>
      <c r="F1745" s="144">
        <v>195.93</v>
      </c>
      <c r="G1745" s="144">
        <v>150.71</v>
      </c>
      <c r="H1745" s="144">
        <v>40.04</v>
      </c>
      <c r="I1745" s="144">
        <v>386.68</v>
      </c>
    </row>
    <row r="1746" spans="1:9" x14ac:dyDescent="0.2">
      <c r="A1746" s="141" t="s">
        <v>3506</v>
      </c>
      <c r="B1746" s="142" t="s">
        <v>17127</v>
      </c>
      <c r="C1746" s="143">
        <v>1709</v>
      </c>
      <c r="D1746" s="143">
        <v>6</v>
      </c>
      <c r="E1746" s="144">
        <v>1101.17</v>
      </c>
      <c r="F1746" s="144">
        <v>87.09</v>
      </c>
      <c r="G1746" s="144">
        <v>30.14</v>
      </c>
      <c r="H1746" s="144">
        <v>5.3</v>
      </c>
      <c r="I1746" s="144">
        <v>122.53</v>
      </c>
    </row>
    <row r="1747" spans="1:9" x14ac:dyDescent="0.2">
      <c r="A1747" s="141" t="s">
        <v>3508</v>
      </c>
      <c r="B1747" s="142" t="s">
        <v>17128</v>
      </c>
      <c r="C1747" s="143">
        <v>2030</v>
      </c>
      <c r="D1747" s="143">
        <v>20</v>
      </c>
      <c r="E1747" s="144">
        <v>4260.49</v>
      </c>
      <c r="F1747" s="144">
        <v>103.44</v>
      </c>
      <c r="G1747" s="144">
        <v>100.48</v>
      </c>
      <c r="H1747" s="144">
        <v>20.48</v>
      </c>
      <c r="I1747" s="144">
        <v>224.4</v>
      </c>
    </row>
    <row r="1748" spans="1:9" x14ac:dyDescent="0.2">
      <c r="A1748" s="141" t="s">
        <v>3510</v>
      </c>
      <c r="B1748" s="142" t="s">
        <v>17129</v>
      </c>
      <c r="C1748" s="143">
        <v>212801</v>
      </c>
      <c r="D1748" s="143">
        <v>2357</v>
      </c>
      <c r="E1748" s="144">
        <v>2730854.19</v>
      </c>
      <c r="F1748" s="144">
        <v>10843.8</v>
      </c>
      <c r="G1748" s="144">
        <v>11841.13</v>
      </c>
      <c r="H1748" s="144">
        <v>13125.06</v>
      </c>
      <c r="I1748" s="144">
        <v>35809.99</v>
      </c>
    </row>
    <row r="1749" spans="1:9" x14ac:dyDescent="0.2">
      <c r="A1749" s="141" t="s">
        <v>3512</v>
      </c>
      <c r="B1749" s="142" t="s">
        <v>17130</v>
      </c>
      <c r="C1749" s="143">
        <v>6665</v>
      </c>
      <c r="D1749" s="143">
        <v>45</v>
      </c>
      <c r="E1749" s="144">
        <v>31148.41</v>
      </c>
      <c r="F1749" s="144">
        <v>339.63</v>
      </c>
      <c r="G1749" s="144">
        <v>226.07</v>
      </c>
      <c r="H1749" s="144">
        <v>149.69999999999999</v>
      </c>
      <c r="I1749" s="144">
        <v>715.4</v>
      </c>
    </row>
    <row r="1750" spans="1:9" x14ac:dyDescent="0.2">
      <c r="A1750" s="141" t="s">
        <v>3514</v>
      </c>
      <c r="B1750" s="142" t="s">
        <v>17131</v>
      </c>
      <c r="C1750" s="143">
        <v>63365</v>
      </c>
      <c r="D1750" s="143">
        <v>350</v>
      </c>
      <c r="E1750" s="144">
        <v>150362.62</v>
      </c>
      <c r="F1750" s="144">
        <v>3228.92</v>
      </c>
      <c r="G1750" s="144">
        <v>1758.34</v>
      </c>
      <c r="H1750" s="144">
        <v>722.67</v>
      </c>
      <c r="I1750" s="144">
        <v>5709.93</v>
      </c>
    </row>
    <row r="1751" spans="1:9" x14ac:dyDescent="0.2">
      <c r="A1751" s="141" t="s">
        <v>3516</v>
      </c>
      <c r="B1751" s="142" t="s">
        <v>17132</v>
      </c>
      <c r="C1751" s="143">
        <v>11813</v>
      </c>
      <c r="D1751" s="143">
        <v>110</v>
      </c>
      <c r="E1751" s="144">
        <v>130368.6</v>
      </c>
      <c r="F1751" s="144">
        <v>601.96</v>
      </c>
      <c r="G1751" s="144">
        <v>552.62</v>
      </c>
      <c r="H1751" s="144">
        <v>626.58000000000004</v>
      </c>
      <c r="I1751" s="144">
        <v>1781.16</v>
      </c>
    </row>
    <row r="1752" spans="1:9" x14ac:dyDescent="0.2">
      <c r="A1752" s="141" t="s">
        <v>3518</v>
      </c>
      <c r="B1752" s="142" t="s">
        <v>17133</v>
      </c>
      <c r="C1752" s="143">
        <v>8016</v>
      </c>
      <c r="D1752" s="143">
        <v>52</v>
      </c>
      <c r="E1752" s="144">
        <v>24070.799999999999</v>
      </c>
      <c r="F1752" s="144">
        <v>408.47</v>
      </c>
      <c r="G1752" s="144">
        <v>261.24</v>
      </c>
      <c r="H1752" s="144">
        <v>115.69</v>
      </c>
      <c r="I1752" s="144">
        <v>785.4</v>
      </c>
    </row>
    <row r="1753" spans="1:9" x14ac:dyDescent="0.2">
      <c r="A1753" s="141" t="s">
        <v>3520</v>
      </c>
      <c r="B1753" s="142" t="s">
        <v>17134</v>
      </c>
      <c r="C1753" s="143">
        <v>5470</v>
      </c>
      <c r="D1753" s="143">
        <v>25</v>
      </c>
      <c r="E1753" s="144">
        <v>6797.77</v>
      </c>
      <c r="F1753" s="144">
        <v>278.74</v>
      </c>
      <c r="G1753" s="144">
        <v>125.59</v>
      </c>
      <c r="H1753" s="144">
        <v>32.67</v>
      </c>
      <c r="I1753" s="144">
        <v>437</v>
      </c>
    </row>
    <row r="1754" spans="1:9" x14ac:dyDescent="0.2">
      <c r="A1754" s="141" t="s">
        <v>3522</v>
      </c>
      <c r="B1754" s="142" t="s">
        <v>17135</v>
      </c>
      <c r="C1754" s="143">
        <v>5655</v>
      </c>
      <c r="D1754" s="143">
        <v>28</v>
      </c>
      <c r="E1754" s="144">
        <v>6683.33</v>
      </c>
      <c r="F1754" s="144">
        <v>288.17</v>
      </c>
      <c r="G1754" s="144">
        <v>140.66</v>
      </c>
      <c r="H1754" s="144">
        <v>32.119999999999997</v>
      </c>
      <c r="I1754" s="144">
        <v>460.95</v>
      </c>
    </row>
    <row r="1755" spans="1:9" x14ac:dyDescent="0.2">
      <c r="A1755" s="141" t="s">
        <v>3524</v>
      </c>
      <c r="B1755" s="142" t="s">
        <v>17136</v>
      </c>
      <c r="C1755" s="143">
        <v>89060</v>
      </c>
      <c r="D1755" s="143">
        <v>1801</v>
      </c>
      <c r="E1755" s="144">
        <v>959358.08</v>
      </c>
      <c r="F1755" s="144">
        <v>4538.2700000000004</v>
      </c>
      <c r="G1755" s="144">
        <v>9047.89</v>
      </c>
      <c r="H1755" s="144">
        <v>4610.88</v>
      </c>
      <c r="I1755" s="144">
        <v>18197.04</v>
      </c>
    </row>
    <row r="1756" spans="1:9" x14ac:dyDescent="0.2">
      <c r="A1756" s="141" t="s">
        <v>3526</v>
      </c>
      <c r="B1756" s="142" t="s">
        <v>17137</v>
      </c>
      <c r="C1756" s="143">
        <v>41771</v>
      </c>
      <c r="D1756" s="143">
        <v>447</v>
      </c>
      <c r="E1756" s="144">
        <v>460144.16</v>
      </c>
      <c r="F1756" s="144">
        <v>2128.54</v>
      </c>
      <c r="G1756" s="144">
        <v>2245.65</v>
      </c>
      <c r="H1756" s="144">
        <v>2211.5500000000002</v>
      </c>
      <c r="I1756" s="144">
        <v>6585.74</v>
      </c>
    </row>
    <row r="1757" spans="1:9" x14ac:dyDescent="0.2">
      <c r="A1757" s="141" t="s">
        <v>3528</v>
      </c>
      <c r="B1757" s="142" t="s">
        <v>17138</v>
      </c>
      <c r="C1757" s="143">
        <v>6954</v>
      </c>
      <c r="D1757" s="143">
        <v>36</v>
      </c>
      <c r="E1757" s="144">
        <v>9445.84</v>
      </c>
      <c r="F1757" s="144">
        <v>354.36</v>
      </c>
      <c r="G1757" s="144">
        <v>180.86</v>
      </c>
      <c r="H1757" s="144">
        <v>45.4</v>
      </c>
      <c r="I1757" s="144">
        <v>580.62</v>
      </c>
    </row>
    <row r="1758" spans="1:9" x14ac:dyDescent="0.2">
      <c r="A1758" s="141" t="s">
        <v>3530</v>
      </c>
      <c r="B1758" s="142" t="s">
        <v>17139</v>
      </c>
      <c r="C1758" s="143">
        <v>29326</v>
      </c>
      <c r="D1758" s="143">
        <v>348</v>
      </c>
      <c r="E1758" s="144">
        <v>123295.09</v>
      </c>
      <c r="F1758" s="144">
        <v>1494.38</v>
      </c>
      <c r="G1758" s="144">
        <v>1748.29</v>
      </c>
      <c r="H1758" s="144">
        <v>592.58000000000004</v>
      </c>
      <c r="I1758" s="144">
        <v>3835.25</v>
      </c>
    </row>
    <row r="1759" spans="1:9" x14ac:dyDescent="0.2">
      <c r="A1759" s="141" t="s">
        <v>3532</v>
      </c>
      <c r="B1759" s="142" t="s">
        <v>17140</v>
      </c>
      <c r="C1759" s="143">
        <v>94867</v>
      </c>
      <c r="D1759" s="143">
        <v>516</v>
      </c>
      <c r="E1759" s="144">
        <v>276892</v>
      </c>
      <c r="F1759" s="144">
        <v>4834.18</v>
      </c>
      <c r="G1759" s="144">
        <v>2592.29</v>
      </c>
      <c r="H1759" s="144">
        <v>1330.8</v>
      </c>
      <c r="I1759" s="144">
        <v>8757.27</v>
      </c>
    </row>
    <row r="1760" spans="1:9" x14ac:dyDescent="0.2">
      <c r="A1760" s="141" t="s">
        <v>3534</v>
      </c>
      <c r="B1760" s="142" t="s">
        <v>17141</v>
      </c>
      <c r="C1760" s="143">
        <v>69507</v>
      </c>
      <c r="D1760" s="143">
        <v>543</v>
      </c>
      <c r="E1760" s="144">
        <v>252545.4</v>
      </c>
      <c r="F1760" s="144">
        <v>3541.9</v>
      </c>
      <c r="G1760" s="144">
        <v>2727.93</v>
      </c>
      <c r="H1760" s="144">
        <v>1213.78</v>
      </c>
      <c r="I1760" s="144">
        <v>7483.61</v>
      </c>
    </row>
    <row r="1761" spans="1:9" x14ac:dyDescent="0.2">
      <c r="A1761" s="141" t="s">
        <v>3536</v>
      </c>
      <c r="B1761" s="142" t="s">
        <v>17142</v>
      </c>
      <c r="C1761" s="143">
        <v>32178</v>
      </c>
      <c r="D1761" s="143">
        <v>638</v>
      </c>
      <c r="E1761" s="144">
        <v>3350757.37</v>
      </c>
      <c r="F1761" s="144">
        <v>1639.71</v>
      </c>
      <c r="G1761" s="144">
        <v>3205.19</v>
      </c>
      <c r="H1761" s="144">
        <v>16104.45</v>
      </c>
      <c r="I1761" s="144">
        <v>20949.349999999999</v>
      </c>
    </row>
    <row r="1762" spans="1:9" x14ac:dyDescent="0.2">
      <c r="A1762" s="141" t="s">
        <v>3538</v>
      </c>
      <c r="B1762" s="142" t="s">
        <v>17143</v>
      </c>
      <c r="C1762" s="143">
        <v>2698</v>
      </c>
      <c r="D1762" s="143">
        <v>22</v>
      </c>
      <c r="E1762" s="144">
        <v>3544.56</v>
      </c>
      <c r="F1762" s="144">
        <v>137.47999999999999</v>
      </c>
      <c r="G1762" s="144">
        <v>110.52</v>
      </c>
      <c r="H1762" s="144">
        <v>17.03</v>
      </c>
      <c r="I1762" s="144">
        <v>265.02999999999997</v>
      </c>
    </row>
    <row r="1763" spans="1:9" x14ac:dyDescent="0.2">
      <c r="A1763" s="141" t="s">
        <v>3540</v>
      </c>
      <c r="B1763" s="142" t="s">
        <v>17144</v>
      </c>
      <c r="C1763" s="143">
        <v>18466</v>
      </c>
      <c r="D1763" s="143">
        <v>236</v>
      </c>
      <c r="E1763" s="144">
        <v>421219.43</v>
      </c>
      <c r="F1763" s="144">
        <v>940.98</v>
      </c>
      <c r="G1763" s="144">
        <v>1185.6199999999999</v>
      </c>
      <c r="H1763" s="144">
        <v>2024.47</v>
      </c>
      <c r="I1763" s="144">
        <v>4151.07</v>
      </c>
    </row>
    <row r="1764" spans="1:9" x14ac:dyDescent="0.2">
      <c r="A1764" s="141" t="s">
        <v>3542</v>
      </c>
      <c r="B1764" s="142" t="s">
        <v>17145</v>
      </c>
      <c r="C1764" s="143">
        <v>800</v>
      </c>
      <c r="D1764" s="143">
        <v>2</v>
      </c>
      <c r="E1764" s="144">
        <v>1175.0899999999999</v>
      </c>
      <c r="F1764" s="144">
        <v>40.770000000000003</v>
      </c>
      <c r="G1764" s="144">
        <v>10.050000000000001</v>
      </c>
      <c r="H1764" s="144">
        <v>5.65</v>
      </c>
      <c r="I1764" s="144">
        <v>56.47</v>
      </c>
    </row>
    <row r="1765" spans="1:9" x14ac:dyDescent="0.2">
      <c r="A1765" s="141" t="s">
        <v>3544</v>
      </c>
      <c r="B1765" s="142" t="s">
        <v>17146</v>
      </c>
      <c r="C1765" s="143">
        <v>7042</v>
      </c>
      <c r="D1765" s="143">
        <v>54</v>
      </c>
      <c r="E1765" s="144">
        <v>14266.4</v>
      </c>
      <c r="F1765" s="144">
        <v>358.84</v>
      </c>
      <c r="G1765" s="144">
        <v>271.29000000000002</v>
      </c>
      <c r="H1765" s="144">
        <v>68.569999999999993</v>
      </c>
      <c r="I1765" s="144">
        <v>698.7</v>
      </c>
    </row>
    <row r="1766" spans="1:9" x14ac:dyDescent="0.2">
      <c r="A1766" s="141" t="s">
        <v>3546</v>
      </c>
      <c r="B1766" s="142" t="s">
        <v>17147</v>
      </c>
      <c r="C1766" s="143">
        <v>16482</v>
      </c>
      <c r="D1766" s="143">
        <v>169</v>
      </c>
      <c r="E1766" s="144">
        <v>72351.289999999994</v>
      </c>
      <c r="F1766" s="144">
        <v>839.88</v>
      </c>
      <c r="G1766" s="144">
        <v>849.02</v>
      </c>
      <c r="H1766" s="144">
        <v>347.74</v>
      </c>
      <c r="I1766" s="144">
        <v>2036.64</v>
      </c>
    </row>
    <row r="1767" spans="1:9" x14ac:dyDescent="0.2">
      <c r="A1767" s="141" t="s">
        <v>3548</v>
      </c>
      <c r="B1767" s="142" t="s">
        <v>17148</v>
      </c>
      <c r="C1767" s="143">
        <v>12572</v>
      </c>
      <c r="D1767" s="143">
        <v>106</v>
      </c>
      <c r="E1767" s="144">
        <v>106381.98</v>
      </c>
      <c r="F1767" s="144">
        <v>640.64</v>
      </c>
      <c r="G1767" s="144">
        <v>532.53</v>
      </c>
      <c r="H1767" s="144">
        <v>511.3</v>
      </c>
      <c r="I1767" s="144">
        <v>1684.47</v>
      </c>
    </row>
    <row r="1768" spans="1:9" x14ac:dyDescent="0.2">
      <c r="A1768" s="141" t="s">
        <v>3550</v>
      </c>
      <c r="B1768" s="142" t="s">
        <v>17149</v>
      </c>
      <c r="C1768" s="143">
        <v>464</v>
      </c>
      <c r="D1768" s="143">
        <v>5</v>
      </c>
      <c r="E1768" s="144">
        <v>551.54999999999995</v>
      </c>
      <c r="F1768" s="144">
        <v>23.65</v>
      </c>
      <c r="G1768" s="144">
        <v>25.12</v>
      </c>
      <c r="H1768" s="144">
        <v>2.65</v>
      </c>
      <c r="I1768" s="144">
        <v>51.42</v>
      </c>
    </row>
    <row r="1769" spans="1:9" x14ac:dyDescent="0.2">
      <c r="A1769" s="141" t="s">
        <v>3552</v>
      </c>
      <c r="B1769" s="142" t="s">
        <v>17150</v>
      </c>
      <c r="C1769" s="143">
        <v>12125</v>
      </c>
      <c r="D1769" s="143">
        <v>118</v>
      </c>
      <c r="E1769" s="144">
        <v>28149.39</v>
      </c>
      <c r="F1769" s="144">
        <v>617.86</v>
      </c>
      <c r="G1769" s="144">
        <v>592.80999999999995</v>
      </c>
      <c r="H1769" s="144">
        <v>135.29</v>
      </c>
      <c r="I1769" s="144">
        <v>1345.96</v>
      </c>
    </row>
    <row r="1770" spans="1:9" x14ac:dyDescent="0.2">
      <c r="A1770" s="141" t="s">
        <v>3554</v>
      </c>
      <c r="B1770" s="142" t="s">
        <v>17151</v>
      </c>
      <c r="C1770" s="143">
        <v>1391</v>
      </c>
      <c r="D1770" s="143">
        <v>11</v>
      </c>
      <c r="E1770" s="144">
        <v>2097.71</v>
      </c>
      <c r="F1770" s="144">
        <v>70.88</v>
      </c>
      <c r="G1770" s="144">
        <v>55.26</v>
      </c>
      <c r="H1770" s="144">
        <v>10.08</v>
      </c>
      <c r="I1770" s="144">
        <v>136.22</v>
      </c>
    </row>
    <row r="1771" spans="1:9" x14ac:dyDescent="0.2">
      <c r="A1771" s="141" t="s">
        <v>3556</v>
      </c>
      <c r="B1771" s="142" t="s">
        <v>17152</v>
      </c>
      <c r="C1771" s="143">
        <v>7020</v>
      </c>
      <c r="D1771" s="143">
        <v>42</v>
      </c>
      <c r="E1771" s="144">
        <v>13937.38</v>
      </c>
      <c r="F1771" s="144">
        <v>357.72</v>
      </c>
      <c r="G1771" s="144">
        <v>211</v>
      </c>
      <c r="H1771" s="144">
        <v>66.98</v>
      </c>
      <c r="I1771" s="144">
        <v>635.70000000000005</v>
      </c>
    </row>
    <row r="1772" spans="1:9" x14ac:dyDescent="0.2">
      <c r="A1772" s="141" t="s">
        <v>3558</v>
      </c>
      <c r="B1772" s="142" t="s">
        <v>17153</v>
      </c>
      <c r="C1772" s="143">
        <v>4432</v>
      </c>
      <c r="D1772" s="143">
        <v>48</v>
      </c>
      <c r="E1772" s="144">
        <v>91841.51</v>
      </c>
      <c r="F1772" s="144">
        <v>225.84</v>
      </c>
      <c r="G1772" s="144">
        <v>241.14</v>
      </c>
      <c r="H1772" s="144">
        <v>441.41</v>
      </c>
      <c r="I1772" s="144">
        <v>908.39</v>
      </c>
    </row>
    <row r="1773" spans="1:9" x14ac:dyDescent="0.2">
      <c r="A1773" s="141" t="s">
        <v>3560</v>
      </c>
      <c r="B1773" s="142" t="s">
        <v>17154</v>
      </c>
      <c r="C1773" s="143">
        <v>2821</v>
      </c>
      <c r="D1773" s="143">
        <v>11</v>
      </c>
      <c r="E1773" s="144">
        <v>2569.0700000000002</v>
      </c>
      <c r="F1773" s="144">
        <v>143.75</v>
      </c>
      <c r="G1773" s="144">
        <v>55.26</v>
      </c>
      <c r="H1773" s="144">
        <v>12.34</v>
      </c>
      <c r="I1773" s="144">
        <v>211.35</v>
      </c>
    </row>
    <row r="1774" spans="1:9" x14ac:dyDescent="0.2">
      <c r="A1774" s="141" t="s">
        <v>3562</v>
      </c>
      <c r="B1774" s="142" t="s">
        <v>17155</v>
      </c>
      <c r="C1774" s="143">
        <v>1292</v>
      </c>
      <c r="D1774" s="143">
        <v>26</v>
      </c>
      <c r="E1774" s="144">
        <v>6680.16</v>
      </c>
      <c r="F1774" s="144">
        <v>506.26</v>
      </c>
      <c r="G1774" s="144">
        <v>608.63</v>
      </c>
      <c r="H1774" s="144">
        <v>116.92</v>
      </c>
      <c r="I1774" s="144">
        <v>1231.81</v>
      </c>
    </row>
    <row r="1775" spans="1:9" x14ac:dyDescent="0.2">
      <c r="A1775" s="141" t="s">
        <v>3564</v>
      </c>
      <c r="B1775" s="142" t="s">
        <v>17156</v>
      </c>
      <c r="C1775" s="143">
        <v>135</v>
      </c>
      <c r="D1775" s="143">
        <v>0</v>
      </c>
      <c r="E1775" s="144">
        <v>0</v>
      </c>
      <c r="F1775" s="144">
        <v>52.9</v>
      </c>
      <c r="G1775" s="144">
        <v>0</v>
      </c>
      <c r="H1775" s="144">
        <v>0</v>
      </c>
      <c r="I1775" s="144">
        <v>52.9</v>
      </c>
    </row>
    <row r="1776" spans="1:9" x14ac:dyDescent="0.2">
      <c r="A1776" s="141" t="s">
        <v>3566</v>
      </c>
      <c r="B1776" s="142" t="s">
        <v>17157</v>
      </c>
      <c r="C1776" s="143">
        <v>1253</v>
      </c>
      <c r="D1776" s="143">
        <v>45</v>
      </c>
      <c r="E1776" s="144">
        <v>10416.67</v>
      </c>
      <c r="F1776" s="144">
        <v>490.98</v>
      </c>
      <c r="G1776" s="144">
        <v>1053.4000000000001</v>
      </c>
      <c r="H1776" s="144">
        <v>182.32</v>
      </c>
      <c r="I1776" s="144">
        <v>1726.7</v>
      </c>
    </row>
    <row r="1777" spans="1:9" x14ac:dyDescent="0.2">
      <c r="A1777" s="141" t="s">
        <v>3568</v>
      </c>
      <c r="B1777" s="142" t="s">
        <v>17158</v>
      </c>
      <c r="C1777" s="143">
        <v>6691</v>
      </c>
      <c r="D1777" s="143">
        <v>165</v>
      </c>
      <c r="E1777" s="144">
        <v>46835.01</v>
      </c>
      <c r="F1777" s="144">
        <v>2621.85</v>
      </c>
      <c r="G1777" s="144">
        <v>3862.47</v>
      </c>
      <c r="H1777" s="144">
        <v>819.73</v>
      </c>
      <c r="I1777" s="144">
        <v>7304.05</v>
      </c>
    </row>
    <row r="1778" spans="1:9" x14ac:dyDescent="0.2">
      <c r="A1778" s="141" t="s">
        <v>3570</v>
      </c>
      <c r="B1778" s="142" t="s">
        <v>17159</v>
      </c>
      <c r="C1778" s="143">
        <v>10428</v>
      </c>
      <c r="D1778" s="143">
        <v>273</v>
      </c>
      <c r="E1778" s="144">
        <v>1392964.05</v>
      </c>
      <c r="F1778" s="144">
        <v>4086.18</v>
      </c>
      <c r="G1778" s="144">
        <v>6390.64</v>
      </c>
      <c r="H1778" s="144">
        <v>24380.21</v>
      </c>
      <c r="I1778" s="144">
        <v>34857.03</v>
      </c>
    </row>
    <row r="1779" spans="1:9" x14ac:dyDescent="0.2">
      <c r="A1779" s="141" t="s">
        <v>3572</v>
      </c>
      <c r="B1779" s="142" t="s">
        <v>17160</v>
      </c>
      <c r="C1779" s="143">
        <v>196</v>
      </c>
      <c r="D1779" s="143">
        <v>0</v>
      </c>
      <c r="E1779" s="144">
        <v>0</v>
      </c>
      <c r="F1779" s="144">
        <v>76.8</v>
      </c>
      <c r="G1779" s="144">
        <v>0</v>
      </c>
      <c r="H1779" s="144">
        <v>0</v>
      </c>
      <c r="I1779" s="144">
        <v>76.8</v>
      </c>
    </row>
    <row r="1780" spans="1:9" x14ac:dyDescent="0.2">
      <c r="A1780" s="141" t="s">
        <v>3574</v>
      </c>
      <c r="B1780" s="142" t="s">
        <v>17161</v>
      </c>
      <c r="C1780" s="143">
        <v>870</v>
      </c>
      <c r="D1780" s="143">
        <v>2</v>
      </c>
      <c r="E1780" s="144">
        <v>373.22</v>
      </c>
      <c r="F1780" s="144">
        <v>340.9</v>
      </c>
      <c r="G1780" s="144">
        <v>46.82</v>
      </c>
      <c r="H1780" s="144">
        <v>6.54</v>
      </c>
      <c r="I1780" s="144">
        <v>394.26</v>
      </c>
    </row>
    <row r="1781" spans="1:9" x14ac:dyDescent="0.2">
      <c r="A1781" s="141" t="s">
        <v>3576</v>
      </c>
      <c r="B1781" s="142" t="s">
        <v>17162</v>
      </c>
      <c r="C1781" s="143">
        <v>240</v>
      </c>
      <c r="D1781" s="143">
        <v>3</v>
      </c>
      <c r="E1781" s="144">
        <v>593.6</v>
      </c>
      <c r="F1781" s="144">
        <v>94.04</v>
      </c>
      <c r="G1781" s="144">
        <v>70.22</v>
      </c>
      <c r="H1781" s="144">
        <v>10.39</v>
      </c>
      <c r="I1781" s="144">
        <v>174.65</v>
      </c>
    </row>
    <row r="1782" spans="1:9" x14ac:dyDescent="0.2">
      <c r="A1782" s="141" t="s">
        <v>3578</v>
      </c>
      <c r="B1782" s="142" t="s">
        <v>17163</v>
      </c>
      <c r="C1782" s="143">
        <v>26878</v>
      </c>
      <c r="D1782" s="143">
        <v>596</v>
      </c>
      <c r="E1782" s="144">
        <v>879444.75</v>
      </c>
      <c r="F1782" s="144">
        <v>10532.07</v>
      </c>
      <c r="G1782" s="144">
        <v>13951.72</v>
      </c>
      <c r="H1782" s="144">
        <v>15392.39</v>
      </c>
      <c r="I1782" s="144">
        <v>39876.18</v>
      </c>
    </row>
    <row r="1783" spans="1:9" x14ac:dyDescent="0.2">
      <c r="A1783" s="141" t="s">
        <v>3580</v>
      </c>
      <c r="B1783" s="142" t="s">
        <v>17164</v>
      </c>
      <c r="C1783" s="143">
        <v>254</v>
      </c>
      <c r="D1783" s="143">
        <v>1</v>
      </c>
      <c r="E1783" s="144">
        <v>174.17</v>
      </c>
      <c r="F1783" s="144">
        <v>99.53</v>
      </c>
      <c r="G1783" s="144">
        <v>23.41</v>
      </c>
      <c r="H1783" s="144">
        <v>3.05</v>
      </c>
      <c r="I1783" s="144">
        <v>125.99</v>
      </c>
    </row>
    <row r="1784" spans="1:9" x14ac:dyDescent="0.2">
      <c r="A1784" s="141" t="s">
        <v>3582</v>
      </c>
      <c r="B1784" s="142" t="s">
        <v>17165</v>
      </c>
      <c r="C1784" s="143">
        <v>6254</v>
      </c>
      <c r="D1784" s="143">
        <v>92</v>
      </c>
      <c r="E1784" s="144">
        <v>49487.01</v>
      </c>
      <c r="F1784" s="144">
        <v>2450.62</v>
      </c>
      <c r="G1784" s="144">
        <v>2153.62</v>
      </c>
      <c r="H1784" s="144">
        <v>866.14</v>
      </c>
      <c r="I1784" s="144">
        <v>5470.38</v>
      </c>
    </row>
    <row r="1785" spans="1:9" x14ac:dyDescent="0.2">
      <c r="A1785" s="141" t="s">
        <v>3584</v>
      </c>
      <c r="B1785" s="142" t="s">
        <v>17166</v>
      </c>
      <c r="C1785" s="143">
        <v>3658</v>
      </c>
      <c r="D1785" s="143">
        <v>44</v>
      </c>
      <c r="E1785" s="144">
        <v>16926.37</v>
      </c>
      <c r="F1785" s="144">
        <v>1433.38</v>
      </c>
      <c r="G1785" s="144">
        <v>1029.99</v>
      </c>
      <c r="H1785" s="144">
        <v>296.26</v>
      </c>
      <c r="I1785" s="144">
        <v>2759.63</v>
      </c>
    </row>
    <row r="1786" spans="1:9" x14ac:dyDescent="0.2">
      <c r="A1786" s="141" t="s">
        <v>3586</v>
      </c>
      <c r="B1786" s="142" t="s">
        <v>17167</v>
      </c>
      <c r="C1786" s="143">
        <v>152</v>
      </c>
      <c r="D1786" s="143">
        <v>1</v>
      </c>
      <c r="E1786" s="144">
        <v>74.459999999999994</v>
      </c>
      <c r="F1786" s="144">
        <v>59.56</v>
      </c>
      <c r="G1786" s="144">
        <v>23.41</v>
      </c>
      <c r="H1786" s="144">
        <v>1.3</v>
      </c>
      <c r="I1786" s="144">
        <v>84.27</v>
      </c>
    </row>
    <row r="1787" spans="1:9" x14ac:dyDescent="0.2">
      <c r="A1787" s="141" t="s">
        <v>3588</v>
      </c>
      <c r="B1787" s="142" t="s">
        <v>17168</v>
      </c>
      <c r="C1787" s="143">
        <v>175</v>
      </c>
      <c r="D1787" s="143">
        <v>4</v>
      </c>
      <c r="E1787" s="144">
        <v>9113.23</v>
      </c>
      <c r="F1787" s="144">
        <v>68.58</v>
      </c>
      <c r="G1787" s="144">
        <v>93.63</v>
      </c>
      <c r="H1787" s="144">
        <v>159.5</v>
      </c>
      <c r="I1787" s="144">
        <v>321.70999999999998</v>
      </c>
    </row>
    <row r="1788" spans="1:9" x14ac:dyDescent="0.2">
      <c r="A1788" s="141" t="s">
        <v>3590</v>
      </c>
      <c r="B1788" s="142" t="s">
        <v>17169</v>
      </c>
      <c r="C1788" s="143">
        <v>147</v>
      </c>
      <c r="D1788" s="143">
        <v>3</v>
      </c>
      <c r="E1788" s="144">
        <v>622.04</v>
      </c>
      <c r="F1788" s="144">
        <v>57.6</v>
      </c>
      <c r="G1788" s="144">
        <v>70.22</v>
      </c>
      <c r="H1788" s="144">
        <v>10.89</v>
      </c>
      <c r="I1788" s="144">
        <v>138.71</v>
      </c>
    </row>
    <row r="1789" spans="1:9" x14ac:dyDescent="0.2">
      <c r="A1789" s="141" t="s">
        <v>3592</v>
      </c>
      <c r="B1789" s="142" t="s">
        <v>17170</v>
      </c>
      <c r="C1789" s="143">
        <v>1970</v>
      </c>
      <c r="D1789" s="143">
        <v>22</v>
      </c>
      <c r="E1789" s="144">
        <v>16503.04</v>
      </c>
      <c r="F1789" s="144">
        <v>771.94</v>
      </c>
      <c r="G1789" s="144">
        <v>515</v>
      </c>
      <c r="H1789" s="144">
        <v>288.83999999999997</v>
      </c>
      <c r="I1789" s="144">
        <v>1575.78</v>
      </c>
    </row>
    <row r="1790" spans="1:9" x14ac:dyDescent="0.2">
      <c r="A1790" s="141" t="s">
        <v>3594</v>
      </c>
      <c r="B1790" s="142" t="s">
        <v>17171</v>
      </c>
      <c r="C1790" s="143">
        <v>158</v>
      </c>
      <c r="D1790" s="143">
        <v>2</v>
      </c>
      <c r="E1790" s="144">
        <v>497.64</v>
      </c>
      <c r="F1790" s="144">
        <v>61.91</v>
      </c>
      <c r="G1790" s="144">
        <v>46.82</v>
      </c>
      <c r="H1790" s="144">
        <v>8.7100000000000009</v>
      </c>
      <c r="I1790" s="144">
        <v>117.44</v>
      </c>
    </row>
    <row r="1791" spans="1:9" x14ac:dyDescent="0.2">
      <c r="A1791" s="141" t="s">
        <v>3596</v>
      </c>
      <c r="B1791" s="142" t="s">
        <v>17172</v>
      </c>
      <c r="C1791" s="143">
        <v>319</v>
      </c>
      <c r="D1791" s="143">
        <v>3</v>
      </c>
      <c r="E1791" s="144">
        <v>684.25</v>
      </c>
      <c r="F1791" s="144">
        <v>125</v>
      </c>
      <c r="G1791" s="144">
        <v>70.22</v>
      </c>
      <c r="H1791" s="144">
        <v>11.98</v>
      </c>
      <c r="I1791" s="144">
        <v>207.2</v>
      </c>
    </row>
    <row r="1792" spans="1:9" x14ac:dyDescent="0.2">
      <c r="A1792" s="141" t="s">
        <v>3598</v>
      </c>
      <c r="B1792" s="142" t="s">
        <v>17173</v>
      </c>
      <c r="C1792" s="143">
        <v>185</v>
      </c>
      <c r="D1792" s="143">
        <v>16</v>
      </c>
      <c r="E1792" s="144">
        <v>39991.370000000003</v>
      </c>
      <c r="F1792" s="144">
        <v>72.489999999999995</v>
      </c>
      <c r="G1792" s="144">
        <v>374.54</v>
      </c>
      <c r="H1792" s="144">
        <v>699.94</v>
      </c>
      <c r="I1792" s="144">
        <v>1146.97</v>
      </c>
    </row>
    <row r="1793" spans="1:9" x14ac:dyDescent="0.2">
      <c r="A1793" s="141" t="s">
        <v>3600</v>
      </c>
      <c r="B1793" s="142" t="s">
        <v>17174</v>
      </c>
      <c r="C1793" s="143">
        <v>5605</v>
      </c>
      <c r="D1793" s="143">
        <v>105</v>
      </c>
      <c r="E1793" s="144">
        <v>134063.70000000001</v>
      </c>
      <c r="F1793" s="144">
        <v>2196.3000000000002</v>
      </c>
      <c r="G1793" s="144">
        <v>2457.94</v>
      </c>
      <c r="H1793" s="144">
        <v>2346.44</v>
      </c>
      <c r="I1793" s="144">
        <v>7000.68</v>
      </c>
    </row>
    <row r="1794" spans="1:9" x14ac:dyDescent="0.2">
      <c r="A1794" s="141" t="s">
        <v>3602</v>
      </c>
      <c r="B1794" s="142" t="s">
        <v>17175</v>
      </c>
      <c r="C1794" s="143">
        <v>390</v>
      </c>
      <c r="D1794" s="143">
        <v>10</v>
      </c>
      <c r="E1794" s="144">
        <v>4347.41</v>
      </c>
      <c r="F1794" s="144">
        <v>152.82</v>
      </c>
      <c r="G1794" s="144">
        <v>234.09</v>
      </c>
      <c r="H1794" s="144">
        <v>76.09</v>
      </c>
      <c r="I1794" s="144">
        <v>463</v>
      </c>
    </row>
    <row r="1795" spans="1:9" x14ac:dyDescent="0.2">
      <c r="A1795" s="141" t="s">
        <v>3604</v>
      </c>
      <c r="B1795" s="142" t="s">
        <v>17176</v>
      </c>
      <c r="C1795" s="143">
        <v>173</v>
      </c>
      <c r="D1795" s="143">
        <v>0</v>
      </c>
      <c r="E1795" s="144">
        <v>0</v>
      </c>
      <c r="F1795" s="144">
        <v>67.790000000000006</v>
      </c>
      <c r="G1795" s="144">
        <v>0</v>
      </c>
      <c r="H1795" s="144">
        <v>0</v>
      </c>
      <c r="I1795" s="144">
        <v>67.790000000000006</v>
      </c>
    </row>
    <row r="1796" spans="1:9" x14ac:dyDescent="0.2">
      <c r="A1796" s="141" t="s">
        <v>3606</v>
      </c>
      <c r="B1796" s="142" t="s">
        <v>17177</v>
      </c>
      <c r="C1796" s="143">
        <v>145</v>
      </c>
      <c r="D1796" s="143">
        <v>6</v>
      </c>
      <c r="E1796" s="144">
        <v>1413.13</v>
      </c>
      <c r="F1796" s="144">
        <v>56.82</v>
      </c>
      <c r="G1796" s="144">
        <v>140.46</v>
      </c>
      <c r="H1796" s="144">
        <v>24.74</v>
      </c>
      <c r="I1796" s="144">
        <v>222.02</v>
      </c>
    </row>
    <row r="1797" spans="1:9" x14ac:dyDescent="0.2">
      <c r="A1797" s="141" t="s">
        <v>3608</v>
      </c>
      <c r="B1797" s="142" t="s">
        <v>17178</v>
      </c>
      <c r="C1797" s="143">
        <v>1055</v>
      </c>
      <c r="D1797" s="143">
        <v>25</v>
      </c>
      <c r="E1797" s="144">
        <v>14880.42</v>
      </c>
      <c r="F1797" s="144">
        <v>413.4</v>
      </c>
      <c r="G1797" s="144">
        <v>585.22</v>
      </c>
      <c r="H1797" s="144">
        <v>260.44</v>
      </c>
      <c r="I1797" s="144">
        <v>1259.06</v>
      </c>
    </row>
    <row r="1798" spans="1:9" x14ac:dyDescent="0.2">
      <c r="A1798" s="141" t="s">
        <v>3610</v>
      </c>
      <c r="B1798" s="142" t="s">
        <v>17179</v>
      </c>
      <c r="C1798" s="143">
        <v>27658</v>
      </c>
      <c r="D1798" s="143">
        <v>333</v>
      </c>
      <c r="E1798" s="144">
        <v>391690.29</v>
      </c>
      <c r="F1798" s="144">
        <v>10837.72</v>
      </c>
      <c r="G1798" s="144">
        <v>7795.18</v>
      </c>
      <c r="H1798" s="144">
        <v>6855.52</v>
      </c>
      <c r="I1798" s="144">
        <v>25488.42</v>
      </c>
    </row>
    <row r="1799" spans="1:9" x14ac:dyDescent="0.2">
      <c r="A1799" s="141" t="s">
        <v>3612</v>
      </c>
      <c r="B1799" s="142" t="s">
        <v>17180</v>
      </c>
      <c r="C1799" s="143">
        <v>18991</v>
      </c>
      <c r="D1799" s="143">
        <v>199</v>
      </c>
      <c r="E1799" s="144">
        <v>65383.82</v>
      </c>
      <c r="F1799" s="144">
        <v>7441.58</v>
      </c>
      <c r="G1799" s="144">
        <v>4658.38</v>
      </c>
      <c r="H1799" s="144">
        <v>1144.3800000000001</v>
      </c>
      <c r="I1799" s="144">
        <v>13244.34</v>
      </c>
    </row>
    <row r="1800" spans="1:9" x14ac:dyDescent="0.2">
      <c r="A1800" s="141" t="s">
        <v>3614</v>
      </c>
      <c r="B1800" s="142" t="s">
        <v>17181</v>
      </c>
      <c r="C1800" s="143">
        <v>1075</v>
      </c>
      <c r="D1800" s="143">
        <v>31</v>
      </c>
      <c r="E1800" s="144">
        <v>11762.84</v>
      </c>
      <c r="F1800" s="144">
        <v>421.23</v>
      </c>
      <c r="G1800" s="144">
        <v>725.68</v>
      </c>
      <c r="H1800" s="144">
        <v>205.88</v>
      </c>
      <c r="I1800" s="144">
        <v>1352.79</v>
      </c>
    </row>
    <row r="1801" spans="1:9" x14ac:dyDescent="0.2">
      <c r="A1801" s="141" t="s">
        <v>3616</v>
      </c>
      <c r="B1801" s="142" t="s">
        <v>17182</v>
      </c>
      <c r="C1801" s="143">
        <v>5552</v>
      </c>
      <c r="D1801" s="143">
        <v>71</v>
      </c>
      <c r="E1801" s="144">
        <v>25654.74</v>
      </c>
      <c r="F1801" s="144">
        <v>2175.54</v>
      </c>
      <c r="G1801" s="144">
        <v>1662.03</v>
      </c>
      <c r="H1801" s="144">
        <v>449.02</v>
      </c>
      <c r="I1801" s="144">
        <v>4286.59</v>
      </c>
    </row>
    <row r="1802" spans="1:9" x14ac:dyDescent="0.2">
      <c r="A1802" s="141" t="s">
        <v>3618</v>
      </c>
      <c r="B1802" s="142" t="s">
        <v>17183</v>
      </c>
      <c r="C1802" s="143">
        <v>34903</v>
      </c>
      <c r="D1802" s="143">
        <v>381</v>
      </c>
      <c r="E1802" s="144">
        <v>133609.29999999999</v>
      </c>
      <c r="F1802" s="144">
        <v>13676.65</v>
      </c>
      <c r="G1802" s="144">
        <v>8918.7999999999993</v>
      </c>
      <c r="H1802" s="144">
        <v>2338.48</v>
      </c>
      <c r="I1802" s="144">
        <v>24933.93</v>
      </c>
    </row>
    <row r="1803" spans="1:9" x14ac:dyDescent="0.2">
      <c r="A1803" s="141" t="s">
        <v>3620</v>
      </c>
      <c r="B1803" s="142" t="s">
        <v>17184</v>
      </c>
      <c r="C1803" s="143">
        <v>3027</v>
      </c>
      <c r="D1803" s="143">
        <v>107</v>
      </c>
      <c r="E1803" s="144">
        <v>153986.06</v>
      </c>
      <c r="F1803" s="144">
        <v>1186.1199999999999</v>
      </c>
      <c r="G1803" s="144">
        <v>2504.75</v>
      </c>
      <c r="H1803" s="144">
        <v>2695.13</v>
      </c>
      <c r="I1803" s="144">
        <v>6386</v>
      </c>
    </row>
    <row r="1804" spans="1:9" x14ac:dyDescent="0.2">
      <c r="A1804" s="141" t="s">
        <v>3622</v>
      </c>
      <c r="B1804" s="142" t="s">
        <v>17185</v>
      </c>
      <c r="C1804" s="143">
        <v>2002</v>
      </c>
      <c r="D1804" s="143">
        <v>41</v>
      </c>
      <c r="E1804" s="144">
        <v>17519.060000000001</v>
      </c>
      <c r="F1804" s="144">
        <v>784.48</v>
      </c>
      <c r="G1804" s="144">
        <v>959.77</v>
      </c>
      <c r="H1804" s="144">
        <v>306.62</v>
      </c>
      <c r="I1804" s="144">
        <v>2050.87</v>
      </c>
    </row>
    <row r="1805" spans="1:9" x14ac:dyDescent="0.2">
      <c r="A1805" s="141" t="s">
        <v>3624</v>
      </c>
      <c r="B1805" s="142" t="s">
        <v>17186</v>
      </c>
      <c r="C1805" s="143">
        <v>687</v>
      </c>
      <c r="D1805" s="143">
        <v>8</v>
      </c>
      <c r="E1805" s="144">
        <v>2481.44</v>
      </c>
      <c r="F1805" s="144">
        <v>269.2</v>
      </c>
      <c r="G1805" s="144">
        <v>187.27</v>
      </c>
      <c r="H1805" s="144">
        <v>43.43</v>
      </c>
      <c r="I1805" s="144">
        <v>499.9</v>
      </c>
    </row>
    <row r="1806" spans="1:9" x14ac:dyDescent="0.2">
      <c r="A1806" s="141" t="s">
        <v>3626</v>
      </c>
      <c r="B1806" s="142" t="s">
        <v>17187</v>
      </c>
      <c r="C1806" s="143">
        <v>22</v>
      </c>
      <c r="D1806" s="143">
        <v>2</v>
      </c>
      <c r="E1806" s="144">
        <v>223.93</v>
      </c>
      <c r="F1806" s="144">
        <v>8.6199999999999992</v>
      </c>
      <c r="G1806" s="144">
        <v>46.82</v>
      </c>
      <c r="H1806" s="144">
        <v>3.92</v>
      </c>
      <c r="I1806" s="144">
        <v>59.36</v>
      </c>
    </row>
    <row r="1807" spans="1:9" x14ac:dyDescent="0.2">
      <c r="A1807" s="141" t="s">
        <v>3628</v>
      </c>
      <c r="B1807" s="142" t="s">
        <v>17188</v>
      </c>
      <c r="C1807" s="143">
        <v>179</v>
      </c>
      <c r="D1807" s="143">
        <v>9</v>
      </c>
      <c r="E1807" s="144">
        <v>49847.42</v>
      </c>
      <c r="F1807" s="144">
        <v>70.14</v>
      </c>
      <c r="G1807" s="144">
        <v>210.68</v>
      </c>
      <c r="H1807" s="144">
        <v>872.45</v>
      </c>
      <c r="I1807" s="144">
        <v>1153.27</v>
      </c>
    </row>
    <row r="1808" spans="1:9" x14ac:dyDescent="0.2">
      <c r="A1808" s="141" t="s">
        <v>3630</v>
      </c>
      <c r="B1808" s="142" t="s">
        <v>17189</v>
      </c>
      <c r="C1808" s="143">
        <v>914</v>
      </c>
      <c r="D1808" s="143">
        <v>9</v>
      </c>
      <c r="E1808" s="144">
        <v>1966.83</v>
      </c>
      <c r="F1808" s="144">
        <v>358.15</v>
      </c>
      <c r="G1808" s="144">
        <v>210.68</v>
      </c>
      <c r="H1808" s="144">
        <v>34.42</v>
      </c>
      <c r="I1808" s="144">
        <v>603.25</v>
      </c>
    </row>
    <row r="1809" spans="1:9" ht="25.5" x14ac:dyDescent="0.2">
      <c r="A1809" s="141" t="s">
        <v>3632</v>
      </c>
      <c r="B1809" s="142" t="s">
        <v>17190</v>
      </c>
      <c r="C1809" s="143">
        <v>172589</v>
      </c>
      <c r="D1809" s="143">
        <v>2826</v>
      </c>
      <c r="E1809" s="144">
        <v>3490979.53</v>
      </c>
      <c r="F1809" s="144">
        <v>67628.56</v>
      </c>
      <c r="G1809" s="144">
        <v>66153.62</v>
      </c>
      <c r="H1809" s="144">
        <v>61100.51</v>
      </c>
      <c r="I1809" s="144">
        <v>194882.69</v>
      </c>
    </row>
    <row r="1810" spans="1:9" x14ac:dyDescent="0.2">
      <c r="A1810" s="141" t="s">
        <v>3634</v>
      </c>
      <c r="B1810" s="142" t="s">
        <v>17191</v>
      </c>
      <c r="C1810" s="143">
        <v>103</v>
      </c>
      <c r="D1810" s="143">
        <v>3</v>
      </c>
      <c r="E1810" s="144">
        <v>959.46</v>
      </c>
      <c r="F1810" s="144">
        <v>40.36</v>
      </c>
      <c r="G1810" s="144">
        <v>70.22</v>
      </c>
      <c r="H1810" s="144">
        <v>16.79</v>
      </c>
      <c r="I1810" s="144">
        <v>127.37</v>
      </c>
    </row>
    <row r="1811" spans="1:9" x14ac:dyDescent="0.2">
      <c r="A1811" s="141" t="s">
        <v>3636</v>
      </c>
      <c r="B1811" s="142" t="s">
        <v>17192</v>
      </c>
      <c r="C1811" s="143">
        <v>714</v>
      </c>
      <c r="D1811" s="143">
        <v>18</v>
      </c>
      <c r="E1811" s="144">
        <v>10576</v>
      </c>
      <c r="F1811" s="144">
        <v>279.77999999999997</v>
      </c>
      <c r="G1811" s="144">
        <v>421.36</v>
      </c>
      <c r="H1811" s="144">
        <v>185.1</v>
      </c>
      <c r="I1811" s="144">
        <v>886.24</v>
      </c>
    </row>
    <row r="1812" spans="1:9" x14ac:dyDescent="0.2">
      <c r="A1812" s="141" t="s">
        <v>3638</v>
      </c>
      <c r="B1812" s="142" t="s">
        <v>17193</v>
      </c>
      <c r="C1812" s="143">
        <v>663</v>
      </c>
      <c r="D1812" s="143">
        <v>7</v>
      </c>
      <c r="E1812" s="144">
        <v>1061.03</v>
      </c>
      <c r="F1812" s="144">
        <v>259.79000000000002</v>
      </c>
      <c r="G1812" s="144">
        <v>163.86</v>
      </c>
      <c r="H1812" s="144">
        <v>18.57</v>
      </c>
      <c r="I1812" s="144">
        <v>442.22</v>
      </c>
    </row>
    <row r="1813" spans="1:9" x14ac:dyDescent="0.2">
      <c r="A1813" s="141" t="s">
        <v>3640</v>
      </c>
      <c r="B1813" s="142" t="s">
        <v>17194</v>
      </c>
      <c r="C1813" s="143">
        <v>577</v>
      </c>
      <c r="D1813" s="143">
        <v>7</v>
      </c>
      <c r="E1813" s="144">
        <v>1514.92</v>
      </c>
      <c r="F1813" s="144">
        <v>226.1</v>
      </c>
      <c r="G1813" s="144">
        <v>163.86</v>
      </c>
      <c r="H1813" s="144">
        <v>26.51</v>
      </c>
      <c r="I1813" s="144">
        <v>416.47</v>
      </c>
    </row>
    <row r="1814" spans="1:9" x14ac:dyDescent="0.2">
      <c r="A1814" s="141" t="s">
        <v>3642</v>
      </c>
      <c r="B1814" s="142" t="s">
        <v>17195</v>
      </c>
      <c r="C1814" s="143">
        <v>404</v>
      </c>
      <c r="D1814" s="143">
        <v>14</v>
      </c>
      <c r="E1814" s="144">
        <v>1726.34</v>
      </c>
      <c r="F1814" s="144">
        <v>158.30000000000001</v>
      </c>
      <c r="G1814" s="144">
        <v>327.73</v>
      </c>
      <c r="H1814" s="144">
        <v>30.22</v>
      </c>
      <c r="I1814" s="144">
        <v>516.25</v>
      </c>
    </row>
    <row r="1815" spans="1:9" x14ac:dyDescent="0.2">
      <c r="A1815" s="141" t="s">
        <v>3644</v>
      </c>
      <c r="B1815" s="142" t="s">
        <v>17196</v>
      </c>
      <c r="C1815" s="143">
        <v>211</v>
      </c>
      <c r="D1815" s="143">
        <v>3</v>
      </c>
      <c r="E1815" s="144">
        <v>10942.09</v>
      </c>
      <c r="F1815" s="144">
        <v>82.68</v>
      </c>
      <c r="G1815" s="144">
        <v>70.22</v>
      </c>
      <c r="H1815" s="144">
        <v>191.51</v>
      </c>
      <c r="I1815" s="144">
        <v>344.41</v>
      </c>
    </row>
    <row r="1816" spans="1:9" x14ac:dyDescent="0.2">
      <c r="A1816" s="141" t="s">
        <v>3646</v>
      </c>
      <c r="B1816" s="142" t="s">
        <v>17197</v>
      </c>
      <c r="C1816" s="143">
        <v>291</v>
      </c>
      <c r="D1816" s="143">
        <v>6</v>
      </c>
      <c r="E1816" s="144">
        <v>6425.7</v>
      </c>
      <c r="F1816" s="144">
        <v>114.02</v>
      </c>
      <c r="G1816" s="144">
        <v>140.46</v>
      </c>
      <c r="H1816" s="144">
        <v>112.46</v>
      </c>
      <c r="I1816" s="144">
        <v>366.94</v>
      </c>
    </row>
    <row r="1817" spans="1:9" x14ac:dyDescent="0.2">
      <c r="A1817" s="141" t="s">
        <v>3648</v>
      </c>
      <c r="B1817" s="142" t="s">
        <v>17198</v>
      </c>
      <c r="C1817" s="143">
        <v>531</v>
      </c>
      <c r="D1817" s="143">
        <v>9</v>
      </c>
      <c r="E1817" s="144">
        <v>1870.04</v>
      </c>
      <c r="F1817" s="144">
        <v>208.07</v>
      </c>
      <c r="G1817" s="144">
        <v>210.68</v>
      </c>
      <c r="H1817" s="144">
        <v>32.729999999999997</v>
      </c>
      <c r="I1817" s="144">
        <v>451.48</v>
      </c>
    </row>
    <row r="1818" spans="1:9" x14ac:dyDescent="0.2">
      <c r="A1818" s="141" t="s">
        <v>3650</v>
      </c>
      <c r="B1818" s="142" t="s">
        <v>17199</v>
      </c>
      <c r="C1818" s="143">
        <v>1792</v>
      </c>
      <c r="D1818" s="143">
        <v>37</v>
      </c>
      <c r="E1818" s="144">
        <v>21139.34</v>
      </c>
      <c r="F1818" s="144">
        <v>702.19</v>
      </c>
      <c r="G1818" s="144">
        <v>866.13</v>
      </c>
      <c r="H1818" s="144">
        <v>369.99</v>
      </c>
      <c r="I1818" s="144">
        <v>1938.31</v>
      </c>
    </row>
    <row r="1819" spans="1:9" x14ac:dyDescent="0.2">
      <c r="A1819" s="141" t="s">
        <v>3652</v>
      </c>
      <c r="B1819" s="142" t="s">
        <v>17200</v>
      </c>
      <c r="C1819" s="143">
        <v>510</v>
      </c>
      <c r="D1819" s="143">
        <v>6</v>
      </c>
      <c r="E1819" s="144">
        <v>2795.17</v>
      </c>
      <c r="F1819" s="144">
        <v>199.84</v>
      </c>
      <c r="G1819" s="144">
        <v>140.46</v>
      </c>
      <c r="H1819" s="144">
        <v>48.92</v>
      </c>
      <c r="I1819" s="144">
        <v>389.22</v>
      </c>
    </row>
    <row r="1820" spans="1:9" x14ac:dyDescent="0.2">
      <c r="A1820" s="141" t="s">
        <v>3654</v>
      </c>
      <c r="B1820" s="142" t="s">
        <v>17201</v>
      </c>
      <c r="C1820" s="143">
        <v>686</v>
      </c>
      <c r="D1820" s="143">
        <v>22</v>
      </c>
      <c r="E1820" s="144">
        <v>6607.66</v>
      </c>
      <c r="F1820" s="144">
        <v>268.81</v>
      </c>
      <c r="G1820" s="144">
        <v>515</v>
      </c>
      <c r="H1820" s="144">
        <v>115.65</v>
      </c>
      <c r="I1820" s="144">
        <v>899.46</v>
      </c>
    </row>
    <row r="1821" spans="1:9" x14ac:dyDescent="0.2">
      <c r="A1821" s="141" t="s">
        <v>3656</v>
      </c>
      <c r="B1821" s="142" t="s">
        <v>17202</v>
      </c>
      <c r="C1821" s="143">
        <v>2795</v>
      </c>
      <c r="D1821" s="143">
        <v>72</v>
      </c>
      <c r="E1821" s="144">
        <v>182553.13</v>
      </c>
      <c r="F1821" s="144">
        <v>1095.22</v>
      </c>
      <c r="G1821" s="144">
        <v>1685.44</v>
      </c>
      <c r="H1821" s="144">
        <v>3195.12</v>
      </c>
      <c r="I1821" s="144">
        <v>5975.78</v>
      </c>
    </row>
    <row r="1822" spans="1:9" x14ac:dyDescent="0.2">
      <c r="A1822" s="141" t="s">
        <v>3658</v>
      </c>
      <c r="B1822" s="142" t="s">
        <v>17203</v>
      </c>
      <c r="C1822" s="143">
        <v>109</v>
      </c>
      <c r="D1822" s="143">
        <v>0</v>
      </c>
      <c r="E1822" s="144">
        <v>0</v>
      </c>
      <c r="F1822" s="144">
        <v>42.71</v>
      </c>
      <c r="G1822" s="144">
        <v>0</v>
      </c>
      <c r="H1822" s="144">
        <v>0</v>
      </c>
      <c r="I1822" s="144">
        <v>42.71</v>
      </c>
    </row>
    <row r="1823" spans="1:9" x14ac:dyDescent="0.2">
      <c r="A1823" s="141" t="s">
        <v>3660</v>
      </c>
      <c r="B1823" s="142" t="s">
        <v>17204</v>
      </c>
      <c r="C1823" s="143">
        <v>302</v>
      </c>
      <c r="D1823" s="143">
        <v>9</v>
      </c>
      <c r="E1823" s="144">
        <v>15684.48</v>
      </c>
      <c r="F1823" s="144">
        <v>118.34</v>
      </c>
      <c r="G1823" s="144">
        <v>210.68</v>
      </c>
      <c r="H1823" s="144">
        <v>274.52</v>
      </c>
      <c r="I1823" s="144">
        <v>603.54</v>
      </c>
    </row>
    <row r="1824" spans="1:9" x14ac:dyDescent="0.2">
      <c r="A1824" s="141" t="s">
        <v>3662</v>
      </c>
      <c r="B1824" s="142" t="s">
        <v>17205</v>
      </c>
      <c r="C1824" s="143">
        <v>749</v>
      </c>
      <c r="D1824" s="143">
        <v>10</v>
      </c>
      <c r="E1824" s="144">
        <v>2910.95</v>
      </c>
      <c r="F1824" s="144">
        <v>293.5</v>
      </c>
      <c r="G1824" s="144">
        <v>234.09</v>
      </c>
      <c r="H1824" s="144">
        <v>50.95</v>
      </c>
      <c r="I1824" s="144">
        <v>578.54</v>
      </c>
    </row>
    <row r="1825" spans="1:9" x14ac:dyDescent="0.2">
      <c r="A1825" s="141" t="s">
        <v>3664</v>
      </c>
      <c r="B1825" s="142" t="s">
        <v>17206</v>
      </c>
      <c r="C1825" s="143">
        <v>84</v>
      </c>
      <c r="D1825" s="143">
        <v>1</v>
      </c>
      <c r="E1825" s="144">
        <v>186.61</v>
      </c>
      <c r="F1825" s="144">
        <v>32.909999999999997</v>
      </c>
      <c r="G1825" s="144">
        <v>23.41</v>
      </c>
      <c r="H1825" s="144">
        <v>3.26</v>
      </c>
      <c r="I1825" s="144">
        <v>59.58</v>
      </c>
    </row>
    <row r="1826" spans="1:9" x14ac:dyDescent="0.2">
      <c r="A1826" s="141" t="s">
        <v>3666</v>
      </c>
      <c r="B1826" s="142" t="s">
        <v>17207</v>
      </c>
      <c r="C1826" s="143">
        <v>273</v>
      </c>
      <c r="D1826" s="143">
        <v>5</v>
      </c>
      <c r="E1826" s="144">
        <v>1276.54</v>
      </c>
      <c r="F1826" s="144">
        <v>106.98</v>
      </c>
      <c r="G1826" s="144">
        <v>117.05</v>
      </c>
      <c r="H1826" s="144">
        <v>22.34</v>
      </c>
      <c r="I1826" s="144">
        <v>246.37</v>
      </c>
    </row>
    <row r="1827" spans="1:9" x14ac:dyDescent="0.2">
      <c r="A1827" s="141" t="s">
        <v>3668</v>
      </c>
      <c r="B1827" s="142" t="s">
        <v>17208</v>
      </c>
      <c r="C1827" s="143">
        <v>531</v>
      </c>
      <c r="D1827" s="143">
        <v>17</v>
      </c>
      <c r="E1827" s="144">
        <v>36060.65</v>
      </c>
      <c r="F1827" s="144">
        <v>208.07</v>
      </c>
      <c r="G1827" s="144">
        <v>397.95</v>
      </c>
      <c r="H1827" s="144">
        <v>631.14</v>
      </c>
      <c r="I1827" s="144">
        <v>1237.1600000000001</v>
      </c>
    </row>
    <row r="1828" spans="1:9" x14ac:dyDescent="0.2">
      <c r="A1828" s="141" t="s">
        <v>3670</v>
      </c>
      <c r="B1828" s="142" t="s">
        <v>17209</v>
      </c>
      <c r="C1828" s="143">
        <v>454</v>
      </c>
      <c r="D1828" s="143">
        <v>13</v>
      </c>
      <c r="E1828" s="144">
        <v>24100.11</v>
      </c>
      <c r="F1828" s="144">
        <v>177.9</v>
      </c>
      <c r="G1828" s="144">
        <v>304.32</v>
      </c>
      <c r="H1828" s="144">
        <v>421.81</v>
      </c>
      <c r="I1828" s="144">
        <v>904.03</v>
      </c>
    </row>
    <row r="1829" spans="1:9" x14ac:dyDescent="0.2">
      <c r="A1829" s="141" t="s">
        <v>3672</v>
      </c>
      <c r="B1829" s="142" t="s">
        <v>17210</v>
      </c>
      <c r="C1829" s="143">
        <v>49</v>
      </c>
      <c r="D1829" s="143">
        <v>0</v>
      </c>
      <c r="E1829" s="144">
        <v>0</v>
      </c>
      <c r="F1829" s="144">
        <v>19.2</v>
      </c>
      <c r="G1829" s="144">
        <v>0</v>
      </c>
      <c r="H1829" s="144">
        <v>0</v>
      </c>
      <c r="I1829" s="144">
        <v>19.2</v>
      </c>
    </row>
    <row r="1830" spans="1:9" x14ac:dyDescent="0.2">
      <c r="A1830" s="141" t="s">
        <v>3674</v>
      </c>
      <c r="B1830" s="142" t="s">
        <v>17211</v>
      </c>
      <c r="C1830" s="143">
        <v>93</v>
      </c>
      <c r="D1830" s="143">
        <v>3</v>
      </c>
      <c r="E1830" s="144">
        <v>559.83000000000004</v>
      </c>
      <c r="F1830" s="144">
        <v>36.44</v>
      </c>
      <c r="G1830" s="144">
        <v>70.22</v>
      </c>
      <c r="H1830" s="144">
        <v>9.8000000000000007</v>
      </c>
      <c r="I1830" s="144">
        <v>116.46</v>
      </c>
    </row>
    <row r="1831" spans="1:9" x14ac:dyDescent="0.2">
      <c r="A1831" s="141" t="s">
        <v>3676</v>
      </c>
      <c r="B1831" s="142" t="s">
        <v>17212</v>
      </c>
      <c r="C1831" s="143">
        <v>186</v>
      </c>
      <c r="D1831" s="143">
        <v>2</v>
      </c>
      <c r="E1831" s="144">
        <v>436.02</v>
      </c>
      <c r="F1831" s="144">
        <v>72.88</v>
      </c>
      <c r="G1831" s="144">
        <v>46.82</v>
      </c>
      <c r="H1831" s="144">
        <v>7.63</v>
      </c>
      <c r="I1831" s="144">
        <v>127.33</v>
      </c>
    </row>
    <row r="1832" spans="1:9" x14ac:dyDescent="0.2">
      <c r="A1832" s="141" t="s">
        <v>3678</v>
      </c>
      <c r="B1832" s="142" t="s">
        <v>17213</v>
      </c>
      <c r="C1832" s="143">
        <v>628</v>
      </c>
      <c r="D1832" s="143">
        <v>4</v>
      </c>
      <c r="E1832" s="144">
        <v>690.47</v>
      </c>
      <c r="F1832" s="144">
        <v>246.08</v>
      </c>
      <c r="G1832" s="144">
        <v>93.63</v>
      </c>
      <c r="H1832" s="144">
        <v>12.09</v>
      </c>
      <c r="I1832" s="144">
        <v>351.8</v>
      </c>
    </row>
    <row r="1833" spans="1:9" x14ac:dyDescent="0.2">
      <c r="A1833" s="141" t="s">
        <v>3680</v>
      </c>
      <c r="B1833" s="142" t="s">
        <v>17214</v>
      </c>
      <c r="C1833" s="143">
        <v>53</v>
      </c>
      <c r="D1833" s="143">
        <v>0</v>
      </c>
      <c r="E1833" s="144">
        <v>0</v>
      </c>
      <c r="F1833" s="144">
        <v>20.77</v>
      </c>
      <c r="G1833" s="144">
        <v>0</v>
      </c>
      <c r="H1833" s="144">
        <v>0</v>
      </c>
      <c r="I1833" s="144">
        <v>20.77</v>
      </c>
    </row>
    <row r="1834" spans="1:9" x14ac:dyDescent="0.2">
      <c r="A1834" s="141" t="s">
        <v>3682</v>
      </c>
      <c r="B1834" s="142" t="s">
        <v>17215</v>
      </c>
      <c r="C1834" s="143">
        <v>49</v>
      </c>
      <c r="D1834" s="143">
        <v>1</v>
      </c>
      <c r="E1834" s="144">
        <v>186.61</v>
      </c>
      <c r="F1834" s="144">
        <v>19.2</v>
      </c>
      <c r="G1834" s="144">
        <v>23.41</v>
      </c>
      <c r="H1834" s="144">
        <v>3.26</v>
      </c>
      <c r="I1834" s="144">
        <v>45.87</v>
      </c>
    </row>
    <row r="1835" spans="1:9" x14ac:dyDescent="0.2">
      <c r="A1835" s="141" t="s">
        <v>3684</v>
      </c>
      <c r="B1835" s="142" t="s">
        <v>17216</v>
      </c>
      <c r="C1835" s="143">
        <v>664</v>
      </c>
      <c r="D1835" s="143">
        <v>17</v>
      </c>
      <c r="E1835" s="144">
        <v>4652.8500000000004</v>
      </c>
      <c r="F1835" s="144">
        <v>260.18</v>
      </c>
      <c r="G1835" s="144">
        <v>397.95</v>
      </c>
      <c r="H1835" s="144">
        <v>81.44</v>
      </c>
      <c r="I1835" s="144">
        <v>739.57</v>
      </c>
    </row>
    <row r="1836" spans="1:9" x14ac:dyDescent="0.2">
      <c r="A1836" s="141" t="s">
        <v>3686</v>
      </c>
      <c r="B1836" s="142" t="s">
        <v>17217</v>
      </c>
      <c r="C1836" s="143">
        <v>1650</v>
      </c>
      <c r="D1836" s="143">
        <v>23</v>
      </c>
      <c r="E1836" s="144">
        <v>13445.11</v>
      </c>
      <c r="F1836" s="144">
        <v>646.54999999999995</v>
      </c>
      <c r="G1836" s="144">
        <v>538.41</v>
      </c>
      <c r="H1836" s="144">
        <v>235.32</v>
      </c>
      <c r="I1836" s="144">
        <v>1420.28</v>
      </c>
    </row>
    <row r="1837" spans="1:9" x14ac:dyDescent="0.2">
      <c r="A1837" s="141" t="s">
        <v>3688</v>
      </c>
      <c r="B1837" s="142" t="s">
        <v>17218</v>
      </c>
      <c r="C1837" s="143">
        <v>1308</v>
      </c>
      <c r="D1837" s="143">
        <v>30</v>
      </c>
      <c r="E1837" s="144">
        <v>25639.57</v>
      </c>
      <c r="F1837" s="144">
        <v>512.54</v>
      </c>
      <c r="G1837" s="144">
        <v>702.26</v>
      </c>
      <c r="H1837" s="144">
        <v>448.75</v>
      </c>
      <c r="I1837" s="144">
        <v>1663.55</v>
      </c>
    </row>
    <row r="1838" spans="1:9" x14ac:dyDescent="0.2">
      <c r="A1838" s="141" t="s">
        <v>3690</v>
      </c>
      <c r="B1838" s="142" t="s">
        <v>17219</v>
      </c>
      <c r="C1838" s="143">
        <v>155</v>
      </c>
      <c r="D1838" s="143">
        <v>1</v>
      </c>
      <c r="E1838" s="144">
        <v>68.150000000000006</v>
      </c>
      <c r="F1838" s="144">
        <v>60.74</v>
      </c>
      <c r="G1838" s="144">
        <v>23.41</v>
      </c>
      <c r="H1838" s="144">
        <v>1.19</v>
      </c>
      <c r="I1838" s="144">
        <v>85.34</v>
      </c>
    </row>
    <row r="1839" spans="1:9" x14ac:dyDescent="0.2">
      <c r="A1839" s="141" t="s">
        <v>3692</v>
      </c>
      <c r="B1839" s="142" t="s">
        <v>17220</v>
      </c>
      <c r="C1839" s="143">
        <v>983</v>
      </c>
      <c r="D1839" s="143">
        <v>30</v>
      </c>
      <c r="E1839" s="144">
        <v>7251.7</v>
      </c>
      <c r="F1839" s="144">
        <v>385.18</v>
      </c>
      <c r="G1839" s="144">
        <v>702.26</v>
      </c>
      <c r="H1839" s="144">
        <v>126.92</v>
      </c>
      <c r="I1839" s="144">
        <v>1214.3599999999999</v>
      </c>
    </row>
    <row r="1840" spans="1:9" x14ac:dyDescent="0.2">
      <c r="A1840" s="141" t="s">
        <v>3694</v>
      </c>
      <c r="B1840" s="142" t="s">
        <v>17221</v>
      </c>
      <c r="C1840" s="143">
        <v>169</v>
      </c>
      <c r="D1840" s="143">
        <v>6</v>
      </c>
      <c r="E1840" s="144">
        <v>1946.25</v>
      </c>
      <c r="F1840" s="144">
        <v>66.22</v>
      </c>
      <c r="G1840" s="144">
        <v>140.46</v>
      </c>
      <c r="H1840" s="144">
        <v>34.06</v>
      </c>
      <c r="I1840" s="144">
        <v>240.74</v>
      </c>
    </row>
    <row r="1841" spans="1:9" x14ac:dyDescent="0.2">
      <c r="A1841" s="141" t="s">
        <v>3696</v>
      </c>
      <c r="B1841" s="142" t="s">
        <v>17222</v>
      </c>
      <c r="C1841" s="143">
        <v>73</v>
      </c>
      <c r="D1841" s="143">
        <v>2</v>
      </c>
      <c r="E1841" s="144">
        <v>435.43</v>
      </c>
      <c r="F1841" s="144">
        <v>28.61</v>
      </c>
      <c r="G1841" s="144">
        <v>46.82</v>
      </c>
      <c r="H1841" s="144">
        <v>7.62</v>
      </c>
      <c r="I1841" s="144">
        <v>83.05</v>
      </c>
    </row>
    <row r="1842" spans="1:9" x14ac:dyDescent="0.2">
      <c r="A1842" s="141" t="s">
        <v>3698</v>
      </c>
      <c r="B1842" s="142" t="s">
        <v>17223</v>
      </c>
      <c r="C1842" s="143">
        <v>6958</v>
      </c>
      <c r="D1842" s="143">
        <v>90</v>
      </c>
      <c r="E1842" s="144">
        <v>83276.19</v>
      </c>
      <c r="F1842" s="144">
        <v>2726.47</v>
      </c>
      <c r="G1842" s="144">
        <v>2106.8000000000002</v>
      </c>
      <c r="H1842" s="144">
        <v>1457.54</v>
      </c>
      <c r="I1842" s="144">
        <v>6290.81</v>
      </c>
    </row>
    <row r="1843" spans="1:9" x14ac:dyDescent="0.2">
      <c r="A1843" s="141" t="s">
        <v>3700</v>
      </c>
      <c r="B1843" s="142" t="s">
        <v>17224</v>
      </c>
      <c r="C1843" s="143">
        <v>365</v>
      </c>
      <c r="D1843" s="143">
        <v>4</v>
      </c>
      <c r="E1843" s="144">
        <v>677.47</v>
      </c>
      <c r="F1843" s="144">
        <v>143.02000000000001</v>
      </c>
      <c r="G1843" s="144">
        <v>93.63</v>
      </c>
      <c r="H1843" s="144">
        <v>11.86</v>
      </c>
      <c r="I1843" s="144">
        <v>248.51</v>
      </c>
    </row>
    <row r="1844" spans="1:9" x14ac:dyDescent="0.2">
      <c r="A1844" s="141" t="s">
        <v>3702</v>
      </c>
      <c r="B1844" s="142" t="s">
        <v>17225</v>
      </c>
      <c r="C1844" s="143">
        <v>544</v>
      </c>
      <c r="D1844" s="143">
        <v>14</v>
      </c>
      <c r="E1844" s="144">
        <v>2765.03</v>
      </c>
      <c r="F1844" s="144">
        <v>213.17</v>
      </c>
      <c r="G1844" s="144">
        <v>327.73</v>
      </c>
      <c r="H1844" s="144">
        <v>48.39</v>
      </c>
      <c r="I1844" s="144">
        <v>589.29</v>
      </c>
    </row>
    <row r="1845" spans="1:9" x14ac:dyDescent="0.2">
      <c r="A1845" s="141" t="s">
        <v>3704</v>
      </c>
      <c r="B1845" s="142" t="s">
        <v>17226</v>
      </c>
      <c r="C1845" s="143">
        <v>2406</v>
      </c>
      <c r="D1845" s="143">
        <v>76</v>
      </c>
      <c r="E1845" s="144">
        <v>93557.06</v>
      </c>
      <c r="F1845" s="144">
        <v>942.78</v>
      </c>
      <c r="G1845" s="144">
        <v>1779.08</v>
      </c>
      <c r="H1845" s="144">
        <v>1637.47</v>
      </c>
      <c r="I1845" s="144">
        <v>4359.33</v>
      </c>
    </row>
    <row r="1846" spans="1:9" x14ac:dyDescent="0.2">
      <c r="A1846" s="141" t="s">
        <v>3706</v>
      </c>
      <c r="B1846" s="142" t="s">
        <v>17227</v>
      </c>
      <c r="C1846" s="143">
        <v>750</v>
      </c>
      <c r="D1846" s="143">
        <v>15</v>
      </c>
      <c r="E1846" s="144">
        <v>2455.7800000000002</v>
      </c>
      <c r="F1846" s="144">
        <v>293.89</v>
      </c>
      <c r="G1846" s="144">
        <v>351.14</v>
      </c>
      <c r="H1846" s="144">
        <v>42.98</v>
      </c>
      <c r="I1846" s="144">
        <v>688.01</v>
      </c>
    </row>
    <row r="1847" spans="1:9" x14ac:dyDescent="0.2">
      <c r="A1847" s="141" t="s">
        <v>3708</v>
      </c>
      <c r="B1847" s="142" t="s">
        <v>17228</v>
      </c>
      <c r="C1847" s="143">
        <v>13256</v>
      </c>
      <c r="D1847" s="143">
        <v>202</v>
      </c>
      <c r="E1847" s="144">
        <v>544566.18999999994</v>
      </c>
      <c r="F1847" s="144">
        <v>5194.33</v>
      </c>
      <c r="G1847" s="144">
        <v>4728.6000000000004</v>
      </c>
      <c r="H1847" s="144">
        <v>9531.2199999999993</v>
      </c>
      <c r="I1847" s="144">
        <v>19454.150000000001</v>
      </c>
    </row>
    <row r="1848" spans="1:9" x14ac:dyDescent="0.2">
      <c r="A1848" s="141" t="s">
        <v>3710</v>
      </c>
      <c r="B1848" s="142" t="s">
        <v>17229</v>
      </c>
      <c r="C1848" s="143">
        <v>117</v>
      </c>
      <c r="D1848" s="143">
        <v>14</v>
      </c>
      <c r="E1848" s="144">
        <v>32443.26</v>
      </c>
      <c r="F1848" s="144">
        <v>45.85</v>
      </c>
      <c r="G1848" s="144">
        <v>327.73</v>
      </c>
      <c r="H1848" s="144">
        <v>567.83000000000004</v>
      </c>
      <c r="I1848" s="144">
        <v>941.41</v>
      </c>
    </row>
    <row r="1849" spans="1:9" x14ac:dyDescent="0.2">
      <c r="A1849" s="141" t="s">
        <v>3712</v>
      </c>
      <c r="B1849" s="142" t="s">
        <v>17230</v>
      </c>
      <c r="C1849" s="143">
        <v>24939</v>
      </c>
      <c r="D1849" s="143">
        <v>587</v>
      </c>
      <c r="E1849" s="144">
        <v>1702631.02</v>
      </c>
      <c r="F1849" s="144">
        <v>9772.2800000000007</v>
      </c>
      <c r="G1849" s="144">
        <v>13741.04</v>
      </c>
      <c r="H1849" s="144">
        <v>29800.13</v>
      </c>
      <c r="I1849" s="144">
        <v>53313.45</v>
      </c>
    </row>
    <row r="1850" spans="1:9" x14ac:dyDescent="0.2">
      <c r="A1850" s="141" t="s">
        <v>3714</v>
      </c>
      <c r="B1850" s="142" t="s">
        <v>17231</v>
      </c>
      <c r="C1850" s="143">
        <v>9755</v>
      </c>
      <c r="D1850" s="143">
        <v>177</v>
      </c>
      <c r="E1850" s="144">
        <v>61141.11</v>
      </c>
      <c r="F1850" s="144">
        <v>3822.47</v>
      </c>
      <c r="G1850" s="144">
        <v>4143.38</v>
      </c>
      <c r="H1850" s="144">
        <v>1070.1199999999999</v>
      </c>
      <c r="I1850" s="144">
        <v>9035.9699999999993</v>
      </c>
    </row>
    <row r="1851" spans="1:9" x14ac:dyDescent="0.2">
      <c r="A1851" s="141" t="s">
        <v>3716</v>
      </c>
      <c r="B1851" s="142" t="s">
        <v>17232</v>
      </c>
      <c r="C1851" s="143">
        <v>36</v>
      </c>
      <c r="D1851" s="143">
        <v>2</v>
      </c>
      <c r="E1851" s="144">
        <v>78.34</v>
      </c>
      <c r="F1851" s="144">
        <v>14.1</v>
      </c>
      <c r="G1851" s="144">
        <v>46.82</v>
      </c>
      <c r="H1851" s="144">
        <v>1.37</v>
      </c>
      <c r="I1851" s="144">
        <v>62.29</v>
      </c>
    </row>
    <row r="1852" spans="1:9" x14ac:dyDescent="0.2">
      <c r="A1852" s="141" t="s">
        <v>3718</v>
      </c>
      <c r="B1852" s="142" t="s">
        <v>17233</v>
      </c>
      <c r="C1852" s="143">
        <v>72</v>
      </c>
      <c r="D1852" s="143">
        <v>0</v>
      </c>
      <c r="E1852" s="144">
        <v>0</v>
      </c>
      <c r="F1852" s="144">
        <v>28.22</v>
      </c>
      <c r="G1852" s="144">
        <v>0</v>
      </c>
      <c r="H1852" s="144">
        <v>0</v>
      </c>
      <c r="I1852" s="144">
        <v>28.22</v>
      </c>
    </row>
    <row r="1853" spans="1:9" x14ac:dyDescent="0.2">
      <c r="A1853" s="141" t="s">
        <v>3720</v>
      </c>
      <c r="B1853" s="142" t="s">
        <v>17234</v>
      </c>
      <c r="C1853" s="143">
        <v>7882</v>
      </c>
      <c r="D1853" s="143">
        <v>185</v>
      </c>
      <c r="E1853" s="144">
        <v>131314.26</v>
      </c>
      <c r="F1853" s="144">
        <v>3088.54</v>
      </c>
      <c r="G1853" s="144">
        <v>4330.6499999999996</v>
      </c>
      <c r="H1853" s="144">
        <v>2298.31</v>
      </c>
      <c r="I1853" s="144">
        <v>9717.5</v>
      </c>
    </row>
    <row r="1854" spans="1:9" x14ac:dyDescent="0.2">
      <c r="A1854" s="141" t="s">
        <v>3722</v>
      </c>
      <c r="B1854" s="142" t="s">
        <v>17235</v>
      </c>
      <c r="C1854" s="143">
        <v>114</v>
      </c>
      <c r="D1854" s="143">
        <v>3</v>
      </c>
      <c r="E1854" s="144">
        <v>44715.33</v>
      </c>
      <c r="F1854" s="144">
        <v>44.67</v>
      </c>
      <c r="G1854" s="144">
        <v>70.22</v>
      </c>
      <c r="H1854" s="144">
        <v>782.62</v>
      </c>
      <c r="I1854" s="144">
        <v>897.51</v>
      </c>
    </row>
    <row r="1855" spans="1:9" x14ac:dyDescent="0.2">
      <c r="A1855" s="141" t="s">
        <v>3724</v>
      </c>
      <c r="B1855" s="142" t="s">
        <v>17236</v>
      </c>
      <c r="C1855" s="143">
        <v>181</v>
      </c>
      <c r="D1855" s="143">
        <v>5</v>
      </c>
      <c r="E1855" s="144">
        <v>48156.11</v>
      </c>
      <c r="F1855" s="144">
        <v>70.930000000000007</v>
      </c>
      <c r="G1855" s="144">
        <v>117.05</v>
      </c>
      <c r="H1855" s="144">
        <v>842.85</v>
      </c>
      <c r="I1855" s="144">
        <v>1030.83</v>
      </c>
    </row>
    <row r="1856" spans="1:9" x14ac:dyDescent="0.2">
      <c r="A1856" s="141" t="s">
        <v>3726</v>
      </c>
      <c r="B1856" s="142" t="s">
        <v>17237</v>
      </c>
      <c r="C1856" s="143">
        <v>158</v>
      </c>
      <c r="D1856" s="143">
        <v>4</v>
      </c>
      <c r="E1856" s="144">
        <v>4000.84</v>
      </c>
      <c r="F1856" s="144">
        <v>61.91</v>
      </c>
      <c r="G1856" s="144">
        <v>93.63</v>
      </c>
      <c r="H1856" s="144">
        <v>70.02</v>
      </c>
      <c r="I1856" s="144">
        <v>225.56</v>
      </c>
    </row>
    <row r="1857" spans="1:9" x14ac:dyDescent="0.2">
      <c r="A1857" s="141" t="s">
        <v>3728</v>
      </c>
      <c r="B1857" s="142" t="s">
        <v>17238</v>
      </c>
      <c r="C1857" s="143">
        <v>213</v>
      </c>
      <c r="D1857" s="143">
        <v>2</v>
      </c>
      <c r="E1857" s="144">
        <v>141.62</v>
      </c>
      <c r="F1857" s="144">
        <v>83.46</v>
      </c>
      <c r="G1857" s="144">
        <v>46.82</v>
      </c>
      <c r="H1857" s="144">
        <v>2.48</v>
      </c>
      <c r="I1857" s="144">
        <v>132.76</v>
      </c>
    </row>
    <row r="1858" spans="1:9" x14ac:dyDescent="0.2">
      <c r="A1858" s="141" t="s">
        <v>3730</v>
      </c>
      <c r="B1858" s="142" t="s">
        <v>17239</v>
      </c>
      <c r="C1858" s="143">
        <v>1239</v>
      </c>
      <c r="D1858" s="143">
        <v>23</v>
      </c>
      <c r="E1858" s="144">
        <v>200827.57</v>
      </c>
      <c r="F1858" s="144">
        <v>485.5</v>
      </c>
      <c r="G1858" s="144">
        <v>538.41</v>
      </c>
      <c r="H1858" s="144">
        <v>3514.97</v>
      </c>
      <c r="I1858" s="144">
        <v>4538.88</v>
      </c>
    </row>
    <row r="1859" spans="1:9" x14ac:dyDescent="0.2">
      <c r="A1859" s="141" t="s">
        <v>3732</v>
      </c>
      <c r="B1859" s="142" t="s">
        <v>17240</v>
      </c>
      <c r="C1859" s="143">
        <v>1156</v>
      </c>
      <c r="D1859" s="143">
        <v>31</v>
      </c>
      <c r="E1859" s="144">
        <v>18450.490000000002</v>
      </c>
      <c r="F1859" s="144">
        <v>452.98</v>
      </c>
      <c r="G1859" s="144">
        <v>725.68</v>
      </c>
      <c r="H1859" s="144">
        <v>322.93</v>
      </c>
      <c r="I1859" s="144">
        <v>1501.59</v>
      </c>
    </row>
    <row r="1860" spans="1:9" x14ac:dyDescent="0.2">
      <c r="A1860" s="141" t="s">
        <v>3734</v>
      </c>
      <c r="B1860" s="142" t="s">
        <v>17241</v>
      </c>
      <c r="C1860" s="143">
        <v>904</v>
      </c>
      <c r="D1860" s="143">
        <v>27</v>
      </c>
      <c r="E1860" s="144">
        <v>11261.34</v>
      </c>
      <c r="F1860" s="144">
        <v>354.23</v>
      </c>
      <c r="G1860" s="144">
        <v>632.04</v>
      </c>
      <c r="H1860" s="144">
        <v>197.1</v>
      </c>
      <c r="I1860" s="144">
        <v>1183.3699999999999</v>
      </c>
    </row>
    <row r="1861" spans="1:9" x14ac:dyDescent="0.2">
      <c r="A1861" s="141" t="s">
        <v>3736</v>
      </c>
      <c r="B1861" s="142" t="s">
        <v>17242</v>
      </c>
      <c r="C1861" s="143">
        <v>57</v>
      </c>
      <c r="D1861" s="143">
        <v>0</v>
      </c>
      <c r="E1861" s="144">
        <v>0</v>
      </c>
      <c r="F1861" s="144">
        <v>22.34</v>
      </c>
      <c r="G1861" s="144">
        <v>0</v>
      </c>
      <c r="H1861" s="144">
        <v>0</v>
      </c>
      <c r="I1861" s="144">
        <v>22.34</v>
      </c>
    </row>
    <row r="1862" spans="1:9" x14ac:dyDescent="0.2">
      <c r="A1862" s="141" t="s">
        <v>3738</v>
      </c>
      <c r="B1862" s="142" t="s">
        <v>17243</v>
      </c>
      <c r="C1862" s="143">
        <v>683</v>
      </c>
      <c r="D1862" s="143">
        <v>23</v>
      </c>
      <c r="E1862" s="144">
        <v>8447.1200000000008</v>
      </c>
      <c r="F1862" s="144">
        <v>267.63</v>
      </c>
      <c r="G1862" s="144">
        <v>538.41</v>
      </c>
      <c r="H1862" s="144">
        <v>147.85</v>
      </c>
      <c r="I1862" s="144">
        <v>953.89</v>
      </c>
    </row>
    <row r="1863" spans="1:9" x14ac:dyDescent="0.2">
      <c r="A1863" s="141" t="s">
        <v>3740</v>
      </c>
      <c r="B1863" s="142" t="s">
        <v>17244</v>
      </c>
      <c r="C1863" s="143">
        <v>1063</v>
      </c>
      <c r="D1863" s="143">
        <v>40</v>
      </c>
      <c r="E1863" s="144">
        <v>12834.45</v>
      </c>
      <c r="F1863" s="144">
        <v>416.54</v>
      </c>
      <c r="G1863" s="144">
        <v>936.36</v>
      </c>
      <c r="H1863" s="144">
        <v>224.63</v>
      </c>
      <c r="I1863" s="144">
        <v>1577.53</v>
      </c>
    </row>
    <row r="1864" spans="1:9" x14ac:dyDescent="0.2">
      <c r="A1864" s="141" t="s">
        <v>3742</v>
      </c>
      <c r="B1864" s="142" t="s">
        <v>17245</v>
      </c>
      <c r="C1864" s="143">
        <v>1968</v>
      </c>
      <c r="D1864" s="143">
        <v>38</v>
      </c>
      <c r="E1864" s="144">
        <v>11196.28</v>
      </c>
      <c r="F1864" s="144">
        <v>771.15</v>
      </c>
      <c r="G1864" s="144">
        <v>889.54</v>
      </c>
      <c r="H1864" s="144">
        <v>195.96</v>
      </c>
      <c r="I1864" s="144">
        <v>1856.65</v>
      </c>
    </row>
    <row r="1865" spans="1:9" x14ac:dyDescent="0.2">
      <c r="A1865" s="141" t="s">
        <v>3744</v>
      </c>
      <c r="B1865" s="142" t="s">
        <v>17246</v>
      </c>
      <c r="C1865" s="143">
        <v>468</v>
      </c>
      <c r="D1865" s="143">
        <v>28</v>
      </c>
      <c r="E1865" s="144">
        <v>6070.19</v>
      </c>
      <c r="F1865" s="144">
        <v>183.38</v>
      </c>
      <c r="G1865" s="144">
        <v>655.45</v>
      </c>
      <c r="H1865" s="144">
        <v>106.24</v>
      </c>
      <c r="I1865" s="144">
        <v>945.07</v>
      </c>
    </row>
    <row r="1866" spans="1:9" x14ac:dyDescent="0.2">
      <c r="A1866" s="141" t="s">
        <v>3746</v>
      </c>
      <c r="B1866" s="142" t="s">
        <v>17247</v>
      </c>
      <c r="C1866" s="143">
        <v>755</v>
      </c>
      <c r="D1866" s="143">
        <v>27</v>
      </c>
      <c r="E1866" s="144">
        <v>9671.06</v>
      </c>
      <c r="F1866" s="144">
        <v>295.85000000000002</v>
      </c>
      <c r="G1866" s="144">
        <v>632.04</v>
      </c>
      <c r="H1866" s="144">
        <v>169.26</v>
      </c>
      <c r="I1866" s="144">
        <v>1097.1500000000001</v>
      </c>
    </row>
    <row r="1867" spans="1:9" x14ac:dyDescent="0.2">
      <c r="A1867" s="141" t="s">
        <v>3748</v>
      </c>
      <c r="B1867" s="142" t="s">
        <v>17248</v>
      </c>
      <c r="C1867" s="143">
        <v>92</v>
      </c>
      <c r="D1867" s="143">
        <v>13</v>
      </c>
      <c r="E1867" s="144">
        <v>1799.44</v>
      </c>
      <c r="F1867" s="144">
        <v>36.049999999999997</v>
      </c>
      <c r="G1867" s="144">
        <v>304.32</v>
      </c>
      <c r="H1867" s="144">
        <v>31.5</v>
      </c>
      <c r="I1867" s="144">
        <v>371.87</v>
      </c>
    </row>
    <row r="1868" spans="1:9" x14ac:dyDescent="0.2">
      <c r="A1868" s="141" t="s">
        <v>3750</v>
      </c>
      <c r="B1868" s="142" t="s">
        <v>17249</v>
      </c>
      <c r="C1868" s="143">
        <v>9139</v>
      </c>
      <c r="D1868" s="143">
        <v>176</v>
      </c>
      <c r="E1868" s="144">
        <v>125108.6</v>
      </c>
      <c r="F1868" s="144">
        <v>3581.1</v>
      </c>
      <c r="G1868" s="144">
        <v>4119.97</v>
      </c>
      <c r="H1868" s="144">
        <v>2189.6999999999998</v>
      </c>
      <c r="I1868" s="144">
        <v>9890.77</v>
      </c>
    </row>
    <row r="1869" spans="1:9" x14ac:dyDescent="0.2">
      <c r="A1869" s="141" t="s">
        <v>3752</v>
      </c>
      <c r="B1869" s="142" t="s">
        <v>17250</v>
      </c>
      <c r="C1869" s="143">
        <v>992</v>
      </c>
      <c r="D1869" s="143">
        <v>22</v>
      </c>
      <c r="E1869" s="144">
        <v>5740.75</v>
      </c>
      <c r="F1869" s="144">
        <v>388.71</v>
      </c>
      <c r="G1869" s="144">
        <v>515</v>
      </c>
      <c r="H1869" s="144">
        <v>100.48</v>
      </c>
      <c r="I1869" s="144">
        <v>1004.19</v>
      </c>
    </row>
    <row r="1870" spans="1:9" x14ac:dyDescent="0.2">
      <c r="A1870" s="141" t="s">
        <v>3754</v>
      </c>
      <c r="B1870" s="142" t="s">
        <v>17251</v>
      </c>
      <c r="C1870" s="143">
        <v>1479</v>
      </c>
      <c r="D1870" s="143">
        <v>42</v>
      </c>
      <c r="E1870" s="144">
        <v>11758.01</v>
      </c>
      <c r="F1870" s="144">
        <v>579.54</v>
      </c>
      <c r="G1870" s="144">
        <v>983.18</v>
      </c>
      <c r="H1870" s="144">
        <v>205.79</v>
      </c>
      <c r="I1870" s="144">
        <v>1768.51</v>
      </c>
    </row>
    <row r="1871" spans="1:9" x14ac:dyDescent="0.2">
      <c r="A1871" s="141" t="s">
        <v>3756</v>
      </c>
      <c r="B1871" s="142" t="s">
        <v>17252</v>
      </c>
      <c r="C1871" s="143">
        <v>428</v>
      </c>
      <c r="D1871" s="143">
        <v>4</v>
      </c>
      <c r="E1871" s="144">
        <v>12110.77</v>
      </c>
      <c r="F1871" s="144">
        <v>167.71</v>
      </c>
      <c r="G1871" s="144">
        <v>93.63</v>
      </c>
      <c r="H1871" s="144">
        <v>211.97</v>
      </c>
      <c r="I1871" s="144">
        <v>473.31</v>
      </c>
    </row>
    <row r="1872" spans="1:9" x14ac:dyDescent="0.2">
      <c r="A1872" s="141" t="s">
        <v>3758</v>
      </c>
      <c r="B1872" s="142" t="s">
        <v>17253</v>
      </c>
      <c r="C1872" s="143">
        <v>554</v>
      </c>
      <c r="D1872" s="143">
        <v>17</v>
      </c>
      <c r="E1872" s="144">
        <v>3545.63</v>
      </c>
      <c r="F1872" s="144">
        <v>217.08</v>
      </c>
      <c r="G1872" s="144">
        <v>397.95</v>
      </c>
      <c r="H1872" s="144">
        <v>62.06</v>
      </c>
      <c r="I1872" s="144">
        <v>677.09</v>
      </c>
    </row>
    <row r="1873" spans="1:9" x14ac:dyDescent="0.2">
      <c r="A1873" s="141" t="s">
        <v>3760</v>
      </c>
      <c r="B1873" s="142" t="s">
        <v>17254</v>
      </c>
      <c r="C1873" s="143">
        <v>843</v>
      </c>
      <c r="D1873" s="143">
        <v>12</v>
      </c>
      <c r="E1873" s="144">
        <v>2305.98</v>
      </c>
      <c r="F1873" s="144">
        <v>330.33</v>
      </c>
      <c r="G1873" s="144">
        <v>280.89999999999998</v>
      </c>
      <c r="H1873" s="144">
        <v>40.36</v>
      </c>
      <c r="I1873" s="144">
        <v>651.59</v>
      </c>
    </row>
    <row r="1874" spans="1:9" x14ac:dyDescent="0.2">
      <c r="A1874" s="141" t="s">
        <v>3762</v>
      </c>
      <c r="B1874" s="142" t="s">
        <v>17255</v>
      </c>
      <c r="C1874" s="143">
        <v>245</v>
      </c>
      <c r="D1874" s="143">
        <v>3</v>
      </c>
      <c r="E1874" s="144">
        <v>819.13</v>
      </c>
      <c r="F1874" s="144">
        <v>96</v>
      </c>
      <c r="G1874" s="144">
        <v>70.22</v>
      </c>
      <c r="H1874" s="144">
        <v>14.34</v>
      </c>
      <c r="I1874" s="144">
        <v>180.56</v>
      </c>
    </row>
    <row r="1875" spans="1:9" x14ac:dyDescent="0.2">
      <c r="A1875" s="141" t="s">
        <v>3764</v>
      </c>
      <c r="B1875" s="142" t="s">
        <v>17256</v>
      </c>
      <c r="C1875" s="143">
        <v>419</v>
      </c>
      <c r="D1875" s="143">
        <v>12</v>
      </c>
      <c r="E1875" s="144">
        <v>6425.38</v>
      </c>
      <c r="F1875" s="144">
        <v>164.18</v>
      </c>
      <c r="G1875" s="144">
        <v>280.89999999999998</v>
      </c>
      <c r="H1875" s="144">
        <v>112.46</v>
      </c>
      <c r="I1875" s="144">
        <v>557.54</v>
      </c>
    </row>
    <row r="1876" spans="1:9" x14ac:dyDescent="0.2">
      <c r="A1876" s="141" t="s">
        <v>3766</v>
      </c>
      <c r="B1876" s="142" t="s">
        <v>17257</v>
      </c>
      <c r="C1876" s="143">
        <v>145</v>
      </c>
      <c r="D1876" s="143">
        <v>13</v>
      </c>
      <c r="E1876" s="144">
        <v>36581.85</v>
      </c>
      <c r="F1876" s="144">
        <v>56.82</v>
      </c>
      <c r="G1876" s="144">
        <v>304.32</v>
      </c>
      <c r="H1876" s="144">
        <v>640.27</v>
      </c>
      <c r="I1876" s="144">
        <v>1001.41</v>
      </c>
    </row>
    <row r="1877" spans="1:9" x14ac:dyDescent="0.2">
      <c r="A1877" s="141" t="s">
        <v>3768</v>
      </c>
      <c r="B1877" s="142" t="s">
        <v>17258</v>
      </c>
      <c r="C1877" s="143">
        <v>101</v>
      </c>
      <c r="D1877" s="143">
        <v>0</v>
      </c>
      <c r="E1877" s="144">
        <v>0</v>
      </c>
      <c r="F1877" s="144">
        <v>39.58</v>
      </c>
      <c r="G1877" s="144">
        <v>0</v>
      </c>
      <c r="H1877" s="144">
        <v>0</v>
      </c>
      <c r="I1877" s="144">
        <v>39.58</v>
      </c>
    </row>
    <row r="1878" spans="1:9" x14ac:dyDescent="0.2">
      <c r="A1878" s="141" t="s">
        <v>3770</v>
      </c>
      <c r="B1878" s="142" t="s">
        <v>17259</v>
      </c>
      <c r="C1878" s="143">
        <v>247</v>
      </c>
      <c r="D1878" s="143">
        <v>6</v>
      </c>
      <c r="E1878" s="144">
        <v>1143.6300000000001</v>
      </c>
      <c r="F1878" s="144">
        <v>96.78</v>
      </c>
      <c r="G1878" s="144">
        <v>140.46</v>
      </c>
      <c r="H1878" s="144">
        <v>20.02</v>
      </c>
      <c r="I1878" s="144">
        <v>257.26</v>
      </c>
    </row>
    <row r="1879" spans="1:9" x14ac:dyDescent="0.2">
      <c r="A1879" s="141" t="s">
        <v>3772</v>
      </c>
      <c r="B1879" s="142" t="s">
        <v>17260</v>
      </c>
      <c r="C1879" s="143">
        <v>239</v>
      </c>
      <c r="D1879" s="143">
        <v>2</v>
      </c>
      <c r="E1879" s="144">
        <v>503.62</v>
      </c>
      <c r="F1879" s="144">
        <v>93.65</v>
      </c>
      <c r="G1879" s="144">
        <v>46.82</v>
      </c>
      <c r="H1879" s="144">
        <v>8.82</v>
      </c>
      <c r="I1879" s="144">
        <v>149.29</v>
      </c>
    </row>
    <row r="1880" spans="1:9" x14ac:dyDescent="0.2">
      <c r="A1880" s="141" t="s">
        <v>3774</v>
      </c>
      <c r="B1880" s="142" t="s">
        <v>17261</v>
      </c>
      <c r="C1880" s="143">
        <v>63</v>
      </c>
      <c r="D1880" s="143">
        <v>1</v>
      </c>
      <c r="E1880" s="144">
        <v>406.48</v>
      </c>
      <c r="F1880" s="144">
        <v>24.69</v>
      </c>
      <c r="G1880" s="144">
        <v>23.41</v>
      </c>
      <c r="H1880" s="144">
        <v>7.11</v>
      </c>
      <c r="I1880" s="144">
        <v>55.21</v>
      </c>
    </row>
    <row r="1881" spans="1:9" x14ac:dyDescent="0.2">
      <c r="A1881" s="141" t="s">
        <v>3776</v>
      </c>
      <c r="B1881" s="142" t="s">
        <v>17262</v>
      </c>
      <c r="C1881" s="143">
        <v>5606</v>
      </c>
      <c r="D1881" s="143">
        <v>66</v>
      </c>
      <c r="E1881" s="144">
        <v>27121.5</v>
      </c>
      <c r="F1881" s="144">
        <v>2196.6999999999998</v>
      </c>
      <c r="G1881" s="144">
        <v>1544.99</v>
      </c>
      <c r="H1881" s="144">
        <v>474.69</v>
      </c>
      <c r="I1881" s="144">
        <v>4216.38</v>
      </c>
    </row>
    <row r="1882" spans="1:9" x14ac:dyDescent="0.2">
      <c r="A1882" s="141" t="s">
        <v>3778</v>
      </c>
      <c r="B1882" s="142" t="s">
        <v>17263</v>
      </c>
      <c r="C1882" s="143">
        <v>93</v>
      </c>
      <c r="D1882" s="143">
        <v>1</v>
      </c>
      <c r="E1882" s="144">
        <v>186.61</v>
      </c>
      <c r="F1882" s="144">
        <v>36.44</v>
      </c>
      <c r="G1882" s="144">
        <v>23.41</v>
      </c>
      <c r="H1882" s="144">
        <v>3.26</v>
      </c>
      <c r="I1882" s="144">
        <v>63.11</v>
      </c>
    </row>
    <row r="1883" spans="1:9" x14ac:dyDescent="0.2">
      <c r="A1883" s="141" t="s">
        <v>3780</v>
      </c>
      <c r="B1883" s="142" t="s">
        <v>17264</v>
      </c>
      <c r="C1883" s="143">
        <v>167</v>
      </c>
      <c r="D1883" s="143">
        <v>10</v>
      </c>
      <c r="E1883" s="144">
        <v>2564.75</v>
      </c>
      <c r="F1883" s="144">
        <v>65.44</v>
      </c>
      <c r="G1883" s="144">
        <v>234.09</v>
      </c>
      <c r="H1883" s="144">
        <v>44.89</v>
      </c>
      <c r="I1883" s="144">
        <v>344.42</v>
      </c>
    </row>
    <row r="1884" spans="1:9" x14ac:dyDescent="0.2">
      <c r="A1884" s="141" t="s">
        <v>3782</v>
      </c>
      <c r="B1884" s="142" t="s">
        <v>17265</v>
      </c>
      <c r="C1884" s="143">
        <v>157</v>
      </c>
      <c r="D1884" s="143">
        <v>1</v>
      </c>
      <c r="E1884" s="144">
        <v>88.34</v>
      </c>
      <c r="F1884" s="144">
        <v>61.52</v>
      </c>
      <c r="G1884" s="144">
        <v>23.41</v>
      </c>
      <c r="H1884" s="144">
        <v>1.54</v>
      </c>
      <c r="I1884" s="144">
        <v>86.47</v>
      </c>
    </row>
    <row r="1885" spans="1:9" x14ac:dyDescent="0.2">
      <c r="A1885" s="141" t="s">
        <v>3784</v>
      </c>
      <c r="B1885" s="142" t="s">
        <v>17266</v>
      </c>
      <c r="C1885" s="143">
        <v>1358</v>
      </c>
      <c r="D1885" s="143">
        <v>45</v>
      </c>
      <c r="E1885" s="144">
        <v>21425.77</v>
      </c>
      <c r="F1885" s="144">
        <v>532.13</v>
      </c>
      <c r="G1885" s="144">
        <v>1053.4000000000001</v>
      </c>
      <c r="H1885" s="144">
        <v>375</v>
      </c>
      <c r="I1885" s="144">
        <v>1960.53</v>
      </c>
    </row>
    <row r="1886" spans="1:9" x14ac:dyDescent="0.2">
      <c r="A1886" s="141" t="s">
        <v>3786</v>
      </c>
      <c r="B1886" s="142" t="s">
        <v>17267</v>
      </c>
      <c r="C1886" s="143">
        <v>968</v>
      </c>
      <c r="D1886" s="143">
        <v>17</v>
      </c>
      <c r="E1886" s="144">
        <v>9263.89</v>
      </c>
      <c r="F1886" s="144">
        <v>379.31</v>
      </c>
      <c r="G1886" s="144">
        <v>397.95</v>
      </c>
      <c r="H1886" s="144">
        <v>162.13999999999999</v>
      </c>
      <c r="I1886" s="144">
        <v>939.4</v>
      </c>
    </row>
    <row r="1887" spans="1:9" x14ac:dyDescent="0.2">
      <c r="A1887" s="141" t="s">
        <v>3788</v>
      </c>
      <c r="B1887" s="142" t="s">
        <v>17268</v>
      </c>
      <c r="C1887" s="143">
        <v>57</v>
      </c>
      <c r="D1887" s="143">
        <v>3</v>
      </c>
      <c r="E1887" s="144">
        <v>10879.88</v>
      </c>
      <c r="F1887" s="144">
        <v>22.34</v>
      </c>
      <c r="G1887" s="144">
        <v>70.22</v>
      </c>
      <c r="H1887" s="144">
        <v>190.42</v>
      </c>
      <c r="I1887" s="144">
        <v>282.98</v>
      </c>
    </row>
    <row r="1888" spans="1:9" x14ac:dyDescent="0.2">
      <c r="A1888" s="141" t="s">
        <v>3790</v>
      </c>
      <c r="B1888" s="142" t="s">
        <v>17269</v>
      </c>
      <c r="C1888" s="143">
        <v>2943</v>
      </c>
      <c r="D1888" s="143">
        <v>84</v>
      </c>
      <c r="E1888" s="144">
        <v>135452.72</v>
      </c>
      <c r="F1888" s="144">
        <v>1153.21</v>
      </c>
      <c r="G1888" s="144">
        <v>1966.35</v>
      </c>
      <c r="H1888" s="144">
        <v>2370.7399999999998</v>
      </c>
      <c r="I1888" s="144">
        <v>5490.3</v>
      </c>
    </row>
    <row r="1889" spans="1:9" x14ac:dyDescent="0.2">
      <c r="A1889" s="141" t="s">
        <v>3792</v>
      </c>
      <c r="B1889" s="142" t="s">
        <v>17270</v>
      </c>
      <c r="C1889" s="143">
        <v>286</v>
      </c>
      <c r="D1889" s="143">
        <v>1</v>
      </c>
      <c r="E1889" s="144">
        <v>248.82</v>
      </c>
      <c r="F1889" s="144">
        <v>112.07</v>
      </c>
      <c r="G1889" s="144">
        <v>23.41</v>
      </c>
      <c r="H1889" s="144">
        <v>4.3499999999999996</v>
      </c>
      <c r="I1889" s="144">
        <v>139.83000000000001</v>
      </c>
    </row>
    <row r="1890" spans="1:9" x14ac:dyDescent="0.2">
      <c r="A1890" s="141" t="s">
        <v>3794</v>
      </c>
      <c r="B1890" s="142" t="s">
        <v>17271</v>
      </c>
      <c r="C1890" s="143">
        <v>31549</v>
      </c>
      <c r="D1890" s="143">
        <v>350</v>
      </c>
      <c r="E1890" s="144">
        <v>235231.1</v>
      </c>
      <c r="F1890" s="144">
        <v>12362.39</v>
      </c>
      <c r="G1890" s="144">
        <v>8193.1299999999992</v>
      </c>
      <c r="H1890" s="144">
        <v>4117.1099999999997</v>
      </c>
      <c r="I1890" s="144">
        <v>24672.63</v>
      </c>
    </row>
    <row r="1891" spans="1:9" x14ac:dyDescent="0.2">
      <c r="A1891" s="141" t="s">
        <v>3796</v>
      </c>
      <c r="B1891" s="142" t="s">
        <v>17272</v>
      </c>
      <c r="C1891" s="143">
        <v>67</v>
      </c>
      <c r="D1891" s="143">
        <v>1</v>
      </c>
      <c r="E1891" s="144">
        <v>40.93</v>
      </c>
      <c r="F1891" s="144">
        <v>26.26</v>
      </c>
      <c r="G1891" s="144">
        <v>23.41</v>
      </c>
      <c r="H1891" s="144">
        <v>0.72</v>
      </c>
      <c r="I1891" s="144">
        <v>50.39</v>
      </c>
    </row>
    <row r="1892" spans="1:9" x14ac:dyDescent="0.2">
      <c r="A1892" s="141" t="s">
        <v>3798</v>
      </c>
      <c r="B1892" s="142" t="s">
        <v>17273</v>
      </c>
      <c r="C1892" s="143">
        <v>1840</v>
      </c>
      <c r="D1892" s="143">
        <v>81</v>
      </c>
      <c r="E1892" s="144">
        <v>291058.62</v>
      </c>
      <c r="F1892" s="144">
        <v>721</v>
      </c>
      <c r="G1892" s="144">
        <v>1896.12</v>
      </c>
      <c r="H1892" s="144">
        <v>5094.22</v>
      </c>
      <c r="I1892" s="144">
        <v>7711.34</v>
      </c>
    </row>
    <row r="1893" spans="1:9" x14ac:dyDescent="0.2">
      <c r="A1893" s="141" t="s">
        <v>3800</v>
      </c>
      <c r="B1893" s="142" t="s">
        <v>17274</v>
      </c>
      <c r="C1893" s="143">
        <v>2201</v>
      </c>
      <c r="D1893" s="143">
        <v>23</v>
      </c>
      <c r="E1893" s="144">
        <v>78633.429999999993</v>
      </c>
      <c r="F1893" s="144">
        <v>862.46</v>
      </c>
      <c r="G1893" s="144">
        <v>538.41</v>
      </c>
      <c r="H1893" s="144">
        <v>1376.27</v>
      </c>
      <c r="I1893" s="144">
        <v>2777.14</v>
      </c>
    </row>
    <row r="1894" spans="1:9" x14ac:dyDescent="0.2">
      <c r="A1894" s="141" t="s">
        <v>3802</v>
      </c>
      <c r="B1894" s="142" t="s">
        <v>17275</v>
      </c>
      <c r="C1894" s="143">
        <v>476</v>
      </c>
      <c r="D1894" s="143">
        <v>11</v>
      </c>
      <c r="E1894" s="144">
        <v>3134.82</v>
      </c>
      <c r="F1894" s="144">
        <v>186.52</v>
      </c>
      <c r="G1894" s="144">
        <v>257.5</v>
      </c>
      <c r="H1894" s="144">
        <v>54.86</v>
      </c>
      <c r="I1894" s="144">
        <v>498.88</v>
      </c>
    </row>
    <row r="1895" spans="1:9" x14ac:dyDescent="0.2">
      <c r="A1895" s="141" t="s">
        <v>3804</v>
      </c>
      <c r="B1895" s="142" t="s">
        <v>17276</v>
      </c>
      <c r="C1895" s="143">
        <v>92</v>
      </c>
      <c r="D1895" s="143">
        <v>2</v>
      </c>
      <c r="E1895" s="144">
        <v>284.45999999999998</v>
      </c>
      <c r="F1895" s="144">
        <v>36.049999999999997</v>
      </c>
      <c r="G1895" s="144">
        <v>46.82</v>
      </c>
      <c r="H1895" s="144">
        <v>4.9800000000000004</v>
      </c>
      <c r="I1895" s="144">
        <v>87.85</v>
      </c>
    </row>
    <row r="1896" spans="1:9" x14ac:dyDescent="0.2">
      <c r="A1896" s="141" t="s">
        <v>3806</v>
      </c>
      <c r="B1896" s="142" t="s">
        <v>17277</v>
      </c>
      <c r="C1896" s="143">
        <v>578</v>
      </c>
      <c r="D1896" s="143">
        <v>12</v>
      </c>
      <c r="E1896" s="144">
        <v>2813.27</v>
      </c>
      <c r="F1896" s="144">
        <v>226.49</v>
      </c>
      <c r="G1896" s="144">
        <v>280.89999999999998</v>
      </c>
      <c r="H1896" s="144">
        <v>49.24</v>
      </c>
      <c r="I1896" s="144">
        <v>556.63</v>
      </c>
    </row>
    <row r="1897" spans="1:9" x14ac:dyDescent="0.2">
      <c r="A1897" s="141" t="s">
        <v>3808</v>
      </c>
      <c r="B1897" s="142" t="s">
        <v>17278</v>
      </c>
      <c r="C1897" s="143">
        <v>82</v>
      </c>
      <c r="D1897" s="143">
        <v>3</v>
      </c>
      <c r="E1897" s="144">
        <v>552.37</v>
      </c>
      <c r="F1897" s="144">
        <v>32.130000000000003</v>
      </c>
      <c r="G1897" s="144">
        <v>70.22</v>
      </c>
      <c r="H1897" s="144">
        <v>9.66</v>
      </c>
      <c r="I1897" s="144">
        <v>112.01</v>
      </c>
    </row>
    <row r="1898" spans="1:9" x14ac:dyDescent="0.2">
      <c r="A1898" s="141" t="s">
        <v>3810</v>
      </c>
      <c r="B1898" s="142" t="s">
        <v>17279</v>
      </c>
      <c r="C1898" s="143">
        <v>174</v>
      </c>
      <c r="D1898" s="143">
        <v>4</v>
      </c>
      <c r="E1898" s="144">
        <v>941.28</v>
      </c>
      <c r="F1898" s="144">
        <v>68.180000000000007</v>
      </c>
      <c r="G1898" s="144">
        <v>93.63</v>
      </c>
      <c r="H1898" s="144">
        <v>16.47</v>
      </c>
      <c r="I1898" s="144">
        <v>178.28</v>
      </c>
    </row>
    <row r="1899" spans="1:9" x14ac:dyDescent="0.2">
      <c r="A1899" s="141" t="s">
        <v>3812</v>
      </c>
      <c r="B1899" s="142" t="s">
        <v>17280</v>
      </c>
      <c r="C1899" s="143">
        <v>51130</v>
      </c>
      <c r="D1899" s="143">
        <v>666</v>
      </c>
      <c r="E1899" s="144">
        <v>1209796.71</v>
      </c>
      <c r="F1899" s="144">
        <v>20035.16</v>
      </c>
      <c r="G1899" s="144">
        <v>15590.34</v>
      </c>
      <c r="H1899" s="144">
        <v>21174.34</v>
      </c>
      <c r="I1899" s="144">
        <v>56799.839999999997</v>
      </c>
    </row>
    <row r="1900" spans="1:9" x14ac:dyDescent="0.2">
      <c r="A1900" s="141" t="s">
        <v>3814</v>
      </c>
      <c r="B1900" s="142" t="s">
        <v>17281</v>
      </c>
      <c r="C1900" s="143">
        <v>3111</v>
      </c>
      <c r="D1900" s="143">
        <v>46</v>
      </c>
      <c r="E1900" s="144">
        <v>10237.780000000001</v>
      </c>
      <c r="F1900" s="144">
        <v>1219.04</v>
      </c>
      <c r="G1900" s="144">
        <v>1076.81</v>
      </c>
      <c r="H1900" s="144">
        <v>179.18</v>
      </c>
      <c r="I1900" s="144">
        <v>2475.0300000000002</v>
      </c>
    </row>
    <row r="1901" spans="1:9" x14ac:dyDescent="0.2">
      <c r="A1901" s="141" t="s">
        <v>3816</v>
      </c>
      <c r="B1901" s="142" t="s">
        <v>17282</v>
      </c>
      <c r="C1901" s="143">
        <v>46</v>
      </c>
      <c r="D1901" s="143">
        <v>2</v>
      </c>
      <c r="E1901" s="144">
        <v>223.93</v>
      </c>
      <c r="F1901" s="144">
        <v>18.02</v>
      </c>
      <c r="G1901" s="144">
        <v>46.82</v>
      </c>
      <c r="H1901" s="144">
        <v>3.92</v>
      </c>
      <c r="I1901" s="144">
        <v>68.760000000000005</v>
      </c>
    </row>
    <row r="1902" spans="1:9" x14ac:dyDescent="0.2">
      <c r="A1902" s="141" t="s">
        <v>3818</v>
      </c>
      <c r="B1902" s="142" t="s">
        <v>17283</v>
      </c>
      <c r="C1902" s="143">
        <v>28862</v>
      </c>
      <c r="D1902" s="143">
        <v>402</v>
      </c>
      <c r="E1902" s="144">
        <v>155259.64000000001</v>
      </c>
      <c r="F1902" s="144">
        <v>11309.5</v>
      </c>
      <c r="G1902" s="144">
        <v>9410.39</v>
      </c>
      <c r="H1902" s="144">
        <v>2717.42</v>
      </c>
      <c r="I1902" s="144">
        <v>23437.31</v>
      </c>
    </row>
    <row r="1903" spans="1:9" x14ac:dyDescent="0.2">
      <c r="A1903" s="141" t="s">
        <v>3820</v>
      </c>
      <c r="B1903" s="142" t="s">
        <v>17284</v>
      </c>
      <c r="C1903" s="143">
        <v>337</v>
      </c>
      <c r="D1903" s="143">
        <v>4</v>
      </c>
      <c r="E1903" s="144">
        <v>1061.45</v>
      </c>
      <c r="F1903" s="144">
        <v>132.06</v>
      </c>
      <c r="G1903" s="144">
        <v>93.63</v>
      </c>
      <c r="H1903" s="144">
        <v>18.579999999999998</v>
      </c>
      <c r="I1903" s="144">
        <v>244.27</v>
      </c>
    </row>
    <row r="1904" spans="1:9" x14ac:dyDescent="0.2">
      <c r="A1904" s="141" t="s">
        <v>3822</v>
      </c>
      <c r="B1904" s="142" t="s">
        <v>17285</v>
      </c>
      <c r="C1904" s="143">
        <v>1661</v>
      </c>
      <c r="D1904" s="143">
        <v>40</v>
      </c>
      <c r="E1904" s="144">
        <v>42861.919999999998</v>
      </c>
      <c r="F1904" s="144">
        <v>650.86</v>
      </c>
      <c r="G1904" s="144">
        <v>936.36</v>
      </c>
      <c r="H1904" s="144">
        <v>750.18</v>
      </c>
      <c r="I1904" s="144">
        <v>2337.4</v>
      </c>
    </row>
    <row r="1905" spans="1:9" x14ac:dyDescent="0.2">
      <c r="A1905" s="141" t="s">
        <v>3824</v>
      </c>
      <c r="B1905" s="142" t="s">
        <v>17286</v>
      </c>
      <c r="C1905" s="143">
        <v>116</v>
      </c>
      <c r="D1905" s="143">
        <v>4</v>
      </c>
      <c r="E1905" s="144">
        <v>1018.73</v>
      </c>
      <c r="F1905" s="144">
        <v>45.46</v>
      </c>
      <c r="G1905" s="144">
        <v>93.63</v>
      </c>
      <c r="H1905" s="144">
        <v>17.829999999999998</v>
      </c>
      <c r="I1905" s="144">
        <v>156.91999999999999</v>
      </c>
    </row>
    <row r="1906" spans="1:9" x14ac:dyDescent="0.2">
      <c r="A1906" s="141" t="s">
        <v>3826</v>
      </c>
      <c r="B1906" s="142" t="s">
        <v>17287</v>
      </c>
      <c r="C1906" s="143">
        <v>175</v>
      </c>
      <c r="D1906" s="143">
        <v>2</v>
      </c>
      <c r="E1906" s="144">
        <v>1191.8</v>
      </c>
      <c r="F1906" s="144">
        <v>68.58</v>
      </c>
      <c r="G1906" s="144">
        <v>46.82</v>
      </c>
      <c r="H1906" s="144">
        <v>20.86</v>
      </c>
      <c r="I1906" s="144">
        <v>136.26</v>
      </c>
    </row>
    <row r="1907" spans="1:9" ht="25.5" x14ac:dyDescent="0.2">
      <c r="A1907" s="141" t="s">
        <v>3828</v>
      </c>
      <c r="B1907" s="142" t="s">
        <v>17288</v>
      </c>
      <c r="C1907" s="143">
        <v>4539</v>
      </c>
      <c r="D1907" s="143">
        <v>98</v>
      </c>
      <c r="E1907" s="144">
        <v>24034</v>
      </c>
      <c r="F1907" s="144">
        <v>1778.59</v>
      </c>
      <c r="G1907" s="144">
        <v>2294.0700000000002</v>
      </c>
      <c r="H1907" s="144">
        <v>420.66</v>
      </c>
      <c r="I1907" s="144">
        <v>4493.32</v>
      </c>
    </row>
    <row r="1908" spans="1:9" x14ac:dyDescent="0.2">
      <c r="A1908" s="141" t="s">
        <v>3830</v>
      </c>
      <c r="B1908" s="142" t="s">
        <v>17289</v>
      </c>
      <c r="C1908" s="143">
        <v>3307</v>
      </c>
      <c r="D1908" s="143">
        <v>69</v>
      </c>
      <c r="E1908" s="144">
        <v>283885.09000000003</v>
      </c>
      <c r="F1908" s="144">
        <v>1295.8399999999999</v>
      </c>
      <c r="G1908" s="144">
        <v>1615.22</v>
      </c>
      <c r="H1908" s="144">
        <v>4968.67</v>
      </c>
      <c r="I1908" s="144">
        <v>7879.73</v>
      </c>
    </row>
    <row r="1909" spans="1:9" x14ac:dyDescent="0.2">
      <c r="A1909" s="141" t="s">
        <v>3832</v>
      </c>
      <c r="B1909" s="142" t="s">
        <v>17290</v>
      </c>
      <c r="C1909" s="143">
        <v>1339</v>
      </c>
      <c r="D1909" s="143">
        <v>15</v>
      </c>
      <c r="E1909" s="144">
        <v>2379.36</v>
      </c>
      <c r="F1909" s="144">
        <v>227.05</v>
      </c>
      <c r="G1909" s="144">
        <v>196.57</v>
      </c>
      <c r="H1909" s="144">
        <v>43.41</v>
      </c>
      <c r="I1909" s="144">
        <v>467.03</v>
      </c>
    </row>
    <row r="1910" spans="1:9" x14ac:dyDescent="0.2">
      <c r="A1910" s="141" t="s">
        <v>3834</v>
      </c>
      <c r="B1910" s="142" t="s">
        <v>17291</v>
      </c>
      <c r="C1910" s="143">
        <v>1638</v>
      </c>
      <c r="D1910" s="143">
        <v>24</v>
      </c>
      <c r="E1910" s="144">
        <v>7853.16</v>
      </c>
      <c r="F1910" s="144">
        <v>277.75</v>
      </c>
      <c r="G1910" s="144">
        <v>314.5</v>
      </c>
      <c r="H1910" s="144">
        <v>143.28</v>
      </c>
      <c r="I1910" s="144">
        <v>735.53</v>
      </c>
    </row>
    <row r="1911" spans="1:9" x14ac:dyDescent="0.2">
      <c r="A1911" s="141" t="s">
        <v>3836</v>
      </c>
      <c r="B1911" s="142" t="s">
        <v>17292</v>
      </c>
      <c r="C1911" s="143">
        <v>470</v>
      </c>
      <c r="D1911" s="143">
        <v>7</v>
      </c>
      <c r="E1911" s="144">
        <v>1521.48</v>
      </c>
      <c r="F1911" s="144">
        <v>79.7</v>
      </c>
      <c r="G1911" s="144">
        <v>91.73</v>
      </c>
      <c r="H1911" s="144">
        <v>27.76</v>
      </c>
      <c r="I1911" s="144">
        <v>199.19</v>
      </c>
    </row>
    <row r="1912" spans="1:9" x14ac:dyDescent="0.2">
      <c r="A1912" s="141" t="s">
        <v>3838</v>
      </c>
      <c r="B1912" s="142" t="s">
        <v>17293</v>
      </c>
      <c r="C1912" s="143">
        <v>1099</v>
      </c>
      <c r="D1912" s="143">
        <v>11</v>
      </c>
      <c r="E1912" s="144">
        <v>4554.16</v>
      </c>
      <c r="F1912" s="144">
        <v>186.35</v>
      </c>
      <c r="G1912" s="144">
        <v>144.13999999999999</v>
      </c>
      <c r="H1912" s="144">
        <v>83.09</v>
      </c>
      <c r="I1912" s="144">
        <v>413.58</v>
      </c>
    </row>
    <row r="1913" spans="1:9" x14ac:dyDescent="0.2">
      <c r="A1913" s="141" t="s">
        <v>3840</v>
      </c>
      <c r="B1913" s="142" t="s">
        <v>17294</v>
      </c>
      <c r="C1913" s="143">
        <v>30548</v>
      </c>
      <c r="D1913" s="143">
        <v>509</v>
      </c>
      <c r="E1913" s="144">
        <v>502862.56</v>
      </c>
      <c r="F1913" s="144">
        <v>5179.92</v>
      </c>
      <c r="G1913" s="144">
        <v>6670.1</v>
      </c>
      <c r="H1913" s="144">
        <v>9174.7000000000007</v>
      </c>
      <c r="I1913" s="144">
        <v>21024.720000000001</v>
      </c>
    </row>
    <row r="1914" spans="1:9" x14ac:dyDescent="0.2">
      <c r="A1914" s="141" t="s">
        <v>3842</v>
      </c>
      <c r="B1914" s="142" t="s">
        <v>17295</v>
      </c>
      <c r="C1914" s="143">
        <v>540</v>
      </c>
      <c r="D1914" s="143">
        <v>7</v>
      </c>
      <c r="E1914" s="144">
        <v>1483.09</v>
      </c>
      <c r="F1914" s="144">
        <v>91.57</v>
      </c>
      <c r="G1914" s="144">
        <v>91.73</v>
      </c>
      <c r="H1914" s="144">
        <v>27.06</v>
      </c>
      <c r="I1914" s="144">
        <v>210.36</v>
      </c>
    </row>
    <row r="1915" spans="1:9" x14ac:dyDescent="0.2">
      <c r="A1915" s="141" t="s">
        <v>3844</v>
      </c>
      <c r="B1915" s="142" t="s">
        <v>17296</v>
      </c>
      <c r="C1915" s="143">
        <v>1363</v>
      </c>
      <c r="D1915" s="143">
        <v>6</v>
      </c>
      <c r="E1915" s="144">
        <v>1304.27</v>
      </c>
      <c r="F1915" s="144">
        <v>231.12</v>
      </c>
      <c r="G1915" s="144">
        <v>78.62</v>
      </c>
      <c r="H1915" s="144">
        <v>23.8</v>
      </c>
      <c r="I1915" s="144">
        <v>333.54</v>
      </c>
    </row>
    <row r="1916" spans="1:9" x14ac:dyDescent="0.2">
      <c r="A1916" s="141" t="s">
        <v>3846</v>
      </c>
      <c r="B1916" s="142" t="s">
        <v>17297</v>
      </c>
      <c r="C1916" s="143">
        <v>466</v>
      </c>
      <c r="D1916" s="143">
        <v>12</v>
      </c>
      <c r="E1916" s="144">
        <v>3606.95</v>
      </c>
      <c r="F1916" s="144">
        <v>79.02</v>
      </c>
      <c r="G1916" s="144">
        <v>157.25</v>
      </c>
      <c r="H1916" s="144">
        <v>65.81</v>
      </c>
      <c r="I1916" s="144">
        <v>302.08</v>
      </c>
    </row>
    <row r="1917" spans="1:9" x14ac:dyDescent="0.2">
      <c r="A1917" s="141" t="s">
        <v>3848</v>
      </c>
      <c r="B1917" s="142" t="s">
        <v>17298</v>
      </c>
      <c r="C1917" s="143">
        <v>1598</v>
      </c>
      <c r="D1917" s="143">
        <v>12</v>
      </c>
      <c r="E1917" s="144">
        <v>3559.5</v>
      </c>
      <c r="F1917" s="144">
        <v>270.97000000000003</v>
      </c>
      <c r="G1917" s="144">
        <v>157.25</v>
      </c>
      <c r="H1917" s="144">
        <v>64.94</v>
      </c>
      <c r="I1917" s="144">
        <v>493.16</v>
      </c>
    </row>
    <row r="1918" spans="1:9" x14ac:dyDescent="0.2">
      <c r="A1918" s="141" t="s">
        <v>3850</v>
      </c>
      <c r="B1918" s="142" t="s">
        <v>17299</v>
      </c>
      <c r="C1918" s="143">
        <v>989</v>
      </c>
      <c r="D1918" s="143">
        <v>31</v>
      </c>
      <c r="E1918" s="144">
        <v>56442.34</v>
      </c>
      <c r="F1918" s="144">
        <v>167.7</v>
      </c>
      <c r="G1918" s="144">
        <v>406.23</v>
      </c>
      <c r="H1918" s="144">
        <v>1029.78</v>
      </c>
      <c r="I1918" s="144">
        <v>1603.71</v>
      </c>
    </row>
    <row r="1919" spans="1:9" x14ac:dyDescent="0.2">
      <c r="A1919" s="141" t="s">
        <v>3852</v>
      </c>
      <c r="B1919" s="142" t="s">
        <v>17300</v>
      </c>
      <c r="C1919" s="143">
        <v>5105</v>
      </c>
      <c r="D1919" s="143">
        <v>39</v>
      </c>
      <c r="E1919" s="144">
        <v>9474.34</v>
      </c>
      <c r="F1919" s="144">
        <v>865.64</v>
      </c>
      <c r="G1919" s="144">
        <v>511.07</v>
      </c>
      <c r="H1919" s="144">
        <v>172.86</v>
      </c>
      <c r="I1919" s="144">
        <v>1549.57</v>
      </c>
    </row>
    <row r="1920" spans="1:9" x14ac:dyDescent="0.2">
      <c r="A1920" s="141" t="s">
        <v>3854</v>
      </c>
      <c r="B1920" s="142" t="s">
        <v>17301</v>
      </c>
      <c r="C1920" s="143">
        <v>398</v>
      </c>
      <c r="D1920" s="143">
        <v>1</v>
      </c>
      <c r="E1920" s="144">
        <v>316.52999999999997</v>
      </c>
      <c r="F1920" s="144">
        <v>67.489999999999995</v>
      </c>
      <c r="G1920" s="144">
        <v>13.1</v>
      </c>
      <c r="H1920" s="144">
        <v>5.78</v>
      </c>
      <c r="I1920" s="144">
        <v>86.37</v>
      </c>
    </row>
    <row r="1921" spans="1:9" x14ac:dyDescent="0.2">
      <c r="A1921" s="141" t="s">
        <v>3856</v>
      </c>
      <c r="B1921" s="142" t="s">
        <v>17302</v>
      </c>
      <c r="C1921" s="143">
        <v>8896</v>
      </c>
      <c r="D1921" s="143">
        <v>88</v>
      </c>
      <c r="E1921" s="144">
        <v>25170.85</v>
      </c>
      <c r="F1921" s="144">
        <v>1508.46</v>
      </c>
      <c r="G1921" s="144">
        <v>1153.18</v>
      </c>
      <c r="H1921" s="144">
        <v>459.24</v>
      </c>
      <c r="I1921" s="144">
        <v>3120.88</v>
      </c>
    </row>
    <row r="1922" spans="1:9" x14ac:dyDescent="0.2">
      <c r="A1922" s="141" t="s">
        <v>3858</v>
      </c>
      <c r="B1922" s="142" t="s">
        <v>17303</v>
      </c>
      <c r="C1922" s="143">
        <v>497</v>
      </c>
      <c r="D1922" s="143">
        <v>7</v>
      </c>
      <c r="E1922" s="144">
        <v>1550.02</v>
      </c>
      <c r="F1922" s="144">
        <v>84.27</v>
      </c>
      <c r="G1922" s="144">
        <v>91.73</v>
      </c>
      <c r="H1922" s="144">
        <v>28.28</v>
      </c>
      <c r="I1922" s="144">
        <v>204.28</v>
      </c>
    </row>
    <row r="1923" spans="1:9" x14ac:dyDescent="0.2">
      <c r="A1923" s="141" t="s">
        <v>3860</v>
      </c>
      <c r="B1923" s="142" t="s">
        <v>17304</v>
      </c>
      <c r="C1923" s="143">
        <v>5947</v>
      </c>
      <c r="D1923" s="143">
        <v>63</v>
      </c>
      <c r="E1923" s="144">
        <v>60659.66</v>
      </c>
      <c r="F1923" s="144">
        <v>1008.42</v>
      </c>
      <c r="G1923" s="144">
        <v>825.58</v>
      </c>
      <c r="H1923" s="144">
        <v>1106.74</v>
      </c>
      <c r="I1923" s="144">
        <v>2940.74</v>
      </c>
    </row>
    <row r="1924" spans="1:9" x14ac:dyDescent="0.2">
      <c r="A1924" s="141" t="s">
        <v>3862</v>
      </c>
      <c r="B1924" s="142" t="s">
        <v>17305</v>
      </c>
      <c r="C1924" s="143">
        <v>750</v>
      </c>
      <c r="D1924" s="143">
        <v>8</v>
      </c>
      <c r="E1924" s="144">
        <v>3937.56</v>
      </c>
      <c r="F1924" s="144">
        <v>127.18</v>
      </c>
      <c r="G1924" s="144">
        <v>104.83</v>
      </c>
      <c r="H1924" s="144">
        <v>71.84</v>
      </c>
      <c r="I1924" s="144">
        <v>303.85000000000002</v>
      </c>
    </row>
    <row r="1925" spans="1:9" x14ac:dyDescent="0.2">
      <c r="A1925" s="141" t="s">
        <v>3864</v>
      </c>
      <c r="B1925" s="142" t="s">
        <v>17306</v>
      </c>
      <c r="C1925" s="143">
        <v>274</v>
      </c>
      <c r="D1925" s="143">
        <v>3</v>
      </c>
      <c r="E1925" s="144">
        <v>720.24</v>
      </c>
      <c r="F1925" s="144">
        <v>46.46</v>
      </c>
      <c r="G1925" s="144">
        <v>39.31</v>
      </c>
      <c r="H1925" s="144">
        <v>13.14</v>
      </c>
      <c r="I1925" s="144">
        <v>98.91</v>
      </c>
    </row>
    <row r="1926" spans="1:9" x14ac:dyDescent="0.2">
      <c r="A1926" s="141" t="s">
        <v>3866</v>
      </c>
      <c r="B1926" s="142" t="s">
        <v>17307</v>
      </c>
      <c r="C1926" s="143">
        <v>1033</v>
      </c>
      <c r="D1926" s="143">
        <v>19</v>
      </c>
      <c r="E1926" s="144">
        <v>10019.33</v>
      </c>
      <c r="F1926" s="144">
        <v>175.16</v>
      </c>
      <c r="G1926" s="144">
        <v>248.98</v>
      </c>
      <c r="H1926" s="144">
        <v>182.8</v>
      </c>
      <c r="I1926" s="144">
        <v>606.94000000000005</v>
      </c>
    </row>
    <row r="1927" spans="1:9" x14ac:dyDescent="0.2">
      <c r="A1927" s="141" t="s">
        <v>3868</v>
      </c>
      <c r="B1927" s="142" t="s">
        <v>17308</v>
      </c>
      <c r="C1927" s="143">
        <v>6844</v>
      </c>
      <c r="D1927" s="143">
        <v>71</v>
      </c>
      <c r="E1927" s="144">
        <v>22155.599999999999</v>
      </c>
      <c r="F1927" s="144">
        <v>1160.51</v>
      </c>
      <c r="G1927" s="144">
        <v>930.41</v>
      </c>
      <c r="H1927" s="144">
        <v>404.22</v>
      </c>
      <c r="I1927" s="144">
        <v>2495.14</v>
      </c>
    </row>
    <row r="1928" spans="1:9" x14ac:dyDescent="0.2">
      <c r="A1928" s="141" t="s">
        <v>3870</v>
      </c>
      <c r="B1928" s="142" t="s">
        <v>17309</v>
      </c>
      <c r="C1928" s="143">
        <v>5853</v>
      </c>
      <c r="D1928" s="143">
        <v>82</v>
      </c>
      <c r="E1928" s="144">
        <v>24149.26</v>
      </c>
      <c r="F1928" s="144">
        <v>992.47</v>
      </c>
      <c r="G1928" s="144">
        <v>1074.55</v>
      </c>
      <c r="H1928" s="144">
        <v>440.6</v>
      </c>
      <c r="I1928" s="144">
        <v>2507.62</v>
      </c>
    </row>
    <row r="1929" spans="1:9" x14ac:dyDescent="0.2">
      <c r="A1929" s="141" t="s">
        <v>3872</v>
      </c>
      <c r="B1929" s="142" t="s">
        <v>17310</v>
      </c>
      <c r="C1929" s="143">
        <v>408</v>
      </c>
      <c r="D1929" s="143">
        <v>3</v>
      </c>
      <c r="E1929" s="144">
        <v>815.54</v>
      </c>
      <c r="F1929" s="144">
        <v>69.180000000000007</v>
      </c>
      <c r="G1929" s="144">
        <v>39.31</v>
      </c>
      <c r="H1929" s="144">
        <v>14.88</v>
      </c>
      <c r="I1929" s="144">
        <v>123.37</v>
      </c>
    </row>
    <row r="1930" spans="1:9" x14ac:dyDescent="0.2">
      <c r="A1930" s="141" t="s">
        <v>3874</v>
      </c>
      <c r="B1930" s="142" t="s">
        <v>17311</v>
      </c>
      <c r="C1930" s="143">
        <v>370</v>
      </c>
      <c r="D1930" s="143">
        <v>5</v>
      </c>
      <c r="E1930" s="144">
        <v>1846.79</v>
      </c>
      <c r="F1930" s="144">
        <v>62.74</v>
      </c>
      <c r="G1930" s="144">
        <v>65.52</v>
      </c>
      <c r="H1930" s="144">
        <v>33.700000000000003</v>
      </c>
      <c r="I1930" s="144">
        <v>161.96</v>
      </c>
    </row>
    <row r="1931" spans="1:9" x14ac:dyDescent="0.2">
      <c r="A1931" s="141" t="s">
        <v>3876</v>
      </c>
      <c r="B1931" s="142" t="s">
        <v>17312</v>
      </c>
      <c r="C1931" s="143">
        <v>11992</v>
      </c>
      <c r="D1931" s="143">
        <v>134</v>
      </c>
      <c r="E1931" s="144">
        <v>46173.27</v>
      </c>
      <c r="F1931" s="144">
        <v>2033.44</v>
      </c>
      <c r="G1931" s="144">
        <v>1755.98</v>
      </c>
      <c r="H1931" s="144">
        <v>842.43</v>
      </c>
      <c r="I1931" s="144">
        <v>4631.8500000000004</v>
      </c>
    </row>
    <row r="1932" spans="1:9" x14ac:dyDescent="0.2">
      <c r="A1932" s="141" t="s">
        <v>3878</v>
      </c>
      <c r="B1932" s="142" t="s">
        <v>17313</v>
      </c>
      <c r="C1932" s="143">
        <v>1002</v>
      </c>
      <c r="D1932" s="143">
        <v>17</v>
      </c>
      <c r="E1932" s="144">
        <v>3066.25</v>
      </c>
      <c r="F1932" s="144">
        <v>169.9</v>
      </c>
      <c r="G1932" s="144">
        <v>222.78</v>
      </c>
      <c r="H1932" s="144">
        <v>55.94</v>
      </c>
      <c r="I1932" s="144">
        <v>448.62</v>
      </c>
    </row>
    <row r="1933" spans="1:9" x14ac:dyDescent="0.2">
      <c r="A1933" s="141" t="s">
        <v>3880</v>
      </c>
      <c r="B1933" s="142" t="s">
        <v>17314</v>
      </c>
      <c r="C1933" s="143">
        <v>307</v>
      </c>
      <c r="D1933" s="143">
        <v>2</v>
      </c>
      <c r="E1933" s="144">
        <v>531.41</v>
      </c>
      <c r="F1933" s="144">
        <v>52.06</v>
      </c>
      <c r="G1933" s="144">
        <v>26.21</v>
      </c>
      <c r="H1933" s="144">
        <v>9.6999999999999993</v>
      </c>
      <c r="I1933" s="144">
        <v>87.97</v>
      </c>
    </row>
    <row r="1934" spans="1:9" x14ac:dyDescent="0.2">
      <c r="A1934" s="141" t="s">
        <v>3882</v>
      </c>
      <c r="B1934" s="142" t="s">
        <v>17315</v>
      </c>
      <c r="C1934" s="143">
        <v>465</v>
      </c>
      <c r="D1934" s="143">
        <v>4</v>
      </c>
      <c r="E1934" s="144">
        <v>614.17999999999995</v>
      </c>
      <c r="F1934" s="144">
        <v>78.849999999999994</v>
      </c>
      <c r="G1934" s="144">
        <v>52.42</v>
      </c>
      <c r="H1934" s="144">
        <v>11.21</v>
      </c>
      <c r="I1934" s="144">
        <v>142.47999999999999</v>
      </c>
    </row>
    <row r="1935" spans="1:9" x14ac:dyDescent="0.2">
      <c r="A1935" s="141" t="s">
        <v>3884</v>
      </c>
      <c r="B1935" s="142" t="s">
        <v>17316</v>
      </c>
      <c r="C1935" s="143">
        <v>3615</v>
      </c>
      <c r="D1935" s="143">
        <v>43</v>
      </c>
      <c r="E1935" s="144">
        <v>16643.82</v>
      </c>
      <c r="F1935" s="144">
        <v>612.98</v>
      </c>
      <c r="G1935" s="144">
        <v>563.49</v>
      </c>
      <c r="H1935" s="144">
        <v>303.66000000000003</v>
      </c>
      <c r="I1935" s="144">
        <v>1480.13</v>
      </c>
    </row>
    <row r="1936" spans="1:9" x14ac:dyDescent="0.2">
      <c r="A1936" s="141" t="s">
        <v>3886</v>
      </c>
      <c r="B1936" s="142" t="s">
        <v>17317</v>
      </c>
      <c r="C1936" s="143">
        <v>13229</v>
      </c>
      <c r="D1936" s="143">
        <v>193</v>
      </c>
      <c r="E1936" s="144">
        <v>61470.12</v>
      </c>
      <c r="F1936" s="144">
        <v>2243.1999999999998</v>
      </c>
      <c r="G1936" s="144">
        <v>2529.14</v>
      </c>
      <c r="H1936" s="144">
        <v>1121.52</v>
      </c>
      <c r="I1936" s="144">
        <v>5893.86</v>
      </c>
    </row>
    <row r="1937" spans="1:9" x14ac:dyDescent="0.2">
      <c r="A1937" s="141" t="s">
        <v>3888</v>
      </c>
      <c r="B1937" s="142" t="s">
        <v>17318</v>
      </c>
      <c r="C1937" s="143">
        <v>105</v>
      </c>
      <c r="D1937" s="143">
        <v>7</v>
      </c>
      <c r="E1937" s="144">
        <v>501.39</v>
      </c>
      <c r="F1937" s="144">
        <v>17.809999999999999</v>
      </c>
      <c r="G1937" s="144">
        <v>91.73</v>
      </c>
      <c r="H1937" s="144">
        <v>9.14</v>
      </c>
      <c r="I1937" s="144">
        <v>118.68</v>
      </c>
    </row>
    <row r="1938" spans="1:9" x14ac:dyDescent="0.2">
      <c r="A1938" s="141" t="s">
        <v>3890</v>
      </c>
      <c r="B1938" s="142" t="s">
        <v>17319</v>
      </c>
      <c r="C1938" s="143">
        <v>116</v>
      </c>
      <c r="D1938" s="143">
        <v>3</v>
      </c>
      <c r="E1938" s="144">
        <v>464.05</v>
      </c>
      <c r="F1938" s="144">
        <v>19.670000000000002</v>
      </c>
      <c r="G1938" s="144">
        <v>39.31</v>
      </c>
      <c r="H1938" s="144">
        <v>8.4600000000000009</v>
      </c>
      <c r="I1938" s="144">
        <v>67.44</v>
      </c>
    </row>
    <row r="1939" spans="1:9" x14ac:dyDescent="0.2">
      <c r="A1939" s="141" t="s">
        <v>3892</v>
      </c>
      <c r="B1939" s="142" t="s">
        <v>17320</v>
      </c>
      <c r="C1939" s="143">
        <v>3086</v>
      </c>
      <c r="D1939" s="143">
        <v>36</v>
      </c>
      <c r="E1939" s="144">
        <v>9851.33</v>
      </c>
      <c r="F1939" s="144">
        <v>523.28</v>
      </c>
      <c r="G1939" s="144">
        <v>471.75</v>
      </c>
      <c r="H1939" s="144">
        <v>179.74</v>
      </c>
      <c r="I1939" s="144">
        <v>1174.77</v>
      </c>
    </row>
    <row r="1940" spans="1:9" x14ac:dyDescent="0.2">
      <c r="A1940" s="141" t="s">
        <v>3894</v>
      </c>
      <c r="B1940" s="142" t="s">
        <v>17321</v>
      </c>
      <c r="C1940" s="143">
        <v>1175</v>
      </c>
      <c r="D1940" s="143">
        <v>3</v>
      </c>
      <c r="E1940" s="144">
        <v>829.86</v>
      </c>
      <c r="F1940" s="144">
        <v>199.24</v>
      </c>
      <c r="G1940" s="144">
        <v>39.31</v>
      </c>
      <c r="H1940" s="144">
        <v>15.14</v>
      </c>
      <c r="I1940" s="144">
        <v>253.69</v>
      </c>
    </row>
    <row r="1941" spans="1:9" x14ac:dyDescent="0.2">
      <c r="A1941" s="141" t="s">
        <v>3896</v>
      </c>
      <c r="B1941" s="142" t="s">
        <v>17322</v>
      </c>
      <c r="C1941" s="143">
        <v>1833</v>
      </c>
      <c r="D1941" s="143">
        <v>13</v>
      </c>
      <c r="E1941" s="144">
        <v>8662.19</v>
      </c>
      <c r="F1941" s="144">
        <v>310.82</v>
      </c>
      <c r="G1941" s="144">
        <v>170.36</v>
      </c>
      <c r="H1941" s="144">
        <v>158.04</v>
      </c>
      <c r="I1941" s="144">
        <v>639.22</v>
      </c>
    </row>
    <row r="1942" spans="1:9" x14ac:dyDescent="0.2">
      <c r="A1942" s="141" t="s">
        <v>3898</v>
      </c>
      <c r="B1942" s="142" t="s">
        <v>17323</v>
      </c>
      <c r="C1942" s="143">
        <v>75104</v>
      </c>
      <c r="D1942" s="143">
        <v>1021</v>
      </c>
      <c r="E1942" s="144">
        <v>472667.93</v>
      </c>
      <c r="F1942" s="144">
        <v>12735.14</v>
      </c>
      <c r="G1942" s="144">
        <v>13379.52</v>
      </c>
      <c r="H1942" s="144">
        <v>8623.7999999999993</v>
      </c>
      <c r="I1942" s="144">
        <v>34738.46</v>
      </c>
    </row>
    <row r="1943" spans="1:9" x14ac:dyDescent="0.2">
      <c r="A1943" s="141" t="s">
        <v>3900</v>
      </c>
      <c r="B1943" s="142" t="s">
        <v>17324</v>
      </c>
      <c r="C1943" s="143">
        <v>1102</v>
      </c>
      <c r="D1943" s="143">
        <v>8</v>
      </c>
      <c r="E1943" s="144">
        <v>35611</v>
      </c>
      <c r="F1943" s="144">
        <v>186.86</v>
      </c>
      <c r="G1943" s="144">
        <v>104.83</v>
      </c>
      <c r="H1943" s="144">
        <v>649.72</v>
      </c>
      <c r="I1943" s="144">
        <v>941.41</v>
      </c>
    </row>
    <row r="1944" spans="1:9" x14ac:dyDescent="0.2">
      <c r="A1944" s="141" t="s">
        <v>3902</v>
      </c>
      <c r="B1944" s="142" t="s">
        <v>17325</v>
      </c>
      <c r="C1944" s="143">
        <v>876</v>
      </c>
      <c r="D1944" s="143">
        <v>6</v>
      </c>
      <c r="E1944" s="144">
        <v>37132.239999999998</v>
      </c>
      <c r="F1944" s="144">
        <v>148.54</v>
      </c>
      <c r="G1944" s="144">
        <v>78.62</v>
      </c>
      <c r="H1944" s="144">
        <v>677.47</v>
      </c>
      <c r="I1944" s="144">
        <v>904.63</v>
      </c>
    </row>
    <row r="1945" spans="1:9" x14ac:dyDescent="0.2">
      <c r="A1945" s="141" t="s">
        <v>3904</v>
      </c>
      <c r="B1945" s="142" t="s">
        <v>17326</v>
      </c>
      <c r="C1945" s="143">
        <v>923</v>
      </c>
      <c r="D1945" s="143">
        <v>7</v>
      </c>
      <c r="E1945" s="144">
        <v>19588.560000000001</v>
      </c>
      <c r="F1945" s="144">
        <v>156.51</v>
      </c>
      <c r="G1945" s="144">
        <v>91.73</v>
      </c>
      <c r="H1945" s="144">
        <v>357.39</v>
      </c>
      <c r="I1945" s="144">
        <v>605.63</v>
      </c>
    </row>
    <row r="1946" spans="1:9" x14ac:dyDescent="0.2">
      <c r="A1946" s="141" t="s">
        <v>3906</v>
      </c>
      <c r="B1946" s="142" t="s">
        <v>17327</v>
      </c>
      <c r="C1946" s="143">
        <v>1777</v>
      </c>
      <c r="D1946" s="143">
        <v>17</v>
      </c>
      <c r="E1946" s="144">
        <v>3804.51</v>
      </c>
      <c r="F1946" s="144">
        <v>301.32</v>
      </c>
      <c r="G1946" s="144">
        <v>222.78</v>
      </c>
      <c r="H1946" s="144">
        <v>69.42</v>
      </c>
      <c r="I1946" s="144">
        <v>593.52</v>
      </c>
    </row>
    <row r="1947" spans="1:9" x14ac:dyDescent="0.2">
      <c r="A1947" s="141" t="s">
        <v>3908</v>
      </c>
      <c r="B1947" s="142" t="s">
        <v>17328</v>
      </c>
      <c r="C1947" s="143">
        <v>17771</v>
      </c>
      <c r="D1947" s="143">
        <v>228</v>
      </c>
      <c r="E1947" s="144">
        <v>274942.33</v>
      </c>
      <c r="F1947" s="144">
        <v>3013.37</v>
      </c>
      <c r="G1947" s="144">
        <v>2987.78</v>
      </c>
      <c r="H1947" s="144">
        <v>5016.3</v>
      </c>
      <c r="I1947" s="144">
        <v>11017.45</v>
      </c>
    </row>
    <row r="1948" spans="1:9" x14ac:dyDescent="0.2">
      <c r="A1948" s="141" t="s">
        <v>3910</v>
      </c>
      <c r="B1948" s="142" t="s">
        <v>17329</v>
      </c>
      <c r="C1948" s="143">
        <v>979</v>
      </c>
      <c r="D1948" s="143">
        <v>12</v>
      </c>
      <c r="E1948" s="144">
        <v>3253.12</v>
      </c>
      <c r="F1948" s="144">
        <v>166.01</v>
      </c>
      <c r="G1948" s="144">
        <v>157.25</v>
      </c>
      <c r="H1948" s="144">
        <v>59.35</v>
      </c>
      <c r="I1948" s="144">
        <v>382.61</v>
      </c>
    </row>
    <row r="1949" spans="1:9" x14ac:dyDescent="0.2">
      <c r="A1949" s="141" t="s">
        <v>3912</v>
      </c>
      <c r="B1949" s="142" t="s">
        <v>17330</v>
      </c>
      <c r="C1949" s="143">
        <v>248</v>
      </c>
      <c r="D1949" s="143">
        <v>1</v>
      </c>
      <c r="E1949" s="144">
        <v>217.72</v>
      </c>
      <c r="F1949" s="144">
        <v>42.06</v>
      </c>
      <c r="G1949" s="144">
        <v>13.1</v>
      </c>
      <c r="H1949" s="144">
        <v>3.98</v>
      </c>
      <c r="I1949" s="144">
        <v>59.14</v>
      </c>
    </row>
    <row r="1950" spans="1:9" x14ac:dyDescent="0.2">
      <c r="A1950" s="141" t="s">
        <v>3914</v>
      </c>
      <c r="B1950" s="142" t="s">
        <v>17331</v>
      </c>
      <c r="C1950" s="143">
        <v>1018</v>
      </c>
      <c r="D1950" s="143">
        <v>8</v>
      </c>
      <c r="E1950" s="144">
        <v>1892.25</v>
      </c>
      <c r="F1950" s="144">
        <v>172.62</v>
      </c>
      <c r="G1950" s="144">
        <v>104.83</v>
      </c>
      <c r="H1950" s="144">
        <v>34.520000000000003</v>
      </c>
      <c r="I1950" s="144">
        <v>311.97000000000003</v>
      </c>
    </row>
    <row r="1951" spans="1:9" x14ac:dyDescent="0.2">
      <c r="A1951" s="141" t="s">
        <v>3916</v>
      </c>
      <c r="B1951" s="142" t="s">
        <v>17332</v>
      </c>
      <c r="C1951" s="143">
        <v>214</v>
      </c>
      <c r="D1951" s="143">
        <v>1</v>
      </c>
      <c r="E1951" s="144">
        <v>182.88</v>
      </c>
      <c r="F1951" s="144">
        <v>36.29</v>
      </c>
      <c r="G1951" s="144">
        <v>13.1</v>
      </c>
      <c r="H1951" s="144">
        <v>3.34</v>
      </c>
      <c r="I1951" s="144">
        <v>52.73</v>
      </c>
    </row>
    <row r="1952" spans="1:9" x14ac:dyDescent="0.2">
      <c r="A1952" s="141" t="s">
        <v>3918</v>
      </c>
      <c r="B1952" s="142" t="s">
        <v>17333</v>
      </c>
      <c r="C1952" s="143">
        <v>3141</v>
      </c>
      <c r="D1952" s="143">
        <v>43</v>
      </c>
      <c r="E1952" s="144">
        <v>10052.65</v>
      </c>
      <c r="F1952" s="144">
        <v>532.61</v>
      </c>
      <c r="G1952" s="144">
        <v>563.49</v>
      </c>
      <c r="H1952" s="144">
        <v>183.41</v>
      </c>
      <c r="I1952" s="144">
        <v>1279.51</v>
      </c>
    </row>
    <row r="1953" spans="1:9" x14ac:dyDescent="0.2">
      <c r="A1953" s="141" t="s">
        <v>3920</v>
      </c>
      <c r="B1953" s="142" t="s">
        <v>17334</v>
      </c>
      <c r="C1953" s="143">
        <v>719</v>
      </c>
      <c r="D1953" s="143">
        <v>11</v>
      </c>
      <c r="E1953" s="144">
        <v>2121.7199999999998</v>
      </c>
      <c r="F1953" s="144">
        <v>121.92</v>
      </c>
      <c r="G1953" s="144">
        <v>144.13999999999999</v>
      </c>
      <c r="H1953" s="144">
        <v>38.71</v>
      </c>
      <c r="I1953" s="144">
        <v>304.77</v>
      </c>
    </row>
    <row r="1954" spans="1:9" x14ac:dyDescent="0.2">
      <c r="A1954" s="141" t="s">
        <v>3922</v>
      </c>
      <c r="B1954" s="142" t="s">
        <v>17335</v>
      </c>
      <c r="C1954" s="143">
        <v>725</v>
      </c>
      <c r="D1954" s="143">
        <v>2</v>
      </c>
      <c r="E1954" s="144">
        <v>531.46</v>
      </c>
      <c r="F1954" s="144">
        <v>122.94</v>
      </c>
      <c r="G1954" s="144">
        <v>26.21</v>
      </c>
      <c r="H1954" s="144">
        <v>9.6999999999999993</v>
      </c>
      <c r="I1954" s="144">
        <v>158.85</v>
      </c>
    </row>
    <row r="1955" spans="1:9" x14ac:dyDescent="0.2">
      <c r="A1955" s="141" t="s">
        <v>3924</v>
      </c>
      <c r="B1955" s="142" t="s">
        <v>17336</v>
      </c>
      <c r="C1955" s="143">
        <v>8510</v>
      </c>
      <c r="D1955" s="143">
        <v>163</v>
      </c>
      <c r="E1955" s="144">
        <v>50626.46</v>
      </c>
      <c r="F1955" s="144">
        <v>1443.02</v>
      </c>
      <c r="G1955" s="144">
        <v>2136.0100000000002</v>
      </c>
      <c r="H1955" s="144">
        <v>923.68</v>
      </c>
      <c r="I1955" s="144">
        <v>4502.71</v>
      </c>
    </row>
    <row r="1956" spans="1:9" x14ac:dyDescent="0.2">
      <c r="A1956" s="141" t="s">
        <v>3926</v>
      </c>
      <c r="B1956" s="142" t="s">
        <v>17337</v>
      </c>
      <c r="C1956" s="143">
        <v>503</v>
      </c>
      <c r="D1956" s="143">
        <v>5</v>
      </c>
      <c r="E1956" s="144">
        <v>1087.08</v>
      </c>
      <c r="F1956" s="144">
        <v>85.3</v>
      </c>
      <c r="G1956" s="144">
        <v>65.52</v>
      </c>
      <c r="H1956" s="144">
        <v>19.829999999999998</v>
      </c>
      <c r="I1956" s="144">
        <v>170.65</v>
      </c>
    </row>
    <row r="1957" spans="1:9" x14ac:dyDescent="0.2">
      <c r="A1957" s="141" t="s">
        <v>3928</v>
      </c>
      <c r="B1957" s="142" t="s">
        <v>17338</v>
      </c>
      <c r="C1957" s="143">
        <v>826</v>
      </c>
      <c r="D1957" s="143">
        <v>8</v>
      </c>
      <c r="E1957" s="144">
        <v>2852.72</v>
      </c>
      <c r="F1957" s="144">
        <v>140.06</v>
      </c>
      <c r="G1957" s="144">
        <v>104.83</v>
      </c>
      <c r="H1957" s="144">
        <v>52.05</v>
      </c>
      <c r="I1957" s="144">
        <v>296.94</v>
      </c>
    </row>
    <row r="1958" spans="1:9" x14ac:dyDescent="0.2">
      <c r="A1958" s="141" t="s">
        <v>3930</v>
      </c>
      <c r="B1958" s="142" t="s">
        <v>17339</v>
      </c>
      <c r="C1958" s="143">
        <v>563</v>
      </c>
      <c r="D1958" s="143">
        <v>7</v>
      </c>
      <c r="E1958" s="144">
        <v>38858.230000000003</v>
      </c>
      <c r="F1958" s="144">
        <v>95.46</v>
      </c>
      <c r="G1958" s="144">
        <v>91.73</v>
      </c>
      <c r="H1958" s="144">
        <v>708.97</v>
      </c>
      <c r="I1958" s="144">
        <v>896.16</v>
      </c>
    </row>
    <row r="1959" spans="1:9" x14ac:dyDescent="0.2">
      <c r="A1959" s="141" t="s">
        <v>3932</v>
      </c>
      <c r="B1959" s="142" t="s">
        <v>17340</v>
      </c>
      <c r="C1959" s="143">
        <v>365</v>
      </c>
      <c r="D1959" s="143">
        <v>3</v>
      </c>
      <c r="E1959" s="144">
        <v>1074.5</v>
      </c>
      <c r="F1959" s="144">
        <v>61.89</v>
      </c>
      <c r="G1959" s="144">
        <v>39.31</v>
      </c>
      <c r="H1959" s="144">
        <v>19.61</v>
      </c>
      <c r="I1959" s="144">
        <v>120.81</v>
      </c>
    </row>
    <row r="1960" spans="1:9" x14ac:dyDescent="0.2">
      <c r="A1960" s="141" t="s">
        <v>3934</v>
      </c>
      <c r="B1960" s="142" t="s">
        <v>17341</v>
      </c>
      <c r="C1960" s="143">
        <v>7842</v>
      </c>
      <c r="D1960" s="143">
        <v>110</v>
      </c>
      <c r="E1960" s="144">
        <v>82272.490000000005</v>
      </c>
      <c r="F1960" s="144">
        <v>1329.74</v>
      </c>
      <c r="G1960" s="144">
        <v>1441.48</v>
      </c>
      <c r="H1960" s="144">
        <v>1501.06</v>
      </c>
      <c r="I1960" s="144">
        <v>4272.28</v>
      </c>
    </row>
    <row r="1961" spans="1:9" x14ac:dyDescent="0.2">
      <c r="A1961" s="141" t="s">
        <v>3936</v>
      </c>
      <c r="B1961" s="142" t="s">
        <v>17342</v>
      </c>
      <c r="C1961" s="143">
        <v>17845</v>
      </c>
      <c r="D1961" s="143">
        <v>350</v>
      </c>
      <c r="E1961" s="144">
        <v>215083.09</v>
      </c>
      <c r="F1961" s="144">
        <v>3025.92</v>
      </c>
      <c r="G1961" s="144">
        <v>4586.51</v>
      </c>
      <c r="H1961" s="144">
        <v>3924.18</v>
      </c>
      <c r="I1961" s="144">
        <v>11536.61</v>
      </c>
    </row>
    <row r="1962" spans="1:9" x14ac:dyDescent="0.2">
      <c r="A1962" s="141" t="s">
        <v>3938</v>
      </c>
      <c r="B1962" s="142" t="s">
        <v>17343</v>
      </c>
      <c r="C1962" s="143">
        <v>5927</v>
      </c>
      <c r="D1962" s="143">
        <v>76</v>
      </c>
      <c r="E1962" s="144">
        <v>53911.87</v>
      </c>
      <c r="F1962" s="144">
        <v>1005.02</v>
      </c>
      <c r="G1962" s="144">
        <v>995.93</v>
      </c>
      <c r="H1962" s="144">
        <v>983.62</v>
      </c>
      <c r="I1962" s="144">
        <v>2984.57</v>
      </c>
    </row>
    <row r="1963" spans="1:9" x14ac:dyDescent="0.2">
      <c r="A1963" s="141" t="s">
        <v>3940</v>
      </c>
      <c r="B1963" s="142" t="s">
        <v>17344</v>
      </c>
      <c r="C1963" s="143">
        <v>662</v>
      </c>
      <c r="D1963" s="143">
        <v>3</v>
      </c>
      <c r="E1963" s="144">
        <v>590.94000000000005</v>
      </c>
      <c r="F1963" s="144">
        <v>112.26</v>
      </c>
      <c r="G1963" s="144">
        <v>39.31</v>
      </c>
      <c r="H1963" s="144">
        <v>10.78</v>
      </c>
      <c r="I1963" s="144">
        <v>162.35</v>
      </c>
    </row>
    <row r="1964" spans="1:9" x14ac:dyDescent="0.2">
      <c r="A1964" s="141" t="s">
        <v>3942</v>
      </c>
      <c r="B1964" s="142" t="s">
        <v>17345</v>
      </c>
      <c r="C1964" s="143">
        <v>15658</v>
      </c>
      <c r="D1964" s="143">
        <v>130</v>
      </c>
      <c r="E1964" s="144">
        <v>41207.68</v>
      </c>
      <c r="F1964" s="144">
        <v>2655.07</v>
      </c>
      <c r="G1964" s="144">
        <v>1703.56</v>
      </c>
      <c r="H1964" s="144">
        <v>751.83</v>
      </c>
      <c r="I1964" s="144">
        <v>5110.46</v>
      </c>
    </row>
    <row r="1965" spans="1:9" x14ac:dyDescent="0.2">
      <c r="A1965" s="141" t="s">
        <v>3944</v>
      </c>
      <c r="B1965" s="142" t="s">
        <v>17346</v>
      </c>
      <c r="C1965" s="143">
        <v>1256</v>
      </c>
      <c r="D1965" s="143">
        <v>22</v>
      </c>
      <c r="E1965" s="144">
        <v>4805.26</v>
      </c>
      <c r="F1965" s="144">
        <v>212.98</v>
      </c>
      <c r="G1965" s="144">
        <v>288.3</v>
      </c>
      <c r="H1965" s="144">
        <v>87.67</v>
      </c>
      <c r="I1965" s="144">
        <v>588.95000000000005</v>
      </c>
    </row>
    <row r="1966" spans="1:9" x14ac:dyDescent="0.2">
      <c r="A1966" s="141" t="s">
        <v>3946</v>
      </c>
      <c r="B1966" s="142" t="s">
        <v>17347</v>
      </c>
      <c r="C1966" s="143">
        <v>5211</v>
      </c>
      <c r="D1966" s="143">
        <v>50</v>
      </c>
      <c r="E1966" s="144">
        <v>44838.36</v>
      </c>
      <c r="F1966" s="144">
        <v>883.61</v>
      </c>
      <c r="G1966" s="144">
        <v>655.22</v>
      </c>
      <c r="H1966" s="144">
        <v>818.07</v>
      </c>
      <c r="I1966" s="144">
        <v>2356.9</v>
      </c>
    </row>
    <row r="1967" spans="1:9" x14ac:dyDescent="0.2">
      <c r="A1967" s="141" t="s">
        <v>3948</v>
      </c>
      <c r="B1967" s="142" t="s">
        <v>17348</v>
      </c>
      <c r="C1967" s="143">
        <v>208</v>
      </c>
      <c r="D1967" s="143">
        <v>2</v>
      </c>
      <c r="E1967" s="144">
        <v>531.85</v>
      </c>
      <c r="F1967" s="144">
        <v>35.270000000000003</v>
      </c>
      <c r="G1967" s="144">
        <v>26.21</v>
      </c>
      <c r="H1967" s="144">
        <v>9.6999999999999993</v>
      </c>
      <c r="I1967" s="144">
        <v>71.180000000000007</v>
      </c>
    </row>
    <row r="1968" spans="1:9" x14ac:dyDescent="0.2">
      <c r="A1968" s="141" t="s">
        <v>3950</v>
      </c>
      <c r="B1968" s="142" t="s">
        <v>17349</v>
      </c>
      <c r="C1968" s="143">
        <v>287</v>
      </c>
      <c r="D1968" s="143">
        <v>2</v>
      </c>
      <c r="E1968" s="144">
        <v>275.66000000000003</v>
      </c>
      <c r="F1968" s="144">
        <v>48.66</v>
      </c>
      <c r="G1968" s="144">
        <v>26.21</v>
      </c>
      <c r="H1968" s="144">
        <v>5.03</v>
      </c>
      <c r="I1968" s="144">
        <v>79.900000000000006</v>
      </c>
    </row>
    <row r="1969" spans="1:9" x14ac:dyDescent="0.2">
      <c r="A1969" s="141" t="s">
        <v>3952</v>
      </c>
      <c r="B1969" s="142" t="s">
        <v>17350</v>
      </c>
      <c r="C1969" s="143">
        <v>7325</v>
      </c>
      <c r="D1969" s="143">
        <v>136</v>
      </c>
      <c r="E1969" s="144">
        <v>66269.429999999993</v>
      </c>
      <c r="F1969" s="144">
        <v>1242.07</v>
      </c>
      <c r="G1969" s="144">
        <v>1782.19</v>
      </c>
      <c r="H1969" s="144">
        <v>1209.08</v>
      </c>
      <c r="I1969" s="144">
        <v>4233.34</v>
      </c>
    </row>
    <row r="1970" spans="1:9" x14ac:dyDescent="0.2">
      <c r="A1970" s="141" t="s">
        <v>3954</v>
      </c>
      <c r="B1970" s="142" t="s">
        <v>17351</v>
      </c>
      <c r="C1970" s="143">
        <v>661</v>
      </c>
      <c r="D1970" s="143">
        <v>9</v>
      </c>
      <c r="E1970" s="144">
        <v>2812.55</v>
      </c>
      <c r="F1970" s="144">
        <v>112.08</v>
      </c>
      <c r="G1970" s="144">
        <v>117.94</v>
      </c>
      <c r="H1970" s="144">
        <v>51.31</v>
      </c>
      <c r="I1970" s="144">
        <v>281.33</v>
      </c>
    </row>
    <row r="1971" spans="1:9" x14ac:dyDescent="0.2">
      <c r="A1971" s="141" t="s">
        <v>3956</v>
      </c>
      <c r="B1971" s="142" t="s">
        <v>17352</v>
      </c>
      <c r="C1971" s="143">
        <v>4390</v>
      </c>
      <c r="D1971" s="143">
        <v>46</v>
      </c>
      <c r="E1971" s="144">
        <v>13067.05</v>
      </c>
      <c r="F1971" s="144">
        <v>744.4</v>
      </c>
      <c r="G1971" s="144">
        <v>602.79999999999995</v>
      </c>
      <c r="H1971" s="144">
        <v>238.41</v>
      </c>
      <c r="I1971" s="144">
        <v>1585.61</v>
      </c>
    </row>
    <row r="1972" spans="1:9" x14ac:dyDescent="0.2">
      <c r="A1972" s="141" t="s">
        <v>3958</v>
      </c>
      <c r="B1972" s="142" t="s">
        <v>17353</v>
      </c>
      <c r="C1972" s="143">
        <v>2759</v>
      </c>
      <c r="D1972" s="143">
        <v>27</v>
      </c>
      <c r="E1972" s="144">
        <v>7534.47</v>
      </c>
      <c r="F1972" s="144">
        <v>467.83</v>
      </c>
      <c r="G1972" s="144">
        <v>353.82</v>
      </c>
      <c r="H1972" s="144">
        <v>137.46</v>
      </c>
      <c r="I1972" s="144">
        <v>959.11</v>
      </c>
    </row>
    <row r="1973" spans="1:9" x14ac:dyDescent="0.2">
      <c r="A1973" s="141" t="s">
        <v>3960</v>
      </c>
      <c r="B1973" s="142" t="s">
        <v>17354</v>
      </c>
      <c r="C1973" s="143">
        <v>3495</v>
      </c>
      <c r="D1973" s="143">
        <v>45</v>
      </c>
      <c r="E1973" s="144">
        <v>117727.3</v>
      </c>
      <c r="F1973" s="144">
        <v>592.63</v>
      </c>
      <c r="G1973" s="144">
        <v>589.70000000000005</v>
      </c>
      <c r="H1973" s="144">
        <v>2147.9299999999998</v>
      </c>
      <c r="I1973" s="144">
        <v>3330.26</v>
      </c>
    </row>
    <row r="1974" spans="1:9" x14ac:dyDescent="0.2">
      <c r="A1974" s="141" t="s">
        <v>3962</v>
      </c>
      <c r="B1974" s="142" t="s">
        <v>17355</v>
      </c>
      <c r="C1974" s="143">
        <v>3623</v>
      </c>
      <c r="D1974" s="143">
        <v>44</v>
      </c>
      <c r="E1974" s="144">
        <v>11106.39</v>
      </c>
      <c r="F1974" s="144">
        <v>614.34</v>
      </c>
      <c r="G1974" s="144">
        <v>576.59</v>
      </c>
      <c r="H1974" s="144">
        <v>202.63</v>
      </c>
      <c r="I1974" s="144">
        <v>1393.56</v>
      </c>
    </row>
    <row r="1975" spans="1:9" x14ac:dyDescent="0.2">
      <c r="A1975" s="141" t="s">
        <v>3964</v>
      </c>
      <c r="B1975" s="142" t="s">
        <v>17356</v>
      </c>
      <c r="C1975" s="143">
        <v>352</v>
      </c>
      <c r="D1975" s="143">
        <v>2</v>
      </c>
      <c r="E1975" s="144">
        <v>531.27</v>
      </c>
      <c r="F1975" s="144">
        <v>59.69</v>
      </c>
      <c r="G1975" s="144">
        <v>26.21</v>
      </c>
      <c r="H1975" s="144">
        <v>9.6999999999999993</v>
      </c>
      <c r="I1975" s="144">
        <v>95.6</v>
      </c>
    </row>
    <row r="1976" spans="1:9" x14ac:dyDescent="0.2">
      <c r="A1976" s="141" t="s">
        <v>3966</v>
      </c>
      <c r="B1976" s="142" t="s">
        <v>17357</v>
      </c>
      <c r="C1976" s="143">
        <v>1141</v>
      </c>
      <c r="D1976" s="143">
        <v>7</v>
      </c>
      <c r="E1976" s="144">
        <v>1378.1</v>
      </c>
      <c r="F1976" s="144">
        <v>193.47</v>
      </c>
      <c r="G1976" s="144">
        <v>91.73</v>
      </c>
      <c r="H1976" s="144">
        <v>25.14</v>
      </c>
      <c r="I1976" s="144">
        <v>310.33999999999997</v>
      </c>
    </row>
    <row r="1977" spans="1:9" x14ac:dyDescent="0.2">
      <c r="A1977" s="141" t="s">
        <v>3968</v>
      </c>
      <c r="B1977" s="142" t="s">
        <v>17358</v>
      </c>
      <c r="C1977" s="143">
        <v>687</v>
      </c>
      <c r="D1977" s="143">
        <v>9</v>
      </c>
      <c r="E1977" s="144">
        <v>1421.9</v>
      </c>
      <c r="F1977" s="144">
        <v>116.5</v>
      </c>
      <c r="G1977" s="144">
        <v>117.94</v>
      </c>
      <c r="H1977" s="144">
        <v>25.94</v>
      </c>
      <c r="I1977" s="144">
        <v>260.38</v>
      </c>
    </row>
    <row r="1978" spans="1:9" x14ac:dyDescent="0.2">
      <c r="A1978" s="141" t="s">
        <v>3970</v>
      </c>
      <c r="B1978" s="142" t="s">
        <v>17359</v>
      </c>
      <c r="C1978" s="143">
        <v>890</v>
      </c>
      <c r="D1978" s="143">
        <v>28</v>
      </c>
      <c r="E1978" s="144">
        <v>52411.32</v>
      </c>
      <c r="F1978" s="144">
        <v>150.91</v>
      </c>
      <c r="G1978" s="144">
        <v>366.92</v>
      </c>
      <c r="H1978" s="144">
        <v>956.24</v>
      </c>
      <c r="I1978" s="144">
        <v>1474.07</v>
      </c>
    </row>
    <row r="1979" spans="1:9" x14ac:dyDescent="0.2">
      <c r="A1979" s="141" t="s">
        <v>3972</v>
      </c>
      <c r="B1979" s="142" t="s">
        <v>17360</v>
      </c>
      <c r="C1979" s="143">
        <v>46036</v>
      </c>
      <c r="D1979" s="143">
        <v>436</v>
      </c>
      <c r="E1979" s="144">
        <v>1110824.06</v>
      </c>
      <c r="F1979" s="144">
        <v>7806.17</v>
      </c>
      <c r="G1979" s="144">
        <v>5713.49</v>
      </c>
      <c r="H1979" s="144">
        <v>20266.93</v>
      </c>
      <c r="I1979" s="144">
        <v>33786.589999999997</v>
      </c>
    </row>
    <row r="1980" spans="1:9" x14ac:dyDescent="0.2">
      <c r="A1980" s="141" t="s">
        <v>3974</v>
      </c>
      <c r="B1980" s="142" t="s">
        <v>17361</v>
      </c>
      <c r="C1980" s="143">
        <v>930</v>
      </c>
      <c r="D1980" s="143">
        <v>13</v>
      </c>
      <c r="E1980" s="144">
        <v>7150.02</v>
      </c>
      <c r="F1980" s="144">
        <v>157.69999999999999</v>
      </c>
      <c r="G1980" s="144">
        <v>170.36</v>
      </c>
      <c r="H1980" s="144">
        <v>130.44999999999999</v>
      </c>
      <c r="I1980" s="144">
        <v>458.51</v>
      </c>
    </row>
    <row r="1981" spans="1:9" x14ac:dyDescent="0.2">
      <c r="A1981" s="141" t="s">
        <v>3976</v>
      </c>
      <c r="B1981" s="142" t="s">
        <v>17362</v>
      </c>
      <c r="C1981" s="143">
        <v>540</v>
      </c>
      <c r="D1981" s="143">
        <v>3</v>
      </c>
      <c r="E1981" s="144">
        <v>568.97</v>
      </c>
      <c r="F1981" s="144">
        <v>91.57</v>
      </c>
      <c r="G1981" s="144">
        <v>39.31</v>
      </c>
      <c r="H1981" s="144">
        <v>10.38</v>
      </c>
      <c r="I1981" s="144">
        <v>141.26</v>
      </c>
    </row>
    <row r="1982" spans="1:9" x14ac:dyDescent="0.2">
      <c r="A1982" s="141" t="s">
        <v>3978</v>
      </c>
      <c r="B1982" s="142" t="s">
        <v>17363</v>
      </c>
      <c r="C1982" s="143">
        <v>1087</v>
      </c>
      <c r="D1982" s="143">
        <v>7</v>
      </c>
      <c r="E1982" s="144">
        <v>6839.47</v>
      </c>
      <c r="F1982" s="144">
        <v>184.32</v>
      </c>
      <c r="G1982" s="144">
        <v>91.73</v>
      </c>
      <c r="H1982" s="144">
        <v>124.78</v>
      </c>
      <c r="I1982" s="144">
        <v>400.83</v>
      </c>
    </row>
    <row r="1983" spans="1:9" x14ac:dyDescent="0.2">
      <c r="A1983" s="141" t="s">
        <v>3980</v>
      </c>
      <c r="B1983" s="142" t="s">
        <v>17364</v>
      </c>
      <c r="C1983" s="143">
        <v>211</v>
      </c>
      <c r="D1983" s="143">
        <v>4</v>
      </c>
      <c r="E1983" s="144">
        <v>1103.45</v>
      </c>
      <c r="F1983" s="144">
        <v>35.78</v>
      </c>
      <c r="G1983" s="144">
        <v>52.42</v>
      </c>
      <c r="H1983" s="144">
        <v>20.14</v>
      </c>
      <c r="I1983" s="144">
        <v>108.34</v>
      </c>
    </row>
    <row r="1984" spans="1:9" x14ac:dyDescent="0.2">
      <c r="A1984" s="141" t="s">
        <v>3982</v>
      </c>
      <c r="B1984" s="142" t="s">
        <v>17365</v>
      </c>
      <c r="C1984" s="143">
        <v>515</v>
      </c>
      <c r="D1984" s="143">
        <v>8</v>
      </c>
      <c r="E1984" s="144">
        <v>1520.77</v>
      </c>
      <c r="F1984" s="144">
        <v>87.33</v>
      </c>
      <c r="G1984" s="144">
        <v>104.83</v>
      </c>
      <c r="H1984" s="144">
        <v>27.74</v>
      </c>
      <c r="I1984" s="144">
        <v>219.9</v>
      </c>
    </row>
    <row r="1985" spans="1:9" x14ac:dyDescent="0.2">
      <c r="A1985" s="141" t="s">
        <v>3984</v>
      </c>
      <c r="B1985" s="142" t="s">
        <v>17366</v>
      </c>
      <c r="C1985" s="143">
        <v>4017</v>
      </c>
      <c r="D1985" s="143">
        <v>93</v>
      </c>
      <c r="E1985" s="144">
        <v>25581.7</v>
      </c>
      <c r="F1985" s="144">
        <v>681.15</v>
      </c>
      <c r="G1985" s="144">
        <v>1218.7</v>
      </c>
      <c r="H1985" s="144">
        <v>466.74</v>
      </c>
      <c r="I1985" s="144">
        <v>2366.59</v>
      </c>
    </row>
    <row r="1986" spans="1:9" x14ac:dyDescent="0.2">
      <c r="A1986" s="141" t="s">
        <v>3986</v>
      </c>
      <c r="B1986" s="142" t="s">
        <v>17367</v>
      </c>
      <c r="C1986" s="143">
        <v>12067</v>
      </c>
      <c r="D1986" s="143">
        <v>156</v>
      </c>
      <c r="E1986" s="144">
        <v>114578.6</v>
      </c>
      <c r="F1986" s="144">
        <v>2046.16</v>
      </c>
      <c r="G1986" s="144">
        <v>2044.27</v>
      </c>
      <c r="H1986" s="144">
        <v>2090.48</v>
      </c>
      <c r="I1986" s="144">
        <v>6180.91</v>
      </c>
    </row>
    <row r="1987" spans="1:9" x14ac:dyDescent="0.2">
      <c r="A1987" s="141" t="s">
        <v>3988</v>
      </c>
      <c r="B1987" s="142" t="s">
        <v>17368</v>
      </c>
      <c r="C1987" s="143">
        <v>15357</v>
      </c>
      <c r="D1987" s="143">
        <v>124</v>
      </c>
      <c r="E1987" s="144">
        <v>36611.480000000003</v>
      </c>
      <c r="F1987" s="144">
        <v>2604.0300000000002</v>
      </c>
      <c r="G1987" s="144">
        <v>1624.94</v>
      </c>
      <c r="H1987" s="144">
        <v>667.98</v>
      </c>
      <c r="I1987" s="144">
        <v>4896.95</v>
      </c>
    </row>
    <row r="1988" spans="1:9" x14ac:dyDescent="0.2">
      <c r="A1988" s="141" t="s">
        <v>3990</v>
      </c>
      <c r="B1988" s="142" t="s">
        <v>17369</v>
      </c>
      <c r="C1988" s="143">
        <v>322</v>
      </c>
      <c r="D1988" s="143">
        <v>3</v>
      </c>
      <c r="E1988" s="144">
        <v>718.41</v>
      </c>
      <c r="F1988" s="144">
        <v>54.6</v>
      </c>
      <c r="G1988" s="144">
        <v>39.31</v>
      </c>
      <c r="H1988" s="144">
        <v>13.1</v>
      </c>
      <c r="I1988" s="144">
        <v>107.01</v>
      </c>
    </row>
    <row r="1989" spans="1:9" x14ac:dyDescent="0.2">
      <c r="A1989" s="141" t="s">
        <v>3992</v>
      </c>
      <c r="B1989" s="142" t="s">
        <v>17370</v>
      </c>
      <c r="C1989" s="143">
        <v>633</v>
      </c>
      <c r="D1989" s="143">
        <v>6</v>
      </c>
      <c r="E1989" s="144">
        <v>1265.28</v>
      </c>
      <c r="F1989" s="144">
        <v>107.34</v>
      </c>
      <c r="G1989" s="144">
        <v>78.62</v>
      </c>
      <c r="H1989" s="144">
        <v>23.09</v>
      </c>
      <c r="I1989" s="144">
        <v>209.05</v>
      </c>
    </row>
    <row r="1990" spans="1:9" x14ac:dyDescent="0.2">
      <c r="A1990" s="141" t="s">
        <v>3994</v>
      </c>
      <c r="B1990" s="142" t="s">
        <v>17371</v>
      </c>
      <c r="C1990" s="143">
        <v>35984</v>
      </c>
      <c r="D1990" s="143">
        <v>482</v>
      </c>
      <c r="E1990" s="144">
        <v>188480.35</v>
      </c>
      <c r="F1990" s="144">
        <v>6101.69</v>
      </c>
      <c r="G1990" s="144">
        <v>6316.29</v>
      </c>
      <c r="H1990" s="144">
        <v>3438.82</v>
      </c>
      <c r="I1990" s="144">
        <v>15856.8</v>
      </c>
    </row>
    <row r="1991" spans="1:9" x14ac:dyDescent="0.2">
      <c r="A1991" s="141" t="s">
        <v>3996</v>
      </c>
      <c r="B1991" s="142" t="s">
        <v>17372</v>
      </c>
      <c r="C1991" s="143">
        <v>2990</v>
      </c>
      <c r="D1991" s="143">
        <v>68</v>
      </c>
      <c r="E1991" s="144">
        <v>18100.8</v>
      </c>
      <c r="F1991" s="144">
        <v>507.01</v>
      </c>
      <c r="G1991" s="144">
        <v>891.1</v>
      </c>
      <c r="H1991" s="144">
        <v>330.25</v>
      </c>
      <c r="I1991" s="144">
        <v>1728.36</v>
      </c>
    </row>
    <row r="1992" spans="1:9" x14ac:dyDescent="0.2">
      <c r="A1992" s="141" t="s">
        <v>3998</v>
      </c>
      <c r="B1992" s="142" t="s">
        <v>17373</v>
      </c>
      <c r="C1992" s="143">
        <v>990</v>
      </c>
      <c r="D1992" s="143">
        <v>12</v>
      </c>
      <c r="E1992" s="144">
        <v>2783.35</v>
      </c>
      <c r="F1992" s="144">
        <v>167.87</v>
      </c>
      <c r="G1992" s="144">
        <v>157.25</v>
      </c>
      <c r="H1992" s="144">
        <v>50.78</v>
      </c>
      <c r="I1992" s="144">
        <v>375.9</v>
      </c>
    </row>
    <row r="1993" spans="1:9" x14ac:dyDescent="0.2">
      <c r="A1993" s="141" t="s">
        <v>4000</v>
      </c>
      <c r="B1993" s="142" t="s">
        <v>17374</v>
      </c>
      <c r="C1993" s="143">
        <v>2708</v>
      </c>
      <c r="D1993" s="143">
        <v>29</v>
      </c>
      <c r="E1993" s="144">
        <v>6610.43</v>
      </c>
      <c r="F1993" s="144">
        <v>459.18</v>
      </c>
      <c r="G1993" s="144">
        <v>380.02</v>
      </c>
      <c r="H1993" s="144">
        <v>120.61</v>
      </c>
      <c r="I1993" s="144">
        <v>959.81</v>
      </c>
    </row>
    <row r="1994" spans="1:9" x14ac:dyDescent="0.2">
      <c r="A1994" s="141" t="s">
        <v>4002</v>
      </c>
      <c r="B1994" s="142" t="s">
        <v>17375</v>
      </c>
      <c r="C1994" s="143">
        <v>164</v>
      </c>
      <c r="D1994" s="143">
        <v>1</v>
      </c>
      <c r="E1994" s="144">
        <v>217.72</v>
      </c>
      <c r="F1994" s="144">
        <v>27.81</v>
      </c>
      <c r="G1994" s="144">
        <v>13.1</v>
      </c>
      <c r="H1994" s="144">
        <v>3.98</v>
      </c>
      <c r="I1994" s="144">
        <v>44.89</v>
      </c>
    </row>
    <row r="1995" spans="1:9" x14ac:dyDescent="0.2">
      <c r="A1995" s="141" t="s">
        <v>4004</v>
      </c>
      <c r="B1995" s="142" t="s">
        <v>17376</v>
      </c>
      <c r="C1995" s="143">
        <v>30218</v>
      </c>
      <c r="D1995" s="143">
        <v>444</v>
      </c>
      <c r="E1995" s="144">
        <v>331506.90000000002</v>
      </c>
      <c r="F1995" s="144">
        <v>5123.97</v>
      </c>
      <c r="G1995" s="144">
        <v>5818.32</v>
      </c>
      <c r="H1995" s="144">
        <v>6048.33</v>
      </c>
      <c r="I1995" s="144">
        <v>16990.62</v>
      </c>
    </row>
    <row r="1996" spans="1:9" x14ac:dyDescent="0.2">
      <c r="A1996" s="141" t="s">
        <v>4006</v>
      </c>
      <c r="B1996" s="142" t="s">
        <v>17377</v>
      </c>
      <c r="C1996" s="143">
        <v>658</v>
      </c>
      <c r="D1996" s="143">
        <v>7</v>
      </c>
      <c r="E1996" s="144">
        <v>1376.83</v>
      </c>
      <c r="F1996" s="144">
        <v>111.58</v>
      </c>
      <c r="G1996" s="144">
        <v>91.73</v>
      </c>
      <c r="H1996" s="144">
        <v>25.12</v>
      </c>
      <c r="I1996" s="144">
        <v>228.43</v>
      </c>
    </row>
    <row r="1997" spans="1:9" x14ac:dyDescent="0.2">
      <c r="A1997" s="141" t="s">
        <v>4008</v>
      </c>
      <c r="B1997" s="142" t="s">
        <v>17378</v>
      </c>
      <c r="C1997" s="143">
        <v>1770</v>
      </c>
      <c r="D1997" s="143">
        <v>12</v>
      </c>
      <c r="E1997" s="144">
        <v>5890.69</v>
      </c>
      <c r="F1997" s="144">
        <v>300.14</v>
      </c>
      <c r="G1997" s="144">
        <v>157.25</v>
      </c>
      <c r="H1997" s="144">
        <v>107.47</v>
      </c>
      <c r="I1997" s="144">
        <v>564.86</v>
      </c>
    </row>
    <row r="1998" spans="1:9" x14ac:dyDescent="0.2">
      <c r="A1998" s="141" t="s">
        <v>4010</v>
      </c>
      <c r="B1998" s="142" t="s">
        <v>17379</v>
      </c>
      <c r="C1998" s="143">
        <v>1114</v>
      </c>
      <c r="D1998" s="143">
        <v>8</v>
      </c>
      <c r="E1998" s="144">
        <v>1695.58</v>
      </c>
      <c r="F1998" s="144">
        <v>188.9</v>
      </c>
      <c r="G1998" s="144">
        <v>104.83</v>
      </c>
      <c r="H1998" s="144">
        <v>30.94</v>
      </c>
      <c r="I1998" s="144">
        <v>324.67</v>
      </c>
    </row>
    <row r="1999" spans="1:9" x14ac:dyDescent="0.2">
      <c r="A1999" s="141" t="s">
        <v>4012</v>
      </c>
      <c r="B1999" s="142" t="s">
        <v>17380</v>
      </c>
      <c r="C1999" s="143">
        <v>612</v>
      </c>
      <c r="D1999" s="143">
        <v>14</v>
      </c>
      <c r="E1999" s="144">
        <v>3117.72</v>
      </c>
      <c r="F1999" s="144">
        <v>103.78</v>
      </c>
      <c r="G1999" s="144">
        <v>183.46</v>
      </c>
      <c r="H1999" s="144">
        <v>56.88</v>
      </c>
      <c r="I1999" s="144">
        <v>344.12</v>
      </c>
    </row>
    <row r="2000" spans="1:9" x14ac:dyDescent="0.2">
      <c r="A2000" s="141" t="s">
        <v>4014</v>
      </c>
      <c r="B2000" s="142" t="s">
        <v>17381</v>
      </c>
      <c r="C2000" s="143">
        <v>1985</v>
      </c>
      <c r="D2000" s="143">
        <v>21</v>
      </c>
      <c r="E2000" s="144">
        <v>4668.78</v>
      </c>
      <c r="F2000" s="144">
        <v>336.59</v>
      </c>
      <c r="G2000" s="144">
        <v>275.19</v>
      </c>
      <c r="H2000" s="144">
        <v>85.18</v>
      </c>
      <c r="I2000" s="144">
        <v>696.96</v>
      </c>
    </row>
    <row r="2001" spans="1:9" x14ac:dyDescent="0.2">
      <c r="A2001" s="141" t="s">
        <v>4016</v>
      </c>
      <c r="B2001" s="142" t="s">
        <v>17382</v>
      </c>
      <c r="C2001" s="143">
        <v>4852</v>
      </c>
      <c r="D2001" s="143">
        <v>57</v>
      </c>
      <c r="E2001" s="144">
        <v>36490.71</v>
      </c>
      <c r="F2001" s="144">
        <v>822.74</v>
      </c>
      <c r="G2001" s="144">
        <v>746.94</v>
      </c>
      <c r="H2001" s="144">
        <v>665.77</v>
      </c>
      <c r="I2001" s="144">
        <v>2235.4499999999998</v>
      </c>
    </row>
    <row r="2002" spans="1:9" x14ac:dyDescent="0.2">
      <c r="A2002" s="141" t="s">
        <v>4018</v>
      </c>
      <c r="B2002" s="142" t="s">
        <v>17383</v>
      </c>
      <c r="C2002" s="143">
        <v>280</v>
      </c>
      <c r="D2002" s="143">
        <v>3</v>
      </c>
      <c r="E2002" s="144">
        <v>796.78</v>
      </c>
      <c r="F2002" s="144">
        <v>47.48</v>
      </c>
      <c r="G2002" s="144">
        <v>39.31</v>
      </c>
      <c r="H2002" s="144">
        <v>14.54</v>
      </c>
      <c r="I2002" s="144">
        <v>101.33</v>
      </c>
    </row>
    <row r="2003" spans="1:9" x14ac:dyDescent="0.2">
      <c r="A2003" s="141" t="s">
        <v>4020</v>
      </c>
      <c r="B2003" s="142" t="s">
        <v>17384</v>
      </c>
      <c r="C2003" s="143">
        <v>56</v>
      </c>
      <c r="D2003" s="143">
        <v>3</v>
      </c>
      <c r="E2003" s="144">
        <v>473.75</v>
      </c>
      <c r="F2003" s="144">
        <v>9.5</v>
      </c>
      <c r="G2003" s="144">
        <v>39.31</v>
      </c>
      <c r="H2003" s="144">
        <v>8.64</v>
      </c>
      <c r="I2003" s="144">
        <v>57.45</v>
      </c>
    </row>
    <row r="2004" spans="1:9" x14ac:dyDescent="0.2">
      <c r="A2004" s="141" t="s">
        <v>4022</v>
      </c>
      <c r="B2004" s="142" t="s">
        <v>17385</v>
      </c>
      <c r="C2004" s="143">
        <v>9722</v>
      </c>
      <c r="D2004" s="143">
        <v>114</v>
      </c>
      <c r="E2004" s="144">
        <v>38298.14</v>
      </c>
      <c r="F2004" s="144">
        <v>1648.53</v>
      </c>
      <c r="G2004" s="144">
        <v>1493.9</v>
      </c>
      <c r="H2004" s="144">
        <v>698.74</v>
      </c>
      <c r="I2004" s="144">
        <v>3841.17</v>
      </c>
    </row>
    <row r="2005" spans="1:9" x14ac:dyDescent="0.2">
      <c r="A2005" s="141" t="s">
        <v>4024</v>
      </c>
      <c r="B2005" s="142" t="s">
        <v>17386</v>
      </c>
      <c r="C2005" s="143">
        <v>2723</v>
      </c>
      <c r="D2005" s="143">
        <v>51</v>
      </c>
      <c r="E2005" s="144">
        <v>40144.910000000003</v>
      </c>
      <c r="F2005" s="144">
        <v>461.73</v>
      </c>
      <c r="G2005" s="144">
        <v>668.32</v>
      </c>
      <c r="H2005" s="144">
        <v>732.44</v>
      </c>
      <c r="I2005" s="144">
        <v>1862.49</v>
      </c>
    </row>
    <row r="2006" spans="1:9" x14ac:dyDescent="0.2">
      <c r="A2006" s="141" t="s">
        <v>4026</v>
      </c>
      <c r="B2006" s="142" t="s">
        <v>17387</v>
      </c>
      <c r="C2006" s="143">
        <v>2224</v>
      </c>
      <c r="D2006" s="143">
        <v>17</v>
      </c>
      <c r="E2006" s="144">
        <v>5091.91</v>
      </c>
      <c r="F2006" s="144">
        <v>377.12</v>
      </c>
      <c r="G2006" s="144">
        <v>222.78</v>
      </c>
      <c r="H2006" s="144">
        <v>92.9</v>
      </c>
      <c r="I2006" s="144">
        <v>692.8</v>
      </c>
    </row>
    <row r="2007" spans="1:9" x14ac:dyDescent="0.2">
      <c r="A2007" s="141" t="s">
        <v>4028</v>
      </c>
      <c r="B2007" s="142" t="s">
        <v>17388</v>
      </c>
      <c r="C2007" s="143">
        <v>1058</v>
      </c>
      <c r="D2007" s="143">
        <v>14</v>
      </c>
      <c r="E2007" s="144">
        <v>2574.75</v>
      </c>
      <c r="F2007" s="144">
        <v>179.4</v>
      </c>
      <c r="G2007" s="144">
        <v>183.46</v>
      </c>
      <c r="H2007" s="144">
        <v>46.98</v>
      </c>
      <c r="I2007" s="144">
        <v>409.84</v>
      </c>
    </row>
    <row r="2008" spans="1:9" x14ac:dyDescent="0.2">
      <c r="A2008" s="141" t="s">
        <v>4030</v>
      </c>
      <c r="B2008" s="142" t="s">
        <v>17389</v>
      </c>
      <c r="C2008" s="143">
        <v>563</v>
      </c>
      <c r="D2008" s="143">
        <v>12</v>
      </c>
      <c r="E2008" s="144">
        <v>2582.0100000000002</v>
      </c>
      <c r="F2008" s="144">
        <v>95.46</v>
      </c>
      <c r="G2008" s="144">
        <v>157.25</v>
      </c>
      <c r="H2008" s="144">
        <v>47.11</v>
      </c>
      <c r="I2008" s="144">
        <v>299.82</v>
      </c>
    </row>
    <row r="2009" spans="1:9" x14ac:dyDescent="0.2">
      <c r="A2009" s="141" t="s">
        <v>4032</v>
      </c>
      <c r="B2009" s="142" t="s">
        <v>17390</v>
      </c>
      <c r="C2009" s="143">
        <v>572</v>
      </c>
      <c r="D2009" s="143">
        <v>11</v>
      </c>
      <c r="E2009" s="144">
        <v>6122.37</v>
      </c>
      <c r="F2009" s="144">
        <v>96.99</v>
      </c>
      <c r="G2009" s="144">
        <v>144.13999999999999</v>
      </c>
      <c r="H2009" s="144">
        <v>111.7</v>
      </c>
      <c r="I2009" s="144">
        <v>352.83</v>
      </c>
    </row>
    <row r="2010" spans="1:9" x14ac:dyDescent="0.2">
      <c r="A2010" s="141" t="s">
        <v>4034</v>
      </c>
      <c r="B2010" s="142" t="s">
        <v>17391</v>
      </c>
      <c r="C2010" s="143">
        <v>700</v>
      </c>
      <c r="D2010" s="143">
        <v>14</v>
      </c>
      <c r="E2010" s="144">
        <v>4838.57</v>
      </c>
      <c r="F2010" s="144">
        <v>118.7</v>
      </c>
      <c r="G2010" s="144">
        <v>183.46</v>
      </c>
      <c r="H2010" s="144">
        <v>88.28</v>
      </c>
      <c r="I2010" s="144">
        <v>390.44</v>
      </c>
    </row>
    <row r="2011" spans="1:9" x14ac:dyDescent="0.2">
      <c r="A2011" s="141" t="s">
        <v>4036</v>
      </c>
      <c r="B2011" s="142" t="s">
        <v>17392</v>
      </c>
      <c r="C2011" s="143">
        <v>4141</v>
      </c>
      <c r="D2011" s="143">
        <v>30</v>
      </c>
      <c r="E2011" s="144">
        <v>23389.67</v>
      </c>
      <c r="F2011" s="144">
        <v>251.13</v>
      </c>
      <c r="G2011" s="144">
        <v>158.02000000000001</v>
      </c>
      <c r="H2011" s="144">
        <v>157.57</v>
      </c>
      <c r="I2011" s="144">
        <v>566.72</v>
      </c>
    </row>
    <row r="2012" spans="1:9" x14ac:dyDescent="0.2">
      <c r="A2012" s="141" t="s">
        <v>4038</v>
      </c>
      <c r="B2012" s="142" t="s">
        <v>17393</v>
      </c>
      <c r="C2012" s="143">
        <v>13398</v>
      </c>
      <c r="D2012" s="143">
        <v>120</v>
      </c>
      <c r="E2012" s="144">
        <v>78467.33</v>
      </c>
      <c r="F2012" s="144">
        <v>812.5</v>
      </c>
      <c r="G2012" s="144">
        <v>632.1</v>
      </c>
      <c r="H2012" s="144">
        <v>528.61</v>
      </c>
      <c r="I2012" s="144">
        <v>1973.21</v>
      </c>
    </row>
    <row r="2013" spans="1:9" x14ac:dyDescent="0.2">
      <c r="A2013" s="141" t="s">
        <v>4040</v>
      </c>
      <c r="B2013" s="142" t="s">
        <v>17394</v>
      </c>
      <c r="C2013" s="143">
        <v>1481</v>
      </c>
      <c r="D2013" s="143">
        <v>29</v>
      </c>
      <c r="E2013" s="144">
        <v>4812.84</v>
      </c>
      <c r="F2013" s="144">
        <v>89.82</v>
      </c>
      <c r="G2013" s="144">
        <v>152.76</v>
      </c>
      <c r="H2013" s="144">
        <v>32.42</v>
      </c>
      <c r="I2013" s="144">
        <v>275</v>
      </c>
    </row>
    <row r="2014" spans="1:9" x14ac:dyDescent="0.2">
      <c r="A2014" s="141" t="s">
        <v>4042</v>
      </c>
      <c r="B2014" s="142" t="s">
        <v>17395</v>
      </c>
      <c r="C2014" s="143">
        <v>2352</v>
      </c>
      <c r="D2014" s="143">
        <v>39</v>
      </c>
      <c r="E2014" s="144">
        <v>22782.67</v>
      </c>
      <c r="F2014" s="144">
        <v>142.63</v>
      </c>
      <c r="G2014" s="144">
        <v>205.43</v>
      </c>
      <c r="H2014" s="144">
        <v>153.47999999999999</v>
      </c>
      <c r="I2014" s="144">
        <v>501.54</v>
      </c>
    </row>
    <row r="2015" spans="1:9" x14ac:dyDescent="0.2">
      <c r="A2015" s="141" t="s">
        <v>4044</v>
      </c>
      <c r="B2015" s="142" t="s">
        <v>17396</v>
      </c>
      <c r="C2015" s="143">
        <v>8036</v>
      </c>
      <c r="D2015" s="143">
        <v>80</v>
      </c>
      <c r="E2015" s="144">
        <v>51603.4</v>
      </c>
      <c r="F2015" s="144">
        <v>487.33</v>
      </c>
      <c r="G2015" s="144">
        <v>421.4</v>
      </c>
      <c r="H2015" s="144">
        <v>347.64</v>
      </c>
      <c r="I2015" s="144">
        <v>1256.3699999999999</v>
      </c>
    </row>
    <row r="2016" spans="1:9" x14ac:dyDescent="0.2">
      <c r="A2016" s="141" t="s">
        <v>4046</v>
      </c>
      <c r="B2016" s="142" t="s">
        <v>17397</v>
      </c>
      <c r="C2016" s="143">
        <v>1526</v>
      </c>
      <c r="D2016" s="143">
        <v>32</v>
      </c>
      <c r="E2016" s="144">
        <v>15575.82</v>
      </c>
      <c r="F2016" s="144">
        <v>92.54</v>
      </c>
      <c r="G2016" s="144">
        <v>168.56</v>
      </c>
      <c r="H2016" s="144">
        <v>104.93</v>
      </c>
      <c r="I2016" s="144">
        <v>366.03</v>
      </c>
    </row>
    <row r="2017" spans="1:9" x14ac:dyDescent="0.2">
      <c r="A2017" s="141" t="s">
        <v>4048</v>
      </c>
      <c r="B2017" s="142" t="s">
        <v>17398</v>
      </c>
      <c r="C2017" s="143">
        <v>18885</v>
      </c>
      <c r="D2017" s="143">
        <v>200</v>
      </c>
      <c r="E2017" s="144">
        <v>245520.18</v>
      </c>
      <c r="F2017" s="144">
        <v>1145.25</v>
      </c>
      <c r="G2017" s="144">
        <v>1053.5</v>
      </c>
      <c r="H2017" s="144">
        <v>1653.99</v>
      </c>
      <c r="I2017" s="144">
        <v>3852.74</v>
      </c>
    </row>
    <row r="2018" spans="1:9" x14ac:dyDescent="0.2">
      <c r="A2018" s="141" t="s">
        <v>4050</v>
      </c>
      <c r="B2018" s="142" t="s">
        <v>17399</v>
      </c>
      <c r="C2018" s="143">
        <v>3207</v>
      </c>
      <c r="D2018" s="143">
        <v>36</v>
      </c>
      <c r="E2018" s="144">
        <v>9929.76</v>
      </c>
      <c r="F2018" s="144">
        <v>194.48</v>
      </c>
      <c r="G2018" s="144">
        <v>189.63</v>
      </c>
      <c r="H2018" s="144">
        <v>66.900000000000006</v>
      </c>
      <c r="I2018" s="144">
        <v>451.01</v>
      </c>
    </row>
    <row r="2019" spans="1:9" x14ac:dyDescent="0.2">
      <c r="A2019" s="141" t="s">
        <v>4052</v>
      </c>
      <c r="B2019" s="142" t="s">
        <v>17400</v>
      </c>
      <c r="C2019" s="143">
        <v>2905</v>
      </c>
      <c r="D2019" s="143">
        <v>31</v>
      </c>
      <c r="E2019" s="144">
        <v>16765.89</v>
      </c>
      <c r="F2019" s="144">
        <v>176.17</v>
      </c>
      <c r="G2019" s="144">
        <v>163.30000000000001</v>
      </c>
      <c r="H2019" s="144">
        <v>112.94</v>
      </c>
      <c r="I2019" s="144">
        <v>452.41</v>
      </c>
    </row>
    <row r="2020" spans="1:9" x14ac:dyDescent="0.2">
      <c r="A2020" s="141" t="s">
        <v>4054</v>
      </c>
      <c r="B2020" s="142" t="s">
        <v>17401</v>
      </c>
      <c r="C2020" s="143">
        <v>4982</v>
      </c>
      <c r="D2020" s="143">
        <v>46</v>
      </c>
      <c r="E2020" s="144">
        <v>41771.18</v>
      </c>
      <c r="F2020" s="144">
        <v>302.13</v>
      </c>
      <c r="G2020" s="144">
        <v>242.3</v>
      </c>
      <c r="H2020" s="144">
        <v>281.39999999999998</v>
      </c>
      <c r="I2020" s="144">
        <v>825.83</v>
      </c>
    </row>
    <row r="2021" spans="1:9" x14ac:dyDescent="0.2">
      <c r="A2021" s="141" t="s">
        <v>4056</v>
      </c>
      <c r="B2021" s="142" t="s">
        <v>17402</v>
      </c>
      <c r="C2021" s="143">
        <v>659</v>
      </c>
      <c r="D2021" s="143">
        <v>9</v>
      </c>
      <c r="E2021" s="144">
        <v>1971.14</v>
      </c>
      <c r="F2021" s="144">
        <v>39.97</v>
      </c>
      <c r="G2021" s="144">
        <v>47.41</v>
      </c>
      <c r="H2021" s="144">
        <v>13.28</v>
      </c>
      <c r="I2021" s="144">
        <v>100.66</v>
      </c>
    </row>
    <row r="2022" spans="1:9" x14ac:dyDescent="0.2">
      <c r="A2022" s="141" t="s">
        <v>4058</v>
      </c>
      <c r="B2022" s="142" t="s">
        <v>17403</v>
      </c>
      <c r="C2022" s="143">
        <v>7316</v>
      </c>
      <c r="D2022" s="143">
        <v>61</v>
      </c>
      <c r="E2022" s="144">
        <v>49155.22</v>
      </c>
      <c r="F2022" s="144">
        <v>443.66</v>
      </c>
      <c r="G2022" s="144">
        <v>321.32</v>
      </c>
      <c r="H2022" s="144">
        <v>331.14</v>
      </c>
      <c r="I2022" s="144">
        <v>1096.1199999999999</v>
      </c>
    </row>
    <row r="2023" spans="1:9" x14ac:dyDescent="0.2">
      <c r="A2023" s="141" t="s">
        <v>4060</v>
      </c>
      <c r="B2023" s="142" t="s">
        <v>17404</v>
      </c>
      <c r="C2023" s="143">
        <v>20245</v>
      </c>
      <c r="D2023" s="143">
        <v>191</v>
      </c>
      <c r="E2023" s="144">
        <v>157886.85</v>
      </c>
      <c r="F2023" s="144">
        <v>1227.73</v>
      </c>
      <c r="G2023" s="144">
        <v>1006.09</v>
      </c>
      <c r="H2023" s="144">
        <v>1063.6300000000001</v>
      </c>
      <c r="I2023" s="144">
        <v>3297.45</v>
      </c>
    </row>
    <row r="2024" spans="1:9" x14ac:dyDescent="0.2">
      <c r="A2024" s="141" t="s">
        <v>4062</v>
      </c>
      <c r="B2024" s="142" t="s">
        <v>17405</v>
      </c>
      <c r="C2024" s="143">
        <v>2888</v>
      </c>
      <c r="D2024" s="143">
        <v>27</v>
      </c>
      <c r="E2024" s="144">
        <v>15519</v>
      </c>
      <c r="F2024" s="144">
        <v>175.14</v>
      </c>
      <c r="G2024" s="144">
        <v>142.22</v>
      </c>
      <c r="H2024" s="144">
        <v>104.54</v>
      </c>
      <c r="I2024" s="144">
        <v>421.9</v>
      </c>
    </row>
    <row r="2025" spans="1:9" x14ac:dyDescent="0.2">
      <c r="A2025" s="141" t="s">
        <v>4064</v>
      </c>
      <c r="B2025" s="142" t="s">
        <v>17406</v>
      </c>
      <c r="C2025" s="143">
        <v>2374</v>
      </c>
      <c r="D2025" s="143">
        <v>48</v>
      </c>
      <c r="E2025" s="144">
        <v>40657.599999999999</v>
      </c>
      <c r="F2025" s="144">
        <v>143.97</v>
      </c>
      <c r="G2025" s="144">
        <v>252.84</v>
      </c>
      <c r="H2025" s="144">
        <v>273.89999999999998</v>
      </c>
      <c r="I2025" s="144">
        <v>670.71</v>
      </c>
    </row>
    <row r="2026" spans="1:9" x14ac:dyDescent="0.2">
      <c r="A2026" s="141" t="s">
        <v>4066</v>
      </c>
      <c r="B2026" s="142" t="s">
        <v>17407</v>
      </c>
      <c r="C2026" s="143">
        <v>1473</v>
      </c>
      <c r="D2026" s="143">
        <v>11</v>
      </c>
      <c r="E2026" s="144">
        <v>2510.9</v>
      </c>
      <c r="F2026" s="144">
        <v>89.33</v>
      </c>
      <c r="G2026" s="144">
        <v>57.94</v>
      </c>
      <c r="H2026" s="144">
        <v>16.91</v>
      </c>
      <c r="I2026" s="144">
        <v>164.18</v>
      </c>
    </row>
    <row r="2027" spans="1:9" x14ac:dyDescent="0.2">
      <c r="A2027" s="141" t="s">
        <v>4068</v>
      </c>
      <c r="B2027" s="142" t="s">
        <v>17408</v>
      </c>
      <c r="C2027" s="143">
        <v>14228</v>
      </c>
      <c r="D2027" s="143">
        <v>198</v>
      </c>
      <c r="E2027" s="144">
        <v>103863.26</v>
      </c>
      <c r="F2027" s="144">
        <v>862.83</v>
      </c>
      <c r="G2027" s="144">
        <v>1042.96</v>
      </c>
      <c r="H2027" s="144">
        <v>699.7</v>
      </c>
      <c r="I2027" s="144">
        <v>2605.4899999999998</v>
      </c>
    </row>
    <row r="2028" spans="1:9" x14ac:dyDescent="0.2">
      <c r="A2028" s="141" t="s">
        <v>4070</v>
      </c>
      <c r="B2028" s="142" t="s">
        <v>17409</v>
      </c>
      <c r="C2028" s="143">
        <v>4382</v>
      </c>
      <c r="D2028" s="143">
        <v>57</v>
      </c>
      <c r="E2028" s="144">
        <v>144593.31</v>
      </c>
      <c r="F2028" s="144">
        <v>265.74</v>
      </c>
      <c r="G2028" s="144">
        <v>300.25</v>
      </c>
      <c r="H2028" s="144">
        <v>974.08</v>
      </c>
      <c r="I2028" s="144">
        <v>1540.07</v>
      </c>
    </row>
    <row r="2029" spans="1:9" x14ac:dyDescent="0.2">
      <c r="A2029" s="141" t="s">
        <v>4072</v>
      </c>
      <c r="B2029" s="142" t="s">
        <v>17410</v>
      </c>
      <c r="C2029" s="143">
        <v>7740</v>
      </c>
      <c r="D2029" s="143">
        <v>57</v>
      </c>
      <c r="E2029" s="144">
        <v>47268.74</v>
      </c>
      <c r="F2029" s="144">
        <v>469.38</v>
      </c>
      <c r="G2029" s="144">
        <v>300.25</v>
      </c>
      <c r="H2029" s="144">
        <v>318.43</v>
      </c>
      <c r="I2029" s="144">
        <v>1088.06</v>
      </c>
    </row>
    <row r="2030" spans="1:9" x14ac:dyDescent="0.2">
      <c r="A2030" s="141" t="s">
        <v>4074</v>
      </c>
      <c r="B2030" s="142" t="s">
        <v>17411</v>
      </c>
      <c r="C2030" s="143">
        <v>372</v>
      </c>
      <c r="D2030" s="143">
        <v>1</v>
      </c>
      <c r="E2030" s="144">
        <v>313.64999999999998</v>
      </c>
      <c r="F2030" s="144">
        <v>22.56</v>
      </c>
      <c r="G2030" s="144">
        <v>5.26</v>
      </c>
      <c r="H2030" s="144">
        <v>2.11</v>
      </c>
      <c r="I2030" s="144">
        <v>29.93</v>
      </c>
    </row>
    <row r="2031" spans="1:9" x14ac:dyDescent="0.2">
      <c r="A2031" s="141" t="s">
        <v>4076</v>
      </c>
      <c r="B2031" s="142" t="s">
        <v>17412</v>
      </c>
      <c r="C2031" s="143">
        <v>322071</v>
      </c>
      <c r="D2031" s="143">
        <v>3609</v>
      </c>
      <c r="E2031" s="144">
        <v>2831774.65</v>
      </c>
      <c r="F2031" s="144">
        <v>19531.48</v>
      </c>
      <c r="G2031" s="144">
        <v>19010.36</v>
      </c>
      <c r="H2031" s="144">
        <v>19076.810000000001</v>
      </c>
      <c r="I2031" s="144">
        <v>57618.65</v>
      </c>
    </row>
    <row r="2032" spans="1:9" x14ac:dyDescent="0.2">
      <c r="A2032" s="141" t="s">
        <v>4078</v>
      </c>
      <c r="B2032" s="142" t="s">
        <v>17413</v>
      </c>
      <c r="C2032" s="143">
        <v>4603</v>
      </c>
      <c r="D2032" s="143">
        <v>42</v>
      </c>
      <c r="E2032" s="144">
        <v>33233.89</v>
      </c>
      <c r="F2032" s="144">
        <v>279.14</v>
      </c>
      <c r="G2032" s="144">
        <v>221.23</v>
      </c>
      <c r="H2032" s="144">
        <v>223.89</v>
      </c>
      <c r="I2032" s="144">
        <v>724.26</v>
      </c>
    </row>
    <row r="2033" spans="1:9" x14ac:dyDescent="0.2">
      <c r="A2033" s="141" t="s">
        <v>4080</v>
      </c>
      <c r="B2033" s="142" t="s">
        <v>17414</v>
      </c>
      <c r="C2033" s="143">
        <v>2399</v>
      </c>
      <c r="D2033" s="143">
        <v>40</v>
      </c>
      <c r="E2033" s="144">
        <v>12734.04</v>
      </c>
      <c r="F2033" s="144">
        <v>145.47999999999999</v>
      </c>
      <c r="G2033" s="144">
        <v>210.7</v>
      </c>
      <c r="H2033" s="144">
        <v>85.78</v>
      </c>
      <c r="I2033" s="144">
        <v>441.96</v>
      </c>
    </row>
    <row r="2034" spans="1:9" x14ac:dyDescent="0.2">
      <c r="A2034" s="141" t="s">
        <v>4082</v>
      </c>
      <c r="B2034" s="142" t="s">
        <v>17415</v>
      </c>
      <c r="C2034" s="143">
        <v>2256</v>
      </c>
      <c r="D2034" s="143">
        <v>27</v>
      </c>
      <c r="E2034" s="144">
        <v>7722.84</v>
      </c>
      <c r="F2034" s="144">
        <v>136.81</v>
      </c>
      <c r="G2034" s="144">
        <v>142.22</v>
      </c>
      <c r="H2034" s="144">
        <v>52.02</v>
      </c>
      <c r="I2034" s="144">
        <v>331.05</v>
      </c>
    </row>
    <row r="2035" spans="1:9" x14ac:dyDescent="0.2">
      <c r="A2035" s="141" t="s">
        <v>4084</v>
      </c>
      <c r="B2035" s="142" t="s">
        <v>17416</v>
      </c>
      <c r="C2035" s="143">
        <v>3272</v>
      </c>
      <c r="D2035" s="143">
        <v>43</v>
      </c>
      <c r="E2035" s="144">
        <v>38342.65</v>
      </c>
      <c r="F2035" s="144">
        <v>198.42</v>
      </c>
      <c r="G2035" s="144">
        <v>226.5</v>
      </c>
      <c r="H2035" s="144">
        <v>258.3</v>
      </c>
      <c r="I2035" s="144">
        <v>683.22</v>
      </c>
    </row>
    <row r="2036" spans="1:9" x14ac:dyDescent="0.2">
      <c r="A2036" s="141" t="s">
        <v>4086</v>
      </c>
      <c r="B2036" s="142" t="s">
        <v>17417</v>
      </c>
      <c r="C2036" s="143">
        <v>2424</v>
      </c>
      <c r="D2036" s="143">
        <v>56</v>
      </c>
      <c r="E2036" s="144">
        <v>310834.17</v>
      </c>
      <c r="F2036" s="144">
        <v>147</v>
      </c>
      <c r="G2036" s="144">
        <v>294.98</v>
      </c>
      <c r="H2036" s="144">
        <v>2093.9899999999998</v>
      </c>
      <c r="I2036" s="144">
        <v>2535.9699999999998</v>
      </c>
    </row>
    <row r="2037" spans="1:9" x14ac:dyDescent="0.2">
      <c r="A2037" s="141" t="s">
        <v>4088</v>
      </c>
      <c r="B2037" s="142" t="s">
        <v>17418</v>
      </c>
      <c r="C2037" s="143">
        <v>9667</v>
      </c>
      <c r="D2037" s="143">
        <v>96</v>
      </c>
      <c r="E2037" s="144">
        <v>35063.43</v>
      </c>
      <c r="F2037" s="144">
        <v>586.24</v>
      </c>
      <c r="G2037" s="144">
        <v>505.68</v>
      </c>
      <c r="H2037" s="144">
        <v>236.21</v>
      </c>
      <c r="I2037" s="144">
        <v>1328.13</v>
      </c>
    </row>
    <row r="2038" spans="1:9" x14ac:dyDescent="0.2">
      <c r="A2038" s="141" t="s">
        <v>4090</v>
      </c>
      <c r="B2038" s="142" t="s">
        <v>17419</v>
      </c>
      <c r="C2038" s="143">
        <v>337</v>
      </c>
      <c r="D2038" s="143">
        <v>4</v>
      </c>
      <c r="E2038" s="144">
        <v>756.5</v>
      </c>
      <c r="F2038" s="144">
        <v>20.440000000000001</v>
      </c>
      <c r="G2038" s="144">
        <v>21.07</v>
      </c>
      <c r="H2038" s="144">
        <v>5.0999999999999996</v>
      </c>
      <c r="I2038" s="144">
        <v>46.61</v>
      </c>
    </row>
    <row r="2039" spans="1:9" x14ac:dyDescent="0.2">
      <c r="A2039" s="141" t="s">
        <v>4092</v>
      </c>
      <c r="B2039" s="142" t="s">
        <v>17420</v>
      </c>
      <c r="C2039" s="143">
        <v>4505</v>
      </c>
      <c r="D2039" s="143">
        <v>44</v>
      </c>
      <c r="E2039" s="144">
        <v>15087.83</v>
      </c>
      <c r="F2039" s="144">
        <v>273.2</v>
      </c>
      <c r="G2039" s="144">
        <v>231.77</v>
      </c>
      <c r="H2039" s="144">
        <v>101.64</v>
      </c>
      <c r="I2039" s="144">
        <v>606.61</v>
      </c>
    </row>
    <row r="2040" spans="1:9" x14ac:dyDescent="0.2">
      <c r="A2040" s="141" t="s">
        <v>4094</v>
      </c>
      <c r="B2040" s="142" t="s">
        <v>17421</v>
      </c>
      <c r="C2040" s="143">
        <v>9803</v>
      </c>
      <c r="D2040" s="143">
        <v>161</v>
      </c>
      <c r="E2040" s="144">
        <v>86275.35</v>
      </c>
      <c r="F2040" s="144">
        <v>594.49</v>
      </c>
      <c r="G2040" s="144">
        <v>848.06</v>
      </c>
      <c r="H2040" s="144">
        <v>581.21</v>
      </c>
      <c r="I2040" s="144">
        <v>2023.76</v>
      </c>
    </row>
    <row r="2041" spans="1:9" x14ac:dyDescent="0.2">
      <c r="A2041" s="141" t="s">
        <v>4096</v>
      </c>
      <c r="B2041" s="142" t="s">
        <v>17422</v>
      </c>
      <c r="C2041" s="143">
        <v>676</v>
      </c>
      <c r="D2041" s="143">
        <v>16</v>
      </c>
      <c r="E2041" s="144">
        <v>8106.3</v>
      </c>
      <c r="F2041" s="144">
        <v>40.99</v>
      </c>
      <c r="G2041" s="144">
        <v>84.28</v>
      </c>
      <c r="H2041" s="144">
        <v>54.61</v>
      </c>
      <c r="I2041" s="144">
        <v>179.88</v>
      </c>
    </row>
    <row r="2042" spans="1:9" x14ac:dyDescent="0.2">
      <c r="A2042" s="141" t="s">
        <v>4098</v>
      </c>
      <c r="B2042" s="142" t="s">
        <v>17423</v>
      </c>
      <c r="C2042" s="143">
        <v>432</v>
      </c>
      <c r="D2042" s="143">
        <v>7</v>
      </c>
      <c r="E2042" s="144">
        <v>1556.55</v>
      </c>
      <c r="F2042" s="144">
        <v>26.2</v>
      </c>
      <c r="G2042" s="144">
        <v>36.869999999999997</v>
      </c>
      <c r="H2042" s="144">
        <v>10.49</v>
      </c>
      <c r="I2042" s="144">
        <v>73.56</v>
      </c>
    </row>
    <row r="2043" spans="1:9" x14ac:dyDescent="0.2">
      <c r="A2043" s="141" t="s">
        <v>4100</v>
      </c>
      <c r="B2043" s="142" t="s">
        <v>17424</v>
      </c>
      <c r="C2043" s="143">
        <v>1562</v>
      </c>
      <c r="D2043" s="143">
        <v>25</v>
      </c>
      <c r="E2043" s="144">
        <v>6785.1</v>
      </c>
      <c r="F2043" s="144">
        <v>94.73</v>
      </c>
      <c r="G2043" s="144">
        <v>131.69</v>
      </c>
      <c r="H2043" s="144">
        <v>45.71</v>
      </c>
      <c r="I2043" s="144">
        <v>272.13</v>
      </c>
    </row>
    <row r="2044" spans="1:9" x14ac:dyDescent="0.2">
      <c r="A2044" s="141" t="s">
        <v>4102</v>
      </c>
      <c r="B2044" s="142" t="s">
        <v>17425</v>
      </c>
      <c r="C2044" s="143">
        <v>349</v>
      </c>
      <c r="D2044" s="143">
        <v>6</v>
      </c>
      <c r="E2044" s="144">
        <v>859.68</v>
      </c>
      <c r="F2044" s="144">
        <v>21.17</v>
      </c>
      <c r="G2044" s="144">
        <v>31.61</v>
      </c>
      <c r="H2044" s="144">
        <v>5.79</v>
      </c>
      <c r="I2044" s="144">
        <v>58.57</v>
      </c>
    </row>
    <row r="2045" spans="1:9" x14ac:dyDescent="0.2">
      <c r="A2045" s="141" t="s">
        <v>4104</v>
      </c>
      <c r="B2045" s="142" t="s">
        <v>17426</v>
      </c>
      <c r="C2045" s="143">
        <v>6684</v>
      </c>
      <c r="D2045" s="143">
        <v>82</v>
      </c>
      <c r="E2045" s="144">
        <v>50695.18</v>
      </c>
      <c r="F2045" s="144">
        <v>405.34</v>
      </c>
      <c r="G2045" s="144">
        <v>431.94</v>
      </c>
      <c r="H2045" s="144">
        <v>341.52</v>
      </c>
      <c r="I2045" s="144">
        <v>1178.8</v>
      </c>
    </row>
    <row r="2046" spans="1:9" x14ac:dyDescent="0.2">
      <c r="A2046" s="141" t="s">
        <v>4106</v>
      </c>
      <c r="B2046" s="142" t="s">
        <v>17427</v>
      </c>
      <c r="C2046" s="143">
        <v>4517</v>
      </c>
      <c r="D2046" s="143">
        <v>48</v>
      </c>
      <c r="E2046" s="144">
        <v>63755.86</v>
      </c>
      <c r="F2046" s="144">
        <v>273.93</v>
      </c>
      <c r="G2046" s="144">
        <v>252.84</v>
      </c>
      <c r="H2046" s="144">
        <v>429.5</v>
      </c>
      <c r="I2046" s="144">
        <v>956.27</v>
      </c>
    </row>
    <row r="2047" spans="1:9" x14ac:dyDescent="0.2">
      <c r="A2047" s="141" t="s">
        <v>4108</v>
      </c>
      <c r="B2047" s="142" t="s">
        <v>17428</v>
      </c>
      <c r="C2047" s="143">
        <v>4106</v>
      </c>
      <c r="D2047" s="143">
        <v>34</v>
      </c>
      <c r="E2047" s="144">
        <v>15533.34</v>
      </c>
      <c r="F2047" s="144">
        <v>249</v>
      </c>
      <c r="G2047" s="144">
        <v>179.1</v>
      </c>
      <c r="H2047" s="144">
        <v>104.64</v>
      </c>
      <c r="I2047" s="144">
        <v>532.74</v>
      </c>
    </row>
    <row r="2048" spans="1:9" x14ac:dyDescent="0.2">
      <c r="A2048" s="141" t="s">
        <v>4110</v>
      </c>
      <c r="B2048" s="142" t="s">
        <v>17429</v>
      </c>
      <c r="C2048" s="143">
        <v>42712</v>
      </c>
      <c r="D2048" s="143">
        <v>626</v>
      </c>
      <c r="E2048" s="144">
        <v>524481.01</v>
      </c>
      <c r="F2048" s="144">
        <v>2590.1999999999998</v>
      </c>
      <c r="G2048" s="144">
        <v>3297.45</v>
      </c>
      <c r="H2048" s="144">
        <v>3533.27</v>
      </c>
      <c r="I2048" s="144">
        <v>9420.92</v>
      </c>
    </row>
    <row r="2049" spans="1:9" x14ac:dyDescent="0.2">
      <c r="A2049" s="141" t="s">
        <v>4112</v>
      </c>
      <c r="B2049" s="142" t="s">
        <v>17430</v>
      </c>
      <c r="C2049" s="143">
        <v>2945</v>
      </c>
      <c r="D2049" s="143">
        <v>38</v>
      </c>
      <c r="E2049" s="144">
        <v>25855.06</v>
      </c>
      <c r="F2049" s="144">
        <v>178.59</v>
      </c>
      <c r="G2049" s="144">
        <v>200.17</v>
      </c>
      <c r="H2049" s="144">
        <v>174.18</v>
      </c>
      <c r="I2049" s="144">
        <v>552.94000000000005</v>
      </c>
    </row>
    <row r="2050" spans="1:9" x14ac:dyDescent="0.2">
      <c r="A2050" s="141" t="s">
        <v>4114</v>
      </c>
      <c r="B2050" s="142" t="s">
        <v>17431</v>
      </c>
      <c r="C2050" s="143">
        <v>4517</v>
      </c>
      <c r="D2050" s="143">
        <v>50</v>
      </c>
      <c r="E2050" s="144">
        <v>17955.740000000002</v>
      </c>
      <c r="F2050" s="144">
        <v>273.93</v>
      </c>
      <c r="G2050" s="144">
        <v>263.38</v>
      </c>
      <c r="H2050" s="144">
        <v>120.96</v>
      </c>
      <c r="I2050" s="144">
        <v>658.27</v>
      </c>
    </row>
    <row r="2051" spans="1:9" x14ac:dyDescent="0.2">
      <c r="A2051" s="141" t="s">
        <v>4116</v>
      </c>
      <c r="B2051" s="142" t="s">
        <v>17432</v>
      </c>
      <c r="C2051" s="143">
        <v>3851</v>
      </c>
      <c r="D2051" s="143">
        <v>59</v>
      </c>
      <c r="E2051" s="144">
        <v>22048.79</v>
      </c>
      <c r="F2051" s="144">
        <v>233.54</v>
      </c>
      <c r="G2051" s="144">
        <v>310.77999999999997</v>
      </c>
      <c r="H2051" s="144">
        <v>148.54</v>
      </c>
      <c r="I2051" s="144">
        <v>692.86</v>
      </c>
    </row>
    <row r="2052" spans="1:9" x14ac:dyDescent="0.2">
      <c r="A2052" s="141" t="s">
        <v>4118</v>
      </c>
      <c r="B2052" s="142" t="s">
        <v>17433</v>
      </c>
      <c r="C2052" s="143">
        <v>22633</v>
      </c>
      <c r="D2052" s="143">
        <v>323</v>
      </c>
      <c r="E2052" s="144">
        <v>213851.94</v>
      </c>
      <c r="F2052" s="144">
        <v>1372.54</v>
      </c>
      <c r="G2052" s="144">
        <v>1701.4</v>
      </c>
      <c r="H2052" s="144">
        <v>1440.66</v>
      </c>
      <c r="I2052" s="144">
        <v>4514.6000000000004</v>
      </c>
    </row>
    <row r="2053" spans="1:9" x14ac:dyDescent="0.2">
      <c r="A2053" s="141" t="s">
        <v>4120</v>
      </c>
      <c r="B2053" s="142" t="s">
        <v>17434</v>
      </c>
      <c r="C2053" s="143">
        <v>9231</v>
      </c>
      <c r="D2053" s="143">
        <v>92</v>
      </c>
      <c r="E2053" s="144">
        <v>62987.43</v>
      </c>
      <c r="F2053" s="144">
        <v>559.79999999999995</v>
      </c>
      <c r="G2053" s="144">
        <v>484.61</v>
      </c>
      <c r="H2053" s="144">
        <v>424.33</v>
      </c>
      <c r="I2053" s="144">
        <v>1468.74</v>
      </c>
    </row>
    <row r="2054" spans="1:9" x14ac:dyDescent="0.2">
      <c r="A2054" s="141" t="s">
        <v>4122</v>
      </c>
      <c r="B2054" s="142" t="s">
        <v>17435</v>
      </c>
      <c r="C2054" s="143">
        <v>1948</v>
      </c>
      <c r="D2054" s="143">
        <v>20</v>
      </c>
      <c r="E2054" s="144">
        <v>16079.72</v>
      </c>
      <c r="F2054" s="144">
        <v>118.14</v>
      </c>
      <c r="G2054" s="144">
        <v>105.35</v>
      </c>
      <c r="H2054" s="144">
        <v>108.33</v>
      </c>
      <c r="I2054" s="144">
        <v>331.82</v>
      </c>
    </row>
    <row r="2055" spans="1:9" x14ac:dyDescent="0.2">
      <c r="A2055" s="141" t="s">
        <v>4124</v>
      </c>
      <c r="B2055" s="142" t="s">
        <v>17436</v>
      </c>
      <c r="C2055" s="143">
        <v>3721</v>
      </c>
      <c r="D2055" s="143">
        <v>50</v>
      </c>
      <c r="E2055" s="144">
        <v>12335.56</v>
      </c>
      <c r="F2055" s="144">
        <v>225.66</v>
      </c>
      <c r="G2055" s="144">
        <v>263.38</v>
      </c>
      <c r="H2055" s="144">
        <v>83.1</v>
      </c>
      <c r="I2055" s="144">
        <v>572.14</v>
      </c>
    </row>
    <row r="2056" spans="1:9" x14ac:dyDescent="0.2">
      <c r="A2056" s="141" t="s">
        <v>4126</v>
      </c>
      <c r="B2056" s="142" t="s">
        <v>17437</v>
      </c>
      <c r="C2056" s="143">
        <v>5341</v>
      </c>
      <c r="D2056" s="143">
        <v>35</v>
      </c>
      <c r="E2056" s="144">
        <v>31674.45</v>
      </c>
      <c r="F2056" s="144">
        <v>323.89999999999998</v>
      </c>
      <c r="G2056" s="144">
        <v>184.36</v>
      </c>
      <c r="H2056" s="144">
        <v>213.38</v>
      </c>
      <c r="I2056" s="144">
        <v>721.64</v>
      </c>
    </row>
    <row r="2057" spans="1:9" x14ac:dyDescent="0.2">
      <c r="A2057" s="141" t="s">
        <v>4128</v>
      </c>
      <c r="B2057" s="142" t="s">
        <v>17438</v>
      </c>
      <c r="C2057" s="143">
        <v>2025</v>
      </c>
      <c r="D2057" s="143">
        <v>21</v>
      </c>
      <c r="E2057" s="144">
        <v>5632.75</v>
      </c>
      <c r="F2057" s="144">
        <v>122.8</v>
      </c>
      <c r="G2057" s="144">
        <v>110.62</v>
      </c>
      <c r="H2057" s="144">
        <v>37.94</v>
      </c>
      <c r="I2057" s="144">
        <v>271.36</v>
      </c>
    </row>
    <row r="2058" spans="1:9" x14ac:dyDescent="0.2">
      <c r="A2058" s="141" t="s">
        <v>4130</v>
      </c>
      <c r="B2058" s="142" t="s">
        <v>17439</v>
      </c>
      <c r="C2058" s="143">
        <v>1463</v>
      </c>
      <c r="D2058" s="143">
        <v>22</v>
      </c>
      <c r="E2058" s="144">
        <v>51986.62</v>
      </c>
      <c r="F2058" s="144">
        <v>88.72</v>
      </c>
      <c r="G2058" s="144">
        <v>115.89</v>
      </c>
      <c r="H2058" s="144">
        <v>350.22</v>
      </c>
      <c r="I2058" s="144">
        <v>554.83000000000004</v>
      </c>
    </row>
    <row r="2059" spans="1:9" x14ac:dyDescent="0.2">
      <c r="A2059" s="141" t="s">
        <v>4132</v>
      </c>
      <c r="B2059" s="142" t="s">
        <v>17440</v>
      </c>
      <c r="C2059" s="143">
        <v>20910</v>
      </c>
      <c r="D2059" s="143">
        <v>235</v>
      </c>
      <c r="E2059" s="144">
        <v>201159.87</v>
      </c>
      <c r="F2059" s="144">
        <v>1268.06</v>
      </c>
      <c r="G2059" s="144">
        <v>1237.8599999999999</v>
      </c>
      <c r="H2059" s="144">
        <v>1355.15</v>
      </c>
      <c r="I2059" s="144">
        <v>3861.07</v>
      </c>
    </row>
    <row r="2060" spans="1:9" x14ac:dyDescent="0.2">
      <c r="A2060" s="141" t="s">
        <v>4134</v>
      </c>
      <c r="B2060" s="142" t="s">
        <v>17441</v>
      </c>
      <c r="C2060" s="143">
        <v>2808</v>
      </c>
      <c r="D2060" s="143">
        <v>37</v>
      </c>
      <c r="E2060" s="144">
        <v>75388.08</v>
      </c>
      <c r="F2060" s="144">
        <v>170.29</v>
      </c>
      <c r="G2060" s="144">
        <v>194.9</v>
      </c>
      <c r="H2060" s="144">
        <v>507.86</v>
      </c>
      <c r="I2060" s="144">
        <v>873.05</v>
      </c>
    </row>
    <row r="2061" spans="1:9" x14ac:dyDescent="0.2">
      <c r="A2061" s="141" t="s">
        <v>4136</v>
      </c>
      <c r="B2061" s="142" t="s">
        <v>17442</v>
      </c>
      <c r="C2061" s="143">
        <v>1491</v>
      </c>
      <c r="D2061" s="143">
        <v>9</v>
      </c>
      <c r="E2061" s="144">
        <v>1634.85</v>
      </c>
      <c r="F2061" s="144">
        <v>90.42</v>
      </c>
      <c r="G2061" s="144">
        <v>47.41</v>
      </c>
      <c r="H2061" s="144">
        <v>11.02</v>
      </c>
      <c r="I2061" s="144">
        <v>148.85</v>
      </c>
    </row>
    <row r="2062" spans="1:9" x14ac:dyDescent="0.2">
      <c r="A2062" s="141" t="s">
        <v>4138</v>
      </c>
      <c r="B2062" s="142" t="s">
        <v>17443</v>
      </c>
      <c r="C2062" s="143">
        <v>10508</v>
      </c>
      <c r="D2062" s="143">
        <v>88</v>
      </c>
      <c r="E2062" s="144">
        <v>29906.57</v>
      </c>
      <c r="F2062" s="144">
        <v>637.24</v>
      </c>
      <c r="G2062" s="144">
        <v>463.54</v>
      </c>
      <c r="H2062" s="144">
        <v>201.47</v>
      </c>
      <c r="I2062" s="144">
        <v>1302.25</v>
      </c>
    </row>
    <row r="2063" spans="1:9" x14ac:dyDescent="0.2">
      <c r="A2063" s="141" t="s">
        <v>4140</v>
      </c>
      <c r="B2063" s="142" t="s">
        <v>17444</v>
      </c>
      <c r="C2063" s="143">
        <v>7296</v>
      </c>
      <c r="D2063" s="143">
        <v>65</v>
      </c>
      <c r="E2063" s="144">
        <v>27965.01</v>
      </c>
      <c r="F2063" s="144">
        <v>442.46</v>
      </c>
      <c r="G2063" s="144">
        <v>342.38</v>
      </c>
      <c r="H2063" s="144">
        <v>188.39</v>
      </c>
      <c r="I2063" s="144">
        <v>973.23</v>
      </c>
    </row>
    <row r="2064" spans="1:9" x14ac:dyDescent="0.2">
      <c r="A2064" s="141" t="s">
        <v>4142</v>
      </c>
      <c r="B2064" s="142" t="s">
        <v>17445</v>
      </c>
      <c r="C2064" s="143">
        <v>17156</v>
      </c>
      <c r="D2064" s="143">
        <v>287</v>
      </c>
      <c r="E2064" s="144">
        <v>244383.48</v>
      </c>
      <c r="F2064" s="144">
        <v>1040.4000000000001</v>
      </c>
      <c r="G2064" s="144">
        <v>1511.77</v>
      </c>
      <c r="H2064" s="144">
        <v>1646.34</v>
      </c>
      <c r="I2064" s="144">
        <v>4198.51</v>
      </c>
    </row>
    <row r="2065" spans="1:9" x14ac:dyDescent="0.2">
      <c r="A2065" s="141" t="s">
        <v>4144</v>
      </c>
      <c r="B2065" s="142" t="s">
        <v>17446</v>
      </c>
      <c r="C2065" s="143">
        <v>22251</v>
      </c>
      <c r="D2065" s="143">
        <v>199</v>
      </c>
      <c r="E2065" s="144">
        <v>131726.73000000001</v>
      </c>
      <c r="F2065" s="144">
        <v>1349.38</v>
      </c>
      <c r="G2065" s="144">
        <v>1048.23</v>
      </c>
      <c r="H2065" s="144">
        <v>887.4</v>
      </c>
      <c r="I2065" s="144">
        <v>3285.01</v>
      </c>
    </row>
    <row r="2066" spans="1:9" x14ac:dyDescent="0.2">
      <c r="A2066" s="141" t="s">
        <v>4146</v>
      </c>
      <c r="B2066" s="142" t="s">
        <v>17447</v>
      </c>
      <c r="C2066" s="143">
        <v>29767</v>
      </c>
      <c r="D2066" s="143">
        <v>332</v>
      </c>
      <c r="E2066" s="144">
        <v>261131.51</v>
      </c>
      <c r="F2066" s="144">
        <v>1805.18</v>
      </c>
      <c r="G2066" s="144">
        <v>1748.81</v>
      </c>
      <c r="H2066" s="144">
        <v>1759.16</v>
      </c>
      <c r="I2066" s="144">
        <v>5313.15</v>
      </c>
    </row>
    <row r="2067" spans="1:9" x14ac:dyDescent="0.2">
      <c r="A2067" s="141" t="s">
        <v>4148</v>
      </c>
      <c r="B2067" s="142" t="s">
        <v>17448</v>
      </c>
      <c r="C2067" s="143">
        <v>7515</v>
      </c>
      <c r="D2067" s="143">
        <v>109</v>
      </c>
      <c r="E2067" s="144">
        <v>77265.929999999993</v>
      </c>
      <c r="F2067" s="144">
        <v>455.74</v>
      </c>
      <c r="G2067" s="144">
        <v>574.15</v>
      </c>
      <c r="H2067" s="144">
        <v>520.52</v>
      </c>
      <c r="I2067" s="144">
        <v>1550.41</v>
      </c>
    </row>
    <row r="2068" spans="1:9" x14ac:dyDescent="0.2">
      <c r="A2068" s="141" t="s">
        <v>4150</v>
      </c>
      <c r="B2068" s="142" t="s">
        <v>17449</v>
      </c>
      <c r="C2068" s="143">
        <v>9835</v>
      </c>
      <c r="D2068" s="143">
        <v>107</v>
      </c>
      <c r="E2068" s="144">
        <v>77074.63</v>
      </c>
      <c r="F2068" s="144">
        <v>596.41999999999996</v>
      </c>
      <c r="G2068" s="144">
        <v>563.62</v>
      </c>
      <c r="H2068" s="144">
        <v>519.23</v>
      </c>
      <c r="I2068" s="144">
        <v>1679.27</v>
      </c>
    </row>
    <row r="2069" spans="1:9" x14ac:dyDescent="0.2">
      <c r="A2069" s="141" t="s">
        <v>4152</v>
      </c>
      <c r="B2069" s="142" t="s">
        <v>17450</v>
      </c>
      <c r="C2069" s="143">
        <v>829</v>
      </c>
      <c r="D2069" s="143">
        <v>14</v>
      </c>
      <c r="E2069" s="144">
        <v>4195.4399999999996</v>
      </c>
      <c r="F2069" s="144">
        <v>50.27</v>
      </c>
      <c r="G2069" s="144">
        <v>73.739999999999995</v>
      </c>
      <c r="H2069" s="144">
        <v>28.26</v>
      </c>
      <c r="I2069" s="144">
        <v>152.27000000000001</v>
      </c>
    </row>
    <row r="2070" spans="1:9" x14ac:dyDescent="0.2">
      <c r="A2070" s="141" t="s">
        <v>4154</v>
      </c>
      <c r="B2070" s="142" t="s">
        <v>17451</v>
      </c>
      <c r="C2070" s="143">
        <v>4611</v>
      </c>
      <c r="D2070" s="143">
        <v>61</v>
      </c>
      <c r="E2070" s="144">
        <v>46620.21</v>
      </c>
      <c r="F2070" s="144">
        <v>279.62</v>
      </c>
      <c r="G2070" s="144">
        <v>321.32</v>
      </c>
      <c r="H2070" s="144">
        <v>314.06</v>
      </c>
      <c r="I2070" s="144">
        <v>915</v>
      </c>
    </row>
    <row r="2071" spans="1:9" x14ac:dyDescent="0.2">
      <c r="A2071" s="141" t="s">
        <v>4156</v>
      </c>
      <c r="B2071" s="142" t="s">
        <v>17452</v>
      </c>
      <c r="C2071" s="143">
        <v>747</v>
      </c>
      <c r="D2071" s="143">
        <v>5</v>
      </c>
      <c r="E2071" s="144">
        <v>993.93</v>
      </c>
      <c r="F2071" s="144">
        <v>45.3</v>
      </c>
      <c r="G2071" s="144">
        <v>26.34</v>
      </c>
      <c r="H2071" s="144">
        <v>6.7</v>
      </c>
      <c r="I2071" s="144">
        <v>78.34</v>
      </c>
    </row>
    <row r="2072" spans="1:9" x14ac:dyDescent="0.2">
      <c r="A2072" s="141" t="s">
        <v>4158</v>
      </c>
      <c r="B2072" s="142" t="s">
        <v>17453</v>
      </c>
      <c r="C2072" s="143">
        <v>1020</v>
      </c>
      <c r="D2072" s="143">
        <v>14</v>
      </c>
      <c r="E2072" s="144">
        <v>2137.35</v>
      </c>
      <c r="F2072" s="144">
        <v>61.86</v>
      </c>
      <c r="G2072" s="144">
        <v>73.739999999999995</v>
      </c>
      <c r="H2072" s="144">
        <v>14.4</v>
      </c>
      <c r="I2072" s="144">
        <v>150</v>
      </c>
    </row>
    <row r="2073" spans="1:9" x14ac:dyDescent="0.2">
      <c r="A2073" s="141" t="s">
        <v>4160</v>
      </c>
      <c r="B2073" s="142" t="s">
        <v>17454</v>
      </c>
      <c r="C2073" s="143">
        <v>1098</v>
      </c>
      <c r="D2073" s="143">
        <v>10</v>
      </c>
      <c r="E2073" s="144">
        <v>6706.99</v>
      </c>
      <c r="F2073" s="144">
        <v>66.58</v>
      </c>
      <c r="G2073" s="144">
        <v>52.67</v>
      </c>
      <c r="H2073" s="144">
        <v>45.18</v>
      </c>
      <c r="I2073" s="144">
        <v>164.43</v>
      </c>
    </row>
    <row r="2074" spans="1:9" x14ac:dyDescent="0.2">
      <c r="A2074" s="141" t="s">
        <v>4162</v>
      </c>
      <c r="B2074" s="142" t="s">
        <v>17455</v>
      </c>
      <c r="C2074" s="143">
        <v>346</v>
      </c>
      <c r="D2074" s="143">
        <v>7</v>
      </c>
      <c r="E2074" s="144">
        <v>1505.62</v>
      </c>
      <c r="F2074" s="144">
        <v>20.98</v>
      </c>
      <c r="G2074" s="144">
        <v>36.869999999999997</v>
      </c>
      <c r="H2074" s="144">
        <v>10.14</v>
      </c>
      <c r="I2074" s="144">
        <v>67.989999999999995</v>
      </c>
    </row>
    <row r="2075" spans="1:9" x14ac:dyDescent="0.2">
      <c r="A2075" s="141" t="s">
        <v>4164</v>
      </c>
      <c r="B2075" s="142" t="s">
        <v>17456</v>
      </c>
      <c r="C2075" s="143">
        <v>2336</v>
      </c>
      <c r="D2075" s="143">
        <v>26</v>
      </c>
      <c r="E2075" s="144">
        <v>9208.65</v>
      </c>
      <c r="F2075" s="144">
        <v>141.66</v>
      </c>
      <c r="G2075" s="144">
        <v>136.94999999999999</v>
      </c>
      <c r="H2075" s="144">
        <v>62.03</v>
      </c>
      <c r="I2075" s="144">
        <v>340.64</v>
      </c>
    </row>
    <row r="2076" spans="1:9" x14ac:dyDescent="0.2">
      <c r="A2076" s="141" t="s">
        <v>4166</v>
      </c>
      <c r="B2076" s="142" t="s">
        <v>17457</v>
      </c>
      <c r="C2076" s="143">
        <v>7016</v>
      </c>
      <c r="D2076" s="143">
        <v>97</v>
      </c>
      <c r="E2076" s="144">
        <v>92787.54</v>
      </c>
      <c r="F2076" s="144">
        <v>425.47</v>
      </c>
      <c r="G2076" s="144">
        <v>510.94</v>
      </c>
      <c r="H2076" s="144">
        <v>625.08000000000004</v>
      </c>
      <c r="I2076" s="144">
        <v>1561.49</v>
      </c>
    </row>
    <row r="2077" spans="1:9" x14ac:dyDescent="0.2">
      <c r="A2077" s="141" t="s">
        <v>4168</v>
      </c>
      <c r="B2077" s="142" t="s">
        <v>17458</v>
      </c>
      <c r="C2077" s="143">
        <v>4897</v>
      </c>
      <c r="D2077" s="143">
        <v>82</v>
      </c>
      <c r="E2077" s="144">
        <v>58347.65</v>
      </c>
      <c r="F2077" s="144">
        <v>296.97000000000003</v>
      </c>
      <c r="G2077" s="144">
        <v>431.94</v>
      </c>
      <c r="H2077" s="144">
        <v>393.07</v>
      </c>
      <c r="I2077" s="144">
        <v>1121.98</v>
      </c>
    </row>
    <row r="2078" spans="1:9" x14ac:dyDescent="0.2">
      <c r="A2078" s="141" t="s">
        <v>4170</v>
      </c>
      <c r="B2078" s="142" t="s">
        <v>17459</v>
      </c>
      <c r="C2078" s="143">
        <v>640</v>
      </c>
      <c r="D2078" s="143">
        <v>11</v>
      </c>
      <c r="E2078" s="144">
        <v>1941.79</v>
      </c>
      <c r="F2078" s="144">
        <v>38.81</v>
      </c>
      <c r="G2078" s="144">
        <v>57.94</v>
      </c>
      <c r="H2078" s="144">
        <v>13.08</v>
      </c>
      <c r="I2078" s="144">
        <v>109.83</v>
      </c>
    </row>
    <row r="2079" spans="1:9" x14ac:dyDescent="0.2">
      <c r="A2079" s="141" t="s">
        <v>4172</v>
      </c>
      <c r="B2079" s="142" t="s">
        <v>17460</v>
      </c>
      <c r="C2079" s="143">
        <v>8662</v>
      </c>
      <c r="D2079" s="143">
        <v>64</v>
      </c>
      <c r="E2079" s="144">
        <v>34698.14</v>
      </c>
      <c r="F2079" s="144">
        <v>525.29999999999995</v>
      </c>
      <c r="G2079" s="144">
        <v>337.12</v>
      </c>
      <c r="H2079" s="144">
        <v>233.75</v>
      </c>
      <c r="I2079" s="144">
        <v>1096.17</v>
      </c>
    </row>
    <row r="2080" spans="1:9" x14ac:dyDescent="0.2">
      <c r="A2080" s="141" t="s">
        <v>4174</v>
      </c>
      <c r="B2080" s="142" t="s">
        <v>17461</v>
      </c>
      <c r="C2080" s="143">
        <v>1451</v>
      </c>
      <c r="D2080" s="143">
        <v>20</v>
      </c>
      <c r="E2080" s="144">
        <v>5003.5200000000004</v>
      </c>
      <c r="F2080" s="144">
        <v>87.99</v>
      </c>
      <c r="G2080" s="144">
        <v>105.35</v>
      </c>
      <c r="H2080" s="144">
        <v>33.700000000000003</v>
      </c>
      <c r="I2080" s="144">
        <v>227.04</v>
      </c>
    </row>
    <row r="2081" spans="1:9" x14ac:dyDescent="0.2">
      <c r="A2081" s="141" t="s">
        <v>4176</v>
      </c>
      <c r="B2081" s="142" t="s">
        <v>17462</v>
      </c>
      <c r="C2081" s="143">
        <v>997</v>
      </c>
      <c r="D2081" s="143">
        <v>14</v>
      </c>
      <c r="E2081" s="144">
        <v>3184.23</v>
      </c>
      <c r="F2081" s="144">
        <v>60.46</v>
      </c>
      <c r="G2081" s="144">
        <v>73.739999999999995</v>
      </c>
      <c r="H2081" s="144">
        <v>21.45</v>
      </c>
      <c r="I2081" s="144">
        <v>155.65</v>
      </c>
    </row>
    <row r="2082" spans="1:9" x14ac:dyDescent="0.2">
      <c r="A2082" s="141" t="s">
        <v>4178</v>
      </c>
      <c r="B2082" s="142" t="s">
        <v>17463</v>
      </c>
      <c r="C2082" s="143">
        <v>1102</v>
      </c>
      <c r="D2082" s="143">
        <v>11</v>
      </c>
      <c r="E2082" s="144">
        <v>1904.95</v>
      </c>
      <c r="F2082" s="144">
        <v>66.83</v>
      </c>
      <c r="G2082" s="144">
        <v>57.94</v>
      </c>
      <c r="H2082" s="144">
        <v>12.83</v>
      </c>
      <c r="I2082" s="144">
        <v>137.6</v>
      </c>
    </row>
    <row r="2083" spans="1:9" x14ac:dyDescent="0.2">
      <c r="A2083" s="141" t="s">
        <v>4180</v>
      </c>
      <c r="B2083" s="142" t="s">
        <v>17464</v>
      </c>
      <c r="C2083" s="143">
        <v>3191</v>
      </c>
      <c r="D2083" s="143">
        <v>33</v>
      </c>
      <c r="E2083" s="144">
        <v>11479.75</v>
      </c>
      <c r="F2083" s="144">
        <v>193.51</v>
      </c>
      <c r="G2083" s="144">
        <v>173.82</v>
      </c>
      <c r="H2083" s="144">
        <v>77.34</v>
      </c>
      <c r="I2083" s="144">
        <v>444.67</v>
      </c>
    </row>
    <row r="2084" spans="1:9" x14ac:dyDescent="0.2">
      <c r="A2084" s="141" t="s">
        <v>4182</v>
      </c>
      <c r="B2084" s="142" t="s">
        <v>17465</v>
      </c>
      <c r="C2084" s="143">
        <v>2537</v>
      </c>
      <c r="D2084" s="143">
        <v>16</v>
      </c>
      <c r="E2084" s="144">
        <v>3590.91</v>
      </c>
      <c r="F2084" s="144">
        <v>153.86000000000001</v>
      </c>
      <c r="G2084" s="144">
        <v>84.28</v>
      </c>
      <c r="H2084" s="144">
        <v>24.19</v>
      </c>
      <c r="I2084" s="144">
        <v>262.33</v>
      </c>
    </row>
    <row r="2085" spans="1:9" x14ac:dyDescent="0.2">
      <c r="A2085" s="141" t="s">
        <v>4184</v>
      </c>
      <c r="B2085" s="142" t="s">
        <v>17466</v>
      </c>
      <c r="C2085" s="143">
        <v>634</v>
      </c>
      <c r="D2085" s="143">
        <v>11</v>
      </c>
      <c r="E2085" s="144">
        <v>2307.61</v>
      </c>
      <c r="F2085" s="144">
        <v>38.450000000000003</v>
      </c>
      <c r="G2085" s="144">
        <v>57.94</v>
      </c>
      <c r="H2085" s="144">
        <v>15.54</v>
      </c>
      <c r="I2085" s="144">
        <v>111.93</v>
      </c>
    </row>
    <row r="2086" spans="1:9" x14ac:dyDescent="0.2">
      <c r="A2086" s="141" t="s">
        <v>4186</v>
      </c>
      <c r="B2086" s="142" t="s">
        <v>17467</v>
      </c>
      <c r="C2086" s="143">
        <v>1133</v>
      </c>
      <c r="D2086" s="143">
        <v>0</v>
      </c>
      <c r="E2086" s="144">
        <v>0</v>
      </c>
      <c r="F2086" s="144">
        <v>68.709999999999994</v>
      </c>
      <c r="G2086" s="144">
        <v>0</v>
      </c>
      <c r="H2086" s="144">
        <v>0</v>
      </c>
      <c r="I2086" s="144">
        <v>68.709999999999994</v>
      </c>
    </row>
    <row r="2087" spans="1:9" x14ac:dyDescent="0.2">
      <c r="A2087" s="141" t="s">
        <v>4188</v>
      </c>
      <c r="B2087" s="142" t="s">
        <v>17468</v>
      </c>
      <c r="C2087" s="143">
        <v>1365</v>
      </c>
      <c r="D2087" s="143">
        <v>0</v>
      </c>
      <c r="E2087" s="144">
        <v>0</v>
      </c>
      <c r="F2087" s="144">
        <v>82.78</v>
      </c>
      <c r="G2087" s="144">
        <v>0</v>
      </c>
      <c r="H2087" s="144">
        <v>0</v>
      </c>
      <c r="I2087" s="144">
        <v>82.78</v>
      </c>
    </row>
    <row r="2088" spans="1:9" x14ac:dyDescent="0.2">
      <c r="A2088" s="141" t="s">
        <v>4190</v>
      </c>
      <c r="B2088" s="142" t="s">
        <v>17469</v>
      </c>
      <c r="C2088" s="143">
        <v>5494</v>
      </c>
      <c r="D2088" s="143">
        <v>61</v>
      </c>
      <c r="E2088" s="144">
        <v>20509.62</v>
      </c>
      <c r="F2088" s="144">
        <v>1018.1</v>
      </c>
      <c r="G2088" s="144">
        <v>781.37</v>
      </c>
      <c r="H2088" s="144">
        <v>342.64</v>
      </c>
      <c r="I2088" s="144">
        <v>2142.11</v>
      </c>
    </row>
    <row r="2089" spans="1:9" x14ac:dyDescent="0.2">
      <c r="A2089" s="141" t="s">
        <v>4192</v>
      </c>
      <c r="B2089" s="142" t="s">
        <v>17470</v>
      </c>
      <c r="C2089" s="143">
        <v>31993</v>
      </c>
      <c r="D2089" s="143">
        <v>295</v>
      </c>
      <c r="E2089" s="144">
        <v>153573.94</v>
      </c>
      <c r="F2089" s="144">
        <v>5928.7</v>
      </c>
      <c r="G2089" s="144">
        <v>3778.74</v>
      </c>
      <c r="H2089" s="144">
        <v>2565.63</v>
      </c>
      <c r="I2089" s="144">
        <v>12273.07</v>
      </c>
    </row>
    <row r="2090" spans="1:9" x14ac:dyDescent="0.2">
      <c r="A2090" s="141" t="s">
        <v>4194</v>
      </c>
      <c r="B2090" s="142" t="s">
        <v>17471</v>
      </c>
      <c r="C2090" s="143">
        <v>1833</v>
      </c>
      <c r="D2090" s="143">
        <v>33</v>
      </c>
      <c r="E2090" s="144">
        <v>46338.720000000001</v>
      </c>
      <c r="F2090" s="144">
        <v>339.68</v>
      </c>
      <c r="G2090" s="144">
        <v>422.7</v>
      </c>
      <c r="H2090" s="144">
        <v>774.14</v>
      </c>
      <c r="I2090" s="144">
        <v>1536.52</v>
      </c>
    </row>
    <row r="2091" spans="1:9" x14ac:dyDescent="0.2">
      <c r="A2091" s="141" t="s">
        <v>4196</v>
      </c>
      <c r="B2091" s="142" t="s">
        <v>17472</v>
      </c>
      <c r="C2091" s="143">
        <v>5997</v>
      </c>
      <c r="D2091" s="143">
        <v>32</v>
      </c>
      <c r="E2091" s="144">
        <v>11746.86</v>
      </c>
      <c r="F2091" s="144">
        <v>1111.32</v>
      </c>
      <c r="G2091" s="144">
        <v>409.9</v>
      </c>
      <c r="H2091" s="144">
        <v>196.25</v>
      </c>
      <c r="I2091" s="144">
        <v>1717.47</v>
      </c>
    </row>
    <row r="2092" spans="1:9" x14ac:dyDescent="0.2">
      <c r="A2092" s="141" t="s">
        <v>4198</v>
      </c>
      <c r="B2092" s="142" t="s">
        <v>17473</v>
      </c>
      <c r="C2092" s="143">
        <v>32894</v>
      </c>
      <c r="D2092" s="143">
        <v>543</v>
      </c>
      <c r="E2092" s="144">
        <v>878474.23999999999</v>
      </c>
      <c r="F2092" s="144">
        <v>6095.66</v>
      </c>
      <c r="G2092" s="144">
        <v>6955.45</v>
      </c>
      <c r="H2092" s="144">
        <v>14675.95</v>
      </c>
      <c r="I2092" s="144">
        <v>27727.06</v>
      </c>
    </row>
    <row r="2093" spans="1:9" x14ac:dyDescent="0.2">
      <c r="A2093" s="141" t="s">
        <v>4200</v>
      </c>
      <c r="B2093" s="142" t="s">
        <v>17474</v>
      </c>
      <c r="C2093" s="143">
        <v>5964</v>
      </c>
      <c r="D2093" s="143">
        <v>97</v>
      </c>
      <c r="E2093" s="144">
        <v>19598.39</v>
      </c>
      <c r="F2093" s="144">
        <v>1105.2</v>
      </c>
      <c r="G2093" s="144">
        <v>1242.5</v>
      </c>
      <c r="H2093" s="144">
        <v>327.42</v>
      </c>
      <c r="I2093" s="144">
        <v>2675.12</v>
      </c>
    </row>
    <row r="2094" spans="1:9" x14ac:dyDescent="0.2">
      <c r="A2094" s="141" t="s">
        <v>4202</v>
      </c>
      <c r="B2094" s="142" t="s">
        <v>17475</v>
      </c>
      <c r="C2094" s="143">
        <v>3389</v>
      </c>
      <c r="D2094" s="143">
        <v>20</v>
      </c>
      <c r="E2094" s="144">
        <v>3355</v>
      </c>
      <c r="F2094" s="144">
        <v>628.02</v>
      </c>
      <c r="G2094" s="144">
        <v>256.18</v>
      </c>
      <c r="H2094" s="144">
        <v>56.05</v>
      </c>
      <c r="I2094" s="144">
        <v>940.25</v>
      </c>
    </row>
    <row r="2095" spans="1:9" x14ac:dyDescent="0.2">
      <c r="A2095" s="141" t="s">
        <v>4204</v>
      </c>
      <c r="B2095" s="142" t="s">
        <v>17476</v>
      </c>
      <c r="C2095" s="143">
        <v>6817</v>
      </c>
      <c r="D2095" s="143">
        <v>453</v>
      </c>
      <c r="E2095" s="144">
        <v>170357.17</v>
      </c>
      <c r="F2095" s="144">
        <v>1263.27</v>
      </c>
      <c r="G2095" s="144">
        <v>5802.62</v>
      </c>
      <c r="H2095" s="144">
        <v>2846.02</v>
      </c>
      <c r="I2095" s="144">
        <v>9911.91</v>
      </c>
    </row>
    <row r="2096" spans="1:9" x14ac:dyDescent="0.2">
      <c r="A2096" s="141" t="s">
        <v>4206</v>
      </c>
      <c r="B2096" s="142" t="s">
        <v>17477</v>
      </c>
      <c r="C2096" s="143">
        <v>13030</v>
      </c>
      <c r="D2096" s="143">
        <v>195</v>
      </c>
      <c r="E2096" s="144">
        <v>128757.88</v>
      </c>
      <c r="F2096" s="144">
        <v>2414.62</v>
      </c>
      <c r="G2096" s="144">
        <v>2497.8200000000002</v>
      </c>
      <c r="H2096" s="144">
        <v>2151.06</v>
      </c>
      <c r="I2096" s="144">
        <v>7063.5</v>
      </c>
    </row>
    <row r="2097" spans="1:9" x14ac:dyDescent="0.2">
      <c r="A2097" s="141" t="s">
        <v>4208</v>
      </c>
      <c r="B2097" s="142" t="s">
        <v>17478</v>
      </c>
      <c r="C2097" s="143">
        <v>1943</v>
      </c>
      <c r="D2097" s="143">
        <v>17</v>
      </c>
      <c r="E2097" s="144">
        <v>5195.2</v>
      </c>
      <c r="F2097" s="144">
        <v>360.06</v>
      </c>
      <c r="G2097" s="144">
        <v>217.76</v>
      </c>
      <c r="H2097" s="144">
        <v>86.79</v>
      </c>
      <c r="I2097" s="144">
        <v>664.61</v>
      </c>
    </row>
    <row r="2098" spans="1:9" x14ac:dyDescent="0.2">
      <c r="A2098" s="141" t="s">
        <v>4210</v>
      </c>
      <c r="B2098" s="142" t="s">
        <v>17479</v>
      </c>
      <c r="C2098" s="143">
        <v>18955</v>
      </c>
      <c r="D2098" s="143">
        <v>229</v>
      </c>
      <c r="E2098" s="144">
        <v>107427.28</v>
      </c>
      <c r="F2098" s="144">
        <v>3512.6</v>
      </c>
      <c r="G2098" s="144">
        <v>2933.33</v>
      </c>
      <c r="H2098" s="144">
        <v>1794.7</v>
      </c>
      <c r="I2098" s="144">
        <v>8240.6299999999992</v>
      </c>
    </row>
    <row r="2099" spans="1:9" x14ac:dyDescent="0.2">
      <c r="A2099" s="141" t="s">
        <v>4212</v>
      </c>
      <c r="B2099" s="142" t="s">
        <v>17480</v>
      </c>
      <c r="C2099" s="143">
        <v>4186</v>
      </c>
      <c r="D2099" s="143">
        <v>66</v>
      </c>
      <c r="E2099" s="144">
        <v>36240.730000000003</v>
      </c>
      <c r="F2099" s="144">
        <v>775.72</v>
      </c>
      <c r="G2099" s="144">
        <v>845.42</v>
      </c>
      <c r="H2099" s="144">
        <v>605.45000000000005</v>
      </c>
      <c r="I2099" s="144">
        <v>2226.59</v>
      </c>
    </row>
    <row r="2100" spans="1:9" x14ac:dyDescent="0.2">
      <c r="A2100" s="141" t="s">
        <v>4214</v>
      </c>
      <c r="B2100" s="142" t="s">
        <v>17481</v>
      </c>
      <c r="C2100" s="143">
        <v>7957</v>
      </c>
      <c r="D2100" s="143">
        <v>42</v>
      </c>
      <c r="E2100" s="144">
        <v>17427</v>
      </c>
      <c r="F2100" s="144">
        <v>1474.53</v>
      </c>
      <c r="G2100" s="144">
        <v>537.99</v>
      </c>
      <c r="H2100" s="144">
        <v>291.14</v>
      </c>
      <c r="I2100" s="144">
        <v>2303.66</v>
      </c>
    </row>
    <row r="2101" spans="1:9" x14ac:dyDescent="0.2">
      <c r="A2101" s="141" t="s">
        <v>4216</v>
      </c>
      <c r="B2101" s="142" t="s">
        <v>17482</v>
      </c>
      <c r="C2101" s="143">
        <v>4185</v>
      </c>
      <c r="D2101" s="143">
        <v>29</v>
      </c>
      <c r="E2101" s="144">
        <v>18677.490000000002</v>
      </c>
      <c r="F2101" s="144">
        <v>775.54</v>
      </c>
      <c r="G2101" s="144">
        <v>371.47</v>
      </c>
      <c r="H2101" s="144">
        <v>312.02999999999997</v>
      </c>
      <c r="I2101" s="144">
        <v>1459.04</v>
      </c>
    </row>
    <row r="2102" spans="1:9" x14ac:dyDescent="0.2">
      <c r="A2102" s="141" t="s">
        <v>4218</v>
      </c>
      <c r="B2102" s="142" t="s">
        <v>17483</v>
      </c>
      <c r="C2102" s="143">
        <v>3359</v>
      </c>
      <c r="D2102" s="143">
        <v>54</v>
      </c>
      <c r="E2102" s="144">
        <v>20848.82</v>
      </c>
      <c r="F2102" s="144">
        <v>622.46</v>
      </c>
      <c r="G2102" s="144">
        <v>691.7</v>
      </c>
      <c r="H2102" s="144">
        <v>348.3</v>
      </c>
      <c r="I2102" s="144">
        <v>1662.46</v>
      </c>
    </row>
    <row r="2103" spans="1:9" x14ac:dyDescent="0.2">
      <c r="A2103" s="141" t="s">
        <v>4220</v>
      </c>
      <c r="B2103" s="142" t="s">
        <v>17484</v>
      </c>
      <c r="C2103" s="143">
        <v>5224</v>
      </c>
      <c r="D2103" s="143">
        <v>43</v>
      </c>
      <c r="E2103" s="144">
        <v>56295.94</v>
      </c>
      <c r="F2103" s="144">
        <v>968.07</v>
      </c>
      <c r="G2103" s="144">
        <v>550.79999999999995</v>
      </c>
      <c r="H2103" s="144">
        <v>940.49</v>
      </c>
      <c r="I2103" s="144">
        <v>2459.36</v>
      </c>
    </row>
    <row r="2104" spans="1:9" x14ac:dyDescent="0.2">
      <c r="A2104" s="141" t="s">
        <v>4222</v>
      </c>
      <c r="B2104" s="142" t="s">
        <v>17485</v>
      </c>
      <c r="C2104" s="143">
        <v>24616</v>
      </c>
      <c r="D2104" s="143">
        <v>331</v>
      </c>
      <c r="E2104" s="144">
        <v>126061.71</v>
      </c>
      <c r="F2104" s="144">
        <v>4561.6499999999996</v>
      </c>
      <c r="G2104" s="144">
        <v>4239.88</v>
      </c>
      <c r="H2104" s="144">
        <v>2106.0100000000002</v>
      </c>
      <c r="I2104" s="144">
        <v>10907.54</v>
      </c>
    </row>
    <row r="2105" spans="1:9" x14ac:dyDescent="0.2">
      <c r="A2105" s="141" t="s">
        <v>4224</v>
      </c>
      <c r="B2105" s="142" t="s">
        <v>17486</v>
      </c>
      <c r="C2105" s="143">
        <v>1242</v>
      </c>
      <c r="D2105" s="143">
        <v>21</v>
      </c>
      <c r="E2105" s="144">
        <v>10675.77</v>
      </c>
      <c r="F2105" s="144">
        <v>230.16</v>
      </c>
      <c r="G2105" s="144">
        <v>268.99</v>
      </c>
      <c r="H2105" s="144">
        <v>178.35</v>
      </c>
      <c r="I2105" s="144">
        <v>677.5</v>
      </c>
    </row>
    <row r="2106" spans="1:9" x14ac:dyDescent="0.2">
      <c r="A2106" s="141" t="s">
        <v>4226</v>
      </c>
      <c r="B2106" s="142" t="s">
        <v>17487</v>
      </c>
      <c r="C2106" s="143">
        <v>31414</v>
      </c>
      <c r="D2106" s="143">
        <v>397</v>
      </c>
      <c r="E2106" s="144">
        <v>176034</v>
      </c>
      <c r="F2106" s="144">
        <v>5821.4</v>
      </c>
      <c r="G2106" s="144">
        <v>5085.3</v>
      </c>
      <c r="H2106" s="144">
        <v>2940.86</v>
      </c>
      <c r="I2106" s="144">
        <v>13847.56</v>
      </c>
    </row>
    <row r="2107" spans="1:9" x14ac:dyDescent="0.2">
      <c r="A2107" s="141" t="s">
        <v>4228</v>
      </c>
      <c r="B2107" s="142" t="s">
        <v>17488</v>
      </c>
      <c r="C2107" s="143">
        <v>3854</v>
      </c>
      <c r="D2107" s="143">
        <v>26</v>
      </c>
      <c r="E2107" s="144">
        <v>29472.38</v>
      </c>
      <c r="F2107" s="144">
        <v>714.19</v>
      </c>
      <c r="G2107" s="144">
        <v>333.04</v>
      </c>
      <c r="H2107" s="144">
        <v>492.37</v>
      </c>
      <c r="I2107" s="144">
        <v>1539.6</v>
      </c>
    </row>
    <row r="2108" spans="1:9" x14ac:dyDescent="0.2">
      <c r="A2108" s="141" t="s">
        <v>4230</v>
      </c>
      <c r="B2108" s="142" t="s">
        <v>17489</v>
      </c>
      <c r="C2108" s="143">
        <v>6574</v>
      </c>
      <c r="D2108" s="143">
        <v>95</v>
      </c>
      <c r="E2108" s="144">
        <v>53299.76</v>
      </c>
      <c r="F2108" s="144">
        <v>1218.24</v>
      </c>
      <c r="G2108" s="144">
        <v>1216.8800000000001</v>
      </c>
      <c r="H2108" s="144">
        <v>890.43</v>
      </c>
      <c r="I2108" s="144">
        <v>3325.55</v>
      </c>
    </row>
    <row r="2109" spans="1:9" x14ac:dyDescent="0.2">
      <c r="A2109" s="141" t="s">
        <v>4232</v>
      </c>
      <c r="B2109" s="142" t="s">
        <v>17490</v>
      </c>
      <c r="C2109" s="143">
        <v>6650</v>
      </c>
      <c r="D2109" s="143">
        <v>71</v>
      </c>
      <c r="E2109" s="144">
        <v>50249.49</v>
      </c>
      <c r="F2109" s="144">
        <v>1232.33</v>
      </c>
      <c r="G2109" s="144">
        <v>909.46</v>
      </c>
      <c r="H2109" s="144">
        <v>839.48</v>
      </c>
      <c r="I2109" s="144">
        <v>2981.27</v>
      </c>
    </row>
    <row r="2110" spans="1:9" x14ac:dyDescent="0.2">
      <c r="A2110" s="141" t="s">
        <v>4234</v>
      </c>
      <c r="B2110" s="142" t="s">
        <v>17491</v>
      </c>
      <c r="C2110" s="143">
        <v>7568</v>
      </c>
      <c r="D2110" s="143">
        <v>113</v>
      </c>
      <c r="E2110" s="144">
        <v>36201.519999999997</v>
      </c>
      <c r="F2110" s="144">
        <v>1402.45</v>
      </c>
      <c r="G2110" s="144">
        <v>1447.45</v>
      </c>
      <c r="H2110" s="144">
        <v>604.79</v>
      </c>
      <c r="I2110" s="144">
        <v>3454.69</v>
      </c>
    </row>
    <row r="2111" spans="1:9" x14ac:dyDescent="0.2">
      <c r="A2111" s="141" t="s">
        <v>4236</v>
      </c>
      <c r="B2111" s="142" t="s">
        <v>17492</v>
      </c>
      <c r="C2111" s="143">
        <v>4996</v>
      </c>
      <c r="D2111" s="143">
        <v>125</v>
      </c>
      <c r="E2111" s="144">
        <v>128380.88</v>
      </c>
      <c r="F2111" s="144">
        <v>925.82</v>
      </c>
      <c r="G2111" s="144">
        <v>1601.16</v>
      </c>
      <c r="H2111" s="144">
        <v>2144.75</v>
      </c>
      <c r="I2111" s="144">
        <v>4671.7299999999996</v>
      </c>
    </row>
    <row r="2112" spans="1:9" x14ac:dyDescent="0.2">
      <c r="A2112" s="141" t="s">
        <v>4238</v>
      </c>
      <c r="B2112" s="142" t="s">
        <v>17493</v>
      </c>
      <c r="C2112" s="143">
        <v>1075</v>
      </c>
      <c r="D2112" s="143">
        <v>17</v>
      </c>
      <c r="E2112" s="144">
        <v>4447.41</v>
      </c>
      <c r="F2112" s="144">
        <v>199.21</v>
      </c>
      <c r="G2112" s="144">
        <v>217.76</v>
      </c>
      <c r="H2112" s="144">
        <v>74.3</v>
      </c>
      <c r="I2112" s="144">
        <v>491.27</v>
      </c>
    </row>
    <row r="2113" spans="1:9" x14ac:dyDescent="0.2">
      <c r="A2113" s="141" t="s">
        <v>4240</v>
      </c>
      <c r="B2113" s="142" t="s">
        <v>17494</v>
      </c>
      <c r="C2113" s="143">
        <v>1873</v>
      </c>
      <c r="D2113" s="143">
        <v>76</v>
      </c>
      <c r="E2113" s="144">
        <v>38834.83</v>
      </c>
      <c r="F2113" s="144">
        <v>347.09</v>
      </c>
      <c r="G2113" s="144">
        <v>973.5</v>
      </c>
      <c r="H2113" s="144">
        <v>648.78</v>
      </c>
      <c r="I2113" s="144">
        <v>1969.37</v>
      </c>
    </row>
    <row r="2114" spans="1:9" x14ac:dyDescent="0.2">
      <c r="A2114" s="141" t="s">
        <v>4242</v>
      </c>
      <c r="B2114" s="142" t="s">
        <v>17495</v>
      </c>
      <c r="C2114" s="143">
        <v>1606</v>
      </c>
      <c r="D2114" s="143">
        <v>10</v>
      </c>
      <c r="E2114" s="144">
        <v>2209.7600000000002</v>
      </c>
      <c r="F2114" s="144">
        <v>297.61</v>
      </c>
      <c r="G2114" s="144">
        <v>128.1</v>
      </c>
      <c r="H2114" s="144">
        <v>36.92</v>
      </c>
      <c r="I2114" s="144">
        <v>462.63</v>
      </c>
    </row>
    <row r="2115" spans="1:9" x14ac:dyDescent="0.2">
      <c r="A2115" s="141" t="s">
        <v>4244</v>
      </c>
      <c r="B2115" s="142" t="s">
        <v>17496</v>
      </c>
      <c r="C2115" s="143">
        <v>5878</v>
      </c>
      <c r="D2115" s="143">
        <v>52</v>
      </c>
      <c r="E2115" s="144">
        <v>66175.3</v>
      </c>
      <c r="F2115" s="144">
        <v>1089.26</v>
      </c>
      <c r="G2115" s="144">
        <v>666.08</v>
      </c>
      <c r="H2115" s="144">
        <v>1105.54</v>
      </c>
      <c r="I2115" s="144">
        <v>2860.88</v>
      </c>
    </row>
    <row r="2116" spans="1:9" x14ac:dyDescent="0.2">
      <c r="A2116" s="141" t="s">
        <v>4246</v>
      </c>
      <c r="B2116" s="142" t="s">
        <v>17497</v>
      </c>
      <c r="C2116" s="143">
        <v>245468</v>
      </c>
      <c r="D2116" s="143">
        <v>4160</v>
      </c>
      <c r="E2116" s="144">
        <v>3345784.78</v>
      </c>
      <c r="F2116" s="144">
        <v>45488.26</v>
      </c>
      <c r="G2116" s="144">
        <v>53286.69</v>
      </c>
      <c r="H2116" s="144">
        <v>55895.29</v>
      </c>
      <c r="I2116" s="144">
        <v>154670.24</v>
      </c>
    </row>
    <row r="2117" spans="1:9" x14ac:dyDescent="0.2">
      <c r="A2117" s="141" t="s">
        <v>4248</v>
      </c>
      <c r="B2117" s="142" t="s">
        <v>17498</v>
      </c>
      <c r="C2117" s="143">
        <v>30758</v>
      </c>
      <c r="D2117" s="143">
        <v>582</v>
      </c>
      <c r="E2117" s="144">
        <v>211542.31</v>
      </c>
      <c r="F2117" s="144">
        <v>5699.84</v>
      </c>
      <c r="G2117" s="144">
        <v>7455.02</v>
      </c>
      <c r="H2117" s="144">
        <v>3534.06</v>
      </c>
      <c r="I2117" s="144">
        <v>16688.919999999998</v>
      </c>
    </row>
    <row r="2118" spans="1:9" x14ac:dyDescent="0.2">
      <c r="A2118" s="141" t="s">
        <v>4250</v>
      </c>
      <c r="B2118" s="142" t="s">
        <v>17499</v>
      </c>
      <c r="C2118" s="143">
        <v>4081</v>
      </c>
      <c r="D2118" s="143">
        <v>106</v>
      </c>
      <c r="E2118" s="144">
        <v>200778.67</v>
      </c>
      <c r="F2118" s="144">
        <v>756.26</v>
      </c>
      <c r="G2118" s="144">
        <v>1357.78</v>
      </c>
      <c r="H2118" s="144">
        <v>3354.25</v>
      </c>
      <c r="I2118" s="144">
        <v>5468.29</v>
      </c>
    </row>
    <row r="2119" spans="1:9" x14ac:dyDescent="0.2">
      <c r="A2119" s="141" t="s">
        <v>4252</v>
      </c>
      <c r="B2119" s="142" t="s">
        <v>17500</v>
      </c>
      <c r="C2119" s="143">
        <v>2710</v>
      </c>
      <c r="D2119" s="143">
        <v>22</v>
      </c>
      <c r="E2119" s="144">
        <v>14123.29</v>
      </c>
      <c r="F2119" s="144">
        <v>502.2</v>
      </c>
      <c r="G2119" s="144">
        <v>281.81</v>
      </c>
      <c r="H2119" s="144">
        <v>235.94</v>
      </c>
      <c r="I2119" s="144">
        <v>1019.95</v>
      </c>
    </row>
    <row r="2120" spans="1:9" x14ac:dyDescent="0.2">
      <c r="A2120" s="141" t="s">
        <v>4254</v>
      </c>
      <c r="B2120" s="142" t="s">
        <v>17501</v>
      </c>
      <c r="C2120" s="143">
        <v>2927</v>
      </c>
      <c r="D2120" s="143">
        <v>37</v>
      </c>
      <c r="E2120" s="144">
        <v>199738.58</v>
      </c>
      <c r="F2120" s="144">
        <v>542.41</v>
      </c>
      <c r="G2120" s="144">
        <v>473.94</v>
      </c>
      <c r="H2120" s="144">
        <v>3336.87</v>
      </c>
      <c r="I2120" s="144">
        <v>4353.22</v>
      </c>
    </row>
    <row r="2121" spans="1:9" x14ac:dyDescent="0.2">
      <c r="A2121" s="141" t="s">
        <v>4256</v>
      </c>
      <c r="B2121" s="142" t="s">
        <v>17502</v>
      </c>
      <c r="C2121" s="143">
        <v>12832</v>
      </c>
      <c r="D2121" s="143">
        <v>131</v>
      </c>
      <c r="E2121" s="144">
        <v>125748.47</v>
      </c>
      <c r="F2121" s="144">
        <v>2377.9299999999998</v>
      </c>
      <c r="G2121" s="144">
        <v>1678.02</v>
      </c>
      <c r="H2121" s="144">
        <v>2100.7800000000002</v>
      </c>
      <c r="I2121" s="144">
        <v>6156.73</v>
      </c>
    </row>
    <row r="2122" spans="1:9" x14ac:dyDescent="0.2">
      <c r="A2122" s="141" t="s">
        <v>4258</v>
      </c>
      <c r="B2122" s="142" t="s">
        <v>17503</v>
      </c>
      <c r="C2122" s="143">
        <v>64785</v>
      </c>
      <c r="D2122" s="143">
        <v>660</v>
      </c>
      <c r="E2122" s="144">
        <v>491022.49</v>
      </c>
      <c r="F2122" s="144">
        <v>12005.46</v>
      </c>
      <c r="G2122" s="144">
        <v>8454.14</v>
      </c>
      <c r="H2122" s="144">
        <v>8203.11</v>
      </c>
      <c r="I2122" s="144">
        <v>28662.71</v>
      </c>
    </row>
    <row r="2123" spans="1:9" x14ac:dyDescent="0.2">
      <c r="A2123" s="141" t="s">
        <v>4260</v>
      </c>
      <c r="B2123" s="142" t="s">
        <v>17504</v>
      </c>
      <c r="C2123" s="143">
        <v>4714</v>
      </c>
      <c r="D2123" s="143">
        <v>23</v>
      </c>
      <c r="E2123" s="144">
        <v>5699.47</v>
      </c>
      <c r="F2123" s="144">
        <v>873.56</v>
      </c>
      <c r="G2123" s="144">
        <v>294.62</v>
      </c>
      <c r="H2123" s="144">
        <v>95.22</v>
      </c>
      <c r="I2123" s="144">
        <v>1263.4000000000001</v>
      </c>
    </row>
    <row r="2124" spans="1:9" x14ac:dyDescent="0.2">
      <c r="A2124" s="141" t="s">
        <v>4262</v>
      </c>
      <c r="B2124" s="142" t="s">
        <v>17505</v>
      </c>
      <c r="C2124" s="143">
        <v>2306</v>
      </c>
      <c r="D2124" s="143">
        <v>36</v>
      </c>
      <c r="E2124" s="144">
        <v>7737.4</v>
      </c>
      <c r="F2124" s="144">
        <v>427.33</v>
      </c>
      <c r="G2124" s="144">
        <v>461.14</v>
      </c>
      <c r="H2124" s="144">
        <v>129.26</v>
      </c>
      <c r="I2124" s="144">
        <v>1017.73</v>
      </c>
    </row>
    <row r="2125" spans="1:9" x14ac:dyDescent="0.2">
      <c r="A2125" s="141" t="s">
        <v>4264</v>
      </c>
      <c r="B2125" s="142" t="s">
        <v>17506</v>
      </c>
      <c r="C2125" s="143">
        <v>1340</v>
      </c>
      <c r="D2125" s="143">
        <v>11</v>
      </c>
      <c r="E2125" s="144">
        <v>7270.19</v>
      </c>
      <c r="F2125" s="144">
        <v>248.32</v>
      </c>
      <c r="G2125" s="144">
        <v>140.9</v>
      </c>
      <c r="H2125" s="144">
        <v>121.46</v>
      </c>
      <c r="I2125" s="144">
        <v>510.68</v>
      </c>
    </row>
    <row r="2126" spans="1:9" x14ac:dyDescent="0.2">
      <c r="A2126" s="141" t="s">
        <v>4266</v>
      </c>
      <c r="B2126" s="142" t="s">
        <v>17507</v>
      </c>
      <c r="C2126" s="143">
        <v>3004</v>
      </c>
      <c r="D2126" s="143">
        <v>13</v>
      </c>
      <c r="E2126" s="144">
        <v>8151.78</v>
      </c>
      <c r="F2126" s="144">
        <v>556.67999999999995</v>
      </c>
      <c r="G2126" s="144">
        <v>166.52</v>
      </c>
      <c r="H2126" s="144">
        <v>136.18</v>
      </c>
      <c r="I2126" s="144">
        <v>859.38</v>
      </c>
    </row>
    <row r="2127" spans="1:9" x14ac:dyDescent="0.2">
      <c r="A2127" s="141" t="s">
        <v>4268</v>
      </c>
      <c r="B2127" s="142" t="s">
        <v>17508</v>
      </c>
      <c r="C2127" s="143">
        <v>11521</v>
      </c>
      <c r="D2127" s="143">
        <v>106</v>
      </c>
      <c r="E2127" s="144">
        <v>63414.17</v>
      </c>
      <c r="F2127" s="144">
        <v>2134.98</v>
      </c>
      <c r="G2127" s="144">
        <v>1357.78</v>
      </c>
      <c r="H2127" s="144">
        <v>1059.4100000000001</v>
      </c>
      <c r="I2127" s="144">
        <v>4552.17</v>
      </c>
    </row>
    <row r="2128" spans="1:9" x14ac:dyDescent="0.2">
      <c r="A2128" s="141" t="s">
        <v>4270</v>
      </c>
      <c r="B2128" s="142" t="s">
        <v>17509</v>
      </c>
      <c r="C2128" s="143">
        <v>3235</v>
      </c>
      <c r="D2128" s="143">
        <v>18</v>
      </c>
      <c r="E2128" s="144">
        <v>13055.49</v>
      </c>
      <c r="F2128" s="144">
        <v>599.49</v>
      </c>
      <c r="G2128" s="144">
        <v>230.57</v>
      </c>
      <c r="H2128" s="144">
        <v>218.1</v>
      </c>
      <c r="I2128" s="144">
        <v>1048.1600000000001</v>
      </c>
    </row>
    <row r="2129" spans="1:9" x14ac:dyDescent="0.2">
      <c r="A2129" s="141" t="s">
        <v>4272</v>
      </c>
      <c r="B2129" s="142" t="s">
        <v>17510</v>
      </c>
      <c r="C2129" s="143">
        <v>5332</v>
      </c>
      <c r="D2129" s="143">
        <v>40</v>
      </c>
      <c r="E2129" s="144">
        <v>23293.45</v>
      </c>
      <c r="F2129" s="144">
        <v>988.09</v>
      </c>
      <c r="G2129" s="144">
        <v>512.38</v>
      </c>
      <c r="H2129" s="144">
        <v>389.14</v>
      </c>
      <c r="I2129" s="144">
        <v>1889.61</v>
      </c>
    </row>
    <row r="2130" spans="1:9" x14ac:dyDescent="0.2">
      <c r="A2130" s="141" t="s">
        <v>4274</v>
      </c>
      <c r="B2130" s="142" t="s">
        <v>17511</v>
      </c>
      <c r="C2130" s="143">
        <v>1309</v>
      </c>
      <c r="D2130" s="143">
        <v>13</v>
      </c>
      <c r="E2130" s="144">
        <v>39989.72</v>
      </c>
      <c r="F2130" s="144">
        <v>242.58</v>
      </c>
      <c r="G2130" s="144">
        <v>166.52</v>
      </c>
      <c r="H2130" s="144">
        <v>668.07</v>
      </c>
      <c r="I2130" s="144">
        <v>1077.17</v>
      </c>
    </row>
    <row r="2131" spans="1:9" x14ac:dyDescent="0.2">
      <c r="A2131" s="141" t="s">
        <v>4276</v>
      </c>
      <c r="B2131" s="142" t="s">
        <v>17512</v>
      </c>
      <c r="C2131" s="143">
        <v>3806</v>
      </c>
      <c r="D2131" s="143">
        <v>42</v>
      </c>
      <c r="E2131" s="144">
        <v>83570.89</v>
      </c>
      <c r="F2131" s="144">
        <v>705.3</v>
      </c>
      <c r="G2131" s="144">
        <v>537.99</v>
      </c>
      <c r="H2131" s="144">
        <v>1396.15</v>
      </c>
      <c r="I2131" s="144">
        <v>2639.44</v>
      </c>
    </row>
    <row r="2132" spans="1:9" x14ac:dyDescent="0.2">
      <c r="A2132" s="141" t="s">
        <v>4278</v>
      </c>
      <c r="B2132" s="142" t="s">
        <v>17513</v>
      </c>
      <c r="C2132" s="143">
        <v>7427</v>
      </c>
      <c r="D2132" s="143">
        <v>111</v>
      </c>
      <c r="E2132" s="144">
        <v>74319.259999999995</v>
      </c>
      <c r="F2132" s="144">
        <v>1376.31</v>
      </c>
      <c r="G2132" s="144">
        <v>1421.83</v>
      </c>
      <c r="H2132" s="144">
        <v>1241.5899999999999</v>
      </c>
      <c r="I2132" s="144">
        <v>4039.73</v>
      </c>
    </row>
    <row r="2133" spans="1:9" x14ac:dyDescent="0.2">
      <c r="A2133" s="141" t="s">
        <v>4280</v>
      </c>
      <c r="B2133" s="142" t="s">
        <v>17514</v>
      </c>
      <c r="C2133" s="143">
        <v>2479</v>
      </c>
      <c r="D2133" s="143">
        <v>53</v>
      </c>
      <c r="E2133" s="144">
        <v>22120.92</v>
      </c>
      <c r="F2133" s="144">
        <v>459.39</v>
      </c>
      <c r="G2133" s="144">
        <v>678.9</v>
      </c>
      <c r="H2133" s="144">
        <v>369.56</v>
      </c>
      <c r="I2133" s="144">
        <v>1507.85</v>
      </c>
    </row>
    <row r="2134" spans="1:9" x14ac:dyDescent="0.2">
      <c r="A2134" s="141" t="s">
        <v>4282</v>
      </c>
      <c r="B2134" s="142" t="s">
        <v>17515</v>
      </c>
      <c r="C2134" s="143">
        <v>6423</v>
      </c>
      <c r="D2134" s="143">
        <v>84</v>
      </c>
      <c r="E2134" s="144">
        <v>19702.98</v>
      </c>
      <c r="F2134" s="144">
        <v>1190.26</v>
      </c>
      <c r="G2134" s="144">
        <v>1075.98</v>
      </c>
      <c r="H2134" s="144">
        <v>329.16</v>
      </c>
      <c r="I2134" s="144">
        <v>2595.4</v>
      </c>
    </row>
    <row r="2135" spans="1:9" x14ac:dyDescent="0.2">
      <c r="A2135" s="141" t="s">
        <v>4284</v>
      </c>
      <c r="B2135" s="142" t="s">
        <v>17516</v>
      </c>
      <c r="C2135" s="143">
        <v>1200</v>
      </c>
      <c r="D2135" s="143">
        <v>15</v>
      </c>
      <c r="E2135" s="144">
        <v>6177.22</v>
      </c>
      <c r="F2135" s="144">
        <v>222.38</v>
      </c>
      <c r="G2135" s="144">
        <v>192.14</v>
      </c>
      <c r="H2135" s="144">
        <v>103.2</v>
      </c>
      <c r="I2135" s="144">
        <v>517.72</v>
      </c>
    </row>
    <row r="2136" spans="1:9" x14ac:dyDescent="0.2">
      <c r="A2136" s="141" t="s">
        <v>4286</v>
      </c>
      <c r="B2136" s="142" t="s">
        <v>17517</v>
      </c>
      <c r="C2136" s="143">
        <v>1908</v>
      </c>
      <c r="D2136" s="143">
        <v>31</v>
      </c>
      <c r="E2136" s="144">
        <v>63618.55</v>
      </c>
      <c r="F2136" s="144">
        <v>353.58</v>
      </c>
      <c r="G2136" s="144">
        <v>397.09</v>
      </c>
      <c r="H2136" s="144">
        <v>1062.82</v>
      </c>
      <c r="I2136" s="144">
        <v>1813.49</v>
      </c>
    </row>
    <row r="2137" spans="1:9" x14ac:dyDescent="0.2">
      <c r="A2137" s="141" t="s">
        <v>4288</v>
      </c>
      <c r="B2137" s="142" t="s">
        <v>17518</v>
      </c>
      <c r="C2137" s="143">
        <v>5226</v>
      </c>
      <c r="D2137" s="143">
        <v>41</v>
      </c>
      <c r="E2137" s="144">
        <v>52756</v>
      </c>
      <c r="F2137" s="144">
        <v>968.44</v>
      </c>
      <c r="G2137" s="144">
        <v>525.17999999999995</v>
      </c>
      <c r="H2137" s="144">
        <v>881.35</v>
      </c>
      <c r="I2137" s="144">
        <v>2374.9699999999998</v>
      </c>
    </row>
    <row r="2138" spans="1:9" x14ac:dyDescent="0.2">
      <c r="A2138" s="141" t="s">
        <v>4290</v>
      </c>
      <c r="B2138" s="142" t="s">
        <v>17519</v>
      </c>
      <c r="C2138" s="143">
        <v>4564</v>
      </c>
      <c r="D2138" s="143">
        <v>34</v>
      </c>
      <c r="E2138" s="144">
        <v>57718.86</v>
      </c>
      <c r="F2138" s="144">
        <v>845.77</v>
      </c>
      <c r="G2138" s="144">
        <v>435.52</v>
      </c>
      <c r="H2138" s="144">
        <v>964.26</v>
      </c>
      <c r="I2138" s="144">
        <v>2245.5500000000002</v>
      </c>
    </row>
    <row r="2139" spans="1:9" x14ac:dyDescent="0.2">
      <c r="A2139" s="141" t="s">
        <v>4292</v>
      </c>
      <c r="B2139" s="142" t="s">
        <v>17520</v>
      </c>
      <c r="C2139" s="143">
        <v>8399</v>
      </c>
      <c r="D2139" s="143">
        <v>74</v>
      </c>
      <c r="E2139" s="144">
        <v>46428.59</v>
      </c>
      <c r="F2139" s="144">
        <v>1556.44</v>
      </c>
      <c r="G2139" s="144">
        <v>947.89</v>
      </c>
      <c r="H2139" s="144">
        <v>775.65</v>
      </c>
      <c r="I2139" s="144">
        <v>3279.98</v>
      </c>
    </row>
    <row r="2140" spans="1:9" x14ac:dyDescent="0.2">
      <c r="A2140" s="141" t="s">
        <v>4294</v>
      </c>
      <c r="B2140" s="142" t="s">
        <v>17521</v>
      </c>
      <c r="C2140" s="143">
        <v>38913</v>
      </c>
      <c r="D2140" s="143">
        <v>530</v>
      </c>
      <c r="E2140" s="144">
        <v>386839.33</v>
      </c>
      <c r="F2140" s="144">
        <v>7211.06</v>
      </c>
      <c r="G2140" s="144">
        <v>6788.93</v>
      </c>
      <c r="H2140" s="144">
        <v>6462.61</v>
      </c>
      <c r="I2140" s="144">
        <v>20462.599999999999</v>
      </c>
    </row>
    <row r="2141" spans="1:9" x14ac:dyDescent="0.2">
      <c r="A2141" s="141" t="s">
        <v>4296</v>
      </c>
      <c r="B2141" s="142" t="s">
        <v>17522</v>
      </c>
      <c r="C2141" s="143">
        <v>5032</v>
      </c>
      <c r="D2141" s="143">
        <v>37</v>
      </c>
      <c r="E2141" s="144">
        <v>17652.86</v>
      </c>
      <c r="F2141" s="144">
        <v>932.49</v>
      </c>
      <c r="G2141" s="144">
        <v>473.94</v>
      </c>
      <c r="H2141" s="144">
        <v>294.91000000000003</v>
      </c>
      <c r="I2141" s="144">
        <v>1701.34</v>
      </c>
    </row>
    <row r="2142" spans="1:9" x14ac:dyDescent="0.2">
      <c r="A2142" s="141" t="s">
        <v>4298</v>
      </c>
      <c r="B2142" s="142" t="s">
        <v>17523</v>
      </c>
      <c r="C2142" s="143">
        <v>6775</v>
      </c>
      <c r="D2142" s="143">
        <v>75</v>
      </c>
      <c r="E2142" s="144">
        <v>54774.48</v>
      </c>
      <c r="F2142" s="144">
        <v>1255.49</v>
      </c>
      <c r="G2142" s="144">
        <v>960.7</v>
      </c>
      <c r="H2142" s="144">
        <v>915.07</v>
      </c>
      <c r="I2142" s="144">
        <v>3131.26</v>
      </c>
    </row>
    <row r="2143" spans="1:9" x14ac:dyDescent="0.2">
      <c r="A2143" s="141" t="s">
        <v>4300</v>
      </c>
      <c r="B2143" s="142" t="s">
        <v>17524</v>
      </c>
      <c r="C2143" s="143">
        <v>14240</v>
      </c>
      <c r="D2143" s="143">
        <v>122</v>
      </c>
      <c r="E2143" s="144">
        <v>93747.14</v>
      </c>
      <c r="F2143" s="144">
        <v>2638.85</v>
      </c>
      <c r="G2143" s="144">
        <v>1562.74</v>
      </c>
      <c r="H2143" s="144">
        <v>1566.16</v>
      </c>
      <c r="I2143" s="144">
        <v>5767.75</v>
      </c>
    </row>
    <row r="2144" spans="1:9" x14ac:dyDescent="0.2">
      <c r="A2144" s="141" t="s">
        <v>4302</v>
      </c>
      <c r="B2144" s="142" t="s">
        <v>17525</v>
      </c>
      <c r="C2144" s="143">
        <v>36922</v>
      </c>
      <c r="D2144" s="143">
        <v>458</v>
      </c>
      <c r="E2144" s="144">
        <v>168821.53</v>
      </c>
      <c r="F2144" s="144">
        <v>6842.1</v>
      </c>
      <c r="G2144" s="144">
        <v>5866.66</v>
      </c>
      <c r="H2144" s="144">
        <v>2820.36</v>
      </c>
      <c r="I2144" s="144">
        <v>15529.12</v>
      </c>
    </row>
    <row r="2145" spans="1:9" x14ac:dyDescent="0.2">
      <c r="A2145" s="141" t="s">
        <v>4304</v>
      </c>
      <c r="B2145" s="142" t="s">
        <v>17526</v>
      </c>
      <c r="C2145" s="143">
        <v>12605</v>
      </c>
      <c r="D2145" s="143">
        <v>203</v>
      </c>
      <c r="E2145" s="144">
        <v>70404.479999999996</v>
      </c>
      <c r="F2145" s="144">
        <v>2335.86</v>
      </c>
      <c r="G2145" s="144">
        <v>2600.29</v>
      </c>
      <c r="H2145" s="144">
        <v>1176.19</v>
      </c>
      <c r="I2145" s="144">
        <v>6112.34</v>
      </c>
    </row>
    <row r="2146" spans="1:9" x14ac:dyDescent="0.2">
      <c r="A2146" s="141" t="s">
        <v>4306</v>
      </c>
      <c r="B2146" s="142" t="s">
        <v>17527</v>
      </c>
      <c r="C2146" s="143">
        <v>7530</v>
      </c>
      <c r="D2146" s="143">
        <v>118</v>
      </c>
      <c r="E2146" s="144">
        <v>39887.32</v>
      </c>
      <c r="F2146" s="144">
        <v>1395.4</v>
      </c>
      <c r="G2146" s="144">
        <v>1511.5</v>
      </c>
      <c r="H2146" s="144">
        <v>666.37</v>
      </c>
      <c r="I2146" s="144">
        <v>3573.27</v>
      </c>
    </row>
    <row r="2147" spans="1:9" x14ac:dyDescent="0.2">
      <c r="A2147" s="141" t="s">
        <v>4308</v>
      </c>
      <c r="B2147" s="142" t="s">
        <v>17528</v>
      </c>
      <c r="C2147" s="143">
        <v>5485</v>
      </c>
      <c r="D2147" s="143">
        <v>70</v>
      </c>
      <c r="E2147" s="144">
        <v>58147.56</v>
      </c>
      <c r="F2147" s="144">
        <v>1016.44</v>
      </c>
      <c r="G2147" s="144">
        <v>896.65</v>
      </c>
      <c r="H2147" s="144">
        <v>971.42</v>
      </c>
      <c r="I2147" s="144">
        <v>2884.51</v>
      </c>
    </row>
    <row r="2148" spans="1:9" x14ac:dyDescent="0.2">
      <c r="A2148" s="141" t="s">
        <v>4310</v>
      </c>
      <c r="B2148" s="142" t="s">
        <v>17529</v>
      </c>
      <c r="C2148" s="143">
        <v>6150</v>
      </c>
      <c r="D2148" s="143">
        <v>53</v>
      </c>
      <c r="E2148" s="144">
        <v>30130.400000000001</v>
      </c>
      <c r="F2148" s="144">
        <v>1139.67</v>
      </c>
      <c r="G2148" s="144">
        <v>678.9</v>
      </c>
      <c r="H2148" s="144">
        <v>503.36</v>
      </c>
      <c r="I2148" s="144">
        <v>2321.9299999999998</v>
      </c>
    </row>
    <row r="2149" spans="1:9" x14ac:dyDescent="0.2">
      <c r="A2149" s="141" t="s">
        <v>4312</v>
      </c>
      <c r="B2149" s="142" t="s">
        <v>17530</v>
      </c>
      <c r="C2149" s="143">
        <v>2393</v>
      </c>
      <c r="D2149" s="143">
        <v>16</v>
      </c>
      <c r="E2149" s="144">
        <v>24586.82</v>
      </c>
      <c r="F2149" s="144">
        <v>443.46</v>
      </c>
      <c r="G2149" s="144">
        <v>204.95</v>
      </c>
      <c r="H2149" s="144">
        <v>410.75</v>
      </c>
      <c r="I2149" s="144">
        <v>1059.1600000000001</v>
      </c>
    </row>
    <row r="2150" spans="1:9" x14ac:dyDescent="0.2">
      <c r="A2150" s="141" t="s">
        <v>4314</v>
      </c>
      <c r="B2150" s="142" t="s">
        <v>17531</v>
      </c>
      <c r="C2150" s="143">
        <v>8317</v>
      </c>
      <c r="D2150" s="143">
        <v>169</v>
      </c>
      <c r="E2150" s="144">
        <v>247292.54</v>
      </c>
      <c r="F2150" s="144">
        <v>1541.24</v>
      </c>
      <c r="G2150" s="144">
        <v>2164.77</v>
      </c>
      <c r="H2150" s="144">
        <v>4131.3100000000004</v>
      </c>
      <c r="I2150" s="144">
        <v>7837.32</v>
      </c>
    </row>
    <row r="2151" spans="1:9" x14ac:dyDescent="0.2">
      <c r="A2151" s="141" t="s">
        <v>4316</v>
      </c>
      <c r="B2151" s="142" t="s">
        <v>17532</v>
      </c>
      <c r="C2151" s="143">
        <v>4639</v>
      </c>
      <c r="D2151" s="143">
        <v>71</v>
      </c>
      <c r="E2151" s="144">
        <v>21345.53</v>
      </c>
      <c r="F2151" s="144">
        <v>859.66</v>
      </c>
      <c r="G2151" s="144">
        <v>909.46</v>
      </c>
      <c r="H2151" s="144">
        <v>356.6</v>
      </c>
      <c r="I2151" s="144">
        <v>2125.7199999999998</v>
      </c>
    </row>
    <row r="2152" spans="1:9" x14ac:dyDescent="0.2">
      <c r="A2152" s="141" t="s">
        <v>4318</v>
      </c>
      <c r="B2152" s="142" t="s">
        <v>17533</v>
      </c>
      <c r="C2152" s="143">
        <v>9291</v>
      </c>
      <c r="D2152" s="143">
        <v>126</v>
      </c>
      <c r="E2152" s="144">
        <v>80315.97</v>
      </c>
      <c r="F2152" s="144">
        <v>1721.74</v>
      </c>
      <c r="G2152" s="144">
        <v>1613.97</v>
      </c>
      <c r="H2152" s="144">
        <v>1341.78</v>
      </c>
      <c r="I2152" s="144">
        <v>4677.49</v>
      </c>
    </row>
    <row r="2153" spans="1:9" x14ac:dyDescent="0.2">
      <c r="A2153" s="141" t="s">
        <v>4320</v>
      </c>
      <c r="B2153" s="142" t="s">
        <v>17534</v>
      </c>
      <c r="C2153" s="143">
        <v>5457</v>
      </c>
      <c r="D2153" s="143">
        <v>79</v>
      </c>
      <c r="E2153" s="144">
        <v>33413.67</v>
      </c>
      <c r="F2153" s="144">
        <v>1011.25</v>
      </c>
      <c r="G2153" s="144">
        <v>1011.94</v>
      </c>
      <c r="H2153" s="144">
        <v>558.22</v>
      </c>
      <c r="I2153" s="144">
        <v>2581.41</v>
      </c>
    </row>
    <row r="2154" spans="1:9" x14ac:dyDescent="0.2">
      <c r="A2154" s="141" t="s">
        <v>4322</v>
      </c>
      <c r="B2154" s="142" t="s">
        <v>17535</v>
      </c>
      <c r="C2154" s="143">
        <v>7687</v>
      </c>
      <c r="D2154" s="143">
        <v>99</v>
      </c>
      <c r="E2154" s="144">
        <v>106680.31</v>
      </c>
      <c r="F2154" s="144">
        <v>1424.5</v>
      </c>
      <c r="G2154" s="144">
        <v>1268.1199999999999</v>
      </c>
      <c r="H2154" s="144">
        <v>1782.22</v>
      </c>
      <c r="I2154" s="144">
        <v>4474.84</v>
      </c>
    </row>
    <row r="2155" spans="1:9" x14ac:dyDescent="0.2">
      <c r="A2155" s="141" t="s">
        <v>4324</v>
      </c>
      <c r="B2155" s="142" t="s">
        <v>17536</v>
      </c>
      <c r="C2155" s="143">
        <v>10032</v>
      </c>
      <c r="D2155" s="143">
        <v>170</v>
      </c>
      <c r="E2155" s="144">
        <v>1123212.74</v>
      </c>
      <c r="F2155" s="144">
        <v>1859.06</v>
      </c>
      <c r="G2155" s="144">
        <v>2177.58</v>
      </c>
      <c r="H2155" s="144">
        <v>18764.599999999999</v>
      </c>
      <c r="I2155" s="144">
        <v>22801.24</v>
      </c>
    </row>
    <row r="2156" spans="1:9" x14ac:dyDescent="0.2">
      <c r="A2156" s="141" t="s">
        <v>4326</v>
      </c>
      <c r="B2156" s="142" t="s">
        <v>17537</v>
      </c>
      <c r="C2156" s="143">
        <v>9155</v>
      </c>
      <c r="D2156" s="143">
        <v>54</v>
      </c>
      <c r="E2156" s="144">
        <v>56091.67</v>
      </c>
      <c r="F2156" s="144">
        <v>1696.54</v>
      </c>
      <c r="G2156" s="144">
        <v>691.7</v>
      </c>
      <c r="H2156" s="144">
        <v>937.08</v>
      </c>
      <c r="I2156" s="144">
        <v>3325.32</v>
      </c>
    </row>
    <row r="2157" spans="1:9" x14ac:dyDescent="0.2">
      <c r="A2157" s="141" t="s">
        <v>4328</v>
      </c>
      <c r="B2157" s="142" t="s">
        <v>17538</v>
      </c>
      <c r="C2157" s="143">
        <v>11004</v>
      </c>
      <c r="D2157" s="143">
        <v>66</v>
      </c>
      <c r="E2157" s="144">
        <v>23132.959999999999</v>
      </c>
      <c r="F2157" s="144">
        <v>2039.18</v>
      </c>
      <c r="G2157" s="144">
        <v>845.42</v>
      </c>
      <c r="H2157" s="144">
        <v>386.46</v>
      </c>
      <c r="I2157" s="144">
        <v>3271.06</v>
      </c>
    </row>
    <row r="2158" spans="1:9" x14ac:dyDescent="0.2">
      <c r="A2158" s="141" t="s">
        <v>4330</v>
      </c>
      <c r="B2158" s="142" t="s">
        <v>17539</v>
      </c>
      <c r="C2158" s="143">
        <v>26839</v>
      </c>
      <c r="D2158" s="143">
        <v>320</v>
      </c>
      <c r="E2158" s="144">
        <v>156955.91</v>
      </c>
      <c r="F2158" s="144">
        <v>4973.6000000000004</v>
      </c>
      <c r="G2158" s="144">
        <v>4098.9799999999996</v>
      </c>
      <c r="H2158" s="144">
        <v>2622.14</v>
      </c>
      <c r="I2158" s="144">
        <v>11694.72</v>
      </c>
    </row>
    <row r="2159" spans="1:9" x14ac:dyDescent="0.2">
      <c r="A2159" s="141" t="s">
        <v>4332</v>
      </c>
      <c r="B2159" s="142" t="s">
        <v>17540</v>
      </c>
      <c r="C2159" s="143">
        <v>4493</v>
      </c>
      <c r="D2159" s="143">
        <v>28</v>
      </c>
      <c r="E2159" s="144">
        <v>49638.23</v>
      </c>
      <c r="F2159" s="144">
        <v>832.61</v>
      </c>
      <c r="G2159" s="144">
        <v>358.66</v>
      </c>
      <c r="H2159" s="144">
        <v>829.26</v>
      </c>
      <c r="I2159" s="144">
        <v>2020.53</v>
      </c>
    </row>
    <row r="2160" spans="1:9" x14ac:dyDescent="0.2">
      <c r="A2160" s="141" t="s">
        <v>4334</v>
      </c>
      <c r="B2160" s="142" t="s">
        <v>17541</v>
      </c>
      <c r="C2160" s="143">
        <v>16382</v>
      </c>
      <c r="D2160" s="143">
        <v>194</v>
      </c>
      <c r="E2160" s="144">
        <v>75752.639999999999</v>
      </c>
      <c r="F2160" s="144">
        <v>3035.78</v>
      </c>
      <c r="G2160" s="144">
        <v>2485.0100000000002</v>
      </c>
      <c r="H2160" s="144">
        <v>1265.54</v>
      </c>
      <c r="I2160" s="144">
        <v>6786.33</v>
      </c>
    </row>
    <row r="2161" spans="1:9" x14ac:dyDescent="0.2">
      <c r="A2161" s="141" t="s">
        <v>4336</v>
      </c>
      <c r="B2161" s="142" t="s">
        <v>17542</v>
      </c>
      <c r="C2161" s="143">
        <v>2812</v>
      </c>
      <c r="D2161" s="143">
        <v>31</v>
      </c>
      <c r="E2161" s="144">
        <v>98130.47</v>
      </c>
      <c r="F2161" s="144">
        <v>521.1</v>
      </c>
      <c r="G2161" s="144">
        <v>397.09</v>
      </c>
      <c r="H2161" s="144">
        <v>1639.38</v>
      </c>
      <c r="I2161" s="144">
        <v>2557.5700000000002</v>
      </c>
    </row>
    <row r="2162" spans="1:9" x14ac:dyDescent="0.2">
      <c r="A2162" s="141" t="s">
        <v>4338</v>
      </c>
      <c r="B2162" s="142" t="s">
        <v>17543</v>
      </c>
      <c r="C2162" s="143">
        <v>9359</v>
      </c>
      <c r="D2162" s="143">
        <v>121</v>
      </c>
      <c r="E2162" s="144">
        <v>62500.56</v>
      </c>
      <c r="F2162" s="144">
        <v>1734.34</v>
      </c>
      <c r="G2162" s="144">
        <v>1549.93</v>
      </c>
      <c r="H2162" s="144">
        <v>1044.1400000000001</v>
      </c>
      <c r="I2162" s="144">
        <v>4328.41</v>
      </c>
    </row>
    <row r="2163" spans="1:9" x14ac:dyDescent="0.2">
      <c r="A2163" s="141" t="s">
        <v>4340</v>
      </c>
      <c r="B2163" s="142" t="s">
        <v>17544</v>
      </c>
      <c r="C2163" s="143">
        <v>97858</v>
      </c>
      <c r="D2163" s="143">
        <v>2261</v>
      </c>
      <c r="E2163" s="144">
        <v>1287202.29</v>
      </c>
      <c r="F2163" s="144">
        <v>18134.3</v>
      </c>
      <c r="G2163" s="144">
        <v>28961.83</v>
      </c>
      <c r="H2163" s="144">
        <v>21504.23</v>
      </c>
      <c r="I2163" s="144">
        <v>68600.36</v>
      </c>
    </row>
    <row r="2164" spans="1:9" x14ac:dyDescent="0.2">
      <c r="A2164" s="141" t="s">
        <v>4342</v>
      </c>
      <c r="B2164" s="142" t="s">
        <v>17545</v>
      </c>
      <c r="C2164" s="143">
        <v>1529</v>
      </c>
      <c r="D2164" s="143">
        <v>3</v>
      </c>
      <c r="E2164" s="144">
        <v>995.12</v>
      </c>
      <c r="F2164" s="144">
        <v>283.33999999999997</v>
      </c>
      <c r="G2164" s="144">
        <v>38.42</v>
      </c>
      <c r="H2164" s="144">
        <v>16.62</v>
      </c>
      <c r="I2164" s="144">
        <v>338.38</v>
      </c>
    </row>
    <row r="2165" spans="1:9" x14ac:dyDescent="0.2">
      <c r="A2165" s="141" t="s">
        <v>4344</v>
      </c>
      <c r="B2165" s="142" t="s">
        <v>17546</v>
      </c>
      <c r="C2165" s="143">
        <v>1778</v>
      </c>
      <c r="D2165" s="143">
        <v>11</v>
      </c>
      <c r="E2165" s="144">
        <v>13252.62</v>
      </c>
      <c r="F2165" s="144">
        <v>329.49</v>
      </c>
      <c r="G2165" s="144">
        <v>140.9</v>
      </c>
      <c r="H2165" s="144">
        <v>221.4</v>
      </c>
      <c r="I2165" s="144">
        <v>691.79</v>
      </c>
    </row>
    <row r="2166" spans="1:9" x14ac:dyDescent="0.2">
      <c r="A2166" s="141" t="s">
        <v>4346</v>
      </c>
      <c r="B2166" s="142" t="s">
        <v>17547</v>
      </c>
      <c r="C2166" s="143">
        <v>1076</v>
      </c>
      <c r="D2166" s="143">
        <v>31</v>
      </c>
      <c r="E2166" s="144">
        <v>68428.41</v>
      </c>
      <c r="F2166" s="144">
        <v>199.4</v>
      </c>
      <c r="G2166" s="144">
        <v>397.09</v>
      </c>
      <c r="H2166" s="144">
        <v>1143.18</v>
      </c>
      <c r="I2166" s="144">
        <v>1739.67</v>
      </c>
    </row>
    <row r="2167" spans="1:9" x14ac:dyDescent="0.2">
      <c r="A2167" s="141" t="s">
        <v>4348</v>
      </c>
      <c r="B2167" s="142" t="s">
        <v>17548</v>
      </c>
      <c r="C2167" s="143">
        <v>18778</v>
      </c>
      <c r="D2167" s="143">
        <v>202</v>
      </c>
      <c r="E2167" s="144">
        <v>66554.73</v>
      </c>
      <c r="F2167" s="144">
        <v>3479.8</v>
      </c>
      <c r="G2167" s="144">
        <v>2587.48</v>
      </c>
      <c r="H2167" s="144">
        <v>1111.8699999999999</v>
      </c>
      <c r="I2167" s="144">
        <v>7179.15</v>
      </c>
    </row>
    <row r="2168" spans="1:9" x14ac:dyDescent="0.2">
      <c r="A2168" s="141" t="s">
        <v>4350</v>
      </c>
      <c r="B2168" s="142" t="s">
        <v>17549</v>
      </c>
      <c r="C2168" s="143">
        <v>1101</v>
      </c>
      <c r="D2168" s="143">
        <v>10</v>
      </c>
      <c r="E2168" s="144">
        <v>10180.75</v>
      </c>
      <c r="F2168" s="144">
        <v>204.03</v>
      </c>
      <c r="G2168" s="144">
        <v>128.1</v>
      </c>
      <c r="H2168" s="144">
        <v>170.08</v>
      </c>
      <c r="I2168" s="144">
        <v>502.21</v>
      </c>
    </row>
    <row r="2169" spans="1:9" x14ac:dyDescent="0.2">
      <c r="A2169" s="141" t="s">
        <v>4352</v>
      </c>
      <c r="B2169" s="142" t="s">
        <v>17550</v>
      </c>
      <c r="C2169" s="143">
        <v>3228</v>
      </c>
      <c r="D2169" s="143">
        <v>31</v>
      </c>
      <c r="E2169" s="144">
        <v>7168.11</v>
      </c>
      <c r="F2169" s="144">
        <v>598.19000000000005</v>
      </c>
      <c r="G2169" s="144">
        <v>397.09</v>
      </c>
      <c r="H2169" s="144">
        <v>119.75</v>
      </c>
      <c r="I2169" s="144">
        <v>1115.03</v>
      </c>
    </row>
    <row r="2170" spans="1:9" x14ac:dyDescent="0.2">
      <c r="A2170" s="141" t="s">
        <v>4354</v>
      </c>
      <c r="B2170" s="142" t="s">
        <v>17551</v>
      </c>
      <c r="C2170" s="143">
        <v>3495</v>
      </c>
      <c r="D2170" s="143">
        <v>26</v>
      </c>
      <c r="E2170" s="144">
        <v>17447.12</v>
      </c>
      <c r="F2170" s="144">
        <v>647.66</v>
      </c>
      <c r="G2170" s="144">
        <v>333.04</v>
      </c>
      <c r="H2170" s="144">
        <v>291.47000000000003</v>
      </c>
      <c r="I2170" s="144">
        <v>1272.17</v>
      </c>
    </row>
    <row r="2171" spans="1:9" x14ac:dyDescent="0.2">
      <c r="A2171" s="141" t="s">
        <v>4356</v>
      </c>
      <c r="B2171" s="142" t="s">
        <v>17552</v>
      </c>
      <c r="C2171" s="143">
        <v>3059</v>
      </c>
      <c r="D2171" s="143">
        <v>27</v>
      </c>
      <c r="E2171" s="144">
        <v>4154.2299999999996</v>
      </c>
      <c r="F2171" s="144">
        <v>566.87</v>
      </c>
      <c r="G2171" s="144">
        <v>345.85</v>
      </c>
      <c r="H2171" s="144">
        <v>69.400000000000006</v>
      </c>
      <c r="I2171" s="144">
        <v>982.12</v>
      </c>
    </row>
    <row r="2172" spans="1:9" x14ac:dyDescent="0.2">
      <c r="A2172" s="141" t="s">
        <v>4358</v>
      </c>
      <c r="B2172" s="142" t="s">
        <v>17553</v>
      </c>
      <c r="C2172" s="143">
        <v>6872</v>
      </c>
      <c r="D2172" s="143">
        <v>57</v>
      </c>
      <c r="E2172" s="144">
        <v>31588.560000000001</v>
      </c>
      <c r="F2172" s="144">
        <v>1273.46</v>
      </c>
      <c r="G2172" s="144">
        <v>730.13</v>
      </c>
      <c r="H2172" s="144">
        <v>527.73</v>
      </c>
      <c r="I2172" s="144">
        <v>2531.3200000000002</v>
      </c>
    </row>
    <row r="2173" spans="1:9" x14ac:dyDescent="0.2">
      <c r="A2173" s="141" t="s">
        <v>4360</v>
      </c>
      <c r="B2173" s="142" t="s">
        <v>17554</v>
      </c>
      <c r="C2173" s="143">
        <v>3816</v>
      </c>
      <c r="D2173" s="143">
        <v>41</v>
      </c>
      <c r="E2173" s="144">
        <v>10267.780000000001</v>
      </c>
      <c r="F2173" s="144">
        <v>707.15</v>
      </c>
      <c r="G2173" s="144">
        <v>525.17999999999995</v>
      </c>
      <c r="H2173" s="144">
        <v>171.54</v>
      </c>
      <c r="I2173" s="144">
        <v>1403.87</v>
      </c>
    </row>
    <row r="2174" spans="1:9" x14ac:dyDescent="0.2">
      <c r="A2174" s="141" t="s">
        <v>4362</v>
      </c>
      <c r="B2174" s="142" t="s">
        <v>17555</v>
      </c>
      <c r="C2174" s="143">
        <v>5032</v>
      </c>
      <c r="D2174" s="143">
        <v>64</v>
      </c>
      <c r="E2174" s="144">
        <v>23419.35</v>
      </c>
      <c r="F2174" s="144">
        <v>932.49</v>
      </c>
      <c r="G2174" s="144">
        <v>819.79</v>
      </c>
      <c r="H2174" s="144">
        <v>391.25</v>
      </c>
      <c r="I2174" s="144">
        <v>2143.5300000000002</v>
      </c>
    </row>
    <row r="2175" spans="1:9" x14ac:dyDescent="0.2">
      <c r="A2175" s="141" t="s">
        <v>4364</v>
      </c>
      <c r="B2175" s="142" t="s">
        <v>17556</v>
      </c>
      <c r="C2175" s="143">
        <v>1219</v>
      </c>
      <c r="D2175" s="143">
        <v>19</v>
      </c>
      <c r="E2175" s="144">
        <v>18871.47</v>
      </c>
      <c r="F2175" s="144">
        <v>225.9</v>
      </c>
      <c r="G2175" s="144">
        <v>243.38</v>
      </c>
      <c r="H2175" s="144">
        <v>315.27</v>
      </c>
      <c r="I2175" s="144">
        <v>784.55</v>
      </c>
    </row>
    <row r="2176" spans="1:9" x14ac:dyDescent="0.2">
      <c r="A2176" s="141" t="s">
        <v>4366</v>
      </c>
      <c r="B2176" s="142" t="s">
        <v>17557</v>
      </c>
      <c r="C2176" s="143">
        <v>1219</v>
      </c>
      <c r="D2176" s="143">
        <v>5</v>
      </c>
      <c r="E2176" s="144">
        <v>5407.01</v>
      </c>
      <c r="F2176" s="144">
        <v>225.9</v>
      </c>
      <c r="G2176" s="144">
        <v>64.05</v>
      </c>
      <c r="H2176" s="144">
        <v>90.33</v>
      </c>
      <c r="I2176" s="144">
        <v>380.28</v>
      </c>
    </row>
    <row r="2177" spans="1:9" x14ac:dyDescent="0.2">
      <c r="A2177" s="141" t="s">
        <v>4368</v>
      </c>
      <c r="B2177" s="142" t="s">
        <v>17558</v>
      </c>
      <c r="C2177" s="143">
        <v>6925</v>
      </c>
      <c r="D2177" s="143">
        <v>109</v>
      </c>
      <c r="E2177" s="144">
        <v>113789.21</v>
      </c>
      <c r="F2177" s="144">
        <v>1283.29</v>
      </c>
      <c r="G2177" s="144">
        <v>1396.22</v>
      </c>
      <c r="H2177" s="144">
        <v>1900.98</v>
      </c>
      <c r="I2177" s="144">
        <v>4580.49</v>
      </c>
    </row>
    <row r="2178" spans="1:9" x14ac:dyDescent="0.2">
      <c r="A2178" s="141" t="s">
        <v>4370</v>
      </c>
      <c r="B2178" s="142" t="s">
        <v>17559</v>
      </c>
      <c r="C2178" s="143">
        <v>4384</v>
      </c>
      <c r="D2178" s="143">
        <v>45</v>
      </c>
      <c r="E2178" s="144">
        <v>23737.16</v>
      </c>
      <c r="F2178" s="144">
        <v>812.41</v>
      </c>
      <c r="G2178" s="144">
        <v>576.41999999999996</v>
      </c>
      <c r="H2178" s="144">
        <v>396.56</v>
      </c>
      <c r="I2178" s="144">
        <v>1785.39</v>
      </c>
    </row>
    <row r="2179" spans="1:9" x14ac:dyDescent="0.2">
      <c r="A2179" s="141" t="s">
        <v>4372</v>
      </c>
      <c r="B2179" s="142" t="s">
        <v>17560</v>
      </c>
      <c r="C2179" s="143">
        <v>3763</v>
      </c>
      <c r="D2179" s="143">
        <v>34</v>
      </c>
      <c r="E2179" s="144">
        <v>21984.83</v>
      </c>
      <c r="F2179" s="144">
        <v>697.33</v>
      </c>
      <c r="G2179" s="144">
        <v>435.52</v>
      </c>
      <c r="H2179" s="144">
        <v>367.28</v>
      </c>
      <c r="I2179" s="144">
        <v>1500.13</v>
      </c>
    </row>
    <row r="2180" spans="1:9" x14ac:dyDescent="0.2">
      <c r="A2180" s="141" t="s">
        <v>4374</v>
      </c>
      <c r="B2180" s="142" t="s">
        <v>17561</v>
      </c>
      <c r="C2180" s="143">
        <v>5170</v>
      </c>
      <c r="D2180" s="143">
        <v>33</v>
      </c>
      <c r="E2180" s="144">
        <v>20489.599999999999</v>
      </c>
      <c r="F2180" s="144">
        <v>958.06</v>
      </c>
      <c r="G2180" s="144">
        <v>422.7</v>
      </c>
      <c r="H2180" s="144">
        <v>342.3</v>
      </c>
      <c r="I2180" s="144">
        <v>1723.06</v>
      </c>
    </row>
    <row r="2181" spans="1:9" x14ac:dyDescent="0.2">
      <c r="A2181" s="141" t="s">
        <v>4376</v>
      </c>
      <c r="B2181" s="142" t="s">
        <v>17562</v>
      </c>
      <c r="C2181" s="143">
        <v>57</v>
      </c>
      <c r="D2181" s="143">
        <v>1</v>
      </c>
      <c r="E2181" s="144">
        <v>149.29</v>
      </c>
      <c r="F2181" s="144">
        <v>12.92</v>
      </c>
      <c r="G2181" s="144">
        <v>11.59</v>
      </c>
      <c r="H2181" s="144">
        <v>2.31</v>
      </c>
      <c r="I2181" s="144">
        <v>26.82</v>
      </c>
    </row>
    <row r="2182" spans="1:9" x14ac:dyDescent="0.2">
      <c r="A2182" s="141" t="s">
        <v>4378</v>
      </c>
      <c r="B2182" s="142" t="s">
        <v>17563</v>
      </c>
      <c r="C2182" s="143">
        <v>227</v>
      </c>
      <c r="D2182" s="143">
        <v>12</v>
      </c>
      <c r="E2182" s="144">
        <v>2639.69</v>
      </c>
      <c r="F2182" s="144">
        <v>51.44</v>
      </c>
      <c r="G2182" s="144">
        <v>139.08000000000001</v>
      </c>
      <c r="H2182" s="144">
        <v>40.82</v>
      </c>
      <c r="I2182" s="144">
        <v>231.34</v>
      </c>
    </row>
    <row r="2183" spans="1:9" x14ac:dyDescent="0.2">
      <c r="A2183" s="141" t="s">
        <v>4380</v>
      </c>
      <c r="B2183" s="142" t="s">
        <v>17564</v>
      </c>
      <c r="C2183" s="143">
        <v>151</v>
      </c>
      <c r="D2183" s="143">
        <v>7</v>
      </c>
      <c r="E2183" s="144">
        <v>13325.54</v>
      </c>
      <c r="F2183" s="144">
        <v>34.22</v>
      </c>
      <c r="G2183" s="144">
        <v>81.13</v>
      </c>
      <c r="H2183" s="144">
        <v>206.08</v>
      </c>
      <c r="I2183" s="144">
        <v>321.43</v>
      </c>
    </row>
    <row r="2184" spans="1:9" x14ac:dyDescent="0.2">
      <c r="A2184" s="141" t="s">
        <v>4382</v>
      </c>
      <c r="B2184" s="142" t="s">
        <v>17565</v>
      </c>
      <c r="C2184" s="143">
        <v>236</v>
      </c>
      <c r="D2184" s="143">
        <v>5</v>
      </c>
      <c r="E2184" s="144">
        <v>1021.09</v>
      </c>
      <c r="F2184" s="144">
        <v>53.48</v>
      </c>
      <c r="G2184" s="144">
        <v>57.95</v>
      </c>
      <c r="H2184" s="144">
        <v>15.79</v>
      </c>
      <c r="I2184" s="144">
        <v>127.22</v>
      </c>
    </row>
    <row r="2185" spans="1:9" x14ac:dyDescent="0.2">
      <c r="A2185" s="141" t="s">
        <v>4384</v>
      </c>
      <c r="B2185" s="142" t="s">
        <v>17566</v>
      </c>
      <c r="C2185" s="143">
        <v>256</v>
      </c>
      <c r="D2185" s="143">
        <v>2</v>
      </c>
      <c r="E2185" s="144">
        <v>465.2</v>
      </c>
      <c r="F2185" s="144">
        <v>58.02</v>
      </c>
      <c r="G2185" s="144">
        <v>23.18</v>
      </c>
      <c r="H2185" s="144">
        <v>7.19</v>
      </c>
      <c r="I2185" s="144">
        <v>88.39</v>
      </c>
    </row>
    <row r="2186" spans="1:9" x14ac:dyDescent="0.2">
      <c r="A2186" s="141" t="s">
        <v>4386</v>
      </c>
      <c r="B2186" s="142" t="s">
        <v>17567</v>
      </c>
      <c r="C2186" s="143">
        <v>122</v>
      </c>
      <c r="D2186" s="143">
        <v>5</v>
      </c>
      <c r="E2186" s="144">
        <v>1145.75</v>
      </c>
      <c r="F2186" s="144">
        <v>27.65</v>
      </c>
      <c r="G2186" s="144">
        <v>57.95</v>
      </c>
      <c r="H2186" s="144">
        <v>17.72</v>
      </c>
      <c r="I2186" s="144">
        <v>103.32</v>
      </c>
    </row>
    <row r="2187" spans="1:9" x14ac:dyDescent="0.2">
      <c r="A2187" s="141" t="s">
        <v>4388</v>
      </c>
      <c r="B2187" s="142" t="s">
        <v>17568</v>
      </c>
      <c r="C2187" s="143">
        <v>1581</v>
      </c>
      <c r="D2187" s="143">
        <v>24</v>
      </c>
      <c r="E2187" s="144">
        <v>8936.39</v>
      </c>
      <c r="F2187" s="144">
        <v>358.29</v>
      </c>
      <c r="G2187" s="144">
        <v>278.16000000000003</v>
      </c>
      <c r="H2187" s="144">
        <v>138.21</v>
      </c>
      <c r="I2187" s="144">
        <v>774.66</v>
      </c>
    </row>
    <row r="2188" spans="1:9" x14ac:dyDescent="0.2">
      <c r="A2188" s="141" t="s">
        <v>4390</v>
      </c>
      <c r="B2188" s="142" t="s">
        <v>17569</v>
      </c>
      <c r="C2188" s="143">
        <v>85</v>
      </c>
      <c r="D2188" s="143">
        <v>3</v>
      </c>
      <c r="E2188" s="144">
        <v>23445.89</v>
      </c>
      <c r="F2188" s="144">
        <v>19.260000000000002</v>
      </c>
      <c r="G2188" s="144">
        <v>34.770000000000003</v>
      </c>
      <c r="H2188" s="144">
        <v>362.6</v>
      </c>
      <c r="I2188" s="144">
        <v>416.63</v>
      </c>
    </row>
    <row r="2189" spans="1:9" x14ac:dyDescent="0.2">
      <c r="A2189" s="141" t="s">
        <v>4392</v>
      </c>
      <c r="B2189" s="142" t="s">
        <v>17570</v>
      </c>
      <c r="C2189" s="143">
        <v>48</v>
      </c>
      <c r="D2189" s="143">
        <v>5</v>
      </c>
      <c r="E2189" s="144">
        <v>1360.56</v>
      </c>
      <c r="F2189" s="144">
        <v>10.88</v>
      </c>
      <c r="G2189" s="144">
        <v>57.95</v>
      </c>
      <c r="H2189" s="144">
        <v>21.04</v>
      </c>
      <c r="I2189" s="144">
        <v>89.87</v>
      </c>
    </row>
    <row r="2190" spans="1:9" x14ac:dyDescent="0.2">
      <c r="A2190" s="141" t="s">
        <v>4394</v>
      </c>
      <c r="B2190" s="142" t="s">
        <v>17571</v>
      </c>
      <c r="C2190" s="143">
        <v>128</v>
      </c>
      <c r="D2190" s="143">
        <v>7</v>
      </c>
      <c r="E2190" s="144">
        <v>1981.21</v>
      </c>
      <c r="F2190" s="144">
        <v>29.01</v>
      </c>
      <c r="G2190" s="144">
        <v>81.13</v>
      </c>
      <c r="H2190" s="144">
        <v>30.64</v>
      </c>
      <c r="I2190" s="144">
        <v>140.78</v>
      </c>
    </row>
    <row r="2191" spans="1:9" x14ac:dyDescent="0.2">
      <c r="A2191" s="141" t="s">
        <v>4396</v>
      </c>
      <c r="B2191" s="142" t="s">
        <v>17572</v>
      </c>
      <c r="C2191" s="143">
        <v>29</v>
      </c>
      <c r="D2191" s="143">
        <v>1</v>
      </c>
      <c r="E2191" s="144">
        <v>217.72</v>
      </c>
      <c r="F2191" s="144">
        <v>6.58</v>
      </c>
      <c r="G2191" s="144">
        <v>11.59</v>
      </c>
      <c r="H2191" s="144">
        <v>3.37</v>
      </c>
      <c r="I2191" s="144">
        <v>21.54</v>
      </c>
    </row>
    <row r="2192" spans="1:9" x14ac:dyDescent="0.2">
      <c r="A2192" s="141" t="s">
        <v>4398</v>
      </c>
      <c r="B2192" s="142" t="s">
        <v>17573</v>
      </c>
      <c r="C2192" s="143">
        <v>86</v>
      </c>
      <c r="D2192" s="143">
        <v>1</v>
      </c>
      <c r="E2192" s="144">
        <v>149.29</v>
      </c>
      <c r="F2192" s="144">
        <v>19.489999999999998</v>
      </c>
      <c r="G2192" s="144">
        <v>11.59</v>
      </c>
      <c r="H2192" s="144">
        <v>2.31</v>
      </c>
      <c r="I2192" s="144">
        <v>33.39</v>
      </c>
    </row>
    <row r="2193" spans="1:9" x14ac:dyDescent="0.2">
      <c r="A2193" s="141" t="s">
        <v>4400</v>
      </c>
      <c r="B2193" s="142" t="s">
        <v>17574</v>
      </c>
      <c r="C2193" s="143">
        <v>24</v>
      </c>
      <c r="D2193" s="143">
        <v>1</v>
      </c>
      <c r="E2193" s="144">
        <v>12981.87</v>
      </c>
      <c r="F2193" s="144">
        <v>5.44</v>
      </c>
      <c r="G2193" s="144">
        <v>11.59</v>
      </c>
      <c r="H2193" s="144">
        <v>200.77</v>
      </c>
      <c r="I2193" s="144">
        <v>217.8</v>
      </c>
    </row>
    <row r="2194" spans="1:9" x14ac:dyDescent="0.2">
      <c r="A2194" s="141" t="s">
        <v>4402</v>
      </c>
      <c r="B2194" s="142" t="s">
        <v>17575</v>
      </c>
      <c r="C2194" s="143">
        <v>644</v>
      </c>
      <c r="D2194" s="143">
        <v>14</v>
      </c>
      <c r="E2194" s="144">
        <v>28197.33</v>
      </c>
      <c r="F2194" s="144">
        <v>145.94</v>
      </c>
      <c r="G2194" s="144">
        <v>162.26</v>
      </c>
      <c r="H2194" s="144">
        <v>436.08</v>
      </c>
      <c r="I2194" s="144">
        <v>744.28</v>
      </c>
    </row>
    <row r="2195" spans="1:9" x14ac:dyDescent="0.2">
      <c r="A2195" s="141" t="s">
        <v>4404</v>
      </c>
      <c r="B2195" s="142" t="s">
        <v>17576</v>
      </c>
      <c r="C2195" s="143">
        <v>414</v>
      </c>
      <c r="D2195" s="143">
        <v>13</v>
      </c>
      <c r="E2195" s="144">
        <v>2434.08</v>
      </c>
      <c r="F2195" s="144">
        <v>93.82</v>
      </c>
      <c r="G2195" s="144">
        <v>150.66999999999999</v>
      </c>
      <c r="H2195" s="144">
        <v>37.64</v>
      </c>
      <c r="I2195" s="144">
        <v>282.13</v>
      </c>
    </row>
    <row r="2196" spans="1:9" x14ac:dyDescent="0.2">
      <c r="A2196" s="141" t="s">
        <v>4406</v>
      </c>
      <c r="B2196" s="142" t="s">
        <v>17577</v>
      </c>
      <c r="C2196" s="143">
        <v>234</v>
      </c>
      <c r="D2196" s="143">
        <v>6</v>
      </c>
      <c r="E2196" s="144">
        <v>870.86</v>
      </c>
      <c r="F2196" s="144">
        <v>53.03</v>
      </c>
      <c r="G2196" s="144">
        <v>69.540000000000006</v>
      </c>
      <c r="H2196" s="144">
        <v>13.47</v>
      </c>
      <c r="I2196" s="144">
        <v>136.04</v>
      </c>
    </row>
    <row r="2197" spans="1:9" x14ac:dyDescent="0.2">
      <c r="A2197" s="141" t="s">
        <v>4408</v>
      </c>
      <c r="B2197" s="142" t="s">
        <v>17578</v>
      </c>
      <c r="C2197" s="143">
        <v>383</v>
      </c>
      <c r="D2197" s="143">
        <v>6</v>
      </c>
      <c r="E2197" s="144">
        <v>1162.67</v>
      </c>
      <c r="F2197" s="144">
        <v>86.8</v>
      </c>
      <c r="G2197" s="144">
        <v>69.540000000000006</v>
      </c>
      <c r="H2197" s="144">
        <v>17.98</v>
      </c>
      <c r="I2197" s="144">
        <v>174.32</v>
      </c>
    </row>
    <row r="2198" spans="1:9" x14ac:dyDescent="0.2">
      <c r="A2198" s="141" t="s">
        <v>4410</v>
      </c>
      <c r="B2198" s="142" t="s">
        <v>17579</v>
      </c>
      <c r="C2198" s="143">
        <v>440</v>
      </c>
      <c r="D2198" s="143">
        <v>6</v>
      </c>
      <c r="E2198" s="144">
        <v>1127.54</v>
      </c>
      <c r="F2198" s="144">
        <v>99.71</v>
      </c>
      <c r="G2198" s="144">
        <v>69.540000000000006</v>
      </c>
      <c r="H2198" s="144">
        <v>17.440000000000001</v>
      </c>
      <c r="I2198" s="144">
        <v>186.69</v>
      </c>
    </row>
    <row r="2199" spans="1:9" x14ac:dyDescent="0.2">
      <c r="A2199" s="141" t="s">
        <v>4412</v>
      </c>
      <c r="B2199" s="142" t="s">
        <v>17580</v>
      </c>
      <c r="C2199" s="143">
        <v>200</v>
      </c>
      <c r="D2199" s="143">
        <v>3</v>
      </c>
      <c r="E2199" s="144">
        <v>497.63</v>
      </c>
      <c r="F2199" s="144">
        <v>45.33</v>
      </c>
      <c r="G2199" s="144">
        <v>34.770000000000003</v>
      </c>
      <c r="H2199" s="144">
        <v>7.7</v>
      </c>
      <c r="I2199" s="144">
        <v>87.8</v>
      </c>
    </row>
    <row r="2200" spans="1:9" x14ac:dyDescent="0.2">
      <c r="A2200" s="141" t="s">
        <v>4414</v>
      </c>
      <c r="B2200" s="142" t="s">
        <v>17581</v>
      </c>
      <c r="C2200" s="143">
        <v>7</v>
      </c>
      <c r="D2200" s="143">
        <v>2</v>
      </c>
      <c r="E2200" s="144">
        <v>113.83</v>
      </c>
      <c r="F2200" s="144">
        <v>1.58</v>
      </c>
      <c r="G2200" s="144">
        <v>23.18</v>
      </c>
      <c r="H2200" s="144">
        <v>1.76</v>
      </c>
      <c r="I2200" s="144">
        <v>26.52</v>
      </c>
    </row>
    <row r="2201" spans="1:9" x14ac:dyDescent="0.2">
      <c r="A2201" s="141" t="s">
        <v>4416</v>
      </c>
      <c r="B2201" s="142" t="s">
        <v>17582</v>
      </c>
      <c r="C2201" s="143">
        <v>73</v>
      </c>
      <c r="D2201" s="143">
        <v>0</v>
      </c>
      <c r="E2201" s="144">
        <v>0</v>
      </c>
      <c r="F2201" s="144">
        <v>16.54</v>
      </c>
      <c r="G2201" s="144">
        <v>0</v>
      </c>
      <c r="H2201" s="144">
        <v>0</v>
      </c>
      <c r="I2201" s="144">
        <v>16.54</v>
      </c>
    </row>
    <row r="2202" spans="1:9" x14ac:dyDescent="0.2">
      <c r="A2202" s="141" t="s">
        <v>4418</v>
      </c>
      <c r="B2202" s="142" t="s">
        <v>17583</v>
      </c>
      <c r="C2202" s="143">
        <v>698</v>
      </c>
      <c r="D2202" s="143">
        <v>22</v>
      </c>
      <c r="E2202" s="144">
        <v>5660.22</v>
      </c>
      <c r="F2202" s="144">
        <v>158.18</v>
      </c>
      <c r="G2202" s="144">
        <v>254.98</v>
      </c>
      <c r="H2202" s="144">
        <v>87.54</v>
      </c>
      <c r="I2202" s="144">
        <v>500.7</v>
      </c>
    </row>
    <row r="2203" spans="1:9" x14ac:dyDescent="0.2">
      <c r="A2203" s="141" t="s">
        <v>4420</v>
      </c>
      <c r="B2203" s="142" t="s">
        <v>17584</v>
      </c>
      <c r="C2203" s="143">
        <v>135</v>
      </c>
      <c r="D2203" s="143">
        <v>5</v>
      </c>
      <c r="E2203" s="144">
        <v>5879.6</v>
      </c>
      <c r="F2203" s="144">
        <v>30.59</v>
      </c>
      <c r="G2203" s="144">
        <v>57.95</v>
      </c>
      <c r="H2203" s="144">
        <v>90.93</v>
      </c>
      <c r="I2203" s="144">
        <v>179.47</v>
      </c>
    </row>
    <row r="2204" spans="1:9" x14ac:dyDescent="0.2">
      <c r="A2204" s="141" t="s">
        <v>4422</v>
      </c>
      <c r="B2204" s="142" t="s">
        <v>17585</v>
      </c>
      <c r="C2204" s="143">
        <v>20</v>
      </c>
      <c r="D2204" s="143">
        <v>2</v>
      </c>
      <c r="E2204" s="144">
        <v>298.58</v>
      </c>
      <c r="F2204" s="144">
        <v>4.54</v>
      </c>
      <c r="G2204" s="144">
        <v>23.18</v>
      </c>
      <c r="H2204" s="144">
        <v>4.62</v>
      </c>
      <c r="I2204" s="144">
        <v>32.340000000000003</v>
      </c>
    </row>
    <row r="2205" spans="1:9" x14ac:dyDescent="0.2">
      <c r="A2205" s="141" t="s">
        <v>4424</v>
      </c>
      <c r="B2205" s="142" t="s">
        <v>17586</v>
      </c>
      <c r="C2205" s="143">
        <v>103</v>
      </c>
      <c r="D2205" s="143">
        <v>10</v>
      </c>
      <c r="E2205" s="144">
        <v>6864.37</v>
      </c>
      <c r="F2205" s="144">
        <v>23.34</v>
      </c>
      <c r="G2205" s="144">
        <v>115.9</v>
      </c>
      <c r="H2205" s="144">
        <v>106.16</v>
      </c>
      <c r="I2205" s="144">
        <v>245.4</v>
      </c>
    </row>
    <row r="2206" spans="1:9" x14ac:dyDescent="0.2">
      <c r="A2206" s="141" t="s">
        <v>4426</v>
      </c>
      <c r="B2206" s="142" t="s">
        <v>17587</v>
      </c>
      <c r="C2206" s="143">
        <v>1005</v>
      </c>
      <c r="D2206" s="143">
        <v>31</v>
      </c>
      <c r="E2206" s="144">
        <v>9096.89</v>
      </c>
      <c r="F2206" s="144">
        <v>227.75</v>
      </c>
      <c r="G2206" s="144">
        <v>359.29</v>
      </c>
      <c r="H2206" s="144">
        <v>140.69</v>
      </c>
      <c r="I2206" s="144">
        <v>727.73</v>
      </c>
    </row>
    <row r="2207" spans="1:9" x14ac:dyDescent="0.2">
      <c r="A2207" s="141" t="s">
        <v>4428</v>
      </c>
      <c r="B2207" s="142" t="s">
        <v>17588</v>
      </c>
      <c r="C2207" s="143">
        <v>94</v>
      </c>
      <c r="D2207" s="143">
        <v>2</v>
      </c>
      <c r="E2207" s="144">
        <v>20343.310000000001</v>
      </c>
      <c r="F2207" s="144">
        <v>21.3</v>
      </c>
      <c r="G2207" s="144">
        <v>23.18</v>
      </c>
      <c r="H2207" s="144">
        <v>314.62</v>
      </c>
      <c r="I2207" s="144">
        <v>359.1</v>
      </c>
    </row>
    <row r="2208" spans="1:9" x14ac:dyDescent="0.2">
      <c r="A2208" s="141" t="s">
        <v>4430</v>
      </c>
      <c r="B2208" s="142" t="s">
        <v>17589</v>
      </c>
      <c r="C2208" s="143">
        <v>20</v>
      </c>
      <c r="D2208" s="143">
        <v>1</v>
      </c>
      <c r="E2208" s="144">
        <v>149.29</v>
      </c>
      <c r="F2208" s="144">
        <v>4.54</v>
      </c>
      <c r="G2208" s="144">
        <v>11.59</v>
      </c>
      <c r="H2208" s="144">
        <v>2.31</v>
      </c>
      <c r="I2208" s="144">
        <v>18.440000000000001</v>
      </c>
    </row>
    <row r="2209" spans="1:9" x14ac:dyDescent="0.2">
      <c r="A2209" s="141" t="s">
        <v>4432</v>
      </c>
      <c r="B2209" s="142" t="s">
        <v>17590</v>
      </c>
      <c r="C2209" s="143">
        <v>38</v>
      </c>
      <c r="D2209" s="143">
        <v>0</v>
      </c>
      <c r="E2209" s="144">
        <v>0</v>
      </c>
      <c r="F2209" s="144">
        <v>8.61</v>
      </c>
      <c r="G2209" s="144">
        <v>0</v>
      </c>
      <c r="H2209" s="144">
        <v>0</v>
      </c>
      <c r="I2209" s="144">
        <v>8.61</v>
      </c>
    </row>
    <row r="2210" spans="1:9" x14ac:dyDescent="0.2">
      <c r="A2210" s="141" t="s">
        <v>4434</v>
      </c>
      <c r="B2210" s="142" t="s">
        <v>17591</v>
      </c>
      <c r="C2210" s="143">
        <v>369</v>
      </c>
      <c r="D2210" s="143">
        <v>25</v>
      </c>
      <c r="E2210" s="144">
        <v>3552.74</v>
      </c>
      <c r="F2210" s="144">
        <v>83.62</v>
      </c>
      <c r="G2210" s="144">
        <v>289.75</v>
      </c>
      <c r="H2210" s="144">
        <v>54.94</v>
      </c>
      <c r="I2210" s="144">
        <v>428.31</v>
      </c>
    </row>
    <row r="2211" spans="1:9" x14ac:dyDescent="0.2">
      <c r="A2211" s="141" t="s">
        <v>4436</v>
      </c>
      <c r="B2211" s="142" t="s">
        <v>17592</v>
      </c>
      <c r="C2211" s="143">
        <v>1810</v>
      </c>
      <c r="D2211" s="143">
        <v>35</v>
      </c>
      <c r="E2211" s="144">
        <v>14263.91</v>
      </c>
      <c r="F2211" s="144">
        <v>410.18</v>
      </c>
      <c r="G2211" s="144">
        <v>405.65</v>
      </c>
      <c r="H2211" s="144">
        <v>220.59</v>
      </c>
      <c r="I2211" s="144">
        <v>1036.42</v>
      </c>
    </row>
    <row r="2212" spans="1:9" x14ac:dyDescent="0.2">
      <c r="A2212" s="141" t="s">
        <v>4438</v>
      </c>
      <c r="B2212" s="142" t="s">
        <v>17593</v>
      </c>
      <c r="C2212" s="143">
        <v>143</v>
      </c>
      <c r="D2212" s="143">
        <v>1</v>
      </c>
      <c r="E2212" s="144">
        <v>121.93</v>
      </c>
      <c r="F2212" s="144">
        <v>32.409999999999997</v>
      </c>
      <c r="G2212" s="144">
        <v>11.59</v>
      </c>
      <c r="H2212" s="144">
        <v>1.89</v>
      </c>
      <c r="I2212" s="144">
        <v>45.89</v>
      </c>
    </row>
    <row r="2213" spans="1:9" x14ac:dyDescent="0.2">
      <c r="A2213" s="141" t="s">
        <v>4440</v>
      </c>
      <c r="B2213" s="142" t="s">
        <v>17594</v>
      </c>
      <c r="C2213" s="143">
        <v>230</v>
      </c>
      <c r="D2213" s="143">
        <v>13</v>
      </c>
      <c r="E2213" s="144">
        <v>113313.84</v>
      </c>
      <c r="F2213" s="144">
        <v>52.12</v>
      </c>
      <c r="G2213" s="144">
        <v>150.66999999999999</v>
      </c>
      <c r="H2213" s="144">
        <v>1752.43</v>
      </c>
      <c r="I2213" s="144">
        <v>1955.22</v>
      </c>
    </row>
    <row r="2214" spans="1:9" x14ac:dyDescent="0.2">
      <c r="A2214" s="141" t="s">
        <v>4442</v>
      </c>
      <c r="B2214" s="142" t="s">
        <v>17595</v>
      </c>
      <c r="C2214" s="143">
        <v>139</v>
      </c>
      <c r="D2214" s="143">
        <v>0</v>
      </c>
      <c r="E2214" s="144">
        <v>0</v>
      </c>
      <c r="F2214" s="144">
        <v>31.5</v>
      </c>
      <c r="G2214" s="144">
        <v>0</v>
      </c>
      <c r="H2214" s="144">
        <v>0</v>
      </c>
      <c r="I2214" s="144">
        <v>31.5</v>
      </c>
    </row>
    <row r="2215" spans="1:9" x14ac:dyDescent="0.2">
      <c r="A2215" s="141" t="s">
        <v>4444</v>
      </c>
      <c r="B2215" s="142" t="s">
        <v>17596</v>
      </c>
      <c r="C2215" s="143">
        <v>32</v>
      </c>
      <c r="D2215" s="143">
        <v>1</v>
      </c>
      <c r="E2215" s="144">
        <v>149.29</v>
      </c>
      <c r="F2215" s="144">
        <v>7.25</v>
      </c>
      <c r="G2215" s="144">
        <v>11.59</v>
      </c>
      <c r="H2215" s="144">
        <v>2.31</v>
      </c>
      <c r="I2215" s="144">
        <v>21.15</v>
      </c>
    </row>
    <row r="2216" spans="1:9" x14ac:dyDescent="0.2">
      <c r="A2216" s="141" t="s">
        <v>4446</v>
      </c>
      <c r="B2216" s="142" t="s">
        <v>17597</v>
      </c>
      <c r="C2216" s="143">
        <v>454</v>
      </c>
      <c r="D2216" s="143">
        <v>11</v>
      </c>
      <c r="E2216" s="144">
        <v>2727.56</v>
      </c>
      <c r="F2216" s="144">
        <v>102.89</v>
      </c>
      <c r="G2216" s="144">
        <v>127.49</v>
      </c>
      <c r="H2216" s="144">
        <v>42.18</v>
      </c>
      <c r="I2216" s="144">
        <v>272.56</v>
      </c>
    </row>
    <row r="2217" spans="1:9" x14ac:dyDescent="0.2">
      <c r="A2217" s="141" t="s">
        <v>4448</v>
      </c>
      <c r="B2217" s="142" t="s">
        <v>17598</v>
      </c>
      <c r="C2217" s="143">
        <v>105</v>
      </c>
      <c r="D2217" s="143">
        <v>1</v>
      </c>
      <c r="E2217" s="144">
        <v>149.29</v>
      </c>
      <c r="F2217" s="144">
        <v>23.79</v>
      </c>
      <c r="G2217" s="144">
        <v>11.59</v>
      </c>
      <c r="H2217" s="144">
        <v>2.31</v>
      </c>
      <c r="I2217" s="144">
        <v>37.69</v>
      </c>
    </row>
    <row r="2218" spans="1:9" x14ac:dyDescent="0.2">
      <c r="A2218" s="141" t="s">
        <v>4450</v>
      </c>
      <c r="B2218" s="142" t="s">
        <v>17599</v>
      </c>
      <c r="C2218" s="143">
        <v>410</v>
      </c>
      <c r="D2218" s="143">
        <v>7</v>
      </c>
      <c r="E2218" s="144">
        <v>33872.080000000002</v>
      </c>
      <c r="F2218" s="144">
        <v>92.91</v>
      </c>
      <c r="G2218" s="144">
        <v>81.13</v>
      </c>
      <c r="H2218" s="144">
        <v>523.84</v>
      </c>
      <c r="I2218" s="144">
        <v>697.88</v>
      </c>
    </row>
    <row r="2219" spans="1:9" x14ac:dyDescent="0.2">
      <c r="A2219" s="141" t="s">
        <v>4452</v>
      </c>
      <c r="B2219" s="142" t="s">
        <v>17600</v>
      </c>
      <c r="C2219" s="143">
        <v>1246</v>
      </c>
      <c r="D2219" s="143">
        <v>28</v>
      </c>
      <c r="E2219" s="144">
        <v>69224.11</v>
      </c>
      <c r="F2219" s="144">
        <v>282.37</v>
      </c>
      <c r="G2219" s="144">
        <v>324.52</v>
      </c>
      <c r="H2219" s="144">
        <v>1070.58</v>
      </c>
      <c r="I2219" s="144">
        <v>1677.47</v>
      </c>
    </row>
    <row r="2220" spans="1:9" x14ac:dyDescent="0.2">
      <c r="A2220" s="141" t="s">
        <v>4454</v>
      </c>
      <c r="B2220" s="142" t="s">
        <v>17601</v>
      </c>
      <c r="C2220" s="143">
        <v>101</v>
      </c>
      <c r="D2220" s="143">
        <v>1</v>
      </c>
      <c r="E2220" s="144">
        <v>149.29</v>
      </c>
      <c r="F2220" s="144">
        <v>22.89</v>
      </c>
      <c r="G2220" s="144">
        <v>11.59</v>
      </c>
      <c r="H2220" s="144">
        <v>2.31</v>
      </c>
      <c r="I2220" s="144">
        <v>36.79</v>
      </c>
    </row>
    <row r="2221" spans="1:9" x14ac:dyDescent="0.2">
      <c r="A2221" s="141" t="s">
        <v>4456</v>
      </c>
      <c r="B2221" s="142" t="s">
        <v>17602</v>
      </c>
      <c r="C2221" s="143">
        <v>32</v>
      </c>
      <c r="D2221" s="143">
        <v>0</v>
      </c>
      <c r="E2221" s="144">
        <v>0</v>
      </c>
      <c r="F2221" s="144">
        <v>7.25</v>
      </c>
      <c r="G2221" s="144">
        <v>0</v>
      </c>
      <c r="H2221" s="144">
        <v>0</v>
      </c>
      <c r="I2221" s="144">
        <v>7.25</v>
      </c>
    </row>
    <row r="2222" spans="1:9" x14ac:dyDescent="0.2">
      <c r="A2222" s="141" t="s">
        <v>4458</v>
      </c>
      <c r="B2222" s="142" t="s">
        <v>17603</v>
      </c>
      <c r="C2222" s="143">
        <v>170</v>
      </c>
      <c r="D2222" s="143">
        <v>1</v>
      </c>
      <c r="E2222" s="144">
        <v>217.72</v>
      </c>
      <c r="F2222" s="144">
        <v>38.53</v>
      </c>
      <c r="G2222" s="144">
        <v>11.59</v>
      </c>
      <c r="H2222" s="144">
        <v>3.37</v>
      </c>
      <c r="I2222" s="144">
        <v>53.49</v>
      </c>
    </row>
    <row r="2223" spans="1:9" x14ac:dyDescent="0.2">
      <c r="A2223" s="141" t="s">
        <v>4460</v>
      </c>
      <c r="B2223" s="142" t="s">
        <v>17604</v>
      </c>
      <c r="C2223" s="143">
        <v>224</v>
      </c>
      <c r="D2223" s="143">
        <v>4</v>
      </c>
      <c r="E2223" s="144">
        <v>808.66</v>
      </c>
      <c r="F2223" s="144">
        <v>50.76</v>
      </c>
      <c r="G2223" s="144">
        <v>46.36</v>
      </c>
      <c r="H2223" s="144">
        <v>12.5</v>
      </c>
      <c r="I2223" s="144">
        <v>109.62</v>
      </c>
    </row>
    <row r="2224" spans="1:9" x14ac:dyDescent="0.2">
      <c r="A2224" s="141" t="s">
        <v>4462</v>
      </c>
      <c r="B2224" s="142" t="s">
        <v>17605</v>
      </c>
      <c r="C2224" s="143">
        <v>241</v>
      </c>
      <c r="D2224" s="143">
        <v>2</v>
      </c>
      <c r="E2224" s="144">
        <v>309.77999999999997</v>
      </c>
      <c r="F2224" s="144">
        <v>54.62</v>
      </c>
      <c r="G2224" s="144">
        <v>23.18</v>
      </c>
      <c r="H2224" s="144">
        <v>4.79</v>
      </c>
      <c r="I2224" s="144">
        <v>82.59</v>
      </c>
    </row>
    <row r="2225" spans="1:9" x14ac:dyDescent="0.2">
      <c r="A2225" s="141" t="s">
        <v>4464</v>
      </c>
      <c r="B2225" s="142" t="s">
        <v>17606</v>
      </c>
      <c r="C2225" s="143">
        <v>459</v>
      </c>
      <c r="D2225" s="143">
        <v>4</v>
      </c>
      <c r="E2225" s="144">
        <v>1057.78</v>
      </c>
      <c r="F2225" s="144">
        <v>104.02</v>
      </c>
      <c r="G2225" s="144">
        <v>46.36</v>
      </c>
      <c r="H2225" s="144">
        <v>16.36</v>
      </c>
      <c r="I2225" s="144">
        <v>166.74</v>
      </c>
    </row>
    <row r="2226" spans="1:9" x14ac:dyDescent="0.2">
      <c r="A2226" s="141" t="s">
        <v>4466</v>
      </c>
      <c r="B2226" s="142" t="s">
        <v>17607</v>
      </c>
      <c r="C2226" s="143">
        <v>140</v>
      </c>
      <c r="D2226" s="143">
        <v>3</v>
      </c>
      <c r="E2226" s="144">
        <v>658.51</v>
      </c>
      <c r="F2226" s="144">
        <v>31.73</v>
      </c>
      <c r="G2226" s="144">
        <v>34.770000000000003</v>
      </c>
      <c r="H2226" s="144">
        <v>10.18</v>
      </c>
      <c r="I2226" s="144">
        <v>76.680000000000007</v>
      </c>
    </row>
    <row r="2227" spans="1:9" x14ac:dyDescent="0.2">
      <c r="A2227" s="141" t="s">
        <v>4468</v>
      </c>
      <c r="B2227" s="142" t="s">
        <v>17608</v>
      </c>
      <c r="C2227" s="143">
        <v>236</v>
      </c>
      <c r="D2227" s="143">
        <v>3</v>
      </c>
      <c r="E2227" s="144">
        <v>683.2</v>
      </c>
      <c r="F2227" s="144">
        <v>53.48</v>
      </c>
      <c r="G2227" s="144">
        <v>34.770000000000003</v>
      </c>
      <c r="H2227" s="144">
        <v>10.57</v>
      </c>
      <c r="I2227" s="144">
        <v>98.82</v>
      </c>
    </row>
    <row r="2228" spans="1:9" x14ac:dyDescent="0.2">
      <c r="A2228" s="141" t="s">
        <v>4470</v>
      </c>
      <c r="B2228" s="142" t="s">
        <v>17609</v>
      </c>
      <c r="C2228" s="143">
        <v>130</v>
      </c>
      <c r="D2228" s="143">
        <v>5</v>
      </c>
      <c r="E2228" s="144">
        <v>893.48</v>
      </c>
      <c r="F2228" s="144">
        <v>29.46</v>
      </c>
      <c r="G2228" s="144">
        <v>57.95</v>
      </c>
      <c r="H2228" s="144">
        <v>13.82</v>
      </c>
      <c r="I2228" s="144">
        <v>101.23</v>
      </c>
    </row>
    <row r="2229" spans="1:9" x14ac:dyDescent="0.2">
      <c r="A2229" s="141" t="s">
        <v>4472</v>
      </c>
      <c r="B2229" s="142" t="s">
        <v>17610</v>
      </c>
      <c r="C2229" s="143">
        <v>766</v>
      </c>
      <c r="D2229" s="143">
        <v>21</v>
      </c>
      <c r="E2229" s="144">
        <v>6981.06</v>
      </c>
      <c r="F2229" s="144">
        <v>173.59</v>
      </c>
      <c r="G2229" s="144">
        <v>243.39</v>
      </c>
      <c r="H2229" s="144">
        <v>107.97</v>
      </c>
      <c r="I2229" s="144">
        <v>524.95000000000005</v>
      </c>
    </row>
    <row r="2230" spans="1:9" x14ac:dyDescent="0.2">
      <c r="A2230" s="141" t="s">
        <v>4474</v>
      </c>
      <c r="B2230" s="142" t="s">
        <v>17611</v>
      </c>
      <c r="C2230" s="143">
        <v>428</v>
      </c>
      <c r="D2230" s="143">
        <v>12</v>
      </c>
      <c r="E2230" s="144">
        <v>17875.740000000002</v>
      </c>
      <c r="F2230" s="144">
        <v>96.99</v>
      </c>
      <c r="G2230" s="144">
        <v>139.08000000000001</v>
      </c>
      <c r="H2230" s="144">
        <v>276.45999999999998</v>
      </c>
      <c r="I2230" s="144">
        <v>512.53</v>
      </c>
    </row>
    <row r="2231" spans="1:9" x14ac:dyDescent="0.2">
      <c r="A2231" s="141" t="s">
        <v>4476</v>
      </c>
      <c r="B2231" s="142" t="s">
        <v>17612</v>
      </c>
      <c r="C2231" s="143">
        <v>778</v>
      </c>
      <c r="D2231" s="143">
        <v>12</v>
      </c>
      <c r="E2231" s="144">
        <v>4451.5200000000004</v>
      </c>
      <c r="F2231" s="144">
        <v>176.31</v>
      </c>
      <c r="G2231" s="144">
        <v>139.08000000000001</v>
      </c>
      <c r="H2231" s="144">
        <v>68.849999999999994</v>
      </c>
      <c r="I2231" s="144">
        <v>384.24</v>
      </c>
    </row>
    <row r="2232" spans="1:9" x14ac:dyDescent="0.2">
      <c r="A2232" s="141" t="s">
        <v>4478</v>
      </c>
      <c r="B2232" s="142" t="s">
        <v>17613</v>
      </c>
      <c r="C2232" s="143">
        <v>488</v>
      </c>
      <c r="D2232" s="143">
        <v>4</v>
      </c>
      <c r="E2232" s="144">
        <v>997.62</v>
      </c>
      <c r="F2232" s="144">
        <v>110.59</v>
      </c>
      <c r="G2232" s="144">
        <v>46.36</v>
      </c>
      <c r="H2232" s="144">
        <v>15.43</v>
      </c>
      <c r="I2232" s="144">
        <v>172.38</v>
      </c>
    </row>
    <row r="2233" spans="1:9" x14ac:dyDescent="0.2">
      <c r="A2233" s="141" t="s">
        <v>4480</v>
      </c>
      <c r="B2233" s="142" t="s">
        <v>17614</v>
      </c>
      <c r="C2233" s="143">
        <v>67</v>
      </c>
      <c r="D2233" s="143">
        <v>16</v>
      </c>
      <c r="E2233" s="144">
        <v>3616.86</v>
      </c>
      <c r="F2233" s="144">
        <v>15.18</v>
      </c>
      <c r="G2233" s="144">
        <v>185.44</v>
      </c>
      <c r="H2233" s="144">
        <v>55.94</v>
      </c>
      <c r="I2233" s="144">
        <v>256.56</v>
      </c>
    </row>
    <row r="2234" spans="1:9" x14ac:dyDescent="0.2">
      <c r="A2234" s="141" t="s">
        <v>4482</v>
      </c>
      <c r="B2234" s="142" t="s">
        <v>17615</v>
      </c>
      <c r="C2234" s="143">
        <v>101</v>
      </c>
      <c r="D2234" s="143">
        <v>2</v>
      </c>
      <c r="E2234" s="144">
        <v>352.6</v>
      </c>
      <c r="F2234" s="144">
        <v>22.89</v>
      </c>
      <c r="G2234" s="144">
        <v>23.18</v>
      </c>
      <c r="H2234" s="144">
        <v>5.46</v>
      </c>
      <c r="I2234" s="144">
        <v>51.53</v>
      </c>
    </row>
    <row r="2235" spans="1:9" x14ac:dyDescent="0.2">
      <c r="A2235" s="141" t="s">
        <v>4484</v>
      </c>
      <c r="B2235" s="142" t="s">
        <v>17616</v>
      </c>
      <c r="C2235" s="143">
        <v>816</v>
      </c>
      <c r="D2235" s="143">
        <v>22</v>
      </c>
      <c r="E2235" s="144">
        <v>4223.04</v>
      </c>
      <c r="F2235" s="144">
        <v>184.92</v>
      </c>
      <c r="G2235" s="144">
        <v>254.98</v>
      </c>
      <c r="H2235" s="144">
        <v>65.31</v>
      </c>
      <c r="I2235" s="144">
        <v>505.21</v>
      </c>
    </row>
    <row r="2236" spans="1:9" x14ac:dyDescent="0.2">
      <c r="A2236" s="141" t="s">
        <v>4486</v>
      </c>
      <c r="B2236" s="142" t="s">
        <v>17617</v>
      </c>
      <c r="C2236" s="143">
        <v>1147</v>
      </c>
      <c r="D2236" s="143">
        <v>15</v>
      </c>
      <c r="E2236" s="144">
        <v>8198.48</v>
      </c>
      <c r="F2236" s="144">
        <v>259.94</v>
      </c>
      <c r="G2236" s="144">
        <v>173.85</v>
      </c>
      <c r="H2236" s="144">
        <v>126.79</v>
      </c>
      <c r="I2236" s="144">
        <v>560.58000000000004</v>
      </c>
    </row>
    <row r="2237" spans="1:9" x14ac:dyDescent="0.2">
      <c r="A2237" s="141" t="s">
        <v>4488</v>
      </c>
      <c r="B2237" s="142" t="s">
        <v>17618</v>
      </c>
      <c r="C2237" s="143">
        <v>29</v>
      </c>
      <c r="D2237" s="143">
        <v>1</v>
      </c>
      <c r="E2237" s="144">
        <v>40.380000000000003</v>
      </c>
      <c r="F2237" s="144">
        <v>6.58</v>
      </c>
      <c r="G2237" s="144">
        <v>11.59</v>
      </c>
      <c r="H2237" s="144">
        <v>0.62</v>
      </c>
      <c r="I2237" s="144">
        <v>18.79</v>
      </c>
    </row>
    <row r="2238" spans="1:9" x14ac:dyDescent="0.2">
      <c r="A2238" s="141" t="s">
        <v>4490</v>
      </c>
      <c r="B2238" s="142" t="s">
        <v>17619</v>
      </c>
      <c r="C2238" s="143">
        <v>119</v>
      </c>
      <c r="D2238" s="143">
        <v>3</v>
      </c>
      <c r="E2238" s="144">
        <v>637.79</v>
      </c>
      <c r="F2238" s="144">
        <v>26.97</v>
      </c>
      <c r="G2238" s="144">
        <v>34.770000000000003</v>
      </c>
      <c r="H2238" s="144">
        <v>9.86</v>
      </c>
      <c r="I2238" s="144">
        <v>71.599999999999994</v>
      </c>
    </row>
    <row r="2239" spans="1:9" x14ac:dyDescent="0.2">
      <c r="A2239" s="141" t="s">
        <v>4492</v>
      </c>
      <c r="B2239" s="142" t="s">
        <v>17620</v>
      </c>
      <c r="C2239" s="143">
        <v>835</v>
      </c>
      <c r="D2239" s="143">
        <v>13</v>
      </c>
      <c r="E2239" s="144">
        <v>4808.47</v>
      </c>
      <c r="F2239" s="144">
        <v>189.23</v>
      </c>
      <c r="G2239" s="144">
        <v>150.66999999999999</v>
      </c>
      <c r="H2239" s="144">
        <v>74.37</v>
      </c>
      <c r="I2239" s="144">
        <v>414.27</v>
      </c>
    </row>
    <row r="2240" spans="1:9" x14ac:dyDescent="0.2">
      <c r="A2240" s="141" t="s">
        <v>4494</v>
      </c>
      <c r="B2240" s="142" t="s">
        <v>17621</v>
      </c>
      <c r="C2240" s="143">
        <v>417</v>
      </c>
      <c r="D2240" s="143">
        <v>7</v>
      </c>
      <c r="E2240" s="144">
        <v>12159.47</v>
      </c>
      <c r="F2240" s="144">
        <v>94.5</v>
      </c>
      <c r="G2240" s="144">
        <v>81.13</v>
      </c>
      <c r="H2240" s="144">
        <v>188.05</v>
      </c>
      <c r="I2240" s="144">
        <v>363.68</v>
      </c>
    </row>
    <row r="2241" spans="1:9" x14ac:dyDescent="0.2">
      <c r="A2241" s="141" t="s">
        <v>4496</v>
      </c>
      <c r="B2241" s="142" t="s">
        <v>17622</v>
      </c>
      <c r="C2241" s="143">
        <v>3089</v>
      </c>
      <c r="D2241" s="143">
        <v>54</v>
      </c>
      <c r="E2241" s="144">
        <v>20110.93</v>
      </c>
      <c r="F2241" s="144">
        <v>700.04</v>
      </c>
      <c r="G2241" s="144">
        <v>625.86</v>
      </c>
      <c r="H2241" s="144">
        <v>311.02</v>
      </c>
      <c r="I2241" s="144">
        <v>1636.92</v>
      </c>
    </row>
    <row r="2242" spans="1:9" x14ac:dyDescent="0.2">
      <c r="A2242" s="141" t="s">
        <v>4498</v>
      </c>
      <c r="B2242" s="142" t="s">
        <v>17623</v>
      </c>
      <c r="C2242" s="143">
        <v>122</v>
      </c>
      <c r="D2242" s="143">
        <v>4</v>
      </c>
      <c r="E2242" s="144">
        <v>765.12</v>
      </c>
      <c r="F2242" s="144">
        <v>27.65</v>
      </c>
      <c r="G2242" s="144">
        <v>46.36</v>
      </c>
      <c r="H2242" s="144">
        <v>11.83</v>
      </c>
      <c r="I2242" s="144">
        <v>85.84</v>
      </c>
    </row>
    <row r="2243" spans="1:9" x14ac:dyDescent="0.2">
      <c r="A2243" s="141" t="s">
        <v>4500</v>
      </c>
      <c r="B2243" s="142" t="s">
        <v>17624</v>
      </c>
      <c r="C2243" s="143">
        <v>129</v>
      </c>
      <c r="D2243" s="143">
        <v>28</v>
      </c>
      <c r="E2243" s="144">
        <v>5234.54</v>
      </c>
      <c r="F2243" s="144">
        <v>29.23</v>
      </c>
      <c r="G2243" s="144">
        <v>324.52</v>
      </c>
      <c r="H2243" s="144">
        <v>80.95</v>
      </c>
      <c r="I2243" s="144">
        <v>434.7</v>
      </c>
    </row>
    <row r="2244" spans="1:9" x14ac:dyDescent="0.2">
      <c r="A2244" s="141" t="s">
        <v>4502</v>
      </c>
      <c r="B2244" s="142" t="s">
        <v>17625</v>
      </c>
      <c r="C2244" s="143">
        <v>29</v>
      </c>
      <c r="D2244" s="143">
        <v>1</v>
      </c>
      <c r="E2244" s="144">
        <v>149.29</v>
      </c>
      <c r="F2244" s="144">
        <v>6.58</v>
      </c>
      <c r="G2244" s="144">
        <v>11.59</v>
      </c>
      <c r="H2244" s="144">
        <v>2.31</v>
      </c>
      <c r="I2244" s="144">
        <v>20.48</v>
      </c>
    </row>
    <row r="2245" spans="1:9" x14ac:dyDescent="0.2">
      <c r="A2245" s="141" t="s">
        <v>4504</v>
      </c>
      <c r="B2245" s="142" t="s">
        <v>17626</v>
      </c>
      <c r="C2245" s="143">
        <v>20</v>
      </c>
      <c r="D2245" s="143">
        <v>1</v>
      </c>
      <c r="E2245" s="144">
        <v>149.29</v>
      </c>
      <c r="F2245" s="144">
        <v>4.54</v>
      </c>
      <c r="G2245" s="144">
        <v>11.59</v>
      </c>
      <c r="H2245" s="144">
        <v>2.31</v>
      </c>
      <c r="I2245" s="144">
        <v>18.440000000000001</v>
      </c>
    </row>
    <row r="2246" spans="1:9" x14ac:dyDescent="0.2">
      <c r="A2246" s="141" t="s">
        <v>4506</v>
      </c>
      <c r="B2246" s="142" t="s">
        <v>17627</v>
      </c>
      <c r="C2246" s="143">
        <v>128</v>
      </c>
      <c r="D2246" s="143">
        <v>16</v>
      </c>
      <c r="E2246" s="144">
        <v>9521.17</v>
      </c>
      <c r="F2246" s="144">
        <v>29.01</v>
      </c>
      <c r="G2246" s="144">
        <v>185.44</v>
      </c>
      <c r="H2246" s="144">
        <v>147.25</v>
      </c>
      <c r="I2246" s="144">
        <v>361.7</v>
      </c>
    </row>
    <row r="2247" spans="1:9" x14ac:dyDescent="0.2">
      <c r="A2247" s="141" t="s">
        <v>4508</v>
      </c>
      <c r="B2247" s="142" t="s">
        <v>17628</v>
      </c>
      <c r="C2247" s="143">
        <v>217</v>
      </c>
      <c r="D2247" s="143">
        <v>9</v>
      </c>
      <c r="E2247" s="144">
        <v>1432.15</v>
      </c>
      <c r="F2247" s="144">
        <v>49.18</v>
      </c>
      <c r="G2247" s="144">
        <v>104.31</v>
      </c>
      <c r="H2247" s="144">
        <v>22.15</v>
      </c>
      <c r="I2247" s="144">
        <v>175.64</v>
      </c>
    </row>
    <row r="2248" spans="1:9" x14ac:dyDescent="0.2">
      <c r="A2248" s="141" t="s">
        <v>4510</v>
      </c>
      <c r="B2248" s="142" t="s">
        <v>17629</v>
      </c>
      <c r="C2248" s="143">
        <v>34</v>
      </c>
      <c r="D2248" s="143">
        <v>1</v>
      </c>
      <c r="E2248" s="144">
        <v>149.29</v>
      </c>
      <c r="F2248" s="144">
        <v>7.7</v>
      </c>
      <c r="G2248" s="144">
        <v>11.59</v>
      </c>
      <c r="H2248" s="144">
        <v>2.31</v>
      </c>
      <c r="I2248" s="144">
        <v>21.6</v>
      </c>
    </row>
    <row r="2249" spans="1:9" x14ac:dyDescent="0.2">
      <c r="A2249" s="141" t="s">
        <v>4512</v>
      </c>
      <c r="B2249" s="142" t="s">
        <v>17630</v>
      </c>
      <c r="C2249" s="143">
        <v>53988</v>
      </c>
      <c r="D2249" s="143">
        <v>724</v>
      </c>
      <c r="E2249" s="144">
        <v>372899.16</v>
      </c>
      <c r="F2249" s="144">
        <v>12234.89</v>
      </c>
      <c r="G2249" s="144">
        <v>8391.1</v>
      </c>
      <c r="H2249" s="144">
        <v>5767</v>
      </c>
      <c r="I2249" s="144">
        <v>26392.99</v>
      </c>
    </row>
    <row r="2250" spans="1:9" x14ac:dyDescent="0.2">
      <c r="A2250" s="141" t="s">
        <v>4514</v>
      </c>
      <c r="B2250" s="142" t="s">
        <v>17631</v>
      </c>
      <c r="C2250" s="143">
        <v>35</v>
      </c>
      <c r="D2250" s="143">
        <v>2</v>
      </c>
      <c r="E2250" s="144">
        <v>186.61</v>
      </c>
      <c r="F2250" s="144">
        <v>7.93</v>
      </c>
      <c r="G2250" s="144">
        <v>23.18</v>
      </c>
      <c r="H2250" s="144">
        <v>2.89</v>
      </c>
      <c r="I2250" s="144">
        <v>34</v>
      </c>
    </row>
    <row r="2251" spans="1:9" x14ac:dyDescent="0.2">
      <c r="A2251" s="141" t="s">
        <v>4516</v>
      </c>
      <c r="B2251" s="142" t="s">
        <v>17632</v>
      </c>
      <c r="C2251" s="143">
        <v>58</v>
      </c>
      <c r="D2251" s="143">
        <v>4</v>
      </c>
      <c r="E2251" s="144">
        <v>36508.620000000003</v>
      </c>
      <c r="F2251" s="144">
        <v>13.14</v>
      </c>
      <c r="G2251" s="144">
        <v>46.36</v>
      </c>
      <c r="H2251" s="144">
        <v>564.62</v>
      </c>
      <c r="I2251" s="144">
        <v>624.12</v>
      </c>
    </row>
    <row r="2252" spans="1:9" x14ac:dyDescent="0.2">
      <c r="A2252" s="141" t="s">
        <v>4518</v>
      </c>
      <c r="B2252" s="142" t="s">
        <v>17633</v>
      </c>
      <c r="C2252" s="143">
        <v>303</v>
      </c>
      <c r="D2252" s="143">
        <v>7</v>
      </c>
      <c r="E2252" s="144">
        <v>30420.39</v>
      </c>
      <c r="F2252" s="144">
        <v>68.66</v>
      </c>
      <c r="G2252" s="144">
        <v>81.13</v>
      </c>
      <c r="H2252" s="144">
        <v>470.46</v>
      </c>
      <c r="I2252" s="144">
        <v>620.25</v>
      </c>
    </row>
    <row r="2253" spans="1:9" x14ac:dyDescent="0.2">
      <c r="A2253" s="141" t="s">
        <v>4520</v>
      </c>
      <c r="B2253" s="142" t="s">
        <v>17634</v>
      </c>
      <c r="C2253" s="143">
        <v>37</v>
      </c>
      <c r="D2253" s="143">
        <v>1</v>
      </c>
      <c r="E2253" s="144">
        <v>149.29</v>
      </c>
      <c r="F2253" s="144">
        <v>8.3800000000000008</v>
      </c>
      <c r="G2253" s="144">
        <v>11.59</v>
      </c>
      <c r="H2253" s="144">
        <v>2.31</v>
      </c>
      <c r="I2253" s="144">
        <v>22.28</v>
      </c>
    </row>
    <row r="2254" spans="1:9" x14ac:dyDescent="0.2">
      <c r="A2254" s="141" t="s">
        <v>4522</v>
      </c>
      <c r="B2254" s="142" t="s">
        <v>17635</v>
      </c>
      <c r="C2254" s="143">
        <v>49</v>
      </c>
      <c r="D2254" s="143">
        <v>0</v>
      </c>
      <c r="E2254" s="144">
        <v>0</v>
      </c>
      <c r="F2254" s="144">
        <v>11.1</v>
      </c>
      <c r="G2254" s="144">
        <v>0</v>
      </c>
      <c r="H2254" s="144">
        <v>0</v>
      </c>
      <c r="I2254" s="144">
        <v>11.1</v>
      </c>
    </row>
    <row r="2255" spans="1:9" x14ac:dyDescent="0.2">
      <c r="A2255" s="141" t="s">
        <v>4524</v>
      </c>
      <c r="B2255" s="142" t="s">
        <v>17636</v>
      </c>
      <c r="C2255" s="143">
        <v>143</v>
      </c>
      <c r="D2255" s="143">
        <v>8</v>
      </c>
      <c r="E2255" s="144">
        <v>1461.34</v>
      </c>
      <c r="F2255" s="144">
        <v>32.409999999999997</v>
      </c>
      <c r="G2255" s="144">
        <v>92.72</v>
      </c>
      <c r="H2255" s="144">
        <v>22.6</v>
      </c>
      <c r="I2255" s="144">
        <v>147.72999999999999</v>
      </c>
    </row>
    <row r="2256" spans="1:9" x14ac:dyDescent="0.2">
      <c r="A2256" s="141" t="s">
        <v>4526</v>
      </c>
      <c r="B2256" s="142" t="s">
        <v>17637</v>
      </c>
      <c r="C2256" s="143">
        <v>1209</v>
      </c>
      <c r="D2256" s="143">
        <v>28</v>
      </c>
      <c r="E2256" s="144">
        <v>29681.46</v>
      </c>
      <c r="F2256" s="144">
        <v>273.98</v>
      </c>
      <c r="G2256" s="144">
        <v>324.52</v>
      </c>
      <c r="H2256" s="144">
        <v>459.03</v>
      </c>
      <c r="I2256" s="144">
        <v>1057.53</v>
      </c>
    </row>
    <row r="2257" spans="1:9" x14ac:dyDescent="0.2">
      <c r="A2257" s="141" t="s">
        <v>4528</v>
      </c>
      <c r="B2257" s="142" t="s">
        <v>17638</v>
      </c>
      <c r="C2257" s="143">
        <v>246</v>
      </c>
      <c r="D2257" s="143">
        <v>3</v>
      </c>
      <c r="E2257" s="144">
        <v>590.94000000000005</v>
      </c>
      <c r="F2257" s="144">
        <v>55.75</v>
      </c>
      <c r="G2257" s="144">
        <v>34.770000000000003</v>
      </c>
      <c r="H2257" s="144">
        <v>9.14</v>
      </c>
      <c r="I2257" s="144">
        <v>99.66</v>
      </c>
    </row>
    <row r="2258" spans="1:9" x14ac:dyDescent="0.2">
      <c r="A2258" s="141" t="s">
        <v>4530</v>
      </c>
      <c r="B2258" s="142" t="s">
        <v>17639</v>
      </c>
      <c r="C2258" s="143">
        <v>103</v>
      </c>
      <c r="D2258" s="143">
        <v>1</v>
      </c>
      <c r="E2258" s="144">
        <v>1850.16</v>
      </c>
      <c r="F2258" s="144">
        <v>23.34</v>
      </c>
      <c r="G2258" s="144">
        <v>11.59</v>
      </c>
      <c r="H2258" s="144">
        <v>28.62</v>
      </c>
      <c r="I2258" s="144">
        <v>63.55</v>
      </c>
    </row>
    <row r="2259" spans="1:9" x14ac:dyDescent="0.2">
      <c r="A2259" s="141" t="s">
        <v>4532</v>
      </c>
      <c r="B2259" s="142" t="s">
        <v>17640</v>
      </c>
      <c r="C2259" s="143">
        <v>466</v>
      </c>
      <c r="D2259" s="143">
        <v>12</v>
      </c>
      <c r="E2259" s="144">
        <v>62290.74</v>
      </c>
      <c r="F2259" s="144">
        <v>105.61</v>
      </c>
      <c r="G2259" s="144">
        <v>139.08000000000001</v>
      </c>
      <c r="H2259" s="144">
        <v>963.34</v>
      </c>
      <c r="I2259" s="144">
        <v>1208.03</v>
      </c>
    </row>
    <row r="2260" spans="1:9" x14ac:dyDescent="0.2">
      <c r="A2260" s="141" t="s">
        <v>4534</v>
      </c>
      <c r="B2260" s="142" t="s">
        <v>17641</v>
      </c>
      <c r="C2260" s="143">
        <v>57</v>
      </c>
      <c r="D2260" s="143">
        <v>1</v>
      </c>
      <c r="E2260" s="144">
        <v>37.32</v>
      </c>
      <c r="F2260" s="144">
        <v>12.92</v>
      </c>
      <c r="G2260" s="144">
        <v>11.59</v>
      </c>
      <c r="H2260" s="144">
        <v>0.57999999999999996</v>
      </c>
      <c r="I2260" s="144">
        <v>25.09</v>
      </c>
    </row>
    <row r="2261" spans="1:9" x14ac:dyDescent="0.2">
      <c r="A2261" s="141" t="s">
        <v>4536</v>
      </c>
      <c r="B2261" s="142" t="s">
        <v>17642</v>
      </c>
      <c r="C2261" s="143">
        <v>170</v>
      </c>
      <c r="D2261" s="143">
        <v>5</v>
      </c>
      <c r="E2261" s="144">
        <v>690.01</v>
      </c>
      <c r="F2261" s="144">
        <v>38.53</v>
      </c>
      <c r="G2261" s="144">
        <v>57.95</v>
      </c>
      <c r="H2261" s="144">
        <v>10.67</v>
      </c>
      <c r="I2261" s="144">
        <v>107.15</v>
      </c>
    </row>
    <row r="2262" spans="1:9" x14ac:dyDescent="0.2">
      <c r="A2262" s="141" t="s">
        <v>4538</v>
      </c>
      <c r="B2262" s="142" t="s">
        <v>17643</v>
      </c>
      <c r="C2262" s="143">
        <v>63</v>
      </c>
      <c r="D2262" s="143">
        <v>1</v>
      </c>
      <c r="E2262" s="144">
        <v>1588.6</v>
      </c>
      <c r="F2262" s="144">
        <v>14.28</v>
      </c>
      <c r="G2262" s="144">
        <v>11.59</v>
      </c>
      <c r="H2262" s="144">
        <v>24.57</v>
      </c>
      <c r="I2262" s="144">
        <v>50.44</v>
      </c>
    </row>
    <row r="2263" spans="1:9" x14ac:dyDescent="0.2">
      <c r="A2263" s="141" t="s">
        <v>4540</v>
      </c>
      <c r="B2263" s="142" t="s">
        <v>17644</v>
      </c>
      <c r="C2263" s="143">
        <v>148</v>
      </c>
      <c r="D2263" s="143">
        <v>2</v>
      </c>
      <c r="E2263" s="144">
        <v>1268.43</v>
      </c>
      <c r="F2263" s="144">
        <v>33.54</v>
      </c>
      <c r="G2263" s="144">
        <v>23.18</v>
      </c>
      <c r="H2263" s="144">
        <v>19.62</v>
      </c>
      <c r="I2263" s="144">
        <v>76.34</v>
      </c>
    </row>
    <row r="2264" spans="1:9" x14ac:dyDescent="0.2">
      <c r="A2264" s="141" t="s">
        <v>4542</v>
      </c>
      <c r="B2264" s="142" t="s">
        <v>17645</v>
      </c>
      <c r="C2264" s="143">
        <v>91</v>
      </c>
      <c r="D2264" s="143">
        <v>4</v>
      </c>
      <c r="E2264" s="144">
        <v>17125.45</v>
      </c>
      <c r="F2264" s="144">
        <v>20.62</v>
      </c>
      <c r="G2264" s="144">
        <v>46.36</v>
      </c>
      <c r="H2264" s="144">
        <v>264.85000000000002</v>
      </c>
      <c r="I2264" s="144">
        <v>331.83</v>
      </c>
    </row>
    <row r="2265" spans="1:9" x14ac:dyDescent="0.2">
      <c r="A2265" s="141" t="s">
        <v>4544</v>
      </c>
      <c r="B2265" s="142" t="s">
        <v>17646</v>
      </c>
      <c r="C2265" s="143">
        <v>354</v>
      </c>
      <c r="D2265" s="143">
        <v>11</v>
      </c>
      <c r="E2265" s="144">
        <v>2608.09</v>
      </c>
      <c r="F2265" s="144">
        <v>80.22</v>
      </c>
      <c r="G2265" s="144">
        <v>127.49</v>
      </c>
      <c r="H2265" s="144">
        <v>40.340000000000003</v>
      </c>
      <c r="I2265" s="144">
        <v>248.05</v>
      </c>
    </row>
    <row r="2266" spans="1:9" x14ac:dyDescent="0.2">
      <c r="A2266" s="141" t="s">
        <v>4546</v>
      </c>
      <c r="B2266" s="142" t="s">
        <v>17647</v>
      </c>
      <c r="C2266" s="143">
        <v>137</v>
      </c>
      <c r="D2266" s="143">
        <v>4</v>
      </c>
      <c r="E2266" s="144">
        <v>12122.25</v>
      </c>
      <c r="F2266" s="144">
        <v>31.05</v>
      </c>
      <c r="G2266" s="144">
        <v>46.36</v>
      </c>
      <c r="H2266" s="144">
        <v>187.47</v>
      </c>
      <c r="I2266" s="144">
        <v>264.88</v>
      </c>
    </row>
    <row r="2267" spans="1:9" x14ac:dyDescent="0.2">
      <c r="A2267" s="141" t="s">
        <v>4548</v>
      </c>
      <c r="B2267" s="142" t="s">
        <v>17648</v>
      </c>
      <c r="C2267" s="143">
        <v>690</v>
      </c>
      <c r="D2267" s="143">
        <v>13</v>
      </c>
      <c r="E2267" s="144">
        <v>4271.21</v>
      </c>
      <c r="F2267" s="144">
        <v>156.37</v>
      </c>
      <c r="G2267" s="144">
        <v>150.66999999999999</v>
      </c>
      <c r="H2267" s="144">
        <v>66.06</v>
      </c>
      <c r="I2267" s="144">
        <v>373.1</v>
      </c>
    </row>
    <row r="2268" spans="1:9" x14ac:dyDescent="0.2">
      <c r="A2268" s="141" t="s">
        <v>4550</v>
      </c>
      <c r="B2268" s="142" t="s">
        <v>17649</v>
      </c>
      <c r="C2268" s="143">
        <v>195</v>
      </c>
      <c r="D2268" s="143">
        <v>6</v>
      </c>
      <c r="E2268" s="144">
        <v>612.15</v>
      </c>
      <c r="F2268" s="144">
        <v>44.19</v>
      </c>
      <c r="G2268" s="144">
        <v>69.540000000000006</v>
      </c>
      <c r="H2268" s="144">
        <v>9.4600000000000009</v>
      </c>
      <c r="I2268" s="144">
        <v>123.19</v>
      </c>
    </row>
    <row r="2269" spans="1:9" x14ac:dyDescent="0.2">
      <c r="A2269" s="141" t="s">
        <v>4552</v>
      </c>
      <c r="B2269" s="142" t="s">
        <v>17650</v>
      </c>
      <c r="C2269" s="143">
        <v>765</v>
      </c>
      <c r="D2269" s="143">
        <v>10</v>
      </c>
      <c r="E2269" s="144">
        <v>3387.47</v>
      </c>
      <c r="F2269" s="144">
        <v>173.37</v>
      </c>
      <c r="G2269" s="144">
        <v>115.9</v>
      </c>
      <c r="H2269" s="144">
        <v>52.39</v>
      </c>
      <c r="I2269" s="144">
        <v>341.66</v>
      </c>
    </row>
    <row r="2270" spans="1:9" x14ac:dyDescent="0.2">
      <c r="A2270" s="141" t="s">
        <v>4554</v>
      </c>
      <c r="B2270" s="142" t="s">
        <v>17651</v>
      </c>
      <c r="C2270" s="143">
        <v>159</v>
      </c>
      <c r="D2270" s="143">
        <v>4</v>
      </c>
      <c r="E2270" s="144">
        <v>663.06</v>
      </c>
      <c r="F2270" s="144">
        <v>36.03</v>
      </c>
      <c r="G2270" s="144">
        <v>46.36</v>
      </c>
      <c r="H2270" s="144">
        <v>10.26</v>
      </c>
      <c r="I2270" s="144">
        <v>92.65</v>
      </c>
    </row>
    <row r="2271" spans="1:9" x14ac:dyDescent="0.2">
      <c r="A2271" s="141" t="s">
        <v>4556</v>
      </c>
      <c r="B2271" s="142" t="s">
        <v>17652</v>
      </c>
      <c r="C2271" s="143">
        <v>1507</v>
      </c>
      <c r="D2271" s="143">
        <v>50</v>
      </c>
      <c r="E2271" s="144">
        <v>13013.08</v>
      </c>
      <c r="F2271" s="144">
        <v>341.52</v>
      </c>
      <c r="G2271" s="144">
        <v>579.5</v>
      </c>
      <c r="H2271" s="144">
        <v>201.25</v>
      </c>
      <c r="I2271" s="144">
        <v>1122.27</v>
      </c>
    </row>
    <row r="2272" spans="1:9" x14ac:dyDescent="0.2">
      <c r="A2272" s="141" t="s">
        <v>4558</v>
      </c>
      <c r="B2272" s="142" t="s">
        <v>17653</v>
      </c>
      <c r="C2272" s="143">
        <v>250</v>
      </c>
      <c r="D2272" s="143">
        <v>5</v>
      </c>
      <c r="E2272" s="144">
        <v>6910.81</v>
      </c>
      <c r="F2272" s="144">
        <v>56.66</v>
      </c>
      <c r="G2272" s="144">
        <v>57.95</v>
      </c>
      <c r="H2272" s="144">
        <v>106.88</v>
      </c>
      <c r="I2272" s="144">
        <v>221.49</v>
      </c>
    </row>
    <row r="2273" spans="1:9" x14ac:dyDescent="0.2">
      <c r="A2273" s="141" t="s">
        <v>4560</v>
      </c>
      <c r="B2273" s="142" t="s">
        <v>17654</v>
      </c>
      <c r="C2273" s="143">
        <v>62</v>
      </c>
      <c r="D2273" s="143">
        <v>3</v>
      </c>
      <c r="E2273" s="144">
        <v>385.66</v>
      </c>
      <c r="F2273" s="144">
        <v>14.05</v>
      </c>
      <c r="G2273" s="144">
        <v>34.770000000000003</v>
      </c>
      <c r="H2273" s="144">
        <v>5.97</v>
      </c>
      <c r="I2273" s="144">
        <v>54.79</v>
      </c>
    </row>
    <row r="2274" spans="1:9" x14ac:dyDescent="0.2">
      <c r="A2274" s="141" t="s">
        <v>4562</v>
      </c>
      <c r="B2274" s="142" t="s">
        <v>17655</v>
      </c>
      <c r="C2274" s="143">
        <v>3545</v>
      </c>
      <c r="D2274" s="143">
        <v>57</v>
      </c>
      <c r="E2274" s="144">
        <v>13890.29</v>
      </c>
      <c r="F2274" s="144">
        <v>803.38</v>
      </c>
      <c r="G2274" s="144">
        <v>660.62</v>
      </c>
      <c r="H2274" s="144">
        <v>214.82</v>
      </c>
      <c r="I2274" s="144">
        <v>1678.82</v>
      </c>
    </row>
    <row r="2275" spans="1:9" x14ac:dyDescent="0.2">
      <c r="A2275" s="141" t="s">
        <v>4564</v>
      </c>
      <c r="B2275" s="142" t="s">
        <v>17656</v>
      </c>
      <c r="C2275" s="143">
        <v>78</v>
      </c>
      <c r="D2275" s="143">
        <v>1</v>
      </c>
      <c r="E2275" s="144">
        <v>149.29</v>
      </c>
      <c r="F2275" s="144">
        <v>17.68</v>
      </c>
      <c r="G2275" s="144">
        <v>11.59</v>
      </c>
      <c r="H2275" s="144">
        <v>2.31</v>
      </c>
      <c r="I2275" s="144">
        <v>31.58</v>
      </c>
    </row>
    <row r="2276" spans="1:9" x14ac:dyDescent="0.2">
      <c r="A2276" s="141" t="s">
        <v>4566</v>
      </c>
      <c r="B2276" s="142" t="s">
        <v>17657</v>
      </c>
      <c r="C2276" s="143">
        <v>84</v>
      </c>
      <c r="D2276" s="143">
        <v>4</v>
      </c>
      <c r="E2276" s="144">
        <v>864.65</v>
      </c>
      <c r="F2276" s="144">
        <v>19.04</v>
      </c>
      <c r="G2276" s="144">
        <v>46.36</v>
      </c>
      <c r="H2276" s="144">
        <v>13.38</v>
      </c>
      <c r="I2276" s="144">
        <v>78.78</v>
      </c>
    </row>
    <row r="2277" spans="1:9" x14ac:dyDescent="0.2">
      <c r="A2277" s="141" t="s">
        <v>4568</v>
      </c>
      <c r="B2277" s="142" t="s">
        <v>17658</v>
      </c>
      <c r="C2277" s="143">
        <v>53</v>
      </c>
      <c r="D2277" s="143">
        <v>1</v>
      </c>
      <c r="E2277" s="144">
        <v>149.29</v>
      </c>
      <c r="F2277" s="144">
        <v>12.01</v>
      </c>
      <c r="G2277" s="144">
        <v>11.59</v>
      </c>
      <c r="H2277" s="144">
        <v>2.31</v>
      </c>
      <c r="I2277" s="144">
        <v>25.91</v>
      </c>
    </row>
    <row r="2278" spans="1:9" x14ac:dyDescent="0.2">
      <c r="A2278" s="141" t="s">
        <v>4570</v>
      </c>
      <c r="B2278" s="142" t="s">
        <v>17659</v>
      </c>
      <c r="C2278" s="143">
        <v>126</v>
      </c>
      <c r="D2278" s="143">
        <v>5</v>
      </c>
      <c r="E2278" s="144">
        <v>1660.49</v>
      </c>
      <c r="F2278" s="144">
        <v>28.55</v>
      </c>
      <c r="G2278" s="144">
        <v>57.95</v>
      </c>
      <c r="H2278" s="144">
        <v>25.68</v>
      </c>
      <c r="I2278" s="144">
        <v>112.18</v>
      </c>
    </row>
    <row r="2279" spans="1:9" x14ac:dyDescent="0.2">
      <c r="A2279" s="141" t="s">
        <v>4572</v>
      </c>
      <c r="B2279" s="142" t="s">
        <v>17660</v>
      </c>
      <c r="C2279" s="143">
        <v>185</v>
      </c>
      <c r="D2279" s="143">
        <v>3</v>
      </c>
      <c r="E2279" s="144">
        <v>65609.31</v>
      </c>
      <c r="F2279" s="144">
        <v>41.93</v>
      </c>
      <c r="G2279" s="144">
        <v>34.770000000000003</v>
      </c>
      <c r="H2279" s="144">
        <v>1014.67</v>
      </c>
      <c r="I2279" s="144">
        <v>1091.3699999999999</v>
      </c>
    </row>
    <row r="2280" spans="1:9" x14ac:dyDescent="0.2">
      <c r="A2280" s="141" t="s">
        <v>4574</v>
      </c>
      <c r="B2280" s="142" t="s">
        <v>17661</v>
      </c>
      <c r="C2280" s="143">
        <v>1746</v>
      </c>
      <c r="D2280" s="143">
        <v>49</v>
      </c>
      <c r="E2280" s="144">
        <v>13734.21</v>
      </c>
      <c r="F2280" s="144">
        <v>395.68</v>
      </c>
      <c r="G2280" s="144">
        <v>567.9</v>
      </c>
      <c r="H2280" s="144">
        <v>212.4</v>
      </c>
      <c r="I2280" s="144">
        <v>1175.98</v>
      </c>
    </row>
    <row r="2281" spans="1:9" x14ac:dyDescent="0.2">
      <c r="A2281" s="141" t="s">
        <v>4576</v>
      </c>
      <c r="B2281" s="142" t="s">
        <v>17662</v>
      </c>
      <c r="C2281" s="143">
        <v>4355</v>
      </c>
      <c r="D2281" s="143">
        <v>83</v>
      </c>
      <c r="E2281" s="144">
        <v>43616.78</v>
      </c>
      <c r="F2281" s="144">
        <v>986.94</v>
      </c>
      <c r="G2281" s="144">
        <v>961.96</v>
      </c>
      <c r="H2281" s="144">
        <v>674.54</v>
      </c>
      <c r="I2281" s="144">
        <v>2623.44</v>
      </c>
    </row>
    <row r="2282" spans="1:9" x14ac:dyDescent="0.2">
      <c r="A2282" s="141" t="s">
        <v>4578</v>
      </c>
      <c r="B2282" s="142" t="s">
        <v>17663</v>
      </c>
      <c r="C2282" s="143">
        <v>54</v>
      </c>
      <c r="D2282" s="143">
        <v>0</v>
      </c>
      <c r="E2282" s="144">
        <v>0</v>
      </c>
      <c r="F2282" s="144">
        <v>12.24</v>
      </c>
      <c r="G2282" s="144">
        <v>0</v>
      </c>
      <c r="H2282" s="144">
        <v>0</v>
      </c>
      <c r="I2282" s="144">
        <v>12.24</v>
      </c>
    </row>
    <row r="2283" spans="1:9" x14ac:dyDescent="0.2">
      <c r="A2283" s="141" t="s">
        <v>4580</v>
      </c>
      <c r="B2283" s="142" t="s">
        <v>17664</v>
      </c>
      <c r="C2283" s="143">
        <v>55</v>
      </c>
      <c r="D2283" s="143">
        <v>2</v>
      </c>
      <c r="E2283" s="144">
        <v>186.61</v>
      </c>
      <c r="F2283" s="144">
        <v>12.46</v>
      </c>
      <c r="G2283" s="144">
        <v>23.18</v>
      </c>
      <c r="H2283" s="144">
        <v>2.89</v>
      </c>
      <c r="I2283" s="144">
        <v>38.53</v>
      </c>
    </row>
    <row r="2284" spans="1:9" x14ac:dyDescent="0.2">
      <c r="A2284" s="141" t="s">
        <v>4582</v>
      </c>
      <c r="B2284" s="142" t="s">
        <v>17665</v>
      </c>
      <c r="C2284" s="143">
        <v>1211</v>
      </c>
      <c r="D2284" s="143">
        <v>33</v>
      </c>
      <c r="E2284" s="144">
        <v>9061.25</v>
      </c>
      <c r="F2284" s="144">
        <v>274.44</v>
      </c>
      <c r="G2284" s="144">
        <v>382.46</v>
      </c>
      <c r="H2284" s="144">
        <v>140.13999999999999</v>
      </c>
      <c r="I2284" s="144">
        <v>797.04</v>
      </c>
    </row>
    <row r="2285" spans="1:9" x14ac:dyDescent="0.2">
      <c r="A2285" s="141" t="s">
        <v>4584</v>
      </c>
      <c r="B2285" s="142" t="s">
        <v>17666</v>
      </c>
      <c r="C2285" s="143">
        <v>1562</v>
      </c>
      <c r="D2285" s="143">
        <v>16</v>
      </c>
      <c r="E2285" s="144">
        <v>7910.31</v>
      </c>
      <c r="F2285" s="144">
        <v>353.98</v>
      </c>
      <c r="G2285" s="144">
        <v>185.44</v>
      </c>
      <c r="H2285" s="144">
        <v>122.34</v>
      </c>
      <c r="I2285" s="144">
        <v>661.76</v>
      </c>
    </row>
    <row r="2286" spans="1:9" x14ac:dyDescent="0.2">
      <c r="A2286" s="141" t="s">
        <v>4586</v>
      </c>
      <c r="B2286" s="142" t="s">
        <v>17667</v>
      </c>
      <c r="C2286" s="143">
        <v>209</v>
      </c>
      <c r="D2286" s="143">
        <v>4</v>
      </c>
      <c r="E2286" s="144">
        <v>776.17</v>
      </c>
      <c r="F2286" s="144">
        <v>47.37</v>
      </c>
      <c r="G2286" s="144">
        <v>46.36</v>
      </c>
      <c r="H2286" s="144">
        <v>12</v>
      </c>
      <c r="I2286" s="144">
        <v>105.73</v>
      </c>
    </row>
    <row r="2287" spans="1:9" x14ac:dyDescent="0.2">
      <c r="A2287" s="141" t="s">
        <v>4588</v>
      </c>
      <c r="B2287" s="142" t="s">
        <v>17668</v>
      </c>
      <c r="C2287" s="143">
        <v>234</v>
      </c>
      <c r="D2287" s="143">
        <v>2</v>
      </c>
      <c r="E2287" s="144">
        <v>323.45999999999998</v>
      </c>
      <c r="F2287" s="144">
        <v>53.03</v>
      </c>
      <c r="G2287" s="144">
        <v>23.18</v>
      </c>
      <c r="H2287" s="144">
        <v>5</v>
      </c>
      <c r="I2287" s="144">
        <v>81.209999999999994</v>
      </c>
    </row>
    <row r="2288" spans="1:9" x14ac:dyDescent="0.2">
      <c r="A2288" s="141" t="s">
        <v>4590</v>
      </c>
      <c r="B2288" s="142" t="s">
        <v>17669</v>
      </c>
      <c r="C2288" s="143">
        <v>304</v>
      </c>
      <c r="D2288" s="143">
        <v>2</v>
      </c>
      <c r="E2288" s="144">
        <v>454.65</v>
      </c>
      <c r="F2288" s="144">
        <v>68.900000000000006</v>
      </c>
      <c r="G2288" s="144">
        <v>23.18</v>
      </c>
      <c r="H2288" s="144">
        <v>7.03</v>
      </c>
      <c r="I2288" s="144">
        <v>99.11</v>
      </c>
    </row>
    <row r="2289" spans="1:9" x14ac:dyDescent="0.2">
      <c r="A2289" s="141" t="s">
        <v>4592</v>
      </c>
      <c r="B2289" s="142" t="s">
        <v>17670</v>
      </c>
      <c r="C2289" s="143">
        <v>61</v>
      </c>
      <c r="D2289" s="143">
        <v>1</v>
      </c>
      <c r="E2289" s="144">
        <v>37.32</v>
      </c>
      <c r="F2289" s="144">
        <v>13.82</v>
      </c>
      <c r="G2289" s="144">
        <v>11.59</v>
      </c>
      <c r="H2289" s="144">
        <v>0.57999999999999996</v>
      </c>
      <c r="I2289" s="144">
        <v>25.99</v>
      </c>
    </row>
    <row r="2290" spans="1:9" x14ac:dyDescent="0.2">
      <c r="A2290" s="141" t="s">
        <v>4594</v>
      </c>
      <c r="B2290" s="142" t="s">
        <v>17671</v>
      </c>
      <c r="C2290" s="143">
        <v>2310</v>
      </c>
      <c r="D2290" s="143">
        <v>31</v>
      </c>
      <c r="E2290" s="144">
        <v>41573.9</v>
      </c>
      <c r="F2290" s="144">
        <v>523.5</v>
      </c>
      <c r="G2290" s="144">
        <v>359.29</v>
      </c>
      <c r="H2290" s="144">
        <v>642.95000000000005</v>
      </c>
      <c r="I2290" s="144">
        <v>1525.74</v>
      </c>
    </row>
    <row r="2291" spans="1:9" x14ac:dyDescent="0.2">
      <c r="A2291" s="141" t="s">
        <v>4596</v>
      </c>
      <c r="B2291" s="142" t="s">
        <v>17672</v>
      </c>
      <c r="C2291" s="143">
        <v>2237</v>
      </c>
      <c r="D2291" s="143">
        <v>49</v>
      </c>
      <c r="E2291" s="144">
        <v>41045.620000000003</v>
      </c>
      <c r="F2291" s="144">
        <v>506.95</v>
      </c>
      <c r="G2291" s="144">
        <v>567.9</v>
      </c>
      <c r="H2291" s="144">
        <v>634.78</v>
      </c>
      <c r="I2291" s="144">
        <v>1709.63</v>
      </c>
    </row>
    <row r="2292" spans="1:9" x14ac:dyDescent="0.2">
      <c r="A2292" s="141" t="s">
        <v>4598</v>
      </c>
      <c r="B2292" s="142" t="s">
        <v>17673</v>
      </c>
      <c r="C2292" s="143">
        <v>908</v>
      </c>
      <c r="D2292" s="143">
        <v>23</v>
      </c>
      <c r="E2292" s="144">
        <v>30554.59</v>
      </c>
      <c r="F2292" s="144">
        <v>205.78</v>
      </c>
      <c r="G2292" s="144">
        <v>266.57</v>
      </c>
      <c r="H2292" s="144">
        <v>472.54</v>
      </c>
      <c r="I2292" s="144">
        <v>944.89</v>
      </c>
    </row>
    <row r="2293" spans="1:9" x14ac:dyDescent="0.2">
      <c r="A2293" s="141" t="s">
        <v>4600</v>
      </c>
      <c r="B2293" s="142" t="s">
        <v>17674</v>
      </c>
      <c r="C2293" s="143">
        <v>52</v>
      </c>
      <c r="D2293" s="143">
        <v>2</v>
      </c>
      <c r="E2293" s="144">
        <v>820.3</v>
      </c>
      <c r="F2293" s="144">
        <v>11.78</v>
      </c>
      <c r="G2293" s="144">
        <v>23.18</v>
      </c>
      <c r="H2293" s="144">
        <v>12.69</v>
      </c>
      <c r="I2293" s="144">
        <v>47.65</v>
      </c>
    </row>
    <row r="2294" spans="1:9" x14ac:dyDescent="0.2">
      <c r="A2294" s="141" t="s">
        <v>4602</v>
      </c>
      <c r="B2294" s="142" t="s">
        <v>17675</v>
      </c>
      <c r="C2294" s="143">
        <v>99</v>
      </c>
      <c r="D2294" s="143">
        <v>4</v>
      </c>
      <c r="E2294" s="144">
        <v>1066.22</v>
      </c>
      <c r="F2294" s="144">
        <v>22.43</v>
      </c>
      <c r="G2294" s="144">
        <v>46.36</v>
      </c>
      <c r="H2294" s="144">
        <v>16.489999999999998</v>
      </c>
      <c r="I2294" s="144">
        <v>85.28</v>
      </c>
    </row>
    <row r="2295" spans="1:9" x14ac:dyDescent="0.2">
      <c r="A2295" s="141" t="s">
        <v>4604</v>
      </c>
      <c r="B2295" s="142" t="s">
        <v>17676</v>
      </c>
      <c r="C2295" s="143">
        <v>670</v>
      </c>
      <c r="D2295" s="143">
        <v>25</v>
      </c>
      <c r="E2295" s="144">
        <v>10848.72</v>
      </c>
      <c r="F2295" s="144">
        <v>151.84</v>
      </c>
      <c r="G2295" s="144">
        <v>289.75</v>
      </c>
      <c r="H2295" s="144">
        <v>167.78</v>
      </c>
      <c r="I2295" s="144">
        <v>609.37</v>
      </c>
    </row>
    <row r="2296" spans="1:9" x14ac:dyDescent="0.2">
      <c r="A2296" s="141" t="s">
        <v>4606</v>
      </c>
      <c r="B2296" s="142" t="s">
        <v>17677</v>
      </c>
      <c r="C2296" s="143">
        <v>119</v>
      </c>
      <c r="D2296" s="143">
        <v>1</v>
      </c>
      <c r="E2296" s="144">
        <v>149.29</v>
      </c>
      <c r="F2296" s="144">
        <v>26.97</v>
      </c>
      <c r="G2296" s="144">
        <v>11.59</v>
      </c>
      <c r="H2296" s="144">
        <v>2.31</v>
      </c>
      <c r="I2296" s="144">
        <v>40.869999999999997</v>
      </c>
    </row>
    <row r="2297" spans="1:9" x14ac:dyDescent="0.2">
      <c r="A2297" s="141" t="s">
        <v>4608</v>
      </c>
      <c r="B2297" s="142" t="s">
        <v>17678</v>
      </c>
      <c r="C2297" s="143">
        <v>32</v>
      </c>
      <c r="D2297" s="143">
        <v>0</v>
      </c>
      <c r="E2297" s="144">
        <v>0</v>
      </c>
      <c r="F2297" s="144">
        <v>7.25</v>
      </c>
      <c r="G2297" s="144">
        <v>0</v>
      </c>
      <c r="H2297" s="144">
        <v>0</v>
      </c>
      <c r="I2297" s="144">
        <v>7.25</v>
      </c>
    </row>
    <row r="2298" spans="1:9" x14ac:dyDescent="0.2">
      <c r="A2298" s="141" t="s">
        <v>4610</v>
      </c>
      <c r="B2298" s="142" t="s">
        <v>17679</v>
      </c>
      <c r="C2298" s="143">
        <v>6035</v>
      </c>
      <c r="D2298" s="143">
        <v>120</v>
      </c>
      <c r="E2298" s="144">
        <v>86798.21</v>
      </c>
      <c r="F2298" s="144">
        <v>1367.66</v>
      </c>
      <c r="G2298" s="144">
        <v>1390.79</v>
      </c>
      <c r="H2298" s="144">
        <v>1342.36</v>
      </c>
      <c r="I2298" s="144">
        <v>4100.8100000000004</v>
      </c>
    </row>
    <row r="2299" spans="1:9" x14ac:dyDescent="0.2">
      <c r="A2299" s="141" t="s">
        <v>4612</v>
      </c>
      <c r="B2299" s="142" t="s">
        <v>17680</v>
      </c>
      <c r="C2299" s="143">
        <v>5964</v>
      </c>
      <c r="D2299" s="143">
        <v>153</v>
      </c>
      <c r="E2299" s="144">
        <v>102218.66</v>
      </c>
      <c r="F2299" s="144">
        <v>1351.58</v>
      </c>
      <c r="G2299" s="144">
        <v>1773.26</v>
      </c>
      <c r="H2299" s="144">
        <v>1580.84</v>
      </c>
      <c r="I2299" s="144">
        <v>4705.68</v>
      </c>
    </row>
    <row r="2300" spans="1:9" x14ac:dyDescent="0.2">
      <c r="A2300" s="141" t="s">
        <v>4614</v>
      </c>
      <c r="B2300" s="142" t="s">
        <v>17681</v>
      </c>
      <c r="C2300" s="143">
        <v>129</v>
      </c>
      <c r="D2300" s="143">
        <v>4</v>
      </c>
      <c r="E2300" s="144">
        <v>727.79</v>
      </c>
      <c r="F2300" s="144">
        <v>29.23</v>
      </c>
      <c r="G2300" s="144">
        <v>46.36</v>
      </c>
      <c r="H2300" s="144">
        <v>11.26</v>
      </c>
      <c r="I2300" s="144">
        <v>86.85</v>
      </c>
    </row>
    <row r="2301" spans="1:9" x14ac:dyDescent="0.2">
      <c r="A2301" s="141" t="s">
        <v>4616</v>
      </c>
      <c r="B2301" s="142" t="s">
        <v>17682</v>
      </c>
      <c r="C2301" s="143">
        <v>42</v>
      </c>
      <c r="D2301" s="143">
        <v>0</v>
      </c>
      <c r="E2301" s="144">
        <v>0</v>
      </c>
      <c r="F2301" s="144">
        <v>9.52</v>
      </c>
      <c r="G2301" s="144">
        <v>0</v>
      </c>
      <c r="H2301" s="144">
        <v>0</v>
      </c>
      <c r="I2301" s="144">
        <v>9.52</v>
      </c>
    </row>
    <row r="2302" spans="1:9" x14ac:dyDescent="0.2">
      <c r="A2302" s="141" t="s">
        <v>4618</v>
      </c>
      <c r="B2302" s="142" t="s">
        <v>17683</v>
      </c>
      <c r="C2302" s="143">
        <v>295</v>
      </c>
      <c r="D2302" s="143">
        <v>5</v>
      </c>
      <c r="E2302" s="144">
        <v>950.43</v>
      </c>
      <c r="F2302" s="144">
        <v>66.86</v>
      </c>
      <c r="G2302" s="144">
        <v>57.95</v>
      </c>
      <c r="H2302" s="144">
        <v>14.7</v>
      </c>
      <c r="I2302" s="144">
        <v>139.51</v>
      </c>
    </row>
    <row r="2303" spans="1:9" x14ac:dyDescent="0.2">
      <c r="A2303" s="141" t="s">
        <v>4620</v>
      </c>
      <c r="B2303" s="142" t="s">
        <v>17684</v>
      </c>
      <c r="C2303" s="143">
        <v>21</v>
      </c>
      <c r="D2303" s="143">
        <v>2</v>
      </c>
      <c r="E2303" s="144">
        <v>5409.11</v>
      </c>
      <c r="F2303" s="144">
        <v>4.76</v>
      </c>
      <c r="G2303" s="144">
        <v>23.18</v>
      </c>
      <c r="H2303" s="144">
        <v>83.66</v>
      </c>
      <c r="I2303" s="144">
        <v>111.6</v>
      </c>
    </row>
    <row r="2304" spans="1:9" x14ac:dyDescent="0.2">
      <c r="A2304" s="141" t="s">
        <v>4622</v>
      </c>
      <c r="B2304" s="142" t="s">
        <v>17685</v>
      </c>
      <c r="C2304" s="143">
        <v>130</v>
      </c>
      <c r="D2304" s="143">
        <v>4</v>
      </c>
      <c r="E2304" s="144">
        <v>631.64</v>
      </c>
      <c r="F2304" s="144">
        <v>29.46</v>
      </c>
      <c r="G2304" s="144">
        <v>46.36</v>
      </c>
      <c r="H2304" s="144">
        <v>9.77</v>
      </c>
      <c r="I2304" s="144">
        <v>85.59</v>
      </c>
    </row>
    <row r="2305" spans="1:9" x14ac:dyDescent="0.2">
      <c r="A2305" s="141" t="s">
        <v>4624</v>
      </c>
      <c r="B2305" s="142" t="s">
        <v>17686</v>
      </c>
      <c r="C2305" s="143">
        <v>142</v>
      </c>
      <c r="D2305" s="143">
        <v>125</v>
      </c>
      <c r="E2305" s="144">
        <v>18648.57</v>
      </c>
      <c r="F2305" s="144">
        <v>32.18</v>
      </c>
      <c r="G2305" s="144">
        <v>1448.74</v>
      </c>
      <c r="H2305" s="144">
        <v>288.41000000000003</v>
      </c>
      <c r="I2305" s="144">
        <v>1769.33</v>
      </c>
    </row>
    <row r="2306" spans="1:9" x14ac:dyDescent="0.2">
      <c r="A2306" s="141" t="s">
        <v>4626</v>
      </c>
      <c r="B2306" s="142" t="s">
        <v>17687</v>
      </c>
      <c r="C2306" s="143">
        <v>15</v>
      </c>
      <c r="D2306" s="143">
        <v>1</v>
      </c>
      <c r="E2306" s="144">
        <v>248.82</v>
      </c>
      <c r="F2306" s="144">
        <v>3.4</v>
      </c>
      <c r="G2306" s="144">
        <v>11.59</v>
      </c>
      <c r="H2306" s="144">
        <v>3.85</v>
      </c>
      <c r="I2306" s="144">
        <v>18.84</v>
      </c>
    </row>
    <row r="2307" spans="1:9" x14ac:dyDescent="0.2">
      <c r="A2307" s="141" t="s">
        <v>4628</v>
      </c>
      <c r="B2307" s="142" t="s">
        <v>17688</v>
      </c>
      <c r="C2307" s="143">
        <v>455</v>
      </c>
      <c r="D2307" s="143">
        <v>14</v>
      </c>
      <c r="E2307" s="144">
        <v>37500.03</v>
      </c>
      <c r="F2307" s="144">
        <v>103.11</v>
      </c>
      <c r="G2307" s="144">
        <v>162.26</v>
      </c>
      <c r="H2307" s="144">
        <v>579.95000000000005</v>
      </c>
      <c r="I2307" s="144">
        <v>845.32</v>
      </c>
    </row>
    <row r="2308" spans="1:9" x14ac:dyDescent="0.2">
      <c r="A2308" s="141" t="s">
        <v>4630</v>
      </c>
      <c r="B2308" s="142" t="s">
        <v>17689</v>
      </c>
      <c r="C2308" s="143">
        <v>77</v>
      </c>
      <c r="D2308" s="143">
        <v>2</v>
      </c>
      <c r="E2308" s="144">
        <v>916.66</v>
      </c>
      <c r="F2308" s="144">
        <v>17.45</v>
      </c>
      <c r="G2308" s="144">
        <v>23.18</v>
      </c>
      <c r="H2308" s="144">
        <v>14.18</v>
      </c>
      <c r="I2308" s="144">
        <v>54.81</v>
      </c>
    </row>
    <row r="2309" spans="1:9" x14ac:dyDescent="0.2">
      <c r="A2309" s="141" t="s">
        <v>4632</v>
      </c>
      <c r="B2309" s="142" t="s">
        <v>17690</v>
      </c>
      <c r="C2309" s="143">
        <v>56</v>
      </c>
      <c r="D2309" s="143">
        <v>0</v>
      </c>
      <c r="E2309" s="144">
        <v>0</v>
      </c>
      <c r="F2309" s="144">
        <v>12.69</v>
      </c>
      <c r="G2309" s="144">
        <v>0</v>
      </c>
      <c r="H2309" s="144">
        <v>0</v>
      </c>
      <c r="I2309" s="144">
        <v>12.69</v>
      </c>
    </row>
    <row r="2310" spans="1:9" x14ac:dyDescent="0.2">
      <c r="A2310" s="141" t="s">
        <v>4634</v>
      </c>
      <c r="B2310" s="142" t="s">
        <v>17691</v>
      </c>
      <c r="C2310" s="143">
        <v>571</v>
      </c>
      <c r="D2310" s="143">
        <v>8</v>
      </c>
      <c r="E2310" s="144">
        <v>1774.54</v>
      </c>
      <c r="F2310" s="144">
        <v>129.4</v>
      </c>
      <c r="G2310" s="144">
        <v>92.72</v>
      </c>
      <c r="H2310" s="144">
        <v>27.44</v>
      </c>
      <c r="I2310" s="144">
        <v>249.56</v>
      </c>
    </row>
    <row r="2311" spans="1:9" x14ac:dyDescent="0.2">
      <c r="A2311" s="141" t="s">
        <v>4636</v>
      </c>
      <c r="B2311" s="142" t="s">
        <v>17692</v>
      </c>
      <c r="C2311" s="143">
        <v>157</v>
      </c>
      <c r="D2311" s="143">
        <v>2</v>
      </c>
      <c r="E2311" s="144">
        <v>298.58</v>
      </c>
      <c r="F2311" s="144">
        <v>35.58</v>
      </c>
      <c r="G2311" s="144">
        <v>23.18</v>
      </c>
      <c r="H2311" s="144">
        <v>4.62</v>
      </c>
      <c r="I2311" s="144">
        <v>63.38</v>
      </c>
    </row>
    <row r="2312" spans="1:9" x14ac:dyDescent="0.2">
      <c r="A2312" s="141" t="s">
        <v>4638</v>
      </c>
      <c r="B2312" s="142" t="s">
        <v>17693</v>
      </c>
      <c r="C2312" s="143">
        <v>91</v>
      </c>
      <c r="D2312" s="143">
        <v>2</v>
      </c>
      <c r="E2312" s="144">
        <v>7722.05</v>
      </c>
      <c r="F2312" s="144">
        <v>20.62</v>
      </c>
      <c r="G2312" s="144">
        <v>23.18</v>
      </c>
      <c r="H2312" s="144">
        <v>119.42</v>
      </c>
      <c r="I2312" s="144">
        <v>163.22</v>
      </c>
    </row>
    <row r="2313" spans="1:9" x14ac:dyDescent="0.2">
      <c r="A2313" s="141" t="s">
        <v>4640</v>
      </c>
      <c r="B2313" s="142" t="s">
        <v>17694</v>
      </c>
      <c r="C2313" s="143">
        <v>57</v>
      </c>
      <c r="D2313" s="143">
        <v>1</v>
      </c>
      <c r="E2313" s="144">
        <v>217.72</v>
      </c>
      <c r="F2313" s="144">
        <v>12.92</v>
      </c>
      <c r="G2313" s="144">
        <v>11.59</v>
      </c>
      <c r="H2313" s="144">
        <v>3.37</v>
      </c>
      <c r="I2313" s="144">
        <v>27.88</v>
      </c>
    </row>
    <row r="2314" spans="1:9" x14ac:dyDescent="0.2">
      <c r="A2314" s="141" t="s">
        <v>4642</v>
      </c>
      <c r="B2314" s="142" t="s">
        <v>17695</v>
      </c>
      <c r="C2314" s="143">
        <v>33</v>
      </c>
      <c r="D2314" s="143">
        <v>2</v>
      </c>
      <c r="E2314" s="144">
        <v>335.9</v>
      </c>
      <c r="F2314" s="144">
        <v>7.48</v>
      </c>
      <c r="G2314" s="144">
        <v>23.18</v>
      </c>
      <c r="H2314" s="144">
        <v>5.19</v>
      </c>
      <c r="I2314" s="144">
        <v>35.85</v>
      </c>
    </row>
    <row r="2315" spans="1:9" x14ac:dyDescent="0.2">
      <c r="A2315" s="141" t="s">
        <v>4644</v>
      </c>
      <c r="B2315" s="142" t="s">
        <v>17696</v>
      </c>
      <c r="C2315" s="143">
        <v>1132</v>
      </c>
      <c r="D2315" s="143">
        <v>32</v>
      </c>
      <c r="E2315" s="144">
        <v>7581.65</v>
      </c>
      <c r="F2315" s="144">
        <v>256.54000000000002</v>
      </c>
      <c r="G2315" s="144">
        <v>370.88</v>
      </c>
      <c r="H2315" s="144">
        <v>117.26</v>
      </c>
      <c r="I2315" s="144">
        <v>744.68</v>
      </c>
    </row>
    <row r="2316" spans="1:9" x14ac:dyDescent="0.2">
      <c r="A2316" s="141" t="s">
        <v>4646</v>
      </c>
      <c r="B2316" s="142" t="s">
        <v>17697</v>
      </c>
      <c r="C2316" s="143">
        <v>6638</v>
      </c>
      <c r="D2316" s="143">
        <v>128</v>
      </c>
      <c r="E2316" s="144">
        <v>35513.42</v>
      </c>
      <c r="F2316" s="144">
        <v>1504.32</v>
      </c>
      <c r="G2316" s="144">
        <v>1483.51</v>
      </c>
      <c r="H2316" s="144">
        <v>549.22</v>
      </c>
      <c r="I2316" s="144">
        <v>3537.05</v>
      </c>
    </row>
    <row r="2317" spans="1:9" x14ac:dyDescent="0.2">
      <c r="A2317" s="141" t="s">
        <v>4648</v>
      </c>
      <c r="B2317" s="142" t="s">
        <v>17698</v>
      </c>
      <c r="C2317" s="143">
        <v>633</v>
      </c>
      <c r="D2317" s="143">
        <v>8</v>
      </c>
      <c r="E2317" s="144">
        <v>14498.34</v>
      </c>
      <c r="F2317" s="144">
        <v>143.44999999999999</v>
      </c>
      <c r="G2317" s="144">
        <v>92.72</v>
      </c>
      <c r="H2317" s="144">
        <v>224.22</v>
      </c>
      <c r="I2317" s="144">
        <v>460.39</v>
      </c>
    </row>
    <row r="2318" spans="1:9" x14ac:dyDescent="0.2">
      <c r="A2318" s="141" t="s">
        <v>4650</v>
      </c>
      <c r="B2318" s="142" t="s">
        <v>17699</v>
      </c>
      <c r="C2318" s="143">
        <v>93</v>
      </c>
      <c r="D2318" s="143">
        <v>3</v>
      </c>
      <c r="E2318" s="144">
        <v>485.19</v>
      </c>
      <c r="F2318" s="144">
        <v>21.07</v>
      </c>
      <c r="G2318" s="144">
        <v>34.770000000000003</v>
      </c>
      <c r="H2318" s="144">
        <v>7.5</v>
      </c>
      <c r="I2318" s="144">
        <v>63.34</v>
      </c>
    </row>
    <row r="2319" spans="1:9" x14ac:dyDescent="0.2">
      <c r="A2319" s="141" t="s">
        <v>4652</v>
      </c>
      <c r="B2319" s="142" t="s">
        <v>17700</v>
      </c>
      <c r="C2319" s="143">
        <v>209</v>
      </c>
      <c r="D2319" s="143">
        <v>3</v>
      </c>
      <c r="E2319" s="144">
        <v>402.85</v>
      </c>
      <c r="F2319" s="144">
        <v>47.37</v>
      </c>
      <c r="G2319" s="144">
        <v>34.770000000000003</v>
      </c>
      <c r="H2319" s="144">
        <v>6.23</v>
      </c>
      <c r="I2319" s="144">
        <v>88.37</v>
      </c>
    </row>
    <row r="2320" spans="1:9" x14ac:dyDescent="0.2">
      <c r="A2320" s="141" t="s">
        <v>4654</v>
      </c>
      <c r="B2320" s="142" t="s">
        <v>17701</v>
      </c>
      <c r="C2320" s="143">
        <v>660</v>
      </c>
      <c r="D2320" s="143">
        <v>7</v>
      </c>
      <c r="E2320" s="144">
        <v>13598.05</v>
      </c>
      <c r="F2320" s="144">
        <v>149.57</v>
      </c>
      <c r="G2320" s="144">
        <v>81.13</v>
      </c>
      <c r="H2320" s="144">
        <v>210.3</v>
      </c>
      <c r="I2320" s="144">
        <v>441</v>
      </c>
    </row>
    <row r="2321" spans="1:9" x14ac:dyDescent="0.2">
      <c r="A2321" s="141" t="s">
        <v>4656</v>
      </c>
      <c r="B2321" s="142" t="s">
        <v>17702</v>
      </c>
      <c r="C2321" s="143">
        <v>191</v>
      </c>
      <c r="D2321" s="143">
        <v>9</v>
      </c>
      <c r="E2321" s="144">
        <v>12529.76</v>
      </c>
      <c r="F2321" s="144">
        <v>43.29</v>
      </c>
      <c r="G2321" s="144">
        <v>104.31</v>
      </c>
      <c r="H2321" s="144">
        <v>193.78</v>
      </c>
      <c r="I2321" s="144">
        <v>341.38</v>
      </c>
    </row>
    <row r="2322" spans="1:9" x14ac:dyDescent="0.2">
      <c r="A2322" s="141" t="s">
        <v>4658</v>
      </c>
      <c r="B2322" s="142" t="s">
        <v>17703</v>
      </c>
      <c r="C2322" s="143">
        <v>61</v>
      </c>
      <c r="D2322" s="143">
        <v>2</v>
      </c>
      <c r="E2322" s="144">
        <v>404.33</v>
      </c>
      <c r="F2322" s="144">
        <v>13.82</v>
      </c>
      <c r="G2322" s="144">
        <v>23.18</v>
      </c>
      <c r="H2322" s="144">
        <v>6.26</v>
      </c>
      <c r="I2322" s="144">
        <v>43.26</v>
      </c>
    </row>
    <row r="2323" spans="1:9" x14ac:dyDescent="0.2">
      <c r="A2323" s="141" t="s">
        <v>4660</v>
      </c>
      <c r="B2323" s="142" t="s">
        <v>17704</v>
      </c>
      <c r="C2323" s="143">
        <v>45</v>
      </c>
      <c r="D2323" s="143">
        <v>2</v>
      </c>
      <c r="E2323" s="144">
        <v>298.58</v>
      </c>
      <c r="F2323" s="144">
        <v>10.199999999999999</v>
      </c>
      <c r="G2323" s="144">
        <v>23.18</v>
      </c>
      <c r="H2323" s="144">
        <v>4.62</v>
      </c>
      <c r="I2323" s="144">
        <v>38</v>
      </c>
    </row>
    <row r="2324" spans="1:9" x14ac:dyDescent="0.2">
      <c r="A2324" s="141" t="s">
        <v>4662</v>
      </c>
      <c r="B2324" s="142" t="s">
        <v>17705</v>
      </c>
      <c r="C2324" s="143">
        <v>35</v>
      </c>
      <c r="D2324" s="143">
        <v>0</v>
      </c>
      <c r="E2324" s="144">
        <v>0</v>
      </c>
      <c r="F2324" s="144">
        <v>7.93</v>
      </c>
      <c r="G2324" s="144">
        <v>0</v>
      </c>
      <c r="H2324" s="144">
        <v>0</v>
      </c>
      <c r="I2324" s="144">
        <v>7.93</v>
      </c>
    </row>
    <row r="2325" spans="1:9" x14ac:dyDescent="0.2">
      <c r="A2325" s="141" t="s">
        <v>4664</v>
      </c>
      <c r="B2325" s="142" t="s">
        <v>17706</v>
      </c>
      <c r="C2325" s="143">
        <v>58</v>
      </c>
      <c r="D2325" s="143">
        <v>0</v>
      </c>
      <c r="E2325" s="144">
        <v>0</v>
      </c>
      <c r="F2325" s="144">
        <v>13.14</v>
      </c>
      <c r="G2325" s="144">
        <v>0</v>
      </c>
      <c r="H2325" s="144">
        <v>0</v>
      </c>
      <c r="I2325" s="144">
        <v>13.14</v>
      </c>
    </row>
    <row r="2326" spans="1:9" x14ac:dyDescent="0.2">
      <c r="A2326" s="141" t="s">
        <v>4666</v>
      </c>
      <c r="B2326" s="142" t="s">
        <v>17707</v>
      </c>
      <c r="C2326" s="143">
        <v>58</v>
      </c>
      <c r="D2326" s="143">
        <v>2</v>
      </c>
      <c r="E2326" s="144">
        <v>186.61</v>
      </c>
      <c r="F2326" s="144">
        <v>13.14</v>
      </c>
      <c r="G2326" s="144">
        <v>23.18</v>
      </c>
      <c r="H2326" s="144">
        <v>2.89</v>
      </c>
      <c r="I2326" s="144">
        <v>39.21</v>
      </c>
    </row>
    <row r="2327" spans="1:9" x14ac:dyDescent="0.2">
      <c r="A2327" s="141" t="s">
        <v>4668</v>
      </c>
      <c r="B2327" s="142" t="s">
        <v>17708</v>
      </c>
      <c r="C2327" s="143">
        <v>289</v>
      </c>
      <c r="D2327" s="143">
        <v>15</v>
      </c>
      <c r="E2327" s="144">
        <v>8298.27</v>
      </c>
      <c r="F2327" s="144">
        <v>65.5</v>
      </c>
      <c r="G2327" s="144">
        <v>173.85</v>
      </c>
      <c r="H2327" s="144">
        <v>128.34</v>
      </c>
      <c r="I2327" s="144">
        <v>367.69</v>
      </c>
    </row>
    <row r="2328" spans="1:9" x14ac:dyDescent="0.2">
      <c r="A2328" s="141" t="s">
        <v>4670</v>
      </c>
      <c r="B2328" s="142" t="s">
        <v>17709</v>
      </c>
      <c r="C2328" s="143">
        <v>322</v>
      </c>
      <c r="D2328" s="143">
        <v>7</v>
      </c>
      <c r="E2328" s="144">
        <v>1607.02</v>
      </c>
      <c r="F2328" s="144">
        <v>72.98</v>
      </c>
      <c r="G2328" s="144">
        <v>81.13</v>
      </c>
      <c r="H2328" s="144">
        <v>24.86</v>
      </c>
      <c r="I2328" s="144">
        <v>178.97</v>
      </c>
    </row>
    <row r="2329" spans="1:9" x14ac:dyDescent="0.2">
      <c r="A2329" s="141" t="s">
        <v>4672</v>
      </c>
      <c r="B2329" s="142" t="s">
        <v>17710</v>
      </c>
      <c r="C2329" s="143">
        <v>40</v>
      </c>
      <c r="D2329" s="143">
        <v>12</v>
      </c>
      <c r="E2329" s="144">
        <v>907.81</v>
      </c>
      <c r="F2329" s="144">
        <v>9.06</v>
      </c>
      <c r="G2329" s="144">
        <v>139.08000000000001</v>
      </c>
      <c r="H2329" s="144">
        <v>14.04</v>
      </c>
      <c r="I2329" s="144">
        <v>162.18</v>
      </c>
    </row>
    <row r="2330" spans="1:9" x14ac:dyDescent="0.2">
      <c r="A2330" s="141" t="s">
        <v>4674</v>
      </c>
      <c r="B2330" s="142" t="s">
        <v>17711</v>
      </c>
      <c r="C2330" s="143">
        <v>892</v>
      </c>
      <c r="D2330" s="143">
        <v>10</v>
      </c>
      <c r="E2330" s="144">
        <v>1968.87</v>
      </c>
      <c r="F2330" s="144">
        <v>202.14</v>
      </c>
      <c r="G2330" s="144">
        <v>115.9</v>
      </c>
      <c r="H2330" s="144">
        <v>30.45</v>
      </c>
      <c r="I2330" s="144">
        <v>348.49</v>
      </c>
    </row>
    <row r="2331" spans="1:9" x14ac:dyDescent="0.2">
      <c r="A2331" s="141" t="s">
        <v>4676</v>
      </c>
      <c r="B2331" s="142" t="s">
        <v>17712</v>
      </c>
      <c r="C2331" s="143">
        <v>2416</v>
      </c>
      <c r="D2331" s="143">
        <v>48</v>
      </c>
      <c r="E2331" s="144">
        <v>36223.81</v>
      </c>
      <c r="F2331" s="144">
        <v>547.52</v>
      </c>
      <c r="G2331" s="144">
        <v>556.32000000000005</v>
      </c>
      <c r="H2331" s="144">
        <v>560.22</v>
      </c>
      <c r="I2331" s="144">
        <v>1664.06</v>
      </c>
    </row>
    <row r="2332" spans="1:9" x14ac:dyDescent="0.2">
      <c r="A2332" s="141" t="s">
        <v>4678</v>
      </c>
      <c r="B2332" s="142" t="s">
        <v>17713</v>
      </c>
      <c r="C2332" s="143">
        <v>334</v>
      </c>
      <c r="D2332" s="143">
        <v>5</v>
      </c>
      <c r="E2332" s="144">
        <v>8270.23</v>
      </c>
      <c r="F2332" s="144">
        <v>75.69</v>
      </c>
      <c r="G2332" s="144">
        <v>57.95</v>
      </c>
      <c r="H2332" s="144">
        <v>127.9</v>
      </c>
      <c r="I2332" s="144">
        <v>261.54000000000002</v>
      </c>
    </row>
    <row r="2333" spans="1:9" x14ac:dyDescent="0.2">
      <c r="A2333" s="141" t="s">
        <v>4680</v>
      </c>
      <c r="B2333" s="142" t="s">
        <v>17714</v>
      </c>
      <c r="C2333" s="143">
        <v>198</v>
      </c>
      <c r="D2333" s="143">
        <v>5</v>
      </c>
      <c r="E2333" s="144">
        <v>956.61</v>
      </c>
      <c r="F2333" s="144">
        <v>44.87</v>
      </c>
      <c r="G2333" s="144">
        <v>57.95</v>
      </c>
      <c r="H2333" s="144">
        <v>14.79</v>
      </c>
      <c r="I2333" s="144">
        <v>117.61</v>
      </c>
    </row>
    <row r="2334" spans="1:9" x14ac:dyDescent="0.2">
      <c r="A2334" s="141" t="s">
        <v>4682</v>
      </c>
      <c r="B2334" s="142" t="s">
        <v>17715</v>
      </c>
      <c r="C2334" s="143">
        <v>185</v>
      </c>
      <c r="D2334" s="143">
        <v>3</v>
      </c>
      <c r="E2334" s="144">
        <v>740.49</v>
      </c>
      <c r="F2334" s="144">
        <v>41.93</v>
      </c>
      <c r="G2334" s="144">
        <v>34.770000000000003</v>
      </c>
      <c r="H2334" s="144">
        <v>11.45</v>
      </c>
      <c r="I2334" s="144">
        <v>88.15</v>
      </c>
    </row>
    <row r="2335" spans="1:9" x14ac:dyDescent="0.2">
      <c r="A2335" s="141" t="s">
        <v>4684</v>
      </c>
      <c r="B2335" s="142" t="s">
        <v>17716</v>
      </c>
      <c r="C2335" s="143">
        <v>7616</v>
      </c>
      <c r="D2335" s="143">
        <v>97</v>
      </c>
      <c r="E2335" s="144">
        <v>33044.07</v>
      </c>
      <c r="F2335" s="144">
        <v>1725.95</v>
      </c>
      <c r="G2335" s="144">
        <v>1124.22</v>
      </c>
      <c r="H2335" s="144">
        <v>511.04</v>
      </c>
      <c r="I2335" s="144">
        <v>3361.21</v>
      </c>
    </row>
    <row r="2336" spans="1:9" x14ac:dyDescent="0.2">
      <c r="A2336" s="141" t="s">
        <v>4686</v>
      </c>
      <c r="B2336" s="142" t="s">
        <v>17717</v>
      </c>
      <c r="C2336" s="143">
        <v>53</v>
      </c>
      <c r="D2336" s="143">
        <v>0</v>
      </c>
      <c r="E2336" s="144">
        <v>0</v>
      </c>
      <c r="F2336" s="144">
        <v>12.01</v>
      </c>
      <c r="G2336" s="144">
        <v>0</v>
      </c>
      <c r="H2336" s="144">
        <v>0</v>
      </c>
      <c r="I2336" s="144">
        <v>12.01</v>
      </c>
    </row>
    <row r="2337" spans="1:9" x14ac:dyDescent="0.2">
      <c r="A2337" s="141" t="s">
        <v>4688</v>
      </c>
      <c r="B2337" s="142" t="s">
        <v>17718</v>
      </c>
      <c r="C2337" s="143">
        <v>111</v>
      </c>
      <c r="D2337" s="143">
        <v>5</v>
      </c>
      <c r="E2337" s="144">
        <v>1550.78</v>
      </c>
      <c r="F2337" s="144">
        <v>25.15</v>
      </c>
      <c r="G2337" s="144">
        <v>57.95</v>
      </c>
      <c r="H2337" s="144">
        <v>23.98</v>
      </c>
      <c r="I2337" s="144">
        <v>107.08</v>
      </c>
    </row>
    <row r="2338" spans="1:9" x14ac:dyDescent="0.2">
      <c r="A2338" s="141" t="s">
        <v>4690</v>
      </c>
      <c r="B2338" s="142" t="s">
        <v>17719</v>
      </c>
      <c r="C2338" s="143">
        <v>60</v>
      </c>
      <c r="D2338" s="143">
        <v>1</v>
      </c>
      <c r="E2338" s="144">
        <v>577.64</v>
      </c>
      <c r="F2338" s="144">
        <v>13.6</v>
      </c>
      <c r="G2338" s="144">
        <v>11.59</v>
      </c>
      <c r="H2338" s="144">
        <v>8.94</v>
      </c>
      <c r="I2338" s="144">
        <v>34.130000000000003</v>
      </c>
    </row>
    <row r="2339" spans="1:9" x14ac:dyDescent="0.2">
      <c r="A2339" s="141" t="s">
        <v>4692</v>
      </c>
      <c r="B2339" s="142" t="s">
        <v>17720</v>
      </c>
      <c r="C2339" s="143">
        <v>42</v>
      </c>
      <c r="D2339" s="143">
        <v>3</v>
      </c>
      <c r="E2339" s="144">
        <v>516.29999999999995</v>
      </c>
      <c r="F2339" s="144">
        <v>9.52</v>
      </c>
      <c r="G2339" s="144">
        <v>34.770000000000003</v>
      </c>
      <c r="H2339" s="144">
        <v>7.98</v>
      </c>
      <c r="I2339" s="144">
        <v>52.27</v>
      </c>
    </row>
    <row r="2340" spans="1:9" x14ac:dyDescent="0.2">
      <c r="A2340" s="141" t="s">
        <v>4694</v>
      </c>
      <c r="B2340" s="142" t="s">
        <v>17721</v>
      </c>
      <c r="C2340" s="143">
        <v>459</v>
      </c>
      <c r="D2340" s="143">
        <v>15</v>
      </c>
      <c r="E2340" s="144">
        <v>11025.64</v>
      </c>
      <c r="F2340" s="144">
        <v>104.02</v>
      </c>
      <c r="G2340" s="144">
        <v>173.85</v>
      </c>
      <c r="H2340" s="144">
        <v>170.51</v>
      </c>
      <c r="I2340" s="144">
        <v>448.38</v>
      </c>
    </row>
    <row r="2341" spans="1:9" x14ac:dyDescent="0.2">
      <c r="A2341" s="141" t="s">
        <v>4696</v>
      </c>
      <c r="B2341" s="142" t="s">
        <v>17722</v>
      </c>
      <c r="C2341" s="143">
        <v>74</v>
      </c>
      <c r="D2341" s="143">
        <v>1</v>
      </c>
      <c r="E2341" s="144">
        <v>186.61</v>
      </c>
      <c r="F2341" s="144">
        <v>16.77</v>
      </c>
      <c r="G2341" s="144">
        <v>11.59</v>
      </c>
      <c r="H2341" s="144">
        <v>2.89</v>
      </c>
      <c r="I2341" s="144">
        <v>31.25</v>
      </c>
    </row>
    <row r="2342" spans="1:9" x14ac:dyDescent="0.2">
      <c r="A2342" s="141" t="s">
        <v>4698</v>
      </c>
      <c r="B2342" s="142" t="s">
        <v>17723</v>
      </c>
      <c r="C2342" s="143">
        <v>100</v>
      </c>
      <c r="D2342" s="143">
        <v>8</v>
      </c>
      <c r="E2342" s="144">
        <v>3285.88</v>
      </c>
      <c r="F2342" s="144">
        <v>22.66</v>
      </c>
      <c r="G2342" s="144">
        <v>92.72</v>
      </c>
      <c r="H2342" s="144">
        <v>50.82</v>
      </c>
      <c r="I2342" s="144">
        <v>166.2</v>
      </c>
    </row>
    <row r="2343" spans="1:9" x14ac:dyDescent="0.2">
      <c r="A2343" s="141" t="s">
        <v>4700</v>
      </c>
      <c r="B2343" s="142" t="s">
        <v>17724</v>
      </c>
      <c r="C2343" s="143">
        <v>287</v>
      </c>
      <c r="D2343" s="143">
        <v>9</v>
      </c>
      <c r="E2343" s="144">
        <v>2235.0100000000002</v>
      </c>
      <c r="F2343" s="144">
        <v>65.040000000000006</v>
      </c>
      <c r="G2343" s="144">
        <v>104.31</v>
      </c>
      <c r="H2343" s="144">
        <v>34.57</v>
      </c>
      <c r="I2343" s="144">
        <v>203.92</v>
      </c>
    </row>
    <row r="2344" spans="1:9" x14ac:dyDescent="0.2">
      <c r="A2344" s="141" t="s">
        <v>4702</v>
      </c>
      <c r="B2344" s="142" t="s">
        <v>17725</v>
      </c>
      <c r="C2344" s="143">
        <v>6953</v>
      </c>
      <c r="D2344" s="143">
        <v>98</v>
      </c>
      <c r="E2344" s="144">
        <v>34970.85</v>
      </c>
      <c r="F2344" s="144">
        <v>1575.7</v>
      </c>
      <c r="G2344" s="144">
        <v>1135.82</v>
      </c>
      <c r="H2344" s="144">
        <v>540.83000000000004</v>
      </c>
      <c r="I2344" s="144">
        <v>3252.35</v>
      </c>
    </row>
    <row r="2345" spans="1:9" x14ac:dyDescent="0.2">
      <c r="A2345" s="141" t="s">
        <v>4704</v>
      </c>
      <c r="B2345" s="142" t="s">
        <v>17726</v>
      </c>
      <c r="C2345" s="143">
        <v>1052</v>
      </c>
      <c r="D2345" s="143">
        <v>27</v>
      </c>
      <c r="E2345" s="144">
        <v>5476.48</v>
      </c>
      <c r="F2345" s="144">
        <v>238.41</v>
      </c>
      <c r="G2345" s="144">
        <v>312.93</v>
      </c>
      <c r="H2345" s="144">
        <v>84.7</v>
      </c>
      <c r="I2345" s="144">
        <v>636.04</v>
      </c>
    </row>
    <row r="2346" spans="1:9" x14ac:dyDescent="0.2">
      <c r="A2346" s="141" t="s">
        <v>4706</v>
      </c>
      <c r="B2346" s="142" t="s">
        <v>17727</v>
      </c>
      <c r="C2346" s="143">
        <v>45</v>
      </c>
      <c r="D2346" s="143">
        <v>2</v>
      </c>
      <c r="E2346" s="144">
        <v>47816.56</v>
      </c>
      <c r="F2346" s="144">
        <v>10.199999999999999</v>
      </c>
      <c r="G2346" s="144">
        <v>23.18</v>
      </c>
      <c r="H2346" s="144">
        <v>739.5</v>
      </c>
      <c r="I2346" s="144">
        <v>772.88</v>
      </c>
    </row>
    <row r="2347" spans="1:9" x14ac:dyDescent="0.2">
      <c r="A2347" s="141" t="s">
        <v>4708</v>
      </c>
      <c r="B2347" s="142" t="s">
        <v>17728</v>
      </c>
      <c r="C2347" s="143">
        <v>50</v>
      </c>
      <c r="D2347" s="143">
        <v>0</v>
      </c>
      <c r="E2347" s="144">
        <v>0</v>
      </c>
      <c r="F2347" s="144">
        <v>11.33</v>
      </c>
      <c r="G2347" s="144">
        <v>0</v>
      </c>
      <c r="H2347" s="144">
        <v>0</v>
      </c>
      <c r="I2347" s="144">
        <v>11.33</v>
      </c>
    </row>
    <row r="2348" spans="1:9" x14ac:dyDescent="0.2">
      <c r="A2348" s="141" t="s">
        <v>4710</v>
      </c>
      <c r="B2348" s="142" t="s">
        <v>17729</v>
      </c>
      <c r="C2348" s="143">
        <v>232</v>
      </c>
      <c r="D2348" s="143">
        <v>3</v>
      </c>
      <c r="E2348" s="144">
        <v>795.32</v>
      </c>
      <c r="F2348" s="144">
        <v>52.58</v>
      </c>
      <c r="G2348" s="144">
        <v>34.770000000000003</v>
      </c>
      <c r="H2348" s="144">
        <v>12.3</v>
      </c>
      <c r="I2348" s="144">
        <v>99.65</v>
      </c>
    </row>
    <row r="2349" spans="1:9" x14ac:dyDescent="0.2">
      <c r="A2349" s="141" t="s">
        <v>4712</v>
      </c>
      <c r="B2349" s="142" t="s">
        <v>17730</v>
      </c>
      <c r="C2349" s="143">
        <v>534</v>
      </c>
      <c r="D2349" s="143">
        <v>10</v>
      </c>
      <c r="E2349" s="144">
        <v>1859.88</v>
      </c>
      <c r="F2349" s="144">
        <v>121.02</v>
      </c>
      <c r="G2349" s="144">
        <v>115.9</v>
      </c>
      <c r="H2349" s="144">
        <v>28.76</v>
      </c>
      <c r="I2349" s="144">
        <v>265.68</v>
      </c>
    </row>
    <row r="2350" spans="1:9" x14ac:dyDescent="0.2">
      <c r="A2350" s="141" t="s">
        <v>4714</v>
      </c>
      <c r="B2350" s="142" t="s">
        <v>17731</v>
      </c>
      <c r="C2350" s="143">
        <v>681</v>
      </c>
      <c r="D2350" s="143">
        <v>16</v>
      </c>
      <c r="E2350" s="144">
        <v>3939.51</v>
      </c>
      <c r="F2350" s="144">
        <v>154.33000000000001</v>
      </c>
      <c r="G2350" s="144">
        <v>185.44</v>
      </c>
      <c r="H2350" s="144">
        <v>60.93</v>
      </c>
      <c r="I2350" s="144">
        <v>400.7</v>
      </c>
    </row>
    <row r="2351" spans="1:9" x14ac:dyDescent="0.2">
      <c r="A2351" s="141" t="s">
        <v>4716</v>
      </c>
      <c r="B2351" s="142" t="s">
        <v>17732</v>
      </c>
      <c r="C2351" s="143">
        <v>62</v>
      </c>
      <c r="D2351" s="143">
        <v>1</v>
      </c>
      <c r="E2351" s="144">
        <v>37.32</v>
      </c>
      <c r="F2351" s="144">
        <v>14.05</v>
      </c>
      <c r="G2351" s="144">
        <v>11.59</v>
      </c>
      <c r="H2351" s="144">
        <v>0.57999999999999996</v>
      </c>
      <c r="I2351" s="144">
        <v>26.22</v>
      </c>
    </row>
    <row r="2352" spans="1:9" x14ac:dyDescent="0.2">
      <c r="A2352" s="141" t="s">
        <v>4718</v>
      </c>
      <c r="B2352" s="142" t="s">
        <v>17733</v>
      </c>
      <c r="C2352" s="143">
        <v>1619</v>
      </c>
      <c r="D2352" s="143">
        <v>29</v>
      </c>
      <c r="E2352" s="144">
        <v>71921.52</v>
      </c>
      <c r="F2352" s="144">
        <v>366.9</v>
      </c>
      <c r="G2352" s="144">
        <v>336.1</v>
      </c>
      <c r="H2352" s="144">
        <v>1112.29</v>
      </c>
      <c r="I2352" s="144">
        <v>1815.29</v>
      </c>
    </row>
    <row r="2353" spans="1:9" x14ac:dyDescent="0.2">
      <c r="A2353" s="141" t="s">
        <v>4720</v>
      </c>
      <c r="B2353" s="142" t="s">
        <v>17734</v>
      </c>
      <c r="C2353" s="143">
        <v>27</v>
      </c>
      <c r="D2353" s="143">
        <v>0</v>
      </c>
      <c r="E2353" s="144">
        <v>0</v>
      </c>
      <c r="F2353" s="144">
        <v>6.12</v>
      </c>
      <c r="G2353" s="144">
        <v>0</v>
      </c>
      <c r="H2353" s="144">
        <v>0</v>
      </c>
      <c r="I2353" s="144">
        <v>6.12</v>
      </c>
    </row>
    <row r="2354" spans="1:9" x14ac:dyDescent="0.2">
      <c r="A2354" s="141" t="s">
        <v>4722</v>
      </c>
      <c r="B2354" s="142" t="s">
        <v>17735</v>
      </c>
      <c r="C2354" s="143">
        <v>849</v>
      </c>
      <c r="D2354" s="143">
        <v>22</v>
      </c>
      <c r="E2354" s="144">
        <v>29433.22</v>
      </c>
      <c r="F2354" s="144">
        <v>192.4</v>
      </c>
      <c r="G2354" s="144">
        <v>254.98</v>
      </c>
      <c r="H2354" s="144">
        <v>455.19</v>
      </c>
      <c r="I2354" s="144">
        <v>902.57</v>
      </c>
    </row>
    <row r="2355" spans="1:9" x14ac:dyDescent="0.2">
      <c r="A2355" s="141" t="s">
        <v>4724</v>
      </c>
      <c r="B2355" s="142" t="s">
        <v>17736</v>
      </c>
      <c r="C2355" s="143">
        <v>15645</v>
      </c>
      <c r="D2355" s="143">
        <v>300</v>
      </c>
      <c r="E2355" s="144">
        <v>442142.5</v>
      </c>
      <c r="F2355" s="144">
        <v>3545.5</v>
      </c>
      <c r="G2355" s="144">
        <v>3476.98</v>
      </c>
      <c r="H2355" s="144">
        <v>6837.87</v>
      </c>
      <c r="I2355" s="144">
        <v>13860.35</v>
      </c>
    </row>
    <row r="2356" spans="1:9" x14ac:dyDescent="0.2">
      <c r="A2356" s="141" t="s">
        <v>4726</v>
      </c>
      <c r="B2356" s="142" t="s">
        <v>17737</v>
      </c>
      <c r="C2356" s="143">
        <v>292</v>
      </c>
      <c r="D2356" s="143">
        <v>20</v>
      </c>
      <c r="E2356" s="144">
        <v>57846.720000000001</v>
      </c>
      <c r="F2356" s="144">
        <v>66.180000000000007</v>
      </c>
      <c r="G2356" s="144">
        <v>231.8</v>
      </c>
      <c r="H2356" s="144">
        <v>894.62</v>
      </c>
      <c r="I2356" s="144">
        <v>1192.5999999999999</v>
      </c>
    </row>
    <row r="2357" spans="1:9" x14ac:dyDescent="0.2">
      <c r="A2357" s="141" t="s">
        <v>4728</v>
      </c>
      <c r="B2357" s="142" t="s">
        <v>17738</v>
      </c>
      <c r="C2357" s="143">
        <v>115</v>
      </c>
      <c r="D2357" s="143">
        <v>0</v>
      </c>
      <c r="E2357" s="144">
        <v>0</v>
      </c>
      <c r="F2357" s="144">
        <v>26.06</v>
      </c>
      <c r="G2357" s="144">
        <v>0</v>
      </c>
      <c r="H2357" s="144">
        <v>0</v>
      </c>
      <c r="I2357" s="144">
        <v>26.06</v>
      </c>
    </row>
    <row r="2358" spans="1:9" x14ac:dyDescent="0.2">
      <c r="A2358" s="141" t="s">
        <v>4730</v>
      </c>
      <c r="B2358" s="142" t="s">
        <v>17739</v>
      </c>
      <c r="C2358" s="143">
        <v>201</v>
      </c>
      <c r="D2358" s="143">
        <v>4</v>
      </c>
      <c r="E2358" s="144">
        <v>9814.93</v>
      </c>
      <c r="F2358" s="144">
        <v>45.55</v>
      </c>
      <c r="G2358" s="144">
        <v>46.36</v>
      </c>
      <c r="H2358" s="144">
        <v>151.79</v>
      </c>
      <c r="I2358" s="144">
        <v>243.7</v>
      </c>
    </row>
    <row r="2359" spans="1:9" x14ac:dyDescent="0.2">
      <c r="A2359" s="141" t="s">
        <v>4732</v>
      </c>
      <c r="B2359" s="142" t="s">
        <v>17740</v>
      </c>
      <c r="C2359" s="143">
        <v>109</v>
      </c>
      <c r="D2359" s="143">
        <v>3</v>
      </c>
      <c r="E2359" s="144">
        <v>683.23</v>
      </c>
      <c r="F2359" s="144">
        <v>24.7</v>
      </c>
      <c r="G2359" s="144">
        <v>34.770000000000003</v>
      </c>
      <c r="H2359" s="144">
        <v>10.57</v>
      </c>
      <c r="I2359" s="144">
        <v>70.040000000000006</v>
      </c>
    </row>
    <row r="2360" spans="1:9" x14ac:dyDescent="0.2">
      <c r="A2360" s="141" t="s">
        <v>4734</v>
      </c>
      <c r="B2360" s="142" t="s">
        <v>17741</v>
      </c>
      <c r="C2360" s="143">
        <v>358</v>
      </c>
      <c r="D2360" s="143">
        <v>8</v>
      </c>
      <c r="E2360" s="144">
        <v>2065.42</v>
      </c>
      <c r="F2360" s="144">
        <v>81.13</v>
      </c>
      <c r="G2360" s="144">
        <v>92.72</v>
      </c>
      <c r="H2360" s="144">
        <v>31.94</v>
      </c>
      <c r="I2360" s="144">
        <v>205.79</v>
      </c>
    </row>
    <row r="2361" spans="1:9" x14ac:dyDescent="0.2">
      <c r="A2361" s="141" t="s">
        <v>4736</v>
      </c>
      <c r="B2361" s="142" t="s">
        <v>17742</v>
      </c>
      <c r="C2361" s="143">
        <v>281</v>
      </c>
      <c r="D2361" s="143">
        <v>7</v>
      </c>
      <c r="E2361" s="144">
        <v>1094.8</v>
      </c>
      <c r="F2361" s="144">
        <v>63.68</v>
      </c>
      <c r="G2361" s="144">
        <v>81.13</v>
      </c>
      <c r="H2361" s="144">
        <v>16.93</v>
      </c>
      <c r="I2361" s="144">
        <v>161.74</v>
      </c>
    </row>
    <row r="2362" spans="1:9" x14ac:dyDescent="0.2">
      <c r="A2362" s="141" t="s">
        <v>4738</v>
      </c>
      <c r="B2362" s="142" t="s">
        <v>17743</v>
      </c>
      <c r="C2362" s="143">
        <v>36</v>
      </c>
      <c r="D2362" s="143">
        <v>0</v>
      </c>
      <c r="E2362" s="144">
        <v>0</v>
      </c>
      <c r="F2362" s="144">
        <v>8.16</v>
      </c>
      <c r="G2362" s="144">
        <v>0</v>
      </c>
      <c r="H2362" s="144">
        <v>0</v>
      </c>
      <c r="I2362" s="144">
        <v>8.16</v>
      </c>
    </row>
    <row r="2363" spans="1:9" x14ac:dyDescent="0.2">
      <c r="A2363" s="141" t="s">
        <v>4740</v>
      </c>
      <c r="B2363" s="142" t="s">
        <v>17744</v>
      </c>
      <c r="C2363" s="143">
        <v>261</v>
      </c>
      <c r="D2363" s="143">
        <v>2</v>
      </c>
      <c r="E2363" s="144">
        <v>373.22</v>
      </c>
      <c r="F2363" s="144">
        <v>59.15</v>
      </c>
      <c r="G2363" s="144">
        <v>23.18</v>
      </c>
      <c r="H2363" s="144">
        <v>5.77</v>
      </c>
      <c r="I2363" s="144">
        <v>88.1</v>
      </c>
    </row>
    <row r="2364" spans="1:9" x14ac:dyDescent="0.2">
      <c r="A2364" s="141" t="s">
        <v>4742</v>
      </c>
      <c r="B2364" s="142" t="s">
        <v>17745</v>
      </c>
      <c r="C2364" s="143">
        <v>268</v>
      </c>
      <c r="D2364" s="143">
        <v>6</v>
      </c>
      <c r="E2364" s="144">
        <v>2312.8000000000002</v>
      </c>
      <c r="F2364" s="144">
        <v>60.74</v>
      </c>
      <c r="G2364" s="144">
        <v>69.540000000000006</v>
      </c>
      <c r="H2364" s="144">
        <v>35.770000000000003</v>
      </c>
      <c r="I2364" s="144">
        <v>166.05</v>
      </c>
    </row>
    <row r="2365" spans="1:9" x14ac:dyDescent="0.2">
      <c r="A2365" s="141" t="s">
        <v>4744</v>
      </c>
      <c r="B2365" s="142" t="s">
        <v>17746</v>
      </c>
      <c r="C2365" s="143">
        <v>97</v>
      </c>
      <c r="D2365" s="143">
        <v>3</v>
      </c>
      <c r="E2365" s="144">
        <v>261.25</v>
      </c>
      <c r="F2365" s="144">
        <v>21.98</v>
      </c>
      <c r="G2365" s="144">
        <v>34.770000000000003</v>
      </c>
      <c r="H2365" s="144">
        <v>4.04</v>
      </c>
      <c r="I2365" s="144">
        <v>60.79</v>
      </c>
    </row>
    <row r="2366" spans="1:9" x14ac:dyDescent="0.2">
      <c r="A2366" s="141" t="s">
        <v>4746</v>
      </c>
      <c r="B2366" s="142" t="s">
        <v>17747</v>
      </c>
      <c r="C2366" s="143">
        <v>226</v>
      </c>
      <c r="D2366" s="143">
        <v>2</v>
      </c>
      <c r="E2366" s="144">
        <v>298.58</v>
      </c>
      <c r="F2366" s="144">
        <v>51.22</v>
      </c>
      <c r="G2366" s="144">
        <v>23.18</v>
      </c>
      <c r="H2366" s="144">
        <v>4.62</v>
      </c>
      <c r="I2366" s="144">
        <v>79.02</v>
      </c>
    </row>
    <row r="2367" spans="1:9" x14ac:dyDescent="0.2">
      <c r="A2367" s="141" t="s">
        <v>4748</v>
      </c>
      <c r="B2367" s="142" t="s">
        <v>17748</v>
      </c>
      <c r="C2367" s="143">
        <v>89</v>
      </c>
      <c r="D2367" s="143">
        <v>1</v>
      </c>
      <c r="E2367" s="144">
        <v>505.57</v>
      </c>
      <c r="F2367" s="144">
        <v>20.170000000000002</v>
      </c>
      <c r="G2367" s="144">
        <v>11.59</v>
      </c>
      <c r="H2367" s="144">
        <v>7.82</v>
      </c>
      <c r="I2367" s="144">
        <v>39.58</v>
      </c>
    </row>
    <row r="2368" spans="1:9" x14ac:dyDescent="0.2">
      <c r="A2368" s="141" t="s">
        <v>4750</v>
      </c>
      <c r="B2368" s="142" t="s">
        <v>17749</v>
      </c>
      <c r="C2368" s="143">
        <v>73</v>
      </c>
      <c r="D2368" s="143">
        <v>2</v>
      </c>
      <c r="E2368" s="144">
        <v>298.58</v>
      </c>
      <c r="F2368" s="144">
        <v>16.54</v>
      </c>
      <c r="G2368" s="144">
        <v>23.18</v>
      </c>
      <c r="H2368" s="144">
        <v>4.62</v>
      </c>
      <c r="I2368" s="144">
        <v>44.34</v>
      </c>
    </row>
    <row r="2369" spans="1:9" x14ac:dyDescent="0.2">
      <c r="A2369" s="141" t="s">
        <v>4752</v>
      </c>
      <c r="B2369" s="142" t="s">
        <v>17750</v>
      </c>
      <c r="C2369" s="143">
        <v>56</v>
      </c>
      <c r="D2369" s="143">
        <v>0</v>
      </c>
      <c r="E2369" s="144">
        <v>0</v>
      </c>
      <c r="F2369" s="144">
        <v>12.69</v>
      </c>
      <c r="G2369" s="144">
        <v>0</v>
      </c>
      <c r="H2369" s="144">
        <v>0</v>
      </c>
      <c r="I2369" s="144">
        <v>12.69</v>
      </c>
    </row>
    <row r="2370" spans="1:9" x14ac:dyDescent="0.2">
      <c r="A2370" s="141" t="s">
        <v>4754</v>
      </c>
      <c r="B2370" s="142" t="s">
        <v>17751</v>
      </c>
      <c r="C2370" s="143">
        <v>112</v>
      </c>
      <c r="D2370" s="143">
        <v>0</v>
      </c>
      <c r="E2370" s="144">
        <v>0</v>
      </c>
      <c r="F2370" s="144">
        <v>25.38</v>
      </c>
      <c r="G2370" s="144">
        <v>0</v>
      </c>
      <c r="H2370" s="144">
        <v>0</v>
      </c>
      <c r="I2370" s="144">
        <v>25.38</v>
      </c>
    </row>
    <row r="2371" spans="1:9" x14ac:dyDescent="0.2">
      <c r="A2371" s="141" t="s">
        <v>4756</v>
      </c>
      <c r="B2371" s="142" t="s">
        <v>17752</v>
      </c>
      <c r="C2371" s="143">
        <v>204</v>
      </c>
      <c r="D2371" s="143">
        <v>6</v>
      </c>
      <c r="E2371" s="144">
        <v>1129.3800000000001</v>
      </c>
      <c r="F2371" s="144">
        <v>46.23</v>
      </c>
      <c r="G2371" s="144">
        <v>69.540000000000006</v>
      </c>
      <c r="H2371" s="144">
        <v>17.46</v>
      </c>
      <c r="I2371" s="144">
        <v>133.22999999999999</v>
      </c>
    </row>
    <row r="2372" spans="1:9" x14ac:dyDescent="0.2">
      <c r="A2372" s="141" t="s">
        <v>4758</v>
      </c>
      <c r="B2372" s="142" t="s">
        <v>17753</v>
      </c>
      <c r="C2372" s="143">
        <v>46</v>
      </c>
      <c r="D2372" s="143">
        <v>2</v>
      </c>
      <c r="E2372" s="144">
        <v>255.04</v>
      </c>
      <c r="F2372" s="144">
        <v>10.42</v>
      </c>
      <c r="G2372" s="144">
        <v>23.18</v>
      </c>
      <c r="H2372" s="144">
        <v>3.94</v>
      </c>
      <c r="I2372" s="144">
        <v>37.54</v>
      </c>
    </row>
    <row r="2373" spans="1:9" x14ac:dyDescent="0.2">
      <c r="A2373" s="141" t="s">
        <v>4760</v>
      </c>
      <c r="B2373" s="142" t="s">
        <v>17754</v>
      </c>
      <c r="C2373" s="143">
        <v>21</v>
      </c>
      <c r="D2373" s="143">
        <v>1</v>
      </c>
      <c r="E2373" s="144">
        <v>37.32</v>
      </c>
      <c r="F2373" s="144">
        <v>4.76</v>
      </c>
      <c r="G2373" s="144">
        <v>11.59</v>
      </c>
      <c r="H2373" s="144">
        <v>0.57999999999999996</v>
      </c>
      <c r="I2373" s="144">
        <v>16.93</v>
      </c>
    </row>
    <row r="2374" spans="1:9" x14ac:dyDescent="0.2">
      <c r="A2374" s="141" t="s">
        <v>4762</v>
      </c>
      <c r="B2374" s="142" t="s">
        <v>17755</v>
      </c>
      <c r="C2374" s="143">
        <v>1108</v>
      </c>
      <c r="D2374" s="143">
        <v>32</v>
      </c>
      <c r="E2374" s="144">
        <v>7929.21</v>
      </c>
      <c r="F2374" s="144">
        <v>251.1</v>
      </c>
      <c r="G2374" s="144">
        <v>370.88</v>
      </c>
      <c r="H2374" s="144">
        <v>122.62</v>
      </c>
      <c r="I2374" s="144">
        <v>744.6</v>
      </c>
    </row>
    <row r="2375" spans="1:9" x14ac:dyDescent="0.2">
      <c r="A2375" s="141" t="s">
        <v>4764</v>
      </c>
      <c r="B2375" s="142" t="s">
        <v>17756</v>
      </c>
      <c r="C2375" s="143">
        <v>95</v>
      </c>
      <c r="D2375" s="143">
        <v>2</v>
      </c>
      <c r="E2375" s="144">
        <v>497.64</v>
      </c>
      <c r="F2375" s="144">
        <v>21.53</v>
      </c>
      <c r="G2375" s="144">
        <v>23.18</v>
      </c>
      <c r="H2375" s="144">
        <v>7.7</v>
      </c>
      <c r="I2375" s="144">
        <v>52.41</v>
      </c>
    </row>
    <row r="2376" spans="1:9" x14ac:dyDescent="0.2">
      <c r="A2376" s="141" t="s">
        <v>4766</v>
      </c>
      <c r="B2376" s="142" t="s">
        <v>17757</v>
      </c>
      <c r="C2376" s="143">
        <v>473</v>
      </c>
      <c r="D2376" s="143">
        <v>8</v>
      </c>
      <c r="E2376" s="144">
        <v>54796.45</v>
      </c>
      <c r="F2376" s="144">
        <v>107.19</v>
      </c>
      <c r="G2376" s="144">
        <v>92.72</v>
      </c>
      <c r="H2376" s="144">
        <v>847.44</v>
      </c>
      <c r="I2376" s="144">
        <v>1047.3499999999999</v>
      </c>
    </row>
    <row r="2377" spans="1:9" x14ac:dyDescent="0.2">
      <c r="A2377" s="141" t="s">
        <v>4768</v>
      </c>
      <c r="B2377" s="142" t="s">
        <v>17758</v>
      </c>
      <c r="C2377" s="143">
        <v>130</v>
      </c>
      <c r="D2377" s="143">
        <v>3</v>
      </c>
      <c r="E2377" s="144">
        <v>392.27</v>
      </c>
      <c r="F2377" s="144">
        <v>29.46</v>
      </c>
      <c r="G2377" s="144">
        <v>34.770000000000003</v>
      </c>
      <c r="H2377" s="144">
        <v>6.06</v>
      </c>
      <c r="I2377" s="144">
        <v>70.290000000000006</v>
      </c>
    </row>
    <row r="2378" spans="1:9" x14ac:dyDescent="0.2">
      <c r="A2378" s="141" t="s">
        <v>4770</v>
      </c>
      <c r="B2378" s="142" t="s">
        <v>17759</v>
      </c>
      <c r="C2378" s="143">
        <v>112</v>
      </c>
      <c r="D2378" s="143">
        <v>3</v>
      </c>
      <c r="E2378" s="144">
        <v>516.29999999999995</v>
      </c>
      <c r="F2378" s="144">
        <v>25.38</v>
      </c>
      <c r="G2378" s="144">
        <v>34.770000000000003</v>
      </c>
      <c r="H2378" s="144">
        <v>7.98</v>
      </c>
      <c r="I2378" s="144">
        <v>68.13</v>
      </c>
    </row>
    <row r="2379" spans="1:9" x14ac:dyDescent="0.2">
      <c r="A2379" s="141" t="s">
        <v>4772</v>
      </c>
      <c r="B2379" s="142" t="s">
        <v>17760</v>
      </c>
      <c r="C2379" s="143">
        <v>323</v>
      </c>
      <c r="D2379" s="143">
        <v>7</v>
      </c>
      <c r="E2379" s="144">
        <v>1629.95</v>
      </c>
      <c r="F2379" s="144">
        <v>73.2</v>
      </c>
      <c r="G2379" s="144">
        <v>81.13</v>
      </c>
      <c r="H2379" s="144">
        <v>25.21</v>
      </c>
      <c r="I2379" s="144">
        <v>179.54</v>
      </c>
    </row>
    <row r="2380" spans="1:9" x14ac:dyDescent="0.2">
      <c r="A2380" s="141" t="s">
        <v>4774</v>
      </c>
      <c r="B2380" s="142" t="s">
        <v>17761</v>
      </c>
      <c r="C2380" s="143">
        <v>471</v>
      </c>
      <c r="D2380" s="143">
        <v>11</v>
      </c>
      <c r="E2380" s="144">
        <v>6473.43</v>
      </c>
      <c r="F2380" s="144">
        <v>106.74</v>
      </c>
      <c r="G2380" s="144">
        <v>127.49</v>
      </c>
      <c r="H2380" s="144">
        <v>100.11</v>
      </c>
      <c r="I2380" s="144">
        <v>334.34</v>
      </c>
    </row>
    <row r="2381" spans="1:9" x14ac:dyDescent="0.2">
      <c r="A2381" s="141" t="s">
        <v>4776</v>
      </c>
      <c r="B2381" s="142" t="s">
        <v>17762</v>
      </c>
      <c r="C2381" s="143">
        <v>719</v>
      </c>
      <c r="D2381" s="143">
        <v>7</v>
      </c>
      <c r="E2381" s="144">
        <v>3705.96</v>
      </c>
      <c r="F2381" s="144">
        <v>162.94</v>
      </c>
      <c r="G2381" s="144">
        <v>81.13</v>
      </c>
      <c r="H2381" s="144">
        <v>57.31</v>
      </c>
      <c r="I2381" s="144">
        <v>301.38</v>
      </c>
    </row>
    <row r="2382" spans="1:9" x14ac:dyDescent="0.2">
      <c r="A2382" s="141" t="s">
        <v>4778</v>
      </c>
      <c r="B2382" s="142" t="s">
        <v>17763</v>
      </c>
      <c r="C2382" s="143">
        <v>469</v>
      </c>
      <c r="D2382" s="143">
        <v>8</v>
      </c>
      <c r="E2382" s="144">
        <v>8595.6299999999992</v>
      </c>
      <c r="F2382" s="144">
        <v>106.29</v>
      </c>
      <c r="G2382" s="144">
        <v>92.72</v>
      </c>
      <c r="H2382" s="144">
        <v>132.94</v>
      </c>
      <c r="I2382" s="144">
        <v>331.95</v>
      </c>
    </row>
    <row r="2383" spans="1:9" x14ac:dyDescent="0.2">
      <c r="A2383" s="141" t="s">
        <v>4780</v>
      </c>
      <c r="B2383" s="142" t="s">
        <v>17764</v>
      </c>
      <c r="C2383" s="143">
        <v>492</v>
      </c>
      <c r="D2383" s="143">
        <v>12</v>
      </c>
      <c r="E2383" s="144">
        <v>37502.06</v>
      </c>
      <c r="F2383" s="144">
        <v>111.5</v>
      </c>
      <c r="G2383" s="144">
        <v>139.08000000000001</v>
      </c>
      <c r="H2383" s="144">
        <v>579.98</v>
      </c>
      <c r="I2383" s="144">
        <v>830.56</v>
      </c>
    </row>
    <row r="2384" spans="1:9" x14ac:dyDescent="0.2">
      <c r="A2384" s="141" t="s">
        <v>4782</v>
      </c>
      <c r="B2384" s="142" t="s">
        <v>17765</v>
      </c>
      <c r="C2384" s="143">
        <v>73</v>
      </c>
      <c r="D2384" s="143">
        <v>2</v>
      </c>
      <c r="E2384" s="144">
        <v>335.9</v>
      </c>
      <c r="F2384" s="144">
        <v>16.54</v>
      </c>
      <c r="G2384" s="144">
        <v>23.18</v>
      </c>
      <c r="H2384" s="144">
        <v>5.19</v>
      </c>
      <c r="I2384" s="144">
        <v>44.91</v>
      </c>
    </row>
    <row r="2385" spans="1:9" x14ac:dyDescent="0.2">
      <c r="A2385" s="141" t="s">
        <v>4784</v>
      </c>
      <c r="B2385" s="142" t="s">
        <v>17766</v>
      </c>
      <c r="C2385" s="143">
        <v>993</v>
      </c>
      <c r="D2385" s="143">
        <v>24</v>
      </c>
      <c r="E2385" s="144">
        <v>6652.65</v>
      </c>
      <c r="F2385" s="144">
        <v>225.03</v>
      </c>
      <c r="G2385" s="144">
        <v>278.16000000000003</v>
      </c>
      <c r="H2385" s="144">
        <v>102.89</v>
      </c>
      <c r="I2385" s="144">
        <v>606.08000000000004</v>
      </c>
    </row>
    <row r="2386" spans="1:9" x14ac:dyDescent="0.2">
      <c r="A2386" s="141" t="s">
        <v>4786</v>
      </c>
      <c r="B2386" s="142" t="s">
        <v>17767</v>
      </c>
      <c r="C2386" s="143">
        <v>2466</v>
      </c>
      <c r="D2386" s="143">
        <v>40</v>
      </c>
      <c r="E2386" s="144">
        <v>25070.94</v>
      </c>
      <c r="F2386" s="144">
        <v>558.85</v>
      </c>
      <c r="G2386" s="144">
        <v>463.6</v>
      </c>
      <c r="H2386" s="144">
        <v>387.73</v>
      </c>
      <c r="I2386" s="144">
        <v>1410.18</v>
      </c>
    </row>
    <row r="2387" spans="1:9" x14ac:dyDescent="0.2">
      <c r="A2387" s="141" t="s">
        <v>4788</v>
      </c>
      <c r="B2387" s="142" t="s">
        <v>17768</v>
      </c>
      <c r="C2387" s="143">
        <v>67</v>
      </c>
      <c r="D2387" s="143">
        <v>3</v>
      </c>
      <c r="E2387" s="144">
        <v>447.87</v>
      </c>
      <c r="F2387" s="144">
        <v>15.18</v>
      </c>
      <c r="G2387" s="144">
        <v>34.770000000000003</v>
      </c>
      <c r="H2387" s="144">
        <v>6.93</v>
      </c>
      <c r="I2387" s="144">
        <v>56.88</v>
      </c>
    </row>
    <row r="2388" spans="1:9" x14ac:dyDescent="0.2">
      <c r="A2388" s="141" t="s">
        <v>4790</v>
      </c>
      <c r="B2388" s="142" t="s">
        <v>17769</v>
      </c>
      <c r="C2388" s="143">
        <v>2280</v>
      </c>
      <c r="D2388" s="143">
        <v>47</v>
      </c>
      <c r="E2388" s="144">
        <v>39498.46</v>
      </c>
      <c r="F2388" s="144">
        <v>516.70000000000005</v>
      </c>
      <c r="G2388" s="144">
        <v>544.73</v>
      </c>
      <c r="H2388" s="144">
        <v>610.86</v>
      </c>
      <c r="I2388" s="144">
        <v>1672.29</v>
      </c>
    </row>
    <row r="2389" spans="1:9" x14ac:dyDescent="0.2">
      <c r="A2389" s="141" t="s">
        <v>4792</v>
      </c>
      <c r="B2389" s="142" t="s">
        <v>17770</v>
      </c>
      <c r="C2389" s="143">
        <v>386</v>
      </c>
      <c r="D2389" s="143">
        <v>15</v>
      </c>
      <c r="E2389" s="144">
        <v>2304.34</v>
      </c>
      <c r="F2389" s="144">
        <v>87.48</v>
      </c>
      <c r="G2389" s="144">
        <v>173.85</v>
      </c>
      <c r="H2389" s="144">
        <v>35.64</v>
      </c>
      <c r="I2389" s="144">
        <v>296.97000000000003</v>
      </c>
    </row>
    <row r="2390" spans="1:9" x14ac:dyDescent="0.2">
      <c r="A2390" s="141" t="s">
        <v>4794</v>
      </c>
      <c r="B2390" s="142" t="s">
        <v>17771</v>
      </c>
      <c r="C2390" s="143">
        <v>207</v>
      </c>
      <c r="D2390" s="143">
        <v>2</v>
      </c>
      <c r="E2390" s="144">
        <v>298.58</v>
      </c>
      <c r="F2390" s="144">
        <v>46.91</v>
      </c>
      <c r="G2390" s="144">
        <v>23.18</v>
      </c>
      <c r="H2390" s="144">
        <v>4.62</v>
      </c>
      <c r="I2390" s="144">
        <v>74.709999999999994</v>
      </c>
    </row>
    <row r="2391" spans="1:9" x14ac:dyDescent="0.2">
      <c r="A2391" s="141" t="s">
        <v>4796</v>
      </c>
      <c r="B2391" s="142" t="s">
        <v>17772</v>
      </c>
      <c r="C2391" s="143">
        <v>147</v>
      </c>
      <c r="D2391" s="143">
        <v>0</v>
      </c>
      <c r="E2391" s="144">
        <v>0</v>
      </c>
      <c r="F2391" s="144">
        <v>33.31</v>
      </c>
      <c r="G2391" s="144">
        <v>0</v>
      </c>
      <c r="H2391" s="144">
        <v>0</v>
      </c>
      <c r="I2391" s="144">
        <v>33.31</v>
      </c>
    </row>
    <row r="2392" spans="1:9" x14ac:dyDescent="0.2">
      <c r="A2392" s="141" t="s">
        <v>4798</v>
      </c>
      <c r="B2392" s="142" t="s">
        <v>17773</v>
      </c>
      <c r="C2392" s="143">
        <v>173</v>
      </c>
      <c r="D2392" s="143">
        <v>7</v>
      </c>
      <c r="E2392" s="144">
        <v>11293.58</v>
      </c>
      <c r="F2392" s="144">
        <v>39.21</v>
      </c>
      <c r="G2392" s="144">
        <v>81.13</v>
      </c>
      <c r="H2392" s="144">
        <v>174.66</v>
      </c>
      <c r="I2392" s="144">
        <v>295</v>
      </c>
    </row>
    <row r="2393" spans="1:9" x14ac:dyDescent="0.2">
      <c r="A2393" s="141" t="s">
        <v>4800</v>
      </c>
      <c r="B2393" s="142" t="s">
        <v>17774</v>
      </c>
      <c r="C2393" s="143">
        <v>45</v>
      </c>
      <c r="D2393" s="143">
        <v>0</v>
      </c>
      <c r="E2393" s="144">
        <v>0</v>
      </c>
      <c r="F2393" s="144">
        <v>10.199999999999999</v>
      </c>
      <c r="G2393" s="144">
        <v>0</v>
      </c>
      <c r="H2393" s="144">
        <v>0</v>
      </c>
      <c r="I2393" s="144">
        <v>10.199999999999999</v>
      </c>
    </row>
    <row r="2394" spans="1:9" x14ac:dyDescent="0.2">
      <c r="A2394" s="141" t="s">
        <v>4802</v>
      </c>
      <c r="B2394" s="142" t="s">
        <v>17775</v>
      </c>
      <c r="C2394" s="143">
        <v>1313</v>
      </c>
      <c r="D2394" s="143">
        <v>20</v>
      </c>
      <c r="E2394" s="144">
        <v>14550.11</v>
      </c>
      <c r="F2394" s="144">
        <v>297.55</v>
      </c>
      <c r="G2394" s="144">
        <v>231.8</v>
      </c>
      <c r="H2394" s="144">
        <v>225.02</v>
      </c>
      <c r="I2394" s="144">
        <v>754.37</v>
      </c>
    </row>
    <row r="2395" spans="1:9" x14ac:dyDescent="0.2">
      <c r="A2395" s="141" t="s">
        <v>4804</v>
      </c>
      <c r="B2395" s="142" t="s">
        <v>17776</v>
      </c>
      <c r="C2395" s="143">
        <v>401</v>
      </c>
      <c r="D2395" s="143">
        <v>13</v>
      </c>
      <c r="E2395" s="144">
        <v>2509.33</v>
      </c>
      <c r="F2395" s="144">
        <v>90.87</v>
      </c>
      <c r="G2395" s="144">
        <v>150.66999999999999</v>
      </c>
      <c r="H2395" s="144">
        <v>38.81</v>
      </c>
      <c r="I2395" s="144">
        <v>280.35000000000002</v>
      </c>
    </row>
    <row r="2396" spans="1:9" x14ac:dyDescent="0.2">
      <c r="A2396" s="141" t="s">
        <v>4806</v>
      </c>
      <c r="B2396" s="142" t="s">
        <v>17777</v>
      </c>
      <c r="C2396" s="143">
        <v>23</v>
      </c>
      <c r="D2396" s="143">
        <v>0</v>
      </c>
      <c r="E2396" s="144">
        <v>0</v>
      </c>
      <c r="F2396" s="144">
        <v>5.22</v>
      </c>
      <c r="G2396" s="144">
        <v>0</v>
      </c>
      <c r="H2396" s="144">
        <v>0</v>
      </c>
      <c r="I2396" s="144">
        <v>5.22</v>
      </c>
    </row>
    <row r="2397" spans="1:9" x14ac:dyDescent="0.2">
      <c r="A2397" s="141" t="s">
        <v>4808</v>
      </c>
      <c r="B2397" s="142" t="s">
        <v>17778</v>
      </c>
      <c r="C2397" s="143">
        <v>384</v>
      </c>
      <c r="D2397" s="143">
        <v>5</v>
      </c>
      <c r="E2397" s="144">
        <v>1148.7</v>
      </c>
      <c r="F2397" s="144">
        <v>87.02</v>
      </c>
      <c r="G2397" s="144">
        <v>57.95</v>
      </c>
      <c r="H2397" s="144">
        <v>17.77</v>
      </c>
      <c r="I2397" s="144">
        <v>162.74</v>
      </c>
    </row>
    <row r="2398" spans="1:9" x14ac:dyDescent="0.2">
      <c r="A2398" s="141" t="s">
        <v>4810</v>
      </c>
      <c r="B2398" s="142" t="s">
        <v>17779</v>
      </c>
      <c r="C2398" s="143">
        <v>447</v>
      </c>
      <c r="D2398" s="143">
        <v>12</v>
      </c>
      <c r="E2398" s="144">
        <v>2332.44</v>
      </c>
      <c r="F2398" s="144">
        <v>101.3</v>
      </c>
      <c r="G2398" s="144">
        <v>139.08000000000001</v>
      </c>
      <c r="H2398" s="144">
        <v>36.07</v>
      </c>
      <c r="I2398" s="144">
        <v>276.45</v>
      </c>
    </row>
    <row r="2399" spans="1:9" x14ac:dyDescent="0.2">
      <c r="A2399" s="141" t="s">
        <v>4812</v>
      </c>
      <c r="B2399" s="142" t="s">
        <v>17780</v>
      </c>
      <c r="C2399" s="143">
        <v>200</v>
      </c>
      <c r="D2399" s="143">
        <v>18</v>
      </c>
      <c r="E2399" s="144">
        <v>9175.44</v>
      </c>
      <c r="F2399" s="144">
        <v>45.33</v>
      </c>
      <c r="G2399" s="144">
        <v>208.62</v>
      </c>
      <c r="H2399" s="144">
        <v>141.9</v>
      </c>
      <c r="I2399" s="144">
        <v>395.85</v>
      </c>
    </row>
    <row r="2400" spans="1:9" x14ac:dyDescent="0.2">
      <c r="A2400" s="141" t="s">
        <v>4814</v>
      </c>
      <c r="B2400" s="142" t="s">
        <v>17781</v>
      </c>
      <c r="C2400" s="143">
        <v>808</v>
      </c>
      <c r="D2400" s="143">
        <v>22</v>
      </c>
      <c r="E2400" s="144">
        <v>9171.7800000000007</v>
      </c>
      <c r="F2400" s="144">
        <v>183.11</v>
      </c>
      <c r="G2400" s="144">
        <v>254.98</v>
      </c>
      <c r="H2400" s="144">
        <v>141.85</v>
      </c>
      <c r="I2400" s="144">
        <v>579.94000000000005</v>
      </c>
    </row>
    <row r="2401" spans="1:9" x14ac:dyDescent="0.2">
      <c r="A2401" s="141" t="s">
        <v>4816</v>
      </c>
      <c r="B2401" s="142" t="s">
        <v>17782</v>
      </c>
      <c r="C2401" s="143">
        <v>214</v>
      </c>
      <c r="D2401" s="143">
        <v>4</v>
      </c>
      <c r="E2401" s="144">
        <v>718.62</v>
      </c>
      <c r="F2401" s="144">
        <v>48.5</v>
      </c>
      <c r="G2401" s="144">
        <v>46.36</v>
      </c>
      <c r="H2401" s="144">
        <v>11.11</v>
      </c>
      <c r="I2401" s="144">
        <v>105.97</v>
      </c>
    </row>
    <row r="2402" spans="1:9" x14ac:dyDescent="0.2">
      <c r="A2402" s="141" t="s">
        <v>4818</v>
      </c>
      <c r="B2402" s="142" t="s">
        <v>17783</v>
      </c>
      <c r="C2402" s="143">
        <v>335</v>
      </c>
      <c r="D2402" s="143">
        <v>3</v>
      </c>
      <c r="E2402" s="144">
        <v>782.49</v>
      </c>
      <c r="F2402" s="144">
        <v>75.92</v>
      </c>
      <c r="G2402" s="144">
        <v>34.770000000000003</v>
      </c>
      <c r="H2402" s="144">
        <v>12.1</v>
      </c>
      <c r="I2402" s="144">
        <v>122.79</v>
      </c>
    </row>
    <row r="2403" spans="1:9" x14ac:dyDescent="0.2">
      <c r="A2403" s="141" t="s">
        <v>4820</v>
      </c>
      <c r="B2403" s="142" t="s">
        <v>17784</v>
      </c>
      <c r="C2403" s="143">
        <v>120</v>
      </c>
      <c r="D2403" s="143">
        <v>4</v>
      </c>
      <c r="E2403" s="144">
        <v>836.59</v>
      </c>
      <c r="F2403" s="144">
        <v>27.19</v>
      </c>
      <c r="G2403" s="144">
        <v>46.36</v>
      </c>
      <c r="H2403" s="144">
        <v>12.94</v>
      </c>
      <c r="I2403" s="144">
        <v>86.49</v>
      </c>
    </row>
    <row r="2404" spans="1:9" x14ac:dyDescent="0.2">
      <c r="A2404" s="141" t="s">
        <v>4822</v>
      </c>
      <c r="B2404" s="142" t="s">
        <v>17785</v>
      </c>
      <c r="C2404" s="143">
        <v>11</v>
      </c>
      <c r="D2404" s="143">
        <v>0</v>
      </c>
      <c r="E2404" s="144">
        <v>0</v>
      </c>
      <c r="F2404" s="144">
        <v>2.5</v>
      </c>
      <c r="G2404" s="144">
        <v>0</v>
      </c>
      <c r="H2404" s="144">
        <v>0</v>
      </c>
      <c r="I2404" s="144">
        <v>2.5</v>
      </c>
    </row>
    <row r="2405" spans="1:9" x14ac:dyDescent="0.2">
      <c r="A2405" s="141" t="s">
        <v>4824</v>
      </c>
      <c r="B2405" s="142" t="s">
        <v>17786</v>
      </c>
      <c r="C2405" s="143">
        <v>17</v>
      </c>
      <c r="D2405" s="143">
        <v>0</v>
      </c>
      <c r="E2405" s="144">
        <v>0</v>
      </c>
      <c r="F2405" s="144">
        <v>3.86</v>
      </c>
      <c r="G2405" s="144">
        <v>0</v>
      </c>
      <c r="H2405" s="144">
        <v>0</v>
      </c>
      <c r="I2405" s="144">
        <v>3.86</v>
      </c>
    </row>
    <row r="2406" spans="1:9" x14ac:dyDescent="0.2">
      <c r="A2406" s="141" t="s">
        <v>4826</v>
      </c>
      <c r="B2406" s="142" t="s">
        <v>17787</v>
      </c>
      <c r="C2406" s="143">
        <v>106</v>
      </c>
      <c r="D2406" s="143">
        <v>11</v>
      </c>
      <c r="E2406" s="144">
        <v>1307.17</v>
      </c>
      <c r="F2406" s="144">
        <v>24.02</v>
      </c>
      <c r="G2406" s="144">
        <v>127.49</v>
      </c>
      <c r="H2406" s="144">
        <v>20.22</v>
      </c>
      <c r="I2406" s="144">
        <v>171.73</v>
      </c>
    </row>
    <row r="2407" spans="1:9" x14ac:dyDescent="0.2">
      <c r="A2407" s="141" t="s">
        <v>4828</v>
      </c>
      <c r="B2407" s="142" t="s">
        <v>17788</v>
      </c>
      <c r="C2407" s="143">
        <v>57</v>
      </c>
      <c r="D2407" s="143">
        <v>1</v>
      </c>
      <c r="E2407" s="144">
        <v>149.29</v>
      </c>
      <c r="F2407" s="144">
        <v>12.92</v>
      </c>
      <c r="G2407" s="144">
        <v>11.59</v>
      </c>
      <c r="H2407" s="144">
        <v>2.31</v>
      </c>
      <c r="I2407" s="144">
        <v>26.82</v>
      </c>
    </row>
    <row r="2408" spans="1:9" x14ac:dyDescent="0.2">
      <c r="A2408" s="141" t="s">
        <v>4830</v>
      </c>
      <c r="B2408" s="142" t="s">
        <v>17789</v>
      </c>
      <c r="C2408" s="143">
        <v>269</v>
      </c>
      <c r="D2408" s="143">
        <v>21</v>
      </c>
      <c r="E2408" s="144">
        <v>5566.31</v>
      </c>
      <c r="F2408" s="144">
        <v>60.96</v>
      </c>
      <c r="G2408" s="144">
        <v>243.39</v>
      </c>
      <c r="H2408" s="144">
        <v>86.09</v>
      </c>
      <c r="I2408" s="144">
        <v>390.44</v>
      </c>
    </row>
    <row r="2409" spans="1:9" x14ac:dyDescent="0.2">
      <c r="A2409" s="141" t="s">
        <v>4832</v>
      </c>
      <c r="B2409" s="142" t="s">
        <v>17790</v>
      </c>
      <c r="C2409" s="143">
        <v>159</v>
      </c>
      <c r="D2409" s="143">
        <v>1</v>
      </c>
      <c r="E2409" s="144">
        <v>149.29</v>
      </c>
      <c r="F2409" s="144">
        <v>36.03</v>
      </c>
      <c r="G2409" s="144">
        <v>11.59</v>
      </c>
      <c r="H2409" s="144">
        <v>2.31</v>
      </c>
      <c r="I2409" s="144">
        <v>49.93</v>
      </c>
    </row>
    <row r="2410" spans="1:9" x14ac:dyDescent="0.2">
      <c r="A2410" s="141" t="s">
        <v>4834</v>
      </c>
      <c r="B2410" s="142" t="s">
        <v>17791</v>
      </c>
      <c r="C2410" s="143">
        <v>714</v>
      </c>
      <c r="D2410" s="143">
        <v>24</v>
      </c>
      <c r="E2410" s="144">
        <v>31742.54</v>
      </c>
      <c r="F2410" s="144">
        <v>161.81</v>
      </c>
      <c r="G2410" s="144">
        <v>278.16000000000003</v>
      </c>
      <c r="H2410" s="144">
        <v>490.91</v>
      </c>
      <c r="I2410" s="144">
        <v>930.88</v>
      </c>
    </row>
    <row r="2411" spans="1:9" x14ac:dyDescent="0.2">
      <c r="A2411" s="141" t="s">
        <v>4836</v>
      </c>
      <c r="B2411" s="142" t="s">
        <v>17792</v>
      </c>
      <c r="C2411" s="143">
        <v>124</v>
      </c>
      <c r="D2411" s="143">
        <v>1</v>
      </c>
      <c r="E2411" s="144">
        <v>74.650000000000006</v>
      </c>
      <c r="F2411" s="144">
        <v>28.1</v>
      </c>
      <c r="G2411" s="144">
        <v>11.59</v>
      </c>
      <c r="H2411" s="144">
        <v>1.1499999999999999</v>
      </c>
      <c r="I2411" s="144">
        <v>40.840000000000003</v>
      </c>
    </row>
    <row r="2412" spans="1:9" x14ac:dyDescent="0.2">
      <c r="A2412" s="141" t="s">
        <v>4838</v>
      </c>
      <c r="B2412" s="142" t="s">
        <v>17793</v>
      </c>
      <c r="C2412" s="143">
        <v>1479</v>
      </c>
      <c r="D2412" s="143">
        <v>18</v>
      </c>
      <c r="E2412" s="144">
        <v>4834.3</v>
      </c>
      <c r="F2412" s="144">
        <v>335.18</v>
      </c>
      <c r="G2412" s="144">
        <v>208.62</v>
      </c>
      <c r="H2412" s="144">
        <v>74.760000000000005</v>
      </c>
      <c r="I2412" s="144">
        <v>618.55999999999995</v>
      </c>
    </row>
    <row r="2413" spans="1:9" x14ac:dyDescent="0.2">
      <c r="A2413" s="141" t="s">
        <v>4840</v>
      </c>
      <c r="B2413" s="142" t="s">
        <v>17794</v>
      </c>
      <c r="C2413" s="143">
        <v>527</v>
      </c>
      <c r="D2413" s="143">
        <v>7</v>
      </c>
      <c r="E2413" s="144">
        <v>1318.73</v>
      </c>
      <c r="F2413" s="144">
        <v>119.43</v>
      </c>
      <c r="G2413" s="144">
        <v>81.13</v>
      </c>
      <c r="H2413" s="144">
        <v>20.39</v>
      </c>
      <c r="I2413" s="144">
        <v>220.95</v>
      </c>
    </row>
    <row r="2414" spans="1:9" x14ac:dyDescent="0.2">
      <c r="A2414" s="141" t="s">
        <v>4842</v>
      </c>
      <c r="B2414" s="142" t="s">
        <v>17795</v>
      </c>
      <c r="C2414" s="143">
        <v>1867</v>
      </c>
      <c r="D2414" s="143">
        <v>30</v>
      </c>
      <c r="E2414" s="144">
        <v>6964.31</v>
      </c>
      <c r="F2414" s="144">
        <v>423.1</v>
      </c>
      <c r="G2414" s="144">
        <v>347.7</v>
      </c>
      <c r="H2414" s="144">
        <v>107.7</v>
      </c>
      <c r="I2414" s="144">
        <v>878.5</v>
      </c>
    </row>
    <row r="2415" spans="1:9" x14ac:dyDescent="0.2">
      <c r="A2415" s="141" t="s">
        <v>4844</v>
      </c>
      <c r="B2415" s="142" t="s">
        <v>17796</v>
      </c>
      <c r="C2415" s="143">
        <v>70</v>
      </c>
      <c r="D2415" s="143">
        <v>1</v>
      </c>
      <c r="E2415" s="144">
        <v>149.29</v>
      </c>
      <c r="F2415" s="144">
        <v>15.86</v>
      </c>
      <c r="G2415" s="144">
        <v>11.59</v>
      </c>
      <c r="H2415" s="144">
        <v>2.31</v>
      </c>
      <c r="I2415" s="144">
        <v>29.76</v>
      </c>
    </row>
    <row r="2416" spans="1:9" x14ac:dyDescent="0.2">
      <c r="A2416" s="141" t="s">
        <v>4846</v>
      </c>
      <c r="B2416" s="142" t="s">
        <v>17797</v>
      </c>
      <c r="C2416" s="143">
        <v>191</v>
      </c>
      <c r="D2416" s="143">
        <v>15</v>
      </c>
      <c r="E2416" s="144">
        <v>5917.86</v>
      </c>
      <c r="F2416" s="144">
        <v>43.29</v>
      </c>
      <c r="G2416" s="144">
        <v>173.85</v>
      </c>
      <c r="H2416" s="144">
        <v>91.52</v>
      </c>
      <c r="I2416" s="144">
        <v>308.66000000000003</v>
      </c>
    </row>
    <row r="2417" spans="1:9" x14ac:dyDescent="0.2">
      <c r="A2417" s="141" t="s">
        <v>4848</v>
      </c>
      <c r="B2417" s="142" t="s">
        <v>17798</v>
      </c>
      <c r="C2417" s="143">
        <v>681</v>
      </c>
      <c r="D2417" s="143">
        <v>7</v>
      </c>
      <c r="E2417" s="144">
        <v>1130.68</v>
      </c>
      <c r="F2417" s="144">
        <v>154.33000000000001</v>
      </c>
      <c r="G2417" s="144">
        <v>81.13</v>
      </c>
      <c r="H2417" s="144">
        <v>17.489999999999998</v>
      </c>
      <c r="I2417" s="144">
        <v>252.95</v>
      </c>
    </row>
    <row r="2418" spans="1:9" x14ac:dyDescent="0.2">
      <c r="A2418" s="141" t="s">
        <v>4850</v>
      </c>
      <c r="B2418" s="142" t="s">
        <v>17799</v>
      </c>
      <c r="C2418" s="143">
        <v>73</v>
      </c>
      <c r="D2418" s="143">
        <v>1</v>
      </c>
      <c r="E2418" s="144">
        <v>149.29</v>
      </c>
      <c r="F2418" s="144">
        <v>16.54</v>
      </c>
      <c r="G2418" s="144">
        <v>11.59</v>
      </c>
      <c r="H2418" s="144">
        <v>2.31</v>
      </c>
      <c r="I2418" s="144">
        <v>30.44</v>
      </c>
    </row>
    <row r="2419" spans="1:9" x14ac:dyDescent="0.2">
      <c r="A2419" s="141" t="s">
        <v>4852</v>
      </c>
      <c r="B2419" s="142" t="s">
        <v>17800</v>
      </c>
      <c r="C2419" s="143">
        <v>885</v>
      </c>
      <c r="D2419" s="143">
        <v>31</v>
      </c>
      <c r="E2419" s="144">
        <v>3852.51</v>
      </c>
      <c r="F2419" s="144">
        <v>195.36</v>
      </c>
      <c r="G2419" s="144">
        <v>352.05</v>
      </c>
      <c r="H2419" s="144">
        <v>74.959999999999994</v>
      </c>
      <c r="I2419" s="144">
        <v>622.37</v>
      </c>
    </row>
    <row r="2420" spans="1:9" x14ac:dyDescent="0.2">
      <c r="A2420" s="141" t="s">
        <v>4854</v>
      </c>
      <c r="B2420" s="142" t="s">
        <v>17801</v>
      </c>
      <c r="C2420" s="143">
        <v>789</v>
      </c>
      <c r="D2420" s="143">
        <v>85</v>
      </c>
      <c r="E2420" s="144">
        <v>105196.14</v>
      </c>
      <c r="F2420" s="144">
        <v>174.17</v>
      </c>
      <c r="G2420" s="144">
        <v>965.29</v>
      </c>
      <c r="H2420" s="144">
        <v>2046.82</v>
      </c>
      <c r="I2420" s="144">
        <v>3186.28</v>
      </c>
    </row>
    <row r="2421" spans="1:9" x14ac:dyDescent="0.2">
      <c r="A2421" s="141" t="s">
        <v>4856</v>
      </c>
      <c r="B2421" s="142" t="s">
        <v>17802</v>
      </c>
      <c r="C2421" s="143">
        <v>178</v>
      </c>
      <c r="D2421" s="143">
        <v>2</v>
      </c>
      <c r="E2421" s="144">
        <v>310.99</v>
      </c>
      <c r="F2421" s="144">
        <v>39.299999999999997</v>
      </c>
      <c r="G2421" s="144">
        <v>22.71</v>
      </c>
      <c r="H2421" s="144">
        <v>6.05</v>
      </c>
      <c r="I2421" s="144">
        <v>68.06</v>
      </c>
    </row>
    <row r="2422" spans="1:9" x14ac:dyDescent="0.2">
      <c r="A2422" s="141" t="s">
        <v>4858</v>
      </c>
      <c r="B2422" s="142" t="s">
        <v>17803</v>
      </c>
      <c r="C2422" s="143">
        <v>798</v>
      </c>
      <c r="D2422" s="143">
        <v>21</v>
      </c>
      <c r="E2422" s="144">
        <v>3940.9</v>
      </c>
      <c r="F2422" s="144">
        <v>176.15</v>
      </c>
      <c r="G2422" s="144">
        <v>238.48</v>
      </c>
      <c r="H2422" s="144">
        <v>76.680000000000007</v>
      </c>
      <c r="I2422" s="144">
        <v>491.31</v>
      </c>
    </row>
    <row r="2423" spans="1:9" x14ac:dyDescent="0.2">
      <c r="A2423" s="141" t="s">
        <v>4860</v>
      </c>
      <c r="B2423" s="142" t="s">
        <v>17804</v>
      </c>
      <c r="C2423" s="143">
        <v>619</v>
      </c>
      <c r="D2423" s="143">
        <v>22</v>
      </c>
      <c r="E2423" s="144">
        <v>4987.5200000000004</v>
      </c>
      <c r="F2423" s="144">
        <v>136.63999999999999</v>
      </c>
      <c r="G2423" s="144">
        <v>249.84</v>
      </c>
      <c r="H2423" s="144">
        <v>97.04</v>
      </c>
      <c r="I2423" s="144">
        <v>483.52</v>
      </c>
    </row>
    <row r="2424" spans="1:9" x14ac:dyDescent="0.2">
      <c r="A2424" s="141" t="s">
        <v>4862</v>
      </c>
      <c r="B2424" s="142" t="s">
        <v>17805</v>
      </c>
      <c r="C2424" s="143">
        <v>1645</v>
      </c>
      <c r="D2424" s="143">
        <v>71</v>
      </c>
      <c r="E2424" s="144">
        <v>14905.06</v>
      </c>
      <c r="F2424" s="144">
        <v>363.13</v>
      </c>
      <c r="G2424" s="144">
        <v>806.3</v>
      </c>
      <c r="H2424" s="144">
        <v>290.01</v>
      </c>
      <c r="I2424" s="144">
        <v>1459.44</v>
      </c>
    </row>
    <row r="2425" spans="1:9" x14ac:dyDescent="0.2">
      <c r="A2425" s="141" t="s">
        <v>4864</v>
      </c>
      <c r="B2425" s="142" t="s">
        <v>17806</v>
      </c>
      <c r="C2425" s="143">
        <v>2383</v>
      </c>
      <c r="D2425" s="143">
        <v>53</v>
      </c>
      <c r="E2425" s="144">
        <v>123077.59</v>
      </c>
      <c r="F2425" s="144">
        <v>526.04</v>
      </c>
      <c r="G2425" s="144">
        <v>601.88</v>
      </c>
      <c r="H2425" s="144">
        <v>2394.75</v>
      </c>
      <c r="I2425" s="144">
        <v>3522.67</v>
      </c>
    </row>
    <row r="2426" spans="1:9" x14ac:dyDescent="0.2">
      <c r="A2426" s="141" t="s">
        <v>4866</v>
      </c>
      <c r="B2426" s="142" t="s">
        <v>17807</v>
      </c>
      <c r="C2426" s="143">
        <v>5709</v>
      </c>
      <c r="D2426" s="143">
        <v>75</v>
      </c>
      <c r="E2426" s="144">
        <v>116051.74</v>
      </c>
      <c r="F2426" s="144">
        <v>1260.24</v>
      </c>
      <c r="G2426" s="144">
        <v>851.72</v>
      </c>
      <c r="H2426" s="144">
        <v>2258.0500000000002</v>
      </c>
      <c r="I2426" s="144">
        <v>4370.01</v>
      </c>
    </row>
    <row r="2427" spans="1:9" x14ac:dyDescent="0.2">
      <c r="A2427" s="141" t="s">
        <v>4868</v>
      </c>
      <c r="B2427" s="142" t="s">
        <v>17808</v>
      </c>
      <c r="C2427" s="143">
        <v>6507</v>
      </c>
      <c r="D2427" s="143">
        <v>100</v>
      </c>
      <c r="E2427" s="144">
        <v>180536.92</v>
      </c>
      <c r="F2427" s="144">
        <v>1436.39</v>
      </c>
      <c r="G2427" s="144">
        <v>1135.6300000000001</v>
      </c>
      <c r="H2427" s="144">
        <v>3512.75</v>
      </c>
      <c r="I2427" s="144">
        <v>6084.77</v>
      </c>
    </row>
    <row r="2428" spans="1:9" x14ac:dyDescent="0.2">
      <c r="A2428" s="141" t="s">
        <v>4870</v>
      </c>
      <c r="B2428" s="142" t="s">
        <v>17809</v>
      </c>
      <c r="C2428" s="143">
        <v>417</v>
      </c>
      <c r="D2428" s="143">
        <v>28</v>
      </c>
      <c r="E2428" s="144">
        <v>52349.06</v>
      </c>
      <c r="F2428" s="144">
        <v>92.05</v>
      </c>
      <c r="G2428" s="144">
        <v>317.98</v>
      </c>
      <c r="H2428" s="144">
        <v>1018.57</v>
      </c>
      <c r="I2428" s="144">
        <v>1428.6</v>
      </c>
    </row>
    <row r="2429" spans="1:9" x14ac:dyDescent="0.2">
      <c r="A2429" s="141" t="s">
        <v>4872</v>
      </c>
      <c r="B2429" s="142" t="s">
        <v>17810</v>
      </c>
      <c r="C2429" s="143">
        <v>998</v>
      </c>
      <c r="D2429" s="143">
        <v>14</v>
      </c>
      <c r="E2429" s="144">
        <v>3057.88</v>
      </c>
      <c r="F2429" s="144">
        <v>220.3</v>
      </c>
      <c r="G2429" s="144">
        <v>158.99</v>
      </c>
      <c r="H2429" s="144">
        <v>59.5</v>
      </c>
      <c r="I2429" s="144">
        <v>438.79</v>
      </c>
    </row>
    <row r="2430" spans="1:9" x14ac:dyDescent="0.2">
      <c r="A2430" s="141" t="s">
        <v>4874</v>
      </c>
      <c r="B2430" s="142" t="s">
        <v>17811</v>
      </c>
      <c r="C2430" s="143">
        <v>1657</v>
      </c>
      <c r="D2430" s="143">
        <v>36</v>
      </c>
      <c r="E2430" s="144">
        <v>5966.8</v>
      </c>
      <c r="F2430" s="144">
        <v>365.78</v>
      </c>
      <c r="G2430" s="144">
        <v>408.82</v>
      </c>
      <c r="H2430" s="144">
        <v>116.1</v>
      </c>
      <c r="I2430" s="144">
        <v>890.7</v>
      </c>
    </row>
    <row r="2431" spans="1:9" x14ac:dyDescent="0.2">
      <c r="A2431" s="141" t="s">
        <v>4876</v>
      </c>
      <c r="B2431" s="142" t="s">
        <v>17812</v>
      </c>
      <c r="C2431" s="143">
        <v>4039</v>
      </c>
      <c r="D2431" s="143">
        <v>143</v>
      </c>
      <c r="E2431" s="144">
        <v>45947.46</v>
      </c>
      <c r="F2431" s="144">
        <v>891.59</v>
      </c>
      <c r="G2431" s="144">
        <v>1623.95</v>
      </c>
      <c r="H2431" s="144">
        <v>894.01</v>
      </c>
      <c r="I2431" s="144">
        <v>3409.55</v>
      </c>
    </row>
    <row r="2432" spans="1:9" x14ac:dyDescent="0.2">
      <c r="A2432" s="141" t="s">
        <v>4878</v>
      </c>
      <c r="B2432" s="142" t="s">
        <v>17813</v>
      </c>
      <c r="C2432" s="143">
        <v>88</v>
      </c>
      <c r="D2432" s="143">
        <v>3</v>
      </c>
      <c r="E2432" s="144">
        <v>447.87</v>
      </c>
      <c r="F2432" s="144">
        <v>19.420000000000002</v>
      </c>
      <c r="G2432" s="144">
        <v>34.07</v>
      </c>
      <c r="H2432" s="144">
        <v>8.7100000000000009</v>
      </c>
      <c r="I2432" s="144">
        <v>62.2</v>
      </c>
    </row>
    <row r="2433" spans="1:9" x14ac:dyDescent="0.2">
      <c r="A2433" s="141" t="s">
        <v>4880</v>
      </c>
      <c r="B2433" s="142" t="s">
        <v>17814</v>
      </c>
      <c r="C2433" s="143">
        <v>20168</v>
      </c>
      <c r="D2433" s="143">
        <v>275</v>
      </c>
      <c r="E2433" s="144">
        <v>142534.24</v>
      </c>
      <c r="F2433" s="144">
        <v>4452</v>
      </c>
      <c r="G2433" s="144">
        <v>3122.98</v>
      </c>
      <c r="H2433" s="144">
        <v>2773.32</v>
      </c>
      <c r="I2433" s="144">
        <v>10348.299999999999</v>
      </c>
    </row>
    <row r="2434" spans="1:9" x14ac:dyDescent="0.2">
      <c r="A2434" s="141" t="s">
        <v>4882</v>
      </c>
      <c r="B2434" s="142" t="s">
        <v>17815</v>
      </c>
      <c r="C2434" s="143">
        <v>1015</v>
      </c>
      <c r="D2434" s="143">
        <v>24</v>
      </c>
      <c r="E2434" s="144">
        <v>6234.56</v>
      </c>
      <c r="F2434" s="144">
        <v>224.06</v>
      </c>
      <c r="G2434" s="144">
        <v>272.55</v>
      </c>
      <c r="H2434" s="144">
        <v>121.3</v>
      </c>
      <c r="I2434" s="144">
        <v>617.91</v>
      </c>
    </row>
    <row r="2435" spans="1:9" x14ac:dyDescent="0.2">
      <c r="A2435" s="141" t="s">
        <v>4884</v>
      </c>
      <c r="B2435" s="142" t="s">
        <v>17816</v>
      </c>
      <c r="C2435" s="143">
        <v>699</v>
      </c>
      <c r="D2435" s="143">
        <v>18</v>
      </c>
      <c r="E2435" s="144">
        <v>4161.07</v>
      </c>
      <c r="F2435" s="144">
        <v>154.30000000000001</v>
      </c>
      <c r="G2435" s="144">
        <v>204.42</v>
      </c>
      <c r="H2435" s="144">
        <v>80.959999999999994</v>
      </c>
      <c r="I2435" s="144">
        <v>439.68</v>
      </c>
    </row>
    <row r="2436" spans="1:9" x14ac:dyDescent="0.2">
      <c r="A2436" s="141" t="s">
        <v>4886</v>
      </c>
      <c r="B2436" s="142" t="s">
        <v>17817</v>
      </c>
      <c r="C2436" s="143">
        <v>2502</v>
      </c>
      <c r="D2436" s="143">
        <v>48</v>
      </c>
      <c r="E2436" s="144">
        <v>9651.67</v>
      </c>
      <c r="F2436" s="144">
        <v>552.29999999999995</v>
      </c>
      <c r="G2436" s="144">
        <v>545.1</v>
      </c>
      <c r="H2436" s="144">
        <v>187.79</v>
      </c>
      <c r="I2436" s="144">
        <v>1285.19</v>
      </c>
    </row>
    <row r="2437" spans="1:9" x14ac:dyDescent="0.2">
      <c r="A2437" s="141" t="s">
        <v>4888</v>
      </c>
      <c r="B2437" s="142" t="s">
        <v>17818</v>
      </c>
      <c r="C2437" s="143">
        <v>5094</v>
      </c>
      <c r="D2437" s="143">
        <v>95</v>
      </c>
      <c r="E2437" s="144">
        <v>26263.040000000001</v>
      </c>
      <c r="F2437" s="144">
        <v>1124.48</v>
      </c>
      <c r="G2437" s="144">
        <v>1078.8499999999999</v>
      </c>
      <c r="H2437" s="144">
        <v>511.01</v>
      </c>
      <c r="I2437" s="144">
        <v>2714.34</v>
      </c>
    </row>
    <row r="2438" spans="1:9" x14ac:dyDescent="0.2">
      <c r="A2438" s="141" t="s">
        <v>4890</v>
      </c>
      <c r="B2438" s="142" t="s">
        <v>17819</v>
      </c>
      <c r="C2438" s="143">
        <v>187</v>
      </c>
      <c r="D2438" s="143">
        <v>10</v>
      </c>
      <c r="E2438" s="144">
        <v>39922.1</v>
      </c>
      <c r="F2438" s="144">
        <v>41.28</v>
      </c>
      <c r="G2438" s="144">
        <v>113.56</v>
      </c>
      <c r="H2438" s="144">
        <v>776.78</v>
      </c>
      <c r="I2438" s="144">
        <v>931.62</v>
      </c>
    </row>
    <row r="2439" spans="1:9" x14ac:dyDescent="0.2">
      <c r="A2439" s="141" t="s">
        <v>4892</v>
      </c>
      <c r="B2439" s="142" t="s">
        <v>17820</v>
      </c>
      <c r="C2439" s="143">
        <v>11190</v>
      </c>
      <c r="D2439" s="143">
        <v>141</v>
      </c>
      <c r="E2439" s="144">
        <v>43227.21</v>
      </c>
      <c r="F2439" s="144">
        <v>2470.14</v>
      </c>
      <c r="G2439" s="144">
        <v>1601.24</v>
      </c>
      <c r="H2439" s="144">
        <v>841.08</v>
      </c>
      <c r="I2439" s="144">
        <v>4912.46</v>
      </c>
    </row>
    <row r="2440" spans="1:9" x14ac:dyDescent="0.2">
      <c r="A2440" s="141" t="s">
        <v>4894</v>
      </c>
      <c r="B2440" s="142" t="s">
        <v>17821</v>
      </c>
      <c r="C2440" s="143">
        <v>40274</v>
      </c>
      <c r="D2440" s="143">
        <v>544</v>
      </c>
      <c r="E2440" s="144">
        <v>243433.25</v>
      </c>
      <c r="F2440" s="144">
        <v>8890.31</v>
      </c>
      <c r="G2440" s="144">
        <v>6177.82</v>
      </c>
      <c r="H2440" s="144">
        <v>4736.54</v>
      </c>
      <c r="I2440" s="144">
        <v>19804.669999999998</v>
      </c>
    </row>
    <row r="2441" spans="1:9" x14ac:dyDescent="0.2">
      <c r="A2441" s="141" t="s">
        <v>4896</v>
      </c>
      <c r="B2441" s="142" t="s">
        <v>17822</v>
      </c>
      <c r="C2441" s="143">
        <v>489</v>
      </c>
      <c r="D2441" s="143">
        <v>13</v>
      </c>
      <c r="E2441" s="144">
        <v>2123.0100000000002</v>
      </c>
      <c r="F2441" s="144">
        <v>107.94</v>
      </c>
      <c r="G2441" s="144">
        <v>147.63</v>
      </c>
      <c r="H2441" s="144">
        <v>41.3</v>
      </c>
      <c r="I2441" s="144">
        <v>296.87</v>
      </c>
    </row>
    <row r="2442" spans="1:9" x14ac:dyDescent="0.2">
      <c r="A2442" s="141" t="s">
        <v>4898</v>
      </c>
      <c r="B2442" s="142" t="s">
        <v>17823</v>
      </c>
      <c r="C2442" s="143">
        <v>1796</v>
      </c>
      <c r="D2442" s="143">
        <v>26</v>
      </c>
      <c r="E2442" s="144">
        <v>6368.2</v>
      </c>
      <c r="F2442" s="144">
        <v>396.46</v>
      </c>
      <c r="G2442" s="144">
        <v>295.26</v>
      </c>
      <c r="H2442" s="144">
        <v>123.9</v>
      </c>
      <c r="I2442" s="144">
        <v>815.62</v>
      </c>
    </row>
    <row r="2443" spans="1:9" x14ac:dyDescent="0.2">
      <c r="A2443" s="141" t="s">
        <v>4900</v>
      </c>
      <c r="B2443" s="142" t="s">
        <v>17824</v>
      </c>
      <c r="C2443" s="143">
        <v>752</v>
      </c>
      <c r="D2443" s="143">
        <v>16</v>
      </c>
      <c r="E2443" s="144">
        <v>6088.3</v>
      </c>
      <c r="F2443" s="144">
        <v>166</v>
      </c>
      <c r="G2443" s="144">
        <v>181.7</v>
      </c>
      <c r="H2443" s="144">
        <v>118.46</v>
      </c>
      <c r="I2443" s="144">
        <v>466.16</v>
      </c>
    </row>
    <row r="2444" spans="1:9" x14ac:dyDescent="0.2">
      <c r="A2444" s="141" t="s">
        <v>4902</v>
      </c>
      <c r="B2444" s="142" t="s">
        <v>17825</v>
      </c>
      <c r="C2444" s="143">
        <v>3836</v>
      </c>
      <c r="D2444" s="143">
        <v>51</v>
      </c>
      <c r="E2444" s="144">
        <v>17776.16</v>
      </c>
      <c r="F2444" s="144">
        <v>846.78</v>
      </c>
      <c r="G2444" s="144">
        <v>579.16999999999996</v>
      </c>
      <c r="H2444" s="144">
        <v>345.87</v>
      </c>
      <c r="I2444" s="144">
        <v>1771.82</v>
      </c>
    </row>
    <row r="2445" spans="1:9" x14ac:dyDescent="0.2">
      <c r="A2445" s="141" t="s">
        <v>4904</v>
      </c>
      <c r="B2445" s="142" t="s">
        <v>17826</v>
      </c>
      <c r="C2445" s="143">
        <v>390</v>
      </c>
      <c r="D2445" s="143">
        <v>9</v>
      </c>
      <c r="E2445" s="144">
        <v>1793.81</v>
      </c>
      <c r="F2445" s="144">
        <v>86.09</v>
      </c>
      <c r="G2445" s="144">
        <v>102.21</v>
      </c>
      <c r="H2445" s="144">
        <v>34.9</v>
      </c>
      <c r="I2445" s="144">
        <v>223.2</v>
      </c>
    </row>
    <row r="2446" spans="1:9" x14ac:dyDescent="0.2">
      <c r="A2446" s="141" t="s">
        <v>4906</v>
      </c>
      <c r="B2446" s="142" t="s">
        <v>17827</v>
      </c>
      <c r="C2446" s="143">
        <v>271</v>
      </c>
      <c r="D2446" s="143">
        <v>5</v>
      </c>
      <c r="E2446" s="144">
        <v>1097.45</v>
      </c>
      <c r="F2446" s="144">
        <v>59.82</v>
      </c>
      <c r="G2446" s="144">
        <v>56.78</v>
      </c>
      <c r="H2446" s="144">
        <v>21.35</v>
      </c>
      <c r="I2446" s="144">
        <v>137.94999999999999</v>
      </c>
    </row>
    <row r="2447" spans="1:9" x14ac:dyDescent="0.2">
      <c r="A2447" s="141" t="s">
        <v>4908</v>
      </c>
      <c r="B2447" s="142" t="s">
        <v>17184</v>
      </c>
      <c r="C2447" s="143">
        <v>941</v>
      </c>
      <c r="D2447" s="143">
        <v>29</v>
      </c>
      <c r="E2447" s="144">
        <v>10068.530000000001</v>
      </c>
      <c r="F2447" s="144">
        <v>207.72</v>
      </c>
      <c r="G2447" s="144">
        <v>329.34</v>
      </c>
      <c r="H2447" s="144">
        <v>195.9</v>
      </c>
      <c r="I2447" s="144">
        <v>732.96</v>
      </c>
    </row>
    <row r="2448" spans="1:9" x14ac:dyDescent="0.2">
      <c r="A2448" s="141" t="s">
        <v>4909</v>
      </c>
      <c r="B2448" s="142" t="s">
        <v>17828</v>
      </c>
      <c r="C2448" s="143">
        <v>266</v>
      </c>
      <c r="D2448" s="143">
        <v>17</v>
      </c>
      <c r="E2448" s="144">
        <v>5310.36</v>
      </c>
      <c r="F2448" s="144">
        <v>58.72</v>
      </c>
      <c r="G2448" s="144">
        <v>193.06</v>
      </c>
      <c r="H2448" s="144">
        <v>103.33</v>
      </c>
      <c r="I2448" s="144">
        <v>355.11</v>
      </c>
    </row>
    <row r="2449" spans="1:9" x14ac:dyDescent="0.2">
      <c r="A2449" s="141" t="s">
        <v>4911</v>
      </c>
      <c r="B2449" s="142" t="s">
        <v>17829</v>
      </c>
      <c r="C2449" s="143">
        <v>2820</v>
      </c>
      <c r="D2449" s="143">
        <v>56</v>
      </c>
      <c r="E2449" s="144">
        <v>11188.06</v>
      </c>
      <c r="F2449" s="144">
        <v>622.5</v>
      </c>
      <c r="G2449" s="144">
        <v>635.95000000000005</v>
      </c>
      <c r="H2449" s="144">
        <v>217.69</v>
      </c>
      <c r="I2449" s="144">
        <v>1476.14</v>
      </c>
    </row>
    <row r="2450" spans="1:9" x14ac:dyDescent="0.2">
      <c r="A2450" s="141" t="s">
        <v>4913</v>
      </c>
      <c r="B2450" s="142" t="s">
        <v>17830</v>
      </c>
      <c r="C2450" s="143">
        <v>8051</v>
      </c>
      <c r="D2450" s="143">
        <v>103</v>
      </c>
      <c r="E2450" s="144">
        <v>129418.34</v>
      </c>
      <c r="F2450" s="144">
        <v>1777.22</v>
      </c>
      <c r="G2450" s="144">
        <v>1169.7</v>
      </c>
      <c r="H2450" s="144">
        <v>2518.12</v>
      </c>
      <c r="I2450" s="144">
        <v>5465.04</v>
      </c>
    </row>
    <row r="2451" spans="1:9" x14ac:dyDescent="0.2">
      <c r="A2451" s="141" t="s">
        <v>4915</v>
      </c>
      <c r="B2451" s="142" t="s">
        <v>17831</v>
      </c>
      <c r="C2451" s="143">
        <v>11484</v>
      </c>
      <c r="D2451" s="143">
        <v>179</v>
      </c>
      <c r="E2451" s="144">
        <v>51650.11</v>
      </c>
      <c r="F2451" s="144">
        <v>2535.04</v>
      </c>
      <c r="G2451" s="144">
        <v>2032.78</v>
      </c>
      <c r="H2451" s="144">
        <v>1004.97</v>
      </c>
      <c r="I2451" s="144">
        <v>5572.79</v>
      </c>
    </row>
    <row r="2452" spans="1:9" x14ac:dyDescent="0.2">
      <c r="A2452" s="141" t="s">
        <v>4917</v>
      </c>
      <c r="B2452" s="142" t="s">
        <v>17832</v>
      </c>
      <c r="C2452" s="143">
        <v>711</v>
      </c>
      <c r="D2452" s="143">
        <v>13</v>
      </c>
      <c r="E2452" s="144">
        <v>5271.64</v>
      </c>
      <c r="F2452" s="144">
        <v>156.94999999999999</v>
      </c>
      <c r="G2452" s="144">
        <v>147.63</v>
      </c>
      <c r="H2452" s="144">
        <v>102.57</v>
      </c>
      <c r="I2452" s="144">
        <v>407.15</v>
      </c>
    </row>
    <row r="2453" spans="1:9" x14ac:dyDescent="0.2">
      <c r="A2453" s="141" t="s">
        <v>4919</v>
      </c>
      <c r="B2453" s="142" t="s">
        <v>17833</v>
      </c>
      <c r="C2453" s="143">
        <v>3225</v>
      </c>
      <c r="D2453" s="143">
        <v>51</v>
      </c>
      <c r="E2453" s="144">
        <v>46983.199999999997</v>
      </c>
      <c r="F2453" s="144">
        <v>711.9</v>
      </c>
      <c r="G2453" s="144">
        <v>579.16999999999996</v>
      </c>
      <c r="H2453" s="144">
        <v>914.16</v>
      </c>
      <c r="I2453" s="144">
        <v>2205.23</v>
      </c>
    </row>
    <row r="2454" spans="1:9" x14ac:dyDescent="0.2">
      <c r="A2454" s="141" t="s">
        <v>4921</v>
      </c>
      <c r="B2454" s="142" t="s">
        <v>17834</v>
      </c>
      <c r="C2454" s="143">
        <v>149</v>
      </c>
      <c r="D2454" s="143">
        <v>9</v>
      </c>
      <c r="E2454" s="144">
        <v>5658.14</v>
      </c>
      <c r="F2454" s="144">
        <v>32.89</v>
      </c>
      <c r="G2454" s="144">
        <v>102.21</v>
      </c>
      <c r="H2454" s="144">
        <v>110.09</v>
      </c>
      <c r="I2454" s="144">
        <v>245.19</v>
      </c>
    </row>
    <row r="2455" spans="1:9" x14ac:dyDescent="0.2">
      <c r="A2455" s="141" t="s">
        <v>4923</v>
      </c>
      <c r="B2455" s="142" t="s">
        <v>17835</v>
      </c>
      <c r="C2455" s="143">
        <v>533</v>
      </c>
      <c r="D2455" s="143">
        <v>63</v>
      </c>
      <c r="E2455" s="144">
        <v>91426.97</v>
      </c>
      <c r="F2455" s="144">
        <v>117.66</v>
      </c>
      <c r="G2455" s="144">
        <v>715.45</v>
      </c>
      <c r="H2455" s="144">
        <v>1778.91</v>
      </c>
      <c r="I2455" s="144">
        <v>2612.02</v>
      </c>
    </row>
    <row r="2456" spans="1:9" x14ac:dyDescent="0.2">
      <c r="A2456" s="141" t="s">
        <v>4925</v>
      </c>
      <c r="B2456" s="142" t="s">
        <v>17836</v>
      </c>
      <c r="C2456" s="143">
        <v>2435</v>
      </c>
      <c r="D2456" s="143">
        <v>43</v>
      </c>
      <c r="E2456" s="144">
        <v>24945.72</v>
      </c>
      <c r="F2456" s="144">
        <v>537.51</v>
      </c>
      <c r="G2456" s="144">
        <v>488.32</v>
      </c>
      <c r="H2456" s="144">
        <v>485.38</v>
      </c>
      <c r="I2456" s="144">
        <v>1511.21</v>
      </c>
    </row>
    <row r="2457" spans="1:9" x14ac:dyDescent="0.2">
      <c r="A2457" s="141" t="s">
        <v>4927</v>
      </c>
      <c r="B2457" s="142" t="s">
        <v>17837</v>
      </c>
      <c r="C2457" s="143">
        <v>749</v>
      </c>
      <c r="D2457" s="143">
        <v>6</v>
      </c>
      <c r="E2457" s="144">
        <v>830.48</v>
      </c>
      <c r="F2457" s="144">
        <v>165.34</v>
      </c>
      <c r="G2457" s="144">
        <v>68.14</v>
      </c>
      <c r="H2457" s="144">
        <v>16.16</v>
      </c>
      <c r="I2457" s="144">
        <v>249.64</v>
      </c>
    </row>
    <row r="2458" spans="1:9" x14ac:dyDescent="0.2">
      <c r="A2458" s="141" t="s">
        <v>4929</v>
      </c>
      <c r="B2458" s="142" t="s">
        <v>17838</v>
      </c>
      <c r="C2458" s="143">
        <v>305</v>
      </c>
      <c r="D2458" s="143">
        <v>13</v>
      </c>
      <c r="E2458" s="144">
        <v>2131.5300000000002</v>
      </c>
      <c r="F2458" s="144">
        <v>67.33</v>
      </c>
      <c r="G2458" s="144">
        <v>147.63</v>
      </c>
      <c r="H2458" s="144">
        <v>41.47</v>
      </c>
      <c r="I2458" s="144">
        <v>256.43</v>
      </c>
    </row>
    <row r="2459" spans="1:9" x14ac:dyDescent="0.2">
      <c r="A2459" s="141" t="s">
        <v>4931</v>
      </c>
      <c r="B2459" s="142" t="s">
        <v>17839</v>
      </c>
      <c r="C2459" s="143">
        <v>618</v>
      </c>
      <c r="D2459" s="143">
        <v>30</v>
      </c>
      <c r="E2459" s="144">
        <v>4979.82</v>
      </c>
      <c r="F2459" s="144">
        <v>136.41999999999999</v>
      </c>
      <c r="G2459" s="144">
        <v>340.69</v>
      </c>
      <c r="H2459" s="144">
        <v>96.9</v>
      </c>
      <c r="I2459" s="144">
        <v>574.01</v>
      </c>
    </row>
    <row r="2460" spans="1:9" x14ac:dyDescent="0.2">
      <c r="A2460" s="141" t="s">
        <v>4933</v>
      </c>
      <c r="B2460" s="142" t="s">
        <v>17840</v>
      </c>
      <c r="C2460" s="143">
        <v>191</v>
      </c>
      <c r="D2460" s="143">
        <v>18</v>
      </c>
      <c r="E2460" s="144">
        <v>6112.76</v>
      </c>
      <c r="F2460" s="144">
        <v>42.16</v>
      </c>
      <c r="G2460" s="144">
        <v>204.42</v>
      </c>
      <c r="H2460" s="144">
        <v>118.94</v>
      </c>
      <c r="I2460" s="144">
        <v>365.52</v>
      </c>
    </row>
    <row r="2461" spans="1:9" x14ac:dyDescent="0.2">
      <c r="A2461" s="141" t="s">
        <v>4935</v>
      </c>
      <c r="B2461" s="142" t="s">
        <v>17841</v>
      </c>
      <c r="C2461" s="143">
        <v>10505</v>
      </c>
      <c r="D2461" s="143">
        <v>177</v>
      </c>
      <c r="E2461" s="144">
        <v>112512.57</v>
      </c>
      <c r="F2461" s="144">
        <v>2318.94</v>
      </c>
      <c r="G2461" s="144">
        <v>2010.06</v>
      </c>
      <c r="H2461" s="144">
        <v>2189.1799999999998</v>
      </c>
      <c r="I2461" s="144">
        <v>6518.18</v>
      </c>
    </row>
    <row r="2462" spans="1:9" x14ac:dyDescent="0.2">
      <c r="A2462" s="141" t="s">
        <v>4937</v>
      </c>
      <c r="B2462" s="142" t="s">
        <v>17842</v>
      </c>
      <c r="C2462" s="143">
        <v>939</v>
      </c>
      <c r="D2462" s="143">
        <v>15</v>
      </c>
      <c r="E2462" s="144">
        <v>3664.58</v>
      </c>
      <c r="F2462" s="144">
        <v>207.28</v>
      </c>
      <c r="G2462" s="144">
        <v>170.34</v>
      </c>
      <c r="H2462" s="144">
        <v>71.3</v>
      </c>
      <c r="I2462" s="144">
        <v>448.92</v>
      </c>
    </row>
    <row r="2463" spans="1:9" x14ac:dyDescent="0.2">
      <c r="A2463" s="141" t="s">
        <v>4939</v>
      </c>
      <c r="B2463" s="142" t="s">
        <v>17843</v>
      </c>
      <c r="C2463" s="143">
        <v>11154</v>
      </c>
      <c r="D2463" s="143">
        <v>287</v>
      </c>
      <c r="E2463" s="144">
        <v>82781.13</v>
      </c>
      <c r="F2463" s="144">
        <v>2462.1999999999998</v>
      </c>
      <c r="G2463" s="144">
        <v>3259.26</v>
      </c>
      <c r="H2463" s="144">
        <v>1610.69</v>
      </c>
      <c r="I2463" s="144">
        <v>7332.15</v>
      </c>
    </row>
    <row r="2464" spans="1:9" x14ac:dyDescent="0.2">
      <c r="A2464" s="141" t="s">
        <v>4941</v>
      </c>
      <c r="B2464" s="142" t="s">
        <v>17844</v>
      </c>
      <c r="C2464" s="143">
        <v>11455</v>
      </c>
      <c r="D2464" s="143">
        <v>358</v>
      </c>
      <c r="E2464" s="144">
        <v>109485.7</v>
      </c>
      <c r="F2464" s="144">
        <v>2528.64</v>
      </c>
      <c r="G2464" s="144">
        <v>4065.55</v>
      </c>
      <c r="H2464" s="144">
        <v>2130.29</v>
      </c>
      <c r="I2464" s="144">
        <v>8724.48</v>
      </c>
    </row>
    <row r="2465" spans="1:9" x14ac:dyDescent="0.2">
      <c r="A2465" s="141" t="s">
        <v>4943</v>
      </c>
      <c r="B2465" s="142" t="s">
        <v>17845</v>
      </c>
      <c r="C2465" s="143">
        <v>5606</v>
      </c>
      <c r="D2465" s="143">
        <v>147</v>
      </c>
      <c r="E2465" s="144">
        <v>224200.36</v>
      </c>
      <c r="F2465" s="144">
        <v>1237.5</v>
      </c>
      <c r="G2465" s="144">
        <v>1669.38</v>
      </c>
      <c r="H2465" s="144">
        <v>4362.32</v>
      </c>
      <c r="I2465" s="144">
        <v>7269.2</v>
      </c>
    </row>
    <row r="2466" spans="1:9" x14ac:dyDescent="0.2">
      <c r="A2466" s="141" t="s">
        <v>4945</v>
      </c>
      <c r="B2466" s="142" t="s">
        <v>17846</v>
      </c>
      <c r="C2466" s="143">
        <v>973</v>
      </c>
      <c r="D2466" s="143">
        <v>16</v>
      </c>
      <c r="E2466" s="144">
        <v>24790.26</v>
      </c>
      <c r="F2466" s="144">
        <v>214.78</v>
      </c>
      <c r="G2466" s="144">
        <v>181.7</v>
      </c>
      <c r="H2466" s="144">
        <v>482.35</v>
      </c>
      <c r="I2466" s="144">
        <v>878.83</v>
      </c>
    </row>
    <row r="2467" spans="1:9" x14ac:dyDescent="0.2">
      <c r="A2467" s="141" t="s">
        <v>4947</v>
      </c>
      <c r="B2467" s="142" t="s">
        <v>17847</v>
      </c>
      <c r="C2467" s="143">
        <v>282</v>
      </c>
      <c r="D2467" s="143">
        <v>4</v>
      </c>
      <c r="E2467" s="144">
        <v>1322.47</v>
      </c>
      <c r="F2467" s="144">
        <v>62.25</v>
      </c>
      <c r="G2467" s="144">
        <v>45.42</v>
      </c>
      <c r="H2467" s="144">
        <v>25.73</v>
      </c>
      <c r="I2467" s="144">
        <v>133.4</v>
      </c>
    </row>
    <row r="2468" spans="1:9" x14ac:dyDescent="0.2">
      <c r="A2468" s="141" t="s">
        <v>4949</v>
      </c>
      <c r="B2468" s="142" t="s">
        <v>17848</v>
      </c>
      <c r="C2468" s="143">
        <v>179</v>
      </c>
      <c r="D2468" s="143">
        <v>13</v>
      </c>
      <c r="E2468" s="144">
        <v>3511.02</v>
      </c>
      <c r="F2468" s="144">
        <v>39.51</v>
      </c>
      <c r="G2468" s="144">
        <v>147.63</v>
      </c>
      <c r="H2468" s="144">
        <v>68.31</v>
      </c>
      <c r="I2468" s="144">
        <v>255.45</v>
      </c>
    </row>
    <row r="2469" spans="1:9" x14ac:dyDescent="0.2">
      <c r="A2469" s="141" t="s">
        <v>4951</v>
      </c>
      <c r="B2469" s="142" t="s">
        <v>17849</v>
      </c>
      <c r="C2469" s="143">
        <v>462</v>
      </c>
      <c r="D2469" s="143">
        <v>21</v>
      </c>
      <c r="E2469" s="144">
        <v>3850.68</v>
      </c>
      <c r="F2469" s="144">
        <v>101.98</v>
      </c>
      <c r="G2469" s="144">
        <v>238.48</v>
      </c>
      <c r="H2469" s="144">
        <v>74.92</v>
      </c>
      <c r="I2469" s="144">
        <v>415.38</v>
      </c>
    </row>
    <row r="2470" spans="1:9" x14ac:dyDescent="0.2">
      <c r="A2470" s="141" t="s">
        <v>4953</v>
      </c>
      <c r="B2470" s="142" t="s">
        <v>17850</v>
      </c>
      <c r="C2470" s="143">
        <v>188</v>
      </c>
      <c r="D2470" s="143">
        <v>1</v>
      </c>
      <c r="E2470" s="144">
        <v>149.29</v>
      </c>
      <c r="F2470" s="144">
        <v>41.5</v>
      </c>
      <c r="G2470" s="144">
        <v>11.36</v>
      </c>
      <c r="H2470" s="144">
        <v>2.9</v>
      </c>
      <c r="I2470" s="144">
        <v>55.76</v>
      </c>
    </row>
    <row r="2471" spans="1:9" x14ac:dyDescent="0.2">
      <c r="A2471" s="141" t="s">
        <v>4955</v>
      </c>
      <c r="B2471" s="142" t="s">
        <v>17851</v>
      </c>
      <c r="C2471" s="143">
        <v>2422</v>
      </c>
      <c r="D2471" s="143">
        <v>102</v>
      </c>
      <c r="E2471" s="144">
        <v>79101.77</v>
      </c>
      <c r="F2471" s="144">
        <v>534.65</v>
      </c>
      <c r="G2471" s="144">
        <v>1158.3399999999999</v>
      </c>
      <c r="H2471" s="144">
        <v>1539.1</v>
      </c>
      <c r="I2471" s="144">
        <v>3232.09</v>
      </c>
    </row>
    <row r="2472" spans="1:9" x14ac:dyDescent="0.2">
      <c r="A2472" s="141" t="s">
        <v>4957</v>
      </c>
      <c r="B2472" s="142" t="s">
        <v>17852</v>
      </c>
      <c r="C2472" s="143">
        <v>1275</v>
      </c>
      <c r="D2472" s="143">
        <v>27</v>
      </c>
      <c r="E2472" s="144">
        <v>9857.52</v>
      </c>
      <c r="F2472" s="144">
        <v>281.45</v>
      </c>
      <c r="G2472" s="144">
        <v>306.62</v>
      </c>
      <c r="H2472" s="144">
        <v>191.8</v>
      </c>
      <c r="I2472" s="144">
        <v>779.87</v>
      </c>
    </row>
    <row r="2473" spans="1:9" x14ac:dyDescent="0.2">
      <c r="A2473" s="141" t="s">
        <v>4959</v>
      </c>
      <c r="B2473" s="142" t="s">
        <v>17853</v>
      </c>
      <c r="C2473" s="143">
        <v>270</v>
      </c>
      <c r="D2473" s="143">
        <v>6</v>
      </c>
      <c r="E2473" s="144">
        <v>2216.8200000000002</v>
      </c>
      <c r="F2473" s="144">
        <v>59.6</v>
      </c>
      <c r="G2473" s="144">
        <v>68.14</v>
      </c>
      <c r="H2473" s="144">
        <v>43.14</v>
      </c>
      <c r="I2473" s="144">
        <v>170.88</v>
      </c>
    </row>
    <row r="2474" spans="1:9" x14ac:dyDescent="0.2">
      <c r="A2474" s="141" t="s">
        <v>4961</v>
      </c>
      <c r="B2474" s="142" t="s">
        <v>17854</v>
      </c>
      <c r="C2474" s="143">
        <v>540</v>
      </c>
      <c r="D2474" s="143">
        <v>10</v>
      </c>
      <c r="E2474" s="144">
        <v>4882.84</v>
      </c>
      <c r="F2474" s="144">
        <v>119.2</v>
      </c>
      <c r="G2474" s="144">
        <v>113.56</v>
      </c>
      <c r="H2474" s="144">
        <v>95.01</v>
      </c>
      <c r="I2474" s="144">
        <v>327.77</v>
      </c>
    </row>
    <row r="2475" spans="1:9" x14ac:dyDescent="0.2">
      <c r="A2475" s="141" t="s">
        <v>4963</v>
      </c>
      <c r="B2475" s="142" t="s">
        <v>17855</v>
      </c>
      <c r="C2475" s="143">
        <v>248</v>
      </c>
      <c r="D2475" s="143">
        <v>6</v>
      </c>
      <c r="E2475" s="144">
        <v>1254.04</v>
      </c>
      <c r="F2475" s="144">
        <v>54.74</v>
      </c>
      <c r="G2475" s="144">
        <v>68.14</v>
      </c>
      <c r="H2475" s="144">
        <v>24.4</v>
      </c>
      <c r="I2475" s="144">
        <v>147.28</v>
      </c>
    </row>
    <row r="2476" spans="1:9" x14ac:dyDescent="0.2">
      <c r="A2476" s="141" t="s">
        <v>4965</v>
      </c>
      <c r="B2476" s="142" t="s">
        <v>17856</v>
      </c>
      <c r="C2476" s="143">
        <v>10497</v>
      </c>
      <c r="D2476" s="143">
        <v>151</v>
      </c>
      <c r="E2476" s="144">
        <v>42520.45</v>
      </c>
      <c r="F2476" s="144">
        <v>2317.17</v>
      </c>
      <c r="G2476" s="144">
        <v>1714.8</v>
      </c>
      <c r="H2476" s="144">
        <v>827.33</v>
      </c>
      <c r="I2476" s="144">
        <v>4859.3</v>
      </c>
    </row>
    <row r="2477" spans="1:9" x14ac:dyDescent="0.2">
      <c r="A2477" s="141" t="s">
        <v>4967</v>
      </c>
      <c r="B2477" s="142" t="s">
        <v>17857</v>
      </c>
      <c r="C2477" s="143">
        <v>239</v>
      </c>
      <c r="D2477" s="143">
        <v>7</v>
      </c>
      <c r="E2477" s="144">
        <v>15081.63</v>
      </c>
      <c r="F2477" s="144">
        <v>52.76</v>
      </c>
      <c r="G2477" s="144">
        <v>79.5</v>
      </c>
      <c r="H2477" s="144">
        <v>293.45</v>
      </c>
      <c r="I2477" s="144">
        <v>425.71</v>
      </c>
    </row>
    <row r="2478" spans="1:9" x14ac:dyDescent="0.2">
      <c r="A2478" s="141" t="s">
        <v>4969</v>
      </c>
      <c r="B2478" s="142" t="s">
        <v>17858</v>
      </c>
      <c r="C2478" s="143">
        <v>412</v>
      </c>
      <c r="D2478" s="143">
        <v>10</v>
      </c>
      <c r="E2478" s="144">
        <v>3025.56</v>
      </c>
      <c r="F2478" s="144">
        <v>90.94</v>
      </c>
      <c r="G2478" s="144">
        <v>113.56</v>
      </c>
      <c r="H2478" s="144">
        <v>58.87</v>
      </c>
      <c r="I2478" s="144">
        <v>263.37</v>
      </c>
    </row>
    <row r="2479" spans="1:9" x14ac:dyDescent="0.2">
      <c r="A2479" s="141" t="s">
        <v>4971</v>
      </c>
      <c r="B2479" s="142" t="s">
        <v>17859</v>
      </c>
      <c r="C2479" s="143">
        <v>469</v>
      </c>
      <c r="D2479" s="143">
        <v>11</v>
      </c>
      <c r="E2479" s="144">
        <v>2789.7</v>
      </c>
      <c r="F2479" s="144">
        <v>103.53</v>
      </c>
      <c r="G2479" s="144">
        <v>124.92</v>
      </c>
      <c r="H2479" s="144">
        <v>54.28</v>
      </c>
      <c r="I2479" s="144">
        <v>282.73</v>
      </c>
    </row>
    <row r="2480" spans="1:9" x14ac:dyDescent="0.2">
      <c r="A2480" s="141" t="s">
        <v>4973</v>
      </c>
      <c r="B2480" s="142" t="s">
        <v>17860</v>
      </c>
      <c r="C2480" s="143">
        <v>47043</v>
      </c>
      <c r="D2480" s="143">
        <v>757</v>
      </c>
      <c r="E2480" s="144">
        <v>292439.73</v>
      </c>
      <c r="F2480" s="144">
        <v>10384.540000000001</v>
      </c>
      <c r="G2480" s="144">
        <v>8596.7099999999991</v>
      </c>
      <c r="H2480" s="144">
        <v>5690.06</v>
      </c>
      <c r="I2480" s="144">
        <v>24671.31</v>
      </c>
    </row>
    <row r="2481" spans="1:9" x14ac:dyDescent="0.2">
      <c r="A2481" s="141" t="s">
        <v>4975</v>
      </c>
      <c r="B2481" s="142" t="s">
        <v>17861</v>
      </c>
      <c r="C2481" s="143">
        <v>1147</v>
      </c>
      <c r="D2481" s="143">
        <v>16</v>
      </c>
      <c r="E2481" s="144">
        <v>15297.36</v>
      </c>
      <c r="F2481" s="144">
        <v>253.19</v>
      </c>
      <c r="G2481" s="144">
        <v>181.7</v>
      </c>
      <c r="H2481" s="144">
        <v>297.64999999999998</v>
      </c>
      <c r="I2481" s="144">
        <v>732.54</v>
      </c>
    </row>
    <row r="2482" spans="1:9" x14ac:dyDescent="0.2">
      <c r="A2482" s="141" t="s">
        <v>4977</v>
      </c>
      <c r="B2482" s="142" t="s">
        <v>17862</v>
      </c>
      <c r="C2482" s="143">
        <v>299</v>
      </c>
      <c r="D2482" s="143">
        <v>6</v>
      </c>
      <c r="E2482" s="144">
        <v>2742.44</v>
      </c>
      <c r="F2482" s="144">
        <v>66</v>
      </c>
      <c r="G2482" s="144">
        <v>68.14</v>
      </c>
      <c r="H2482" s="144">
        <v>53.36</v>
      </c>
      <c r="I2482" s="144">
        <v>187.5</v>
      </c>
    </row>
    <row r="2483" spans="1:9" x14ac:dyDescent="0.2">
      <c r="A2483" s="141" t="s">
        <v>4979</v>
      </c>
      <c r="B2483" s="142" t="s">
        <v>17863</v>
      </c>
      <c r="C2483" s="143">
        <v>506</v>
      </c>
      <c r="D2483" s="143">
        <v>21</v>
      </c>
      <c r="E2483" s="144">
        <v>5744.8</v>
      </c>
      <c r="F2483" s="144">
        <v>111.7</v>
      </c>
      <c r="G2483" s="144">
        <v>238.48</v>
      </c>
      <c r="H2483" s="144">
        <v>111.78</v>
      </c>
      <c r="I2483" s="144">
        <v>461.96</v>
      </c>
    </row>
    <row r="2484" spans="1:9" x14ac:dyDescent="0.2">
      <c r="A2484" s="141" t="s">
        <v>4981</v>
      </c>
      <c r="B2484" s="142" t="s">
        <v>17864</v>
      </c>
      <c r="C2484" s="143">
        <v>157</v>
      </c>
      <c r="D2484" s="143">
        <v>7</v>
      </c>
      <c r="E2484" s="144">
        <v>964.92</v>
      </c>
      <c r="F2484" s="144">
        <v>34.659999999999997</v>
      </c>
      <c r="G2484" s="144">
        <v>79.5</v>
      </c>
      <c r="H2484" s="144">
        <v>18.78</v>
      </c>
      <c r="I2484" s="144">
        <v>132.94</v>
      </c>
    </row>
    <row r="2485" spans="1:9" x14ac:dyDescent="0.2">
      <c r="A2485" s="141" t="s">
        <v>4983</v>
      </c>
      <c r="B2485" s="142" t="s">
        <v>17865</v>
      </c>
      <c r="C2485" s="143">
        <v>1468</v>
      </c>
      <c r="D2485" s="143">
        <v>21</v>
      </c>
      <c r="E2485" s="144">
        <v>5047.7</v>
      </c>
      <c r="F2485" s="144">
        <v>324.06</v>
      </c>
      <c r="G2485" s="144">
        <v>238.48</v>
      </c>
      <c r="H2485" s="144">
        <v>98.22</v>
      </c>
      <c r="I2485" s="144">
        <v>660.76</v>
      </c>
    </row>
    <row r="2486" spans="1:9" x14ac:dyDescent="0.2">
      <c r="A2486" s="141" t="s">
        <v>4985</v>
      </c>
      <c r="B2486" s="142" t="s">
        <v>17866</v>
      </c>
      <c r="C2486" s="143">
        <v>2700</v>
      </c>
      <c r="D2486" s="143">
        <v>180</v>
      </c>
      <c r="E2486" s="144">
        <v>55995.88</v>
      </c>
      <c r="F2486" s="144">
        <v>596.02</v>
      </c>
      <c r="G2486" s="144">
        <v>2044.14</v>
      </c>
      <c r="H2486" s="144">
        <v>1089.53</v>
      </c>
      <c r="I2486" s="144">
        <v>3729.69</v>
      </c>
    </row>
    <row r="2487" spans="1:9" x14ac:dyDescent="0.2">
      <c r="A2487" s="141" t="s">
        <v>4987</v>
      </c>
      <c r="B2487" s="142" t="s">
        <v>17867</v>
      </c>
      <c r="C2487" s="143">
        <v>793</v>
      </c>
      <c r="D2487" s="143">
        <v>32</v>
      </c>
      <c r="E2487" s="144">
        <v>6570.04</v>
      </c>
      <c r="F2487" s="144">
        <v>175.05</v>
      </c>
      <c r="G2487" s="144">
        <v>363.4</v>
      </c>
      <c r="H2487" s="144">
        <v>127.83</v>
      </c>
      <c r="I2487" s="144">
        <v>666.28</v>
      </c>
    </row>
    <row r="2488" spans="1:9" x14ac:dyDescent="0.2">
      <c r="A2488" s="141" t="s">
        <v>4989</v>
      </c>
      <c r="B2488" s="142" t="s">
        <v>17868</v>
      </c>
      <c r="C2488" s="143">
        <v>464</v>
      </c>
      <c r="D2488" s="143">
        <v>32</v>
      </c>
      <c r="E2488" s="144">
        <v>5252.76</v>
      </c>
      <c r="F2488" s="144">
        <v>102.42</v>
      </c>
      <c r="G2488" s="144">
        <v>363.4</v>
      </c>
      <c r="H2488" s="144">
        <v>102.21</v>
      </c>
      <c r="I2488" s="144">
        <v>568.03</v>
      </c>
    </row>
    <row r="2489" spans="1:9" x14ac:dyDescent="0.2">
      <c r="A2489" s="141" t="s">
        <v>4991</v>
      </c>
      <c r="B2489" s="142" t="s">
        <v>17869</v>
      </c>
      <c r="C2489" s="143">
        <v>170</v>
      </c>
      <c r="D2489" s="143">
        <v>5</v>
      </c>
      <c r="E2489" s="144">
        <v>1893.21</v>
      </c>
      <c r="F2489" s="144">
        <v>37.53</v>
      </c>
      <c r="G2489" s="144">
        <v>56.78</v>
      </c>
      <c r="H2489" s="144">
        <v>36.840000000000003</v>
      </c>
      <c r="I2489" s="144">
        <v>131.15</v>
      </c>
    </row>
    <row r="2490" spans="1:9" x14ac:dyDescent="0.2">
      <c r="A2490" s="141" t="s">
        <v>4993</v>
      </c>
      <c r="B2490" s="142" t="s">
        <v>17870</v>
      </c>
      <c r="C2490" s="143">
        <v>909</v>
      </c>
      <c r="D2490" s="143">
        <v>36</v>
      </c>
      <c r="E2490" s="144">
        <v>10227.76</v>
      </c>
      <c r="F2490" s="144">
        <v>200.66</v>
      </c>
      <c r="G2490" s="144">
        <v>408.82</v>
      </c>
      <c r="H2490" s="144">
        <v>199</v>
      </c>
      <c r="I2490" s="144">
        <v>808.48</v>
      </c>
    </row>
    <row r="2491" spans="1:9" x14ac:dyDescent="0.2">
      <c r="A2491" s="141" t="s">
        <v>4995</v>
      </c>
      <c r="B2491" s="142" t="s">
        <v>17871</v>
      </c>
      <c r="C2491" s="143">
        <v>502</v>
      </c>
      <c r="D2491" s="143">
        <v>7</v>
      </c>
      <c r="E2491" s="144">
        <v>1691.96</v>
      </c>
      <c r="F2491" s="144">
        <v>110.82</v>
      </c>
      <c r="G2491" s="144">
        <v>79.5</v>
      </c>
      <c r="H2491" s="144">
        <v>32.92</v>
      </c>
      <c r="I2491" s="144">
        <v>223.24</v>
      </c>
    </row>
    <row r="2492" spans="1:9" x14ac:dyDescent="0.2">
      <c r="A2492" s="141" t="s">
        <v>4997</v>
      </c>
      <c r="B2492" s="142" t="s">
        <v>17872</v>
      </c>
      <c r="C2492" s="143">
        <v>101932</v>
      </c>
      <c r="D2492" s="143">
        <v>1737</v>
      </c>
      <c r="E2492" s="144">
        <v>1462522.94</v>
      </c>
      <c r="F2492" s="144">
        <v>22501.06</v>
      </c>
      <c r="G2492" s="144">
        <v>19725.88</v>
      </c>
      <c r="H2492" s="144">
        <v>28456.65</v>
      </c>
      <c r="I2492" s="144">
        <v>70683.59</v>
      </c>
    </row>
    <row r="2493" spans="1:9" x14ac:dyDescent="0.2">
      <c r="A2493" s="141" t="s">
        <v>4999</v>
      </c>
      <c r="B2493" s="142" t="s">
        <v>17873</v>
      </c>
      <c r="C2493" s="143">
        <v>196</v>
      </c>
      <c r="D2493" s="143">
        <v>6</v>
      </c>
      <c r="E2493" s="144">
        <v>5981.68</v>
      </c>
      <c r="F2493" s="144">
        <v>43.26</v>
      </c>
      <c r="G2493" s="144">
        <v>68.14</v>
      </c>
      <c r="H2493" s="144">
        <v>116.38</v>
      </c>
      <c r="I2493" s="144">
        <v>227.78</v>
      </c>
    </row>
    <row r="2494" spans="1:9" x14ac:dyDescent="0.2">
      <c r="A2494" s="141" t="s">
        <v>5001</v>
      </c>
      <c r="B2494" s="142" t="s">
        <v>17874</v>
      </c>
      <c r="C2494" s="143">
        <v>421</v>
      </c>
      <c r="D2494" s="143">
        <v>27</v>
      </c>
      <c r="E2494" s="144">
        <v>9228.98</v>
      </c>
      <c r="F2494" s="144">
        <v>92.94</v>
      </c>
      <c r="G2494" s="144">
        <v>306.62</v>
      </c>
      <c r="H2494" s="144">
        <v>179.57</v>
      </c>
      <c r="I2494" s="144">
        <v>579.13</v>
      </c>
    </row>
    <row r="2495" spans="1:9" x14ac:dyDescent="0.2">
      <c r="A2495" s="141" t="s">
        <v>5003</v>
      </c>
      <c r="B2495" s="142" t="s">
        <v>17875</v>
      </c>
      <c r="C2495" s="143">
        <v>588</v>
      </c>
      <c r="D2495" s="143">
        <v>13</v>
      </c>
      <c r="E2495" s="144">
        <v>2864.27</v>
      </c>
      <c r="F2495" s="144">
        <v>129.80000000000001</v>
      </c>
      <c r="G2495" s="144">
        <v>147.63</v>
      </c>
      <c r="H2495" s="144">
        <v>55.73</v>
      </c>
      <c r="I2495" s="144">
        <v>333.16</v>
      </c>
    </row>
    <row r="2496" spans="1:9" x14ac:dyDescent="0.2">
      <c r="A2496" s="141" t="s">
        <v>5005</v>
      </c>
      <c r="B2496" s="142" t="s">
        <v>17876</v>
      </c>
      <c r="C2496" s="143">
        <v>4332</v>
      </c>
      <c r="D2496" s="143">
        <v>70</v>
      </c>
      <c r="E2496" s="144">
        <v>45033.11</v>
      </c>
      <c r="F2496" s="144">
        <v>956.27</v>
      </c>
      <c r="G2496" s="144">
        <v>794.94</v>
      </c>
      <c r="H2496" s="144">
        <v>876.22</v>
      </c>
      <c r="I2496" s="144">
        <v>2627.43</v>
      </c>
    </row>
    <row r="2497" spans="1:9" x14ac:dyDescent="0.2">
      <c r="A2497" s="141" t="s">
        <v>5007</v>
      </c>
      <c r="B2497" s="142" t="s">
        <v>17877</v>
      </c>
      <c r="C2497" s="143">
        <v>314</v>
      </c>
      <c r="D2497" s="143">
        <v>12</v>
      </c>
      <c r="E2497" s="144">
        <v>3491.87</v>
      </c>
      <c r="F2497" s="144">
        <v>69.31</v>
      </c>
      <c r="G2497" s="144">
        <v>136.27000000000001</v>
      </c>
      <c r="H2497" s="144">
        <v>67.94</v>
      </c>
      <c r="I2497" s="144">
        <v>273.52</v>
      </c>
    </row>
    <row r="2498" spans="1:9" x14ac:dyDescent="0.2">
      <c r="A2498" s="141" t="s">
        <v>5009</v>
      </c>
      <c r="B2498" s="142" t="s">
        <v>17878</v>
      </c>
      <c r="C2498" s="143">
        <v>382</v>
      </c>
      <c r="D2498" s="143">
        <v>11</v>
      </c>
      <c r="E2498" s="144">
        <v>1980.25</v>
      </c>
      <c r="F2498" s="144">
        <v>84.33</v>
      </c>
      <c r="G2498" s="144">
        <v>124.92</v>
      </c>
      <c r="H2498" s="144">
        <v>38.53</v>
      </c>
      <c r="I2498" s="144">
        <v>247.78</v>
      </c>
    </row>
    <row r="2499" spans="1:9" x14ac:dyDescent="0.2">
      <c r="A2499" s="141" t="s">
        <v>5011</v>
      </c>
      <c r="B2499" s="142" t="s">
        <v>17879</v>
      </c>
      <c r="C2499" s="143">
        <v>3340</v>
      </c>
      <c r="D2499" s="143">
        <v>385</v>
      </c>
      <c r="E2499" s="144">
        <v>83251.89</v>
      </c>
      <c r="F2499" s="144">
        <v>737.29</v>
      </c>
      <c r="G2499" s="144">
        <v>4372.18</v>
      </c>
      <c r="H2499" s="144">
        <v>1619.85</v>
      </c>
      <c r="I2499" s="144">
        <v>6729.32</v>
      </c>
    </row>
    <row r="2500" spans="1:9" x14ac:dyDescent="0.2">
      <c r="A2500" s="141" t="s">
        <v>5013</v>
      </c>
      <c r="B2500" s="142" t="s">
        <v>17880</v>
      </c>
      <c r="C2500" s="143">
        <v>327</v>
      </c>
      <c r="D2500" s="143">
        <v>14</v>
      </c>
      <c r="E2500" s="144">
        <v>18930.3</v>
      </c>
      <c r="F2500" s="144">
        <v>72.180000000000007</v>
      </c>
      <c r="G2500" s="144">
        <v>158.99</v>
      </c>
      <c r="H2500" s="144">
        <v>368.33</v>
      </c>
      <c r="I2500" s="144">
        <v>599.5</v>
      </c>
    </row>
    <row r="2501" spans="1:9" x14ac:dyDescent="0.2">
      <c r="A2501" s="141" t="s">
        <v>5015</v>
      </c>
      <c r="B2501" s="142" t="s">
        <v>17881</v>
      </c>
      <c r="C2501" s="143">
        <v>845</v>
      </c>
      <c r="D2501" s="143">
        <v>9</v>
      </c>
      <c r="E2501" s="144">
        <v>2484.89</v>
      </c>
      <c r="F2501" s="144">
        <v>186.53</v>
      </c>
      <c r="G2501" s="144">
        <v>102.21</v>
      </c>
      <c r="H2501" s="144">
        <v>48.35</v>
      </c>
      <c r="I2501" s="144">
        <v>337.09</v>
      </c>
    </row>
    <row r="2502" spans="1:9" x14ac:dyDescent="0.2">
      <c r="A2502" s="141" t="s">
        <v>5017</v>
      </c>
      <c r="B2502" s="142" t="s">
        <v>17882</v>
      </c>
      <c r="C2502" s="143">
        <v>8851</v>
      </c>
      <c r="D2502" s="143">
        <v>127</v>
      </c>
      <c r="E2502" s="144">
        <v>43611.14</v>
      </c>
      <c r="F2502" s="144">
        <v>1953.82</v>
      </c>
      <c r="G2502" s="144">
        <v>1442.25</v>
      </c>
      <c r="H2502" s="144">
        <v>848.55</v>
      </c>
      <c r="I2502" s="144">
        <v>4244.62</v>
      </c>
    </row>
    <row r="2503" spans="1:9" x14ac:dyDescent="0.2">
      <c r="A2503" s="141" t="s">
        <v>5019</v>
      </c>
      <c r="B2503" s="142" t="s">
        <v>17883</v>
      </c>
      <c r="C2503" s="143">
        <v>730</v>
      </c>
      <c r="D2503" s="143">
        <v>12</v>
      </c>
      <c r="E2503" s="144">
        <v>2433.59</v>
      </c>
      <c r="F2503" s="144">
        <v>161.13999999999999</v>
      </c>
      <c r="G2503" s="144">
        <v>136.27000000000001</v>
      </c>
      <c r="H2503" s="144">
        <v>47.35</v>
      </c>
      <c r="I2503" s="144">
        <v>344.76</v>
      </c>
    </row>
    <row r="2504" spans="1:9" x14ac:dyDescent="0.2">
      <c r="A2504" s="141" t="s">
        <v>5021</v>
      </c>
      <c r="B2504" s="142" t="s">
        <v>17884</v>
      </c>
      <c r="C2504" s="143">
        <v>535</v>
      </c>
      <c r="D2504" s="143">
        <v>14</v>
      </c>
      <c r="E2504" s="144">
        <v>3354.28</v>
      </c>
      <c r="F2504" s="144">
        <v>118.1</v>
      </c>
      <c r="G2504" s="144">
        <v>158.99</v>
      </c>
      <c r="H2504" s="144">
        <v>65.260000000000005</v>
      </c>
      <c r="I2504" s="144">
        <v>342.35</v>
      </c>
    </row>
    <row r="2505" spans="1:9" x14ac:dyDescent="0.2">
      <c r="A2505" s="141" t="s">
        <v>5023</v>
      </c>
      <c r="B2505" s="142" t="s">
        <v>17885</v>
      </c>
      <c r="C2505" s="143">
        <v>4842</v>
      </c>
      <c r="D2505" s="143">
        <v>71</v>
      </c>
      <c r="E2505" s="144">
        <v>20943.259999999998</v>
      </c>
      <c r="F2505" s="144">
        <v>1068.8499999999999</v>
      </c>
      <c r="G2505" s="144">
        <v>806.3</v>
      </c>
      <c r="H2505" s="144">
        <v>407.5</v>
      </c>
      <c r="I2505" s="144">
        <v>2282.65</v>
      </c>
    </row>
    <row r="2506" spans="1:9" x14ac:dyDescent="0.2">
      <c r="A2506" s="141" t="s">
        <v>5025</v>
      </c>
      <c r="B2506" s="142" t="s">
        <v>17886</v>
      </c>
      <c r="C2506" s="143">
        <v>1252</v>
      </c>
      <c r="D2506" s="143">
        <v>59</v>
      </c>
      <c r="E2506" s="144">
        <v>18825.259999999998</v>
      </c>
      <c r="F2506" s="144">
        <v>276.38</v>
      </c>
      <c r="G2506" s="144">
        <v>670.02</v>
      </c>
      <c r="H2506" s="144">
        <v>366.29</v>
      </c>
      <c r="I2506" s="144">
        <v>1312.69</v>
      </c>
    </row>
    <row r="2507" spans="1:9" x14ac:dyDescent="0.2">
      <c r="A2507" s="141" t="s">
        <v>5027</v>
      </c>
      <c r="B2507" s="142" t="s">
        <v>17887</v>
      </c>
      <c r="C2507" s="143">
        <v>1504</v>
      </c>
      <c r="D2507" s="143">
        <v>29</v>
      </c>
      <c r="E2507" s="144">
        <v>4998.2299999999996</v>
      </c>
      <c r="F2507" s="144">
        <v>332</v>
      </c>
      <c r="G2507" s="144">
        <v>329.34</v>
      </c>
      <c r="H2507" s="144">
        <v>97.25</v>
      </c>
      <c r="I2507" s="144">
        <v>758.59</v>
      </c>
    </row>
    <row r="2508" spans="1:9" x14ac:dyDescent="0.2">
      <c r="A2508" s="141" t="s">
        <v>5029</v>
      </c>
      <c r="B2508" s="142" t="s">
        <v>17888</v>
      </c>
      <c r="C2508" s="143">
        <v>38402</v>
      </c>
      <c r="D2508" s="143">
        <v>575</v>
      </c>
      <c r="E2508" s="144">
        <v>328530.3</v>
      </c>
      <c r="F2508" s="144">
        <v>8477.08</v>
      </c>
      <c r="G2508" s="144">
        <v>6529.86</v>
      </c>
      <c r="H2508" s="144">
        <v>6392.29</v>
      </c>
      <c r="I2508" s="144">
        <v>21399.23</v>
      </c>
    </row>
    <row r="2509" spans="1:9" x14ac:dyDescent="0.2">
      <c r="A2509" s="141" t="s">
        <v>5031</v>
      </c>
      <c r="B2509" s="142" t="s">
        <v>17889</v>
      </c>
      <c r="C2509" s="143">
        <v>209</v>
      </c>
      <c r="D2509" s="143">
        <v>4</v>
      </c>
      <c r="E2509" s="144">
        <v>942.53</v>
      </c>
      <c r="F2509" s="144">
        <v>46.14</v>
      </c>
      <c r="G2509" s="144">
        <v>45.42</v>
      </c>
      <c r="H2509" s="144">
        <v>18.34</v>
      </c>
      <c r="I2509" s="144">
        <v>109.9</v>
      </c>
    </row>
    <row r="2510" spans="1:9" x14ac:dyDescent="0.2">
      <c r="A2510" s="141" t="s">
        <v>5033</v>
      </c>
      <c r="B2510" s="142" t="s">
        <v>17890</v>
      </c>
      <c r="C2510" s="143">
        <v>296</v>
      </c>
      <c r="D2510" s="143">
        <v>2</v>
      </c>
      <c r="E2510" s="144">
        <v>225.71</v>
      </c>
      <c r="F2510" s="144">
        <v>65.34</v>
      </c>
      <c r="G2510" s="144">
        <v>22.71</v>
      </c>
      <c r="H2510" s="144">
        <v>4.3899999999999997</v>
      </c>
      <c r="I2510" s="144">
        <v>92.44</v>
      </c>
    </row>
    <row r="2511" spans="1:9" x14ac:dyDescent="0.2">
      <c r="A2511" s="141" t="s">
        <v>5035</v>
      </c>
      <c r="B2511" s="142" t="s">
        <v>17891</v>
      </c>
      <c r="C2511" s="143">
        <v>469</v>
      </c>
      <c r="D2511" s="143">
        <v>11</v>
      </c>
      <c r="E2511" s="144">
        <v>3379.41</v>
      </c>
      <c r="F2511" s="144">
        <v>103.53</v>
      </c>
      <c r="G2511" s="144">
        <v>124.92</v>
      </c>
      <c r="H2511" s="144">
        <v>65.75</v>
      </c>
      <c r="I2511" s="144">
        <v>294.2</v>
      </c>
    </row>
    <row r="2512" spans="1:9" x14ac:dyDescent="0.2">
      <c r="A2512" s="141" t="s">
        <v>5037</v>
      </c>
      <c r="B2512" s="142" t="s">
        <v>17892</v>
      </c>
      <c r="C2512" s="143">
        <v>97</v>
      </c>
      <c r="D2512" s="143">
        <v>1</v>
      </c>
      <c r="E2512" s="144">
        <v>149.29</v>
      </c>
      <c r="F2512" s="144">
        <v>21.42</v>
      </c>
      <c r="G2512" s="144">
        <v>11.36</v>
      </c>
      <c r="H2512" s="144">
        <v>2.9</v>
      </c>
      <c r="I2512" s="144">
        <v>35.68</v>
      </c>
    </row>
    <row r="2513" spans="1:9" x14ac:dyDescent="0.2">
      <c r="A2513" s="141" t="s">
        <v>5039</v>
      </c>
      <c r="B2513" s="142" t="s">
        <v>17893</v>
      </c>
      <c r="C2513" s="143">
        <v>284</v>
      </c>
      <c r="D2513" s="143">
        <v>7</v>
      </c>
      <c r="E2513" s="144">
        <v>5098.4799999999996</v>
      </c>
      <c r="F2513" s="144">
        <v>62.69</v>
      </c>
      <c r="G2513" s="144">
        <v>79.5</v>
      </c>
      <c r="H2513" s="144">
        <v>99.2</v>
      </c>
      <c r="I2513" s="144">
        <v>241.39</v>
      </c>
    </row>
    <row r="2514" spans="1:9" x14ac:dyDescent="0.2">
      <c r="A2514" s="141" t="s">
        <v>5041</v>
      </c>
      <c r="B2514" s="142" t="s">
        <v>17894</v>
      </c>
      <c r="C2514" s="143">
        <v>803</v>
      </c>
      <c r="D2514" s="143">
        <v>33</v>
      </c>
      <c r="E2514" s="144">
        <v>37316.15</v>
      </c>
      <c r="F2514" s="144">
        <v>177.26</v>
      </c>
      <c r="G2514" s="144">
        <v>374.76</v>
      </c>
      <c r="H2514" s="144">
        <v>726.07</v>
      </c>
      <c r="I2514" s="144">
        <v>1278.0899999999999</v>
      </c>
    </row>
    <row r="2515" spans="1:9" x14ac:dyDescent="0.2">
      <c r="A2515" s="141" t="s">
        <v>5043</v>
      </c>
      <c r="B2515" s="142" t="s">
        <v>17895</v>
      </c>
      <c r="C2515" s="143">
        <v>729</v>
      </c>
      <c r="D2515" s="143">
        <v>19</v>
      </c>
      <c r="E2515" s="144">
        <v>8125.48</v>
      </c>
      <c r="F2515" s="144">
        <v>160.91999999999999</v>
      </c>
      <c r="G2515" s="144">
        <v>215.77</v>
      </c>
      <c r="H2515" s="144">
        <v>158.1</v>
      </c>
      <c r="I2515" s="144">
        <v>534.79</v>
      </c>
    </row>
    <row r="2516" spans="1:9" x14ac:dyDescent="0.2">
      <c r="A2516" s="141" t="s">
        <v>5045</v>
      </c>
      <c r="B2516" s="142" t="s">
        <v>17896</v>
      </c>
      <c r="C2516" s="143">
        <v>7349</v>
      </c>
      <c r="D2516" s="143">
        <v>128</v>
      </c>
      <c r="E2516" s="144">
        <v>111160.79</v>
      </c>
      <c r="F2516" s="144">
        <v>1622.26</v>
      </c>
      <c r="G2516" s="144">
        <v>1453.61</v>
      </c>
      <c r="H2516" s="144">
        <v>2162.88</v>
      </c>
      <c r="I2516" s="144">
        <v>5238.75</v>
      </c>
    </row>
    <row r="2517" spans="1:9" x14ac:dyDescent="0.2">
      <c r="A2517" s="141" t="s">
        <v>5047</v>
      </c>
      <c r="B2517" s="142" t="s">
        <v>17897</v>
      </c>
      <c r="C2517" s="143">
        <v>349</v>
      </c>
      <c r="D2517" s="143">
        <v>15</v>
      </c>
      <c r="E2517" s="144">
        <v>3332.91</v>
      </c>
      <c r="F2517" s="144">
        <v>77.040000000000006</v>
      </c>
      <c r="G2517" s="144">
        <v>170.34</v>
      </c>
      <c r="H2517" s="144">
        <v>64.849999999999994</v>
      </c>
      <c r="I2517" s="144">
        <v>312.23</v>
      </c>
    </row>
    <row r="2518" spans="1:9" x14ac:dyDescent="0.2">
      <c r="A2518" s="141" t="s">
        <v>5049</v>
      </c>
      <c r="B2518" s="142" t="s">
        <v>17898</v>
      </c>
      <c r="C2518" s="143">
        <v>197</v>
      </c>
      <c r="D2518" s="143">
        <v>6</v>
      </c>
      <c r="E2518" s="144">
        <v>861.85</v>
      </c>
      <c r="F2518" s="144">
        <v>43.49</v>
      </c>
      <c r="G2518" s="144">
        <v>68.14</v>
      </c>
      <c r="H2518" s="144">
        <v>16.77</v>
      </c>
      <c r="I2518" s="144">
        <v>128.4</v>
      </c>
    </row>
    <row r="2519" spans="1:9" x14ac:dyDescent="0.2">
      <c r="A2519" s="141" t="s">
        <v>5051</v>
      </c>
      <c r="B2519" s="142" t="s">
        <v>17899</v>
      </c>
      <c r="C2519" s="143">
        <v>347</v>
      </c>
      <c r="D2519" s="143">
        <v>5</v>
      </c>
      <c r="E2519" s="144">
        <v>982.83</v>
      </c>
      <c r="F2519" s="144">
        <v>76.599999999999994</v>
      </c>
      <c r="G2519" s="144">
        <v>56.78</v>
      </c>
      <c r="H2519" s="144">
        <v>19.12</v>
      </c>
      <c r="I2519" s="144">
        <v>152.5</v>
      </c>
    </row>
    <row r="2520" spans="1:9" x14ac:dyDescent="0.2">
      <c r="A2520" s="141" t="s">
        <v>5053</v>
      </c>
      <c r="B2520" s="142" t="s">
        <v>17900</v>
      </c>
      <c r="C2520" s="143">
        <v>951</v>
      </c>
      <c r="D2520" s="143">
        <v>15</v>
      </c>
      <c r="E2520" s="144">
        <v>5527.35</v>
      </c>
      <c r="F2520" s="144">
        <v>209.93</v>
      </c>
      <c r="G2520" s="144">
        <v>170.34</v>
      </c>
      <c r="H2520" s="144">
        <v>107.54</v>
      </c>
      <c r="I2520" s="144">
        <v>487.81</v>
      </c>
    </row>
    <row r="2521" spans="1:9" x14ac:dyDescent="0.2">
      <c r="A2521" s="141" t="s">
        <v>5055</v>
      </c>
      <c r="B2521" s="142" t="s">
        <v>17901</v>
      </c>
      <c r="C2521" s="143">
        <v>1672</v>
      </c>
      <c r="D2521" s="143">
        <v>66</v>
      </c>
      <c r="E2521" s="144">
        <v>31258.33</v>
      </c>
      <c r="F2521" s="144">
        <v>369.09</v>
      </c>
      <c r="G2521" s="144">
        <v>749.51</v>
      </c>
      <c r="H2521" s="144">
        <v>608.20000000000005</v>
      </c>
      <c r="I2521" s="144">
        <v>1726.8</v>
      </c>
    </row>
    <row r="2522" spans="1:9" x14ac:dyDescent="0.2">
      <c r="A2522" s="141" t="s">
        <v>5057</v>
      </c>
      <c r="B2522" s="142" t="s">
        <v>17902</v>
      </c>
      <c r="C2522" s="143">
        <v>1434</v>
      </c>
      <c r="D2522" s="143">
        <v>22</v>
      </c>
      <c r="E2522" s="144">
        <v>4359.13</v>
      </c>
      <c r="F2522" s="144">
        <v>316.55</v>
      </c>
      <c r="G2522" s="144">
        <v>249.84</v>
      </c>
      <c r="H2522" s="144">
        <v>84.82</v>
      </c>
      <c r="I2522" s="144">
        <v>651.21</v>
      </c>
    </row>
    <row r="2523" spans="1:9" x14ac:dyDescent="0.2">
      <c r="A2523" s="141" t="s">
        <v>5059</v>
      </c>
      <c r="B2523" s="142" t="s">
        <v>17903</v>
      </c>
      <c r="C2523" s="143">
        <v>240</v>
      </c>
      <c r="D2523" s="143">
        <v>2</v>
      </c>
      <c r="E2523" s="144">
        <v>298.58</v>
      </c>
      <c r="F2523" s="144">
        <v>52.98</v>
      </c>
      <c r="G2523" s="144">
        <v>22.71</v>
      </c>
      <c r="H2523" s="144">
        <v>5.81</v>
      </c>
      <c r="I2523" s="144">
        <v>81.5</v>
      </c>
    </row>
    <row r="2524" spans="1:9" x14ac:dyDescent="0.2">
      <c r="A2524" s="141" t="s">
        <v>5061</v>
      </c>
      <c r="B2524" s="142" t="s">
        <v>17904</v>
      </c>
      <c r="C2524" s="143">
        <v>36299</v>
      </c>
      <c r="D2524" s="143">
        <v>529</v>
      </c>
      <c r="E2524" s="144">
        <v>364036.6</v>
      </c>
      <c r="F2524" s="144">
        <v>8012.85</v>
      </c>
      <c r="G2524" s="144">
        <v>6007.48</v>
      </c>
      <c r="H2524" s="144">
        <v>7083.14</v>
      </c>
      <c r="I2524" s="144">
        <v>21103.47</v>
      </c>
    </row>
    <row r="2525" spans="1:9" x14ac:dyDescent="0.2">
      <c r="A2525" s="141" t="s">
        <v>5063</v>
      </c>
      <c r="B2525" s="142" t="s">
        <v>17905</v>
      </c>
      <c r="C2525" s="143">
        <v>369</v>
      </c>
      <c r="D2525" s="143">
        <v>14</v>
      </c>
      <c r="E2525" s="144">
        <v>18314.97</v>
      </c>
      <c r="F2525" s="144">
        <v>81.459999999999994</v>
      </c>
      <c r="G2525" s="144">
        <v>158.99</v>
      </c>
      <c r="H2525" s="144">
        <v>356.36</v>
      </c>
      <c r="I2525" s="144">
        <v>596.80999999999995</v>
      </c>
    </row>
    <row r="2526" spans="1:9" x14ac:dyDescent="0.2">
      <c r="A2526" s="141" t="s">
        <v>5065</v>
      </c>
      <c r="B2526" s="142" t="s">
        <v>17906</v>
      </c>
      <c r="C2526" s="143">
        <v>426</v>
      </c>
      <c r="D2526" s="143">
        <v>6</v>
      </c>
      <c r="E2526" s="144">
        <v>64257.89</v>
      </c>
      <c r="F2526" s="144">
        <v>94.04</v>
      </c>
      <c r="G2526" s="144">
        <v>68.14</v>
      </c>
      <c r="H2526" s="144">
        <v>1250.28</v>
      </c>
      <c r="I2526" s="144">
        <v>1412.46</v>
      </c>
    </row>
    <row r="2527" spans="1:9" x14ac:dyDescent="0.2">
      <c r="A2527" s="141" t="s">
        <v>5067</v>
      </c>
      <c r="B2527" s="142" t="s">
        <v>17907</v>
      </c>
      <c r="C2527" s="143">
        <v>23046</v>
      </c>
      <c r="D2527" s="143">
        <v>362</v>
      </c>
      <c r="E2527" s="144">
        <v>117038.79</v>
      </c>
      <c r="F2527" s="144">
        <v>5087.3</v>
      </c>
      <c r="G2527" s="144">
        <v>4110.9799999999996</v>
      </c>
      <c r="H2527" s="144">
        <v>2277.25</v>
      </c>
      <c r="I2527" s="144">
        <v>11475.53</v>
      </c>
    </row>
    <row r="2528" spans="1:9" x14ac:dyDescent="0.2">
      <c r="A2528" s="141" t="s">
        <v>5069</v>
      </c>
      <c r="B2528" s="142" t="s">
        <v>17908</v>
      </c>
      <c r="C2528" s="143">
        <v>18196</v>
      </c>
      <c r="D2528" s="143">
        <v>307</v>
      </c>
      <c r="E2528" s="144">
        <v>80792.83</v>
      </c>
      <c r="F2528" s="144">
        <v>4016.69</v>
      </c>
      <c r="G2528" s="144">
        <v>3486.38</v>
      </c>
      <c r="H2528" s="144">
        <v>1572.01</v>
      </c>
      <c r="I2528" s="144">
        <v>9075.08</v>
      </c>
    </row>
    <row r="2529" spans="1:9" x14ac:dyDescent="0.2">
      <c r="A2529" s="141" t="s">
        <v>5071</v>
      </c>
      <c r="B2529" s="142" t="s">
        <v>17909</v>
      </c>
      <c r="C2529" s="143">
        <v>111</v>
      </c>
      <c r="D2529" s="143">
        <v>4</v>
      </c>
      <c r="E2529" s="144">
        <v>1650.6</v>
      </c>
      <c r="F2529" s="144">
        <v>24.5</v>
      </c>
      <c r="G2529" s="144">
        <v>45.42</v>
      </c>
      <c r="H2529" s="144">
        <v>32.119999999999997</v>
      </c>
      <c r="I2529" s="144">
        <v>102.04</v>
      </c>
    </row>
    <row r="2530" spans="1:9" x14ac:dyDescent="0.2">
      <c r="A2530" s="141" t="s">
        <v>5073</v>
      </c>
      <c r="B2530" s="142" t="s">
        <v>17910</v>
      </c>
      <c r="C2530" s="143">
        <v>1490</v>
      </c>
      <c r="D2530" s="143">
        <v>41</v>
      </c>
      <c r="E2530" s="144">
        <v>7730.14</v>
      </c>
      <c r="F2530" s="144">
        <v>328.91</v>
      </c>
      <c r="G2530" s="144">
        <v>465.61</v>
      </c>
      <c r="H2530" s="144">
        <v>150.41</v>
      </c>
      <c r="I2530" s="144">
        <v>944.93</v>
      </c>
    </row>
    <row r="2531" spans="1:9" x14ac:dyDescent="0.2">
      <c r="A2531" s="141" t="s">
        <v>5075</v>
      </c>
      <c r="B2531" s="142" t="s">
        <v>17911</v>
      </c>
      <c r="C2531" s="143">
        <v>323</v>
      </c>
      <c r="D2531" s="143">
        <v>13</v>
      </c>
      <c r="E2531" s="144">
        <v>2300.34</v>
      </c>
      <c r="F2531" s="144">
        <v>71.3</v>
      </c>
      <c r="G2531" s="144">
        <v>147.63</v>
      </c>
      <c r="H2531" s="144">
        <v>44.76</v>
      </c>
      <c r="I2531" s="144">
        <v>263.69</v>
      </c>
    </row>
    <row r="2532" spans="1:9" x14ac:dyDescent="0.2">
      <c r="A2532" s="141" t="s">
        <v>5077</v>
      </c>
      <c r="B2532" s="142" t="s">
        <v>17912</v>
      </c>
      <c r="C2532" s="143">
        <v>446</v>
      </c>
      <c r="D2532" s="143">
        <v>55</v>
      </c>
      <c r="E2532" s="144">
        <v>27783.35</v>
      </c>
      <c r="F2532" s="144">
        <v>98.46</v>
      </c>
      <c r="G2532" s="144">
        <v>624.6</v>
      </c>
      <c r="H2532" s="144">
        <v>540.58000000000004</v>
      </c>
      <c r="I2532" s="144">
        <v>1263.6400000000001</v>
      </c>
    </row>
    <row r="2533" spans="1:9" x14ac:dyDescent="0.2">
      <c r="A2533" s="141" t="s">
        <v>5079</v>
      </c>
      <c r="B2533" s="142" t="s">
        <v>17913</v>
      </c>
      <c r="C2533" s="143">
        <v>2516</v>
      </c>
      <c r="D2533" s="143">
        <v>91</v>
      </c>
      <c r="E2533" s="144">
        <v>26259.63</v>
      </c>
      <c r="F2533" s="144">
        <v>555.4</v>
      </c>
      <c r="G2533" s="144">
        <v>1033.42</v>
      </c>
      <c r="H2533" s="144">
        <v>510.94</v>
      </c>
      <c r="I2533" s="144">
        <v>2099.7600000000002</v>
      </c>
    </row>
    <row r="2534" spans="1:9" x14ac:dyDescent="0.2">
      <c r="A2534" s="141" t="s">
        <v>5081</v>
      </c>
      <c r="B2534" s="142" t="s">
        <v>17914</v>
      </c>
      <c r="C2534" s="143">
        <v>166</v>
      </c>
      <c r="D2534" s="143">
        <v>2</v>
      </c>
      <c r="E2534" s="144">
        <v>1043.5999999999999</v>
      </c>
      <c r="F2534" s="144">
        <v>36.64</v>
      </c>
      <c r="G2534" s="144">
        <v>22.71</v>
      </c>
      <c r="H2534" s="144">
        <v>20.3</v>
      </c>
      <c r="I2534" s="144">
        <v>79.650000000000006</v>
      </c>
    </row>
    <row r="2535" spans="1:9" x14ac:dyDescent="0.2">
      <c r="A2535" s="141" t="s">
        <v>5083</v>
      </c>
      <c r="B2535" s="142" t="s">
        <v>17915</v>
      </c>
      <c r="C2535" s="143">
        <v>413</v>
      </c>
      <c r="D2535" s="143">
        <v>10</v>
      </c>
      <c r="E2535" s="144">
        <v>1447.9</v>
      </c>
      <c r="F2535" s="144">
        <v>91.17</v>
      </c>
      <c r="G2535" s="144">
        <v>113.56</v>
      </c>
      <c r="H2535" s="144">
        <v>28.18</v>
      </c>
      <c r="I2535" s="144">
        <v>232.91</v>
      </c>
    </row>
    <row r="2536" spans="1:9" x14ac:dyDescent="0.2">
      <c r="A2536" s="141" t="s">
        <v>5085</v>
      </c>
      <c r="B2536" s="142" t="s">
        <v>17916</v>
      </c>
      <c r="C2536" s="143">
        <v>588</v>
      </c>
      <c r="D2536" s="143">
        <v>12</v>
      </c>
      <c r="E2536" s="144">
        <v>1652.94</v>
      </c>
      <c r="F2536" s="144">
        <v>129.80000000000001</v>
      </c>
      <c r="G2536" s="144">
        <v>136.27000000000001</v>
      </c>
      <c r="H2536" s="144">
        <v>32.159999999999997</v>
      </c>
      <c r="I2536" s="144">
        <v>298.23</v>
      </c>
    </row>
    <row r="2537" spans="1:9" x14ac:dyDescent="0.2">
      <c r="A2537" s="141" t="s">
        <v>5087</v>
      </c>
      <c r="B2537" s="142" t="s">
        <v>17917</v>
      </c>
      <c r="C2537" s="143">
        <v>187</v>
      </c>
      <c r="D2537" s="143">
        <v>11</v>
      </c>
      <c r="E2537" s="144">
        <v>1661.02</v>
      </c>
      <c r="F2537" s="144">
        <v>41.28</v>
      </c>
      <c r="G2537" s="144">
        <v>124.92</v>
      </c>
      <c r="H2537" s="144">
        <v>32.32</v>
      </c>
      <c r="I2537" s="144">
        <v>198.52</v>
      </c>
    </row>
    <row r="2538" spans="1:9" x14ac:dyDescent="0.2">
      <c r="A2538" s="141" t="s">
        <v>5089</v>
      </c>
      <c r="B2538" s="142" t="s">
        <v>17918</v>
      </c>
      <c r="C2538" s="143">
        <v>448</v>
      </c>
      <c r="D2538" s="143">
        <v>21</v>
      </c>
      <c r="E2538" s="144">
        <v>13131.97</v>
      </c>
      <c r="F2538" s="144">
        <v>98.9</v>
      </c>
      <c r="G2538" s="144">
        <v>238.48</v>
      </c>
      <c r="H2538" s="144">
        <v>255.51</v>
      </c>
      <c r="I2538" s="144">
        <v>592.89</v>
      </c>
    </row>
    <row r="2539" spans="1:9" x14ac:dyDescent="0.2">
      <c r="A2539" s="141" t="s">
        <v>5091</v>
      </c>
      <c r="B2539" s="142" t="s">
        <v>17919</v>
      </c>
      <c r="C2539" s="143">
        <v>1945</v>
      </c>
      <c r="D2539" s="143">
        <v>74</v>
      </c>
      <c r="E2539" s="144">
        <v>34699.300000000003</v>
      </c>
      <c r="F2539" s="144">
        <v>429.35</v>
      </c>
      <c r="G2539" s="144">
        <v>840.37</v>
      </c>
      <c r="H2539" s="144">
        <v>675.15</v>
      </c>
      <c r="I2539" s="144">
        <v>1944.87</v>
      </c>
    </row>
    <row r="2540" spans="1:9" x14ac:dyDescent="0.2">
      <c r="A2540" s="141" t="s">
        <v>5093</v>
      </c>
      <c r="B2540" s="142" t="s">
        <v>17920</v>
      </c>
      <c r="C2540" s="143">
        <v>1711</v>
      </c>
      <c r="D2540" s="143">
        <v>29</v>
      </c>
      <c r="E2540" s="144">
        <v>28293.65</v>
      </c>
      <c r="F2540" s="144">
        <v>377.7</v>
      </c>
      <c r="G2540" s="144">
        <v>329.34</v>
      </c>
      <c r="H2540" s="144">
        <v>550.52</v>
      </c>
      <c r="I2540" s="144">
        <v>1257.56</v>
      </c>
    </row>
    <row r="2541" spans="1:9" x14ac:dyDescent="0.2">
      <c r="A2541" s="141" t="s">
        <v>5095</v>
      </c>
      <c r="B2541" s="142" t="s">
        <v>17921</v>
      </c>
      <c r="C2541" s="143">
        <v>311</v>
      </c>
      <c r="D2541" s="143">
        <v>9</v>
      </c>
      <c r="E2541" s="144">
        <v>1666.15</v>
      </c>
      <c r="F2541" s="144">
        <v>68.650000000000006</v>
      </c>
      <c r="G2541" s="144">
        <v>102.21</v>
      </c>
      <c r="H2541" s="144">
        <v>32.42</v>
      </c>
      <c r="I2541" s="144">
        <v>203.28</v>
      </c>
    </row>
    <row r="2542" spans="1:9" x14ac:dyDescent="0.2">
      <c r="A2542" s="141" t="s">
        <v>5097</v>
      </c>
      <c r="B2542" s="142" t="s">
        <v>17922</v>
      </c>
      <c r="C2542" s="143">
        <v>518</v>
      </c>
      <c r="D2542" s="143">
        <v>21</v>
      </c>
      <c r="E2542" s="144">
        <v>4013.5</v>
      </c>
      <c r="F2542" s="144">
        <v>114.34</v>
      </c>
      <c r="G2542" s="144">
        <v>238.48</v>
      </c>
      <c r="H2542" s="144">
        <v>78.09</v>
      </c>
      <c r="I2542" s="144">
        <v>430.91</v>
      </c>
    </row>
    <row r="2543" spans="1:9" x14ac:dyDescent="0.2">
      <c r="A2543" s="141" t="s">
        <v>5099</v>
      </c>
      <c r="B2543" s="142" t="s">
        <v>17923</v>
      </c>
      <c r="C2543" s="143">
        <v>264</v>
      </c>
      <c r="D2543" s="143">
        <v>5</v>
      </c>
      <c r="E2543" s="144">
        <v>815.71</v>
      </c>
      <c r="F2543" s="144">
        <v>58.28</v>
      </c>
      <c r="G2543" s="144">
        <v>56.78</v>
      </c>
      <c r="H2543" s="144">
        <v>15.87</v>
      </c>
      <c r="I2543" s="144">
        <v>130.93</v>
      </c>
    </row>
    <row r="2544" spans="1:9" x14ac:dyDescent="0.2">
      <c r="A2544" s="141" t="s">
        <v>5101</v>
      </c>
      <c r="B2544" s="142" t="s">
        <v>17924</v>
      </c>
      <c r="C2544" s="143">
        <v>4701</v>
      </c>
      <c r="D2544" s="143">
        <v>70</v>
      </c>
      <c r="E2544" s="144">
        <v>23666.080000000002</v>
      </c>
      <c r="F2544" s="144">
        <v>1037.73</v>
      </c>
      <c r="G2544" s="144">
        <v>794.94</v>
      </c>
      <c r="H2544" s="144">
        <v>460.48</v>
      </c>
      <c r="I2544" s="144">
        <v>2293.15</v>
      </c>
    </row>
    <row r="2545" spans="1:9" x14ac:dyDescent="0.2">
      <c r="A2545" s="141" t="s">
        <v>5103</v>
      </c>
      <c r="B2545" s="142" t="s">
        <v>17925</v>
      </c>
      <c r="C2545" s="143">
        <v>1095</v>
      </c>
      <c r="D2545" s="143">
        <v>32</v>
      </c>
      <c r="E2545" s="144">
        <v>5677.83</v>
      </c>
      <c r="F2545" s="144">
        <v>241.72</v>
      </c>
      <c r="G2545" s="144">
        <v>363.4</v>
      </c>
      <c r="H2545" s="144">
        <v>110.47</v>
      </c>
      <c r="I2545" s="144">
        <v>715.59</v>
      </c>
    </row>
    <row r="2546" spans="1:9" x14ac:dyDescent="0.2">
      <c r="A2546" s="141" t="s">
        <v>5105</v>
      </c>
      <c r="B2546" s="142" t="s">
        <v>17926</v>
      </c>
      <c r="C2546" s="143">
        <v>1875</v>
      </c>
      <c r="D2546" s="143">
        <v>76</v>
      </c>
      <c r="E2546" s="144">
        <v>97814.89</v>
      </c>
      <c r="F2546" s="144">
        <v>413.9</v>
      </c>
      <c r="G2546" s="144">
        <v>863.08</v>
      </c>
      <c r="H2546" s="144">
        <v>1903.21</v>
      </c>
      <c r="I2546" s="144">
        <v>3180.19</v>
      </c>
    </row>
    <row r="2547" spans="1:9" x14ac:dyDescent="0.2">
      <c r="A2547" s="141" t="s">
        <v>5107</v>
      </c>
      <c r="B2547" s="142" t="s">
        <v>17927</v>
      </c>
      <c r="C2547" s="143">
        <v>1010</v>
      </c>
      <c r="D2547" s="143">
        <v>32</v>
      </c>
      <c r="E2547" s="144">
        <v>6627.44</v>
      </c>
      <c r="F2547" s="144">
        <v>222.95</v>
      </c>
      <c r="G2547" s="144">
        <v>363.4</v>
      </c>
      <c r="H2547" s="144">
        <v>128.94999999999999</v>
      </c>
      <c r="I2547" s="144">
        <v>715.3</v>
      </c>
    </row>
    <row r="2548" spans="1:9" x14ac:dyDescent="0.2">
      <c r="A2548" s="141" t="s">
        <v>5109</v>
      </c>
      <c r="B2548" s="142" t="s">
        <v>17928</v>
      </c>
      <c r="C2548" s="143">
        <v>9518</v>
      </c>
      <c r="D2548" s="143">
        <v>198</v>
      </c>
      <c r="E2548" s="144">
        <v>59795.03</v>
      </c>
      <c r="F2548" s="144">
        <v>2101.06</v>
      </c>
      <c r="G2548" s="144">
        <v>2248.54</v>
      </c>
      <c r="H2548" s="144">
        <v>1163.45</v>
      </c>
      <c r="I2548" s="144">
        <v>5513.05</v>
      </c>
    </row>
    <row r="2549" spans="1:9" x14ac:dyDescent="0.2">
      <c r="A2549" s="141" t="s">
        <v>5111</v>
      </c>
      <c r="B2549" s="142" t="s">
        <v>17929</v>
      </c>
      <c r="C2549" s="143">
        <v>3856</v>
      </c>
      <c r="D2549" s="143">
        <v>60</v>
      </c>
      <c r="E2549" s="144">
        <v>60916.71</v>
      </c>
      <c r="F2549" s="144">
        <v>851.19</v>
      </c>
      <c r="G2549" s="144">
        <v>681.38</v>
      </c>
      <c r="H2549" s="144">
        <v>1185.27</v>
      </c>
      <c r="I2549" s="144">
        <v>2717.84</v>
      </c>
    </row>
    <row r="2550" spans="1:9" x14ac:dyDescent="0.2">
      <c r="A2550" s="141" t="s">
        <v>5113</v>
      </c>
      <c r="B2550" s="142" t="s">
        <v>17930</v>
      </c>
      <c r="C2550" s="143">
        <v>206</v>
      </c>
      <c r="D2550" s="143">
        <v>6</v>
      </c>
      <c r="E2550" s="144">
        <v>1885.15</v>
      </c>
      <c r="F2550" s="144">
        <v>45.47</v>
      </c>
      <c r="G2550" s="144">
        <v>68.14</v>
      </c>
      <c r="H2550" s="144">
        <v>36.68</v>
      </c>
      <c r="I2550" s="144">
        <v>150.29</v>
      </c>
    </row>
    <row r="2551" spans="1:9" x14ac:dyDescent="0.2">
      <c r="A2551" s="141" t="s">
        <v>5115</v>
      </c>
      <c r="B2551" s="142" t="s">
        <v>17931</v>
      </c>
      <c r="C2551" s="143">
        <v>282</v>
      </c>
      <c r="D2551" s="143">
        <v>16</v>
      </c>
      <c r="E2551" s="144">
        <v>16978.47</v>
      </c>
      <c r="F2551" s="144">
        <v>62.25</v>
      </c>
      <c r="G2551" s="144">
        <v>181.7</v>
      </c>
      <c r="H2551" s="144">
        <v>330.35</v>
      </c>
      <c r="I2551" s="144">
        <v>574.29999999999995</v>
      </c>
    </row>
    <row r="2552" spans="1:9" x14ac:dyDescent="0.2">
      <c r="A2552" s="141" t="s">
        <v>5117</v>
      </c>
      <c r="B2552" s="142" t="s">
        <v>17932</v>
      </c>
      <c r="C2552" s="143">
        <v>1787</v>
      </c>
      <c r="D2552" s="143">
        <v>53</v>
      </c>
      <c r="E2552" s="144">
        <v>40182.230000000003</v>
      </c>
      <c r="F2552" s="144">
        <v>394.47</v>
      </c>
      <c r="G2552" s="144">
        <v>601.88</v>
      </c>
      <c r="H2552" s="144">
        <v>781.83</v>
      </c>
      <c r="I2552" s="144">
        <v>1778.18</v>
      </c>
    </row>
    <row r="2553" spans="1:9" x14ac:dyDescent="0.2">
      <c r="A2553" s="141" t="s">
        <v>5119</v>
      </c>
      <c r="B2553" s="142" t="s">
        <v>17933</v>
      </c>
      <c r="C2553" s="143">
        <v>4268</v>
      </c>
      <c r="D2553" s="143">
        <v>66</v>
      </c>
      <c r="E2553" s="144">
        <v>46723.49</v>
      </c>
      <c r="F2553" s="144">
        <v>942.14</v>
      </c>
      <c r="G2553" s="144">
        <v>749.51</v>
      </c>
      <c r="H2553" s="144">
        <v>909.11</v>
      </c>
      <c r="I2553" s="144">
        <v>2600.7600000000002</v>
      </c>
    </row>
    <row r="2554" spans="1:9" x14ac:dyDescent="0.2">
      <c r="A2554" s="141" t="s">
        <v>5121</v>
      </c>
      <c r="B2554" s="142" t="s">
        <v>17934</v>
      </c>
      <c r="C2554" s="143">
        <v>10721</v>
      </c>
      <c r="D2554" s="143">
        <v>194</v>
      </c>
      <c r="E2554" s="144">
        <v>125712.49</v>
      </c>
      <c r="F2554" s="144">
        <v>2366.62</v>
      </c>
      <c r="G2554" s="144">
        <v>2203.12</v>
      </c>
      <c r="H2554" s="144">
        <v>2446.02</v>
      </c>
      <c r="I2554" s="144">
        <v>7015.76</v>
      </c>
    </row>
    <row r="2555" spans="1:9" x14ac:dyDescent="0.2">
      <c r="A2555" s="141" t="s">
        <v>5123</v>
      </c>
      <c r="B2555" s="142" t="s">
        <v>17935</v>
      </c>
      <c r="C2555" s="143">
        <v>2283</v>
      </c>
      <c r="D2555" s="143">
        <v>80</v>
      </c>
      <c r="E2555" s="144">
        <v>83479.820000000007</v>
      </c>
      <c r="F2555" s="144">
        <v>503.96</v>
      </c>
      <c r="G2555" s="144">
        <v>908.5</v>
      </c>
      <c r="H2555" s="144">
        <v>1624.29</v>
      </c>
      <c r="I2555" s="144">
        <v>3036.75</v>
      </c>
    </row>
    <row r="2556" spans="1:9" x14ac:dyDescent="0.2">
      <c r="A2556" s="141" t="s">
        <v>5125</v>
      </c>
      <c r="B2556" s="142" t="s">
        <v>17936</v>
      </c>
      <c r="C2556" s="143">
        <v>511</v>
      </c>
      <c r="D2556" s="143">
        <v>10</v>
      </c>
      <c r="E2556" s="144">
        <v>1799.45</v>
      </c>
      <c r="F2556" s="144">
        <v>112.8</v>
      </c>
      <c r="G2556" s="144">
        <v>113.56</v>
      </c>
      <c r="H2556" s="144">
        <v>35.020000000000003</v>
      </c>
      <c r="I2556" s="144">
        <v>261.38</v>
      </c>
    </row>
    <row r="2557" spans="1:9" x14ac:dyDescent="0.2">
      <c r="A2557" s="141" t="s">
        <v>5127</v>
      </c>
      <c r="B2557" s="142" t="s">
        <v>17937</v>
      </c>
      <c r="C2557" s="143">
        <v>2076</v>
      </c>
      <c r="D2557" s="143">
        <v>244</v>
      </c>
      <c r="E2557" s="144">
        <v>213927.06</v>
      </c>
      <c r="F2557" s="144">
        <v>458.27</v>
      </c>
      <c r="G2557" s="144">
        <v>2770.94</v>
      </c>
      <c r="H2557" s="144">
        <v>4162.43</v>
      </c>
      <c r="I2557" s="144">
        <v>7391.64</v>
      </c>
    </row>
    <row r="2558" spans="1:9" x14ac:dyDescent="0.2">
      <c r="A2558" s="141" t="s">
        <v>5129</v>
      </c>
      <c r="B2558" s="142" t="s">
        <v>17938</v>
      </c>
      <c r="C2558" s="143">
        <v>244</v>
      </c>
      <c r="D2558" s="143">
        <v>10</v>
      </c>
      <c r="E2558" s="144">
        <v>3938.05</v>
      </c>
      <c r="F2558" s="144">
        <v>53.86</v>
      </c>
      <c r="G2558" s="144">
        <v>113.56</v>
      </c>
      <c r="H2558" s="144">
        <v>76.62</v>
      </c>
      <c r="I2558" s="144">
        <v>244.04</v>
      </c>
    </row>
    <row r="2559" spans="1:9" x14ac:dyDescent="0.2">
      <c r="A2559" s="141" t="s">
        <v>5131</v>
      </c>
      <c r="B2559" s="142" t="s">
        <v>17939</v>
      </c>
      <c r="C2559" s="143">
        <v>19921</v>
      </c>
      <c r="D2559" s="143">
        <v>346</v>
      </c>
      <c r="E2559" s="144">
        <v>98596.22</v>
      </c>
      <c r="F2559" s="144">
        <v>4397.47</v>
      </c>
      <c r="G2559" s="144">
        <v>3929.28</v>
      </c>
      <c r="H2559" s="144">
        <v>1918.41</v>
      </c>
      <c r="I2559" s="144">
        <v>10245.16</v>
      </c>
    </row>
    <row r="2560" spans="1:9" x14ac:dyDescent="0.2">
      <c r="A2560" s="141" t="s">
        <v>5133</v>
      </c>
      <c r="B2560" s="142" t="s">
        <v>17940</v>
      </c>
      <c r="C2560" s="143">
        <v>296</v>
      </c>
      <c r="D2560" s="143">
        <v>2</v>
      </c>
      <c r="E2560" s="144">
        <v>236.38</v>
      </c>
      <c r="F2560" s="144">
        <v>65.34</v>
      </c>
      <c r="G2560" s="144">
        <v>22.71</v>
      </c>
      <c r="H2560" s="144">
        <v>4.5999999999999996</v>
      </c>
      <c r="I2560" s="144">
        <v>92.65</v>
      </c>
    </row>
    <row r="2561" spans="1:9" x14ac:dyDescent="0.2">
      <c r="A2561" s="141" t="s">
        <v>5135</v>
      </c>
      <c r="B2561" s="142" t="s">
        <v>17941</v>
      </c>
      <c r="C2561" s="143">
        <v>164</v>
      </c>
      <c r="D2561" s="143">
        <v>1</v>
      </c>
      <c r="E2561" s="144">
        <v>67.430000000000007</v>
      </c>
      <c r="F2561" s="144">
        <v>36.200000000000003</v>
      </c>
      <c r="G2561" s="144">
        <v>11.36</v>
      </c>
      <c r="H2561" s="144">
        <v>1.31</v>
      </c>
      <c r="I2561" s="144">
        <v>48.87</v>
      </c>
    </row>
    <row r="2562" spans="1:9" x14ac:dyDescent="0.2">
      <c r="A2562" s="141" t="s">
        <v>5137</v>
      </c>
      <c r="B2562" s="142" t="s">
        <v>17942</v>
      </c>
      <c r="C2562" s="143">
        <v>32230</v>
      </c>
      <c r="D2562" s="143">
        <v>385</v>
      </c>
      <c r="E2562" s="144">
        <v>114744.39</v>
      </c>
      <c r="F2562" s="144">
        <v>7114.63</v>
      </c>
      <c r="G2562" s="144">
        <v>4372.18</v>
      </c>
      <c r="H2562" s="144">
        <v>2232.61</v>
      </c>
      <c r="I2562" s="144">
        <v>13719.42</v>
      </c>
    </row>
    <row r="2563" spans="1:9" x14ac:dyDescent="0.2">
      <c r="A2563" s="141" t="s">
        <v>5139</v>
      </c>
      <c r="B2563" s="142" t="s">
        <v>17943</v>
      </c>
      <c r="C2563" s="143">
        <v>156</v>
      </c>
      <c r="D2563" s="143">
        <v>8</v>
      </c>
      <c r="E2563" s="144">
        <v>1425.72</v>
      </c>
      <c r="F2563" s="144">
        <v>34.44</v>
      </c>
      <c r="G2563" s="144">
        <v>90.85</v>
      </c>
      <c r="H2563" s="144">
        <v>27.74</v>
      </c>
      <c r="I2563" s="144">
        <v>153.03</v>
      </c>
    </row>
    <row r="2564" spans="1:9" x14ac:dyDescent="0.2">
      <c r="A2564" s="141" t="s">
        <v>5141</v>
      </c>
      <c r="B2564" s="142" t="s">
        <v>17944</v>
      </c>
      <c r="C2564" s="143">
        <v>712</v>
      </c>
      <c r="D2564" s="143">
        <v>10</v>
      </c>
      <c r="E2564" s="144">
        <v>1571.43</v>
      </c>
      <c r="F2564" s="144">
        <v>157.16999999999999</v>
      </c>
      <c r="G2564" s="144">
        <v>113.56</v>
      </c>
      <c r="H2564" s="144">
        <v>30.58</v>
      </c>
      <c r="I2564" s="144">
        <v>301.31</v>
      </c>
    </row>
    <row r="2565" spans="1:9" x14ac:dyDescent="0.2">
      <c r="A2565" s="141" t="s">
        <v>5143</v>
      </c>
      <c r="B2565" s="142" t="s">
        <v>17945</v>
      </c>
      <c r="C2565" s="143">
        <v>808</v>
      </c>
      <c r="D2565" s="143">
        <v>66</v>
      </c>
      <c r="E2565" s="144">
        <v>84973.39</v>
      </c>
      <c r="F2565" s="144">
        <v>178.36</v>
      </c>
      <c r="G2565" s="144">
        <v>749.51</v>
      </c>
      <c r="H2565" s="144">
        <v>1653.34</v>
      </c>
      <c r="I2565" s="144">
        <v>2581.21</v>
      </c>
    </row>
    <row r="2566" spans="1:9" x14ac:dyDescent="0.2">
      <c r="A2566" s="141" t="s">
        <v>5145</v>
      </c>
      <c r="B2566" s="142" t="s">
        <v>17946</v>
      </c>
      <c r="C2566" s="143">
        <v>22210</v>
      </c>
      <c r="D2566" s="143">
        <v>256</v>
      </c>
      <c r="E2566" s="144">
        <v>83982.58</v>
      </c>
      <c r="F2566" s="144">
        <v>4902.76</v>
      </c>
      <c r="G2566" s="144">
        <v>2907.21</v>
      </c>
      <c r="H2566" s="144">
        <v>1634.07</v>
      </c>
      <c r="I2566" s="144">
        <v>9444.0400000000009</v>
      </c>
    </row>
    <row r="2567" spans="1:9" x14ac:dyDescent="0.2">
      <c r="A2567" s="141" t="s">
        <v>5147</v>
      </c>
      <c r="B2567" s="142" t="s">
        <v>17947</v>
      </c>
      <c r="C2567" s="143">
        <v>1456</v>
      </c>
      <c r="D2567" s="143">
        <v>24</v>
      </c>
      <c r="E2567" s="144">
        <v>13001.88</v>
      </c>
      <c r="F2567" s="144">
        <v>321.41000000000003</v>
      </c>
      <c r="G2567" s="144">
        <v>272.55</v>
      </c>
      <c r="H2567" s="144">
        <v>252.98</v>
      </c>
      <c r="I2567" s="144">
        <v>846.94</v>
      </c>
    </row>
    <row r="2568" spans="1:9" x14ac:dyDescent="0.2">
      <c r="A2568" s="141" t="s">
        <v>5149</v>
      </c>
      <c r="B2568" s="142" t="s">
        <v>17948</v>
      </c>
      <c r="C2568" s="143">
        <v>247</v>
      </c>
      <c r="D2568" s="143">
        <v>13</v>
      </c>
      <c r="E2568" s="144">
        <v>3941.59</v>
      </c>
      <c r="F2568" s="144">
        <v>54.53</v>
      </c>
      <c r="G2568" s="144">
        <v>147.63</v>
      </c>
      <c r="H2568" s="144">
        <v>76.7</v>
      </c>
      <c r="I2568" s="144">
        <v>278.86</v>
      </c>
    </row>
    <row r="2569" spans="1:9" x14ac:dyDescent="0.2">
      <c r="A2569" s="141" t="s">
        <v>5151</v>
      </c>
      <c r="B2569" s="142" t="s">
        <v>17949</v>
      </c>
      <c r="C2569" s="143">
        <v>4012</v>
      </c>
      <c r="D2569" s="143">
        <v>68</v>
      </c>
      <c r="E2569" s="144">
        <v>188187.38</v>
      </c>
      <c r="F2569" s="144">
        <v>885.63</v>
      </c>
      <c r="G2569" s="144">
        <v>772.22</v>
      </c>
      <c r="H2569" s="144">
        <v>3661.61</v>
      </c>
      <c r="I2569" s="144">
        <v>5319.46</v>
      </c>
    </row>
    <row r="2570" spans="1:9" x14ac:dyDescent="0.2">
      <c r="A2570" s="141" t="s">
        <v>5153</v>
      </c>
      <c r="B2570" s="142" t="s">
        <v>17950</v>
      </c>
      <c r="C2570" s="143">
        <v>5758</v>
      </c>
      <c r="D2570" s="143">
        <v>75</v>
      </c>
      <c r="E2570" s="144">
        <v>92595.73</v>
      </c>
      <c r="F2570" s="144">
        <v>1271.06</v>
      </c>
      <c r="G2570" s="144">
        <v>851.72</v>
      </c>
      <c r="H2570" s="144">
        <v>1801.66</v>
      </c>
      <c r="I2570" s="144">
        <v>3924.44</v>
      </c>
    </row>
    <row r="2571" spans="1:9" x14ac:dyDescent="0.2">
      <c r="A2571" s="141" t="s">
        <v>5155</v>
      </c>
      <c r="B2571" s="142" t="s">
        <v>17951</v>
      </c>
      <c r="C2571" s="143">
        <v>852</v>
      </c>
      <c r="D2571" s="143">
        <v>58</v>
      </c>
      <c r="E2571" s="144">
        <v>106179.72</v>
      </c>
      <c r="F2571" s="144">
        <v>188.07</v>
      </c>
      <c r="G2571" s="144">
        <v>658.66</v>
      </c>
      <c r="H2571" s="144">
        <v>2065.96</v>
      </c>
      <c r="I2571" s="144">
        <v>2912.69</v>
      </c>
    </row>
    <row r="2572" spans="1:9" x14ac:dyDescent="0.2">
      <c r="A2572" s="141" t="s">
        <v>5157</v>
      </c>
      <c r="B2572" s="142" t="s">
        <v>17952</v>
      </c>
      <c r="C2572" s="143">
        <v>796</v>
      </c>
      <c r="D2572" s="143">
        <v>20</v>
      </c>
      <c r="E2572" s="144">
        <v>7552.99</v>
      </c>
      <c r="F2572" s="144">
        <v>175.71</v>
      </c>
      <c r="G2572" s="144">
        <v>227.13</v>
      </c>
      <c r="H2572" s="144">
        <v>146.96</v>
      </c>
      <c r="I2572" s="144">
        <v>549.79999999999995</v>
      </c>
    </row>
    <row r="2573" spans="1:9" x14ac:dyDescent="0.2">
      <c r="A2573" s="141" t="s">
        <v>5159</v>
      </c>
      <c r="B2573" s="142" t="s">
        <v>17953</v>
      </c>
      <c r="C2573" s="143">
        <v>3250</v>
      </c>
      <c r="D2573" s="143">
        <v>48</v>
      </c>
      <c r="E2573" s="144">
        <v>99235.8</v>
      </c>
      <c r="F2573" s="144">
        <v>717.42</v>
      </c>
      <c r="G2573" s="144">
        <v>545.1</v>
      </c>
      <c r="H2573" s="144">
        <v>1930.86</v>
      </c>
      <c r="I2573" s="144">
        <v>3193.38</v>
      </c>
    </row>
    <row r="2574" spans="1:9" x14ac:dyDescent="0.2">
      <c r="A2574" s="141" t="s">
        <v>5161</v>
      </c>
      <c r="B2574" s="142" t="s">
        <v>17954</v>
      </c>
      <c r="C2574" s="143">
        <v>501</v>
      </c>
      <c r="D2574" s="143">
        <v>8</v>
      </c>
      <c r="E2574" s="144">
        <v>1974.85</v>
      </c>
      <c r="F2574" s="144">
        <v>110.59</v>
      </c>
      <c r="G2574" s="144">
        <v>90.85</v>
      </c>
      <c r="H2574" s="144">
        <v>38.42</v>
      </c>
      <c r="I2574" s="144">
        <v>239.86</v>
      </c>
    </row>
    <row r="2575" spans="1:9" x14ac:dyDescent="0.2">
      <c r="A2575" s="141" t="s">
        <v>5163</v>
      </c>
      <c r="B2575" s="142" t="s">
        <v>17955</v>
      </c>
      <c r="C2575" s="143">
        <v>3612</v>
      </c>
      <c r="D2575" s="143">
        <v>79</v>
      </c>
      <c r="E2575" s="144">
        <v>23101.16</v>
      </c>
      <c r="F2575" s="144">
        <v>797.34</v>
      </c>
      <c r="G2575" s="144">
        <v>897.14</v>
      </c>
      <c r="H2575" s="144">
        <v>449.49</v>
      </c>
      <c r="I2575" s="144">
        <v>2143.9699999999998</v>
      </c>
    </row>
    <row r="2576" spans="1:9" x14ac:dyDescent="0.2">
      <c r="A2576" s="141" t="s">
        <v>5165</v>
      </c>
      <c r="B2576" s="142" t="s">
        <v>17956</v>
      </c>
      <c r="C2576" s="143">
        <v>213</v>
      </c>
      <c r="D2576" s="143">
        <v>3</v>
      </c>
      <c r="E2576" s="144">
        <v>751.6</v>
      </c>
      <c r="F2576" s="144">
        <v>47.02</v>
      </c>
      <c r="G2576" s="144">
        <v>34.07</v>
      </c>
      <c r="H2576" s="144">
        <v>14.62</v>
      </c>
      <c r="I2576" s="144">
        <v>95.71</v>
      </c>
    </row>
    <row r="2577" spans="1:9" x14ac:dyDescent="0.2">
      <c r="A2577" s="141" t="s">
        <v>5167</v>
      </c>
      <c r="B2577" s="142" t="s">
        <v>17957</v>
      </c>
      <c r="C2577" s="143">
        <v>267</v>
      </c>
      <c r="D2577" s="143">
        <v>2</v>
      </c>
      <c r="E2577" s="144">
        <v>298.58</v>
      </c>
      <c r="F2577" s="144">
        <v>58.94</v>
      </c>
      <c r="G2577" s="144">
        <v>22.71</v>
      </c>
      <c r="H2577" s="144">
        <v>5.81</v>
      </c>
      <c r="I2577" s="144">
        <v>87.46</v>
      </c>
    </row>
    <row r="2578" spans="1:9" x14ac:dyDescent="0.2">
      <c r="A2578" s="141" t="s">
        <v>5169</v>
      </c>
      <c r="B2578" s="142" t="s">
        <v>17958</v>
      </c>
      <c r="C2578" s="143">
        <v>663</v>
      </c>
      <c r="D2578" s="143">
        <v>5</v>
      </c>
      <c r="E2578" s="144">
        <v>919.75</v>
      </c>
      <c r="F2578" s="144">
        <v>146.35</v>
      </c>
      <c r="G2578" s="144">
        <v>56.78</v>
      </c>
      <c r="H2578" s="144">
        <v>17.899999999999999</v>
      </c>
      <c r="I2578" s="144">
        <v>221.03</v>
      </c>
    </row>
    <row r="2579" spans="1:9" x14ac:dyDescent="0.2">
      <c r="A2579" s="141" t="s">
        <v>5171</v>
      </c>
      <c r="B2579" s="142" t="s">
        <v>17959</v>
      </c>
      <c r="C2579" s="143">
        <v>244</v>
      </c>
      <c r="D2579" s="143">
        <v>6</v>
      </c>
      <c r="E2579" s="144">
        <v>959.19</v>
      </c>
      <c r="F2579" s="144">
        <v>53.86</v>
      </c>
      <c r="G2579" s="144">
        <v>68.14</v>
      </c>
      <c r="H2579" s="144">
        <v>18.66</v>
      </c>
      <c r="I2579" s="144">
        <v>140.66</v>
      </c>
    </row>
    <row r="2580" spans="1:9" x14ac:dyDescent="0.2">
      <c r="A2580" s="141" t="s">
        <v>5173</v>
      </c>
      <c r="B2580" s="142" t="s">
        <v>17960</v>
      </c>
      <c r="C2580" s="143">
        <v>243</v>
      </c>
      <c r="D2580" s="143">
        <v>8</v>
      </c>
      <c r="E2580" s="144">
        <v>2272.75</v>
      </c>
      <c r="F2580" s="144">
        <v>53.64</v>
      </c>
      <c r="G2580" s="144">
        <v>90.85</v>
      </c>
      <c r="H2580" s="144">
        <v>44.22</v>
      </c>
      <c r="I2580" s="144">
        <v>188.71</v>
      </c>
    </row>
    <row r="2581" spans="1:9" x14ac:dyDescent="0.2">
      <c r="A2581" s="141" t="s">
        <v>5175</v>
      </c>
      <c r="B2581" s="142" t="s">
        <v>17961</v>
      </c>
      <c r="C2581" s="143">
        <v>755</v>
      </c>
      <c r="D2581" s="143">
        <v>10</v>
      </c>
      <c r="E2581" s="144">
        <v>7496.6</v>
      </c>
      <c r="F2581" s="144">
        <v>166.66</v>
      </c>
      <c r="G2581" s="144">
        <v>113.56</v>
      </c>
      <c r="H2581" s="144">
        <v>145.86000000000001</v>
      </c>
      <c r="I2581" s="144">
        <v>426.08</v>
      </c>
    </row>
    <row r="2582" spans="1:9" x14ac:dyDescent="0.2">
      <c r="A2582" s="141" t="s">
        <v>5177</v>
      </c>
      <c r="B2582" s="142" t="s">
        <v>17962</v>
      </c>
      <c r="C2582" s="143">
        <v>157</v>
      </c>
      <c r="D2582" s="143">
        <v>7</v>
      </c>
      <c r="E2582" s="144">
        <v>3434.66</v>
      </c>
      <c r="F2582" s="144">
        <v>34.659999999999997</v>
      </c>
      <c r="G2582" s="144">
        <v>79.5</v>
      </c>
      <c r="H2582" s="144">
        <v>66.83</v>
      </c>
      <c r="I2582" s="144">
        <v>180.99</v>
      </c>
    </row>
    <row r="2583" spans="1:9" x14ac:dyDescent="0.2">
      <c r="A2583" s="141" t="s">
        <v>5179</v>
      </c>
      <c r="B2583" s="142" t="s">
        <v>17963</v>
      </c>
      <c r="C2583" s="143">
        <v>725</v>
      </c>
      <c r="D2583" s="143">
        <v>22</v>
      </c>
      <c r="E2583" s="144">
        <v>6400.35</v>
      </c>
      <c r="F2583" s="144">
        <v>160.04</v>
      </c>
      <c r="G2583" s="144">
        <v>249.84</v>
      </c>
      <c r="H2583" s="144">
        <v>124.54</v>
      </c>
      <c r="I2583" s="144">
        <v>534.41999999999996</v>
      </c>
    </row>
    <row r="2584" spans="1:9" x14ac:dyDescent="0.2">
      <c r="A2584" s="141" t="s">
        <v>5181</v>
      </c>
      <c r="B2584" s="142" t="s">
        <v>17964</v>
      </c>
      <c r="C2584" s="143">
        <v>2083</v>
      </c>
      <c r="D2584" s="143">
        <v>51</v>
      </c>
      <c r="E2584" s="144">
        <v>16494.7</v>
      </c>
      <c r="F2584" s="144">
        <v>459.82</v>
      </c>
      <c r="G2584" s="144">
        <v>579.16999999999996</v>
      </c>
      <c r="H2584" s="144">
        <v>320.94</v>
      </c>
      <c r="I2584" s="144">
        <v>1359.93</v>
      </c>
    </row>
    <row r="2585" spans="1:9" x14ac:dyDescent="0.2">
      <c r="A2585" s="141" t="s">
        <v>5183</v>
      </c>
      <c r="B2585" s="142" t="s">
        <v>17965</v>
      </c>
      <c r="C2585" s="143">
        <v>13459</v>
      </c>
      <c r="D2585" s="143">
        <v>148</v>
      </c>
      <c r="E2585" s="144">
        <v>69593.149999999994</v>
      </c>
      <c r="F2585" s="144">
        <v>2971.02</v>
      </c>
      <c r="G2585" s="144">
        <v>1680.73</v>
      </c>
      <c r="H2585" s="144">
        <v>1354.09</v>
      </c>
      <c r="I2585" s="144">
        <v>6005.84</v>
      </c>
    </row>
    <row r="2586" spans="1:9" x14ac:dyDescent="0.2">
      <c r="A2586" s="141" t="s">
        <v>5185</v>
      </c>
      <c r="B2586" s="142" t="s">
        <v>17966</v>
      </c>
      <c r="C2586" s="143">
        <v>5408</v>
      </c>
      <c r="D2586" s="143">
        <v>74</v>
      </c>
      <c r="E2586" s="144">
        <v>23546.69</v>
      </c>
      <c r="F2586" s="144">
        <v>1193.79</v>
      </c>
      <c r="G2586" s="144">
        <v>840.37</v>
      </c>
      <c r="H2586" s="144">
        <v>458.15</v>
      </c>
      <c r="I2586" s="144">
        <v>2492.31</v>
      </c>
    </row>
    <row r="2587" spans="1:9" x14ac:dyDescent="0.2">
      <c r="A2587" s="141" t="s">
        <v>5187</v>
      </c>
      <c r="B2587" s="142" t="s">
        <v>17967</v>
      </c>
      <c r="C2587" s="143">
        <v>378</v>
      </c>
      <c r="D2587" s="143">
        <v>51</v>
      </c>
      <c r="E2587" s="144">
        <v>15266.2</v>
      </c>
      <c r="F2587" s="144">
        <v>83.44</v>
      </c>
      <c r="G2587" s="144">
        <v>579.16999999999996</v>
      </c>
      <c r="H2587" s="144">
        <v>297.04000000000002</v>
      </c>
      <c r="I2587" s="144">
        <v>959.65</v>
      </c>
    </row>
    <row r="2588" spans="1:9" x14ac:dyDescent="0.2">
      <c r="A2588" s="141" t="s">
        <v>5189</v>
      </c>
      <c r="B2588" s="142" t="s">
        <v>17968</v>
      </c>
      <c r="C2588" s="143">
        <v>353</v>
      </c>
      <c r="D2588" s="143">
        <v>15</v>
      </c>
      <c r="E2588" s="144">
        <v>40915.31</v>
      </c>
      <c r="F2588" s="144">
        <v>77.92</v>
      </c>
      <c r="G2588" s="144">
        <v>170.34</v>
      </c>
      <c r="H2588" s="144">
        <v>796.1</v>
      </c>
      <c r="I2588" s="144">
        <v>1044.3599999999999</v>
      </c>
    </row>
    <row r="2589" spans="1:9" x14ac:dyDescent="0.2">
      <c r="A2589" s="141" t="s">
        <v>5191</v>
      </c>
      <c r="B2589" s="142" t="s">
        <v>17969</v>
      </c>
      <c r="C2589" s="143">
        <v>1585</v>
      </c>
      <c r="D2589" s="143">
        <v>18</v>
      </c>
      <c r="E2589" s="144">
        <v>8300.67</v>
      </c>
      <c r="F2589" s="144">
        <v>349.88</v>
      </c>
      <c r="G2589" s="144">
        <v>204.42</v>
      </c>
      <c r="H2589" s="144">
        <v>161.51</v>
      </c>
      <c r="I2589" s="144">
        <v>715.81</v>
      </c>
    </row>
    <row r="2590" spans="1:9" x14ac:dyDescent="0.2">
      <c r="A2590" s="141" t="s">
        <v>5193</v>
      </c>
      <c r="B2590" s="142" t="s">
        <v>17970</v>
      </c>
      <c r="C2590" s="143">
        <v>3050</v>
      </c>
      <c r="D2590" s="143">
        <v>113</v>
      </c>
      <c r="E2590" s="144">
        <v>185138.22</v>
      </c>
      <c r="F2590" s="144">
        <v>673.27</v>
      </c>
      <c r="G2590" s="144">
        <v>1283.26</v>
      </c>
      <c r="H2590" s="144">
        <v>3602.28</v>
      </c>
      <c r="I2590" s="144">
        <v>5558.81</v>
      </c>
    </row>
    <row r="2591" spans="1:9" x14ac:dyDescent="0.2">
      <c r="A2591" s="141" t="s">
        <v>5195</v>
      </c>
      <c r="B2591" s="142" t="s">
        <v>17971</v>
      </c>
      <c r="C2591" s="143">
        <v>5231</v>
      </c>
      <c r="D2591" s="143">
        <v>89</v>
      </c>
      <c r="E2591" s="144">
        <v>31438.880000000001</v>
      </c>
      <c r="F2591" s="144">
        <v>1154.72</v>
      </c>
      <c r="G2591" s="144">
        <v>1010.71</v>
      </c>
      <c r="H2591" s="144">
        <v>611.71</v>
      </c>
      <c r="I2591" s="144">
        <v>2777.14</v>
      </c>
    </row>
    <row r="2592" spans="1:9" x14ac:dyDescent="0.2">
      <c r="A2592" s="141" t="s">
        <v>5197</v>
      </c>
      <c r="B2592" s="142" t="s">
        <v>17972</v>
      </c>
      <c r="C2592" s="143">
        <v>865</v>
      </c>
      <c r="D2592" s="143">
        <v>21</v>
      </c>
      <c r="E2592" s="144">
        <v>5065.5600000000004</v>
      </c>
      <c r="F2592" s="144">
        <v>190.94</v>
      </c>
      <c r="G2592" s="144">
        <v>238.48</v>
      </c>
      <c r="H2592" s="144">
        <v>98.56</v>
      </c>
      <c r="I2592" s="144">
        <v>527.98</v>
      </c>
    </row>
    <row r="2593" spans="1:9" x14ac:dyDescent="0.2">
      <c r="A2593" s="141" t="s">
        <v>5199</v>
      </c>
      <c r="B2593" s="142" t="s">
        <v>17973</v>
      </c>
      <c r="C2593" s="143">
        <v>212</v>
      </c>
      <c r="D2593" s="143">
        <v>4</v>
      </c>
      <c r="E2593" s="144">
        <v>691.64</v>
      </c>
      <c r="F2593" s="144">
        <v>46.8</v>
      </c>
      <c r="G2593" s="144">
        <v>45.42</v>
      </c>
      <c r="H2593" s="144">
        <v>13.46</v>
      </c>
      <c r="I2593" s="144">
        <v>105.68</v>
      </c>
    </row>
    <row r="2594" spans="1:9" x14ac:dyDescent="0.2">
      <c r="A2594" s="141" t="s">
        <v>5201</v>
      </c>
      <c r="B2594" s="142" t="s">
        <v>17974</v>
      </c>
      <c r="C2594" s="143">
        <v>1973</v>
      </c>
      <c r="D2594" s="143">
        <v>34</v>
      </c>
      <c r="E2594" s="144">
        <v>13120.36</v>
      </c>
      <c r="F2594" s="144">
        <v>435.53</v>
      </c>
      <c r="G2594" s="144">
        <v>386.11</v>
      </c>
      <c r="H2594" s="144">
        <v>255.29</v>
      </c>
      <c r="I2594" s="144">
        <v>1076.93</v>
      </c>
    </row>
    <row r="2595" spans="1:9" x14ac:dyDescent="0.2">
      <c r="A2595" s="141" t="s">
        <v>5203</v>
      </c>
      <c r="B2595" s="142" t="s">
        <v>17975</v>
      </c>
      <c r="C2595" s="143">
        <v>1143</v>
      </c>
      <c r="D2595" s="143">
        <v>26</v>
      </c>
      <c r="E2595" s="144">
        <v>31224.06</v>
      </c>
      <c r="F2595" s="144">
        <v>252.31</v>
      </c>
      <c r="G2595" s="144">
        <v>295.26</v>
      </c>
      <c r="H2595" s="144">
        <v>607.54</v>
      </c>
      <c r="I2595" s="144">
        <v>1155.1099999999999</v>
      </c>
    </row>
    <row r="2596" spans="1:9" x14ac:dyDescent="0.2">
      <c r="A2596" s="141" t="s">
        <v>5205</v>
      </c>
      <c r="B2596" s="142" t="s">
        <v>17976</v>
      </c>
      <c r="C2596" s="143">
        <v>235</v>
      </c>
      <c r="D2596" s="143">
        <v>23</v>
      </c>
      <c r="E2596" s="144">
        <v>6515.6</v>
      </c>
      <c r="F2596" s="144">
        <v>51.87</v>
      </c>
      <c r="G2596" s="144">
        <v>261.19</v>
      </c>
      <c r="H2596" s="144">
        <v>126.78</v>
      </c>
      <c r="I2596" s="144">
        <v>439.84</v>
      </c>
    </row>
    <row r="2597" spans="1:9" x14ac:dyDescent="0.2">
      <c r="A2597" s="141" t="s">
        <v>5207</v>
      </c>
      <c r="B2597" s="142" t="s">
        <v>17977</v>
      </c>
      <c r="C2597" s="143">
        <v>185</v>
      </c>
      <c r="D2597" s="143">
        <v>2</v>
      </c>
      <c r="E2597" s="144">
        <v>298.58</v>
      </c>
      <c r="F2597" s="144">
        <v>40.840000000000003</v>
      </c>
      <c r="G2597" s="144">
        <v>22.71</v>
      </c>
      <c r="H2597" s="144">
        <v>5.81</v>
      </c>
      <c r="I2597" s="144">
        <v>69.36</v>
      </c>
    </row>
    <row r="2598" spans="1:9" x14ac:dyDescent="0.2">
      <c r="A2598" s="141" t="s">
        <v>5209</v>
      </c>
      <c r="B2598" s="142" t="s">
        <v>17978</v>
      </c>
      <c r="C2598" s="143">
        <v>6349</v>
      </c>
      <c r="D2598" s="143">
        <v>113</v>
      </c>
      <c r="E2598" s="144">
        <v>96734.89</v>
      </c>
      <c r="F2598" s="144">
        <v>1401.51</v>
      </c>
      <c r="G2598" s="144">
        <v>1283.26</v>
      </c>
      <c r="H2598" s="144">
        <v>1882.19</v>
      </c>
      <c r="I2598" s="144">
        <v>4566.96</v>
      </c>
    </row>
    <row r="2599" spans="1:9" x14ac:dyDescent="0.2">
      <c r="A2599" s="141" t="s">
        <v>5211</v>
      </c>
      <c r="B2599" s="142" t="s">
        <v>17979</v>
      </c>
      <c r="C2599" s="143">
        <v>99</v>
      </c>
      <c r="D2599" s="143">
        <v>2</v>
      </c>
      <c r="E2599" s="144">
        <v>398.17</v>
      </c>
      <c r="F2599" s="144">
        <v>21.86</v>
      </c>
      <c r="G2599" s="144">
        <v>22.71</v>
      </c>
      <c r="H2599" s="144">
        <v>7.74</v>
      </c>
      <c r="I2599" s="144">
        <v>52.31</v>
      </c>
    </row>
    <row r="2600" spans="1:9" x14ac:dyDescent="0.2">
      <c r="A2600" s="141" t="s">
        <v>5213</v>
      </c>
      <c r="B2600" s="142" t="s">
        <v>17980</v>
      </c>
      <c r="C2600" s="143">
        <v>466</v>
      </c>
      <c r="D2600" s="143">
        <v>17</v>
      </c>
      <c r="E2600" s="144">
        <v>4424.09</v>
      </c>
      <c r="F2600" s="144">
        <v>102.86</v>
      </c>
      <c r="G2600" s="144">
        <v>193.06</v>
      </c>
      <c r="H2600" s="144">
        <v>86.08</v>
      </c>
      <c r="I2600" s="144">
        <v>382</v>
      </c>
    </row>
    <row r="2601" spans="1:9" x14ac:dyDescent="0.2">
      <c r="A2601" s="141" t="s">
        <v>5215</v>
      </c>
      <c r="B2601" s="142" t="s">
        <v>17981</v>
      </c>
      <c r="C2601" s="143">
        <v>334</v>
      </c>
      <c r="D2601" s="143">
        <v>6</v>
      </c>
      <c r="E2601" s="144">
        <v>797.47</v>
      </c>
      <c r="F2601" s="144">
        <v>73.73</v>
      </c>
      <c r="G2601" s="144">
        <v>68.14</v>
      </c>
      <c r="H2601" s="144">
        <v>15.52</v>
      </c>
      <c r="I2601" s="144">
        <v>157.38999999999999</v>
      </c>
    </row>
    <row r="2602" spans="1:9" x14ac:dyDescent="0.2">
      <c r="A2602" s="141" t="s">
        <v>5217</v>
      </c>
      <c r="B2602" s="142" t="s">
        <v>17982</v>
      </c>
      <c r="C2602" s="143">
        <v>160</v>
      </c>
      <c r="D2602" s="143">
        <v>11</v>
      </c>
      <c r="E2602" s="144">
        <v>3846.06</v>
      </c>
      <c r="F2602" s="144">
        <v>35.32</v>
      </c>
      <c r="G2602" s="144">
        <v>124.92</v>
      </c>
      <c r="H2602" s="144">
        <v>74.83</v>
      </c>
      <c r="I2602" s="144">
        <v>235.07</v>
      </c>
    </row>
    <row r="2603" spans="1:9" x14ac:dyDescent="0.2">
      <c r="A2603" s="141" t="s">
        <v>5219</v>
      </c>
      <c r="B2603" s="142" t="s">
        <v>17983</v>
      </c>
      <c r="C2603" s="143">
        <v>726</v>
      </c>
      <c r="D2603" s="143">
        <v>17</v>
      </c>
      <c r="E2603" s="144">
        <v>6858.1</v>
      </c>
      <c r="F2603" s="144">
        <v>160.26</v>
      </c>
      <c r="G2603" s="144">
        <v>193.06</v>
      </c>
      <c r="H2603" s="144">
        <v>133.44</v>
      </c>
      <c r="I2603" s="144">
        <v>486.76</v>
      </c>
    </row>
    <row r="2604" spans="1:9" x14ac:dyDescent="0.2">
      <c r="A2604" s="141" t="s">
        <v>5221</v>
      </c>
      <c r="B2604" s="142" t="s">
        <v>17984</v>
      </c>
      <c r="C2604" s="143">
        <v>12023</v>
      </c>
      <c r="D2604" s="143">
        <v>232</v>
      </c>
      <c r="E2604" s="144">
        <v>93224.04</v>
      </c>
      <c r="F2604" s="144">
        <v>2654.02</v>
      </c>
      <c r="G2604" s="144">
        <v>2634.66</v>
      </c>
      <c r="H2604" s="144">
        <v>1813.88</v>
      </c>
      <c r="I2604" s="144">
        <v>7102.56</v>
      </c>
    </row>
    <row r="2605" spans="1:9" x14ac:dyDescent="0.2">
      <c r="A2605" s="141" t="s">
        <v>5223</v>
      </c>
      <c r="B2605" s="142" t="s">
        <v>17985</v>
      </c>
      <c r="C2605" s="143">
        <v>816</v>
      </c>
      <c r="D2605" s="143">
        <v>17</v>
      </c>
      <c r="E2605" s="144">
        <v>11049.91</v>
      </c>
      <c r="F2605" s="144">
        <v>180.13</v>
      </c>
      <c r="G2605" s="144">
        <v>193.06</v>
      </c>
      <c r="H2605" s="144">
        <v>215</v>
      </c>
      <c r="I2605" s="144">
        <v>588.19000000000005</v>
      </c>
    </row>
    <row r="2606" spans="1:9" x14ac:dyDescent="0.2">
      <c r="A2606" s="141" t="s">
        <v>5225</v>
      </c>
      <c r="B2606" s="142" t="s">
        <v>17986</v>
      </c>
      <c r="C2606" s="143">
        <v>178</v>
      </c>
      <c r="D2606" s="143">
        <v>7</v>
      </c>
      <c r="E2606" s="144">
        <v>2076.87</v>
      </c>
      <c r="F2606" s="144">
        <v>39.299999999999997</v>
      </c>
      <c r="G2606" s="144">
        <v>79.5</v>
      </c>
      <c r="H2606" s="144">
        <v>40.409999999999997</v>
      </c>
      <c r="I2606" s="144">
        <v>159.21</v>
      </c>
    </row>
    <row r="2607" spans="1:9" x14ac:dyDescent="0.2">
      <c r="A2607" s="141" t="s">
        <v>5227</v>
      </c>
      <c r="B2607" s="142" t="s">
        <v>17987</v>
      </c>
      <c r="C2607" s="143">
        <v>5930</v>
      </c>
      <c r="D2607" s="143">
        <v>121</v>
      </c>
      <c r="E2607" s="144">
        <v>51620.18</v>
      </c>
      <c r="F2607" s="144">
        <v>1309.02</v>
      </c>
      <c r="G2607" s="144">
        <v>1374.11</v>
      </c>
      <c r="H2607" s="144">
        <v>1004.38</v>
      </c>
      <c r="I2607" s="144">
        <v>3687.51</v>
      </c>
    </row>
    <row r="2608" spans="1:9" x14ac:dyDescent="0.2">
      <c r="A2608" s="141" t="s">
        <v>5229</v>
      </c>
      <c r="B2608" s="142" t="s">
        <v>17988</v>
      </c>
      <c r="C2608" s="143">
        <v>226</v>
      </c>
      <c r="D2608" s="143">
        <v>0</v>
      </c>
      <c r="E2608" s="144">
        <v>0</v>
      </c>
      <c r="F2608" s="144">
        <v>49.89</v>
      </c>
      <c r="G2608" s="144">
        <v>0</v>
      </c>
      <c r="H2608" s="144">
        <v>0</v>
      </c>
      <c r="I2608" s="144">
        <v>49.89</v>
      </c>
    </row>
    <row r="2609" spans="1:9" x14ac:dyDescent="0.2">
      <c r="A2609" s="141" t="s">
        <v>5231</v>
      </c>
      <c r="B2609" s="142" t="s">
        <v>17989</v>
      </c>
      <c r="C2609" s="143">
        <v>1167</v>
      </c>
      <c r="D2609" s="143">
        <v>32</v>
      </c>
      <c r="E2609" s="144">
        <v>24679.16</v>
      </c>
      <c r="F2609" s="144">
        <v>257.61</v>
      </c>
      <c r="G2609" s="144">
        <v>363.4</v>
      </c>
      <c r="H2609" s="144">
        <v>480.19</v>
      </c>
      <c r="I2609" s="144">
        <v>1101.2</v>
      </c>
    </row>
    <row r="2610" spans="1:9" x14ac:dyDescent="0.2">
      <c r="A2610" s="141" t="s">
        <v>5233</v>
      </c>
      <c r="B2610" s="142" t="s">
        <v>17990</v>
      </c>
      <c r="C2610" s="143">
        <v>258</v>
      </c>
      <c r="D2610" s="143">
        <v>7</v>
      </c>
      <c r="E2610" s="144">
        <v>796.21</v>
      </c>
      <c r="F2610" s="144">
        <v>56.95</v>
      </c>
      <c r="G2610" s="144">
        <v>79.5</v>
      </c>
      <c r="H2610" s="144">
        <v>15.5</v>
      </c>
      <c r="I2610" s="144">
        <v>151.94999999999999</v>
      </c>
    </row>
    <row r="2611" spans="1:9" x14ac:dyDescent="0.2">
      <c r="A2611" s="141" t="s">
        <v>5235</v>
      </c>
      <c r="B2611" s="142" t="s">
        <v>17991</v>
      </c>
      <c r="C2611" s="143">
        <v>210</v>
      </c>
      <c r="D2611" s="143">
        <v>5</v>
      </c>
      <c r="E2611" s="144">
        <v>1272.02</v>
      </c>
      <c r="F2611" s="144">
        <v>46.36</v>
      </c>
      <c r="G2611" s="144">
        <v>56.78</v>
      </c>
      <c r="H2611" s="144">
        <v>24.75</v>
      </c>
      <c r="I2611" s="144">
        <v>127.89</v>
      </c>
    </row>
    <row r="2612" spans="1:9" x14ac:dyDescent="0.2">
      <c r="A2612" s="141" t="s">
        <v>5237</v>
      </c>
      <c r="B2612" s="142" t="s">
        <v>17992</v>
      </c>
      <c r="C2612" s="143">
        <v>3115</v>
      </c>
      <c r="D2612" s="143">
        <v>82</v>
      </c>
      <c r="E2612" s="144">
        <v>92209.99</v>
      </c>
      <c r="F2612" s="144">
        <v>687.62</v>
      </c>
      <c r="G2612" s="144">
        <v>931.22</v>
      </c>
      <c r="H2612" s="144">
        <v>1794.15</v>
      </c>
      <c r="I2612" s="144">
        <v>3412.99</v>
      </c>
    </row>
    <row r="2613" spans="1:9" x14ac:dyDescent="0.2">
      <c r="A2613" s="141" t="s">
        <v>5239</v>
      </c>
      <c r="B2613" s="142" t="s">
        <v>17993</v>
      </c>
      <c r="C2613" s="143">
        <v>1315</v>
      </c>
      <c r="D2613" s="143">
        <v>35</v>
      </c>
      <c r="E2613" s="144">
        <v>87619.89</v>
      </c>
      <c r="F2613" s="144">
        <v>290.27999999999997</v>
      </c>
      <c r="G2613" s="144">
        <v>397.47</v>
      </c>
      <c r="H2613" s="144">
        <v>1704.84</v>
      </c>
      <c r="I2613" s="144">
        <v>2392.59</v>
      </c>
    </row>
    <row r="2614" spans="1:9" x14ac:dyDescent="0.2">
      <c r="A2614" s="141" t="s">
        <v>5241</v>
      </c>
      <c r="B2614" s="142" t="s">
        <v>17994</v>
      </c>
      <c r="C2614" s="143">
        <v>918</v>
      </c>
      <c r="D2614" s="143">
        <v>28</v>
      </c>
      <c r="E2614" s="144">
        <v>5185.12</v>
      </c>
      <c r="F2614" s="144">
        <v>202.65</v>
      </c>
      <c r="G2614" s="144">
        <v>317.98</v>
      </c>
      <c r="H2614" s="144">
        <v>100.89</v>
      </c>
      <c r="I2614" s="144">
        <v>621.52</v>
      </c>
    </row>
    <row r="2615" spans="1:9" x14ac:dyDescent="0.2">
      <c r="A2615" s="141" t="s">
        <v>5243</v>
      </c>
      <c r="B2615" s="142" t="s">
        <v>17995</v>
      </c>
      <c r="C2615" s="143">
        <v>914</v>
      </c>
      <c r="D2615" s="143">
        <v>19</v>
      </c>
      <c r="E2615" s="144">
        <v>5179.79</v>
      </c>
      <c r="F2615" s="144">
        <v>201.76</v>
      </c>
      <c r="G2615" s="144">
        <v>215.77</v>
      </c>
      <c r="H2615" s="144">
        <v>100.78</v>
      </c>
      <c r="I2615" s="144">
        <v>518.30999999999995</v>
      </c>
    </row>
    <row r="2616" spans="1:9" x14ac:dyDescent="0.2">
      <c r="A2616" s="141" t="s">
        <v>5245</v>
      </c>
      <c r="B2616" s="142" t="s">
        <v>17996</v>
      </c>
      <c r="C2616" s="143">
        <v>1183</v>
      </c>
      <c r="D2616" s="143">
        <v>24</v>
      </c>
      <c r="E2616" s="144">
        <v>3902.67</v>
      </c>
      <c r="F2616" s="144">
        <v>261.14</v>
      </c>
      <c r="G2616" s="144">
        <v>272.55</v>
      </c>
      <c r="H2616" s="144">
        <v>75.94</v>
      </c>
      <c r="I2616" s="144">
        <v>609.63</v>
      </c>
    </row>
    <row r="2617" spans="1:9" x14ac:dyDescent="0.2">
      <c r="A2617" s="141" t="s">
        <v>5247</v>
      </c>
      <c r="B2617" s="142" t="s">
        <v>17997</v>
      </c>
      <c r="C2617" s="143">
        <v>186</v>
      </c>
      <c r="D2617" s="143">
        <v>3</v>
      </c>
      <c r="E2617" s="144">
        <v>598.33000000000004</v>
      </c>
      <c r="F2617" s="144">
        <v>41.06</v>
      </c>
      <c r="G2617" s="144">
        <v>34.07</v>
      </c>
      <c r="H2617" s="144">
        <v>11.64</v>
      </c>
      <c r="I2617" s="144">
        <v>86.77</v>
      </c>
    </row>
    <row r="2618" spans="1:9" x14ac:dyDescent="0.2">
      <c r="A2618" s="141" t="s">
        <v>5249</v>
      </c>
      <c r="B2618" s="142" t="s">
        <v>17998</v>
      </c>
      <c r="C2618" s="143">
        <v>8073</v>
      </c>
      <c r="D2618" s="143">
        <v>95</v>
      </c>
      <c r="E2618" s="144">
        <v>58278.28</v>
      </c>
      <c r="F2618" s="144">
        <v>1782.08</v>
      </c>
      <c r="G2618" s="144">
        <v>1078.8499999999999</v>
      </c>
      <c r="H2618" s="144">
        <v>1133.94</v>
      </c>
      <c r="I2618" s="144">
        <v>3994.87</v>
      </c>
    </row>
    <row r="2619" spans="1:9" x14ac:dyDescent="0.2">
      <c r="A2619" s="141" t="s">
        <v>5251</v>
      </c>
      <c r="B2619" s="142" t="s">
        <v>17999</v>
      </c>
      <c r="C2619" s="143">
        <v>969</v>
      </c>
      <c r="D2619" s="143">
        <v>11</v>
      </c>
      <c r="E2619" s="144">
        <v>2078.67</v>
      </c>
      <c r="F2619" s="144">
        <v>213.9</v>
      </c>
      <c r="G2619" s="144">
        <v>124.92</v>
      </c>
      <c r="H2619" s="144">
        <v>40.450000000000003</v>
      </c>
      <c r="I2619" s="144">
        <v>379.27</v>
      </c>
    </row>
    <row r="2620" spans="1:9" x14ac:dyDescent="0.2">
      <c r="A2620" s="141" t="s">
        <v>5253</v>
      </c>
      <c r="B2620" s="142" t="s">
        <v>18000</v>
      </c>
      <c r="C2620" s="143">
        <v>3225</v>
      </c>
      <c r="D2620" s="143">
        <v>150</v>
      </c>
      <c r="E2620" s="144">
        <v>46914.05</v>
      </c>
      <c r="F2620" s="144">
        <v>711.9</v>
      </c>
      <c r="G2620" s="144">
        <v>1703.44</v>
      </c>
      <c r="H2620" s="144">
        <v>912.82</v>
      </c>
      <c r="I2620" s="144">
        <v>3328.16</v>
      </c>
    </row>
    <row r="2621" spans="1:9" x14ac:dyDescent="0.2">
      <c r="A2621" s="141" t="s">
        <v>5255</v>
      </c>
      <c r="B2621" s="142" t="s">
        <v>18001</v>
      </c>
      <c r="C2621" s="143">
        <v>214</v>
      </c>
      <c r="D2621" s="143">
        <v>12</v>
      </c>
      <c r="E2621" s="144">
        <v>3606.17</v>
      </c>
      <c r="F2621" s="144">
        <v>47.24</v>
      </c>
      <c r="G2621" s="144">
        <v>136.27000000000001</v>
      </c>
      <c r="H2621" s="144">
        <v>70.17</v>
      </c>
      <c r="I2621" s="144">
        <v>253.68</v>
      </c>
    </row>
    <row r="2622" spans="1:9" x14ac:dyDescent="0.2">
      <c r="A2622" s="141" t="s">
        <v>5257</v>
      </c>
      <c r="B2622" s="142" t="s">
        <v>18002</v>
      </c>
      <c r="C2622" s="143">
        <v>471</v>
      </c>
      <c r="D2622" s="143">
        <v>13</v>
      </c>
      <c r="E2622" s="144">
        <v>2011.52</v>
      </c>
      <c r="F2622" s="144">
        <v>103.97</v>
      </c>
      <c r="G2622" s="144">
        <v>147.63</v>
      </c>
      <c r="H2622" s="144">
        <v>39.14</v>
      </c>
      <c r="I2622" s="144">
        <v>290.74</v>
      </c>
    </row>
    <row r="2623" spans="1:9" x14ac:dyDescent="0.2">
      <c r="A2623" s="141" t="s">
        <v>5259</v>
      </c>
      <c r="B2623" s="142" t="s">
        <v>18003</v>
      </c>
      <c r="C2623" s="143">
        <v>835</v>
      </c>
      <c r="D2623" s="143">
        <v>28</v>
      </c>
      <c r="E2623" s="144">
        <v>10715.93</v>
      </c>
      <c r="F2623" s="144">
        <v>184.32</v>
      </c>
      <c r="G2623" s="144">
        <v>317.98</v>
      </c>
      <c r="H2623" s="144">
        <v>208.5</v>
      </c>
      <c r="I2623" s="144">
        <v>710.8</v>
      </c>
    </row>
    <row r="2624" spans="1:9" x14ac:dyDescent="0.2">
      <c r="A2624" s="141" t="s">
        <v>5261</v>
      </c>
      <c r="B2624" s="142" t="s">
        <v>18004</v>
      </c>
      <c r="C2624" s="143">
        <v>1102</v>
      </c>
      <c r="D2624" s="143">
        <v>36</v>
      </c>
      <c r="E2624" s="144">
        <v>19042.11</v>
      </c>
      <c r="F2624" s="144">
        <v>243.26</v>
      </c>
      <c r="G2624" s="144">
        <v>408.82</v>
      </c>
      <c r="H2624" s="144">
        <v>370.5</v>
      </c>
      <c r="I2624" s="144">
        <v>1022.58</v>
      </c>
    </row>
    <row r="2625" spans="1:9" x14ac:dyDescent="0.2">
      <c r="A2625" s="141" t="s">
        <v>5263</v>
      </c>
      <c r="B2625" s="142" t="s">
        <v>18005</v>
      </c>
      <c r="C2625" s="143">
        <v>5480</v>
      </c>
      <c r="D2625" s="143">
        <v>61</v>
      </c>
      <c r="E2625" s="144">
        <v>27852.79</v>
      </c>
      <c r="F2625" s="144">
        <v>1209.69</v>
      </c>
      <c r="G2625" s="144">
        <v>692.74</v>
      </c>
      <c r="H2625" s="144">
        <v>541.94000000000005</v>
      </c>
      <c r="I2625" s="144">
        <v>2444.37</v>
      </c>
    </row>
    <row r="2626" spans="1:9" x14ac:dyDescent="0.2">
      <c r="A2626" s="141" t="s">
        <v>5265</v>
      </c>
      <c r="B2626" s="142" t="s">
        <v>18006</v>
      </c>
      <c r="C2626" s="143">
        <v>162</v>
      </c>
      <c r="D2626" s="143">
        <v>7</v>
      </c>
      <c r="E2626" s="144">
        <v>2373.5700000000002</v>
      </c>
      <c r="F2626" s="144">
        <v>35.76</v>
      </c>
      <c r="G2626" s="144">
        <v>79.5</v>
      </c>
      <c r="H2626" s="144">
        <v>46.18</v>
      </c>
      <c r="I2626" s="144">
        <v>161.44</v>
      </c>
    </row>
    <row r="2627" spans="1:9" x14ac:dyDescent="0.2">
      <c r="A2627" s="141" t="s">
        <v>5267</v>
      </c>
      <c r="B2627" s="142" t="s">
        <v>18007</v>
      </c>
      <c r="C2627" s="143">
        <v>1124</v>
      </c>
      <c r="D2627" s="143">
        <v>27</v>
      </c>
      <c r="E2627" s="144">
        <v>8105.52</v>
      </c>
      <c r="F2627" s="144">
        <v>248.12</v>
      </c>
      <c r="G2627" s="144">
        <v>306.62</v>
      </c>
      <c r="H2627" s="144">
        <v>157.71</v>
      </c>
      <c r="I2627" s="144">
        <v>712.45</v>
      </c>
    </row>
    <row r="2628" spans="1:9" x14ac:dyDescent="0.2">
      <c r="A2628" s="141" t="s">
        <v>5269</v>
      </c>
      <c r="B2628" s="142" t="s">
        <v>18008</v>
      </c>
      <c r="C2628" s="143">
        <v>386</v>
      </c>
      <c r="D2628" s="143">
        <v>12</v>
      </c>
      <c r="E2628" s="144">
        <v>6667.67</v>
      </c>
      <c r="F2628" s="144">
        <v>85.21</v>
      </c>
      <c r="G2628" s="144">
        <v>136.27000000000001</v>
      </c>
      <c r="H2628" s="144">
        <v>129.74</v>
      </c>
      <c r="I2628" s="144">
        <v>351.22</v>
      </c>
    </row>
    <row r="2629" spans="1:9" x14ac:dyDescent="0.2">
      <c r="A2629" s="141" t="s">
        <v>5271</v>
      </c>
      <c r="B2629" s="142" t="s">
        <v>18009</v>
      </c>
      <c r="C2629" s="143">
        <v>371</v>
      </c>
      <c r="D2629" s="143">
        <v>12</v>
      </c>
      <c r="E2629" s="144">
        <v>3241.64</v>
      </c>
      <c r="F2629" s="144">
        <v>81.900000000000006</v>
      </c>
      <c r="G2629" s="144">
        <v>136.27000000000001</v>
      </c>
      <c r="H2629" s="144">
        <v>63.07</v>
      </c>
      <c r="I2629" s="144">
        <v>281.24</v>
      </c>
    </row>
    <row r="2630" spans="1:9" x14ac:dyDescent="0.2">
      <c r="A2630" s="141" t="s">
        <v>5273</v>
      </c>
      <c r="B2630" s="142" t="s">
        <v>18010</v>
      </c>
      <c r="C2630" s="143">
        <v>1154</v>
      </c>
      <c r="D2630" s="143">
        <v>191</v>
      </c>
      <c r="E2630" s="144">
        <v>141133.51999999999</v>
      </c>
      <c r="F2630" s="144">
        <v>254.74</v>
      </c>
      <c r="G2630" s="144">
        <v>2169.0500000000002</v>
      </c>
      <c r="H2630" s="144">
        <v>2746.06</v>
      </c>
      <c r="I2630" s="144">
        <v>5169.8500000000004</v>
      </c>
    </row>
    <row r="2631" spans="1:9" x14ac:dyDescent="0.2">
      <c r="A2631" s="141" t="s">
        <v>5275</v>
      </c>
      <c r="B2631" s="142" t="s">
        <v>18011</v>
      </c>
      <c r="C2631" s="143">
        <v>205</v>
      </c>
      <c r="D2631" s="143">
        <v>2</v>
      </c>
      <c r="E2631" s="144">
        <v>298.58</v>
      </c>
      <c r="F2631" s="144">
        <v>45.26</v>
      </c>
      <c r="G2631" s="144">
        <v>22.71</v>
      </c>
      <c r="H2631" s="144">
        <v>5.81</v>
      </c>
      <c r="I2631" s="144">
        <v>73.78</v>
      </c>
    </row>
    <row r="2632" spans="1:9" x14ac:dyDescent="0.2">
      <c r="A2632" s="141" t="s">
        <v>5277</v>
      </c>
      <c r="B2632" s="142" t="s">
        <v>18012</v>
      </c>
      <c r="C2632" s="143">
        <v>399</v>
      </c>
      <c r="D2632" s="143">
        <v>9</v>
      </c>
      <c r="E2632" s="144">
        <v>1581.82</v>
      </c>
      <c r="F2632" s="144">
        <v>88.08</v>
      </c>
      <c r="G2632" s="144">
        <v>102.21</v>
      </c>
      <c r="H2632" s="144">
        <v>30.78</v>
      </c>
      <c r="I2632" s="144">
        <v>221.07</v>
      </c>
    </row>
    <row r="2633" spans="1:9" x14ac:dyDescent="0.2">
      <c r="A2633" s="141" t="s">
        <v>5279</v>
      </c>
      <c r="B2633" s="142" t="s">
        <v>18013</v>
      </c>
      <c r="C2633" s="143">
        <v>761</v>
      </c>
      <c r="D2633" s="143">
        <v>37</v>
      </c>
      <c r="E2633" s="144">
        <v>7041.21</v>
      </c>
      <c r="F2633" s="144">
        <v>167.98</v>
      </c>
      <c r="G2633" s="144">
        <v>420.18</v>
      </c>
      <c r="H2633" s="144">
        <v>137</v>
      </c>
      <c r="I2633" s="144">
        <v>725.16</v>
      </c>
    </row>
    <row r="2634" spans="1:9" x14ac:dyDescent="0.2">
      <c r="A2634" s="141" t="s">
        <v>5281</v>
      </c>
      <c r="B2634" s="142" t="s">
        <v>18014</v>
      </c>
      <c r="C2634" s="143">
        <v>230</v>
      </c>
      <c r="D2634" s="143">
        <v>8</v>
      </c>
      <c r="E2634" s="144">
        <v>1725.56</v>
      </c>
      <c r="F2634" s="144">
        <v>50.77</v>
      </c>
      <c r="G2634" s="144">
        <v>90.85</v>
      </c>
      <c r="H2634" s="144">
        <v>33.58</v>
      </c>
      <c r="I2634" s="144">
        <v>175.2</v>
      </c>
    </row>
    <row r="2635" spans="1:9" x14ac:dyDescent="0.2">
      <c r="A2635" s="141" t="s">
        <v>5283</v>
      </c>
      <c r="B2635" s="142" t="s">
        <v>18015</v>
      </c>
      <c r="C2635" s="143">
        <v>3310</v>
      </c>
      <c r="D2635" s="143">
        <v>136</v>
      </c>
      <c r="E2635" s="144">
        <v>66083.8</v>
      </c>
      <c r="F2635" s="144">
        <v>730.67</v>
      </c>
      <c r="G2635" s="144">
        <v>1544.46</v>
      </c>
      <c r="H2635" s="144">
        <v>1285.81</v>
      </c>
      <c r="I2635" s="144">
        <v>3560.94</v>
      </c>
    </row>
    <row r="2636" spans="1:9" x14ac:dyDescent="0.2">
      <c r="A2636" s="141" t="s">
        <v>5285</v>
      </c>
      <c r="B2636" s="142" t="s">
        <v>18016</v>
      </c>
      <c r="C2636" s="143">
        <v>244</v>
      </c>
      <c r="D2636" s="143">
        <v>14</v>
      </c>
      <c r="E2636" s="144">
        <v>2122.44</v>
      </c>
      <c r="F2636" s="144">
        <v>53.86</v>
      </c>
      <c r="G2636" s="144">
        <v>158.99</v>
      </c>
      <c r="H2636" s="144">
        <v>41.3</v>
      </c>
      <c r="I2636" s="144">
        <v>254.15</v>
      </c>
    </row>
    <row r="2637" spans="1:9" ht="25.5" x14ac:dyDescent="0.2">
      <c r="A2637" s="141" t="s">
        <v>5287</v>
      </c>
      <c r="B2637" s="142" t="s">
        <v>18017</v>
      </c>
      <c r="C2637" s="143">
        <v>1327</v>
      </c>
      <c r="D2637" s="143">
        <v>21</v>
      </c>
      <c r="E2637" s="144">
        <v>6467.44</v>
      </c>
      <c r="F2637" s="144">
        <v>292.93</v>
      </c>
      <c r="G2637" s="144">
        <v>238.48</v>
      </c>
      <c r="H2637" s="144">
        <v>125.84</v>
      </c>
      <c r="I2637" s="144">
        <v>657.25</v>
      </c>
    </row>
    <row r="2638" spans="1:9" x14ac:dyDescent="0.2">
      <c r="A2638" s="141" t="s">
        <v>5289</v>
      </c>
      <c r="B2638" s="142" t="s">
        <v>18018</v>
      </c>
      <c r="C2638" s="143">
        <v>1708</v>
      </c>
      <c r="D2638" s="143">
        <v>54</v>
      </c>
      <c r="E2638" s="144">
        <v>15482.77</v>
      </c>
      <c r="F2638" s="144">
        <v>377.03</v>
      </c>
      <c r="G2638" s="144">
        <v>613.24</v>
      </c>
      <c r="H2638" s="144">
        <v>301.25</v>
      </c>
      <c r="I2638" s="144">
        <v>1291.52</v>
      </c>
    </row>
    <row r="2639" spans="1:9" x14ac:dyDescent="0.2">
      <c r="A2639" s="141" t="s">
        <v>5291</v>
      </c>
      <c r="B2639" s="142" t="s">
        <v>18019</v>
      </c>
      <c r="C2639" s="143">
        <v>1314</v>
      </c>
      <c r="D2639" s="143">
        <v>29</v>
      </c>
      <c r="E2639" s="144">
        <v>9915.18</v>
      </c>
      <c r="F2639" s="144">
        <v>290.06</v>
      </c>
      <c r="G2639" s="144">
        <v>329.34</v>
      </c>
      <c r="H2639" s="144">
        <v>192.92</v>
      </c>
      <c r="I2639" s="144">
        <v>812.32</v>
      </c>
    </row>
    <row r="2640" spans="1:9" x14ac:dyDescent="0.2">
      <c r="A2640" s="141" t="s">
        <v>5293</v>
      </c>
      <c r="B2640" s="142" t="s">
        <v>18020</v>
      </c>
      <c r="C2640" s="143">
        <v>255</v>
      </c>
      <c r="D2640" s="143">
        <v>5</v>
      </c>
      <c r="E2640" s="144">
        <v>578.5</v>
      </c>
      <c r="F2640" s="144">
        <v>29.61</v>
      </c>
      <c r="G2640" s="144">
        <v>50.97</v>
      </c>
      <c r="H2640" s="144">
        <v>11.56</v>
      </c>
      <c r="I2640" s="144">
        <v>92.14</v>
      </c>
    </row>
    <row r="2641" spans="1:9" x14ac:dyDescent="0.2">
      <c r="A2641" s="141" t="s">
        <v>5295</v>
      </c>
      <c r="B2641" s="142" t="s">
        <v>18021</v>
      </c>
      <c r="C2641" s="143">
        <v>564</v>
      </c>
      <c r="D2641" s="143">
        <v>3</v>
      </c>
      <c r="E2641" s="144">
        <v>746.45</v>
      </c>
      <c r="F2641" s="144">
        <v>65.48</v>
      </c>
      <c r="G2641" s="144">
        <v>30.58</v>
      </c>
      <c r="H2641" s="144">
        <v>14.92</v>
      </c>
      <c r="I2641" s="144">
        <v>110.98</v>
      </c>
    </row>
    <row r="2642" spans="1:9" x14ac:dyDescent="0.2">
      <c r="A2642" s="141" t="s">
        <v>5297</v>
      </c>
      <c r="B2642" s="142" t="s">
        <v>18022</v>
      </c>
      <c r="C2642" s="143">
        <v>19128</v>
      </c>
      <c r="D2642" s="143">
        <v>410</v>
      </c>
      <c r="E2642" s="144">
        <v>133748.34</v>
      </c>
      <c r="F2642" s="144">
        <v>2220.7399999999998</v>
      </c>
      <c r="G2642" s="144">
        <v>4179.5600000000004</v>
      </c>
      <c r="H2642" s="144">
        <v>2673.04</v>
      </c>
      <c r="I2642" s="144">
        <v>9073.34</v>
      </c>
    </row>
    <row r="2643" spans="1:9" x14ac:dyDescent="0.2">
      <c r="A2643" s="141" t="s">
        <v>5299</v>
      </c>
      <c r="B2643" s="142" t="s">
        <v>18023</v>
      </c>
      <c r="C2643" s="143">
        <v>722</v>
      </c>
      <c r="D2643" s="143">
        <v>14</v>
      </c>
      <c r="E2643" s="144">
        <v>2441.31</v>
      </c>
      <c r="F2643" s="144">
        <v>83.82</v>
      </c>
      <c r="G2643" s="144">
        <v>142.72</v>
      </c>
      <c r="H2643" s="144">
        <v>48.79</v>
      </c>
      <c r="I2643" s="144">
        <v>275.33</v>
      </c>
    </row>
    <row r="2644" spans="1:9" x14ac:dyDescent="0.2">
      <c r="A2644" s="141" t="s">
        <v>5301</v>
      </c>
      <c r="B2644" s="142" t="s">
        <v>18024</v>
      </c>
      <c r="C2644" s="143">
        <v>403</v>
      </c>
      <c r="D2644" s="143">
        <v>6</v>
      </c>
      <c r="E2644" s="144">
        <v>4403.24</v>
      </c>
      <c r="F2644" s="144">
        <v>46.78</v>
      </c>
      <c r="G2644" s="144">
        <v>61.17</v>
      </c>
      <c r="H2644" s="144">
        <v>88</v>
      </c>
      <c r="I2644" s="144">
        <v>195.95</v>
      </c>
    </row>
    <row r="2645" spans="1:9" x14ac:dyDescent="0.2">
      <c r="A2645" s="141" t="s">
        <v>5303</v>
      </c>
      <c r="B2645" s="142" t="s">
        <v>18025</v>
      </c>
      <c r="C2645" s="143">
        <v>7473</v>
      </c>
      <c r="D2645" s="143">
        <v>52</v>
      </c>
      <c r="E2645" s="144">
        <v>12131.37</v>
      </c>
      <c r="F2645" s="144">
        <v>867.61</v>
      </c>
      <c r="G2645" s="144">
        <v>530.09</v>
      </c>
      <c r="H2645" s="144">
        <v>242.46</v>
      </c>
      <c r="I2645" s="144">
        <v>1640.16</v>
      </c>
    </row>
    <row r="2646" spans="1:9" x14ac:dyDescent="0.2">
      <c r="A2646" s="141" t="s">
        <v>5305</v>
      </c>
      <c r="B2646" s="142" t="s">
        <v>18026</v>
      </c>
      <c r="C2646" s="143">
        <v>786</v>
      </c>
      <c r="D2646" s="143">
        <v>5</v>
      </c>
      <c r="E2646" s="144">
        <v>26486.71</v>
      </c>
      <c r="F2646" s="144">
        <v>91.26</v>
      </c>
      <c r="G2646" s="144">
        <v>50.97</v>
      </c>
      <c r="H2646" s="144">
        <v>529.35</v>
      </c>
      <c r="I2646" s="144">
        <v>671.58</v>
      </c>
    </row>
    <row r="2647" spans="1:9" x14ac:dyDescent="0.2">
      <c r="A2647" s="141" t="s">
        <v>5307</v>
      </c>
      <c r="B2647" s="142" t="s">
        <v>18027</v>
      </c>
      <c r="C2647" s="143">
        <v>623</v>
      </c>
      <c r="D2647" s="143">
        <v>19</v>
      </c>
      <c r="E2647" s="144">
        <v>110091.51</v>
      </c>
      <c r="F2647" s="144">
        <v>72.33</v>
      </c>
      <c r="G2647" s="144">
        <v>193.69</v>
      </c>
      <c r="H2647" s="144">
        <v>2200.25</v>
      </c>
      <c r="I2647" s="144">
        <v>2466.27</v>
      </c>
    </row>
    <row r="2648" spans="1:9" x14ac:dyDescent="0.2">
      <c r="A2648" s="141" t="s">
        <v>5309</v>
      </c>
      <c r="B2648" s="142" t="s">
        <v>18028</v>
      </c>
      <c r="C2648" s="143">
        <v>5497</v>
      </c>
      <c r="D2648" s="143">
        <v>41</v>
      </c>
      <c r="E2648" s="144">
        <v>10011.39</v>
      </c>
      <c r="F2648" s="144">
        <v>638.19000000000005</v>
      </c>
      <c r="G2648" s="144">
        <v>417.95</v>
      </c>
      <c r="H2648" s="144">
        <v>200.08</v>
      </c>
      <c r="I2648" s="144">
        <v>1256.22</v>
      </c>
    </row>
    <row r="2649" spans="1:9" x14ac:dyDescent="0.2">
      <c r="A2649" s="141" t="s">
        <v>5311</v>
      </c>
      <c r="B2649" s="142" t="s">
        <v>18029</v>
      </c>
      <c r="C2649" s="143">
        <v>2440</v>
      </c>
      <c r="D2649" s="143">
        <v>25</v>
      </c>
      <c r="E2649" s="144">
        <v>4887.3999999999996</v>
      </c>
      <c r="F2649" s="144">
        <v>283.27999999999997</v>
      </c>
      <c r="G2649" s="144">
        <v>254.85</v>
      </c>
      <c r="H2649" s="144">
        <v>97.68</v>
      </c>
      <c r="I2649" s="144">
        <v>635.80999999999995</v>
      </c>
    </row>
    <row r="2650" spans="1:9" x14ac:dyDescent="0.2">
      <c r="A2650" s="141" t="s">
        <v>5313</v>
      </c>
      <c r="B2650" s="142" t="s">
        <v>18030</v>
      </c>
      <c r="C2650" s="143">
        <v>5667</v>
      </c>
      <c r="D2650" s="143">
        <v>78</v>
      </c>
      <c r="E2650" s="144">
        <v>19250.740000000002</v>
      </c>
      <c r="F2650" s="144">
        <v>657.93</v>
      </c>
      <c r="G2650" s="144">
        <v>795.14</v>
      </c>
      <c r="H2650" s="144">
        <v>384.74</v>
      </c>
      <c r="I2650" s="144">
        <v>1837.81</v>
      </c>
    </row>
    <row r="2651" spans="1:9" x14ac:dyDescent="0.2">
      <c r="A2651" s="141" t="s">
        <v>5315</v>
      </c>
      <c r="B2651" s="142" t="s">
        <v>18031</v>
      </c>
      <c r="C2651" s="143">
        <v>9674</v>
      </c>
      <c r="D2651" s="143">
        <v>94</v>
      </c>
      <c r="E2651" s="144">
        <v>22237.74</v>
      </c>
      <c r="F2651" s="144">
        <v>1123.1400000000001</v>
      </c>
      <c r="G2651" s="144">
        <v>958.24</v>
      </c>
      <c r="H2651" s="144">
        <v>444.43</v>
      </c>
      <c r="I2651" s="144">
        <v>2525.81</v>
      </c>
    </row>
    <row r="2652" spans="1:9" x14ac:dyDescent="0.2">
      <c r="A2652" s="141" t="s">
        <v>5317</v>
      </c>
      <c r="B2652" s="142" t="s">
        <v>18032</v>
      </c>
      <c r="C2652" s="143">
        <v>468</v>
      </c>
      <c r="D2652" s="143">
        <v>2</v>
      </c>
      <c r="E2652" s="144">
        <v>223.93</v>
      </c>
      <c r="F2652" s="144">
        <v>54.34</v>
      </c>
      <c r="G2652" s="144">
        <v>20.39</v>
      </c>
      <c r="H2652" s="144">
        <v>4.47</v>
      </c>
      <c r="I2652" s="144">
        <v>79.2</v>
      </c>
    </row>
    <row r="2653" spans="1:9" x14ac:dyDescent="0.2">
      <c r="A2653" s="141" t="s">
        <v>5319</v>
      </c>
      <c r="B2653" s="142" t="s">
        <v>18033</v>
      </c>
      <c r="C2653" s="143">
        <v>330</v>
      </c>
      <c r="D2653" s="143">
        <v>3</v>
      </c>
      <c r="E2653" s="144">
        <v>386.63</v>
      </c>
      <c r="F2653" s="144">
        <v>38.31</v>
      </c>
      <c r="G2653" s="144">
        <v>30.58</v>
      </c>
      <c r="H2653" s="144">
        <v>7.73</v>
      </c>
      <c r="I2653" s="144">
        <v>76.62</v>
      </c>
    </row>
    <row r="2654" spans="1:9" x14ac:dyDescent="0.2">
      <c r="A2654" s="141" t="s">
        <v>5321</v>
      </c>
      <c r="B2654" s="142" t="s">
        <v>18034</v>
      </c>
      <c r="C2654" s="143">
        <v>25890</v>
      </c>
      <c r="D2654" s="143">
        <v>245</v>
      </c>
      <c r="E2654" s="144">
        <v>98084.1</v>
      </c>
      <c r="F2654" s="144">
        <v>3005.79</v>
      </c>
      <c r="G2654" s="144">
        <v>2497.54</v>
      </c>
      <c r="H2654" s="144">
        <v>1960.27</v>
      </c>
      <c r="I2654" s="144">
        <v>7463.6</v>
      </c>
    </row>
    <row r="2655" spans="1:9" x14ac:dyDescent="0.2">
      <c r="A2655" s="141" t="s">
        <v>5323</v>
      </c>
      <c r="B2655" s="142" t="s">
        <v>18035</v>
      </c>
      <c r="C2655" s="143">
        <v>561</v>
      </c>
      <c r="D2655" s="143">
        <v>4</v>
      </c>
      <c r="E2655" s="144">
        <v>939.15</v>
      </c>
      <c r="F2655" s="144">
        <v>65.13</v>
      </c>
      <c r="G2655" s="144">
        <v>40.78</v>
      </c>
      <c r="H2655" s="144">
        <v>18.77</v>
      </c>
      <c r="I2655" s="144">
        <v>124.68</v>
      </c>
    </row>
    <row r="2656" spans="1:9" x14ac:dyDescent="0.2">
      <c r="A2656" s="141" t="s">
        <v>5325</v>
      </c>
      <c r="B2656" s="142" t="s">
        <v>18036</v>
      </c>
      <c r="C2656" s="143">
        <v>624</v>
      </c>
      <c r="D2656" s="143">
        <v>16</v>
      </c>
      <c r="E2656" s="144">
        <v>3781.6</v>
      </c>
      <c r="F2656" s="144">
        <v>72.45</v>
      </c>
      <c r="G2656" s="144">
        <v>163.1</v>
      </c>
      <c r="H2656" s="144">
        <v>75.58</v>
      </c>
      <c r="I2656" s="144">
        <v>311.13</v>
      </c>
    </row>
    <row r="2657" spans="1:9" x14ac:dyDescent="0.2">
      <c r="A2657" s="141" t="s">
        <v>5327</v>
      </c>
      <c r="B2657" s="142" t="s">
        <v>18037</v>
      </c>
      <c r="C2657" s="143">
        <v>24388</v>
      </c>
      <c r="D2657" s="143">
        <v>488</v>
      </c>
      <c r="E2657" s="144">
        <v>209140.51</v>
      </c>
      <c r="F2657" s="144">
        <v>2831.42</v>
      </c>
      <c r="G2657" s="144">
        <v>4974.7</v>
      </c>
      <c r="H2657" s="144">
        <v>4179.8</v>
      </c>
      <c r="I2657" s="144">
        <v>11985.92</v>
      </c>
    </row>
    <row r="2658" spans="1:9" x14ac:dyDescent="0.2">
      <c r="A2658" s="141" t="s">
        <v>5329</v>
      </c>
      <c r="B2658" s="142" t="s">
        <v>18038</v>
      </c>
      <c r="C2658" s="143">
        <v>19198</v>
      </c>
      <c r="D2658" s="143">
        <v>312</v>
      </c>
      <c r="E2658" s="144">
        <v>139399.44</v>
      </c>
      <c r="F2658" s="144">
        <v>2228.86</v>
      </c>
      <c r="G2658" s="144">
        <v>3180.54</v>
      </c>
      <c r="H2658" s="144">
        <v>2785.98</v>
      </c>
      <c r="I2658" s="144">
        <v>8195.3799999999992</v>
      </c>
    </row>
    <row r="2659" spans="1:9" x14ac:dyDescent="0.2">
      <c r="A2659" s="141" t="s">
        <v>5331</v>
      </c>
      <c r="B2659" s="142" t="s">
        <v>18039</v>
      </c>
      <c r="C2659" s="143">
        <v>20281</v>
      </c>
      <c r="D2659" s="143">
        <v>232</v>
      </c>
      <c r="E2659" s="144">
        <v>82782.929999999993</v>
      </c>
      <c r="F2659" s="144">
        <v>2354.6</v>
      </c>
      <c r="G2659" s="144">
        <v>2365.02</v>
      </c>
      <c r="H2659" s="144">
        <v>1654.46</v>
      </c>
      <c r="I2659" s="144">
        <v>6374.08</v>
      </c>
    </row>
    <row r="2660" spans="1:9" x14ac:dyDescent="0.2">
      <c r="A2660" s="141" t="s">
        <v>5333</v>
      </c>
      <c r="B2660" s="142" t="s">
        <v>18040</v>
      </c>
      <c r="C2660" s="143">
        <v>980</v>
      </c>
      <c r="D2660" s="143">
        <v>5</v>
      </c>
      <c r="E2660" s="144">
        <v>827.63</v>
      </c>
      <c r="F2660" s="144">
        <v>113.78</v>
      </c>
      <c r="G2660" s="144">
        <v>50.97</v>
      </c>
      <c r="H2660" s="144">
        <v>16.54</v>
      </c>
      <c r="I2660" s="144">
        <v>181.29</v>
      </c>
    </row>
    <row r="2661" spans="1:9" x14ac:dyDescent="0.2">
      <c r="A2661" s="141" t="s">
        <v>5335</v>
      </c>
      <c r="B2661" s="142" t="s">
        <v>18041</v>
      </c>
      <c r="C2661" s="143">
        <v>323</v>
      </c>
      <c r="D2661" s="143">
        <v>4</v>
      </c>
      <c r="E2661" s="144">
        <v>659.36</v>
      </c>
      <c r="F2661" s="144">
        <v>37.5</v>
      </c>
      <c r="G2661" s="144">
        <v>40.78</v>
      </c>
      <c r="H2661" s="144">
        <v>13.18</v>
      </c>
      <c r="I2661" s="144">
        <v>91.46</v>
      </c>
    </row>
    <row r="2662" spans="1:9" x14ac:dyDescent="0.2">
      <c r="A2662" s="141" t="s">
        <v>5337</v>
      </c>
      <c r="B2662" s="142" t="s">
        <v>18042</v>
      </c>
      <c r="C2662" s="143">
        <v>3289</v>
      </c>
      <c r="D2662" s="143">
        <v>28</v>
      </c>
      <c r="E2662" s="144">
        <v>4759.43</v>
      </c>
      <c r="F2662" s="144">
        <v>381.85</v>
      </c>
      <c r="G2662" s="144">
        <v>285.43</v>
      </c>
      <c r="H2662" s="144">
        <v>95.12</v>
      </c>
      <c r="I2662" s="144">
        <v>762.4</v>
      </c>
    </row>
    <row r="2663" spans="1:9" x14ac:dyDescent="0.2">
      <c r="A2663" s="141" t="s">
        <v>5339</v>
      </c>
      <c r="B2663" s="142" t="s">
        <v>18043</v>
      </c>
      <c r="C2663" s="143">
        <v>1064</v>
      </c>
      <c r="D2663" s="143">
        <v>14</v>
      </c>
      <c r="E2663" s="144">
        <v>2613.73</v>
      </c>
      <c r="F2663" s="144">
        <v>123.53</v>
      </c>
      <c r="G2663" s="144">
        <v>142.72</v>
      </c>
      <c r="H2663" s="144">
        <v>52.24</v>
      </c>
      <c r="I2663" s="144">
        <v>318.49</v>
      </c>
    </row>
    <row r="2664" spans="1:9" x14ac:dyDescent="0.2">
      <c r="A2664" s="141" t="s">
        <v>5341</v>
      </c>
      <c r="B2664" s="142" t="s">
        <v>18044</v>
      </c>
      <c r="C2664" s="143">
        <v>2284</v>
      </c>
      <c r="D2664" s="143">
        <v>18</v>
      </c>
      <c r="E2664" s="144">
        <v>4173.95</v>
      </c>
      <c r="F2664" s="144">
        <v>265.17</v>
      </c>
      <c r="G2664" s="144">
        <v>183.5</v>
      </c>
      <c r="H2664" s="144">
        <v>83.42</v>
      </c>
      <c r="I2664" s="144">
        <v>532.09</v>
      </c>
    </row>
    <row r="2665" spans="1:9" x14ac:dyDescent="0.2">
      <c r="A2665" s="141" t="s">
        <v>5343</v>
      </c>
      <c r="B2665" s="142" t="s">
        <v>18045</v>
      </c>
      <c r="C2665" s="143">
        <v>715</v>
      </c>
      <c r="D2665" s="143">
        <v>5</v>
      </c>
      <c r="E2665" s="144">
        <v>991.45</v>
      </c>
      <c r="F2665" s="144">
        <v>83.01</v>
      </c>
      <c r="G2665" s="144">
        <v>50.97</v>
      </c>
      <c r="H2665" s="144">
        <v>19.82</v>
      </c>
      <c r="I2665" s="144">
        <v>153.80000000000001</v>
      </c>
    </row>
    <row r="2666" spans="1:9" x14ac:dyDescent="0.2">
      <c r="A2666" s="141" t="s">
        <v>5345</v>
      </c>
      <c r="B2666" s="142" t="s">
        <v>18046</v>
      </c>
      <c r="C2666" s="143">
        <v>322</v>
      </c>
      <c r="D2666" s="143">
        <v>5</v>
      </c>
      <c r="E2666" s="144">
        <v>1045.79</v>
      </c>
      <c r="F2666" s="144">
        <v>37.380000000000003</v>
      </c>
      <c r="G2666" s="144">
        <v>50.97</v>
      </c>
      <c r="H2666" s="144">
        <v>20.9</v>
      </c>
      <c r="I2666" s="144">
        <v>109.25</v>
      </c>
    </row>
    <row r="2667" spans="1:9" x14ac:dyDescent="0.2">
      <c r="A2667" s="141" t="s">
        <v>5347</v>
      </c>
      <c r="B2667" s="142" t="s">
        <v>18047</v>
      </c>
      <c r="C2667" s="143">
        <v>286</v>
      </c>
      <c r="D2667" s="143">
        <v>4</v>
      </c>
      <c r="E2667" s="144">
        <v>1602.9</v>
      </c>
      <c r="F2667" s="144">
        <v>33.21</v>
      </c>
      <c r="G2667" s="144">
        <v>40.78</v>
      </c>
      <c r="H2667" s="144">
        <v>32.03</v>
      </c>
      <c r="I2667" s="144">
        <v>106.02</v>
      </c>
    </row>
    <row r="2668" spans="1:9" x14ac:dyDescent="0.2">
      <c r="A2668" s="141" t="s">
        <v>5349</v>
      </c>
      <c r="B2668" s="142" t="s">
        <v>18048</v>
      </c>
      <c r="C2668" s="143">
        <v>555</v>
      </c>
      <c r="D2668" s="143">
        <v>7</v>
      </c>
      <c r="E2668" s="144">
        <v>1596.32</v>
      </c>
      <c r="F2668" s="144">
        <v>64.430000000000007</v>
      </c>
      <c r="G2668" s="144">
        <v>71.36</v>
      </c>
      <c r="H2668" s="144">
        <v>31.9</v>
      </c>
      <c r="I2668" s="144">
        <v>167.69</v>
      </c>
    </row>
    <row r="2669" spans="1:9" x14ac:dyDescent="0.2">
      <c r="A2669" s="141" t="s">
        <v>5351</v>
      </c>
      <c r="B2669" s="142" t="s">
        <v>18049</v>
      </c>
      <c r="C2669" s="143">
        <v>1492</v>
      </c>
      <c r="D2669" s="143">
        <v>8</v>
      </c>
      <c r="E2669" s="144">
        <v>1531.58</v>
      </c>
      <c r="F2669" s="144">
        <v>173.22</v>
      </c>
      <c r="G2669" s="144">
        <v>81.55</v>
      </c>
      <c r="H2669" s="144">
        <v>30.61</v>
      </c>
      <c r="I2669" s="144">
        <v>285.38</v>
      </c>
    </row>
    <row r="2670" spans="1:9" x14ac:dyDescent="0.2">
      <c r="A2670" s="141" t="s">
        <v>5353</v>
      </c>
      <c r="B2670" s="142" t="s">
        <v>18050</v>
      </c>
      <c r="C2670" s="143">
        <v>5262</v>
      </c>
      <c r="D2670" s="143">
        <v>24</v>
      </c>
      <c r="E2670" s="144">
        <v>5160.18</v>
      </c>
      <c r="F2670" s="144">
        <v>610.91</v>
      </c>
      <c r="G2670" s="144">
        <v>244.66</v>
      </c>
      <c r="H2670" s="144">
        <v>103.13</v>
      </c>
      <c r="I2670" s="144">
        <v>958.7</v>
      </c>
    </row>
    <row r="2671" spans="1:9" x14ac:dyDescent="0.2">
      <c r="A2671" s="141" t="s">
        <v>5355</v>
      </c>
      <c r="B2671" s="142" t="s">
        <v>18051</v>
      </c>
      <c r="C2671" s="143">
        <v>644</v>
      </c>
      <c r="D2671" s="143">
        <v>14</v>
      </c>
      <c r="E2671" s="144">
        <v>3283.14</v>
      </c>
      <c r="F2671" s="144">
        <v>74.77</v>
      </c>
      <c r="G2671" s="144">
        <v>142.72</v>
      </c>
      <c r="H2671" s="144">
        <v>65.62</v>
      </c>
      <c r="I2671" s="144">
        <v>283.11</v>
      </c>
    </row>
    <row r="2672" spans="1:9" x14ac:dyDescent="0.2">
      <c r="A2672" s="141" t="s">
        <v>5357</v>
      </c>
      <c r="B2672" s="142" t="s">
        <v>18052</v>
      </c>
      <c r="C2672" s="143">
        <v>1228</v>
      </c>
      <c r="D2672" s="143">
        <v>16</v>
      </c>
      <c r="E2672" s="144">
        <v>4189.95</v>
      </c>
      <c r="F2672" s="144">
        <v>142.57</v>
      </c>
      <c r="G2672" s="144">
        <v>163.1</v>
      </c>
      <c r="H2672" s="144">
        <v>83.74</v>
      </c>
      <c r="I2672" s="144">
        <v>389.41</v>
      </c>
    </row>
    <row r="2673" spans="1:9" x14ac:dyDescent="0.2">
      <c r="A2673" s="141" t="s">
        <v>5359</v>
      </c>
      <c r="B2673" s="142" t="s">
        <v>18053</v>
      </c>
      <c r="C2673" s="143">
        <v>4038</v>
      </c>
      <c r="D2673" s="143">
        <v>33</v>
      </c>
      <c r="E2673" s="144">
        <v>10998.46</v>
      </c>
      <c r="F2673" s="144">
        <v>468.81</v>
      </c>
      <c r="G2673" s="144">
        <v>336.4</v>
      </c>
      <c r="H2673" s="144">
        <v>219.81</v>
      </c>
      <c r="I2673" s="144">
        <v>1025.02</v>
      </c>
    </row>
    <row r="2674" spans="1:9" x14ac:dyDescent="0.2">
      <c r="A2674" s="141" t="s">
        <v>5361</v>
      </c>
      <c r="B2674" s="142" t="s">
        <v>18054</v>
      </c>
      <c r="C2674" s="143">
        <v>388</v>
      </c>
      <c r="D2674" s="143">
        <v>1</v>
      </c>
      <c r="E2674" s="144">
        <v>37.32</v>
      </c>
      <c r="F2674" s="144">
        <v>45.05</v>
      </c>
      <c r="G2674" s="144">
        <v>10.19</v>
      </c>
      <c r="H2674" s="144">
        <v>0.74</v>
      </c>
      <c r="I2674" s="144">
        <v>55.98</v>
      </c>
    </row>
    <row r="2675" spans="1:9" x14ac:dyDescent="0.2">
      <c r="A2675" s="141" t="s">
        <v>5363</v>
      </c>
      <c r="B2675" s="142" t="s">
        <v>18055</v>
      </c>
      <c r="C2675" s="143">
        <v>580</v>
      </c>
      <c r="D2675" s="143">
        <v>3</v>
      </c>
      <c r="E2675" s="144">
        <v>7176.78</v>
      </c>
      <c r="F2675" s="144">
        <v>67.34</v>
      </c>
      <c r="G2675" s="144">
        <v>30.58</v>
      </c>
      <c r="H2675" s="144">
        <v>143.43</v>
      </c>
      <c r="I2675" s="144">
        <v>241.35</v>
      </c>
    </row>
    <row r="2676" spans="1:9" x14ac:dyDescent="0.2">
      <c r="A2676" s="141" t="s">
        <v>5365</v>
      </c>
      <c r="B2676" s="142" t="s">
        <v>18056</v>
      </c>
      <c r="C2676" s="143">
        <v>200</v>
      </c>
      <c r="D2676" s="143">
        <v>2</v>
      </c>
      <c r="E2676" s="144">
        <v>373.22</v>
      </c>
      <c r="F2676" s="144">
        <v>23.22</v>
      </c>
      <c r="G2676" s="144">
        <v>20.39</v>
      </c>
      <c r="H2676" s="144">
        <v>7.46</v>
      </c>
      <c r="I2676" s="144">
        <v>51.07</v>
      </c>
    </row>
    <row r="2677" spans="1:9" x14ac:dyDescent="0.2">
      <c r="A2677" s="141" t="s">
        <v>5367</v>
      </c>
      <c r="B2677" s="142" t="s">
        <v>18057</v>
      </c>
      <c r="C2677" s="143">
        <v>240</v>
      </c>
      <c r="D2677" s="143">
        <v>2</v>
      </c>
      <c r="E2677" s="144">
        <v>223.93</v>
      </c>
      <c r="F2677" s="144">
        <v>27.86</v>
      </c>
      <c r="G2677" s="144">
        <v>20.39</v>
      </c>
      <c r="H2677" s="144">
        <v>4.47</v>
      </c>
      <c r="I2677" s="144">
        <v>52.72</v>
      </c>
    </row>
    <row r="2678" spans="1:9" x14ac:dyDescent="0.2">
      <c r="A2678" s="141" t="s">
        <v>5369</v>
      </c>
      <c r="B2678" s="142" t="s">
        <v>18058</v>
      </c>
      <c r="C2678" s="143">
        <v>1288</v>
      </c>
      <c r="D2678" s="143">
        <v>13</v>
      </c>
      <c r="E2678" s="144">
        <v>20609.560000000001</v>
      </c>
      <c r="F2678" s="144">
        <v>149.54</v>
      </c>
      <c r="G2678" s="144">
        <v>132.52000000000001</v>
      </c>
      <c r="H2678" s="144">
        <v>411.9</v>
      </c>
      <c r="I2678" s="144">
        <v>693.96</v>
      </c>
    </row>
    <row r="2679" spans="1:9" x14ac:dyDescent="0.2">
      <c r="A2679" s="141" t="s">
        <v>5371</v>
      </c>
      <c r="B2679" s="142" t="s">
        <v>18059</v>
      </c>
      <c r="C2679" s="143">
        <v>2018</v>
      </c>
      <c r="D2679" s="143">
        <v>17</v>
      </c>
      <c r="E2679" s="144">
        <v>4914.91</v>
      </c>
      <c r="F2679" s="144">
        <v>234.29</v>
      </c>
      <c r="G2679" s="144">
        <v>173.3</v>
      </c>
      <c r="H2679" s="144">
        <v>98.22</v>
      </c>
      <c r="I2679" s="144">
        <v>505.81</v>
      </c>
    </row>
    <row r="2680" spans="1:9" x14ac:dyDescent="0.2">
      <c r="A2680" s="141" t="s">
        <v>5373</v>
      </c>
      <c r="B2680" s="142" t="s">
        <v>18060</v>
      </c>
      <c r="C2680" s="143">
        <v>8181</v>
      </c>
      <c r="D2680" s="143">
        <v>60</v>
      </c>
      <c r="E2680" s="144">
        <v>14421.88</v>
      </c>
      <c r="F2680" s="144">
        <v>949.8</v>
      </c>
      <c r="G2680" s="144">
        <v>611.64</v>
      </c>
      <c r="H2680" s="144">
        <v>288.23</v>
      </c>
      <c r="I2680" s="144">
        <v>1849.67</v>
      </c>
    </row>
    <row r="2681" spans="1:9" x14ac:dyDescent="0.2">
      <c r="A2681" s="141" t="s">
        <v>5375</v>
      </c>
      <c r="B2681" s="142" t="s">
        <v>18061</v>
      </c>
      <c r="C2681" s="143">
        <v>3472</v>
      </c>
      <c r="D2681" s="143">
        <v>54</v>
      </c>
      <c r="E2681" s="144">
        <v>18081.39</v>
      </c>
      <c r="F2681" s="144">
        <v>403.1</v>
      </c>
      <c r="G2681" s="144">
        <v>550.48</v>
      </c>
      <c r="H2681" s="144">
        <v>361.37</v>
      </c>
      <c r="I2681" s="144">
        <v>1314.95</v>
      </c>
    </row>
    <row r="2682" spans="1:9" x14ac:dyDescent="0.2">
      <c r="A2682" s="141" t="s">
        <v>5377</v>
      </c>
      <c r="B2682" s="142" t="s">
        <v>18062</v>
      </c>
      <c r="C2682" s="143">
        <v>630</v>
      </c>
      <c r="D2682" s="143">
        <v>7</v>
      </c>
      <c r="E2682" s="144">
        <v>3970.87</v>
      </c>
      <c r="F2682" s="144">
        <v>73.14</v>
      </c>
      <c r="G2682" s="144">
        <v>71.36</v>
      </c>
      <c r="H2682" s="144">
        <v>79.36</v>
      </c>
      <c r="I2682" s="144">
        <v>223.86</v>
      </c>
    </row>
    <row r="2683" spans="1:9" x14ac:dyDescent="0.2">
      <c r="A2683" s="141" t="s">
        <v>5379</v>
      </c>
      <c r="B2683" s="142" t="s">
        <v>18063</v>
      </c>
      <c r="C2683" s="143">
        <v>2015</v>
      </c>
      <c r="D2683" s="143">
        <v>19</v>
      </c>
      <c r="E2683" s="144">
        <v>3856.96</v>
      </c>
      <c r="F2683" s="144">
        <v>233.94</v>
      </c>
      <c r="G2683" s="144">
        <v>193.69</v>
      </c>
      <c r="H2683" s="144">
        <v>77.08</v>
      </c>
      <c r="I2683" s="144">
        <v>504.71</v>
      </c>
    </row>
    <row r="2684" spans="1:9" x14ac:dyDescent="0.2">
      <c r="A2684" s="141" t="s">
        <v>5381</v>
      </c>
      <c r="B2684" s="142" t="s">
        <v>18064</v>
      </c>
      <c r="C2684" s="143">
        <v>1298</v>
      </c>
      <c r="D2684" s="143">
        <v>20</v>
      </c>
      <c r="E2684" s="144">
        <v>11120.01</v>
      </c>
      <c r="F2684" s="144">
        <v>150.69999999999999</v>
      </c>
      <c r="G2684" s="144">
        <v>203.88</v>
      </c>
      <c r="H2684" s="144">
        <v>222.24</v>
      </c>
      <c r="I2684" s="144">
        <v>576.82000000000005</v>
      </c>
    </row>
    <row r="2685" spans="1:9" x14ac:dyDescent="0.2">
      <c r="A2685" s="141" t="s">
        <v>5383</v>
      </c>
      <c r="B2685" s="142" t="s">
        <v>18065</v>
      </c>
      <c r="C2685" s="143">
        <v>1870</v>
      </c>
      <c r="D2685" s="143">
        <v>11</v>
      </c>
      <c r="E2685" s="144">
        <v>2732.18</v>
      </c>
      <c r="F2685" s="144">
        <v>217.1</v>
      </c>
      <c r="G2685" s="144">
        <v>112.14</v>
      </c>
      <c r="H2685" s="144">
        <v>54.61</v>
      </c>
      <c r="I2685" s="144">
        <v>383.85</v>
      </c>
    </row>
    <row r="2686" spans="1:9" x14ac:dyDescent="0.2">
      <c r="A2686" s="141" t="s">
        <v>5385</v>
      </c>
      <c r="B2686" s="142" t="s">
        <v>18066</v>
      </c>
      <c r="C2686" s="143">
        <v>990</v>
      </c>
      <c r="D2686" s="143">
        <v>7</v>
      </c>
      <c r="E2686" s="144">
        <v>1734.43</v>
      </c>
      <c r="F2686" s="144">
        <v>114.94</v>
      </c>
      <c r="G2686" s="144">
        <v>71.36</v>
      </c>
      <c r="H2686" s="144">
        <v>34.659999999999997</v>
      </c>
      <c r="I2686" s="144">
        <v>220.96</v>
      </c>
    </row>
    <row r="2687" spans="1:9" x14ac:dyDescent="0.2">
      <c r="A2687" s="141" t="s">
        <v>5387</v>
      </c>
      <c r="B2687" s="142" t="s">
        <v>18067</v>
      </c>
      <c r="C2687" s="143">
        <v>4079</v>
      </c>
      <c r="D2687" s="143">
        <v>60</v>
      </c>
      <c r="E2687" s="144">
        <v>14609.56</v>
      </c>
      <c r="F2687" s="144">
        <v>473.57</v>
      </c>
      <c r="G2687" s="144">
        <v>611.64</v>
      </c>
      <c r="H2687" s="144">
        <v>291.98</v>
      </c>
      <c r="I2687" s="144">
        <v>1377.19</v>
      </c>
    </row>
    <row r="2688" spans="1:9" x14ac:dyDescent="0.2">
      <c r="A2688" s="141" t="s">
        <v>5389</v>
      </c>
      <c r="B2688" s="142" t="s">
        <v>18068</v>
      </c>
      <c r="C2688" s="143">
        <v>7719</v>
      </c>
      <c r="D2688" s="143">
        <v>63</v>
      </c>
      <c r="E2688" s="144">
        <v>15642.98</v>
      </c>
      <c r="F2688" s="144">
        <v>896.17</v>
      </c>
      <c r="G2688" s="144">
        <v>642.22</v>
      </c>
      <c r="H2688" s="144">
        <v>312.63</v>
      </c>
      <c r="I2688" s="144">
        <v>1851.02</v>
      </c>
    </row>
    <row r="2689" spans="1:9" x14ac:dyDescent="0.2">
      <c r="A2689" s="141" t="s">
        <v>5391</v>
      </c>
      <c r="B2689" s="142" t="s">
        <v>18069</v>
      </c>
      <c r="C2689" s="143">
        <v>5624</v>
      </c>
      <c r="D2689" s="143">
        <v>109</v>
      </c>
      <c r="E2689" s="144">
        <v>42744.480000000003</v>
      </c>
      <c r="F2689" s="144">
        <v>652.94000000000005</v>
      </c>
      <c r="G2689" s="144">
        <v>1111.1500000000001</v>
      </c>
      <c r="H2689" s="144">
        <v>854.27</v>
      </c>
      <c r="I2689" s="144">
        <v>2618.36</v>
      </c>
    </row>
    <row r="2690" spans="1:9" x14ac:dyDescent="0.2">
      <c r="A2690" s="141" t="s">
        <v>5393</v>
      </c>
      <c r="B2690" s="142" t="s">
        <v>18070</v>
      </c>
      <c r="C2690" s="143">
        <v>1244</v>
      </c>
      <c r="D2690" s="143">
        <v>13</v>
      </c>
      <c r="E2690" s="144">
        <v>3237.82</v>
      </c>
      <c r="F2690" s="144">
        <v>144.41999999999999</v>
      </c>
      <c r="G2690" s="144">
        <v>132.52000000000001</v>
      </c>
      <c r="H2690" s="144">
        <v>64.709999999999994</v>
      </c>
      <c r="I2690" s="144">
        <v>341.65</v>
      </c>
    </row>
    <row r="2691" spans="1:9" x14ac:dyDescent="0.2">
      <c r="A2691" s="141" t="s">
        <v>5395</v>
      </c>
      <c r="B2691" s="142" t="s">
        <v>18071</v>
      </c>
      <c r="C2691" s="143">
        <v>15741</v>
      </c>
      <c r="D2691" s="143">
        <v>171</v>
      </c>
      <c r="E2691" s="144">
        <v>121857.02</v>
      </c>
      <c r="F2691" s="144">
        <v>1827.51</v>
      </c>
      <c r="G2691" s="144">
        <v>1743.18</v>
      </c>
      <c r="H2691" s="144">
        <v>2435.38</v>
      </c>
      <c r="I2691" s="144">
        <v>6006.07</v>
      </c>
    </row>
    <row r="2692" spans="1:9" x14ac:dyDescent="0.2">
      <c r="A2692" s="141" t="s">
        <v>5397</v>
      </c>
      <c r="B2692" s="142" t="s">
        <v>18072</v>
      </c>
      <c r="C2692" s="143">
        <v>1636</v>
      </c>
      <c r="D2692" s="143">
        <v>41</v>
      </c>
      <c r="E2692" s="144">
        <v>15709.06</v>
      </c>
      <c r="F2692" s="144">
        <v>189.94</v>
      </c>
      <c r="G2692" s="144">
        <v>417.95</v>
      </c>
      <c r="H2692" s="144">
        <v>313.95</v>
      </c>
      <c r="I2692" s="144">
        <v>921.84</v>
      </c>
    </row>
    <row r="2693" spans="1:9" x14ac:dyDescent="0.2">
      <c r="A2693" s="141" t="s">
        <v>5399</v>
      </c>
      <c r="B2693" s="142" t="s">
        <v>18073</v>
      </c>
      <c r="C2693" s="143">
        <v>412</v>
      </c>
      <c r="D2693" s="143">
        <v>2</v>
      </c>
      <c r="E2693" s="144">
        <v>502.56</v>
      </c>
      <c r="F2693" s="144">
        <v>47.83</v>
      </c>
      <c r="G2693" s="144">
        <v>20.39</v>
      </c>
      <c r="H2693" s="144">
        <v>10.039999999999999</v>
      </c>
      <c r="I2693" s="144">
        <v>78.260000000000005</v>
      </c>
    </row>
    <row r="2694" spans="1:9" x14ac:dyDescent="0.2">
      <c r="A2694" s="141" t="s">
        <v>5401</v>
      </c>
      <c r="B2694" s="142" t="s">
        <v>18074</v>
      </c>
      <c r="C2694" s="143">
        <v>685</v>
      </c>
      <c r="D2694" s="143">
        <v>1</v>
      </c>
      <c r="E2694" s="144">
        <v>235.13</v>
      </c>
      <c r="F2694" s="144">
        <v>79.53</v>
      </c>
      <c r="G2694" s="144">
        <v>10.19</v>
      </c>
      <c r="H2694" s="144">
        <v>4.7</v>
      </c>
      <c r="I2694" s="144">
        <v>94.42</v>
      </c>
    </row>
    <row r="2695" spans="1:9" x14ac:dyDescent="0.2">
      <c r="A2695" s="141" t="s">
        <v>5403</v>
      </c>
      <c r="B2695" s="142" t="s">
        <v>18075</v>
      </c>
      <c r="C2695" s="143">
        <v>2625</v>
      </c>
      <c r="D2695" s="143">
        <v>15</v>
      </c>
      <c r="E2695" s="144">
        <v>5974.7</v>
      </c>
      <c r="F2695" s="144">
        <v>304.76</v>
      </c>
      <c r="G2695" s="144">
        <v>152.91</v>
      </c>
      <c r="H2695" s="144">
        <v>119.41</v>
      </c>
      <c r="I2695" s="144">
        <v>577.08000000000004</v>
      </c>
    </row>
    <row r="2696" spans="1:9" x14ac:dyDescent="0.2">
      <c r="A2696" s="141" t="s">
        <v>5405</v>
      </c>
      <c r="B2696" s="142" t="s">
        <v>18076</v>
      </c>
      <c r="C2696" s="143">
        <v>776</v>
      </c>
      <c r="D2696" s="143">
        <v>9</v>
      </c>
      <c r="E2696" s="144">
        <v>2831.6</v>
      </c>
      <c r="F2696" s="144">
        <v>90.1</v>
      </c>
      <c r="G2696" s="144">
        <v>91.74</v>
      </c>
      <c r="H2696" s="144">
        <v>56.59</v>
      </c>
      <c r="I2696" s="144">
        <v>238.43</v>
      </c>
    </row>
    <row r="2697" spans="1:9" x14ac:dyDescent="0.2">
      <c r="A2697" s="141" t="s">
        <v>5407</v>
      </c>
      <c r="B2697" s="142" t="s">
        <v>18077</v>
      </c>
      <c r="C2697" s="143">
        <v>2137</v>
      </c>
      <c r="D2697" s="143">
        <v>25</v>
      </c>
      <c r="E2697" s="144">
        <v>7637.33</v>
      </c>
      <c r="F2697" s="144">
        <v>248.1</v>
      </c>
      <c r="G2697" s="144">
        <v>254.85</v>
      </c>
      <c r="H2697" s="144">
        <v>152.63999999999999</v>
      </c>
      <c r="I2697" s="144">
        <v>655.59</v>
      </c>
    </row>
    <row r="2698" spans="1:9" x14ac:dyDescent="0.2">
      <c r="A2698" s="141" t="s">
        <v>5409</v>
      </c>
      <c r="B2698" s="142" t="s">
        <v>18078</v>
      </c>
      <c r="C2698" s="143">
        <v>637</v>
      </c>
      <c r="D2698" s="143">
        <v>19</v>
      </c>
      <c r="E2698" s="144">
        <v>60663.49</v>
      </c>
      <c r="F2698" s="144">
        <v>73.95</v>
      </c>
      <c r="G2698" s="144">
        <v>193.69</v>
      </c>
      <c r="H2698" s="144">
        <v>1212.3900000000001</v>
      </c>
      <c r="I2698" s="144">
        <v>1480.03</v>
      </c>
    </row>
    <row r="2699" spans="1:9" x14ac:dyDescent="0.2">
      <c r="A2699" s="141" t="s">
        <v>5411</v>
      </c>
      <c r="B2699" s="142" t="s">
        <v>18079</v>
      </c>
      <c r="C2699" s="143">
        <v>362</v>
      </c>
      <c r="D2699" s="143">
        <v>2</v>
      </c>
      <c r="E2699" s="144">
        <v>286.14</v>
      </c>
      <c r="F2699" s="144">
        <v>42.02</v>
      </c>
      <c r="G2699" s="144">
        <v>20.39</v>
      </c>
      <c r="H2699" s="144">
        <v>5.72</v>
      </c>
      <c r="I2699" s="144">
        <v>68.13</v>
      </c>
    </row>
    <row r="2700" spans="1:9" x14ac:dyDescent="0.2">
      <c r="A2700" s="141" t="s">
        <v>5413</v>
      </c>
      <c r="B2700" s="142" t="s">
        <v>18080</v>
      </c>
      <c r="C2700" s="143">
        <v>7168</v>
      </c>
      <c r="D2700" s="143">
        <v>67</v>
      </c>
      <c r="E2700" s="144">
        <v>33933.9</v>
      </c>
      <c r="F2700" s="144">
        <v>832.19</v>
      </c>
      <c r="G2700" s="144">
        <v>683</v>
      </c>
      <c r="H2700" s="144">
        <v>678.19</v>
      </c>
      <c r="I2700" s="144">
        <v>2193.38</v>
      </c>
    </row>
    <row r="2701" spans="1:9" x14ac:dyDescent="0.2">
      <c r="A2701" s="141" t="s">
        <v>5415</v>
      </c>
      <c r="B2701" s="142" t="s">
        <v>18081</v>
      </c>
      <c r="C2701" s="143">
        <v>806</v>
      </c>
      <c r="D2701" s="143">
        <v>80</v>
      </c>
      <c r="E2701" s="144">
        <v>54756.959999999999</v>
      </c>
      <c r="F2701" s="144">
        <v>93.58</v>
      </c>
      <c r="G2701" s="144">
        <v>815.52</v>
      </c>
      <c r="H2701" s="144">
        <v>1094.3499999999999</v>
      </c>
      <c r="I2701" s="144">
        <v>2003.45</v>
      </c>
    </row>
    <row r="2702" spans="1:9" x14ac:dyDescent="0.2">
      <c r="A2702" s="141" t="s">
        <v>5417</v>
      </c>
      <c r="B2702" s="142" t="s">
        <v>18082</v>
      </c>
      <c r="C2702" s="143">
        <v>293</v>
      </c>
      <c r="D2702" s="143">
        <v>5</v>
      </c>
      <c r="E2702" s="144">
        <v>26065.81</v>
      </c>
      <c r="F2702" s="144">
        <v>34.020000000000003</v>
      </c>
      <c r="G2702" s="144">
        <v>50.97</v>
      </c>
      <c r="H2702" s="144">
        <v>520.94000000000005</v>
      </c>
      <c r="I2702" s="144">
        <v>605.92999999999995</v>
      </c>
    </row>
    <row r="2703" spans="1:9" x14ac:dyDescent="0.2">
      <c r="A2703" s="141" t="s">
        <v>5419</v>
      </c>
      <c r="B2703" s="142" t="s">
        <v>18083</v>
      </c>
      <c r="C2703" s="143">
        <v>955</v>
      </c>
      <c r="D2703" s="143">
        <v>3</v>
      </c>
      <c r="E2703" s="144">
        <v>2089.15</v>
      </c>
      <c r="F2703" s="144">
        <v>110.87</v>
      </c>
      <c r="G2703" s="144">
        <v>30.58</v>
      </c>
      <c r="H2703" s="144">
        <v>41.75</v>
      </c>
      <c r="I2703" s="144">
        <v>183.2</v>
      </c>
    </row>
    <row r="2704" spans="1:9" x14ac:dyDescent="0.2">
      <c r="A2704" s="141" t="s">
        <v>5421</v>
      </c>
      <c r="B2704" s="142" t="s">
        <v>18084</v>
      </c>
      <c r="C2704" s="143">
        <v>534</v>
      </c>
      <c r="D2704" s="143">
        <v>0</v>
      </c>
      <c r="E2704" s="144">
        <v>0</v>
      </c>
      <c r="F2704" s="144">
        <v>62</v>
      </c>
      <c r="G2704" s="144">
        <v>0</v>
      </c>
      <c r="H2704" s="144">
        <v>0</v>
      </c>
      <c r="I2704" s="144">
        <v>62</v>
      </c>
    </row>
    <row r="2705" spans="1:9" x14ac:dyDescent="0.2">
      <c r="A2705" s="141" t="s">
        <v>5423</v>
      </c>
      <c r="B2705" s="142" t="s">
        <v>18085</v>
      </c>
      <c r="C2705" s="143">
        <v>936</v>
      </c>
      <c r="D2705" s="143">
        <v>20</v>
      </c>
      <c r="E2705" s="144">
        <v>8086.9</v>
      </c>
      <c r="F2705" s="144">
        <v>108.67</v>
      </c>
      <c r="G2705" s="144">
        <v>203.88</v>
      </c>
      <c r="H2705" s="144">
        <v>161.62</v>
      </c>
      <c r="I2705" s="144">
        <v>474.17</v>
      </c>
    </row>
    <row r="2706" spans="1:9" x14ac:dyDescent="0.2">
      <c r="A2706" s="141" t="s">
        <v>5425</v>
      </c>
      <c r="B2706" s="142" t="s">
        <v>18086</v>
      </c>
      <c r="C2706" s="143">
        <v>4415</v>
      </c>
      <c r="D2706" s="143">
        <v>75</v>
      </c>
      <c r="E2706" s="144">
        <v>24468.33</v>
      </c>
      <c r="F2706" s="144">
        <v>512.58000000000004</v>
      </c>
      <c r="G2706" s="144">
        <v>764.55</v>
      </c>
      <c r="H2706" s="144">
        <v>489.02</v>
      </c>
      <c r="I2706" s="144">
        <v>1766.15</v>
      </c>
    </row>
    <row r="2707" spans="1:9" x14ac:dyDescent="0.2">
      <c r="A2707" s="141" t="s">
        <v>5427</v>
      </c>
      <c r="B2707" s="142" t="s">
        <v>18087</v>
      </c>
      <c r="C2707" s="143">
        <v>1107</v>
      </c>
      <c r="D2707" s="143">
        <v>8</v>
      </c>
      <c r="E2707" s="144">
        <v>1576.02</v>
      </c>
      <c r="F2707" s="144">
        <v>128.52000000000001</v>
      </c>
      <c r="G2707" s="144">
        <v>81.55</v>
      </c>
      <c r="H2707" s="144">
        <v>31.5</v>
      </c>
      <c r="I2707" s="144">
        <v>241.57</v>
      </c>
    </row>
    <row r="2708" spans="1:9" x14ac:dyDescent="0.2">
      <c r="A2708" s="141" t="s">
        <v>5429</v>
      </c>
      <c r="B2708" s="142" t="s">
        <v>18088</v>
      </c>
      <c r="C2708" s="143">
        <v>220</v>
      </c>
      <c r="D2708" s="143">
        <v>1</v>
      </c>
      <c r="E2708" s="144">
        <v>37.32</v>
      </c>
      <c r="F2708" s="144">
        <v>25.54</v>
      </c>
      <c r="G2708" s="144">
        <v>10.19</v>
      </c>
      <c r="H2708" s="144">
        <v>0.74</v>
      </c>
      <c r="I2708" s="144">
        <v>36.47</v>
      </c>
    </row>
    <row r="2709" spans="1:9" x14ac:dyDescent="0.2">
      <c r="A2709" s="141" t="s">
        <v>5431</v>
      </c>
      <c r="B2709" s="142" t="s">
        <v>18089</v>
      </c>
      <c r="C2709" s="143">
        <v>5993</v>
      </c>
      <c r="D2709" s="143">
        <v>32</v>
      </c>
      <c r="E2709" s="144">
        <v>6249.53</v>
      </c>
      <c r="F2709" s="144">
        <v>695.78</v>
      </c>
      <c r="G2709" s="144">
        <v>326.20999999999998</v>
      </c>
      <c r="H2709" s="144">
        <v>124.9</v>
      </c>
      <c r="I2709" s="144">
        <v>1146.8900000000001</v>
      </c>
    </row>
    <row r="2710" spans="1:9" x14ac:dyDescent="0.2">
      <c r="A2710" s="141" t="s">
        <v>5433</v>
      </c>
      <c r="B2710" s="142" t="s">
        <v>18090</v>
      </c>
      <c r="C2710" s="143">
        <v>729</v>
      </c>
      <c r="D2710" s="143">
        <v>5</v>
      </c>
      <c r="E2710" s="144">
        <v>918.54</v>
      </c>
      <c r="F2710" s="144">
        <v>84.63</v>
      </c>
      <c r="G2710" s="144">
        <v>50.97</v>
      </c>
      <c r="H2710" s="144">
        <v>18.36</v>
      </c>
      <c r="I2710" s="144">
        <v>153.96</v>
      </c>
    </row>
    <row r="2711" spans="1:9" x14ac:dyDescent="0.2">
      <c r="A2711" s="141" t="s">
        <v>5435</v>
      </c>
      <c r="B2711" s="142" t="s">
        <v>18091</v>
      </c>
      <c r="C2711" s="143">
        <v>382</v>
      </c>
      <c r="D2711" s="143">
        <v>4</v>
      </c>
      <c r="E2711" s="144">
        <v>721.57</v>
      </c>
      <c r="F2711" s="144">
        <v>44.35</v>
      </c>
      <c r="G2711" s="144">
        <v>40.78</v>
      </c>
      <c r="H2711" s="144">
        <v>14.42</v>
      </c>
      <c r="I2711" s="144">
        <v>99.55</v>
      </c>
    </row>
    <row r="2712" spans="1:9" x14ac:dyDescent="0.2">
      <c r="A2712" s="141" t="s">
        <v>5437</v>
      </c>
      <c r="B2712" s="142" t="s">
        <v>18092</v>
      </c>
      <c r="C2712" s="143">
        <v>231775</v>
      </c>
      <c r="D2712" s="143">
        <v>2767</v>
      </c>
      <c r="E2712" s="144">
        <v>2004486.6</v>
      </c>
      <c r="F2712" s="144">
        <v>26908.78</v>
      </c>
      <c r="G2712" s="144">
        <v>28206.94</v>
      </c>
      <c r="H2712" s="144">
        <v>40060.86</v>
      </c>
      <c r="I2712" s="144">
        <v>95176.58</v>
      </c>
    </row>
    <row r="2713" spans="1:9" x14ac:dyDescent="0.2">
      <c r="A2713" s="141" t="s">
        <v>5439</v>
      </c>
      <c r="B2713" s="142" t="s">
        <v>18093</v>
      </c>
      <c r="C2713" s="143">
        <v>1839</v>
      </c>
      <c r="D2713" s="143">
        <v>10</v>
      </c>
      <c r="E2713" s="144">
        <v>2061.88</v>
      </c>
      <c r="F2713" s="144">
        <v>213.5</v>
      </c>
      <c r="G2713" s="144">
        <v>101.94</v>
      </c>
      <c r="H2713" s="144">
        <v>41.21</v>
      </c>
      <c r="I2713" s="144">
        <v>356.65</v>
      </c>
    </row>
    <row r="2714" spans="1:9" x14ac:dyDescent="0.2">
      <c r="A2714" s="141" t="s">
        <v>5441</v>
      </c>
      <c r="B2714" s="142" t="s">
        <v>18094</v>
      </c>
      <c r="C2714" s="143">
        <v>18462</v>
      </c>
      <c r="D2714" s="143">
        <v>225</v>
      </c>
      <c r="E2714" s="144">
        <v>77058.48</v>
      </c>
      <c r="F2714" s="144">
        <v>2143.42</v>
      </c>
      <c r="G2714" s="144">
        <v>2293.66</v>
      </c>
      <c r="H2714" s="144">
        <v>1540.06</v>
      </c>
      <c r="I2714" s="144">
        <v>5977.14</v>
      </c>
    </row>
    <row r="2715" spans="1:9" x14ac:dyDescent="0.2">
      <c r="A2715" s="141" t="s">
        <v>5443</v>
      </c>
      <c r="B2715" s="142" t="s">
        <v>18095</v>
      </c>
      <c r="C2715" s="143">
        <v>5287</v>
      </c>
      <c r="D2715" s="143">
        <v>50</v>
      </c>
      <c r="E2715" s="144">
        <v>11286.44</v>
      </c>
      <c r="F2715" s="144">
        <v>613.82000000000005</v>
      </c>
      <c r="G2715" s="144">
        <v>509.7</v>
      </c>
      <c r="H2715" s="144">
        <v>225.57</v>
      </c>
      <c r="I2715" s="144">
        <v>1349.09</v>
      </c>
    </row>
    <row r="2716" spans="1:9" x14ac:dyDescent="0.2">
      <c r="A2716" s="141" t="s">
        <v>5445</v>
      </c>
      <c r="B2716" s="142" t="s">
        <v>18096</v>
      </c>
      <c r="C2716" s="143">
        <v>2906</v>
      </c>
      <c r="D2716" s="143">
        <v>23</v>
      </c>
      <c r="E2716" s="144">
        <v>7320.82</v>
      </c>
      <c r="F2716" s="144">
        <v>337.38</v>
      </c>
      <c r="G2716" s="144">
        <v>234.46</v>
      </c>
      <c r="H2716" s="144">
        <v>146.31</v>
      </c>
      <c r="I2716" s="144">
        <v>718.15</v>
      </c>
    </row>
    <row r="2717" spans="1:9" x14ac:dyDescent="0.2">
      <c r="A2717" s="141" t="s">
        <v>5447</v>
      </c>
      <c r="B2717" s="142" t="s">
        <v>18097</v>
      </c>
      <c r="C2717" s="143">
        <v>2658</v>
      </c>
      <c r="D2717" s="143">
        <v>18</v>
      </c>
      <c r="E2717" s="144">
        <v>3567.48</v>
      </c>
      <c r="F2717" s="144">
        <v>308.58999999999997</v>
      </c>
      <c r="G2717" s="144">
        <v>183.5</v>
      </c>
      <c r="H2717" s="144">
        <v>71.3</v>
      </c>
      <c r="I2717" s="144">
        <v>563.39</v>
      </c>
    </row>
    <row r="2718" spans="1:9" x14ac:dyDescent="0.2">
      <c r="A2718" s="141" t="s">
        <v>5449</v>
      </c>
      <c r="B2718" s="142" t="s">
        <v>18098</v>
      </c>
      <c r="C2718" s="143">
        <v>384</v>
      </c>
      <c r="D2718" s="143">
        <v>2</v>
      </c>
      <c r="E2718" s="144">
        <v>223.93</v>
      </c>
      <c r="F2718" s="144">
        <v>44.58</v>
      </c>
      <c r="G2718" s="144">
        <v>20.39</v>
      </c>
      <c r="H2718" s="144">
        <v>4.47</v>
      </c>
      <c r="I2718" s="144">
        <v>69.44</v>
      </c>
    </row>
    <row r="2719" spans="1:9" x14ac:dyDescent="0.2">
      <c r="A2719" s="141" t="s">
        <v>5451</v>
      </c>
      <c r="B2719" s="142" t="s">
        <v>18099</v>
      </c>
      <c r="C2719" s="143">
        <v>1193</v>
      </c>
      <c r="D2719" s="143">
        <v>10</v>
      </c>
      <c r="E2719" s="144">
        <v>44751.22</v>
      </c>
      <c r="F2719" s="144">
        <v>138.5</v>
      </c>
      <c r="G2719" s="144">
        <v>101.94</v>
      </c>
      <c r="H2719" s="144">
        <v>894.38</v>
      </c>
      <c r="I2719" s="144">
        <v>1134.82</v>
      </c>
    </row>
    <row r="2720" spans="1:9" x14ac:dyDescent="0.2">
      <c r="A2720" s="141" t="s">
        <v>5453</v>
      </c>
      <c r="B2720" s="142" t="s">
        <v>18100</v>
      </c>
      <c r="C2720" s="143">
        <v>7236</v>
      </c>
      <c r="D2720" s="143">
        <v>99</v>
      </c>
      <c r="E2720" s="144">
        <v>22649.79</v>
      </c>
      <c r="F2720" s="144">
        <v>840.09</v>
      </c>
      <c r="G2720" s="144">
        <v>1009.21</v>
      </c>
      <c r="H2720" s="144">
        <v>452.67</v>
      </c>
      <c r="I2720" s="144">
        <v>2301.9699999999998</v>
      </c>
    </row>
    <row r="2721" spans="1:9" x14ac:dyDescent="0.2">
      <c r="A2721" s="141" t="s">
        <v>5455</v>
      </c>
      <c r="B2721" s="142" t="s">
        <v>18101</v>
      </c>
      <c r="C2721" s="143">
        <v>1897</v>
      </c>
      <c r="D2721" s="143">
        <v>7</v>
      </c>
      <c r="E2721" s="144">
        <v>2720.93</v>
      </c>
      <c r="F2721" s="144">
        <v>220.24</v>
      </c>
      <c r="G2721" s="144">
        <v>71.36</v>
      </c>
      <c r="H2721" s="144">
        <v>54.38</v>
      </c>
      <c r="I2721" s="144">
        <v>345.98</v>
      </c>
    </row>
    <row r="2722" spans="1:9" x14ac:dyDescent="0.2">
      <c r="A2722" s="141" t="s">
        <v>5457</v>
      </c>
      <c r="B2722" s="142" t="s">
        <v>18102</v>
      </c>
      <c r="C2722" s="143">
        <v>10514</v>
      </c>
      <c r="D2722" s="143">
        <v>113</v>
      </c>
      <c r="E2722" s="144">
        <v>27940.21</v>
      </c>
      <c r="F2722" s="144">
        <v>1220.6600000000001</v>
      </c>
      <c r="G2722" s="144">
        <v>1151.93</v>
      </c>
      <c r="H2722" s="144">
        <v>558.4</v>
      </c>
      <c r="I2722" s="144">
        <v>2930.99</v>
      </c>
    </row>
    <row r="2723" spans="1:9" x14ac:dyDescent="0.2">
      <c r="A2723" s="141" t="s">
        <v>5459</v>
      </c>
      <c r="B2723" s="142" t="s">
        <v>18103</v>
      </c>
      <c r="C2723" s="143">
        <v>12120</v>
      </c>
      <c r="D2723" s="143">
        <v>56</v>
      </c>
      <c r="E2723" s="144">
        <v>15112.18</v>
      </c>
      <c r="F2723" s="144">
        <v>1407.12</v>
      </c>
      <c r="G2723" s="144">
        <v>570.86</v>
      </c>
      <c r="H2723" s="144">
        <v>302.02</v>
      </c>
      <c r="I2723" s="144">
        <v>2280</v>
      </c>
    </row>
    <row r="2724" spans="1:9" x14ac:dyDescent="0.2">
      <c r="A2724" s="141" t="s">
        <v>5461</v>
      </c>
      <c r="B2724" s="142" t="s">
        <v>18104</v>
      </c>
      <c r="C2724" s="143">
        <v>10080</v>
      </c>
      <c r="D2724" s="143">
        <v>40</v>
      </c>
      <c r="E2724" s="144">
        <v>11933.76</v>
      </c>
      <c r="F2724" s="144">
        <v>1170.27</v>
      </c>
      <c r="G2724" s="144">
        <v>407.76</v>
      </c>
      <c r="H2724" s="144">
        <v>238.5</v>
      </c>
      <c r="I2724" s="144">
        <v>1816.53</v>
      </c>
    </row>
    <row r="2725" spans="1:9" x14ac:dyDescent="0.2">
      <c r="A2725" s="141" t="s">
        <v>5463</v>
      </c>
      <c r="B2725" s="142" t="s">
        <v>18105</v>
      </c>
      <c r="C2725" s="143">
        <v>974</v>
      </c>
      <c r="D2725" s="143">
        <v>9</v>
      </c>
      <c r="E2725" s="144">
        <v>1857.74</v>
      </c>
      <c r="F2725" s="144">
        <v>113.08</v>
      </c>
      <c r="G2725" s="144">
        <v>91.74</v>
      </c>
      <c r="H2725" s="144">
        <v>37.130000000000003</v>
      </c>
      <c r="I2725" s="144">
        <v>241.95</v>
      </c>
    </row>
    <row r="2726" spans="1:9" x14ac:dyDescent="0.2">
      <c r="A2726" s="141" t="s">
        <v>5465</v>
      </c>
      <c r="B2726" s="142" t="s">
        <v>18106</v>
      </c>
      <c r="C2726" s="143">
        <v>5094</v>
      </c>
      <c r="D2726" s="143">
        <v>71</v>
      </c>
      <c r="E2726" s="144">
        <v>21450.78</v>
      </c>
      <c r="F2726" s="144">
        <v>591.41</v>
      </c>
      <c r="G2726" s="144">
        <v>723.78</v>
      </c>
      <c r="H2726" s="144">
        <v>428.7</v>
      </c>
      <c r="I2726" s="144">
        <v>1743.89</v>
      </c>
    </row>
    <row r="2727" spans="1:9" x14ac:dyDescent="0.2">
      <c r="A2727" s="141" t="s">
        <v>5467</v>
      </c>
      <c r="B2727" s="142" t="s">
        <v>18107</v>
      </c>
      <c r="C2727" s="143">
        <v>609</v>
      </c>
      <c r="D2727" s="143">
        <v>1</v>
      </c>
      <c r="E2727" s="144">
        <v>37.32</v>
      </c>
      <c r="F2727" s="144">
        <v>70.7</v>
      </c>
      <c r="G2727" s="144">
        <v>10.19</v>
      </c>
      <c r="H2727" s="144">
        <v>0.74</v>
      </c>
      <c r="I2727" s="144">
        <v>81.63</v>
      </c>
    </row>
    <row r="2728" spans="1:9" x14ac:dyDescent="0.2">
      <c r="A2728" s="141" t="s">
        <v>5469</v>
      </c>
      <c r="B2728" s="142" t="s">
        <v>18108</v>
      </c>
      <c r="C2728" s="143">
        <v>1045</v>
      </c>
      <c r="D2728" s="143">
        <v>9</v>
      </c>
      <c r="E2728" s="144">
        <v>3985.32</v>
      </c>
      <c r="F2728" s="144">
        <v>121.32</v>
      </c>
      <c r="G2728" s="144">
        <v>91.74</v>
      </c>
      <c r="H2728" s="144">
        <v>79.650000000000006</v>
      </c>
      <c r="I2728" s="144">
        <v>292.70999999999998</v>
      </c>
    </row>
    <row r="2729" spans="1:9" x14ac:dyDescent="0.2">
      <c r="A2729" s="141" t="s">
        <v>5471</v>
      </c>
      <c r="B2729" s="142" t="s">
        <v>18109</v>
      </c>
      <c r="C2729" s="143">
        <v>954</v>
      </c>
      <c r="D2729" s="143">
        <v>4</v>
      </c>
      <c r="E2729" s="144">
        <v>1009.41</v>
      </c>
      <c r="F2729" s="144">
        <v>110.76</v>
      </c>
      <c r="G2729" s="144">
        <v>40.78</v>
      </c>
      <c r="H2729" s="144">
        <v>20.18</v>
      </c>
      <c r="I2729" s="144">
        <v>171.72</v>
      </c>
    </row>
    <row r="2730" spans="1:9" x14ac:dyDescent="0.2">
      <c r="A2730" s="141" t="s">
        <v>5473</v>
      </c>
      <c r="B2730" s="142" t="s">
        <v>18110</v>
      </c>
      <c r="C2730" s="143">
        <v>985</v>
      </c>
      <c r="D2730" s="143">
        <v>11</v>
      </c>
      <c r="E2730" s="144">
        <v>2277.35</v>
      </c>
      <c r="F2730" s="144">
        <v>114.36</v>
      </c>
      <c r="G2730" s="144">
        <v>112.14</v>
      </c>
      <c r="H2730" s="144">
        <v>45.51</v>
      </c>
      <c r="I2730" s="144">
        <v>272.01</v>
      </c>
    </row>
    <row r="2731" spans="1:9" x14ac:dyDescent="0.2">
      <c r="A2731" s="141" t="s">
        <v>5475</v>
      </c>
      <c r="B2731" s="142" t="s">
        <v>18111</v>
      </c>
      <c r="C2731" s="143">
        <v>3928</v>
      </c>
      <c r="D2731" s="143">
        <v>35</v>
      </c>
      <c r="E2731" s="144">
        <v>8563.48</v>
      </c>
      <c r="F2731" s="144">
        <v>456.03</v>
      </c>
      <c r="G2731" s="144">
        <v>356.79</v>
      </c>
      <c r="H2731" s="144">
        <v>171.14</v>
      </c>
      <c r="I2731" s="144">
        <v>983.96</v>
      </c>
    </row>
    <row r="2732" spans="1:9" x14ac:dyDescent="0.2">
      <c r="A2732" s="141" t="s">
        <v>5477</v>
      </c>
      <c r="B2732" s="142" t="s">
        <v>18112</v>
      </c>
      <c r="C2732" s="143">
        <v>136</v>
      </c>
      <c r="D2732" s="143">
        <v>4</v>
      </c>
      <c r="E2732" s="144">
        <v>3484.59</v>
      </c>
      <c r="F2732" s="144">
        <v>15.79</v>
      </c>
      <c r="G2732" s="144">
        <v>40.78</v>
      </c>
      <c r="H2732" s="144">
        <v>69.64</v>
      </c>
      <c r="I2732" s="144">
        <v>126.21</v>
      </c>
    </row>
    <row r="2733" spans="1:9" x14ac:dyDescent="0.2">
      <c r="A2733" s="141" t="s">
        <v>5479</v>
      </c>
      <c r="B2733" s="142" t="s">
        <v>18113</v>
      </c>
      <c r="C2733" s="143">
        <v>664</v>
      </c>
      <c r="D2733" s="143">
        <v>15</v>
      </c>
      <c r="E2733" s="144">
        <v>36183.22</v>
      </c>
      <c r="F2733" s="144">
        <v>77.09</v>
      </c>
      <c r="G2733" s="144">
        <v>152.91</v>
      </c>
      <c r="H2733" s="144">
        <v>723.14</v>
      </c>
      <c r="I2733" s="144">
        <v>953.14</v>
      </c>
    </row>
    <row r="2734" spans="1:9" x14ac:dyDescent="0.2">
      <c r="A2734" s="141" t="s">
        <v>5481</v>
      </c>
      <c r="B2734" s="142" t="s">
        <v>18114</v>
      </c>
      <c r="C2734" s="143">
        <v>3550</v>
      </c>
      <c r="D2734" s="143">
        <v>58</v>
      </c>
      <c r="E2734" s="144">
        <v>12200.79</v>
      </c>
      <c r="F2734" s="144">
        <v>412.15</v>
      </c>
      <c r="G2734" s="144">
        <v>591.26</v>
      </c>
      <c r="H2734" s="144">
        <v>243.84</v>
      </c>
      <c r="I2734" s="144">
        <v>1247.25</v>
      </c>
    </row>
    <row r="2735" spans="1:9" x14ac:dyDescent="0.2">
      <c r="A2735" s="141" t="s">
        <v>5483</v>
      </c>
      <c r="B2735" s="142" t="s">
        <v>18115</v>
      </c>
      <c r="C2735" s="143">
        <v>3612</v>
      </c>
      <c r="D2735" s="143">
        <v>39</v>
      </c>
      <c r="E2735" s="144">
        <v>67877.94</v>
      </c>
      <c r="F2735" s="144">
        <v>419.35</v>
      </c>
      <c r="G2735" s="144">
        <v>397.57</v>
      </c>
      <c r="H2735" s="144">
        <v>1356.58</v>
      </c>
      <c r="I2735" s="144">
        <v>2173.5</v>
      </c>
    </row>
    <row r="2736" spans="1:9" x14ac:dyDescent="0.2">
      <c r="A2736" s="141" t="s">
        <v>5485</v>
      </c>
      <c r="B2736" s="142" t="s">
        <v>18116</v>
      </c>
      <c r="C2736" s="143">
        <v>571</v>
      </c>
      <c r="D2736" s="143">
        <v>1</v>
      </c>
      <c r="E2736" s="144">
        <v>315.18</v>
      </c>
      <c r="F2736" s="144">
        <v>66.3</v>
      </c>
      <c r="G2736" s="144">
        <v>10.19</v>
      </c>
      <c r="H2736" s="144">
        <v>6.3</v>
      </c>
      <c r="I2736" s="144">
        <v>82.79</v>
      </c>
    </row>
    <row r="2737" spans="1:9" x14ac:dyDescent="0.2">
      <c r="A2737" s="141" t="s">
        <v>5487</v>
      </c>
      <c r="B2737" s="142" t="s">
        <v>18117</v>
      </c>
      <c r="C2737" s="143">
        <v>2197</v>
      </c>
      <c r="D2737" s="143">
        <v>16</v>
      </c>
      <c r="E2737" s="144">
        <v>15771.47</v>
      </c>
      <c r="F2737" s="144">
        <v>255.07</v>
      </c>
      <c r="G2737" s="144">
        <v>163.1</v>
      </c>
      <c r="H2737" s="144">
        <v>315.2</v>
      </c>
      <c r="I2737" s="144">
        <v>733.37</v>
      </c>
    </row>
    <row r="2738" spans="1:9" x14ac:dyDescent="0.2">
      <c r="A2738" s="141" t="s">
        <v>5489</v>
      </c>
      <c r="B2738" s="142" t="s">
        <v>18118</v>
      </c>
      <c r="C2738" s="143">
        <v>337</v>
      </c>
      <c r="D2738" s="143">
        <v>9</v>
      </c>
      <c r="E2738" s="144">
        <v>1545.65</v>
      </c>
      <c r="F2738" s="144">
        <v>39.130000000000003</v>
      </c>
      <c r="G2738" s="144">
        <v>91.74</v>
      </c>
      <c r="H2738" s="144">
        <v>30.89</v>
      </c>
      <c r="I2738" s="144">
        <v>161.76</v>
      </c>
    </row>
    <row r="2739" spans="1:9" x14ac:dyDescent="0.2">
      <c r="A2739" s="141" t="s">
        <v>5491</v>
      </c>
      <c r="B2739" s="142" t="s">
        <v>18119</v>
      </c>
      <c r="C2739" s="143">
        <v>130</v>
      </c>
      <c r="D2739" s="143">
        <v>2</v>
      </c>
      <c r="E2739" s="144">
        <v>223.93</v>
      </c>
      <c r="F2739" s="144">
        <v>15.1</v>
      </c>
      <c r="G2739" s="144">
        <v>20.39</v>
      </c>
      <c r="H2739" s="144">
        <v>4.47</v>
      </c>
      <c r="I2739" s="144">
        <v>39.96</v>
      </c>
    </row>
    <row r="2740" spans="1:9" x14ac:dyDescent="0.2">
      <c r="A2740" s="141" t="s">
        <v>5493</v>
      </c>
      <c r="B2740" s="142" t="s">
        <v>18120</v>
      </c>
      <c r="C2740" s="143">
        <v>20465</v>
      </c>
      <c r="D2740" s="143">
        <v>229</v>
      </c>
      <c r="E2740" s="144">
        <v>144571.25</v>
      </c>
      <c r="F2740" s="144">
        <v>2375.96</v>
      </c>
      <c r="G2740" s="144">
        <v>2334.44</v>
      </c>
      <c r="H2740" s="144">
        <v>2889.34</v>
      </c>
      <c r="I2740" s="144">
        <v>7599.74</v>
      </c>
    </row>
    <row r="2741" spans="1:9" x14ac:dyDescent="0.2">
      <c r="A2741" s="141" t="s">
        <v>5495</v>
      </c>
      <c r="B2741" s="142" t="s">
        <v>18121</v>
      </c>
      <c r="C2741" s="143">
        <v>311</v>
      </c>
      <c r="D2741" s="143">
        <v>1</v>
      </c>
      <c r="E2741" s="144">
        <v>37.32</v>
      </c>
      <c r="F2741" s="144">
        <v>36.1</v>
      </c>
      <c r="G2741" s="144">
        <v>10.19</v>
      </c>
      <c r="H2741" s="144">
        <v>0.74</v>
      </c>
      <c r="I2741" s="144">
        <v>47.03</v>
      </c>
    </row>
    <row r="2742" spans="1:9" x14ac:dyDescent="0.2">
      <c r="A2742" s="141" t="s">
        <v>5497</v>
      </c>
      <c r="B2742" s="142" t="s">
        <v>18122</v>
      </c>
      <c r="C2742" s="143">
        <v>476</v>
      </c>
      <c r="D2742" s="143">
        <v>5</v>
      </c>
      <c r="E2742" s="144">
        <v>6583.43</v>
      </c>
      <c r="F2742" s="144">
        <v>55.26</v>
      </c>
      <c r="G2742" s="144">
        <v>50.97</v>
      </c>
      <c r="H2742" s="144">
        <v>131.58000000000001</v>
      </c>
      <c r="I2742" s="144">
        <v>237.81</v>
      </c>
    </row>
    <row r="2743" spans="1:9" x14ac:dyDescent="0.2">
      <c r="A2743" s="141" t="s">
        <v>5499</v>
      </c>
      <c r="B2743" s="142" t="s">
        <v>18123</v>
      </c>
      <c r="C2743" s="143">
        <v>1788</v>
      </c>
      <c r="D2743" s="143">
        <v>33</v>
      </c>
      <c r="E2743" s="144">
        <v>4097.71</v>
      </c>
      <c r="F2743" s="144">
        <v>207.58</v>
      </c>
      <c r="G2743" s="144">
        <v>336.4</v>
      </c>
      <c r="H2743" s="144">
        <v>81.900000000000006</v>
      </c>
      <c r="I2743" s="144">
        <v>625.88</v>
      </c>
    </row>
    <row r="2744" spans="1:9" x14ac:dyDescent="0.2">
      <c r="A2744" s="141" t="s">
        <v>5501</v>
      </c>
      <c r="B2744" s="142" t="s">
        <v>18124</v>
      </c>
      <c r="C2744" s="143">
        <v>22358</v>
      </c>
      <c r="D2744" s="143">
        <v>130</v>
      </c>
      <c r="E2744" s="144">
        <v>41072.17</v>
      </c>
      <c r="F2744" s="144">
        <v>2595.7399999999998</v>
      </c>
      <c r="G2744" s="144">
        <v>1325.22</v>
      </c>
      <c r="H2744" s="144">
        <v>820.85</v>
      </c>
      <c r="I2744" s="144">
        <v>4741.8100000000004</v>
      </c>
    </row>
    <row r="2745" spans="1:9" x14ac:dyDescent="0.2">
      <c r="A2745" s="141" t="s">
        <v>5503</v>
      </c>
      <c r="B2745" s="142" t="s">
        <v>18125</v>
      </c>
      <c r="C2745" s="143">
        <v>414</v>
      </c>
      <c r="D2745" s="143">
        <v>5</v>
      </c>
      <c r="E2745" s="144">
        <v>1449.26</v>
      </c>
      <c r="F2745" s="144">
        <v>48.06</v>
      </c>
      <c r="G2745" s="144">
        <v>50.97</v>
      </c>
      <c r="H2745" s="144">
        <v>28.97</v>
      </c>
      <c r="I2745" s="144">
        <v>128</v>
      </c>
    </row>
    <row r="2746" spans="1:9" x14ac:dyDescent="0.2">
      <c r="A2746" s="141" t="s">
        <v>5505</v>
      </c>
      <c r="B2746" s="142" t="s">
        <v>18126</v>
      </c>
      <c r="C2746" s="143">
        <v>3613</v>
      </c>
      <c r="D2746" s="143">
        <v>27</v>
      </c>
      <c r="E2746" s="144">
        <v>6751.3</v>
      </c>
      <c r="F2746" s="144">
        <v>419.46</v>
      </c>
      <c r="G2746" s="144">
        <v>275.24</v>
      </c>
      <c r="H2746" s="144">
        <v>134.93</v>
      </c>
      <c r="I2746" s="144">
        <v>829.63</v>
      </c>
    </row>
    <row r="2747" spans="1:9" x14ac:dyDescent="0.2">
      <c r="A2747" s="141" t="s">
        <v>5507</v>
      </c>
      <c r="B2747" s="142" t="s">
        <v>18127</v>
      </c>
      <c r="C2747" s="143">
        <v>2748</v>
      </c>
      <c r="D2747" s="143">
        <v>17</v>
      </c>
      <c r="E2747" s="144">
        <v>5048.8100000000004</v>
      </c>
      <c r="F2747" s="144">
        <v>319.04000000000002</v>
      </c>
      <c r="G2747" s="144">
        <v>173.3</v>
      </c>
      <c r="H2747" s="144">
        <v>100.9</v>
      </c>
      <c r="I2747" s="144">
        <v>593.24</v>
      </c>
    </row>
    <row r="2748" spans="1:9" x14ac:dyDescent="0.2">
      <c r="A2748" s="141" t="s">
        <v>5509</v>
      </c>
      <c r="B2748" s="142" t="s">
        <v>18128</v>
      </c>
      <c r="C2748" s="143">
        <v>8137</v>
      </c>
      <c r="D2748" s="143">
        <v>147</v>
      </c>
      <c r="E2748" s="144">
        <v>57730.32</v>
      </c>
      <c r="F2748" s="144">
        <v>944.7</v>
      </c>
      <c r="G2748" s="144">
        <v>1498.53</v>
      </c>
      <c r="H2748" s="144">
        <v>1153.78</v>
      </c>
      <c r="I2748" s="144">
        <v>3597.01</v>
      </c>
    </row>
    <row r="2749" spans="1:9" x14ac:dyDescent="0.2">
      <c r="A2749" s="141" t="s">
        <v>5511</v>
      </c>
      <c r="B2749" s="142" t="s">
        <v>18129</v>
      </c>
      <c r="C2749" s="143">
        <v>5336</v>
      </c>
      <c r="D2749" s="143">
        <v>32</v>
      </c>
      <c r="E2749" s="144">
        <v>8952.84</v>
      </c>
      <c r="F2749" s="144">
        <v>619.5</v>
      </c>
      <c r="G2749" s="144">
        <v>326.20999999999998</v>
      </c>
      <c r="H2749" s="144">
        <v>178.93</v>
      </c>
      <c r="I2749" s="144">
        <v>1124.6400000000001</v>
      </c>
    </row>
    <row r="2750" spans="1:9" x14ac:dyDescent="0.2">
      <c r="A2750" s="141" t="s">
        <v>5513</v>
      </c>
      <c r="B2750" s="142" t="s">
        <v>18130</v>
      </c>
      <c r="C2750" s="143">
        <v>2072</v>
      </c>
      <c r="D2750" s="143">
        <v>15</v>
      </c>
      <c r="E2750" s="144">
        <v>5992.17</v>
      </c>
      <c r="F2750" s="144">
        <v>240.56</v>
      </c>
      <c r="G2750" s="144">
        <v>152.91</v>
      </c>
      <c r="H2750" s="144">
        <v>119.76</v>
      </c>
      <c r="I2750" s="144">
        <v>513.23</v>
      </c>
    </row>
    <row r="2751" spans="1:9" x14ac:dyDescent="0.2">
      <c r="A2751" s="141" t="s">
        <v>5515</v>
      </c>
      <c r="B2751" s="142" t="s">
        <v>18131</v>
      </c>
      <c r="C2751" s="143">
        <v>1127</v>
      </c>
      <c r="D2751" s="143">
        <v>14</v>
      </c>
      <c r="E2751" s="144">
        <v>3218.84</v>
      </c>
      <c r="F2751" s="144">
        <v>130.84</v>
      </c>
      <c r="G2751" s="144">
        <v>142.72</v>
      </c>
      <c r="H2751" s="144">
        <v>64.33</v>
      </c>
      <c r="I2751" s="144">
        <v>337.89</v>
      </c>
    </row>
    <row r="2752" spans="1:9" x14ac:dyDescent="0.2">
      <c r="A2752" s="141" t="s">
        <v>5517</v>
      </c>
      <c r="B2752" s="142" t="s">
        <v>18132</v>
      </c>
      <c r="C2752" s="143">
        <v>3106</v>
      </c>
      <c r="D2752" s="143">
        <v>45</v>
      </c>
      <c r="E2752" s="144">
        <v>17789.259999999998</v>
      </c>
      <c r="F2752" s="144">
        <v>360.6</v>
      </c>
      <c r="G2752" s="144">
        <v>458.74</v>
      </c>
      <c r="H2752" s="144">
        <v>355.53</v>
      </c>
      <c r="I2752" s="144">
        <v>1174.8699999999999</v>
      </c>
    </row>
    <row r="2753" spans="1:9" x14ac:dyDescent="0.2">
      <c r="A2753" s="141" t="s">
        <v>5519</v>
      </c>
      <c r="B2753" s="142" t="s">
        <v>18133</v>
      </c>
      <c r="C2753" s="143">
        <v>58545</v>
      </c>
      <c r="D2753" s="143">
        <v>644</v>
      </c>
      <c r="E2753" s="144">
        <v>390245.33</v>
      </c>
      <c r="F2753" s="144">
        <v>6797</v>
      </c>
      <c r="G2753" s="144">
        <v>6564.97</v>
      </c>
      <c r="H2753" s="144">
        <v>7799.29</v>
      </c>
      <c r="I2753" s="144">
        <v>21161.26</v>
      </c>
    </row>
    <row r="2754" spans="1:9" x14ac:dyDescent="0.2">
      <c r="A2754" s="141" t="s">
        <v>5521</v>
      </c>
      <c r="B2754" s="142" t="s">
        <v>18134</v>
      </c>
      <c r="C2754" s="143">
        <v>460</v>
      </c>
      <c r="D2754" s="143">
        <v>3</v>
      </c>
      <c r="E2754" s="144">
        <v>622.04</v>
      </c>
      <c r="F2754" s="144">
        <v>53.41</v>
      </c>
      <c r="G2754" s="144">
        <v>30.58</v>
      </c>
      <c r="H2754" s="144">
        <v>12.43</v>
      </c>
      <c r="I2754" s="144">
        <v>96.42</v>
      </c>
    </row>
    <row r="2755" spans="1:9" x14ac:dyDescent="0.2">
      <c r="A2755" s="141" t="s">
        <v>5523</v>
      </c>
      <c r="B2755" s="142" t="s">
        <v>18135</v>
      </c>
      <c r="C2755" s="143">
        <v>1198</v>
      </c>
      <c r="D2755" s="143">
        <v>17</v>
      </c>
      <c r="E2755" s="144">
        <v>4088.29</v>
      </c>
      <c r="F2755" s="144">
        <v>139.09</v>
      </c>
      <c r="G2755" s="144">
        <v>173.3</v>
      </c>
      <c r="H2755" s="144">
        <v>81.7</v>
      </c>
      <c r="I2755" s="144">
        <v>394.09</v>
      </c>
    </row>
    <row r="2756" spans="1:9" x14ac:dyDescent="0.2">
      <c r="A2756" s="141" t="s">
        <v>5525</v>
      </c>
      <c r="B2756" s="142" t="s">
        <v>18136</v>
      </c>
      <c r="C2756" s="143">
        <v>1094</v>
      </c>
      <c r="D2756" s="143">
        <v>9</v>
      </c>
      <c r="E2756" s="144">
        <v>1947</v>
      </c>
      <c r="F2756" s="144">
        <v>127.01</v>
      </c>
      <c r="G2756" s="144">
        <v>91.74</v>
      </c>
      <c r="H2756" s="144">
        <v>38.909999999999997</v>
      </c>
      <c r="I2756" s="144">
        <v>257.66000000000003</v>
      </c>
    </row>
    <row r="2757" spans="1:9" x14ac:dyDescent="0.2">
      <c r="A2757" s="141" t="s">
        <v>5527</v>
      </c>
      <c r="B2757" s="142" t="s">
        <v>18137</v>
      </c>
      <c r="C2757" s="143">
        <v>14559</v>
      </c>
      <c r="D2757" s="143">
        <v>160</v>
      </c>
      <c r="E2757" s="144">
        <v>48171.96</v>
      </c>
      <c r="F2757" s="144">
        <v>1690.28</v>
      </c>
      <c r="G2757" s="144">
        <v>1631.05</v>
      </c>
      <c r="H2757" s="144">
        <v>962.74</v>
      </c>
      <c r="I2757" s="144">
        <v>4284.07</v>
      </c>
    </row>
    <row r="2758" spans="1:9" x14ac:dyDescent="0.2">
      <c r="A2758" s="141" t="s">
        <v>5529</v>
      </c>
      <c r="B2758" s="142" t="s">
        <v>18138</v>
      </c>
      <c r="C2758" s="143">
        <v>1192</v>
      </c>
      <c r="D2758" s="143">
        <v>7</v>
      </c>
      <c r="E2758" s="144">
        <v>1551.34</v>
      </c>
      <c r="F2758" s="144">
        <v>138.38999999999999</v>
      </c>
      <c r="G2758" s="144">
        <v>71.36</v>
      </c>
      <c r="H2758" s="144">
        <v>31.01</v>
      </c>
      <c r="I2758" s="144">
        <v>240.76</v>
      </c>
    </row>
    <row r="2759" spans="1:9" x14ac:dyDescent="0.2">
      <c r="A2759" s="141" t="s">
        <v>5531</v>
      </c>
      <c r="B2759" s="142" t="s">
        <v>18139</v>
      </c>
      <c r="C2759" s="143">
        <v>5866</v>
      </c>
      <c r="D2759" s="143">
        <v>34</v>
      </c>
      <c r="E2759" s="144">
        <v>8464.41</v>
      </c>
      <c r="F2759" s="144">
        <v>681.03</v>
      </c>
      <c r="G2759" s="144">
        <v>346.6</v>
      </c>
      <c r="H2759" s="144">
        <v>169.17</v>
      </c>
      <c r="I2759" s="144">
        <v>1196.8</v>
      </c>
    </row>
    <row r="2760" spans="1:9" x14ac:dyDescent="0.2">
      <c r="A2760" s="141" t="s">
        <v>5533</v>
      </c>
      <c r="B2760" s="142" t="s">
        <v>18140</v>
      </c>
      <c r="C2760" s="143">
        <v>1012</v>
      </c>
      <c r="D2760" s="143">
        <v>7</v>
      </c>
      <c r="E2760" s="144">
        <v>2258.84</v>
      </c>
      <c r="F2760" s="144">
        <v>117.49</v>
      </c>
      <c r="G2760" s="144">
        <v>71.36</v>
      </c>
      <c r="H2760" s="144">
        <v>45.14</v>
      </c>
      <c r="I2760" s="144">
        <v>233.99</v>
      </c>
    </row>
    <row r="2761" spans="1:9" x14ac:dyDescent="0.2">
      <c r="A2761" s="141" t="s">
        <v>5535</v>
      </c>
      <c r="B2761" s="142" t="s">
        <v>18141</v>
      </c>
      <c r="C2761" s="143">
        <v>7173</v>
      </c>
      <c r="D2761" s="143">
        <v>69</v>
      </c>
      <c r="E2761" s="144">
        <v>24247.23</v>
      </c>
      <c r="F2761" s="144">
        <v>832.78</v>
      </c>
      <c r="G2761" s="144">
        <v>703.39</v>
      </c>
      <c r="H2761" s="144">
        <v>484.59</v>
      </c>
      <c r="I2761" s="144">
        <v>2020.76</v>
      </c>
    </row>
    <row r="2762" spans="1:9" x14ac:dyDescent="0.2">
      <c r="A2762" s="141" t="s">
        <v>5537</v>
      </c>
      <c r="B2762" s="142" t="s">
        <v>18142</v>
      </c>
      <c r="C2762" s="143">
        <v>8934</v>
      </c>
      <c r="D2762" s="143">
        <v>75</v>
      </c>
      <c r="E2762" s="144">
        <v>49760.78</v>
      </c>
      <c r="F2762" s="144">
        <v>1037.22</v>
      </c>
      <c r="G2762" s="144">
        <v>764.55</v>
      </c>
      <c r="H2762" s="144">
        <v>994.5</v>
      </c>
      <c r="I2762" s="144">
        <v>2796.27</v>
      </c>
    </row>
    <row r="2763" spans="1:9" x14ac:dyDescent="0.2">
      <c r="A2763" s="141" t="s">
        <v>5539</v>
      </c>
      <c r="B2763" s="142" t="s">
        <v>18143</v>
      </c>
      <c r="C2763" s="143">
        <v>315</v>
      </c>
      <c r="D2763" s="143">
        <v>4</v>
      </c>
      <c r="E2763" s="144">
        <v>18484.28</v>
      </c>
      <c r="F2763" s="144">
        <v>36.57</v>
      </c>
      <c r="G2763" s="144">
        <v>40.78</v>
      </c>
      <c r="H2763" s="144">
        <v>369.42</v>
      </c>
      <c r="I2763" s="144">
        <v>446.77</v>
      </c>
    </row>
    <row r="2764" spans="1:9" x14ac:dyDescent="0.2">
      <c r="A2764" s="141" t="s">
        <v>5541</v>
      </c>
      <c r="B2764" s="142" t="s">
        <v>18144</v>
      </c>
      <c r="C2764" s="143">
        <v>1148</v>
      </c>
      <c r="D2764" s="143">
        <v>10</v>
      </c>
      <c r="E2764" s="144">
        <v>5349.14</v>
      </c>
      <c r="F2764" s="144">
        <v>133.28</v>
      </c>
      <c r="G2764" s="144">
        <v>101.94</v>
      </c>
      <c r="H2764" s="144">
        <v>106.9</v>
      </c>
      <c r="I2764" s="144">
        <v>342.12</v>
      </c>
    </row>
    <row r="2765" spans="1:9" x14ac:dyDescent="0.2">
      <c r="A2765" s="141" t="s">
        <v>5543</v>
      </c>
      <c r="B2765" s="142" t="s">
        <v>18145</v>
      </c>
      <c r="C2765" s="143">
        <v>11544</v>
      </c>
      <c r="D2765" s="143">
        <v>375</v>
      </c>
      <c r="E2765" s="144">
        <v>133911.32</v>
      </c>
      <c r="F2765" s="144">
        <v>1340.24</v>
      </c>
      <c r="G2765" s="144">
        <v>3822.77</v>
      </c>
      <c r="H2765" s="144">
        <v>2676.3</v>
      </c>
      <c r="I2765" s="144">
        <v>7839.31</v>
      </c>
    </row>
    <row r="2766" spans="1:9" x14ac:dyDescent="0.2">
      <c r="A2766" s="141" t="s">
        <v>5545</v>
      </c>
      <c r="B2766" s="142" t="s">
        <v>18146</v>
      </c>
      <c r="C2766" s="143">
        <v>1170</v>
      </c>
      <c r="D2766" s="143">
        <v>8</v>
      </c>
      <c r="E2766" s="144">
        <v>1454.78</v>
      </c>
      <c r="F2766" s="144">
        <v>135.83000000000001</v>
      </c>
      <c r="G2766" s="144">
        <v>81.55</v>
      </c>
      <c r="H2766" s="144">
        <v>29.07</v>
      </c>
      <c r="I2766" s="144">
        <v>246.45</v>
      </c>
    </row>
    <row r="2767" spans="1:9" x14ac:dyDescent="0.2">
      <c r="A2767" s="141" t="s">
        <v>5547</v>
      </c>
      <c r="B2767" s="142" t="s">
        <v>18147</v>
      </c>
      <c r="C2767" s="143">
        <v>1518</v>
      </c>
      <c r="D2767" s="143">
        <v>13</v>
      </c>
      <c r="E2767" s="144">
        <v>8477.25</v>
      </c>
      <c r="F2767" s="144">
        <v>176.24</v>
      </c>
      <c r="G2767" s="144">
        <v>132.52000000000001</v>
      </c>
      <c r="H2767" s="144">
        <v>169.42</v>
      </c>
      <c r="I2767" s="144">
        <v>478.18</v>
      </c>
    </row>
    <row r="2768" spans="1:9" x14ac:dyDescent="0.2">
      <c r="A2768" s="141" t="s">
        <v>5549</v>
      </c>
      <c r="B2768" s="142" t="s">
        <v>18148</v>
      </c>
      <c r="C2768" s="143">
        <v>9853</v>
      </c>
      <c r="D2768" s="143">
        <v>95</v>
      </c>
      <c r="E2768" s="144">
        <v>37009</v>
      </c>
      <c r="F2768" s="144">
        <v>1143.92</v>
      </c>
      <c r="G2768" s="144">
        <v>968.43</v>
      </c>
      <c r="H2768" s="144">
        <v>739.65</v>
      </c>
      <c r="I2768" s="144">
        <v>2852</v>
      </c>
    </row>
    <row r="2769" spans="1:9" x14ac:dyDescent="0.2">
      <c r="A2769" s="141" t="s">
        <v>5551</v>
      </c>
      <c r="B2769" s="142" t="s">
        <v>18149</v>
      </c>
      <c r="C2769" s="143">
        <v>1102</v>
      </c>
      <c r="D2769" s="143">
        <v>13</v>
      </c>
      <c r="E2769" s="144">
        <v>9474.48</v>
      </c>
      <c r="F2769" s="144">
        <v>127.94</v>
      </c>
      <c r="G2769" s="144">
        <v>132.52000000000001</v>
      </c>
      <c r="H2769" s="144">
        <v>189.35</v>
      </c>
      <c r="I2769" s="144">
        <v>449.81</v>
      </c>
    </row>
    <row r="2770" spans="1:9" x14ac:dyDescent="0.2">
      <c r="A2770" s="141" t="s">
        <v>5553</v>
      </c>
      <c r="B2770" s="142" t="s">
        <v>18150</v>
      </c>
      <c r="C2770" s="143">
        <v>261</v>
      </c>
      <c r="D2770" s="143">
        <v>1</v>
      </c>
      <c r="E2770" s="144">
        <v>37.32</v>
      </c>
      <c r="F2770" s="144">
        <v>30.3</v>
      </c>
      <c r="G2770" s="144">
        <v>10.19</v>
      </c>
      <c r="H2770" s="144">
        <v>0.74</v>
      </c>
      <c r="I2770" s="144">
        <v>41.23</v>
      </c>
    </row>
    <row r="2771" spans="1:9" x14ac:dyDescent="0.2">
      <c r="A2771" s="141" t="s">
        <v>5555</v>
      </c>
      <c r="B2771" s="142" t="s">
        <v>18151</v>
      </c>
      <c r="C2771" s="143">
        <v>1714</v>
      </c>
      <c r="D2771" s="143">
        <v>20</v>
      </c>
      <c r="E2771" s="144">
        <v>3928.79</v>
      </c>
      <c r="F2771" s="144">
        <v>198.99</v>
      </c>
      <c r="G2771" s="144">
        <v>203.88</v>
      </c>
      <c r="H2771" s="144">
        <v>78.52</v>
      </c>
      <c r="I2771" s="144">
        <v>481.39</v>
      </c>
    </row>
    <row r="2772" spans="1:9" x14ac:dyDescent="0.2">
      <c r="A2772" s="141" t="s">
        <v>5557</v>
      </c>
      <c r="B2772" s="142" t="s">
        <v>18152</v>
      </c>
      <c r="C2772" s="143">
        <v>387</v>
      </c>
      <c r="D2772" s="143">
        <v>3</v>
      </c>
      <c r="E2772" s="144">
        <v>427.2</v>
      </c>
      <c r="F2772" s="144">
        <v>44.93</v>
      </c>
      <c r="G2772" s="144">
        <v>30.58</v>
      </c>
      <c r="H2772" s="144">
        <v>8.5399999999999991</v>
      </c>
      <c r="I2772" s="144">
        <v>84.05</v>
      </c>
    </row>
    <row r="2773" spans="1:9" x14ac:dyDescent="0.2">
      <c r="A2773" s="141" t="s">
        <v>5559</v>
      </c>
      <c r="B2773" s="142" t="s">
        <v>18153</v>
      </c>
      <c r="C2773" s="143">
        <v>2227</v>
      </c>
      <c r="D2773" s="143">
        <v>29</v>
      </c>
      <c r="E2773" s="144">
        <v>11087.56</v>
      </c>
      <c r="F2773" s="144">
        <v>258.55</v>
      </c>
      <c r="G2773" s="144">
        <v>295.62</v>
      </c>
      <c r="H2773" s="144">
        <v>221.59</v>
      </c>
      <c r="I2773" s="144">
        <v>775.76</v>
      </c>
    </row>
    <row r="2774" spans="1:9" x14ac:dyDescent="0.2">
      <c r="A2774" s="141" t="s">
        <v>5561</v>
      </c>
      <c r="B2774" s="142" t="s">
        <v>18154</v>
      </c>
      <c r="C2774" s="143">
        <v>5480</v>
      </c>
      <c r="D2774" s="143">
        <v>160</v>
      </c>
      <c r="E2774" s="144">
        <v>111332.88</v>
      </c>
      <c r="F2774" s="144">
        <v>636.22</v>
      </c>
      <c r="G2774" s="144">
        <v>1631.05</v>
      </c>
      <c r="H2774" s="144">
        <v>2225.06</v>
      </c>
      <c r="I2774" s="144">
        <v>4492.33</v>
      </c>
    </row>
    <row r="2775" spans="1:9" x14ac:dyDescent="0.2">
      <c r="A2775" s="141" t="s">
        <v>5563</v>
      </c>
      <c r="B2775" s="142" t="s">
        <v>18155</v>
      </c>
      <c r="C2775" s="143">
        <v>2320</v>
      </c>
      <c r="D2775" s="143">
        <v>21</v>
      </c>
      <c r="E2775" s="144">
        <v>11848.42</v>
      </c>
      <c r="F2775" s="144">
        <v>269.35000000000002</v>
      </c>
      <c r="G2775" s="144">
        <v>214.07</v>
      </c>
      <c r="H2775" s="144">
        <v>236.8</v>
      </c>
      <c r="I2775" s="144">
        <v>720.22</v>
      </c>
    </row>
    <row r="2776" spans="1:9" x14ac:dyDescent="0.2">
      <c r="A2776" s="141" t="s">
        <v>5565</v>
      </c>
      <c r="B2776" s="142" t="s">
        <v>18156</v>
      </c>
      <c r="C2776" s="143">
        <v>987</v>
      </c>
      <c r="D2776" s="143">
        <v>4</v>
      </c>
      <c r="E2776" s="144">
        <v>808.65</v>
      </c>
      <c r="F2776" s="144">
        <v>114.59</v>
      </c>
      <c r="G2776" s="144">
        <v>40.78</v>
      </c>
      <c r="H2776" s="144">
        <v>16.16</v>
      </c>
      <c r="I2776" s="144">
        <v>171.53</v>
      </c>
    </row>
    <row r="2777" spans="1:9" x14ac:dyDescent="0.2">
      <c r="A2777" s="141" t="s">
        <v>5567</v>
      </c>
      <c r="B2777" s="142" t="s">
        <v>18157</v>
      </c>
      <c r="C2777" s="143">
        <v>384</v>
      </c>
      <c r="D2777" s="143">
        <v>7</v>
      </c>
      <c r="E2777" s="144">
        <v>1582.52</v>
      </c>
      <c r="F2777" s="144">
        <v>44.58</v>
      </c>
      <c r="G2777" s="144">
        <v>71.36</v>
      </c>
      <c r="H2777" s="144">
        <v>31.62</v>
      </c>
      <c r="I2777" s="144">
        <v>147.56</v>
      </c>
    </row>
    <row r="2778" spans="1:9" x14ac:dyDescent="0.2">
      <c r="A2778" s="141" t="s">
        <v>5569</v>
      </c>
      <c r="B2778" s="142" t="s">
        <v>18158</v>
      </c>
      <c r="C2778" s="143">
        <v>2638</v>
      </c>
      <c r="D2778" s="143">
        <v>21</v>
      </c>
      <c r="E2778" s="144">
        <v>5327.4</v>
      </c>
      <c r="F2778" s="144">
        <v>306.27</v>
      </c>
      <c r="G2778" s="144">
        <v>214.07</v>
      </c>
      <c r="H2778" s="144">
        <v>106.47</v>
      </c>
      <c r="I2778" s="144">
        <v>626.80999999999995</v>
      </c>
    </row>
    <row r="2779" spans="1:9" x14ac:dyDescent="0.2">
      <c r="A2779" s="141" t="s">
        <v>5571</v>
      </c>
      <c r="B2779" s="142" t="s">
        <v>18159</v>
      </c>
      <c r="C2779" s="143">
        <v>12472</v>
      </c>
      <c r="D2779" s="143">
        <v>126</v>
      </c>
      <c r="E2779" s="144">
        <v>37927.410000000003</v>
      </c>
      <c r="F2779" s="144">
        <v>1447.98</v>
      </c>
      <c r="G2779" s="144">
        <v>1284.45</v>
      </c>
      <c r="H2779" s="144">
        <v>758</v>
      </c>
      <c r="I2779" s="144">
        <v>3490.43</v>
      </c>
    </row>
    <row r="2780" spans="1:9" x14ac:dyDescent="0.2">
      <c r="A2780" s="141" t="s">
        <v>5573</v>
      </c>
      <c r="B2780" s="142" t="s">
        <v>18160</v>
      </c>
      <c r="C2780" s="143">
        <v>543</v>
      </c>
      <c r="D2780" s="143">
        <v>2</v>
      </c>
      <c r="E2780" s="144">
        <v>373.22</v>
      </c>
      <c r="F2780" s="144">
        <v>63.04</v>
      </c>
      <c r="G2780" s="144">
        <v>20.39</v>
      </c>
      <c r="H2780" s="144">
        <v>7.46</v>
      </c>
      <c r="I2780" s="144">
        <v>90.89</v>
      </c>
    </row>
    <row r="2781" spans="1:9" x14ac:dyDescent="0.2">
      <c r="A2781" s="141" t="s">
        <v>5575</v>
      </c>
      <c r="B2781" s="142" t="s">
        <v>18161</v>
      </c>
      <c r="C2781" s="143">
        <v>15175</v>
      </c>
      <c r="D2781" s="143">
        <v>208</v>
      </c>
      <c r="E2781" s="144">
        <v>72860.179999999993</v>
      </c>
      <c r="F2781" s="144">
        <v>1761.8</v>
      </c>
      <c r="G2781" s="144">
        <v>2120.36</v>
      </c>
      <c r="H2781" s="144">
        <v>1456.15</v>
      </c>
      <c r="I2781" s="144">
        <v>5338.31</v>
      </c>
    </row>
    <row r="2782" spans="1:9" x14ac:dyDescent="0.2">
      <c r="A2782" s="141" t="s">
        <v>5577</v>
      </c>
      <c r="B2782" s="142" t="s">
        <v>18162</v>
      </c>
      <c r="C2782" s="143">
        <v>259</v>
      </c>
      <c r="D2782" s="143">
        <v>1</v>
      </c>
      <c r="E2782" s="144">
        <v>37.32</v>
      </c>
      <c r="F2782" s="144">
        <v>30.07</v>
      </c>
      <c r="G2782" s="144">
        <v>10.19</v>
      </c>
      <c r="H2782" s="144">
        <v>0.74</v>
      </c>
      <c r="I2782" s="144">
        <v>41</v>
      </c>
    </row>
    <row r="2783" spans="1:9" x14ac:dyDescent="0.2">
      <c r="A2783" s="141" t="s">
        <v>5579</v>
      </c>
      <c r="B2783" s="142" t="s">
        <v>18163</v>
      </c>
      <c r="C2783" s="143">
        <v>524</v>
      </c>
      <c r="D2783" s="143">
        <v>6</v>
      </c>
      <c r="E2783" s="144">
        <v>615.82000000000005</v>
      </c>
      <c r="F2783" s="144">
        <v>60.83</v>
      </c>
      <c r="G2783" s="144">
        <v>61.17</v>
      </c>
      <c r="H2783" s="144">
        <v>12.3</v>
      </c>
      <c r="I2783" s="144">
        <v>134.30000000000001</v>
      </c>
    </row>
    <row r="2784" spans="1:9" x14ac:dyDescent="0.2">
      <c r="A2784" s="141" t="s">
        <v>5581</v>
      </c>
      <c r="B2784" s="142" t="s">
        <v>18164</v>
      </c>
      <c r="C2784" s="143">
        <v>715</v>
      </c>
      <c r="D2784" s="143">
        <v>8</v>
      </c>
      <c r="E2784" s="144">
        <v>2141.87</v>
      </c>
      <c r="F2784" s="144">
        <v>83.01</v>
      </c>
      <c r="G2784" s="144">
        <v>81.55</v>
      </c>
      <c r="H2784" s="144">
        <v>42.81</v>
      </c>
      <c r="I2784" s="144">
        <v>207.37</v>
      </c>
    </row>
    <row r="2785" spans="1:9" x14ac:dyDescent="0.2">
      <c r="A2785" s="141" t="s">
        <v>5583</v>
      </c>
      <c r="B2785" s="142" t="s">
        <v>18165</v>
      </c>
      <c r="C2785" s="143">
        <v>634</v>
      </c>
      <c r="D2785" s="143">
        <v>4</v>
      </c>
      <c r="E2785" s="144">
        <v>645.44000000000005</v>
      </c>
      <c r="F2785" s="144">
        <v>73.61</v>
      </c>
      <c r="G2785" s="144">
        <v>40.78</v>
      </c>
      <c r="H2785" s="144">
        <v>12.9</v>
      </c>
      <c r="I2785" s="144">
        <v>127.29</v>
      </c>
    </row>
    <row r="2786" spans="1:9" x14ac:dyDescent="0.2">
      <c r="A2786" s="141" t="s">
        <v>5585</v>
      </c>
      <c r="B2786" s="142" t="s">
        <v>18166</v>
      </c>
      <c r="C2786" s="143">
        <v>721</v>
      </c>
      <c r="D2786" s="143">
        <v>18</v>
      </c>
      <c r="E2786" s="144">
        <v>3871.93</v>
      </c>
      <c r="F2786" s="144">
        <v>83.7</v>
      </c>
      <c r="G2786" s="144">
        <v>183.5</v>
      </c>
      <c r="H2786" s="144">
        <v>77.38</v>
      </c>
      <c r="I2786" s="144">
        <v>344.58</v>
      </c>
    </row>
    <row r="2787" spans="1:9" x14ac:dyDescent="0.2">
      <c r="A2787" s="141" t="s">
        <v>5587</v>
      </c>
      <c r="B2787" s="142" t="s">
        <v>18167</v>
      </c>
      <c r="C2787" s="143">
        <v>232</v>
      </c>
      <c r="D2787" s="143">
        <v>0</v>
      </c>
      <c r="E2787" s="144">
        <v>0</v>
      </c>
      <c r="F2787" s="144">
        <v>26.94</v>
      </c>
      <c r="G2787" s="144">
        <v>0</v>
      </c>
      <c r="H2787" s="144">
        <v>0</v>
      </c>
      <c r="I2787" s="144">
        <v>26.94</v>
      </c>
    </row>
    <row r="2788" spans="1:9" x14ac:dyDescent="0.2">
      <c r="A2788" s="141" t="s">
        <v>5589</v>
      </c>
      <c r="B2788" s="142" t="s">
        <v>18168</v>
      </c>
      <c r="C2788" s="143">
        <v>2550</v>
      </c>
      <c r="D2788" s="143">
        <v>26</v>
      </c>
      <c r="E2788" s="144">
        <v>6297.57</v>
      </c>
      <c r="F2788" s="144">
        <v>296.05</v>
      </c>
      <c r="G2788" s="144">
        <v>265.05</v>
      </c>
      <c r="H2788" s="144">
        <v>125.86</v>
      </c>
      <c r="I2788" s="144">
        <v>686.96</v>
      </c>
    </row>
    <row r="2789" spans="1:9" x14ac:dyDescent="0.2">
      <c r="A2789" s="141" t="s">
        <v>5591</v>
      </c>
      <c r="B2789" s="142" t="s">
        <v>18169</v>
      </c>
      <c r="C2789" s="143">
        <v>705</v>
      </c>
      <c r="D2789" s="143">
        <v>10</v>
      </c>
      <c r="E2789" s="144">
        <v>1842.83</v>
      </c>
      <c r="F2789" s="144">
        <v>81.849999999999994</v>
      </c>
      <c r="G2789" s="144">
        <v>101.94</v>
      </c>
      <c r="H2789" s="144">
        <v>36.83</v>
      </c>
      <c r="I2789" s="144">
        <v>220.62</v>
      </c>
    </row>
    <row r="2790" spans="1:9" x14ac:dyDescent="0.2">
      <c r="A2790" s="141" t="s">
        <v>5593</v>
      </c>
      <c r="B2790" s="142" t="s">
        <v>18170</v>
      </c>
      <c r="C2790" s="143">
        <v>2923</v>
      </c>
      <c r="D2790" s="143">
        <v>32</v>
      </c>
      <c r="E2790" s="144">
        <v>15333.77</v>
      </c>
      <c r="F2790" s="144">
        <v>339.36</v>
      </c>
      <c r="G2790" s="144">
        <v>326.20999999999998</v>
      </c>
      <c r="H2790" s="144">
        <v>306.45999999999998</v>
      </c>
      <c r="I2790" s="144">
        <v>972.03</v>
      </c>
    </row>
    <row r="2791" spans="1:9" x14ac:dyDescent="0.2">
      <c r="A2791" s="141" t="s">
        <v>5595</v>
      </c>
      <c r="B2791" s="142" t="s">
        <v>18171</v>
      </c>
      <c r="C2791" s="143">
        <v>666</v>
      </c>
      <c r="D2791" s="143">
        <v>13</v>
      </c>
      <c r="E2791" s="144">
        <v>6917.77</v>
      </c>
      <c r="F2791" s="144">
        <v>77.319999999999993</v>
      </c>
      <c r="G2791" s="144">
        <v>132.52000000000001</v>
      </c>
      <c r="H2791" s="144">
        <v>138.26</v>
      </c>
      <c r="I2791" s="144">
        <v>348.1</v>
      </c>
    </row>
    <row r="2792" spans="1:9" x14ac:dyDescent="0.2">
      <c r="A2792" s="141" t="s">
        <v>5597</v>
      </c>
      <c r="B2792" s="142" t="s">
        <v>18172</v>
      </c>
      <c r="C2792" s="143">
        <v>561</v>
      </c>
      <c r="D2792" s="143">
        <v>6</v>
      </c>
      <c r="E2792" s="144">
        <v>1487.24</v>
      </c>
      <c r="F2792" s="144">
        <v>65.13</v>
      </c>
      <c r="G2792" s="144">
        <v>61.17</v>
      </c>
      <c r="H2792" s="144">
        <v>29.72</v>
      </c>
      <c r="I2792" s="144">
        <v>156.02000000000001</v>
      </c>
    </row>
    <row r="2793" spans="1:9" x14ac:dyDescent="0.2">
      <c r="A2793" s="141" t="s">
        <v>5599</v>
      </c>
      <c r="B2793" s="142" t="s">
        <v>18173</v>
      </c>
      <c r="C2793" s="143">
        <v>2038</v>
      </c>
      <c r="D2793" s="143">
        <v>21</v>
      </c>
      <c r="E2793" s="144">
        <v>3926.52</v>
      </c>
      <c r="F2793" s="144">
        <v>236.61</v>
      </c>
      <c r="G2793" s="144">
        <v>214.07</v>
      </c>
      <c r="H2793" s="144">
        <v>78.47</v>
      </c>
      <c r="I2793" s="144">
        <v>529.15</v>
      </c>
    </row>
    <row r="2794" spans="1:9" x14ac:dyDescent="0.2">
      <c r="A2794" s="141" t="s">
        <v>5601</v>
      </c>
      <c r="B2794" s="142" t="s">
        <v>18174</v>
      </c>
      <c r="C2794" s="143">
        <v>1000</v>
      </c>
      <c r="D2794" s="143">
        <v>8</v>
      </c>
      <c r="E2794" s="144">
        <v>1718.36</v>
      </c>
      <c r="F2794" s="144">
        <v>116.1</v>
      </c>
      <c r="G2794" s="144">
        <v>81.55</v>
      </c>
      <c r="H2794" s="144">
        <v>34.340000000000003</v>
      </c>
      <c r="I2794" s="144">
        <v>231.99</v>
      </c>
    </row>
    <row r="2795" spans="1:9" x14ac:dyDescent="0.2">
      <c r="A2795" s="141" t="s">
        <v>5603</v>
      </c>
      <c r="B2795" s="142" t="s">
        <v>18175</v>
      </c>
      <c r="C2795" s="143">
        <v>2096</v>
      </c>
      <c r="D2795" s="143">
        <v>18</v>
      </c>
      <c r="E2795" s="144">
        <v>3060.75</v>
      </c>
      <c r="F2795" s="144">
        <v>243.34</v>
      </c>
      <c r="G2795" s="144">
        <v>183.5</v>
      </c>
      <c r="H2795" s="144">
        <v>61.17</v>
      </c>
      <c r="I2795" s="144">
        <v>488.01</v>
      </c>
    </row>
    <row r="2796" spans="1:9" x14ac:dyDescent="0.2">
      <c r="A2796" s="141" t="s">
        <v>5605</v>
      </c>
      <c r="B2796" s="142" t="s">
        <v>18176</v>
      </c>
      <c r="C2796" s="143">
        <v>19473</v>
      </c>
      <c r="D2796" s="143">
        <v>110</v>
      </c>
      <c r="E2796" s="144">
        <v>29846.91</v>
      </c>
      <c r="F2796" s="144">
        <v>2260.79</v>
      </c>
      <c r="G2796" s="144">
        <v>1121.3399999999999</v>
      </c>
      <c r="H2796" s="144">
        <v>596.51</v>
      </c>
      <c r="I2796" s="144">
        <v>3978.64</v>
      </c>
    </row>
    <row r="2797" spans="1:9" x14ac:dyDescent="0.2">
      <c r="A2797" s="141" t="s">
        <v>5607</v>
      </c>
      <c r="B2797" s="142" t="s">
        <v>18177</v>
      </c>
      <c r="C2797" s="143">
        <v>2516</v>
      </c>
      <c r="D2797" s="143">
        <v>17</v>
      </c>
      <c r="E2797" s="144">
        <v>23651.82</v>
      </c>
      <c r="F2797" s="144">
        <v>292.10000000000002</v>
      </c>
      <c r="G2797" s="144">
        <v>173.3</v>
      </c>
      <c r="H2797" s="144">
        <v>472.7</v>
      </c>
      <c r="I2797" s="144">
        <v>938.1</v>
      </c>
    </row>
    <row r="2798" spans="1:9" x14ac:dyDescent="0.2">
      <c r="A2798" s="141" t="s">
        <v>5609</v>
      </c>
      <c r="B2798" s="142" t="s">
        <v>18178</v>
      </c>
      <c r="C2798" s="143">
        <v>715</v>
      </c>
      <c r="D2798" s="143">
        <v>3</v>
      </c>
      <c r="E2798" s="144">
        <v>320.85000000000002</v>
      </c>
      <c r="F2798" s="144">
        <v>83.01</v>
      </c>
      <c r="G2798" s="144">
        <v>30.58</v>
      </c>
      <c r="H2798" s="144">
        <v>6.42</v>
      </c>
      <c r="I2798" s="144">
        <v>120.01</v>
      </c>
    </row>
    <row r="2799" spans="1:9" x14ac:dyDescent="0.2">
      <c r="A2799" s="141" t="s">
        <v>5611</v>
      </c>
      <c r="B2799" s="142" t="s">
        <v>18179</v>
      </c>
      <c r="C2799" s="143">
        <v>917</v>
      </c>
      <c r="D2799" s="143">
        <v>5</v>
      </c>
      <c r="E2799" s="144">
        <v>853.43</v>
      </c>
      <c r="F2799" s="144">
        <v>106.46</v>
      </c>
      <c r="G2799" s="144">
        <v>50.97</v>
      </c>
      <c r="H2799" s="144">
        <v>17.059999999999999</v>
      </c>
      <c r="I2799" s="144">
        <v>174.49</v>
      </c>
    </row>
    <row r="2800" spans="1:9" x14ac:dyDescent="0.2">
      <c r="A2800" s="141" t="s">
        <v>5613</v>
      </c>
      <c r="B2800" s="142" t="s">
        <v>18180</v>
      </c>
      <c r="C2800" s="143">
        <v>1116</v>
      </c>
      <c r="D2800" s="143">
        <v>11</v>
      </c>
      <c r="E2800" s="144">
        <v>2008.04</v>
      </c>
      <c r="F2800" s="144">
        <v>129.57</v>
      </c>
      <c r="G2800" s="144">
        <v>112.14</v>
      </c>
      <c r="H2800" s="144">
        <v>40.130000000000003</v>
      </c>
      <c r="I2800" s="144">
        <v>281.83999999999997</v>
      </c>
    </row>
    <row r="2801" spans="1:9" x14ac:dyDescent="0.2">
      <c r="A2801" s="141" t="s">
        <v>5615</v>
      </c>
      <c r="B2801" s="142" t="s">
        <v>18181</v>
      </c>
      <c r="C2801" s="143">
        <v>952</v>
      </c>
      <c r="D2801" s="143">
        <v>6</v>
      </c>
      <c r="E2801" s="144">
        <v>1157</v>
      </c>
      <c r="F2801" s="144">
        <v>110.53</v>
      </c>
      <c r="G2801" s="144">
        <v>61.17</v>
      </c>
      <c r="H2801" s="144">
        <v>23.12</v>
      </c>
      <c r="I2801" s="144">
        <v>194.82</v>
      </c>
    </row>
    <row r="2802" spans="1:9" x14ac:dyDescent="0.2">
      <c r="A2802" s="141" t="s">
        <v>5617</v>
      </c>
      <c r="B2802" s="142" t="s">
        <v>18182</v>
      </c>
      <c r="C2802" s="143">
        <v>22051</v>
      </c>
      <c r="D2802" s="143">
        <v>192</v>
      </c>
      <c r="E2802" s="144">
        <v>32518.2</v>
      </c>
      <c r="F2802" s="144">
        <v>2560.1</v>
      </c>
      <c r="G2802" s="144">
        <v>1957.26</v>
      </c>
      <c r="H2802" s="144">
        <v>649.9</v>
      </c>
      <c r="I2802" s="144">
        <v>5167.26</v>
      </c>
    </row>
    <row r="2803" spans="1:9" x14ac:dyDescent="0.2">
      <c r="A2803" s="141" t="s">
        <v>5619</v>
      </c>
      <c r="B2803" s="142" t="s">
        <v>18183</v>
      </c>
      <c r="C2803" s="143">
        <v>1074</v>
      </c>
      <c r="D2803" s="143">
        <v>5</v>
      </c>
      <c r="E2803" s="144">
        <v>1143.47</v>
      </c>
      <c r="F2803" s="144">
        <v>124.69</v>
      </c>
      <c r="G2803" s="144">
        <v>50.97</v>
      </c>
      <c r="H2803" s="144">
        <v>22.86</v>
      </c>
      <c r="I2803" s="144">
        <v>198.52</v>
      </c>
    </row>
    <row r="2804" spans="1:9" x14ac:dyDescent="0.2">
      <c r="A2804" s="141" t="s">
        <v>5621</v>
      </c>
      <c r="B2804" s="142" t="s">
        <v>18184</v>
      </c>
      <c r="C2804" s="143">
        <v>2117</v>
      </c>
      <c r="D2804" s="143">
        <v>21</v>
      </c>
      <c r="E2804" s="144">
        <v>4448.08</v>
      </c>
      <c r="F2804" s="144">
        <v>245.78</v>
      </c>
      <c r="G2804" s="144">
        <v>214.07</v>
      </c>
      <c r="H2804" s="144">
        <v>88.9</v>
      </c>
      <c r="I2804" s="144">
        <v>548.75</v>
      </c>
    </row>
    <row r="2805" spans="1:9" x14ac:dyDescent="0.2">
      <c r="A2805" s="141" t="s">
        <v>5623</v>
      </c>
      <c r="B2805" s="142" t="s">
        <v>18185</v>
      </c>
      <c r="C2805" s="143">
        <v>963</v>
      </c>
      <c r="D2805" s="143">
        <v>14</v>
      </c>
      <c r="E2805" s="144">
        <v>2257.12</v>
      </c>
      <c r="F2805" s="144">
        <v>111.8</v>
      </c>
      <c r="G2805" s="144">
        <v>142.72</v>
      </c>
      <c r="H2805" s="144">
        <v>45.11</v>
      </c>
      <c r="I2805" s="144">
        <v>299.63</v>
      </c>
    </row>
    <row r="2806" spans="1:9" x14ac:dyDescent="0.2">
      <c r="A2806" s="141" t="s">
        <v>5625</v>
      </c>
      <c r="B2806" s="142" t="s">
        <v>18186</v>
      </c>
      <c r="C2806" s="143">
        <v>589</v>
      </c>
      <c r="D2806" s="143">
        <v>5</v>
      </c>
      <c r="E2806" s="144">
        <v>992.97</v>
      </c>
      <c r="F2806" s="144">
        <v>68.38</v>
      </c>
      <c r="G2806" s="144">
        <v>50.97</v>
      </c>
      <c r="H2806" s="144">
        <v>19.850000000000001</v>
      </c>
      <c r="I2806" s="144">
        <v>139.19999999999999</v>
      </c>
    </row>
    <row r="2807" spans="1:9" x14ac:dyDescent="0.2">
      <c r="A2807" s="141" t="s">
        <v>5627</v>
      </c>
      <c r="B2807" s="142" t="s">
        <v>18187</v>
      </c>
      <c r="C2807" s="143">
        <v>886</v>
      </c>
      <c r="D2807" s="143">
        <v>5</v>
      </c>
      <c r="E2807" s="144">
        <v>1237.3699999999999</v>
      </c>
      <c r="F2807" s="144">
        <v>102.86</v>
      </c>
      <c r="G2807" s="144">
        <v>50.97</v>
      </c>
      <c r="H2807" s="144">
        <v>24.73</v>
      </c>
      <c r="I2807" s="144">
        <v>178.56</v>
      </c>
    </row>
    <row r="2808" spans="1:9" x14ac:dyDescent="0.2">
      <c r="A2808" s="141" t="s">
        <v>5629</v>
      </c>
      <c r="B2808" s="142" t="s">
        <v>18188</v>
      </c>
      <c r="C2808" s="143">
        <v>11678</v>
      </c>
      <c r="D2808" s="143">
        <v>41</v>
      </c>
      <c r="E2808" s="144">
        <v>9878.7000000000007</v>
      </c>
      <c r="F2808" s="144">
        <v>1355.8</v>
      </c>
      <c r="G2808" s="144">
        <v>417.95</v>
      </c>
      <c r="H2808" s="144">
        <v>197.43</v>
      </c>
      <c r="I2808" s="144">
        <v>1971.18</v>
      </c>
    </row>
    <row r="2809" spans="1:9" x14ac:dyDescent="0.2">
      <c r="A2809" s="141" t="s">
        <v>5631</v>
      </c>
      <c r="B2809" s="142" t="s">
        <v>18189</v>
      </c>
      <c r="C2809" s="143">
        <v>1742</v>
      </c>
      <c r="D2809" s="143">
        <v>17</v>
      </c>
      <c r="E2809" s="144">
        <v>3863.37</v>
      </c>
      <c r="F2809" s="144">
        <v>202.24</v>
      </c>
      <c r="G2809" s="144">
        <v>173.3</v>
      </c>
      <c r="H2809" s="144">
        <v>77.209999999999994</v>
      </c>
      <c r="I2809" s="144">
        <v>452.75</v>
      </c>
    </row>
    <row r="2810" spans="1:9" x14ac:dyDescent="0.2">
      <c r="A2810" s="141" t="s">
        <v>5633</v>
      </c>
      <c r="B2810" s="142" t="s">
        <v>18190</v>
      </c>
      <c r="C2810" s="143">
        <v>914</v>
      </c>
      <c r="D2810" s="143">
        <v>12</v>
      </c>
      <c r="E2810" s="144">
        <v>3613.68</v>
      </c>
      <c r="F2810" s="144">
        <v>106.11</v>
      </c>
      <c r="G2810" s="144">
        <v>122.33</v>
      </c>
      <c r="H2810" s="144">
        <v>72.22</v>
      </c>
      <c r="I2810" s="144">
        <v>300.66000000000003</v>
      </c>
    </row>
    <row r="2811" spans="1:9" x14ac:dyDescent="0.2">
      <c r="A2811" s="141" t="s">
        <v>5635</v>
      </c>
      <c r="B2811" s="142" t="s">
        <v>18191</v>
      </c>
      <c r="C2811" s="143">
        <v>2059</v>
      </c>
      <c r="D2811" s="143">
        <v>13</v>
      </c>
      <c r="E2811" s="144">
        <v>4668.26</v>
      </c>
      <c r="F2811" s="144">
        <v>239.05</v>
      </c>
      <c r="G2811" s="144">
        <v>132.52000000000001</v>
      </c>
      <c r="H2811" s="144">
        <v>93.3</v>
      </c>
      <c r="I2811" s="144">
        <v>464.87</v>
      </c>
    </row>
    <row r="2812" spans="1:9" x14ac:dyDescent="0.2">
      <c r="A2812" s="141" t="s">
        <v>5637</v>
      </c>
      <c r="B2812" s="142" t="s">
        <v>18192</v>
      </c>
      <c r="C2812" s="143">
        <v>862</v>
      </c>
      <c r="D2812" s="143">
        <v>4</v>
      </c>
      <c r="E2812" s="144">
        <v>724.05</v>
      </c>
      <c r="F2812" s="144">
        <v>100.08</v>
      </c>
      <c r="G2812" s="144">
        <v>40.78</v>
      </c>
      <c r="H2812" s="144">
        <v>14.47</v>
      </c>
      <c r="I2812" s="144">
        <v>155.33000000000001</v>
      </c>
    </row>
    <row r="2813" spans="1:9" x14ac:dyDescent="0.2">
      <c r="A2813" s="141" t="s">
        <v>5639</v>
      </c>
      <c r="B2813" s="142" t="s">
        <v>18193</v>
      </c>
      <c r="C2813" s="143">
        <v>2892</v>
      </c>
      <c r="D2813" s="143">
        <v>7</v>
      </c>
      <c r="E2813" s="144">
        <v>1554.75</v>
      </c>
      <c r="F2813" s="144">
        <v>335.76</v>
      </c>
      <c r="G2813" s="144">
        <v>71.36</v>
      </c>
      <c r="H2813" s="144">
        <v>31.07</v>
      </c>
      <c r="I2813" s="144">
        <v>438.19</v>
      </c>
    </row>
    <row r="2814" spans="1:9" x14ac:dyDescent="0.2">
      <c r="A2814" s="141" t="s">
        <v>5641</v>
      </c>
      <c r="B2814" s="142" t="s">
        <v>18194</v>
      </c>
      <c r="C2814" s="143">
        <v>55</v>
      </c>
      <c r="D2814" s="143">
        <v>1</v>
      </c>
      <c r="E2814" s="144">
        <v>55.98</v>
      </c>
      <c r="F2814" s="144">
        <v>8.91</v>
      </c>
      <c r="G2814" s="144">
        <v>10.79</v>
      </c>
      <c r="H2814" s="144">
        <v>0.56000000000000005</v>
      </c>
      <c r="I2814" s="144">
        <v>20.260000000000002</v>
      </c>
    </row>
    <row r="2815" spans="1:9" x14ac:dyDescent="0.2">
      <c r="A2815" s="141" t="s">
        <v>5643</v>
      </c>
      <c r="B2815" s="142" t="s">
        <v>18195</v>
      </c>
      <c r="C2815" s="143">
        <v>60</v>
      </c>
      <c r="D2815" s="143">
        <v>1</v>
      </c>
      <c r="E2815" s="144">
        <v>188.48</v>
      </c>
      <c r="F2815" s="144">
        <v>9.73</v>
      </c>
      <c r="G2815" s="144">
        <v>10.79</v>
      </c>
      <c r="H2815" s="144">
        <v>1.9</v>
      </c>
      <c r="I2815" s="144">
        <v>22.42</v>
      </c>
    </row>
    <row r="2816" spans="1:9" x14ac:dyDescent="0.2">
      <c r="A2816" s="141" t="s">
        <v>5645</v>
      </c>
      <c r="B2816" s="142" t="s">
        <v>18196</v>
      </c>
      <c r="C2816" s="143">
        <v>32</v>
      </c>
      <c r="D2816" s="143">
        <v>0</v>
      </c>
      <c r="E2816" s="144">
        <v>0</v>
      </c>
      <c r="F2816" s="144">
        <v>5.18</v>
      </c>
      <c r="G2816" s="144">
        <v>0</v>
      </c>
      <c r="H2816" s="144">
        <v>0</v>
      </c>
      <c r="I2816" s="144">
        <v>5.18</v>
      </c>
    </row>
    <row r="2817" spans="1:9" x14ac:dyDescent="0.2">
      <c r="A2817" s="141" t="s">
        <v>5647</v>
      </c>
      <c r="B2817" s="142" t="s">
        <v>18197</v>
      </c>
      <c r="C2817" s="143">
        <v>57</v>
      </c>
      <c r="D2817" s="143">
        <v>0</v>
      </c>
      <c r="E2817" s="144">
        <v>0</v>
      </c>
      <c r="F2817" s="144">
        <v>9.24</v>
      </c>
      <c r="G2817" s="144">
        <v>0</v>
      </c>
      <c r="H2817" s="144">
        <v>0</v>
      </c>
      <c r="I2817" s="144">
        <v>9.24</v>
      </c>
    </row>
    <row r="2818" spans="1:9" x14ac:dyDescent="0.2">
      <c r="A2818" s="141" t="s">
        <v>5649</v>
      </c>
      <c r="B2818" s="142" t="s">
        <v>18198</v>
      </c>
      <c r="C2818" s="143">
        <v>127</v>
      </c>
      <c r="D2818" s="143">
        <v>1</v>
      </c>
      <c r="E2818" s="144">
        <v>760.29</v>
      </c>
      <c r="F2818" s="144">
        <v>20.58</v>
      </c>
      <c r="G2818" s="144">
        <v>10.79</v>
      </c>
      <c r="H2818" s="144">
        <v>7.64</v>
      </c>
      <c r="I2818" s="144">
        <v>39.01</v>
      </c>
    </row>
    <row r="2819" spans="1:9" x14ac:dyDescent="0.2">
      <c r="A2819" s="141" t="s">
        <v>5651</v>
      </c>
      <c r="B2819" s="142" t="s">
        <v>18199</v>
      </c>
      <c r="C2819" s="143">
        <v>1080</v>
      </c>
      <c r="D2819" s="143">
        <v>24</v>
      </c>
      <c r="E2819" s="144">
        <v>5474.83</v>
      </c>
      <c r="F2819" s="144">
        <v>175.05</v>
      </c>
      <c r="G2819" s="144">
        <v>258.99</v>
      </c>
      <c r="H2819" s="144">
        <v>55.01</v>
      </c>
      <c r="I2819" s="144">
        <v>489.05</v>
      </c>
    </row>
    <row r="2820" spans="1:9" x14ac:dyDescent="0.2">
      <c r="A2820" s="141" t="s">
        <v>5653</v>
      </c>
      <c r="B2820" s="142" t="s">
        <v>18200</v>
      </c>
      <c r="C2820" s="143">
        <v>479</v>
      </c>
      <c r="D2820" s="143">
        <v>10</v>
      </c>
      <c r="E2820" s="144">
        <v>1753.84</v>
      </c>
      <c r="F2820" s="144">
        <v>77.64</v>
      </c>
      <c r="G2820" s="144">
        <v>107.91</v>
      </c>
      <c r="H2820" s="144">
        <v>17.62</v>
      </c>
      <c r="I2820" s="144">
        <v>203.17</v>
      </c>
    </row>
    <row r="2821" spans="1:9" x14ac:dyDescent="0.2">
      <c r="A2821" s="141" t="s">
        <v>5655</v>
      </c>
      <c r="B2821" s="142" t="s">
        <v>18201</v>
      </c>
      <c r="C2821" s="143">
        <v>45</v>
      </c>
      <c r="D2821" s="143">
        <v>0</v>
      </c>
      <c r="E2821" s="144">
        <v>0</v>
      </c>
      <c r="F2821" s="144">
        <v>7.3</v>
      </c>
      <c r="G2821" s="144">
        <v>0</v>
      </c>
      <c r="H2821" s="144">
        <v>0</v>
      </c>
      <c r="I2821" s="144">
        <v>7.3</v>
      </c>
    </row>
    <row r="2822" spans="1:9" x14ac:dyDescent="0.2">
      <c r="A2822" s="141" t="s">
        <v>5657</v>
      </c>
      <c r="B2822" s="142" t="s">
        <v>18202</v>
      </c>
      <c r="C2822" s="143">
        <v>326</v>
      </c>
      <c r="D2822" s="143">
        <v>4</v>
      </c>
      <c r="E2822" s="144">
        <v>828.17</v>
      </c>
      <c r="F2822" s="144">
        <v>52.84</v>
      </c>
      <c r="G2822" s="144">
        <v>43.17</v>
      </c>
      <c r="H2822" s="144">
        <v>8.32</v>
      </c>
      <c r="I2822" s="144">
        <v>104.33</v>
      </c>
    </row>
    <row r="2823" spans="1:9" x14ac:dyDescent="0.2">
      <c r="A2823" s="141" t="s">
        <v>5659</v>
      </c>
      <c r="B2823" s="142" t="s">
        <v>18203</v>
      </c>
      <c r="C2823" s="143">
        <v>16</v>
      </c>
      <c r="D2823" s="143">
        <v>0</v>
      </c>
      <c r="E2823" s="144">
        <v>0</v>
      </c>
      <c r="F2823" s="144">
        <v>2.59</v>
      </c>
      <c r="G2823" s="144">
        <v>0</v>
      </c>
      <c r="H2823" s="144">
        <v>0</v>
      </c>
      <c r="I2823" s="144">
        <v>2.59</v>
      </c>
    </row>
    <row r="2824" spans="1:9" x14ac:dyDescent="0.2">
      <c r="A2824" s="141" t="s">
        <v>5661</v>
      </c>
      <c r="B2824" s="142" t="s">
        <v>18204</v>
      </c>
      <c r="C2824" s="143">
        <v>326</v>
      </c>
      <c r="D2824" s="143">
        <v>12</v>
      </c>
      <c r="E2824" s="144">
        <v>13367.51</v>
      </c>
      <c r="F2824" s="144">
        <v>52.84</v>
      </c>
      <c r="G2824" s="144">
        <v>129.5</v>
      </c>
      <c r="H2824" s="144">
        <v>134.31</v>
      </c>
      <c r="I2824" s="144">
        <v>316.64999999999998</v>
      </c>
    </row>
    <row r="2825" spans="1:9" x14ac:dyDescent="0.2">
      <c r="A2825" s="141" t="s">
        <v>5663</v>
      </c>
      <c r="B2825" s="142" t="s">
        <v>18205</v>
      </c>
      <c r="C2825" s="143">
        <v>128</v>
      </c>
      <c r="D2825" s="143">
        <v>5</v>
      </c>
      <c r="E2825" s="144">
        <v>1112.96</v>
      </c>
      <c r="F2825" s="144">
        <v>20.74</v>
      </c>
      <c r="G2825" s="144">
        <v>53.96</v>
      </c>
      <c r="H2825" s="144">
        <v>11.18</v>
      </c>
      <c r="I2825" s="144">
        <v>85.88</v>
      </c>
    </row>
    <row r="2826" spans="1:9" x14ac:dyDescent="0.2">
      <c r="A2826" s="141" t="s">
        <v>5665</v>
      </c>
      <c r="B2826" s="142" t="s">
        <v>18206</v>
      </c>
      <c r="C2826" s="143">
        <v>99</v>
      </c>
      <c r="D2826" s="143">
        <v>0</v>
      </c>
      <c r="E2826" s="144">
        <v>0</v>
      </c>
      <c r="F2826" s="144">
        <v>16.05</v>
      </c>
      <c r="G2826" s="144">
        <v>0</v>
      </c>
      <c r="H2826" s="144">
        <v>0</v>
      </c>
      <c r="I2826" s="144">
        <v>16.05</v>
      </c>
    </row>
    <row r="2827" spans="1:9" x14ac:dyDescent="0.2">
      <c r="A2827" s="141" t="s">
        <v>5667</v>
      </c>
      <c r="B2827" s="142" t="s">
        <v>18207</v>
      </c>
      <c r="C2827" s="143">
        <v>53</v>
      </c>
      <c r="D2827" s="143">
        <v>0</v>
      </c>
      <c r="E2827" s="144">
        <v>0</v>
      </c>
      <c r="F2827" s="144">
        <v>8.59</v>
      </c>
      <c r="G2827" s="144">
        <v>0</v>
      </c>
      <c r="H2827" s="144">
        <v>0</v>
      </c>
      <c r="I2827" s="144">
        <v>8.59</v>
      </c>
    </row>
    <row r="2828" spans="1:9" x14ac:dyDescent="0.2">
      <c r="A2828" s="141" t="s">
        <v>5669</v>
      </c>
      <c r="B2828" s="142" t="s">
        <v>18208</v>
      </c>
      <c r="C2828" s="143">
        <v>82</v>
      </c>
      <c r="D2828" s="143">
        <v>3</v>
      </c>
      <c r="E2828" s="144">
        <v>391.64</v>
      </c>
      <c r="F2828" s="144">
        <v>13.29</v>
      </c>
      <c r="G2828" s="144">
        <v>32.380000000000003</v>
      </c>
      <c r="H2828" s="144">
        <v>3.94</v>
      </c>
      <c r="I2828" s="144">
        <v>49.61</v>
      </c>
    </row>
    <row r="2829" spans="1:9" x14ac:dyDescent="0.2">
      <c r="A2829" s="141" t="s">
        <v>5671</v>
      </c>
      <c r="B2829" s="142" t="s">
        <v>18209</v>
      </c>
      <c r="C2829" s="143">
        <v>157</v>
      </c>
      <c r="D2829" s="143">
        <v>0</v>
      </c>
      <c r="E2829" s="144">
        <v>0</v>
      </c>
      <c r="F2829" s="144">
        <v>25.45</v>
      </c>
      <c r="G2829" s="144">
        <v>0</v>
      </c>
      <c r="H2829" s="144">
        <v>0</v>
      </c>
      <c r="I2829" s="144">
        <v>25.45</v>
      </c>
    </row>
    <row r="2830" spans="1:9" x14ac:dyDescent="0.2">
      <c r="A2830" s="141" t="s">
        <v>5673</v>
      </c>
      <c r="B2830" s="142" t="s">
        <v>18210</v>
      </c>
      <c r="C2830" s="143">
        <v>15</v>
      </c>
      <c r="D2830" s="143">
        <v>2</v>
      </c>
      <c r="E2830" s="144">
        <v>435.43</v>
      </c>
      <c r="F2830" s="144">
        <v>2.4300000000000002</v>
      </c>
      <c r="G2830" s="144">
        <v>21.58</v>
      </c>
      <c r="H2830" s="144">
        <v>4.38</v>
      </c>
      <c r="I2830" s="144">
        <v>28.39</v>
      </c>
    </row>
    <row r="2831" spans="1:9" x14ac:dyDescent="0.2">
      <c r="A2831" s="141" t="s">
        <v>5675</v>
      </c>
      <c r="B2831" s="142" t="s">
        <v>18211</v>
      </c>
      <c r="C2831" s="143">
        <v>55</v>
      </c>
      <c r="D2831" s="143">
        <v>13</v>
      </c>
      <c r="E2831" s="144">
        <v>3554.65</v>
      </c>
      <c r="F2831" s="144">
        <v>8.91</v>
      </c>
      <c r="G2831" s="144">
        <v>140.29</v>
      </c>
      <c r="H2831" s="144">
        <v>35.72</v>
      </c>
      <c r="I2831" s="144">
        <v>184.92</v>
      </c>
    </row>
    <row r="2832" spans="1:9" x14ac:dyDescent="0.2">
      <c r="A2832" s="141" t="s">
        <v>5677</v>
      </c>
      <c r="B2832" s="142" t="s">
        <v>18212</v>
      </c>
      <c r="C2832" s="143">
        <v>1307</v>
      </c>
      <c r="D2832" s="143">
        <v>27</v>
      </c>
      <c r="E2832" s="144">
        <v>27447.4</v>
      </c>
      <c r="F2832" s="144">
        <v>211.84</v>
      </c>
      <c r="G2832" s="144">
        <v>291.37</v>
      </c>
      <c r="H2832" s="144">
        <v>275.79000000000002</v>
      </c>
      <c r="I2832" s="144">
        <v>779</v>
      </c>
    </row>
    <row r="2833" spans="1:9" x14ac:dyDescent="0.2">
      <c r="A2833" s="141" t="s">
        <v>5679</v>
      </c>
      <c r="B2833" s="142" t="s">
        <v>18213</v>
      </c>
      <c r="C2833" s="143">
        <v>694</v>
      </c>
      <c r="D2833" s="143">
        <v>28</v>
      </c>
      <c r="E2833" s="144">
        <v>146926.42000000001</v>
      </c>
      <c r="F2833" s="144">
        <v>112.48</v>
      </c>
      <c r="G2833" s="144">
        <v>302.16000000000003</v>
      </c>
      <c r="H2833" s="144">
        <v>1476.3</v>
      </c>
      <c r="I2833" s="144">
        <v>1890.94</v>
      </c>
    </row>
    <row r="2834" spans="1:9" x14ac:dyDescent="0.2">
      <c r="A2834" s="141" t="s">
        <v>5681</v>
      </c>
      <c r="B2834" s="142" t="s">
        <v>18214</v>
      </c>
      <c r="C2834" s="143">
        <v>161</v>
      </c>
      <c r="D2834" s="143">
        <v>2</v>
      </c>
      <c r="E2834" s="144">
        <v>373.22</v>
      </c>
      <c r="F2834" s="144">
        <v>26.1</v>
      </c>
      <c r="G2834" s="144">
        <v>21.58</v>
      </c>
      <c r="H2834" s="144">
        <v>3.75</v>
      </c>
      <c r="I2834" s="144">
        <v>51.43</v>
      </c>
    </row>
    <row r="2835" spans="1:9" x14ac:dyDescent="0.2">
      <c r="A2835" s="141" t="s">
        <v>5683</v>
      </c>
      <c r="B2835" s="142" t="s">
        <v>18215</v>
      </c>
      <c r="C2835" s="143">
        <v>13051</v>
      </c>
      <c r="D2835" s="143">
        <v>162</v>
      </c>
      <c r="E2835" s="144">
        <v>213670.86</v>
      </c>
      <c r="F2835" s="144">
        <v>2115.31</v>
      </c>
      <c r="G2835" s="144">
        <v>1748.2</v>
      </c>
      <c r="H2835" s="144">
        <v>2146.94</v>
      </c>
      <c r="I2835" s="144">
        <v>6010.45</v>
      </c>
    </row>
    <row r="2836" spans="1:9" x14ac:dyDescent="0.2">
      <c r="A2836" s="141" t="s">
        <v>5685</v>
      </c>
      <c r="B2836" s="142" t="s">
        <v>18216</v>
      </c>
      <c r="C2836" s="143">
        <v>153</v>
      </c>
      <c r="D2836" s="143">
        <v>2</v>
      </c>
      <c r="E2836" s="144">
        <v>310.52</v>
      </c>
      <c r="F2836" s="144">
        <v>24.8</v>
      </c>
      <c r="G2836" s="144">
        <v>21.58</v>
      </c>
      <c r="H2836" s="144">
        <v>3.12</v>
      </c>
      <c r="I2836" s="144">
        <v>49.5</v>
      </c>
    </row>
    <row r="2837" spans="1:9" x14ac:dyDescent="0.2">
      <c r="A2837" s="141" t="s">
        <v>5687</v>
      </c>
      <c r="B2837" s="142" t="s">
        <v>18217</v>
      </c>
      <c r="C2837" s="143">
        <v>8</v>
      </c>
      <c r="D2837" s="143">
        <v>2</v>
      </c>
      <c r="E2837" s="144">
        <v>74.64</v>
      </c>
      <c r="F2837" s="144">
        <v>1.3</v>
      </c>
      <c r="G2837" s="144">
        <v>21.58</v>
      </c>
      <c r="H2837" s="144">
        <v>0.75</v>
      </c>
      <c r="I2837" s="144">
        <v>23.63</v>
      </c>
    </row>
    <row r="2838" spans="1:9" x14ac:dyDescent="0.2">
      <c r="A2838" s="141" t="s">
        <v>5689</v>
      </c>
      <c r="B2838" s="142" t="s">
        <v>18218</v>
      </c>
      <c r="C2838" s="143">
        <v>152</v>
      </c>
      <c r="D2838" s="143">
        <v>2</v>
      </c>
      <c r="E2838" s="144">
        <v>406.2</v>
      </c>
      <c r="F2838" s="144">
        <v>24.64</v>
      </c>
      <c r="G2838" s="144">
        <v>21.58</v>
      </c>
      <c r="H2838" s="144">
        <v>4.08</v>
      </c>
      <c r="I2838" s="144">
        <v>50.3</v>
      </c>
    </row>
    <row r="2839" spans="1:9" x14ac:dyDescent="0.2">
      <c r="A2839" s="141" t="s">
        <v>5691</v>
      </c>
      <c r="B2839" s="142" t="s">
        <v>18219</v>
      </c>
      <c r="C2839" s="143">
        <v>59</v>
      </c>
      <c r="D2839" s="143">
        <v>1</v>
      </c>
      <c r="E2839" s="144">
        <v>28848.6</v>
      </c>
      <c r="F2839" s="144">
        <v>9.56</v>
      </c>
      <c r="G2839" s="144">
        <v>10.79</v>
      </c>
      <c r="H2839" s="144">
        <v>289.87</v>
      </c>
      <c r="I2839" s="144">
        <v>310.22000000000003</v>
      </c>
    </row>
    <row r="2840" spans="1:9" x14ac:dyDescent="0.2">
      <c r="A2840" s="141" t="s">
        <v>5693</v>
      </c>
      <c r="B2840" s="142" t="s">
        <v>18220</v>
      </c>
      <c r="C2840" s="143">
        <v>26</v>
      </c>
      <c r="D2840" s="143">
        <v>0</v>
      </c>
      <c r="E2840" s="144">
        <v>0</v>
      </c>
      <c r="F2840" s="144">
        <v>4.22</v>
      </c>
      <c r="G2840" s="144">
        <v>0</v>
      </c>
      <c r="H2840" s="144">
        <v>0</v>
      </c>
      <c r="I2840" s="144">
        <v>4.22</v>
      </c>
    </row>
    <row r="2841" spans="1:9" x14ac:dyDescent="0.2">
      <c r="A2841" s="141" t="s">
        <v>5695</v>
      </c>
      <c r="B2841" s="142" t="s">
        <v>18221</v>
      </c>
      <c r="C2841" s="143">
        <v>370</v>
      </c>
      <c r="D2841" s="143">
        <v>3</v>
      </c>
      <c r="E2841" s="144">
        <v>261.25</v>
      </c>
      <c r="F2841" s="144">
        <v>59.97</v>
      </c>
      <c r="G2841" s="144">
        <v>32.380000000000003</v>
      </c>
      <c r="H2841" s="144">
        <v>2.62</v>
      </c>
      <c r="I2841" s="144">
        <v>94.97</v>
      </c>
    </row>
    <row r="2842" spans="1:9" x14ac:dyDescent="0.2">
      <c r="A2842" s="141" t="s">
        <v>5697</v>
      </c>
      <c r="B2842" s="142" t="s">
        <v>18222</v>
      </c>
      <c r="C2842" s="143">
        <v>139</v>
      </c>
      <c r="D2842" s="143">
        <v>2</v>
      </c>
      <c r="E2842" s="144">
        <v>74.64</v>
      </c>
      <c r="F2842" s="144">
        <v>22.53</v>
      </c>
      <c r="G2842" s="144">
        <v>21.58</v>
      </c>
      <c r="H2842" s="144">
        <v>0.75</v>
      </c>
      <c r="I2842" s="144">
        <v>44.86</v>
      </c>
    </row>
    <row r="2843" spans="1:9" x14ac:dyDescent="0.2">
      <c r="A2843" s="141" t="s">
        <v>5699</v>
      </c>
      <c r="B2843" s="142" t="s">
        <v>18223</v>
      </c>
      <c r="C2843" s="143">
        <v>20</v>
      </c>
      <c r="D2843" s="143">
        <v>1</v>
      </c>
      <c r="E2843" s="144">
        <v>186.61</v>
      </c>
      <c r="F2843" s="144">
        <v>3.24</v>
      </c>
      <c r="G2843" s="144">
        <v>10.79</v>
      </c>
      <c r="H2843" s="144">
        <v>1.87</v>
      </c>
      <c r="I2843" s="144">
        <v>15.9</v>
      </c>
    </row>
    <row r="2844" spans="1:9" x14ac:dyDescent="0.2">
      <c r="A2844" s="141" t="s">
        <v>5701</v>
      </c>
      <c r="B2844" s="142" t="s">
        <v>18224</v>
      </c>
      <c r="C2844" s="143">
        <v>70</v>
      </c>
      <c r="D2844" s="143">
        <v>1</v>
      </c>
      <c r="E2844" s="144">
        <v>385.67</v>
      </c>
      <c r="F2844" s="144">
        <v>11.34</v>
      </c>
      <c r="G2844" s="144">
        <v>10.79</v>
      </c>
      <c r="H2844" s="144">
        <v>3.87</v>
      </c>
      <c r="I2844" s="144">
        <v>26</v>
      </c>
    </row>
    <row r="2845" spans="1:9" x14ac:dyDescent="0.2">
      <c r="A2845" s="141" t="s">
        <v>5703</v>
      </c>
      <c r="B2845" s="142" t="s">
        <v>18225</v>
      </c>
      <c r="C2845" s="143">
        <v>55</v>
      </c>
      <c r="D2845" s="143">
        <v>1</v>
      </c>
      <c r="E2845" s="144">
        <v>385.67</v>
      </c>
      <c r="F2845" s="144">
        <v>8.91</v>
      </c>
      <c r="G2845" s="144">
        <v>10.79</v>
      </c>
      <c r="H2845" s="144">
        <v>3.87</v>
      </c>
      <c r="I2845" s="144">
        <v>23.57</v>
      </c>
    </row>
    <row r="2846" spans="1:9" x14ac:dyDescent="0.2">
      <c r="A2846" s="141" t="s">
        <v>5705</v>
      </c>
      <c r="B2846" s="142" t="s">
        <v>18226</v>
      </c>
      <c r="C2846" s="143">
        <v>240</v>
      </c>
      <c r="D2846" s="143">
        <v>9</v>
      </c>
      <c r="E2846" s="144">
        <v>1231.6199999999999</v>
      </c>
      <c r="F2846" s="144">
        <v>38.9</v>
      </c>
      <c r="G2846" s="144">
        <v>97.12</v>
      </c>
      <c r="H2846" s="144">
        <v>12.38</v>
      </c>
      <c r="I2846" s="144">
        <v>148.4</v>
      </c>
    </row>
    <row r="2847" spans="1:9" x14ac:dyDescent="0.2">
      <c r="A2847" s="141" t="s">
        <v>5707</v>
      </c>
      <c r="B2847" s="142" t="s">
        <v>18227</v>
      </c>
      <c r="C2847" s="143">
        <v>22</v>
      </c>
      <c r="D2847" s="143">
        <v>0</v>
      </c>
      <c r="E2847" s="144">
        <v>0</v>
      </c>
      <c r="F2847" s="144">
        <v>3.57</v>
      </c>
      <c r="G2847" s="144">
        <v>0</v>
      </c>
      <c r="H2847" s="144">
        <v>0</v>
      </c>
      <c r="I2847" s="144">
        <v>3.57</v>
      </c>
    </row>
    <row r="2848" spans="1:9" x14ac:dyDescent="0.2">
      <c r="A2848" s="141" t="s">
        <v>5709</v>
      </c>
      <c r="B2848" s="142" t="s">
        <v>18228</v>
      </c>
      <c r="C2848" s="143">
        <v>100</v>
      </c>
      <c r="D2848" s="143">
        <v>3</v>
      </c>
      <c r="E2848" s="144">
        <v>309.77</v>
      </c>
      <c r="F2848" s="144">
        <v>16.21</v>
      </c>
      <c r="G2848" s="144">
        <v>32.380000000000003</v>
      </c>
      <c r="H2848" s="144">
        <v>3.11</v>
      </c>
      <c r="I2848" s="144">
        <v>51.7</v>
      </c>
    </row>
    <row r="2849" spans="1:9" x14ac:dyDescent="0.2">
      <c r="A2849" s="141" t="s">
        <v>5711</v>
      </c>
      <c r="B2849" s="142" t="s">
        <v>18229</v>
      </c>
      <c r="C2849" s="143">
        <v>395</v>
      </c>
      <c r="D2849" s="143">
        <v>16</v>
      </c>
      <c r="E2849" s="144">
        <v>4443.1400000000003</v>
      </c>
      <c r="F2849" s="144">
        <v>64.02</v>
      </c>
      <c r="G2849" s="144">
        <v>172.66</v>
      </c>
      <c r="H2849" s="144">
        <v>44.65</v>
      </c>
      <c r="I2849" s="144">
        <v>281.33</v>
      </c>
    </row>
    <row r="2850" spans="1:9" x14ac:dyDescent="0.2">
      <c r="A2850" s="141" t="s">
        <v>5713</v>
      </c>
      <c r="B2850" s="142" t="s">
        <v>18230</v>
      </c>
      <c r="C2850" s="143">
        <v>140</v>
      </c>
      <c r="D2850" s="143">
        <v>3</v>
      </c>
      <c r="E2850" s="144">
        <v>22307.97</v>
      </c>
      <c r="F2850" s="144">
        <v>22.69</v>
      </c>
      <c r="G2850" s="144">
        <v>32.380000000000003</v>
      </c>
      <c r="H2850" s="144">
        <v>224.15</v>
      </c>
      <c r="I2850" s="144">
        <v>279.22000000000003</v>
      </c>
    </row>
    <row r="2851" spans="1:9" x14ac:dyDescent="0.2">
      <c r="A2851" s="141" t="s">
        <v>5715</v>
      </c>
      <c r="B2851" s="142" t="s">
        <v>18231</v>
      </c>
      <c r="C2851" s="143">
        <v>35236</v>
      </c>
      <c r="D2851" s="143">
        <v>417</v>
      </c>
      <c r="E2851" s="144">
        <v>769514.19</v>
      </c>
      <c r="F2851" s="144">
        <v>5711.07</v>
      </c>
      <c r="G2851" s="144">
        <v>4499.99</v>
      </c>
      <c r="H2851" s="144">
        <v>7732.01</v>
      </c>
      <c r="I2851" s="144">
        <v>17943.07</v>
      </c>
    </row>
    <row r="2852" spans="1:9" x14ac:dyDescent="0.2">
      <c r="A2852" s="141" t="s">
        <v>5717</v>
      </c>
      <c r="B2852" s="142" t="s">
        <v>18232</v>
      </c>
      <c r="C2852" s="143">
        <v>63</v>
      </c>
      <c r="D2852" s="143">
        <v>0</v>
      </c>
      <c r="E2852" s="144">
        <v>0</v>
      </c>
      <c r="F2852" s="144">
        <v>10.210000000000001</v>
      </c>
      <c r="G2852" s="144">
        <v>0</v>
      </c>
      <c r="H2852" s="144">
        <v>0</v>
      </c>
      <c r="I2852" s="144">
        <v>10.210000000000001</v>
      </c>
    </row>
    <row r="2853" spans="1:9" x14ac:dyDescent="0.2">
      <c r="A2853" s="141" t="s">
        <v>5719</v>
      </c>
      <c r="B2853" s="142" t="s">
        <v>18233</v>
      </c>
      <c r="C2853" s="143">
        <v>21</v>
      </c>
      <c r="D2853" s="143">
        <v>0</v>
      </c>
      <c r="E2853" s="144">
        <v>0</v>
      </c>
      <c r="F2853" s="144">
        <v>3.4</v>
      </c>
      <c r="G2853" s="144">
        <v>0</v>
      </c>
      <c r="H2853" s="144">
        <v>0</v>
      </c>
      <c r="I2853" s="144">
        <v>3.4</v>
      </c>
    </row>
    <row r="2854" spans="1:9" x14ac:dyDescent="0.2">
      <c r="A2854" s="141" t="s">
        <v>5721</v>
      </c>
      <c r="B2854" s="142" t="s">
        <v>18234</v>
      </c>
      <c r="C2854" s="143">
        <v>13</v>
      </c>
      <c r="D2854" s="143">
        <v>1</v>
      </c>
      <c r="E2854" s="144">
        <v>7212.15</v>
      </c>
      <c r="F2854" s="144">
        <v>2.1</v>
      </c>
      <c r="G2854" s="144">
        <v>10.79</v>
      </c>
      <c r="H2854" s="144">
        <v>72.459999999999994</v>
      </c>
      <c r="I2854" s="144">
        <v>85.35</v>
      </c>
    </row>
    <row r="2855" spans="1:9" x14ac:dyDescent="0.2">
      <c r="A2855" s="141" t="s">
        <v>5723</v>
      </c>
      <c r="B2855" s="142" t="s">
        <v>18235</v>
      </c>
      <c r="C2855" s="143">
        <v>17</v>
      </c>
      <c r="D2855" s="143">
        <v>0</v>
      </c>
      <c r="E2855" s="144">
        <v>0</v>
      </c>
      <c r="F2855" s="144">
        <v>2.75</v>
      </c>
      <c r="G2855" s="144">
        <v>0</v>
      </c>
      <c r="H2855" s="144">
        <v>0</v>
      </c>
      <c r="I2855" s="144">
        <v>2.75</v>
      </c>
    </row>
    <row r="2856" spans="1:9" x14ac:dyDescent="0.2">
      <c r="A2856" s="141" t="s">
        <v>5725</v>
      </c>
      <c r="B2856" s="142" t="s">
        <v>18236</v>
      </c>
      <c r="C2856" s="143">
        <v>53</v>
      </c>
      <c r="D2856" s="143">
        <v>1</v>
      </c>
      <c r="E2856" s="144">
        <v>174.17</v>
      </c>
      <c r="F2856" s="144">
        <v>8.59</v>
      </c>
      <c r="G2856" s="144">
        <v>10.79</v>
      </c>
      <c r="H2856" s="144">
        <v>1.75</v>
      </c>
      <c r="I2856" s="144">
        <v>21.13</v>
      </c>
    </row>
    <row r="2857" spans="1:9" x14ac:dyDescent="0.2">
      <c r="A2857" s="141" t="s">
        <v>5727</v>
      </c>
      <c r="B2857" s="142" t="s">
        <v>18237</v>
      </c>
      <c r="C2857" s="143">
        <v>21</v>
      </c>
      <c r="D2857" s="143">
        <v>0</v>
      </c>
      <c r="E2857" s="144">
        <v>0</v>
      </c>
      <c r="F2857" s="144">
        <v>3.4</v>
      </c>
      <c r="G2857" s="144">
        <v>0</v>
      </c>
      <c r="H2857" s="144">
        <v>0</v>
      </c>
      <c r="I2857" s="144">
        <v>3.4</v>
      </c>
    </row>
    <row r="2858" spans="1:9" x14ac:dyDescent="0.2">
      <c r="A2858" s="141" t="s">
        <v>5729</v>
      </c>
      <c r="B2858" s="142" t="s">
        <v>18238</v>
      </c>
      <c r="C2858" s="143">
        <v>2467</v>
      </c>
      <c r="D2858" s="143">
        <v>36</v>
      </c>
      <c r="E2858" s="144">
        <v>400631.12</v>
      </c>
      <c r="F2858" s="144">
        <v>399.86</v>
      </c>
      <c r="G2858" s="144">
        <v>388.49</v>
      </c>
      <c r="H2858" s="144">
        <v>4025.5</v>
      </c>
      <c r="I2858" s="144">
        <v>4813.8500000000004</v>
      </c>
    </row>
    <row r="2859" spans="1:9" x14ac:dyDescent="0.2">
      <c r="A2859" s="141" t="s">
        <v>5731</v>
      </c>
      <c r="B2859" s="142" t="s">
        <v>18239</v>
      </c>
      <c r="C2859" s="143">
        <v>201</v>
      </c>
      <c r="D2859" s="143">
        <v>5</v>
      </c>
      <c r="E2859" s="144">
        <v>1701.76</v>
      </c>
      <c r="F2859" s="144">
        <v>32.58</v>
      </c>
      <c r="G2859" s="144">
        <v>53.96</v>
      </c>
      <c r="H2859" s="144">
        <v>17.100000000000001</v>
      </c>
      <c r="I2859" s="144">
        <v>103.64</v>
      </c>
    </row>
    <row r="2860" spans="1:9" x14ac:dyDescent="0.2">
      <c r="A2860" s="141" t="s">
        <v>5733</v>
      </c>
      <c r="B2860" s="142" t="s">
        <v>18240</v>
      </c>
      <c r="C2860" s="143">
        <v>48</v>
      </c>
      <c r="D2860" s="143">
        <v>4</v>
      </c>
      <c r="E2860" s="144">
        <v>210.94</v>
      </c>
      <c r="F2860" s="144">
        <v>7.78</v>
      </c>
      <c r="G2860" s="144">
        <v>43.17</v>
      </c>
      <c r="H2860" s="144">
        <v>2.12</v>
      </c>
      <c r="I2860" s="144">
        <v>53.07</v>
      </c>
    </row>
    <row r="2861" spans="1:9" x14ac:dyDescent="0.2">
      <c r="A2861" s="141" t="s">
        <v>5735</v>
      </c>
      <c r="B2861" s="142" t="s">
        <v>18241</v>
      </c>
      <c r="C2861" s="143">
        <v>76</v>
      </c>
      <c r="D2861" s="143">
        <v>0</v>
      </c>
      <c r="E2861" s="144">
        <v>0</v>
      </c>
      <c r="F2861" s="144">
        <v>12.32</v>
      </c>
      <c r="G2861" s="144">
        <v>0</v>
      </c>
      <c r="H2861" s="144">
        <v>0</v>
      </c>
      <c r="I2861" s="144">
        <v>12.32</v>
      </c>
    </row>
    <row r="2862" spans="1:9" x14ac:dyDescent="0.2">
      <c r="A2862" s="141" t="s">
        <v>5737</v>
      </c>
      <c r="B2862" s="142" t="s">
        <v>18242</v>
      </c>
      <c r="C2862" s="143">
        <v>10844</v>
      </c>
      <c r="D2862" s="143">
        <v>357</v>
      </c>
      <c r="E2862" s="144">
        <v>208142.4</v>
      </c>
      <c r="F2862" s="144">
        <v>1757.6</v>
      </c>
      <c r="G2862" s="144">
        <v>3852.51</v>
      </c>
      <c r="H2862" s="144">
        <v>2091.4</v>
      </c>
      <c r="I2862" s="144">
        <v>7701.51</v>
      </c>
    </row>
    <row r="2863" spans="1:9" x14ac:dyDescent="0.2">
      <c r="A2863" s="141" t="s">
        <v>5739</v>
      </c>
      <c r="B2863" s="142" t="s">
        <v>18243</v>
      </c>
      <c r="C2863" s="143">
        <v>75</v>
      </c>
      <c r="D2863" s="143">
        <v>0</v>
      </c>
      <c r="E2863" s="144">
        <v>0</v>
      </c>
      <c r="F2863" s="144">
        <v>12.16</v>
      </c>
      <c r="G2863" s="144">
        <v>0</v>
      </c>
      <c r="H2863" s="144">
        <v>0</v>
      </c>
      <c r="I2863" s="144">
        <v>12.16</v>
      </c>
    </row>
    <row r="2864" spans="1:9" x14ac:dyDescent="0.2">
      <c r="A2864" s="141" t="s">
        <v>5741</v>
      </c>
      <c r="B2864" s="142" t="s">
        <v>18244</v>
      </c>
      <c r="C2864" s="143">
        <v>167</v>
      </c>
      <c r="D2864" s="143">
        <v>1</v>
      </c>
      <c r="E2864" s="144">
        <v>248.82</v>
      </c>
      <c r="F2864" s="144">
        <v>27.06</v>
      </c>
      <c r="G2864" s="144">
        <v>10.79</v>
      </c>
      <c r="H2864" s="144">
        <v>2.5</v>
      </c>
      <c r="I2864" s="144">
        <v>40.35</v>
      </c>
    </row>
    <row r="2865" spans="1:9" x14ac:dyDescent="0.2">
      <c r="A2865" s="141" t="s">
        <v>5743</v>
      </c>
      <c r="B2865" s="142" t="s">
        <v>18245</v>
      </c>
      <c r="C2865" s="143">
        <v>66</v>
      </c>
      <c r="D2865" s="143">
        <v>1</v>
      </c>
      <c r="E2865" s="144">
        <v>17612.07</v>
      </c>
      <c r="F2865" s="144">
        <v>10.7</v>
      </c>
      <c r="G2865" s="144">
        <v>10.79</v>
      </c>
      <c r="H2865" s="144">
        <v>176.97</v>
      </c>
      <c r="I2865" s="144">
        <v>198.46</v>
      </c>
    </row>
    <row r="2866" spans="1:9" x14ac:dyDescent="0.2">
      <c r="A2866" s="141" t="s">
        <v>5745</v>
      </c>
      <c r="B2866" s="142" t="s">
        <v>18246</v>
      </c>
      <c r="C2866" s="143">
        <v>76</v>
      </c>
      <c r="D2866" s="143">
        <v>3</v>
      </c>
      <c r="E2866" s="144">
        <v>16302.17</v>
      </c>
      <c r="F2866" s="144">
        <v>12.32</v>
      </c>
      <c r="G2866" s="144">
        <v>32.380000000000003</v>
      </c>
      <c r="H2866" s="144">
        <v>163.80000000000001</v>
      </c>
      <c r="I2866" s="144">
        <v>208.5</v>
      </c>
    </row>
    <row r="2867" spans="1:9" x14ac:dyDescent="0.2">
      <c r="A2867" s="141" t="s">
        <v>5747</v>
      </c>
      <c r="B2867" s="142" t="s">
        <v>18247</v>
      </c>
      <c r="C2867" s="143">
        <v>146</v>
      </c>
      <c r="D2867" s="143">
        <v>2</v>
      </c>
      <c r="E2867" s="144">
        <v>38945.61</v>
      </c>
      <c r="F2867" s="144">
        <v>23.66</v>
      </c>
      <c r="G2867" s="144">
        <v>21.58</v>
      </c>
      <c r="H2867" s="144">
        <v>391.32</v>
      </c>
      <c r="I2867" s="144">
        <v>436.56</v>
      </c>
    </row>
    <row r="2868" spans="1:9" x14ac:dyDescent="0.2">
      <c r="A2868" s="141" t="s">
        <v>5749</v>
      </c>
      <c r="B2868" s="142" t="s">
        <v>18248</v>
      </c>
      <c r="C2868" s="143">
        <v>57</v>
      </c>
      <c r="D2868" s="143">
        <v>4</v>
      </c>
      <c r="E2868" s="144">
        <v>945.52</v>
      </c>
      <c r="F2868" s="144">
        <v>9.24</v>
      </c>
      <c r="G2868" s="144">
        <v>43.17</v>
      </c>
      <c r="H2868" s="144">
        <v>9.5</v>
      </c>
      <c r="I2868" s="144">
        <v>61.91</v>
      </c>
    </row>
    <row r="2869" spans="1:9" x14ac:dyDescent="0.2">
      <c r="A2869" s="141" t="s">
        <v>5751</v>
      </c>
      <c r="B2869" s="142" t="s">
        <v>18249</v>
      </c>
      <c r="C2869" s="143">
        <v>56</v>
      </c>
      <c r="D2869" s="143">
        <v>1</v>
      </c>
      <c r="E2869" s="144">
        <v>186.61</v>
      </c>
      <c r="F2869" s="144">
        <v>9.08</v>
      </c>
      <c r="G2869" s="144">
        <v>10.79</v>
      </c>
      <c r="H2869" s="144">
        <v>1.87</v>
      </c>
      <c r="I2869" s="144">
        <v>21.74</v>
      </c>
    </row>
    <row r="2870" spans="1:9" x14ac:dyDescent="0.2">
      <c r="A2870" s="141" t="s">
        <v>5753</v>
      </c>
      <c r="B2870" s="142" t="s">
        <v>18250</v>
      </c>
      <c r="C2870" s="143">
        <v>98</v>
      </c>
      <c r="D2870" s="143">
        <v>5</v>
      </c>
      <c r="E2870" s="144">
        <v>933.05</v>
      </c>
      <c r="F2870" s="144">
        <v>15.88</v>
      </c>
      <c r="G2870" s="144">
        <v>53.96</v>
      </c>
      <c r="H2870" s="144">
        <v>9.3800000000000008</v>
      </c>
      <c r="I2870" s="144">
        <v>79.22</v>
      </c>
    </row>
    <row r="2871" spans="1:9" x14ac:dyDescent="0.2">
      <c r="A2871" s="141" t="s">
        <v>5755</v>
      </c>
      <c r="B2871" s="142" t="s">
        <v>18251</v>
      </c>
      <c r="C2871" s="143">
        <v>12710</v>
      </c>
      <c r="D2871" s="143">
        <v>100</v>
      </c>
      <c r="E2871" s="144">
        <v>28768.49</v>
      </c>
      <c r="F2871" s="144">
        <v>2060.0500000000002</v>
      </c>
      <c r="G2871" s="144">
        <v>1079.1400000000001</v>
      </c>
      <c r="H2871" s="144">
        <v>289.06</v>
      </c>
      <c r="I2871" s="144">
        <v>3428.25</v>
      </c>
    </row>
    <row r="2872" spans="1:9" x14ac:dyDescent="0.2">
      <c r="A2872" s="141" t="s">
        <v>5757</v>
      </c>
      <c r="B2872" s="142" t="s">
        <v>18252</v>
      </c>
      <c r="C2872" s="143">
        <v>19</v>
      </c>
      <c r="D2872" s="143">
        <v>2</v>
      </c>
      <c r="E2872" s="144">
        <v>74.64</v>
      </c>
      <c r="F2872" s="144">
        <v>3.08</v>
      </c>
      <c r="G2872" s="144">
        <v>21.58</v>
      </c>
      <c r="H2872" s="144">
        <v>0.75</v>
      </c>
      <c r="I2872" s="144">
        <v>25.41</v>
      </c>
    </row>
    <row r="2873" spans="1:9" x14ac:dyDescent="0.2">
      <c r="A2873" s="141" t="s">
        <v>5759</v>
      </c>
      <c r="B2873" s="142" t="s">
        <v>18253</v>
      </c>
      <c r="C2873" s="143">
        <v>116</v>
      </c>
      <c r="D2873" s="143">
        <v>0</v>
      </c>
      <c r="E2873" s="144">
        <v>0</v>
      </c>
      <c r="F2873" s="144">
        <v>18.8</v>
      </c>
      <c r="G2873" s="144">
        <v>0</v>
      </c>
      <c r="H2873" s="144">
        <v>0</v>
      </c>
      <c r="I2873" s="144">
        <v>18.8</v>
      </c>
    </row>
    <row r="2874" spans="1:9" x14ac:dyDescent="0.2">
      <c r="A2874" s="141" t="s">
        <v>5761</v>
      </c>
      <c r="B2874" s="142" t="s">
        <v>18254</v>
      </c>
      <c r="C2874" s="143">
        <v>61</v>
      </c>
      <c r="D2874" s="143">
        <v>2</v>
      </c>
      <c r="E2874" s="144">
        <v>435.43</v>
      </c>
      <c r="F2874" s="144">
        <v>9.89</v>
      </c>
      <c r="G2874" s="144">
        <v>21.58</v>
      </c>
      <c r="H2874" s="144">
        <v>4.38</v>
      </c>
      <c r="I2874" s="144">
        <v>35.85</v>
      </c>
    </row>
    <row r="2875" spans="1:9" x14ac:dyDescent="0.2">
      <c r="A2875" s="141" t="s">
        <v>5763</v>
      </c>
      <c r="B2875" s="142" t="s">
        <v>18255</v>
      </c>
      <c r="C2875" s="143">
        <v>32</v>
      </c>
      <c r="D2875" s="143">
        <v>2</v>
      </c>
      <c r="E2875" s="144">
        <v>595.66999999999996</v>
      </c>
      <c r="F2875" s="144">
        <v>5.18</v>
      </c>
      <c r="G2875" s="144">
        <v>21.58</v>
      </c>
      <c r="H2875" s="144">
        <v>5.98</v>
      </c>
      <c r="I2875" s="144">
        <v>32.74</v>
      </c>
    </row>
    <row r="2876" spans="1:9" x14ac:dyDescent="0.2">
      <c r="A2876" s="141" t="s">
        <v>5765</v>
      </c>
      <c r="B2876" s="142" t="s">
        <v>18256</v>
      </c>
      <c r="C2876" s="143">
        <v>60</v>
      </c>
      <c r="D2876" s="143">
        <v>0</v>
      </c>
      <c r="E2876" s="144">
        <v>0</v>
      </c>
      <c r="F2876" s="144">
        <v>9.73</v>
      </c>
      <c r="G2876" s="144">
        <v>0</v>
      </c>
      <c r="H2876" s="144">
        <v>0</v>
      </c>
      <c r="I2876" s="144">
        <v>9.73</v>
      </c>
    </row>
    <row r="2877" spans="1:9" x14ac:dyDescent="0.2">
      <c r="A2877" s="141" t="s">
        <v>5767</v>
      </c>
      <c r="B2877" s="142" t="s">
        <v>18257</v>
      </c>
      <c r="C2877" s="143">
        <v>6</v>
      </c>
      <c r="D2877" s="143">
        <v>0</v>
      </c>
      <c r="E2877" s="144">
        <v>0</v>
      </c>
      <c r="F2877" s="144">
        <v>0.98</v>
      </c>
      <c r="G2877" s="144">
        <v>0</v>
      </c>
      <c r="H2877" s="144">
        <v>0</v>
      </c>
      <c r="I2877" s="144">
        <v>0.98</v>
      </c>
    </row>
    <row r="2878" spans="1:9" x14ac:dyDescent="0.2">
      <c r="A2878" s="141" t="s">
        <v>5769</v>
      </c>
      <c r="B2878" s="142" t="s">
        <v>18258</v>
      </c>
      <c r="C2878" s="143">
        <v>66</v>
      </c>
      <c r="D2878" s="143">
        <v>4</v>
      </c>
      <c r="E2878" s="144">
        <v>149.28</v>
      </c>
      <c r="F2878" s="144">
        <v>10.7</v>
      </c>
      <c r="G2878" s="144">
        <v>43.17</v>
      </c>
      <c r="H2878" s="144">
        <v>1.5</v>
      </c>
      <c r="I2878" s="144">
        <v>55.37</v>
      </c>
    </row>
    <row r="2879" spans="1:9" x14ac:dyDescent="0.2">
      <c r="A2879" s="141" t="s">
        <v>5771</v>
      </c>
      <c r="B2879" s="142" t="s">
        <v>18259</v>
      </c>
      <c r="C2879" s="143">
        <v>24</v>
      </c>
      <c r="D2879" s="143">
        <v>2</v>
      </c>
      <c r="E2879" s="144">
        <v>74.64</v>
      </c>
      <c r="F2879" s="144">
        <v>3.89</v>
      </c>
      <c r="G2879" s="144">
        <v>21.58</v>
      </c>
      <c r="H2879" s="144">
        <v>0.75</v>
      </c>
      <c r="I2879" s="144">
        <v>26.22</v>
      </c>
    </row>
    <row r="2880" spans="1:9" x14ac:dyDescent="0.2">
      <c r="A2880" s="141" t="s">
        <v>5773</v>
      </c>
      <c r="B2880" s="142" t="s">
        <v>18260</v>
      </c>
      <c r="C2880" s="143">
        <v>143</v>
      </c>
      <c r="D2880" s="143">
        <v>4</v>
      </c>
      <c r="E2880" s="144">
        <v>746.44</v>
      </c>
      <c r="F2880" s="144">
        <v>23.18</v>
      </c>
      <c r="G2880" s="144">
        <v>43.17</v>
      </c>
      <c r="H2880" s="144">
        <v>7.5</v>
      </c>
      <c r="I2880" s="144">
        <v>73.849999999999994</v>
      </c>
    </row>
    <row r="2881" spans="1:9" x14ac:dyDescent="0.2">
      <c r="A2881" s="141" t="s">
        <v>5775</v>
      </c>
      <c r="B2881" s="142" t="s">
        <v>18261</v>
      </c>
      <c r="C2881" s="143">
        <v>1611</v>
      </c>
      <c r="D2881" s="143">
        <v>18</v>
      </c>
      <c r="E2881" s="144">
        <v>3905.48</v>
      </c>
      <c r="F2881" s="144">
        <v>261.11</v>
      </c>
      <c r="G2881" s="144">
        <v>194.25</v>
      </c>
      <c r="H2881" s="144">
        <v>39.24</v>
      </c>
      <c r="I2881" s="144">
        <v>494.6</v>
      </c>
    </row>
    <row r="2882" spans="1:9" x14ac:dyDescent="0.2">
      <c r="A2882" s="141" t="s">
        <v>5777</v>
      </c>
      <c r="B2882" s="142" t="s">
        <v>18262</v>
      </c>
      <c r="C2882" s="143">
        <v>20</v>
      </c>
      <c r="D2882" s="143">
        <v>1</v>
      </c>
      <c r="E2882" s="144">
        <v>269.25</v>
      </c>
      <c r="F2882" s="144">
        <v>3.24</v>
      </c>
      <c r="G2882" s="144">
        <v>10.79</v>
      </c>
      <c r="H2882" s="144">
        <v>2.7</v>
      </c>
      <c r="I2882" s="144">
        <v>16.73</v>
      </c>
    </row>
    <row r="2883" spans="1:9" x14ac:dyDescent="0.2">
      <c r="A2883" s="141" t="s">
        <v>5779</v>
      </c>
      <c r="B2883" s="142" t="s">
        <v>18263</v>
      </c>
      <c r="C2883" s="143">
        <v>117</v>
      </c>
      <c r="D2883" s="143">
        <v>1</v>
      </c>
      <c r="E2883" s="144">
        <v>186.61</v>
      </c>
      <c r="F2883" s="144">
        <v>18.96</v>
      </c>
      <c r="G2883" s="144">
        <v>10.79</v>
      </c>
      <c r="H2883" s="144">
        <v>1.87</v>
      </c>
      <c r="I2883" s="144">
        <v>31.62</v>
      </c>
    </row>
    <row r="2884" spans="1:9" x14ac:dyDescent="0.2">
      <c r="A2884" s="141" t="s">
        <v>5781</v>
      </c>
      <c r="B2884" s="142" t="s">
        <v>18264</v>
      </c>
      <c r="C2884" s="143">
        <v>23</v>
      </c>
      <c r="D2884" s="143">
        <v>1</v>
      </c>
      <c r="E2884" s="144">
        <v>188.48</v>
      </c>
      <c r="F2884" s="144">
        <v>3.73</v>
      </c>
      <c r="G2884" s="144">
        <v>10.79</v>
      </c>
      <c r="H2884" s="144">
        <v>1.9</v>
      </c>
      <c r="I2884" s="144">
        <v>16.420000000000002</v>
      </c>
    </row>
    <row r="2885" spans="1:9" x14ac:dyDescent="0.2">
      <c r="A2885" s="141" t="s">
        <v>5783</v>
      </c>
      <c r="B2885" s="142" t="s">
        <v>18265</v>
      </c>
      <c r="C2885" s="143">
        <v>109</v>
      </c>
      <c r="D2885" s="143">
        <v>0</v>
      </c>
      <c r="E2885" s="144">
        <v>0</v>
      </c>
      <c r="F2885" s="144">
        <v>17.66</v>
      </c>
      <c r="G2885" s="144">
        <v>0</v>
      </c>
      <c r="H2885" s="144">
        <v>0</v>
      </c>
      <c r="I2885" s="144">
        <v>17.66</v>
      </c>
    </row>
    <row r="2886" spans="1:9" x14ac:dyDescent="0.2">
      <c r="A2886" s="141" t="s">
        <v>5785</v>
      </c>
      <c r="B2886" s="142" t="s">
        <v>18266</v>
      </c>
      <c r="C2886" s="143">
        <v>21</v>
      </c>
      <c r="D2886" s="143">
        <v>0</v>
      </c>
      <c r="E2886" s="144">
        <v>0</v>
      </c>
      <c r="F2886" s="144">
        <v>3.4</v>
      </c>
      <c r="G2886" s="144">
        <v>0</v>
      </c>
      <c r="H2886" s="144">
        <v>0</v>
      </c>
      <c r="I2886" s="144">
        <v>3.4</v>
      </c>
    </row>
    <row r="2887" spans="1:9" x14ac:dyDescent="0.2">
      <c r="A2887" s="141" t="s">
        <v>5787</v>
      </c>
      <c r="B2887" s="142" t="s">
        <v>18267</v>
      </c>
      <c r="C2887" s="143">
        <v>552</v>
      </c>
      <c r="D2887" s="143">
        <v>21</v>
      </c>
      <c r="E2887" s="144">
        <v>4298.75</v>
      </c>
      <c r="F2887" s="144">
        <v>89.47</v>
      </c>
      <c r="G2887" s="144">
        <v>226.62</v>
      </c>
      <c r="H2887" s="144">
        <v>43.19</v>
      </c>
      <c r="I2887" s="144">
        <v>359.28</v>
      </c>
    </row>
    <row r="2888" spans="1:9" x14ac:dyDescent="0.2">
      <c r="A2888" s="141" t="s">
        <v>5789</v>
      </c>
      <c r="B2888" s="142" t="s">
        <v>18268</v>
      </c>
      <c r="C2888" s="143">
        <v>10</v>
      </c>
      <c r="D2888" s="143">
        <v>0</v>
      </c>
      <c r="E2888" s="144">
        <v>0</v>
      </c>
      <c r="F2888" s="144">
        <v>1.62</v>
      </c>
      <c r="G2888" s="144">
        <v>0</v>
      </c>
      <c r="H2888" s="144">
        <v>0</v>
      </c>
      <c r="I2888" s="144">
        <v>1.62</v>
      </c>
    </row>
    <row r="2889" spans="1:9" x14ac:dyDescent="0.2">
      <c r="A2889" s="141" t="s">
        <v>5791</v>
      </c>
      <c r="B2889" s="142" t="s">
        <v>18269</v>
      </c>
      <c r="C2889" s="143">
        <v>111</v>
      </c>
      <c r="D2889" s="143">
        <v>1</v>
      </c>
      <c r="E2889" s="144">
        <v>174.17</v>
      </c>
      <c r="F2889" s="144">
        <v>17.989999999999998</v>
      </c>
      <c r="G2889" s="144">
        <v>10.79</v>
      </c>
      <c r="H2889" s="144">
        <v>1.75</v>
      </c>
      <c r="I2889" s="144">
        <v>30.53</v>
      </c>
    </row>
    <row r="2890" spans="1:9" x14ac:dyDescent="0.2">
      <c r="A2890" s="141" t="s">
        <v>5793</v>
      </c>
      <c r="B2890" s="142" t="s">
        <v>18270</v>
      </c>
      <c r="C2890" s="143">
        <v>12</v>
      </c>
      <c r="D2890" s="143">
        <v>0</v>
      </c>
      <c r="E2890" s="144">
        <v>0</v>
      </c>
      <c r="F2890" s="144">
        <v>1.94</v>
      </c>
      <c r="G2890" s="144">
        <v>0</v>
      </c>
      <c r="H2890" s="144">
        <v>0</v>
      </c>
      <c r="I2890" s="144">
        <v>1.94</v>
      </c>
    </row>
    <row r="2891" spans="1:9" x14ac:dyDescent="0.2">
      <c r="A2891" s="141" t="s">
        <v>5795</v>
      </c>
      <c r="B2891" s="142" t="s">
        <v>18271</v>
      </c>
      <c r="C2891" s="143">
        <v>31</v>
      </c>
      <c r="D2891" s="143">
        <v>0</v>
      </c>
      <c r="E2891" s="144">
        <v>0</v>
      </c>
      <c r="F2891" s="144">
        <v>5.0199999999999996</v>
      </c>
      <c r="G2891" s="144">
        <v>0</v>
      </c>
      <c r="H2891" s="144">
        <v>0</v>
      </c>
      <c r="I2891" s="144">
        <v>5.0199999999999996</v>
      </c>
    </row>
    <row r="2892" spans="1:9" x14ac:dyDescent="0.2">
      <c r="A2892" s="141" t="s">
        <v>5797</v>
      </c>
      <c r="B2892" s="142" t="s">
        <v>18272</v>
      </c>
      <c r="C2892" s="143">
        <v>342</v>
      </c>
      <c r="D2892" s="143">
        <v>3</v>
      </c>
      <c r="E2892" s="144">
        <v>2531.23</v>
      </c>
      <c r="F2892" s="144">
        <v>55.43</v>
      </c>
      <c r="G2892" s="144">
        <v>32.380000000000003</v>
      </c>
      <c r="H2892" s="144">
        <v>25.43</v>
      </c>
      <c r="I2892" s="144">
        <v>113.24</v>
      </c>
    </row>
    <row r="2893" spans="1:9" x14ac:dyDescent="0.2">
      <c r="A2893" s="141" t="s">
        <v>5799</v>
      </c>
      <c r="B2893" s="142" t="s">
        <v>18273</v>
      </c>
      <c r="C2893" s="143">
        <v>129</v>
      </c>
      <c r="D2893" s="143">
        <v>4</v>
      </c>
      <c r="E2893" s="144">
        <v>746.44</v>
      </c>
      <c r="F2893" s="144">
        <v>20.91</v>
      </c>
      <c r="G2893" s="144">
        <v>43.17</v>
      </c>
      <c r="H2893" s="144">
        <v>7.5</v>
      </c>
      <c r="I2893" s="144">
        <v>71.58</v>
      </c>
    </row>
    <row r="2894" spans="1:9" x14ac:dyDescent="0.2">
      <c r="A2894" s="141" t="s">
        <v>5801</v>
      </c>
      <c r="B2894" s="142" t="s">
        <v>18274</v>
      </c>
      <c r="C2894" s="143">
        <v>286</v>
      </c>
      <c r="D2894" s="143">
        <v>3</v>
      </c>
      <c r="E2894" s="144">
        <v>1053.06</v>
      </c>
      <c r="F2894" s="144">
        <v>46.35</v>
      </c>
      <c r="G2894" s="144">
        <v>32.380000000000003</v>
      </c>
      <c r="H2894" s="144">
        <v>10.58</v>
      </c>
      <c r="I2894" s="144">
        <v>89.31</v>
      </c>
    </row>
    <row r="2895" spans="1:9" x14ac:dyDescent="0.2">
      <c r="A2895" s="141" t="s">
        <v>5803</v>
      </c>
      <c r="B2895" s="142" t="s">
        <v>18275</v>
      </c>
      <c r="C2895" s="143">
        <v>17</v>
      </c>
      <c r="D2895" s="143">
        <v>0</v>
      </c>
      <c r="E2895" s="144">
        <v>0</v>
      </c>
      <c r="F2895" s="144">
        <v>2.75</v>
      </c>
      <c r="G2895" s="144">
        <v>0</v>
      </c>
      <c r="H2895" s="144">
        <v>0</v>
      </c>
      <c r="I2895" s="144">
        <v>2.75</v>
      </c>
    </row>
    <row r="2896" spans="1:9" x14ac:dyDescent="0.2">
      <c r="A2896" s="141" t="s">
        <v>5805</v>
      </c>
      <c r="B2896" s="142" t="s">
        <v>18276</v>
      </c>
      <c r="C2896" s="143">
        <v>3797</v>
      </c>
      <c r="D2896" s="143">
        <v>80</v>
      </c>
      <c r="E2896" s="144">
        <v>40430.04</v>
      </c>
      <c r="F2896" s="144">
        <v>615.41999999999996</v>
      </c>
      <c r="G2896" s="144">
        <v>863.3</v>
      </c>
      <c r="H2896" s="144">
        <v>406.24</v>
      </c>
      <c r="I2896" s="144">
        <v>1884.96</v>
      </c>
    </row>
    <row r="2897" spans="1:9" x14ac:dyDescent="0.2">
      <c r="A2897" s="141" t="s">
        <v>5807</v>
      </c>
      <c r="B2897" s="142" t="s">
        <v>18277</v>
      </c>
      <c r="C2897" s="143">
        <v>84</v>
      </c>
      <c r="D2897" s="143">
        <v>0</v>
      </c>
      <c r="E2897" s="144">
        <v>0</v>
      </c>
      <c r="F2897" s="144">
        <v>13.62</v>
      </c>
      <c r="G2897" s="144">
        <v>0</v>
      </c>
      <c r="H2897" s="144">
        <v>0</v>
      </c>
      <c r="I2897" s="144">
        <v>13.62</v>
      </c>
    </row>
    <row r="2898" spans="1:9" x14ac:dyDescent="0.2">
      <c r="A2898" s="141" t="s">
        <v>5809</v>
      </c>
      <c r="B2898" s="142" t="s">
        <v>18278</v>
      </c>
      <c r="C2898" s="143">
        <v>361</v>
      </c>
      <c r="D2898" s="143">
        <v>5</v>
      </c>
      <c r="E2898" s="144">
        <v>727.79</v>
      </c>
      <c r="F2898" s="144">
        <v>58.51</v>
      </c>
      <c r="G2898" s="144">
        <v>53.96</v>
      </c>
      <c r="H2898" s="144">
        <v>7.31</v>
      </c>
      <c r="I2898" s="144">
        <v>119.78</v>
      </c>
    </row>
    <row r="2899" spans="1:9" x14ac:dyDescent="0.2">
      <c r="A2899" s="141" t="s">
        <v>5811</v>
      </c>
      <c r="B2899" s="142" t="s">
        <v>18279</v>
      </c>
      <c r="C2899" s="143">
        <v>105</v>
      </c>
      <c r="D2899" s="143">
        <v>0</v>
      </c>
      <c r="E2899" s="144">
        <v>0</v>
      </c>
      <c r="F2899" s="144">
        <v>17.02</v>
      </c>
      <c r="G2899" s="144">
        <v>0</v>
      </c>
      <c r="H2899" s="144">
        <v>0</v>
      </c>
      <c r="I2899" s="144">
        <v>17.02</v>
      </c>
    </row>
    <row r="2900" spans="1:9" x14ac:dyDescent="0.2">
      <c r="A2900" s="141" t="s">
        <v>5813</v>
      </c>
      <c r="B2900" s="142" t="s">
        <v>18280</v>
      </c>
      <c r="C2900" s="143">
        <v>33</v>
      </c>
      <c r="D2900" s="143">
        <v>0</v>
      </c>
      <c r="E2900" s="144">
        <v>0</v>
      </c>
      <c r="F2900" s="144">
        <v>5.35</v>
      </c>
      <c r="G2900" s="144">
        <v>0</v>
      </c>
      <c r="H2900" s="144">
        <v>0</v>
      </c>
      <c r="I2900" s="144">
        <v>5.35</v>
      </c>
    </row>
    <row r="2901" spans="1:9" x14ac:dyDescent="0.2">
      <c r="A2901" s="141" t="s">
        <v>5815</v>
      </c>
      <c r="B2901" s="142" t="s">
        <v>18281</v>
      </c>
      <c r="C2901" s="143">
        <v>57</v>
      </c>
      <c r="D2901" s="143">
        <v>0</v>
      </c>
      <c r="E2901" s="144">
        <v>0</v>
      </c>
      <c r="F2901" s="144">
        <v>9.24</v>
      </c>
      <c r="G2901" s="144">
        <v>0</v>
      </c>
      <c r="H2901" s="144">
        <v>0</v>
      </c>
      <c r="I2901" s="144">
        <v>9.24</v>
      </c>
    </row>
    <row r="2902" spans="1:9" x14ac:dyDescent="0.2">
      <c r="A2902" s="141" t="s">
        <v>5817</v>
      </c>
      <c r="B2902" s="142" t="s">
        <v>18282</v>
      </c>
      <c r="C2902" s="143">
        <v>201</v>
      </c>
      <c r="D2902" s="143">
        <v>6</v>
      </c>
      <c r="E2902" s="144">
        <v>1007.71</v>
      </c>
      <c r="F2902" s="144">
        <v>32.58</v>
      </c>
      <c r="G2902" s="144">
        <v>64.75</v>
      </c>
      <c r="H2902" s="144">
        <v>10.130000000000001</v>
      </c>
      <c r="I2902" s="144">
        <v>107.46</v>
      </c>
    </row>
    <row r="2903" spans="1:9" x14ac:dyDescent="0.2">
      <c r="A2903" s="141" t="s">
        <v>5819</v>
      </c>
      <c r="B2903" s="142" t="s">
        <v>18283</v>
      </c>
      <c r="C2903" s="143">
        <v>64</v>
      </c>
      <c r="D2903" s="143">
        <v>4</v>
      </c>
      <c r="E2903" s="144">
        <v>447.86</v>
      </c>
      <c r="F2903" s="144">
        <v>10.38</v>
      </c>
      <c r="G2903" s="144">
        <v>43.17</v>
      </c>
      <c r="H2903" s="144">
        <v>4.5</v>
      </c>
      <c r="I2903" s="144">
        <v>58.05</v>
      </c>
    </row>
    <row r="2904" spans="1:9" x14ac:dyDescent="0.2">
      <c r="A2904" s="141" t="s">
        <v>5821</v>
      </c>
      <c r="B2904" s="142" t="s">
        <v>18284</v>
      </c>
      <c r="C2904" s="143">
        <v>627</v>
      </c>
      <c r="D2904" s="143">
        <v>11</v>
      </c>
      <c r="E2904" s="144">
        <v>1920.44</v>
      </c>
      <c r="F2904" s="144">
        <v>101.62</v>
      </c>
      <c r="G2904" s="144">
        <v>118.7</v>
      </c>
      <c r="H2904" s="144">
        <v>19.3</v>
      </c>
      <c r="I2904" s="144">
        <v>239.62</v>
      </c>
    </row>
    <row r="2905" spans="1:9" x14ac:dyDescent="0.2">
      <c r="A2905" s="141" t="s">
        <v>5823</v>
      </c>
      <c r="B2905" s="142" t="s">
        <v>18285</v>
      </c>
      <c r="C2905" s="143">
        <v>39</v>
      </c>
      <c r="D2905" s="143">
        <v>0</v>
      </c>
      <c r="E2905" s="144">
        <v>0</v>
      </c>
      <c r="F2905" s="144">
        <v>6.32</v>
      </c>
      <c r="G2905" s="144">
        <v>0</v>
      </c>
      <c r="H2905" s="144">
        <v>0</v>
      </c>
      <c r="I2905" s="144">
        <v>6.32</v>
      </c>
    </row>
    <row r="2906" spans="1:9" x14ac:dyDescent="0.2">
      <c r="A2906" s="141" t="s">
        <v>5825</v>
      </c>
      <c r="B2906" s="142" t="s">
        <v>18286</v>
      </c>
      <c r="C2906" s="143">
        <v>29</v>
      </c>
      <c r="D2906" s="143">
        <v>0</v>
      </c>
      <c r="E2906" s="144">
        <v>0</v>
      </c>
      <c r="F2906" s="144">
        <v>4.7</v>
      </c>
      <c r="G2906" s="144">
        <v>0</v>
      </c>
      <c r="H2906" s="144">
        <v>0</v>
      </c>
      <c r="I2906" s="144">
        <v>4.7</v>
      </c>
    </row>
    <row r="2907" spans="1:9" x14ac:dyDescent="0.2">
      <c r="A2907" s="141" t="s">
        <v>5827</v>
      </c>
      <c r="B2907" s="142" t="s">
        <v>18287</v>
      </c>
      <c r="C2907" s="143">
        <v>10</v>
      </c>
      <c r="D2907" s="143">
        <v>1</v>
      </c>
      <c r="E2907" s="144">
        <v>188.48</v>
      </c>
      <c r="F2907" s="144">
        <v>1.62</v>
      </c>
      <c r="G2907" s="144">
        <v>10.79</v>
      </c>
      <c r="H2907" s="144">
        <v>1.9</v>
      </c>
      <c r="I2907" s="144">
        <v>14.31</v>
      </c>
    </row>
    <row r="2908" spans="1:9" x14ac:dyDescent="0.2">
      <c r="A2908" s="141" t="s">
        <v>5829</v>
      </c>
      <c r="B2908" s="142" t="s">
        <v>18288</v>
      </c>
      <c r="C2908" s="143">
        <v>2523</v>
      </c>
      <c r="D2908" s="143">
        <v>56</v>
      </c>
      <c r="E2908" s="144">
        <v>32987.65</v>
      </c>
      <c r="F2908" s="144">
        <v>408.93</v>
      </c>
      <c r="G2908" s="144">
        <v>604.30999999999995</v>
      </c>
      <c r="H2908" s="144">
        <v>331.46</v>
      </c>
      <c r="I2908" s="144">
        <v>1344.7</v>
      </c>
    </row>
    <row r="2909" spans="1:9" x14ac:dyDescent="0.2">
      <c r="A2909" s="141" t="s">
        <v>5831</v>
      </c>
      <c r="B2909" s="142" t="s">
        <v>18289</v>
      </c>
      <c r="C2909" s="143">
        <v>13</v>
      </c>
      <c r="D2909" s="143">
        <v>0</v>
      </c>
      <c r="E2909" s="144">
        <v>0</v>
      </c>
      <c r="F2909" s="144">
        <v>2.1</v>
      </c>
      <c r="G2909" s="144">
        <v>0</v>
      </c>
      <c r="H2909" s="144">
        <v>0</v>
      </c>
      <c r="I2909" s="144">
        <v>2.1</v>
      </c>
    </row>
    <row r="2910" spans="1:9" x14ac:dyDescent="0.2">
      <c r="A2910" s="141" t="s">
        <v>5833</v>
      </c>
      <c r="B2910" s="142" t="s">
        <v>18290</v>
      </c>
      <c r="C2910" s="143">
        <v>86</v>
      </c>
      <c r="D2910" s="143">
        <v>3</v>
      </c>
      <c r="E2910" s="144">
        <v>146.76</v>
      </c>
      <c r="F2910" s="144">
        <v>13.94</v>
      </c>
      <c r="G2910" s="144">
        <v>32.380000000000003</v>
      </c>
      <c r="H2910" s="144">
        <v>1.47</v>
      </c>
      <c r="I2910" s="144">
        <v>47.79</v>
      </c>
    </row>
    <row r="2911" spans="1:9" x14ac:dyDescent="0.2">
      <c r="A2911" s="141" t="s">
        <v>5835</v>
      </c>
      <c r="B2911" s="142" t="s">
        <v>18291</v>
      </c>
      <c r="C2911" s="143">
        <v>132</v>
      </c>
      <c r="D2911" s="143">
        <v>4</v>
      </c>
      <c r="E2911" s="144">
        <v>11697.9</v>
      </c>
      <c r="F2911" s="144">
        <v>21.39</v>
      </c>
      <c r="G2911" s="144">
        <v>43.17</v>
      </c>
      <c r="H2911" s="144">
        <v>117.54</v>
      </c>
      <c r="I2911" s="144">
        <v>182.1</v>
      </c>
    </row>
    <row r="2912" spans="1:9" x14ac:dyDescent="0.2">
      <c r="A2912" s="141" t="s">
        <v>5837</v>
      </c>
      <c r="B2912" s="142" t="s">
        <v>18292</v>
      </c>
      <c r="C2912" s="143">
        <v>299</v>
      </c>
      <c r="D2912" s="143">
        <v>6</v>
      </c>
      <c r="E2912" s="144">
        <v>870.31</v>
      </c>
      <c r="F2912" s="144">
        <v>48.46</v>
      </c>
      <c r="G2912" s="144">
        <v>64.75</v>
      </c>
      <c r="H2912" s="144">
        <v>8.74</v>
      </c>
      <c r="I2912" s="144">
        <v>121.95</v>
      </c>
    </row>
    <row r="2913" spans="1:9" x14ac:dyDescent="0.2">
      <c r="A2913" s="141" t="s">
        <v>5839</v>
      </c>
      <c r="B2913" s="142" t="s">
        <v>18293</v>
      </c>
      <c r="C2913" s="143">
        <v>92</v>
      </c>
      <c r="D2913" s="143">
        <v>2</v>
      </c>
      <c r="E2913" s="144">
        <v>14424.3</v>
      </c>
      <c r="F2913" s="144">
        <v>14.91</v>
      </c>
      <c r="G2913" s="144">
        <v>21.58</v>
      </c>
      <c r="H2913" s="144">
        <v>144.94</v>
      </c>
      <c r="I2913" s="144">
        <v>181.43</v>
      </c>
    </row>
    <row r="2914" spans="1:9" x14ac:dyDescent="0.2">
      <c r="A2914" s="141" t="s">
        <v>5841</v>
      </c>
      <c r="B2914" s="142" t="s">
        <v>18294</v>
      </c>
      <c r="C2914" s="143">
        <v>54</v>
      </c>
      <c r="D2914" s="143">
        <v>7</v>
      </c>
      <c r="E2914" s="144">
        <v>984.59</v>
      </c>
      <c r="F2914" s="144">
        <v>8.75</v>
      </c>
      <c r="G2914" s="144">
        <v>75.540000000000006</v>
      </c>
      <c r="H2914" s="144">
        <v>9.9</v>
      </c>
      <c r="I2914" s="144">
        <v>94.19</v>
      </c>
    </row>
    <row r="2915" spans="1:9" x14ac:dyDescent="0.2">
      <c r="A2915" s="141" t="s">
        <v>5843</v>
      </c>
      <c r="B2915" s="142" t="s">
        <v>18295</v>
      </c>
      <c r="C2915" s="143">
        <v>566</v>
      </c>
      <c r="D2915" s="143">
        <v>22</v>
      </c>
      <c r="E2915" s="144">
        <v>3971.09</v>
      </c>
      <c r="F2915" s="144">
        <v>91.74</v>
      </c>
      <c r="G2915" s="144">
        <v>237.41</v>
      </c>
      <c r="H2915" s="144">
        <v>39.9</v>
      </c>
      <c r="I2915" s="144">
        <v>369.05</v>
      </c>
    </row>
    <row r="2916" spans="1:9" x14ac:dyDescent="0.2">
      <c r="A2916" s="141" t="s">
        <v>5845</v>
      </c>
      <c r="B2916" s="142" t="s">
        <v>18296</v>
      </c>
      <c r="C2916" s="143">
        <v>57</v>
      </c>
      <c r="D2916" s="143">
        <v>2</v>
      </c>
      <c r="E2916" s="144">
        <v>435.43</v>
      </c>
      <c r="F2916" s="144">
        <v>9.24</v>
      </c>
      <c r="G2916" s="144">
        <v>21.58</v>
      </c>
      <c r="H2916" s="144">
        <v>4.38</v>
      </c>
      <c r="I2916" s="144">
        <v>35.200000000000003</v>
      </c>
    </row>
    <row r="2917" spans="1:9" x14ac:dyDescent="0.2">
      <c r="A2917" s="141" t="s">
        <v>5847</v>
      </c>
      <c r="B2917" s="142" t="s">
        <v>18297</v>
      </c>
      <c r="C2917" s="143">
        <v>2579</v>
      </c>
      <c r="D2917" s="143">
        <v>25</v>
      </c>
      <c r="E2917" s="144">
        <v>4542.05</v>
      </c>
      <c r="F2917" s="144">
        <v>418.01</v>
      </c>
      <c r="G2917" s="144">
        <v>269.77999999999997</v>
      </c>
      <c r="H2917" s="144">
        <v>45.64</v>
      </c>
      <c r="I2917" s="144">
        <v>733.43</v>
      </c>
    </row>
    <row r="2918" spans="1:9" x14ac:dyDescent="0.2">
      <c r="A2918" s="141" t="s">
        <v>5849</v>
      </c>
      <c r="B2918" s="142" t="s">
        <v>18298</v>
      </c>
      <c r="C2918" s="143">
        <v>95</v>
      </c>
      <c r="D2918" s="143">
        <v>0</v>
      </c>
      <c r="E2918" s="144">
        <v>0</v>
      </c>
      <c r="F2918" s="144">
        <v>15.4</v>
      </c>
      <c r="G2918" s="144">
        <v>0</v>
      </c>
      <c r="H2918" s="144">
        <v>0</v>
      </c>
      <c r="I2918" s="144">
        <v>15.4</v>
      </c>
    </row>
    <row r="2919" spans="1:9" x14ac:dyDescent="0.2">
      <c r="A2919" s="141" t="s">
        <v>5851</v>
      </c>
      <c r="B2919" s="142" t="s">
        <v>18299</v>
      </c>
      <c r="C2919" s="143">
        <v>31</v>
      </c>
      <c r="D2919" s="143">
        <v>0</v>
      </c>
      <c r="E2919" s="144">
        <v>0</v>
      </c>
      <c r="F2919" s="144">
        <v>5.0199999999999996</v>
      </c>
      <c r="G2919" s="144">
        <v>0</v>
      </c>
      <c r="H2919" s="144">
        <v>0</v>
      </c>
      <c r="I2919" s="144">
        <v>5.0199999999999996</v>
      </c>
    </row>
    <row r="2920" spans="1:9" x14ac:dyDescent="0.2">
      <c r="A2920" s="141" t="s">
        <v>5853</v>
      </c>
      <c r="B2920" s="142" t="s">
        <v>18300</v>
      </c>
      <c r="C2920" s="143">
        <v>87064</v>
      </c>
      <c r="D2920" s="143">
        <v>1048</v>
      </c>
      <c r="E2920" s="144">
        <v>704687.16</v>
      </c>
      <c r="F2920" s="144">
        <v>14111.39</v>
      </c>
      <c r="G2920" s="144">
        <v>11309.33</v>
      </c>
      <c r="H2920" s="144">
        <v>7080.63</v>
      </c>
      <c r="I2920" s="144">
        <v>32501.35</v>
      </c>
    </row>
    <row r="2921" spans="1:9" x14ac:dyDescent="0.2">
      <c r="A2921" s="141" t="s">
        <v>5855</v>
      </c>
      <c r="B2921" s="142" t="s">
        <v>18301</v>
      </c>
      <c r="C2921" s="143">
        <v>86</v>
      </c>
      <c r="D2921" s="143">
        <v>0</v>
      </c>
      <c r="E2921" s="144">
        <v>0</v>
      </c>
      <c r="F2921" s="144">
        <v>13.94</v>
      </c>
      <c r="G2921" s="144">
        <v>0</v>
      </c>
      <c r="H2921" s="144">
        <v>0</v>
      </c>
      <c r="I2921" s="144">
        <v>13.94</v>
      </c>
    </row>
    <row r="2922" spans="1:9" x14ac:dyDescent="0.2">
      <c r="A2922" s="141" t="s">
        <v>5857</v>
      </c>
      <c r="B2922" s="142" t="s">
        <v>18302</v>
      </c>
      <c r="C2922" s="143">
        <v>239</v>
      </c>
      <c r="D2922" s="143">
        <v>2</v>
      </c>
      <c r="E2922" s="144">
        <v>435.43</v>
      </c>
      <c r="F2922" s="144">
        <v>38.74</v>
      </c>
      <c r="G2922" s="144">
        <v>21.58</v>
      </c>
      <c r="H2922" s="144">
        <v>4.38</v>
      </c>
      <c r="I2922" s="144">
        <v>64.7</v>
      </c>
    </row>
    <row r="2923" spans="1:9" x14ac:dyDescent="0.2">
      <c r="A2923" s="141" t="s">
        <v>5859</v>
      </c>
      <c r="B2923" s="142" t="s">
        <v>18303</v>
      </c>
      <c r="C2923" s="143">
        <v>26</v>
      </c>
      <c r="D2923" s="143">
        <v>1</v>
      </c>
      <c r="E2923" s="144">
        <v>186.61</v>
      </c>
      <c r="F2923" s="144">
        <v>4.22</v>
      </c>
      <c r="G2923" s="144">
        <v>10.79</v>
      </c>
      <c r="H2923" s="144">
        <v>1.87</v>
      </c>
      <c r="I2923" s="144">
        <v>16.88</v>
      </c>
    </row>
    <row r="2924" spans="1:9" x14ac:dyDescent="0.2">
      <c r="A2924" s="141" t="s">
        <v>5861</v>
      </c>
      <c r="B2924" s="142" t="s">
        <v>18304</v>
      </c>
      <c r="C2924" s="143">
        <v>117</v>
      </c>
      <c r="D2924" s="143">
        <v>1</v>
      </c>
      <c r="E2924" s="144">
        <v>186.61</v>
      </c>
      <c r="F2924" s="144">
        <v>18.96</v>
      </c>
      <c r="G2924" s="144">
        <v>10.79</v>
      </c>
      <c r="H2924" s="144">
        <v>1.87</v>
      </c>
      <c r="I2924" s="144">
        <v>31.62</v>
      </c>
    </row>
    <row r="2925" spans="1:9" x14ac:dyDescent="0.2">
      <c r="A2925" s="141" t="s">
        <v>5863</v>
      </c>
      <c r="B2925" s="142" t="s">
        <v>18305</v>
      </c>
      <c r="C2925" s="143">
        <v>18</v>
      </c>
      <c r="D2925" s="143">
        <v>1</v>
      </c>
      <c r="E2925" s="144">
        <v>9520.0400000000009</v>
      </c>
      <c r="F2925" s="144">
        <v>2.92</v>
      </c>
      <c r="G2925" s="144">
        <v>10.79</v>
      </c>
      <c r="H2925" s="144">
        <v>95.66</v>
      </c>
      <c r="I2925" s="144">
        <v>109.37</v>
      </c>
    </row>
    <row r="2926" spans="1:9" x14ac:dyDescent="0.2">
      <c r="A2926" s="141" t="s">
        <v>5865</v>
      </c>
      <c r="B2926" s="142" t="s">
        <v>18306</v>
      </c>
      <c r="C2926" s="143">
        <v>292</v>
      </c>
      <c r="D2926" s="143">
        <v>6</v>
      </c>
      <c r="E2926" s="144">
        <v>806.53</v>
      </c>
      <c r="F2926" s="144">
        <v>47.33</v>
      </c>
      <c r="G2926" s="144">
        <v>64.75</v>
      </c>
      <c r="H2926" s="144">
        <v>8.1</v>
      </c>
      <c r="I2926" s="144">
        <v>120.18</v>
      </c>
    </row>
    <row r="2927" spans="1:9" x14ac:dyDescent="0.2">
      <c r="A2927" s="141" t="s">
        <v>5867</v>
      </c>
      <c r="B2927" s="142" t="s">
        <v>18307</v>
      </c>
      <c r="C2927" s="143">
        <v>39</v>
      </c>
      <c r="D2927" s="143">
        <v>1</v>
      </c>
      <c r="E2927" s="144">
        <v>6490.94</v>
      </c>
      <c r="F2927" s="144">
        <v>6.32</v>
      </c>
      <c r="G2927" s="144">
        <v>10.79</v>
      </c>
      <c r="H2927" s="144">
        <v>65.22</v>
      </c>
      <c r="I2927" s="144">
        <v>82.33</v>
      </c>
    </row>
    <row r="2928" spans="1:9" x14ac:dyDescent="0.2">
      <c r="A2928" s="141" t="s">
        <v>5869</v>
      </c>
      <c r="B2928" s="142" t="s">
        <v>18308</v>
      </c>
      <c r="C2928" s="143">
        <v>378</v>
      </c>
      <c r="D2928" s="143">
        <v>12</v>
      </c>
      <c r="E2928" s="144">
        <v>1991.69</v>
      </c>
      <c r="F2928" s="144">
        <v>61.26</v>
      </c>
      <c r="G2928" s="144">
        <v>129.5</v>
      </c>
      <c r="H2928" s="144">
        <v>20.02</v>
      </c>
      <c r="I2928" s="144">
        <v>210.78</v>
      </c>
    </row>
    <row r="2929" spans="1:9" x14ac:dyDescent="0.2">
      <c r="A2929" s="141" t="s">
        <v>5871</v>
      </c>
      <c r="B2929" s="142" t="s">
        <v>18309</v>
      </c>
      <c r="C2929" s="143">
        <v>2702</v>
      </c>
      <c r="D2929" s="143">
        <v>37</v>
      </c>
      <c r="E2929" s="144">
        <v>9591.56</v>
      </c>
      <c r="F2929" s="144">
        <v>437.94</v>
      </c>
      <c r="G2929" s="144">
        <v>399.28</v>
      </c>
      <c r="H2929" s="144">
        <v>96.38</v>
      </c>
      <c r="I2929" s="144">
        <v>933.6</v>
      </c>
    </row>
    <row r="2930" spans="1:9" x14ac:dyDescent="0.2">
      <c r="A2930" s="141" t="s">
        <v>5873</v>
      </c>
      <c r="B2930" s="142" t="s">
        <v>18310</v>
      </c>
      <c r="C2930" s="143">
        <v>38</v>
      </c>
      <c r="D2930" s="143">
        <v>0</v>
      </c>
      <c r="E2930" s="144">
        <v>0</v>
      </c>
      <c r="F2930" s="144">
        <v>6.16</v>
      </c>
      <c r="G2930" s="144">
        <v>0</v>
      </c>
      <c r="H2930" s="144">
        <v>0</v>
      </c>
      <c r="I2930" s="144">
        <v>6.16</v>
      </c>
    </row>
    <row r="2931" spans="1:9" x14ac:dyDescent="0.2">
      <c r="A2931" s="141" t="s">
        <v>5875</v>
      </c>
      <c r="B2931" s="142" t="s">
        <v>18311</v>
      </c>
      <c r="C2931" s="143">
        <v>52</v>
      </c>
      <c r="D2931" s="143">
        <v>0</v>
      </c>
      <c r="E2931" s="144">
        <v>0</v>
      </c>
      <c r="F2931" s="144">
        <v>8.43</v>
      </c>
      <c r="G2931" s="144">
        <v>0</v>
      </c>
      <c r="H2931" s="144">
        <v>0</v>
      </c>
      <c r="I2931" s="144">
        <v>8.43</v>
      </c>
    </row>
    <row r="2932" spans="1:9" x14ac:dyDescent="0.2">
      <c r="A2932" s="141" t="s">
        <v>5877</v>
      </c>
      <c r="B2932" s="142" t="s">
        <v>18312</v>
      </c>
      <c r="C2932" s="143">
        <v>41</v>
      </c>
      <c r="D2932" s="143">
        <v>0</v>
      </c>
      <c r="E2932" s="144">
        <v>0</v>
      </c>
      <c r="F2932" s="144">
        <v>6.65</v>
      </c>
      <c r="G2932" s="144">
        <v>0</v>
      </c>
      <c r="H2932" s="144">
        <v>0</v>
      </c>
      <c r="I2932" s="144">
        <v>6.65</v>
      </c>
    </row>
    <row r="2933" spans="1:9" x14ac:dyDescent="0.2">
      <c r="A2933" s="141" t="s">
        <v>5879</v>
      </c>
      <c r="B2933" s="142" t="s">
        <v>18313</v>
      </c>
      <c r="C2933" s="143">
        <v>58</v>
      </c>
      <c r="D2933" s="143">
        <v>0</v>
      </c>
      <c r="E2933" s="144">
        <v>0</v>
      </c>
      <c r="F2933" s="144">
        <v>9.4</v>
      </c>
      <c r="G2933" s="144">
        <v>0</v>
      </c>
      <c r="H2933" s="144">
        <v>0</v>
      </c>
      <c r="I2933" s="144">
        <v>9.4</v>
      </c>
    </row>
    <row r="2934" spans="1:9" x14ac:dyDescent="0.2">
      <c r="A2934" s="141" t="s">
        <v>5881</v>
      </c>
      <c r="B2934" s="142" t="s">
        <v>18314</v>
      </c>
      <c r="C2934" s="143">
        <v>105</v>
      </c>
      <c r="D2934" s="143">
        <v>2</v>
      </c>
      <c r="E2934" s="144">
        <v>74.64</v>
      </c>
      <c r="F2934" s="144">
        <v>17.02</v>
      </c>
      <c r="G2934" s="144">
        <v>21.58</v>
      </c>
      <c r="H2934" s="144">
        <v>0.75</v>
      </c>
      <c r="I2934" s="144">
        <v>39.35</v>
      </c>
    </row>
    <row r="2935" spans="1:9" x14ac:dyDescent="0.2">
      <c r="A2935" s="141" t="s">
        <v>5883</v>
      </c>
      <c r="B2935" s="142" t="s">
        <v>18315</v>
      </c>
      <c r="C2935" s="143">
        <v>1577</v>
      </c>
      <c r="D2935" s="143">
        <v>25</v>
      </c>
      <c r="E2935" s="144">
        <v>6736.42</v>
      </c>
      <c r="F2935" s="144">
        <v>255.6</v>
      </c>
      <c r="G2935" s="144">
        <v>269.77999999999997</v>
      </c>
      <c r="H2935" s="144">
        <v>67.69</v>
      </c>
      <c r="I2935" s="144">
        <v>593.07000000000005</v>
      </c>
    </row>
    <row r="2936" spans="1:9" x14ac:dyDescent="0.2">
      <c r="A2936" s="141" t="s">
        <v>5885</v>
      </c>
      <c r="B2936" s="142" t="s">
        <v>18316</v>
      </c>
      <c r="C2936" s="143">
        <v>776</v>
      </c>
      <c r="D2936" s="143">
        <v>21</v>
      </c>
      <c r="E2936" s="144">
        <v>4650.67</v>
      </c>
      <c r="F2936" s="144">
        <v>125.78</v>
      </c>
      <c r="G2936" s="144">
        <v>226.62</v>
      </c>
      <c r="H2936" s="144">
        <v>46.73</v>
      </c>
      <c r="I2936" s="144">
        <v>399.13</v>
      </c>
    </row>
    <row r="2937" spans="1:9" x14ac:dyDescent="0.2">
      <c r="A2937" s="141" t="s">
        <v>5887</v>
      </c>
      <c r="B2937" s="142" t="s">
        <v>18317</v>
      </c>
      <c r="C2937" s="143">
        <v>22</v>
      </c>
      <c r="D2937" s="143">
        <v>1</v>
      </c>
      <c r="E2937" s="144">
        <v>188.48</v>
      </c>
      <c r="F2937" s="144">
        <v>3.57</v>
      </c>
      <c r="G2937" s="144">
        <v>10.79</v>
      </c>
      <c r="H2937" s="144">
        <v>1.9</v>
      </c>
      <c r="I2937" s="144">
        <v>16.260000000000002</v>
      </c>
    </row>
    <row r="2938" spans="1:9" x14ac:dyDescent="0.2">
      <c r="A2938" s="141" t="s">
        <v>5889</v>
      </c>
      <c r="B2938" s="142" t="s">
        <v>18318</v>
      </c>
      <c r="C2938" s="143">
        <v>61</v>
      </c>
      <c r="D2938" s="143">
        <v>0</v>
      </c>
      <c r="E2938" s="144">
        <v>0</v>
      </c>
      <c r="F2938" s="144">
        <v>9.89</v>
      </c>
      <c r="G2938" s="144">
        <v>0</v>
      </c>
      <c r="H2938" s="144">
        <v>0</v>
      </c>
      <c r="I2938" s="144">
        <v>9.89</v>
      </c>
    </row>
    <row r="2939" spans="1:9" x14ac:dyDescent="0.2">
      <c r="A2939" s="141" t="s">
        <v>5891</v>
      </c>
      <c r="B2939" s="142" t="s">
        <v>18319</v>
      </c>
      <c r="C2939" s="143">
        <v>82</v>
      </c>
      <c r="D2939" s="143">
        <v>0</v>
      </c>
      <c r="E2939" s="144">
        <v>0</v>
      </c>
      <c r="F2939" s="144">
        <v>13.29</v>
      </c>
      <c r="G2939" s="144">
        <v>0</v>
      </c>
      <c r="H2939" s="144">
        <v>0</v>
      </c>
      <c r="I2939" s="144">
        <v>13.29</v>
      </c>
    </row>
    <row r="2940" spans="1:9" x14ac:dyDescent="0.2">
      <c r="A2940" s="141" t="s">
        <v>5893</v>
      </c>
      <c r="B2940" s="142" t="s">
        <v>18320</v>
      </c>
      <c r="C2940" s="143">
        <v>1383</v>
      </c>
      <c r="D2940" s="143">
        <v>28</v>
      </c>
      <c r="E2940" s="144">
        <v>6598.06</v>
      </c>
      <c r="F2940" s="144">
        <v>224.16</v>
      </c>
      <c r="G2940" s="144">
        <v>302.16000000000003</v>
      </c>
      <c r="H2940" s="144">
        <v>66.3</v>
      </c>
      <c r="I2940" s="144">
        <v>592.62</v>
      </c>
    </row>
    <row r="2941" spans="1:9" x14ac:dyDescent="0.2">
      <c r="A2941" s="141" t="s">
        <v>5895</v>
      </c>
      <c r="B2941" s="142" t="s">
        <v>18321</v>
      </c>
      <c r="C2941" s="143">
        <v>51</v>
      </c>
      <c r="D2941" s="143">
        <v>2</v>
      </c>
      <c r="E2941" s="144">
        <v>74.64</v>
      </c>
      <c r="F2941" s="144">
        <v>8.26</v>
      </c>
      <c r="G2941" s="144">
        <v>21.58</v>
      </c>
      <c r="H2941" s="144">
        <v>0.75</v>
      </c>
      <c r="I2941" s="144">
        <v>30.59</v>
      </c>
    </row>
    <row r="2942" spans="1:9" x14ac:dyDescent="0.2">
      <c r="A2942" s="141" t="s">
        <v>5897</v>
      </c>
      <c r="B2942" s="142" t="s">
        <v>18322</v>
      </c>
      <c r="C2942" s="143">
        <v>113</v>
      </c>
      <c r="D2942" s="143">
        <v>0</v>
      </c>
      <c r="E2942" s="144">
        <v>0</v>
      </c>
      <c r="F2942" s="144">
        <v>18.309999999999999</v>
      </c>
      <c r="G2942" s="144">
        <v>0</v>
      </c>
      <c r="H2942" s="144">
        <v>0</v>
      </c>
      <c r="I2942" s="144">
        <v>18.309999999999999</v>
      </c>
    </row>
    <row r="2943" spans="1:9" x14ac:dyDescent="0.2">
      <c r="A2943" s="141" t="s">
        <v>5899</v>
      </c>
      <c r="B2943" s="142" t="s">
        <v>18323</v>
      </c>
      <c r="C2943" s="143">
        <v>1396</v>
      </c>
      <c r="D2943" s="143">
        <v>21</v>
      </c>
      <c r="E2943" s="144">
        <v>5595.67</v>
      </c>
      <c r="F2943" s="144">
        <v>226.26</v>
      </c>
      <c r="G2943" s="144">
        <v>226.62</v>
      </c>
      <c r="H2943" s="144">
        <v>56.22</v>
      </c>
      <c r="I2943" s="144">
        <v>509.1</v>
      </c>
    </row>
    <row r="2944" spans="1:9" x14ac:dyDescent="0.2">
      <c r="A2944" s="141" t="s">
        <v>5901</v>
      </c>
      <c r="B2944" s="142" t="s">
        <v>18324</v>
      </c>
      <c r="C2944" s="143">
        <v>268</v>
      </c>
      <c r="D2944" s="143">
        <v>5</v>
      </c>
      <c r="E2944" s="144">
        <v>5688.92</v>
      </c>
      <c r="F2944" s="144">
        <v>43.44</v>
      </c>
      <c r="G2944" s="144">
        <v>53.96</v>
      </c>
      <c r="H2944" s="144">
        <v>57.16</v>
      </c>
      <c r="I2944" s="144">
        <v>154.56</v>
      </c>
    </row>
    <row r="2945" spans="1:9" x14ac:dyDescent="0.2">
      <c r="A2945" s="141" t="s">
        <v>5903</v>
      </c>
      <c r="B2945" s="142" t="s">
        <v>18325</v>
      </c>
      <c r="C2945" s="143">
        <v>65</v>
      </c>
      <c r="D2945" s="143">
        <v>1</v>
      </c>
      <c r="E2945" s="144">
        <v>188.48</v>
      </c>
      <c r="F2945" s="144">
        <v>10.54</v>
      </c>
      <c r="G2945" s="144">
        <v>10.79</v>
      </c>
      <c r="H2945" s="144">
        <v>1.9</v>
      </c>
      <c r="I2945" s="144">
        <v>23.23</v>
      </c>
    </row>
    <row r="2946" spans="1:9" x14ac:dyDescent="0.2">
      <c r="A2946" s="141" t="s">
        <v>5905</v>
      </c>
      <c r="B2946" s="142" t="s">
        <v>18326</v>
      </c>
      <c r="C2946" s="143">
        <v>65</v>
      </c>
      <c r="D2946" s="143">
        <v>3</v>
      </c>
      <c r="E2946" s="144">
        <v>26152.22</v>
      </c>
      <c r="F2946" s="144">
        <v>10.54</v>
      </c>
      <c r="G2946" s="144">
        <v>32.380000000000003</v>
      </c>
      <c r="H2946" s="144">
        <v>262.77999999999997</v>
      </c>
      <c r="I2946" s="144">
        <v>305.7</v>
      </c>
    </row>
    <row r="2947" spans="1:9" x14ac:dyDescent="0.2">
      <c r="A2947" s="141" t="s">
        <v>5907</v>
      </c>
      <c r="B2947" s="142" t="s">
        <v>18327</v>
      </c>
      <c r="C2947" s="143">
        <v>58</v>
      </c>
      <c r="D2947" s="143">
        <v>0</v>
      </c>
      <c r="E2947" s="144">
        <v>0</v>
      </c>
      <c r="F2947" s="144">
        <v>9.4</v>
      </c>
      <c r="G2947" s="144">
        <v>0</v>
      </c>
      <c r="H2947" s="144">
        <v>0</v>
      </c>
      <c r="I2947" s="144">
        <v>9.4</v>
      </c>
    </row>
    <row r="2948" spans="1:9" x14ac:dyDescent="0.2">
      <c r="A2948" s="141" t="s">
        <v>5909</v>
      </c>
      <c r="B2948" s="142" t="s">
        <v>18328</v>
      </c>
      <c r="C2948" s="143">
        <v>180</v>
      </c>
      <c r="D2948" s="143">
        <v>0</v>
      </c>
      <c r="E2948" s="144">
        <v>0</v>
      </c>
      <c r="F2948" s="144">
        <v>29.18</v>
      </c>
      <c r="G2948" s="144">
        <v>0</v>
      </c>
      <c r="H2948" s="144">
        <v>0</v>
      </c>
      <c r="I2948" s="144">
        <v>29.18</v>
      </c>
    </row>
    <row r="2949" spans="1:9" x14ac:dyDescent="0.2">
      <c r="A2949" s="141" t="s">
        <v>5911</v>
      </c>
      <c r="B2949" s="142" t="s">
        <v>18329</v>
      </c>
      <c r="C2949" s="143">
        <v>175</v>
      </c>
      <c r="D2949" s="143">
        <v>7</v>
      </c>
      <c r="E2949" s="144">
        <v>845.42</v>
      </c>
      <c r="F2949" s="144">
        <v>28.37</v>
      </c>
      <c r="G2949" s="144">
        <v>75.540000000000006</v>
      </c>
      <c r="H2949" s="144">
        <v>8.5</v>
      </c>
      <c r="I2949" s="144">
        <v>112.41</v>
      </c>
    </row>
    <row r="2950" spans="1:9" x14ac:dyDescent="0.2">
      <c r="A2950" s="141" t="s">
        <v>5913</v>
      </c>
      <c r="B2950" s="142" t="s">
        <v>18330</v>
      </c>
      <c r="C2950" s="143">
        <v>290</v>
      </c>
      <c r="D2950" s="143">
        <v>4</v>
      </c>
      <c r="E2950" s="144">
        <v>707.89</v>
      </c>
      <c r="F2950" s="144">
        <v>47</v>
      </c>
      <c r="G2950" s="144">
        <v>43.17</v>
      </c>
      <c r="H2950" s="144">
        <v>7.11</v>
      </c>
      <c r="I2950" s="144">
        <v>97.28</v>
      </c>
    </row>
    <row r="2951" spans="1:9" x14ac:dyDescent="0.2">
      <c r="A2951" s="141" t="s">
        <v>5915</v>
      </c>
      <c r="B2951" s="142" t="s">
        <v>18331</v>
      </c>
      <c r="C2951" s="143">
        <v>30</v>
      </c>
      <c r="D2951" s="143">
        <v>0</v>
      </c>
      <c r="E2951" s="144">
        <v>0</v>
      </c>
      <c r="F2951" s="144">
        <v>4.8600000000000003</v>
      </c>
      <c r="G2951" s="144">
        <v>0</v>
      </c>
      <c r="H2951" s="144">
        <v>0</v>
      </c>
      <c r="I2951" s="144">
        <v>4.8600000000000003</v>
      </c>
    </row>
    <row r="2952" spans="1:9" x14ac:dyDescent="0.2">
      <c r="A2952" s="141" t="s">
        <v>5917</v>
      </c>
      <c r="B2952" s="142" t="s">
        <v>18332</v>
      </c>
      <c r="C2952" s="143">
        <v>232</v>
      </c>
      <c r="D2952" s="143">
        <v>12</v>
      </c>
      <c r="E2952" s="144">
        <v>125025</v>
      </c>
      <c r="F2952" s="144">
        <v>37.6</v>
      </c>
      <c r="G2952" s="144">
        <v>129.5</v>
      </c>
      <c r="H2952" s="144">
        <v>1256.24</v>
      </c>
      <c r="I2952" s="144">
        <v>1423.34</v>
      </c>
    </row>
    <row r="2953" spans="1:9" x14ac:dyDescent="0.2">
      <c r="A2953" s="141" t="s">
        <v>5919</v>
      </c>
      <c r="B2953" s="142" t="s">
        <v>18333</v>
      </c>
      <c r="C2953" s="143">
        <v>7889</v>
      </c>
      <c r="D2953" s="143">
        <v>148</v>
      </c>
      <c r="E2953" s="144">
        <v>279310.89</v>
      </c>
      <c r="F2953" s="144">
        <v>1278.6600000000001</v>
      </c>
      <c r="G2953" s="144">
        <v>1597.12</v>
      </c>
      <c r="H2953" s="144">
        <v>2806.49</v>
      </c>
      <c r="I2953" s="144">
        <v>5682.27</v>
      </c>
    </row>
    <row r="2954" spans="1:9" x14ac:dyDescent="0.2">
      <c r="A2954" s="141" t="s">
        <v>5921</v>
      </c>
      <c r="B2954" s="142" t="s">
        <v>18334</v>
      </c>
      <c r="C2954" s="143">
        <v>49</v>
      </c>
      <c r="D2954" s="143">
        <v>1</v>
      </c>
      <c r="E2954" s="144">
        <v>238.37</v>
      </c>
      <c r="F2954" s="144">
        <v>7.94</v>
      </c>
      <c r="G2954" s="144">
        <v>10.79</v>
      </c>
      <c r="H2954" s="144">
        <v>2.39</v>
      </c>
      <c r="I2954" s="144">
        <v>21.12</v>
      </c>
    </row>
    <row r="2955" spans="1:9" x14ac:dyDescent="0.2">
      <c r="A2955" s="141" t="s">
        <v>5923</v>
      </c>
      <c r="B2955" s="142" t="s">
        <v>18335</v>
      </c>
      <c r="C2955" s="143">
        <v>65</v>
      </c>
      <c r="D2955" s="143">
        <v>1</v>
      </c>
      <c r="E2955" s="144">
        <v>186.61</v>
      </c>
      <c r="F2955" s="144">
        <v>10.54</v>
      </c>
      <c r="G2955" s="144">
        <v>10.79</v>
      </c>
      <c r="H2955" s="144">
        <v>1.87</v>
      </c>
      <c r="I2955" s="144">
        <v>23.2</v>
      </c>
    </row>
    <row r="2956" spans="1:9" x14ac:dyDescent="0.2">
      <c r="A2956" s="141" t="s">
        <v>5925</v>
      </c>
      <c r="B2956" s="142" t="s">
        <v>18336</v>
      </c>
      <c r="C2956" s="143">
        <v>97</v>
      </c>
      <c r="D2956" s="143">
        <v>14</v>
      </c>
      <c r="E2956" s="144">
        <v>1684.36</v>
      </c>
      <c r="F2956" s="144">
        <v>15.72</v>
      </c>
      <c r="G2956" s="144">
        <v>151.08000000000001</v>
      </c>
      <c r="H2956" s="144">
        <v>16.93</v>
      </c>
      <c r="I2956" s="144">
        <v>183.73</v>
      </c>
    </row>
    <row r="2957" spans="1:9" x14ac:dyDescent="0.2">
      <c r="A2957" s="141" t="s">
        <v>5927</v>
      </c>
      <c r="B2957" s="142" t="s">
        <v>18337</v>
      </c>
      <c r="C2957" s="143">
        <v>31</v>
      </c>
      <c r="D2957" s="143">
        <v>3</v>
      </c>
      <c r="E2957" s="144">
        <v>13419.17</v>
      </c>
      <c r="F2957" s="144">
        <v>5.0199999999999996</v>
      </c>
      <c r="G2957" s="144">
        <v>32.380000000000003</v>
      </c>
      <c r="H2957" s="144">
        <v>134.83000000000001</v>
      </c>
      <c r="I2957" s="144">
        <v>172.23</v>
      </c>
    </row>
    <row r="2958" spans="1:9" x14ac:dyDescent="0.2">
      <c r="A2958" s="141" t="s">
        <v>5929</v>
      </c>
      <c r="B2958" s="142" t="s">
        <v>18338</v>
      </c>
      <c r="C2958" s="143">
        <v>270</v>
      </c>
      <c r="D2958" s="143">
        <v>6</v>
      </c>
      <c r="E2958" s="144">
        <v>852.19</v>
      </c>
      <c r="F2958" s="144">
        <v>43.76</v>
      </c>
      <c r="G2958" s="144">
        <v>64.75</v>
      </c>
      <c r="H2958" s="144">
        <v>8.56</v>
      </c>
      <c r="I2958" s="144">
        <v>117.07</v>
      </c>
    </row>
    <row r="2959" spans="1:9" x14ac:dyDescent="0.2">
      <c r="A2959" s="141" t="s">
        <v>5931</v>
      </c>
      <c r="B2959" s="142" t="s">
        <v>18339</v>
      </c>
      <c r="C2959" s="143">
        <v>63</v>
      </c>
      <c r="D2959" s="143">
        <v>2</v>
      </c>
      <c r="E2959" s="144">
        <v>74.64</v>
      </c>
      <c r="F2959" s="144">
        <v>10.210000000000001</v>
      </c>
      <c r="G2959" s="144">
        <v>21.58</v>
      </c>
      <c r="H2959" s="144">
        <v>0.75</v>
      </c>
      <c r="I2959" s="144">
        <v>32.54</v>
      </c>
    </row>
    <row r="2960" spans="1:9" x14ac:dyDescent="0.2">
      <c r="A2960" s="141" t="s">
        <v>5933</v>
      </c>
      <c r="B2960" s="142" t="s">
        <v>18340</v>
      </c>
      <c r="C2960" s="143">
        <v>35</v>
      </c>
      <c r="D2960" s="143">
        <v>0</v>
      </c>
      <c r="E2960" s="144">
        <v>0</v>
      </c>
      <c r="F2960" s="144">
        <v>5.67</v>
      </c>
      <c r="G2960" s="144">
        <v>0</v>
      </c>
      <c r="H2960" s="144">
        <v>0</v>
      </c>
      <c r="I2960" s="144">
        <v>5.67</v>
      </c>
    </row>
    <row r="2961" spans="1:9" x14ac:dyDescent="0.2">
      <c r="A2961" s="141" t="s">
        <v>5935</v>
      </c>
      <c r="B2961" s="142" t="s">
        <v>18341</v>
      </c>
      <c r="C2961" s="143">
        <v>102</v>
      </c>
      <c r="D2961" s="143">
        <v>2</v>
      </c>
      <c r="E2961" s="144">
        <v>74.64</v>
      </c>
      <c r="F2961" s="144">
        <v>16.54</v>
      </c>
      <c r="G2961" s="144">
        <v>21.58</v>
      </c>
      <c r="H2961" s="144">
        <v>0.75</v>
      </c>
      <c r="I2961" s="144">
        <v>38.869999999999997</v>
      </c>
    </row>
    <row r="2962" spans="1:9" x14ac:dyDescent="0.2">
      <c r="A2962" s="141" t="s">
        <v>5937</v>
      </c>
      <c r="B2962" s="142" t="s">
        <v>18342</v>
      </c>
      <c r="C2962" s="143">
        <v>54</v>
      </c>
      <c r="D2962" s="143">
        <v>1</v>
      </c>
      <c r="E2962" s="144">
        <v>7212.15</v>
      </c>
      <c r="F2962" s="144">
        <v>8.75</v>
      </c>
      <c r="G2962" s="144">
        <v>10.79</v>
      </c>
      <c r="H2962" s="144">
        <v>72.459999999999994</v>
      </c>
      <c r="I2962" s="144">
        <v>92</v>
      </c>
    </row>
    <row r="2963" spans="1:9" x14ac:dyDescent="0.2">
      <c r="A2963" s="141" t="s">
        <v>5939</v>
      </c>
      <c r="B2963" s="142" t="s">
        <v>18343</v>
      </c>
      <c r="C2963" s="143">
        <v>40</v>
      </c>
      <c r="D2963" s="143">
        <v>0</v>
      </c>
      <c r="E2963" s="144">
        <v>0</v>
      </c>
      <c r="F2963" s="144">
        <v>6.48</v>
      </c>
      <c r="G2963" s="144">
        <v>0</v>
      </c>
      <c r="H2963" s="144">
        <v>0</v>
      </c>
      <c r="I2963" s="144">
        <v>6.48</v>
      </c>
    </row>
    <row r="2964" spans="1:9" x14ac:dyDescent="0.2">
      <c r="A2964" s="141" t="s">
        <v>5941</v>
      </c>
      <c r="B2964" s="142" t="s">
        <v>18344</v>
      </c>
      <c r="C2964" s="143">
        <v>73</v>
      </c>
      <c r="D2964" s="143">
        <v>1</v>
      </c>
      <c r="E2964" s="144">
        <v>7212.15</v>
      </c>
      <c r="F2964" s="144">
        <v>11.83</v>
      </c>
      <c r="G2964" s="144">
        <v>10.79</v>
      </c>
      <c r="H2964" s="144">
        <v>72.459999999999994</v>
      </c>
      <c r="I2964" s="144">
        <v>95.08</v>
      </c>
    </row>
    <row r="2965" spans="1:9" x14ac:dyDescent="0.2">
      <c r="A2965" s="141" t="s">
        <v>5943</v>
      </c>
      <c r="B2965" s="142" t="s">
        <v>18345</v>
      </c>
      <c r="C2965" s="143">
        <v>108</v>
      </c>
      <c r="D2965" s="143">
        <v>0</v>
      </c>
      <c r="E2965" s="144">
        <v>0</v>
      </c>
      <c r="F2965" s="144">
        <v>17.5</v>
      </c>
      <c r="G2965" s="144">
        <v>0</v>
      </c>
      <c r="H2965" s="144">
        <v>0</v>
      </c>
      <c r="I2965" s="144">
        <v>17.5</v>
      </c>
    </row>
    <row r="2966" spans="1:9" x14ac:dyDescent="0.2">
      <c r="A2966" s="141" t="s">
        <v>5945</v>
      </c>
      <c r="B2966" s="142" t="s">
        <v>18346</v>
      </c>
      <c r="C2966" s="143">
        <v>34</v>
      </c>
      <c r="D2966" s="143">
        <v>0</v>
      </c>
      <c r="E2966" s="144">
        <v>0</v>
      </c>
      <c r="F2966" s="144">
        <v>5.51</v>
      </c>
      <c r="G2966" s="144">
        <v>0</v>
      </c>
      <c r="H2966" s="144">
        <v>0</v>
      </c>
      <c r="I2966" s="144">
        <v>5.51</v>
      </c>
    </row>
    <row r="2967" spans="1:9" x14ac:dyDescent="0.2">
      <c r="A2967" s="141" t="s">
        <v>5947</v>
      </c>
      <c r="B2967" s="142" t="s">
        <v>18347</v>
      </c>
      <c r="C2967" s="143">
        <v>78</v>
      </c>
      <c r="D2967" s="143">
        <v>9</v>
      </c>
      <c r="E2967" s="144">
        <v>1318.55</v>
      </c>
      <c r="F2967" s="144">
        <v>12.64</v>
      </c>
      <c r="G2967" s="144">
        <v>97.12</v>
      </c>
      <c r="H2967" s="144">
        <v>13.25</v>
      </c>
      <c r="I2967" s="144">
        <v>123.01</v>
      </c>
    </row>
    <row r="2968" spans="1:9" x14ac:dyDescent="0.2">
      <c r="A2968" s="141" t="s">
        <v>5949</v>
      </c>
      <c r="B2968" s="142" t="s">
        <v>18348</v>
      </c>
      <c r="C2968" s="143">
        <v>59</v>
      </c>
      <c r="D2968" s="143">
        <v>3</v>
      </c>
      <c r="E2968" s="144">
        <v>261.25</v>
      </c>
      <c r="F2968" s="144">
        <v>9.56</v>
      </c>
      <c r="G2968" s="144">
        <v>32.380000000000003</v>
      </c>
      <c r="H2968" s="144">
        <v>2.62</v>
      </c>
      <c r="I2968" s="144">
        <v>44.56</v>
      </c>
    </row>
    <row r="2969" spans="1:9" x14ac:dyDescent="0.2">
      <c r="A2969" s="141" t="s">
        <v>5951</v>
      </c>
      <c r="B2969" s="142" t="s">
        <v>18349</v>
      </c>
      <c r="C2969" s="143">
        <v>42</v>
      </c>
      <c r="D2969" s="143">
        <v>1</v>
      </c>
      <c r="E2969" s="144">
        <v>54.74</v>
      </c>
      <c r="F2969" s="144">
        <v>6.81</v>
      </c>
      <c r="G2969" s="144">
        <v>10.79</v>
      </c>
      <c r="H2969" s="144">
        <v>0.55000000000000004</v>
      </c>
      <c r="I2969" s="144">
        <v>18.149999999999999</v>
      </c>
    </row>
    <row r="2970" spans="1:9" x14ac:dyDescent="0.2">
      <c r="A2970" s="141" t="s">
        <v>5953</v>
      </c>
      <c r="B2970" s="142" t="s">
        <v>18350</v>
      </c>
      <c r="C2970" s="143">
        <v>174</v>
      </c>
      <c r="D2970" s="143">
        <v>5</v>
      </c>
      <c r="E2970" s="144">
        <v>1224.49</v>
      </c>
      <c r="F2970" s="144">
        <v>28.2</v>
      </c>
      <c r="G2970" s="144">
        <v>53.96</v>
      </c>
      <c r="H2970" s="144">
        <v>12.3</v>
      </c>
      <c r="I2970" s="144">
        <v>94.46</v>
      </c>
    </row>
    <row r="2971" spans="1:9" x14ac:dyDescent="0.2">
      <c r="A2971" s="141" t="s">
        <v>5955</v>
      </c>
      <c r="B2971" s="142" t="s">
        <v>18351</v>
      </c>
      <c r="C2971" s="143">
        <v>3217</v>
      </c>
      <c r="D2971" s="143">
        <v>66</v>
      </c>
      <c r="E2971" s="144">
        <v>15925.32</v>
      </c>
      <c r="F2971" s="144">
        <v>521.41999999999996</v>
      </c>
      <c r="G2971" s="144">
        <v>712.23</v>
      </c>
      <c r="H2971" s="144">
        <v>160.02000000000001</v>
      </c>
      <c r="I2971" s="144">
        <v>1393.67</v>
      </c>
    </row>
    <row r="2972" spans="1:9" x14ac:dyDescent="0.2">
      <c r="A2972" s="141" t="s">
        <v>5957</v>
      </c>
      <c r="B2972" s="142" t="s">
        <v>18352</v>
      </c>
      <c r="C2972" s="143">
        <v>14</v>
      </c>
      <c r="D2972" s="143">
        <v>0</v>
      </c>
      <c r="E2972" s="144">
        <v>0</v>
      </c>
      <c r="F2972" s="144">
        <v>2.27</v>
      </c>
      <c r="G2972" s="144">
        <v>0</v>
      </c>
      <c r="H2972" s="144">
        <v>0</v>
      </c>
      <c r="I2972" s="144">
        <v>2.27</v>
      </c>
    </row>
    <row r="2973" spans="1:9" x14ac:dyDescent="0.2">
      <c r="A2973" s="141" t="s">
        <v>5959</v>
      </c>
      <c r="B2973" s="142" t="s">
        <v>18353</v>
      </c>
      <c r="C2973" s="143">
        <v>2745</v>
      </c>
      <c r="D2973" s="143">
        <v>61</v>
      </c>
      <c r="E2973" s="144">
        <v>29366.78</v>
      </c>
      <c r="F2973" s="144">
        <v>444.91</v>
      </c>
      <c r="G2973" s="144">
        <v>658.27</v>
      </c>
      <c r="H2973" s="144">
        <v>295.07</v>
      </c>
      <c r="I2973" s="144">
        <v>1398.25</v>
      </c>
    </row>
    <row r="2974" spans="1:9" x14ac:dyDescent="0.2">
      <c r="A2974" s="141" t="s">
        <v>5961</v>
      </c>
      <c r="B2974" s="142" t="s">
        <v>18354</v>
      </c>
      <c r="C2974" s="143">
        <v>28</v>
      </c>
      <c r="D2974" s="143">
        <v>0</v>
      </c>
      <c r="E2974" s="144">
        <v>0</v>
      </c>
      <c r="F2974" s="144">
        <v>4.54</v>
      </c>
      <c r="G2974" s="144">
        <v>0</v>
      </c>
      <c r="H2974" s="144">
        <v>0</v>
      </c>
      <c r="I2974" s="144">
        <v>4.54</v>
      </c>
    </row>
    <row r="2975" spans="1:9" x14ac:dyDescent="0.2">
      <c r="A2975" s="141" t="s">
        <v>5963</v>
      </c>
      <c r="B2975" s="142" t="s">
        <v>18355</v>
      </c>
      <c r="C2975" s="143">
        <v>102</v>
      </c>
      <c r="D2975" s="143">
        <v>3</v>
      </c>
      <c r="E2975" s="144">
        <v>261.25</v>
      </c>
      <c r="F2975" s="144">
        <v>16.54</v>
      </c>
      <c r="G2975" s="144">
        <v>32.380000000000003</v>
      </c>
      <c r="H2975" s="144">
        <v>2.62</v>
      </c>
      <c r="I2975" s="144">
        <v>51.54</v>
      </c>
    </row>
    <row r="2976" spans="1:9" x14ac:dyDescent="0.2">
      <c r="A2976" s="141" t="s">
        <v>5965</v>
      </c>
      <c r="B2976" s="142" t="s">
        <v>18356</v>
      </c>
      <c r="C2976" s="143">
        <v>50</v>
      </c>
      <c r="D2976" s="143">
        <v>0</v>
      </c>
      <c r="E2976" s="144">
        <v>0</v>
      </c>
      <c r="F2976" s="144">
        <v>8.1</v>
      </c>
      <c r="G2976" s="144">
        <v>0</v>
      </c>
      <c r="H2976" s="144">
        <v>0</v>
      </c>
      <c r="I2976" s="144">
        <v>8.1</v>
      </c>
    </row>
    <row r="2977" spans="1:9" x14ac:dyDescent="0.2">
      <c r="A2977" s="141" t="s">
        <v>5967</v>
      </c>
      <c r="B2977" s="142" t="s">
        <v>18357</v>
      </c>
      <c r="C2977" s="143">
        <v>101</v>
      </c>
      <c r="D2977" s="143">
        <v>1</v>
      </c>
      <c r="E2977" s="144">
        <v>39.869999999999997</v>
      </c>
      <c r="F2977" s="144">
        <v>16.37</v>
      </c>
      <c r="G2977" s="144">
        <v>10.79</v>
      </c>
      <c r="H2977" s="144">
        <v>0.4</v>
      </c>
      <c r="I2977" s="144">
        <v>27.56</v>
      </c>
    </row>
    <row r="2978" spans="1:9" x14ac:dyDescent="0.2">
      <c r="A2978" s="141" t="s">
        <v>5969</v>
      </c>
      <c r="B2978" s="142" t="s">
        <v>18358</v>
      </c>
      <c r="C2978" s="143">
        <v>31</v>
      </c>
      <c r="D2978" s="143">
        <v>0</v>
      </c>
      <c r="E2978" s="144">
        <v>0</v>
      </c>
      <c r="F2978" s="144">
        <v>5.0199999999999996</v>
      </c>
      <c r="G2978" s="144">
        <v>0</v>
      </c>
      <c r="H2978" s="144">
        <v>0</v>
      </c>
      <c r="I2978" s="144">
        <v>5.0199999999999996</v>
      </c>
    </row>
    <row r="2979" spans="1:9" x14ac:dyDescent="0.2">
      <c r="A2979" s="141" t="s">
        <v>5971</v>
      </c>
      <c r="B2979" s="142" t="s">
        <v>18359</v>
      </c>
      <c r="C2979" s="143">
        <v>17</v>
      </c>
      <c r="D2979" s="143">
        <v>2</v>
      </c>
      <c r="E2979" s="144">
        <v>74.64</v>
      </c>
      <c r="F2979" s="144">
        <v>2.75</v>
      </c>
      <c r="G2979" s="144">
        <v>21.58</v>
      </c>
      <c r="H2979" s="144">
        <v>0.75</v>
      </c>
      <c r="I2979" s="144">
        <v>25.08</v>
      </c>
    </row>
    <row r="2980" spans="1:9" x14ac:dyDescent="0.2">
      <c r="A2980" s="141" t="s">
        <v>5973</v>
      </c>
      <c r="B2980" s="142" t="s">
        <v>18360</v>
      </c>
      <c r="C2980" s="143">
        <v>17</v>
      </c>
      <c r="D2980" s="143">
        <v>0</v>
      </c>
      <c r="E2980" s="144">
        <v>0</v>
      </c>
      <c r="F2980" s="144">
        <v>2.75</v>
      </c>
      <c r="G2980" s="144">
        <v>0</v>
      </c>
      <c r="H2980" s="144">
        <v>0</v>
      </c>
      <c r="I2980" s="144">
        <v>2.75</v>
      </c>
    </row>
    <row r="2981" spans="1:9" x14ac:dyDescent="0.2">
      <c r="A2981" s="141" t="s">
        <v>5975</v>
      </c>
      <c r="B2981" s="142" t="s">
        <v>18361</v>
      </c>
      <c r="C2981" s="143">
        <v>69</v>
      </c>
      <c r="D2981" s="143">
        <v>3</v>
      </c>
      <c r="E2981" s="144">
        <v>559.83000000000004</v>
      </c>
      <c r="F2981" s="144">
        <v>11.18</v>
      </c>
      <c r="G2981" s="144">
        <v>32.380000000000003</v>
      </c>
      <c r="H2981" s="144">
        <v>5.62</v>
      </c>
      <c r="I2981" s="144">
        <v>49.18</v>
      </c>
    </row>
    <row r="2982" spans="1:9" x14ac:dyDescent="0.2">
      <c r="A2982" s="141" t="s">
        <v>5977</v>
      </c>
      <c r="B2982" s="142" t="s">
        <v>18362</v>
      </c>
      <c r="C2982" s="143">
        <v>63</v>
      </c>
      <c r="D2982" s="143">
        <v>0</v>
      </c>
      <c r="E2982" s="144">
        <v>0</v>
      </c>
      <c r="F2982" s="144">
        <v>10.210000000000001</v>
      </c>
      <c r="G2982" s="144">
        <v>0</v>
      </c>
      <c r="H2982" s="144">
        <v>0</v>
      </c>
      <c r="I2982" s="144">
        <v>10.210000000000001</v>
      </c>
    </row>
    <row r="2983" spans="1:9" x14ac:dyDescent="0.2">
      <c r="A2983" s="141" t="s">
        <v>5979</v>
      </c>
      <c r="B2983" s="142" t="s">
        <v>18363</v>
      </c>
      <c r="C2983" s="143">
        <v>15</v>
      </c>
      <c r="D2983" s="143">
        <v>0</v>
      </c>
      <c r="E2983" s="144">
        <v>0</v>
      </c>
      <c r="F2983" s="144">
        <v>2.4300000000000002</v>
      </c>
      <c r="G2983" s="144">
        <v>0</v>
      </c>
      <c r="H2983" s="144">
        <v>0</v>
      </c>
      <c r="I2983" s="144">
        <v>2.4300000000000002</v>
      </c>
    </row>
    <row r="2984" spans="1:9" x14ac:dyDescent="0.2">
      <c r="A2984" s="141" t="s">
        <v>5981</v>
      </c>
      <c r="B2984" s="142" t="s">
        <v>18364</v>
      </c>
      <c r="C2984" s="143">
        <v>37</v>
      </c>
      <c r="D2984" s="143">
        <v>0</v>
      </c>
      <c r="E2984" s="144">
        <v>0</v>
      </c>
      <c r="F2984" s="144">
        <v>6</v>
      </c>
      <c r="G2984" s="144">
        <v>0</v>
      </c>
      <c r="H2984" s="144">
        <v>0</v>
      </c>
      <c r="I2984" s="144">
        <v>6</v>
      </c>
    </row>
    <row r="2985" spans="1:9" x14ac:dyDescent="0.2">
      <c r="A2985" s="141" t="s">
        <v>5983</v>
      </c>
      <c r="B2985" s="142" t="s">
        <v>18365</v>
      </c>
      <c r="C2985" s="143">
        <v>210</v>
      </c>
      <c r="D2985" s="143">
        <v>1</v>
      </c>
      <c r="E2985" s="144">
        <v>248.82</v>
      </c>
      <c r="F2985" s="144">
        <v>34.04</v>
      </c>
      <c r="G2985" s="144">
        <v>10.79</v>
      </c>
      <c r="H2985" s="144">
        <v>2.5</v>
      </c>
      <c r="I2985" s="144">
        <v>47.33</v>
      </c>
    </row>
    <row r="2986" spans="1:9" x14ac:dyDescent="0.2">
      <c r="A2986" s="141" t="s">
        <v>5985</v>
      </c>
      <c r="B2986" s="142" t="s">
        <v>18366</v>
      </c>
      <c r="C2986" s="143">
        <v>44</v>
      </c>
      <c r="D2986" s="143">
        <v>0</v>
      </c>
      <c r="E2986" s="144">
        <v>0</v>
      </c>
      <c r="F2986" s="144">
        <v>7.13</v>
      </c>
      <c r="G2986" s="144">
        <v>0</v>
      </c>
      <c r="H2986" s="144">
        <v>0</v>
      </c>
      <c r="I2986" s="144">
        <v>7.13</v>
      </c>
    </row>
    <row r="2987" spans="1:9" x14ac:dyDescent="0.2">
      <c r="A2987" s="141" t="s">
        <v>5987</v>
      </c>
      <c r="B2987" s="142" t="s">
        <v>18367</v>
      </c>
      <c r="C2987" s="143">
        <v>40</v>
      </c>
      <c r="D2987" s="143">
        <v>0</v>
      </c>
      <c r="E2987" s="144">
        <v>0</v>
      </c>
      <c r="F2987" s="144">
        <v>6.48</v>
      </c>
      <c r="G2987" s="144">
        <v>0</v>
      </c>
      <c r="H2987" s="144">
        <v>0</v>
      </c>
      <c r="I2987" s="144">
        <v>6.48</v>
      </c>
    </row>
    <row r="2988" spans="1:9" x14ac:dyDescent="0.2">
      <c r="A2988" s="141" t="s">
        <v>5989</v>
      </c>
      <c r="B2988" s="142" t="s">
        <v>18368</v>
      </c>
      <c r="C2988" s="143">
        <v>24</v>
      </c>
      <c r="D2988" s="143">
        <v>3</v>
      </c>
      <c r="E2988" s="144">
        <v>187.21</v>
      </c>
      <c r="F2988" s="144">
        <v>3.89</v>
      </c>
      <c r="G2988" s="144">
        <v>32.380000000000003</v>
      </c>
      <c r="H2988" s="144">
        <v>1.88</v>
      </c>
      <c r="I2988" s="144">
        <v>38.15</v>
      </c>
    </row>
    <row r="2989" spans="1:9" x14ac:dyDescent="0.2">
      <c r="A2989" s="141" t="s">
        <v>5991</v>
      </c>
      <c r="B2989" s="142" t="s">
        <v>18369</v>
      </c>
      <c r="C2989" s="143">
        <v>455</v>
      </c>
      <c r="D2989" s="143">
        <v>5</v>
      </c>
      <c r="E2989" s="144">
        <v>1057.47</v>
      </c>
      <c r="F2989" s="144">
        <v>73.739999999999995</v>
      </c>
      <c r="G2989" s="144">
        <v>53.96</v>
      </c>
      <c r="H2989" s="144">
        <v>10.62</v>
      </c>
      <c r="I2989" s="144">
        <v>138.32</v>
      </c>
    </row>
    <row r="2990" spans="1:9" x14ac:dyDescent="0.2">
      <c r="A2990" s="141" t="s">
        <v>5993</v>
      </c>
      <c r="B2990" s="142" t="s">
        <v>18370</v>
      </c>
      <c r="C2990" s="143">
        <v>839</v>
      </c>
      <c r="D2990" s="143">
        <v>23</v>
      </c>
      <c r="E2990" s="144">
        <v>24077.56</v>
      </c>
      <c r="F2990" s="144">
        <v>135.97999999999999</v>
      </c>
      <c r="G2990" s="144">
        <v>248.2</v>
      </c>
      <c r="H2990" s="144">
        <v>241.93</v>
      </c>
      <c r="I2990" s="144">
        <v>626.11</v>
      </c>
    </row>
    <row r="2991" spans="1:9" x14ac:dyDescent="0.2">
      <c r="A2991" s="141" t="s">
        <v>5995</v>
      </c>
      <c r="B2991" s="142" t="s">
        <v>18371</v>
      </c>
      <c r="C2991" s="143">
        <v>66</v>
      </c>
      <c r="D2991" s="143">
        <v>0</v>
      </c>
      <c r="E2991" s="144">
        <v>0</v>
      </c>
      <c r="F2991" s="144">
        <v>10.7</v>
      </c>
      <c r="G2991" s="144">
        <v>0</v>
      </c>
      <c r="H2991" s="144">
        <v>0</v>
      </c>
      <c r="I2991" s="144">
        <v>10.7</v>
      </c>
    </row>
    <row r="2992" spans="1:9" x14ac:dyDescent="0.2">
      <c r="A2992" s="141" t="s">
        <v>5997</v>
      </c>
      <c r="B2992" s="142" t="s">
        <v>18372</v>
      </c>
      <c r="C2992" s="143">
        <v>75</v>
      </c>
      <c r="D2992" s="143">
        <v>0</v>
      </c>
      <c r="E2992" s="144">
        <v>0</v>
      </c>
      <c r="F2992" s="144">
        <v>12.16</v>
      </c>
      <c r="G2992" s="144">
        <v>0</v>
      </c>
      <c r="H2992" s="144">
        <v>0</v>
      </c>
      <c r="I2992" s="144">
        <v>12.16</v>
      </c>
    </row>
    <row r="2993" spans="1:9" x14ac:dyDescent="0.2">
      <c r="A2993" s="141" t="s">
        <v>5999</v>
      </c>
      <c r="B2993" s="142" t="s">
        <v>18373</v>
      </c>
      <c r="C2993" s="143">
        <v>151</v>
      </c>
      <c r="D2993" s="143">
        <v>0</v>
      </c>
      <c r="E2993" s="144">
        <v>0</v>
      </c>
      <c r="F2993" s="144">
        <v>24.47</v>
      </c>
      <c r="G2993" s="144">
        <v>0</v>
      </c>
      <c r="H2993" s="144">
        <v>0</v>
      </c>
      <c r="I2993" s="144">
        <v>24.47</v>
      </c>
    </row>
    <row r="2994" spans="1:9" x14ac:dyDescent="0.2">
      <c r="A2994" s="141" t="s">
        <v>6001</v>
      </c>
      <c r="B2994" s="142" t="s">
        <v>18374</v>
      </c>
      <c r="C2994" s="143">
        <v>155</v>
      </c>
      <c r="D2994" s="143">
        <v>1</v>
      </c>
      <c r="E2994" s="144">
        <v>667.12</v>
      </c>
      <c r="F2994" s="144">
        <v>25.12</v>
      </c>
      <c r="G2994" s="144">
        <v>10.79</v>
      </c>
      <c r="H2994" s="144">
        <v>6.7</v>
      </c>
      <c r="I2994" s="144">
        <v>42.61</v>
      </c>
    </row>
    <row r="2995" spans="1:9" x14ac:dyDescent="0.2">
      <c r="A2995" s="141" t="s">
        <v>6003</v>
      </c>
      <c r="B2995" s="142" t="s">
        <v>18375</v>
      </c>
      <c r="C2995" s="143">
        <v>40</v>
      </c>
      <c r="D2995" s="143">
        <v>0</v>
      </c>
      <c r="E2995" s="144">
        <v>0</v>
      </c>
      <c r="F2995" s="144">
        <v>6.48</v>
      </c>
      <c r="G2995" s="144">
        <v>0</v>
      </c>
      <c r="H2995" s="144">
        <v>0</v>
      </c>
      <c r="I2995" s="144">
        <v>6.48</v>
      </c>
    </row>
    <row r="2996" spans="1:9" x14ac:dyDescent="0.2">
      <c r="A2996" s="141" t="s">
        <v>6005</v>
      </c>
      <c r="B2996" s="142" t="s">
        <v>18376</v>
      </c>
      <c r="C2996" s="143">
        <v>51</v>
      </c>
      <c r="D2996" s="143">
        <v>2</v>
      </c>
      <c r="E2996" s="144">
        <v>74.64</v>
      </c>
      <c r="F2996" s="144">
        <v>8.26</v>
      </c>
      <c r="G2996" s="144">
        <v>21.58</v>
      </c>
      <c r="H2996" s="144">
        <v>0.75</v>
      </c>
      <c r="I2996" s="144">
        <v>30.59</v>
      </c>
    </row>
    <row r="2997" spans="1:9" x14ac:dyDescent="0.2">
      <c r="A2997" s="141" t="s">
        <v>6007</v>
      </c>
      <c r="B2997" s="142" t="s">
        <v>18377</v>
      </c>
      <c r="C2997" s="143">
        <v>10</v>
      </c>
      <c r="D2997" s="143">
        <v>0</v>
      </c>
      <c r="E2997" s="144">
        <v>0</v>
      </c>
      <c r="F2997" s="144">
        <v>1.62</v>
      </c>
      <c r="G2997" s="144">
        <v>0</v>
      </c>
      <c r="H2997" s="144">
        <v>0</v>
      </c>
      <c r="I2997" s="144">
        <v>1.62</v>
      </c>
    </row>
    <row r="2998" spans="1:9" x14ac:dyDescent="0.2">
      <c r="A2998" s="141" t="s">
        <v>6009</v>
      </c>
      <c r="B2998" s="142" t="s">
        <v>18378</v>
      </c>
      <c r="C2998" s="143">
        <v>4687</v>
      </c>
      <c r="D2998" s="143">
        <v>42</v>
      </c>
      <c r="E2998" s="144">
        <v>9615.9699999999993</v>
      </c>
      <c r="F2998" s="144">
        <v>759.67</v>
      </c>
      <c r="G2998" s="144">
        <v>453.24</v>
      </c>
      <c r="H2998" s="144">
        <v>96.62</v>
      </c>
      <c r="I2998" s="144">
        <v>1309.53</v>
      </c>
    </row>
    <row r="2999" spans="1:9" x14ac:dyDescent="0.2">
      <c r="A2999" s="141" t="s">
        <v>6011</v>
      </c>
      <c r="B2999" s="142" t="s">
        <v>18379</v>
      </c>
      <c r="C2999" s="143">
        <v>49</v>
      </c>
      <c r="D2999" s="143">
        <v>0</v>
      </c>
      <c r="E2999" s="144">
        <v>0</v>
      </c>
      <c r="F2999" s="144">
        <v>7.94</v>
      </c>
      <c r="G2999" s="144">
        <v>0</v>
      </c>
      <c r="H2999" s="144">
        <v>0</v>
      </c>
      <c r="I2999" s="144">
        <v>7.94</v>
      </c>
    </row>
    <row r="3000" spans="1:9" x14ac:dyDescent="0.2">
      <c r="A3000" s="141" t="s">
        <v>6013</v>
      </c>
      <c r="B3000" s="142" t="s">
        <v>18380</v>
      </c>
      <c r="C3000" s="143">
        <v>104</v>
      </c>
      <c r="D3000" s="143">
        <v>4</v>
      </c>
      <c r="E3000" s="144">
        <v>22106.27</v>
      </c>
      <c r="F3000" s="144">
        <v>16.86</v>
      </c>
      <c r="G3000" s="144">
        <v>43.17</v>
      </c>
      <c r="H3000" s="144">
        <v>222.12</v>
      </c>
      <c r="I3000" s="144">
        <v>282.14999999999998</v>
      </c>
    </row>
    <row r="3001" spans="1:9" x14ac:dyDescent="0.2">
      <c r="A3001" s="141" t="s">
        <v>6015</v>
      </c>
      <c r="B3001" s="142" t="s">
        <v>18381</v>
      </c>
      <c r="C3001" s="143">
        <v>116</v>
      </c>
      <c r="D3001" s="143">
        <v>3</v>
      </c>
      <c r="E3001" s="144">
        <v>454.9</v>
      </c>
      <c r="F3001" s="144">
        <v>18.8</v>
      </c>
      <c r="G3001" s="144">
        <v>32.380000000000003</v>
      </c>
      <c r="H3001" s="144">
        <v>4.57</v>
      </c>
      <c r="I3001" s="144">
        <v>55.75</v>
      </c>
    </row>
    <row r="3002" spans="1:9" x14ac:dyDescent="0.2">
      <c r="A3002" s="141" t="s">
        <v>6017</v>
      </c>
      <c r="B3002" s="142" t="s">
        <v>18382</v>
      </c>
      <c r="C3002" s="143">
        <v>104</v>
      </c>
      <c r="D3002" s="143">
        <v>2</v>
      </c>
      <c r="E3002" s="144">
        <v>74.64</v>
      </c>
      <c r="F3002" s="144">
        <v>16.86</v>
      </c>
      <c r="G3002" s="144">
        <v>21.58</v>
      </c>
      <c r="H3002" s="144">
        <v>0.75</v>
      </c>
      <c r="I3002" s="144">
        <v>39.19</v>
      </c>
    </row>
    <row r="3003" spans="1:9" x14ac:dyDescent="0.2">
      <c r="A3003" s="141" t="s">
        <v>6019</v>
      </c>
      <c r="B3003" s="142" t="s">
        <v>18383</v>
      </c>
      <c r="C3003" s="143">
        <v>1392</v>
      </c>
      <c r="D3003" s="143">
        <v>37</v>
      </c>
      <c r="E3003" s="144">
        <v>8168.86</v>
      </c>
      <c r="F3003" s="144">
        <v>225.62</v>
      </c>
      <c r="G3003" s="144">
        <v>399.28</v>
      </c>
      <c r="H3003" s="144">
        <v>82.08</v>
      </c>
      <c r="I3003" s="144">
        <v>706.98</v>
      </c>
    </row>
    <row r="3004" spans="1:9" x14ac:dyDescent="0.2">
      <c r="A3004" s="141" t="s">
        <v>6021</v>
      </c>
      <c r="B3004" s="142" t="s">
        <v>18384</v>
      </c>
      <c r="C3004" s="143">
        <v>40</v>
      </c>
      <c r="D3004" s="143">
        <v>0</v>
      </c>
      <c r="E3004" s="144">
        <v>0</v>
      </c>
      <c r="F3004" s="144">
        <v>6.48</v>
      </c>
      <c r="G3004" s="144">
        <v>0</v>
      </c>
      <c r="H3004" s="144">
        <v>0</v>
      </c>
      <c r="I3004" s="144">
        <v>6.48</v>
      </c>
    </row>
    <row r="3005" spans="1:9" x14ac:dyDescent="0.2">
      <c r="A3005" s="141" t="s">
        <v>6023</v>
      </c>
      <c r="B3005" s="142" t="s">
        <v>18385</v>
      </c>
      <c r="C3005" s="143">
        <v>57</v>
      </c>
      <c r="D3005" s="143">
        <v>0</v>
      </c>
      <c r="E3005" s="144">
        <v>0</v>
      </c>
      <c r="F3005" s="144">
        <v>9.24</v>
      </c>
      <c r="G3005" s="144">
        <v>0</v>
      </c>
      <c r="H3005" s="144">
        <v>0</v>
      </c>
      <c r="I3005" s="144">
        <v>9.24</v>
      </c>
    </row>
    <row r="3006" spans="1:9" x14ac:dyDescent="0.2">
      <c r="A3006" s="141" t="s">
        <v>6025</v>
      </c>
      <c r="B3006" s="142" t="s">
        <v>18386</v>
      </c>
      <c r="C3006" s="143">
        <v>35</v>
      </c>
      <c r="D3006" s="143">
        <v>2</v>
      </c>
      <c r="E3006" s="144">
        <v>270.14999999999998</v>
      </c>
      <c r="F3006" s="144">
        <v>5.67</v>
      </c>
      <c r="G3006" s="144">
        <v>21.58</v>
      </c>
      <c r="H3006" s="144">
        <v>2.71</v>
      </c>
      <c r="I3006" s="144">
        <v>29.96</v>
      </c>
    </row>
    <row r="3007" spans="1:9" x14ac:dyDescent="0.2">
      <c r="A3007" s="141" t="s">
        <v>6027</v>
      </c>
      <c r="B3007" s="142" t="s">
        <v>18387</v>
      </c>
      <c r="C3007" s="143">
        <v>59</v>
      </c>
      <c r="D3007" s="143">
        <v>0</v>
      </c>
      <c r="E3007" s="144">
        <v>0</v>
      </c>
      <c r="F3007" s="144">
        <v>9.56</v>
      </c>
      <c r="G3007" s="144">
        <v>0</v>
      </c>
      <c r="H3007" s="144">
        <v>0</v>
      </c>
      <c r="I3007" s="144">
        <v>9.56</v>
      </c>
    </row>
    <row r="3008" spans="1:9" x14ac:dyDescent="0.2">
      <c r="A3008" s="141" t="s">
        <v>6029</v>
      </c>
      <c r="B3008" s="142" t="s">
        <v>18388</v>
      </c>
      <c r="C3008" s="143">
        <v>921</v>
      </c>
      <c r="D3008" s="143">
        <v>57</v>
      </c>
      <c r="E3008" s="144">
        <v>45242.84</v>
      </c>
      <c r="F3008" s="144">
        <v>149.28</v>
      </c>
      <c r="G3008" s="144">
        <v>615.1</v>
      </c>
      <c r="H3008" s="144">
        <v>454.59</v>
      </c>
      <c r="I3008" s="144">
        <v>1218.97</v>
      </c>
    </row>
    <row r="3009" spans="1:9" x14ac:dyDescent="0.2">
      <c r="A3009" s="141" t="s">
        <v>6031</v>
      </c>
      <c r="B3009" s="142" t="s">
        <v>18389</v>
      </c>
      <c r="C3009" s="143">
        <v>10</v>
      </c>
      <c r="D3009" s="143">
        <v>2</v>
      </c>
      <c r="E3009" s="144">
        <v>74.64</v>
      </c>
      <c r="F3009" s="144">
        <v>1.62</v>
      </c>
      <c r="G3009" s="144">
        <v>21.58</v>
      </c>
      <c r="H3009" s="144">
        <v>0.75</v>
      </c>
      <c r="I3009" s="144">
        <v>23.95</v>
      </c>
    </row>
    <row r="3010" spans="1:9" x14ac:dyDescent="0.2">
      <c r="A3010" s="141" t="s">
        <v>6033</v>
      </c>
      <c r="B3010" s="142" t="s">
        <v>18390</v>
      </c>
      <c r="C3010" s="143">
        <v>62</v>
      </c>
      <c r="D3010" s="143">
        <v>0</v>
      </c>
      <c r="E3010" s="144">
        <v>0</v>
      </c>
      <c r="F3010" s="144">
        <v>10.050000000000001</v>
      </c>
      <c r="G3010" s="144">
        <v>0</v>
      </c>
      <c r="H3010" s="144">
        <v>0</v>
      </c>
      <c r="I3010" s="144">
        <v>10.050000000000001</v>
      </c>
    </row>
    <row r="3011" spans="1:9" x14ac:dyDescent="0.2">
      <c r="A3011" s="141" t="s">
        <v>6035</v>
      </c>
      <c r="B3011" s="142" t="s">
        <v>18391</v>
      </c>
      <c r="C3011" s="143">
        <v>109</v>
      </c>
      <c r="D3011" s="143">
        <v>5</v>
      </c>
      <c r="E3011" s="144">
        <v>758.89</v>
      </c>
      <c r="F3011" s="144">
        <v>17.66</v>
      </c>
      <c r="G3011" s="144">
        <v>53.96</v>
      </c>
      <c r="H3011" s="144">
        <v>7.62</v>
      </c>
      <c r="I3011" s="144">
        <v>79.239999999999995</v>
      </c>
    </row>
    <row r="3012" spans="1:9" x14ac:dyDescent="0.2">
      <c r="A3012" s="141" t="s">
        <v>6037</v>
      </c>
      <c r="B3012" s="142" t="s">
        <v>18392</v>
      </c>
      <c r="C3012" s="143">
        <v>52</v>
      </c>
      <c r="D3012" s="143">
        <v>0</v>
      </c>
      <c r="E3012" s="144">
        <v>0</v>
      </c>
      <c r="F3012" s="144">
        <v>8.43</v>
      </c>
      <c r="G3012" s="144">
        <v>0</v>
      </c>
      <c r="H3012" s="144">
        <v>0</v>
      </c>
      <c r="I3012" s="144">
        <v>8.43</v>
      </c>
    </row>
    <row r="3013" spans="1:9" x14ac:dyDescent="0.2">
      <c r="A3013" s="141" t="s">
        <v>6039</v>
      </c>
      <c r="B3013" s="142" t="s">
        <v>18393</v>
      </c>
      <c r="C3013" s="143">
        <v>106</v>
      </c>
      <c r="D3013" s="143">
        <v>1</v>
      </c>
      <c r="E3013" s="144">
        <v>188.48</v>
      </c>
      <c r="F3013" s="144">
        <v>17.18</v>
      </c>
      <c r="G3013" s="144">
        <v>10.79</v>
      </c>
      <c r="H3013" s="144">
        <v>1.9</v>
      </c>
      <c r="I3013" s="144">
        <v>29.87</v>
      </c>
    </row>
    <row r="3014" spans="1:9" x14ac:dyDescent="0.2">
      <c r="A3014" s="141" t="s">
        <v>6041</v>
      </c>
      <c r="B3014" s="142" t="s">
        <v>18394</v>
      </c>
      <c r="C3014" s="143">
        <v>47</v>
      </c>
      <c r="D3014" s="143">
        <v>1</v>
      </c>
      <c r="E3014" s="144">
        <v>186.61</v>
      </c>
      <c r="F3014" s="144">
        <v>7.62</v>
      </c>
      <c r="G3014" s="144">
        <v>10.79</v>
      </c>
      <c r="H3014" s="144">
        <v>1.87</v>
      </c>
      <c r="I3014" s="144">
        <v>20.28</v>
      </c>
    </row>
    <row r="3015" spans="1:9" x14ac:dyDescent="0.2">
      <c r="A3015" s="141" t="s">
        <v>6043</v>
      </c>
      <c r="B3015" s="142" t="s">
        <v>18395</v>
      </c>
      <c r="C3015" s="143">
        <v>61</v>
      </c>
      <c r="D3015" s="143">
        <v>0</v>
      </c>
      <c r="E3015" s="144">
        <v>0</v>
      </c>
      <c r="F3015" s="144">
        <v>9.89</v>
      </c>
      <c r="G3015" s="144">
        <v>0</v>
      </c>
      <c r="H3015" s="144">
        <v>0</v>
      </c>
      <c r="I3015" s="144">
        <v>9.89</v>
      </c>
    </row>
    <row r="3016" spans="1:9" x14ac:dyDescent="0.2">
      <c r="A3016" s="141" t="s">
        <v>6045</v>
      </c>
      <c r="B3016" s="142" t="s">
        <v>18396</v>
      </c>
      <c r="C3016" s="143">
        <v>127</v>
      </c>
      <c r="D3016" s="143">
        <v>0</v>
      </c>
      <c r="E3016" s="144">
        <v>0</v>
      </c>
      <c r="F3016" s="144">
        <v>20.58</v>
      </c>
      <c r="G3016" s="144">
        <v>0</v>
      </c>
      <c r="H3016" s="144">
        <v>0</v>
      </c>
      <c r="I3016" s="144">
        <v>20.58</v>
      </c>
    </row>
    <row r="3017" spans="1:9" x14ac:dyDescent="0.2">
      <c r="A3017" s="141" t="s">
        <v>6047</v>
      </c>
      <c r="B3017" s="142" t="s">
        <v>18397</v>
      </c>
      <c r="C3017" s="143">
        <v>40</v>
      </c>
      <c r="D3017" s="143">
        <v>1</v>
      </c>
      <c r="E3017" s="144">
        <v>385.67</v>
      </c>
      <c r="F3017" s="144">
        <v>6.48</v>
      </c>
      <c r="G3017" s="144">
        <v>10.79</v>
      </c>
      <c r="H3017" s="144">
        <v>3.87</v>
      </c>
      <c r="I3017" s="144">
        <v>21.14</v>
      </c>
    </row>
    <row r="3018" spans="1:9" x14ac:dyDescent="0.2">
      <c r="A3018" s="141" t="s">
        <v>6049</v>
      </c>
      <c r="B3018" s="142" t="s">
        <v>18398</v>
      </c>
      <c r="C3018" s="143">
        <v>34</v>
      </c>
      <c r="D3018" s="143">
        <v>0</v>
      </c>
      <c r="E3018" s="144">
        <v>0</v>
      </c>
      <c r="F3018" s="144">
        <v>5.51</v>
      </c>
      <c r="G3018" s="144">
        <v>0</v>
      </c>
      <c r="H3018" s="144">
        <v>0</v>
      </c>
      <c r="I3018" s="144">
        <v>5.51</v>
      </c>
    </row>
    <row r="3019" spans="1:9" x14ac:dyDescent="0.2">
      <c r="A3019" s="141" t="s">
        <v>6051</v>
      </c>
      <c r="B3019" s="142" t="s">
        <v>18399</v>
      </c>
      <c r="C3019" s="143">
        <v>104</v>
      </c>
      <c r="D3019" s="143">
        <v>4</v>
      </c>
      <c r="E3019" s="144">
        <v>400.57</v>
      </c>
      <c r="F3019" s="144">
        <v>16.86</v>
      </c>
      <c r="G3019" s="144">
        <v>43.17</v>
      </c>
      <c r="H3019" s="144">
        <v>4.0199999999999996</v>
      </c>
      <c r="I3019" s="144">
        <v>64.05</v>
      </c>
    </row>
    <row r="3020" spans="1:9" x14ac:dyDescent="0.2">
      <c r="A3020" s="141" t="s">
        <v>6053</v>
      </c>
      <c r="B3020" s="142" t="s">
        <v>18400</v>
      </c>
      <c r="C3020" s="143">
        <v>40</v>
      </c>
      <c r="D3020" s="143">
        <v>7</v>
      </c>
      <c r="E3020" s="144">
        <v>1371.97</v>
      </c>
      <c r="F3020" s="144">
        <v>6.48</v>
      </c>
      <c r="G3020" s="144">
        <v>75.540000000000006</v>
      </c>
      <c r="H3020" s="144">
        <v>13.78</v>
      </c>
      <c r="I3020" s="144">
        <v>95.8</v>
      </c>
    </row>
    <row r="3021" spans="1:9" x14ac:dyDescent="0.2">
      <c r="A3021" s="141" t="s">
        <v>6055</v>
      </c>
      <c r="B3021" s="142" t="s">
        <v>18401</v>
      </c>
      <c r="C3021" s="143">
        <v>91</v>
      </c>
      <c r="D3021" s="143">
        <v>2</v>
      </c>
      <c r="E3021" s="144">
        <v>663.8</v>
      </c>
      <c r="F3021" s="144">
        <v>14.75</v>
      </c>
      <c r="G3021" s="144">
        <v>21.58</v>
      </c>
      <c r="H3021" s="144">
        <v>6.67</v>
      </c>
      <c r="I3021" s="144">
        <v>43</v>
      </c>
    </row>
    <row r="3022" spans="1:9" x14ac:dyDescent="0.2">
      <c r="A3022" s="141" t="s">
        <v>6057</v>
      </c>
      <c r="B3022" s="142" t="s">
        <v>18402</v>
      </c>
      <c r="C3022" s="143">
        <v>1530</v>
      </c>
      <c r="D3022" s="143">
        <v>25</v>
      </c>
      <c r="E3022" s="144">
        <v>6751.01</v>
      </c>
      <c r="F3022" s="144">
        <v>247.98</v>
      </c>
      <c r="G3022" s="144">
        <v>269.77999999999997</v>
      </c>
      <c r="H3022" s="144">
        <v>67.83</v>
      </c>
      <c r="I3022" s="144">
        <v>585.59</v>
      </c>
    </row>
    <row r="3023" spans="1:9" x14ac:dyDescent="0.2">
      <c r="A3023" s="141" t="s">
        <v>6059</v>
      </c>
      <c r="B3023" s="142" t="s">
        <v>18403</v>
      </c>
      <c r="C3023" s="143">
        <v>39</v>
      </c>
      <c r="D3023" s="143">
        <v>1</v>
      </c>
      <c r="E3023" s="144">
        <v>188.48</v>
      </c>
      <c r="F3023" s="144">
        <v>6.32</v>
      </c>
      <c r="G3023" s="144">
        <v>10.79</v>
      </c>
      <c r="H3023" s="144">
        <v>1.9</v>
      </c>
      <c r="I3023" s="144">
        <v>19.010000000000002</v>
      </c>
    </row>
    <row r="3024" spans="1:9" x14ac:dyDescent="0.2">
      <c r="A3024" s="141" t="s">
        <v>6061</v>
      </c>
      <c r="B3024" s="142" t="s">
        <v>18404</v>
      </c>
      <c r="C3024" s="143">
        <v>141</v>
      </c>
      <c r="D3024" s="143">
        <v>0</v>
      </c>
      <c r="E3024" s="144">
        <v>0</v>
      </c>
      <c r="F3024" s="144">
        <v>22.86</v>
      </c>
      <c r="G3024" s="144">
        <v>0</v>
      </c>
      <c r="H3024" s="144">
        <v>0</v>
      </c>
      <c r="I3024" s="144">
        <v>22.86</v>
      </c>
    </row>
    <row r="3025" spans="1:9" x14ac:dyDescent="0.2">
      <c r="A3025" s="141" t="s">
        <v>6063</v>
      </c>
      <c r="B3025" s="142" t="s">
        <v>18405</v>
      </c>
      <c r="C3025" s="143">
        <v>74</v>
      </c>
      <c r="D3025" s="143">
        <v>4</v>
      </c>
      <c r="E3025" s="144">
        <v>442.3</v>
      </c>
      <c r="F3025" s="144">
        <v>11.99</v>
      </c>
      <c r="G3025" s="144">
        <v>43.17</v>
      </c>
      <c r="H3025" s="144">
        <v>4.45</v>
      </c>
      <c r="I3025" s="144">
        <v>59.61</v>
      </c>
    </row>
    <row r="3026" spans="1:9" x14ac:dyDescent="0.2">
      <c r="A3026" s="141" t="s">
        <v>6065</v>
      </c>
      <c r="B3026" s="142" t="s">
        <v>18406</v>
      </c>
      <c r="C3026" s="143">
        <v>39</v>
      </c>
      <c r="D3026" s="143">
        <v>0</v>
      </c>
      <c r="E3026" s="144">
        <v>0</v>
      </c>
      <c r="F3026" s="144">
        <v>6.32</v>
      </c>
      <c r="G3026" s="144">
        <v>0</v>
      </c>
      <c r="H3026" s="144">
        <v>0</v>
      </c>
      <c r="I3026" s="144">
        <v>6.32</v>
      </c>
    </row>
    <row r="3027" spans="1:9" x14ac:dyDescent="0.2">
      <c r="A3027" s="141" t="s">
        <v>6067</v>
      </c>
      <c r="B3027" s="142" t="s">
        <v>18407</v>
      </c>
      <c r="C3027" s="143">
        <v>15</v>
      </c>
      <c r="D3027" s="143">
        <v>0</v>
      </c>
      <c r="E3027" s="144">
        <v>0</v>
      </c>
      <c r="F3027" s="144">
        <v>2.4300000000000002</v>
      </c>
      <c r="G3027" s="144">
        <v>0</v>
      </c>
      <c r="H3027" s="144">
        <v>0</v>
      </c>
      <c r="I3027" s="144">
        <v>2.4300000000000002</v>
      </c>
    </row>
    <row r="3028" spans="1:9" x14ac:dyDescent="0.2">
      <c r="A3028" s="141" t="s">
        <v>6069</v>
      </c>
      <c r="B3028" s="142" t="s">
        <v>18408</v>
      </c>
      <c r="C3028" s="143">
        <v>54</v>
      </c>
      <c r="D3028" s="143">
        <v>2</v>
      </c>
      <c r="E3028" s="144">
        <v>1929.34</v>
      </c>
      <c r="F3028" s="144">
        <v>8.75</v>
      </c>
      <c r="G3028" s="144">
        <v>21.58</v>
      </c>
      <c r="H3028" s="144">
        <v>19.38</v>
      </c>
      <c r="I3028" s="144">
        <v>49.71</v>
      </c>
    </row>
    <row r="3029" spans="1:9" x14ac:dyDescent="0.2">
      <c r="A3029" s="141" t="s">
        <v>6071</v>
      </c>
      <c r="B3029" s="142" t="s">
        <v>18409</v>
      </c>
      <c r="C3029" s="143">
        <v>64</v>
      </c>
      <c r="D3029" s="143">
        <v>1</v>
      </c>
      <c r="E3029" s="144">
        <v>186.61</v>
      </c>
      <c r="F3029" s="144">
        <v>10.38</v>
      </c>
      <c r="G3029" s="144">
        <v>10.79</v>
      </c>
      <c r="H3029" s="144">
        <v>1.87</v>
      </c>
      <c r="I3029" s="144">
        <v>23.04</v>
      </c>
    </row>
    <row r="3030" spans="1:9" x14ac:dyDescent="0.2">
      <c r="A3030" s="141" t="s">
        <v>6073</v>
      </c>
      <c r="B3030" s="142" t="s">
        <v>18410</v>
      </c>
      <c r="C3030" s="143">
        <v>43</v>
      </c>
      <c r="D3030" s="143">
        <v>1</v>
      </c>
      <c r="E3030" s="144">
        <v>4327.29</v>
      </c>
      <c r="F3030" s="144">
        <v>6.97</v>
      </c>
      <c r="G3030" s="144">
        <v>10.79</v>
      </c>
      <c r="H3030" s="144">
        <v>43.48</v>
      </c>
      <c r="I3030" s="144">
        <v>61.24</v>
      </c>
    </row>
    <row r="3031" spans="1:9" x14ac:dyDescent="0.2">
      <c r="A3031" s="141" t="s">
        <v>6075</v>
      </c>
      <c r="B3031" s="142" t="s">
        <v>18411</v>
      </c>
      <c r="C3031" s="143">
        <v>85</v>
      </c>
      <c r="D3031" s="143">
        <v>5</v>
      </c>
      <c r="E3031" s="144">
        <v>16989.93</v>
      </c>
      <c r="F3031" s="144">
        <v>13.78</v>
      </c>
      <c r="G3031" s="144">
        <v>53.96</v>
      </c>
      <c r="H3031" s="144">
        <v>170.71</v>
      </c>
      <c r="I3031" s="144">
        <v>238.45</v>
      </c>
    </row>
    <row r="3032" spans="1:9" x14ac:dyDescent="0.2">
      <c r="A3032" s="141" t="s">
        <v>6077</v>
      </c>
      <c r="B3032" s="142" t="s">
        <v>18412</v>
      </c>
      <c r="C3032" s="143">
        <v>49</v>
      </c>
      <c r="D3032" s="143">
        <v>0</v>
      </c>
      <c r="E3032" s="144">
        <v>0</v>
      </c>
      <c r="F3032" s="144">
        <v>7.94</v>
      </c>
      <c r="G3032" s="144">
        <v>0</v>
      </c>
      <c r="H3032" s="144">
        <v>0</v>
      </c>
      <c r="I3032" s="144">
        <v>7.94</v>
      </c>
    </row>
    <row r="3033" spans="1:9" x14ac:dyDescent="0.2">
      <c r="A3033" s="141" t="s">
        <v>6079</v>
      </c>
      <c r="B3033" s="142" t="s">
        <v>18413</v>
      </c>
      <c r="C3033" s="143">
        <v>4298</v>
      </c>
      <c r="D3033" s="143">
        <v>71</v>
      </c>
      <c r="E3033" s="144">
        <v>59788.54</v>
      </c>
      <c r="F3033" s="144">
        <v>696.62</v>
      </c>
      <c r="G3033" s="144">
        <v>766.18</v>
      </c>
      <c r="H3033" s="144">
        <v>600.75</v>
      </c>
      <c r="I3033" s="144">
        <v>2063.5500000000002</v>
      </c>
    </row>
    <row r="3034" spans="1:9" x14ac:dyDescent="0.2">
      <c r="A3034" s="141" t="s">
        <v>6081</v>
      </c>
      <c r="B3034" s="142" t="s">
        <v>18414</v>
      </c>
      <c r="C3034" s="143">
        <v>87</v>
      </c>
      <c r="D3034" s="143">
        <v>0</v>
      </c>
      <c r="E3034" s="144">
        <v>0</v>
      </c>
      <c r="F3034" s="144">
        <v>14.1</v>
      </c>
      <c r="G3034" s="144">
        <v>0</v>
      </c>
      <c r="H3034" s="144">
        <v>0</v>
      </c>
      <c r="I3034" s="144">
        <v>14.1</v>
      </c>
    </row>
    <row r="3035" spans="1:9" x14ac:dyDescent="0.2">
      <c r="A3035" s="141" t="s">
        <v>6083</v>
      </c>
      <c r="B3035" s="142" t="s">
        <v>18415</v>
      </c>
      <c r="C3035" s="143">
        <v>30</v>
      </c>
      <c r="D3035" s="143">
        <v>1</v>
      </c>
      <c r="E3035" s="144">
        <v>7616.03</v>
      </c>
      <c r="F3035" s="144">
        <v>4.8600000000000003</v>
      </c>
      <c r="G3035" s="144">
        <v>10.79</v>
      </c>
      <c r="H3035" s="144">
        <v>76.53</v>
      </c>
      <c r="I3035" s="144">
        <v>92.18</v>
      </c>
    </row>
    <row r="3036" spans="1:9" x14ac:dyDescent="0.2">
      <c r="A3036" s="141" t="s">
        <v>6085</v>
      </c>
      <c r="B3036" s="142" t="s">
        <v>18416</v>
      </c>
      <c r="C3036" s="143">
        <v>41</v>
      </c>
      <c r="D3036" s="143">
        <v>0</v>
      </c>
      <c r="E3036" s="144">
        <v>0</v>
      </c>
      <c r="F3036" s="144">
        <v>6.65</v>
      </c>
      <c r="G3036" s="144">
        <v>0</v>
      </c>
      <c r="H3036" s="144">
        <v>0</v>
      </c>
      <c r="I3036" s="144">
        <v>6.65</v>
      </c>
    </row>
    <row r="3037" spans="1:9" x14ac:dyDescent="0.2">
      <c r="A3037" s="141" t="s">
        <v>6087</v>
      </c>
      <c r="B3037" s="142" t="s">
        <v>18417</v>
      </c>
      <c r="C3037" s="143">
        <v>30</v>
      </c>
      <c r="D3037" s="143">
        <v>0</v>
      </c>
      <c r="E3037" s="144">
        <v>0</v>
      </c>
      <c r="F3037" s="144">
        <v>4.8600000000000003</v>
      </c>
      <c r="G3037" s="144">
        <v>0</v>
      </c>
      <c r="H3037" s="144">
        <v>0</v>
      </c>
      <c r="I3037" s="144">
        <v>4.8600000000000003</v>
      </c>
    </row>
    <row r="3038" spans="1:9" x14ac:dyDescent="0.2">
      <c r="A3038" s="141" t="s">
        <v>6089</v>
      </c>
      <c r="B3038" s="142" t="s">
        <v>18418</v>
      </c>
      <c r="C3038" s="143">
        <v>146</v>
      </c>
      <c r="D3038" s="143">
        <v>9</v>
      </c>
      <c r="E3038" s="144">
        <v>15165.55</v>
      </c>
      <c r="F3038" s="144">
        <v>23.66</v>
      </c>
      <c r="G3038" s="144">
        <v>97.12</v>
      </c>
      <c r="H3038" s="144">
        <v>152.38</v>
      </c>
      <c r="I3038" s="144">
        <v>273.16000000000003</v>
      </c>
    </row>
    <row r="3039" spans="1:9" x14ac:dyDescent="0.2">
      <c r="A3039" s="141" t="s">
        <v>6091</v>
      </c>
      <c r="B3039" s="142" t="s">
        <v>18419</v>
      </c>
      <c r="C3039" s="143">
        <v>45</v>
      </c>
      <c r="D3039" s="143">
        <v>0</v>
      </c>
      <c r="E3039" s="144">
        <v>0</v>
      </c>
      <c r="F3039" s="144">
        <v>7.3</v>
      </c>
      <c r="G3039" s="144">
        <v>0</v>
      </c>
      <c r="H3039" s="144">
        <v>0</v>
      </c>
      <c r="I3039" s="144">
        <v>7.3</v>
      </c>
    </row>
    <row r="3040" spans="1:9" x14ac:dyDescent="0.2">
      <c r="A3040" s="141" t="s">
        <v>6093</v>
      </c>
      <c r="B3040" s="142" t="s">
        <v>18420</v>
      </c>
      <c r="C3040" s="143">
        <v>33</v>
      </c>
      <c r="D3040" s="143">
        <v>0</v>
      </c>
      <c r="E3040" s="144">
        <v>0</v>
      </c>
      <c r="F3040" s="144">
        <v>5.35</v>
      </c>
      <c r="G3040" s="144">
        <v>0</v>
      </c>
      <c r="H3040" s="144">
        <v>0</v>
      </c>
      <c r="I3040" s="144">
        <v>5.35</v>
      </c>
    </row>
    <row r="3041" spans="1:9" x14ac:dyDescent="0.2">
      <c r="A3041" s="141" t="s">
        <v>6095</v>
      </c>
      <c r="B3041" s="142" t="s">
        <v>18421</v>
      </c>
      <c r="C3041" s="143">
        <v>144</v>
      </c>
      <c r="D3041" s="143">
        <v>4</v>
      </c>
      <c r="E3041" s="144">
        <v>63530.33</v>
      </c>
      <c r="F3041" s="144">
        <v>23.34</v>
      </c>
      <c r="G3041" s="144">
        <v>43.17</v>
      </c>
      <c r="H3041" s="144">
        <v>638.34</v>
      </c>
      <c r="I3041" s="144">
        <v>704.85</v>
      </c>
    </row>
    <row r="3042" spans="1:9" x14ac:dyDescent="0.2">
      <c r="A3042" s="141" t="s">
        <v>6097</v>
      </c>
      <c r="B3042" s="142" t="s">
        <v>18422</v>
      </c>
      <c r="C3042" s="143">
        <v>298</v>
      </c>
      <c r="D3042" s="143">
        <v>10</v>
      </c>
      <c r="E3042" s="144">
        <v>1702.44</v>
      </c>
      <c r="F3042" s="144">
        <v>48.3</v>
      </c>
      <c r="G3042" s="144">
        <v>107.91</v>
      </c>
      <c r="H3042" s="144">
        <v>17.100000000000001</v>
      </c>
      <c r="I3042" s="144">
        <v>173.31</v>
      </c>
    </row>
    <row r="3043" spans="1:9" x14ac:dyDescent="0.2">
      <c r="A3043" s="141" t="s">
        <v>6099</v>
      </c>
      <c r="B3043" s="142" t="s">
        <v>18423</v>
      </c>
      <c r="C3043" s="143">
        <v>20</v>
      </c>
      <c r="D3043" s="143">
        <v>0</v>
      </c>
      <c r="E3043" s="144">
        <v>0</v>
      </c>
      <c r="F3043" s="144">
        <v>3.24</v>
      </c>
      <c r="G3043" s="144">
        <v>0</v>
      </c>
      <c r="H3043" s="144">
        <v>0</v>
      </c>
      <c r="I3043" s="144">
        <v>3.24</v>
      </c>
    </row>
    <row r="3044" spans="1:9" x14ac:dyDescent="0.2">
      <c r="A3044" s="141" t="s">
        <v>6101</v>
      </c>
      <c r="B3044" s="142" t="s">
        <v>18424</v>
      </c>
      <c r="C3044" s="143">
        <v>48</v>
      </c>
      <c r="D3044" s="143">
        <v>1</v>
      </c>
      <c r="E3044" s="144">
        <v>235.93</v>
      </c>
      <c r="F3044" s="144">
        <v>7.78</v>
      </c>
      <c r="G3044" s="144">
        <v>10.79</v>
      </c>
      <c r="H3044" s="144">
        <v>2.37</v>
      </c>
      <c r="I3044" s="144">
        <v>20.94</v>
      </c>
    </row>
    <row r="3045" spans="1:9" x14ac:dyDescent="0.2">
      <c r="A3045" s="141" t="s">
        <v>6103</v>
      </c>
      <c r="B3045" s="142" t="s">
        <v>18425</v>
      </c>
      <c r="C3045" s="143">
        <v>80</v>
      </c>
      <c r="D3045" s="143">
        <v>2</v>
      </c>
      <c r="E3045" s="144">
        <v>74.64</v>
      </c>
      <c r="F3045" s="144">
        <v>12.97</v>
      </c>
      <c r="G3045" s="144">
        <v>21.58</v>
      </c>
      <c r="H3045" s="144">
        <v>0.75</v>
      </c>
      <c r="I3045" s="144">
        <v>35.299999999999997</v>
      </c>
    </row>
    <row r="3046" spans="1:9" x14ac:dyDescent="0.2">
      <c r="A3046" s="141" t="s">
        <v>6105</v>
      </c>
      <c r="B3046" s="142" t="s">
        <v>18426</v>
      </c>
      <c r="C3046" s="143">
        <v>10</v>
      </c>
      <c r="D3046" s="143">
        <v>0</v>
      </c>
      <c r="E3046" s="144">
        <v>0</v>
      </c>
      <c r="F3046" s="144">
        <v>1.62</v>
      </c>
      <c r="G3046" s="144">
        <v>0</v>
      </c>
      <c r="H3046" s="144">
        <v>0</v>
      </c>
      <c r="I3046" s="144">
        <v>1.62</v>
      </c>
    </row>
    <row r="3047" spans="1:9" x14ac:dyDescent="0.2">
      <c r="A3047" s="141" t="s">
        <v>6107</v>
      </c>
      <c r="B3047" s="142" t="s">
        <v>18427</v>
      </c>
      <c r="C3047" s="143">
        <v>50</v>
      </c>
      <c r="D3047" s="143">
        <v>1</v>
      </c>
      <c r="E3047" s="144">
        <v>248.82</v>
      </c>
      <c r="F3047" s="144">
        <v>8.1</v>
      </c>
      <c r="G3047" s="144">
        <v>10.79</v>
      </c>
      <c r="H3047" s="144">
        <v>2.5</v>
      </c>
      <c r="I3047" s="144">
        <v>21.39</v>
      </c>
    </row>
    <row r="3048" spans="1:9" x14ac:dyDescent="0.2">
      <c r="A3048" s="141" t="s">
        <v>6109</v>
      </c>
      <c r="B3048" s="142" t="s">
        <v>18428</v>
      </c>
      <c r="C3048" s="143">
        <v>94</v>
      </c>
      <c r="D3048" s="143">
        <v>2</v>
      </c>
      <c r="E3048" s="144">
        <v>13351.13</v>
      </c>
      <c r="F3048" s="144">
        <v>15.23</v>
      </c>
      <c r="G3048" s="144">
        <v>21.58</v>
      </c>
      <c r="H3048" s="144">
        <v>134.15</v>
      </c>
      <c r="I3048" s="144">
        <v>170.96</v>
      </c>
    </row>
    <row r="3049" spans="1:9" x14ac:dyDescent="0.2">
      <c r="A3049" s="141" t="s">
        <v>6111</v>
      </c>
      <c r="B3049" s="142" t="s">
        <v>18429</v>
      </c>
      <c r="C3049" s="143">
        <v>1577</v>
      </c>
      <c r="D3049" s="143">
        <v>64</v>
      </c>
      <c r="E3049" s="144">
        <v>27304.65</v>
      </c>
      <c r="F3049" s="144">
        <v>255.6</v>
      </c>
      <c r="G3049" s="144">
        <v>690.65</v>
      </c>
      <c r="H3049" s="144">
        <v>274.35000000000002</v>
      </c>
      <c r="I3049" s="144">
        <v>1220.5999999999999</v>
      </c>
    </row>
    <row r="3050" spans="1:9" x14ac:dyDescent="0.2">
      <c r="A3050" s="141" t="s">
        <v>6113</v>
      </c>
      <c r="B3050" s="142" t="s">
        <v>18430</v>
      </c>
      <c r="C3050" s="143">
        <v>18</v>
      </c>
      <c r="D3050" s="143">
        <v>0</v>
      </c>
      <c r="E3050" s="144">
        <v>0</v>
      </c>
      <c r="F3050" s="144">
        <v>2.92</v>
      </c>
      <c r="G3050" s="144">
        <v>0</v>
      </c>
      <c r="H3050" s="144">
        <v>0</v>
      </c>
      <c r="I3050" s="144">
        <v>2.92</v>
      </c>
    </row>
    <row r="3051" spans="1:9" x14ac:dyDescent="0.2">
      <c r="A3051" s="141" t="s">
        <v>6115</v>
      </c>
      <c r="B3051" s="142" t="s">
        <v>18431</v>
      </c>
      <c r="C3051" s="143">
        <v>28</v>
      </c>
      <c r="D3051" s="143">
        <v>1</v>
      </c>
      <c r="E3051" s="144">
        <v>4327.29</v>
      </c>
      <c r="F3051" s="144">
        <v>4.54</v>
      </c>
      <c r="G3051" s="144">
        <v>10.79</v>
      </c>
      <c r="H3051" s="144">
        <v>43.48</v>
      </c>
      <c r="I3051" s="144">
        <v>58.81</v>
      </c>
    </row>
    <row r="3052" spans="1:9" x14ac:dyDescent="0.2">
      <c r="A3052" s="141" t="s">
        <v>6117</v>
      </c>
      <c r="B3052" s="142" t="s">
        <v>18432</v>
      </c>
      <c r="C3052" s="143">
        <v>470</v>
      </c>
      <c r="D3052" s="143">
        <v>7</v>
      </c>
      <c r="E3052" s="144">
        <v>1330.92</v>
      </c>
      <c r="F3052" s="144">
        <v>76.180000000000007</v>
      </c>
      <c r="G3052" s="144">
        <v>75.540000000000006</v>
      </c>
      <c r="H3052" s="144">
        <v>13.38</v>
      </c>
      <c r="I3052" s="144">
        <v>165.1</v>
      </c>
    </row>
    <row r="3053" spans="1:9" x14ac:dyDescent="0.2">
      <c r="A3053" s="141" t="s">
        <v>6119</v>
      </c>
      <c r="B3053" s="142" t="s">
        <v>18433</v>
      </c>
      <c r="C3053" s="143">
        <v>5892</v>
      </c>
      <c r="D3053" s="143">
        <v>43</v>
      </c>
      <c r="E3053" s="144">
        <v>12397.37</v>
      </c>
      <c r="F3053" s="144">
        <v>954.98</v>
      </c>
      <c r="G3053" s="144">
        <v>464.02</v>
      </c>
      <c r="H3053" s="144">
        <v>124.57</v>
      </c>
      <c r="I3053" s="144">
        <v>1543.57</v>
      </c>
    </row>
    <row r="3054" spans="1:9" x14ac:dyDescent="0.2">
      <c r="A3054" s="141" t="s">
        <v>6121</v>
      </c>
      <c r="B3054" s="142" t="s">
        <v>18434</v>
      </c>
      <c r="C3054" s="143">
        <v>20</v>
      </c>
      <c r="D3054" s="143">
        <v>2</v>
      </c>
      <c r="E3054" s="144">
        <v>74.64</v>
      </c>
      <c r="F3054" s="144">
        <v>3.24</v>
      </c>
      <c r="G3054" s="144">
        <v>21.58</v>
      </c>
      <c r="H3054" s="144">
        <v>0.75</v>
      </c>
      <c r="I3054" s="144">
        <v>25.57</v>
      </c>
    </row>
    <row r="3055" spans="1:9" x14ac:dyDescent="0.2">
      <c r="A3055" s="141" t="s">
        <v>6123</v>
      </c>
      <c r="B3055" s="142" t="s">
        <v>18435</v>
      </c>
      <c r="C3055" s="143">
        <v>174</v>
      </c>
      <c r="D3055" s="143">
        <v>6</v>
      </c>
      <c r="E3055" s="144">
        <v>1542.06</v>
      </c>
      <c r="F3055" s="144">
        <v>28.2</v>
      </c>
      <c r="G3055" s="144">
        <v>64.75</v>
      </c>
      <c r="H3055" s="144">
        <v>15.5</v>
      </c>
      <c r="I3055" s="144">
        <v>108.45</v>
      </c>
    </row>
    <row r="3056" spans="1:9" x14ac:dyDescent="0.2">
      <c r="A3056" s="141" t="s">
        <v>6125</v>
      </c>
      <c r="B3056" s="142" t="s">
        <v>18436</v>
      </c>
      <c r="C3056" s="143">
        <v>38</v>
      </c>
      <c r="D3056" s="143">
        <v>0</v>
      </c>
      <c r="E3056" s="144">
        <v>0</v>
      </c>
      <c r="F3056" s="144">
        <v>6.16</v>
      </c>
      <c r="G3056" s="144">
        <v>0</v>
      </c>
      <c r="H3056" s="144">
        <v>0</v>
      </c>
      <c r="I3056" s="144">
        <v>6.16</v>
      </c>
    </row>
    <row r="3057" spans="1:9" x14ac:dyDescent="0.2">
      <c r="A3057" s="141" t="s">
        <v>6127</v>
      </c>
      <c r="B3057" s="142" t="s">
        <v>18437</v>
      </c>
      <c r="C3057" s="143">
        <v>8</v>
      </c>
      <c r="D3057" s="143">
        <v>2</v>
      </c>
      <c r="E3057" s="144">
        <v>497.64</v>
      </c>
      <c r="F3057" s="144">
        <v>1.3</v>
      </c>
      <c r="G3057" s="144">
        <v>21.58</v>
      </c>
      <c r="H3057" s="144">
        <v>5</v>
      </c>
      <c r="I3057" s="144">
        <v>27.88</v>
      </c>
    </row>
    <row r="3058" spans="1:9" x14ac:dyDescent="0.2">
      <c r="A3058" s="141" t="s">
        <v>6129</v>
      </c>
      <c r="B3058" s="142" t="s">
        <v>18438</v>
      </c>
      <c r="C3058" s="143">
        <v>23</v>
      </c>
      <c r="D3058" s="143">
        <v>0</v>
      </c>
      <c r="E3058" s="144">
        <v>0</v>
      </c>
      <c r="F3058" s="144">
        <v>3.73</v>
      </c>
      <c r="G3058" s="144">
        <v>0</v>
      </c>
      <c r="H3058" s="144">
        <v>0</v>
      </c>
      <c r="I3058" s="144">
        <v>3.73</v>
      </c>
    </row>
    <row r="3059" spans="1:9" x14ac:dyDescent="0.2">
      <c r="A3059" s="141" t="s">
        <v>6131</v>
      </c>
      <c r="B3059" s="142" t="s">
        <v>18439</v>
      </c>
      <c r="C3059" s="143">
        <v>1240</v>
      </c>
      <c r="D3059" s="143">
        <v>20</v>
      </c>
      <c r="E3059" s="144">
        <v>4392.24</v>
      </c>
      <c r="F3059" s="144">
        <v>200.98</v>
      </c>
      <c r="G3059" s="144">
        <v>215.82</v>
      </c>
      <c r="H3059" s="144">
        <v>44.14</v>
      </c>
      <c r="I3059" s="144">
        <v>460.94</v>
      </c>
    </row>
    <row r="3060" spans="1:9" x14ac:dyDescent="0.2">
      <c r="A3060" s="141" t="s">
        <v>6133</v>
      </c>
      <c r="B3060" s="142" t="s">
        <v>18440</v>
      </c>
      <c r="C3060" s="143">
        <v>184</v>
      </c>
      <c r="D3060" s="143">
        <v>3</v>
      </c>
      <c r="E3060" s="144">
        <v>660.44</v>
      </c>
      <c r="F3060" s="144">
        <v>29.82</v>
      </c>
      <c r="G3060" s="144">
        <v>32.380000000000003</v>
      </c>
      <c r="H3060" s="144">
        <v>6.64</v>
      </c>
      <c r="I3060" s="144">
        <v>68.84</v>
      </c>
    </row>
    <row r="3061" spans="1:9" x14ac:dyDescent="0.2">
      <c r="A3061" s="141" t="s">
        <v>6135</v>
      </c>
      <c r="B3061" s="142" t="s">
        <v>18441</v>
      </c>
      <c r="C3061" s="143">
        <v>17</v>
      </c>
      <c r="D3061" s="143">
        <v>0</v>
      </c>
      <c r="E3061" s="144">
        <v>0</v>
      </c>
      <c r="F3061" s="144">
        <v>2.75</v>
      </c>
      <c r="G3061" s="144">
        <v>0</v>
      </c>
      <c r="H3061" s="144">
        <v>0</v>
      </c>
      <c r="I3061" s="144">
        <v>2.75</v>
      </c>
    </row>
    <row r="3062" spans="1:9" x14ac:dyDescent="0.2">
      <c r="A3062" s="141" t="s">
        <v>6137</v>
      </c>
      <c r="B3062" s="142" t="s">
        <v>18442</v>
      </c>
      <c r="C3062" s="143">
        <v>27</v>
      </c>
      <c r="D3062" s="143">
        <v>0</v>
      </c>
      <c r="E3062" s="144">
        <v>0</v>
      </c>
      <c r="F3062" s="144">
        <v>4.38</v>
      </c>
      <c r="G3062" s="144">
        <v>0</v>
      </c>
      <c r="H3062" s="144">
        <v>0</v>
      </c>
      <c r="I3062" s="144">
        <v>4.38</v>
      </c>
    </row>
    <row r="3063" spans="1:9" x14ac:dyDescent="0.2">
      <c r="A3063" s="141" t="s">
        <v>6139</v>
      </c>
      <c r="B3063" s="142" t="s">
        <v>18443</v>
      </c>
      <c r="C3063" s="143">
        <v>1327</v>
      </c>
      <c r="D3063" s="143">
        <v>40</v>
      </c>
      <c r="E3063" s="144">
        <v>7729.23</v>
      </c>
      <c r="F3063" s="144">
        <v>215.08</v>
      </c>
      <c r="G3063" s="144">
        <v>431.66</v>
      </c>
      <c r="H3063" s="144">
        <v>77.66</v>
      </c>
      <c r="I3063" s="144">
        <v>724.4</v>
      </c>
    </row>
    <row r="3064" spans="1:9" x14ac:dyDescent="0.2">
      <c r="A3064" s="141" t="s">
        <v>6141</v>
      </c>
      <c r="B3064" s="142" t="s">
        <v>18444</v>
      </c>
      <c r="C3064" s="143">
        <v>1363</v>
      </c>
      <c r="D3064" s="143">
        <v>28</v>
      </c>
      <c r="E3064" s="144">
        <v>449153.82</v>
      </c>
      <c r="F3064" s="144">
        <v>220.91</v>
      </c>
      <c r="G3064" s="144">
        <v>302.16000000000003</v>
      </c>
      <c r="H3064" s="144">
        <v>4513.0600000000004</v>
      </c>
      <c r="I3064" s="144">
        <v>5036.13</v>
      </c>
    </row>
    <row r="3065" spans="1:9" x14ac:dyDescent="0.2">
      <c r="A3065" s="141" t="s">
        <v>6143</v>
      </c>
      <c r="B3065" s="142" t="s">
        <v>18445</v>
      </c>
      <c r="C3065" s="143">
        <v>2933</v>
      </c>
      <c r="D3065" s="143">
        <v>25</v>
      </c>
      <c r="E3065" s="144">
        <v>5334.11</v>
      </c>
      <c r="F3065" s="144">
        <v>475.38</v>
      </c>
      <c r="G3065" s="144">
        <v>269.77999999999997</v>
      </c>
      <c r="H3065" s="144">
        <v>53.6</v>
      </c>
      <c r="I3065" s="144">
        <v>798.76</v>
      </c>
    </row>
    <row r="3066" spans="1:9" x14ac:dyDescent="0.2">
      <c r="A3066" s="141" t="s">
        <v>6145</v>
      </c>
      <c r="B3066" s="142" t="s">
        <v>18446</v>
      </c>
      <c r="C3066" s="143">
        <v>30</v>
      </c>
      <c r="D3066" s="143">
        <v>0</v>
      </c>
      <c r="E3066" s="144">
        <v>0</v>
      </c>
      <c r="F3066" s="144">
        <v>4.8600000000000003</v>
      </c>
      <c r="G3066" s="144">
        <v>0</v>
      </c>
      <c r="H3066" s="144">
        <v>0</v>
      </c>
      <c r="I3066" s="144">
        <v>4.8600000000000003</v>
      </c>
    </row>
    <row r="3067" spans="1:9" x14ac:dyDescent="0.2">
      <c r="A3067" s="141" t="s">
        <v>6147</v>
      </c>
      <c r="B3067" s="142" t="s">
        <v>18447</v>
      </c>
      <c r="C3067" s="143">
        <v>37</v>
      </c>
      <c r="D3067" s="143">
        <v>0</v>
      </c>
      <c r="E3067" s="144">
        <v>0</v>
      </c>
      <c r="F3067" s="144">
        <v>6</v>
      </c>
      <c r="G3067" s="144">
        <v>0</v>
      </c>
      <c r="H3067" s="144">
        <v>0</v>
      </c>
      <c r="I3067" s="144">
        <v>6</v>
      </c>
    </row>
    <row r="3068" spans="1:9" x14ac:dyDescent="0.2">
      <c r="A3068" s="141" t="s">
        <v>6149</v>
      </c>
      <c r="B3068" s="142" t="s">
        <v>18448</v>
      </c>
      <c r="C3068" s="143">
        <v>43</v>
      </c>
      <c r="D3068" s="143">
        <v>3</v>
      </c>
      <c r="E3068" s="144">
        <v>261.25</v>
      </c>
      <c r="F3068" s="144">
        <v>6.97</v>
      </c>
      <c r="G3068" s="144">
        <v>32.380000000000003</v>
      </c>
      <c r="H3068" s="144">
        <v>2.62</v>
      </c>
      <c r="I3068" s="144">
        <v>41.97</v>
      </c>
    </row>
    <row r="3069" spans="1:9" x14ac:dyDescent="0.2">
      <c r="A3069" s="141" t="s">
        <v>6151</v>
      </c>
      <c r="B3069" s="142" t="s">
        <v>18449</v>
      </c>
      <c r="C3069" s="143">
        <v>82</v>
      </c>
      <c r="D3069" s="143">
        <v>3</v>
      </c>
      <c r="E3069" s="144">
        <v>622.04</v>
      </c>
      <c r="F3069" s="144">
        <v>13.29</v>
      </c>
      <c r="G3069" s="144">
        <v>32.380000000000003</v>
      </c>
      <c r="H3069" s="144">
        <v>6.25</v>
      </c>
      <c r="I3069" s="144">
        <v>51.92</v>
      </c>
    </row>
    <row r="3070" spans="1:9" x14ac:dyDescent="0.2">
      <c r="A3070" s="141" t="s">
        <v>6153</v>
      </c>
      <c r="B3070" s="142" t="s">
        <v>18450</v>
      </c>
      <c r="C3070" s="143">
        <v>100</v>
      </c>
      <c r="D3070" s="143">
        <v>2</v>
      </c>
      <c r="E3070" s="144">
        <v>74.64</v>
      </c>
      <c r="F3070" s="144">
        <v>16.21</v>
      </c>
      <c r="G3070" s="144">
        <v>21.58</v>
      </c>
      <c r="H3070" s="144">
        <v>0.75</v>
      </c>
      <c r="I3070" s="144">
        <v>38.54</v>
      </c>
    </row>
    <row r="3071" spans="1:9" x14ac:dyDescent="0.2">
      <c r="A3071" s="141" t="s">
        <v>6155</v>
      </c>
      <c r="B3071" s="142" t="s">
        <v>18451</v>
      </c>
      <c r="C3071" s="143">
        <v>1144</v>
      </c>
      <c r="D3071" s="143">
        <v>24</v>
      </c>
      <c r="E3071" s="144">
        <v>4590.67</v>
      </c>
      <c r="F3071" s="144">
        <v>185.42</v>
      </c>
      <c r="G3071" s="144">
        <v>258.99</v>
      </c>
      <c r="H3071" s="144">
        <v>46.13</v>
      </c>
      <c r="I3071" s="144">
        <v>490.54</v>
      </c>
    </row>
    <row r="3072" spans="1:9" x14ac:dyDescent="0.2">
      <c r="A3072" s="141" t="s">
        <v>6157</v>
      </c>
      <c r="B3072" s="142" t="s">
        <v>18452</v>
      </c>
      <c r="C3072" s="143">
        <v>38</v>
      </c>
      <c r="D3072" s="143">
        <v>2</v>
      </c>
      <c r="E3072" s="144">
        <v>74.64</v>
      </c>
      <c r="F3072" s="144">
        <v>6.16</v>
      </c>
      <c r="G3072" s="144">
        <v>21.58</v>
      </c>
      <c r="H3072" s="144">
        <v>0.75</v>
      </c>
      <c r="I3072" s="144">
        <v>28.49</v>
      </c>
    </row>
    <row r="3073" spans="1:9" x14ac:dyDescent="0.2">
      <c r="A3073" s="141" t="s">
        <v>6159</v>
      </c>
      <c r="B3073" s="142" t="s">
        <v>18453</v>
      </c>
      <c r="C3073" s="143">
        <v>52</v>
      </c>
      <c r="D3073" s="143">
        <v>1</v>
      </c>
      <c r="E3073" s="144">
        <v>186.61</v>
      </c>
      <c r="F3073" s="144">
        <v>8.43</v>
      </c>
      <c r="G3073" s="144">
        <v>10.79</v>
      </c>
      <c r="H3073" s="144">
        <v>1.87</v>
      </c>
      <c r="I3073" s="144">
        <v>21.09</v>
      </c>
    </row>
    <row r="3074" spans="1:9" x14ac:dyDescent="0.2">
      <c r="A3074" s="141" t="s">
        <v>6161</v>
      </c>
      <c r="B3074" s="142" t="s">
        <v>18454</v>
      </c>
      <c r="C3074" s="143">
        <v>39</v>
      </c>
      <c r="D3074" s="143">
        <v>1</v>
      </c>
      <c r="E3074" s="144">
        <v>414.7</v>
      </c>
      <c r="F3074" s="144">
        <v>6.32</v>
      </c>
      <c r="G3074" s="144">
        <v>10.79</v>
      </c>
      <c r="H3074" s="144">
        <v>4.17</v>
      </c>
      <c r="I3074" s="144">
        <v>21.28</v>
      </c>
    </row>
    <row r="3075" spans="1:9" x14ac:dyDescent="0.2">
      <c r="A3075" s="141" t="s">
        <v>6163</v>
      </c>
      <c r="B3075" s="142" t="s">
        <v>18455</v>
      </c>
      <c r="C3075" s="143">
        <v>299</v>
      </c>
      <c r="D3075" s="143">
        <v>8</v>
      </c>
      <c r="E3075" s="144">
        <v>1225.4100000000001</v>
      </c>
      <c r="F3075" s="144">
        <v>48.46</v>
      </c>
      <c r="G3075" s="144">
        <v>86.33</v>
      </c>
      <c r="H3075" s="144">
        <v>12.31</v>
      </c>
      <c r="I3075" s="144">
        <v>147.1</v>
      </c>
    </row>
    <row r="3076" spans="1:9" x14ac:dyDescent="0.2">
      <c r="A3076" s="141" t="s">
        <v>6165</v>
      </c>
      <c r="B3076" s="142" t="s">
        <v>18456</v>
      </c>
      <c r="C3076" s="143">
        <v>145</v>
      </c>
      <c r="D3076" s="143">
        <v>0</v>
      </c>
      <c r="E3076" s="144">
        <v>0</v>
      </c>
      <c r="F3076" s="144">
        <v>23.5</v>
      </c>
      <c r="G3076" s="144">
        <v>0</v>
      </c>
      <c r="H3076" s="144">
        <v>0</v>
      </c>
      <c r="I3076" s="144">
        <v>23.5</v>
      </c>
    </row>
    <row r="3077" spans="1:9" x14ac:dyDescent="0.2">
      <c r="A3077" s="141" t="s">
        <v>6167</v>
      </c>
      <c r="B3077" s="142" t="s">
        <v>18457</v>
      </c>
      <c r="C3077" s="143">
        <v>25</v>
      </c>
      <c r="D3077" s="143">
        <v>1</v>
      </c>
      <c r="E3077" s="144">
        <v>186.61</v>
      </c>
      <c r="F3077" s="144">
        <v>4.0599999999999996</v>
      </c>
      <c r="G3077" s="144">
        <v>10.79</v>
      </c>
      <c r="H3077" s="144">
        <v>1.87</v>
      </c>
      <c r="I3077" s="144">
        <v>16.72</v>
      </c>
    </row>
    <row r="3078" spans="1:9" x14ac:dyDescent="0.2">
      <c r="A3078" s="141" t="s">
        <v>6169</v>
      </c>
      <c r="B3078" s="142" t="s">
        <v>18458</v>
      </c>
      <c r="C3078" s="143">
        <v>24</v>
      </c>
      <c r="D3078" s="143">
        <v>0</v>
      </c>
      <c r="E3078" s="144">
        <v>0</v>
      </c>
      <c r="F3078" s="144">
        <v>3.89</v>
      </c>
      <c r="G3078" s="144">
        <v>0</v>
      </c>
      <c r="H3078" s="144">
        <v>0</v>
      </c>
      <c r="I3078" s="144">
        <v>3.89</v>
      </c>
    </row>
    <row r="3079" spans="1:9" x14ac:dyDescent="0.2">
      <c r="A3079" s="141" t="s">
        <v>6171</v>
      </c>
      <c r="B3079" s="142" t="s">
        <v>18459</v>
      </c>
      <c r="C3079" s="143">
        <v>64</v>
      </c>
      <c r="D3079" s="143">
        <v>3</v>
      </c>
      <c r="E3079" s="144">
        <v>323.45999999999998</v>
      </c>
      <c r="F3079" s="144">
        <v>10.38</v>
      </c>
      <c r="G3079" s="144">
        <v>32.380000000000003</v>
      </c>
      <c r="H3079" s="144">
        <v>3.25</v>
      </c>
      <c r="I3079" s="144">
        <v>46.01</v>
      </c>
    </row>
    <row r="3080" spans="1:9" x14ac:dyDescent="0.2">
      <c r="A3080" s="141" t="s">
        <v>6173</v>
      </c>
      <c r="B3080" s="142" t="s">
        <v>18460</v>
      </c>
      <c r="C3080" s="143">
        <v>25</v>
      </c>
      <c r="D3080" s="143">
        <v>0</v>
      </c>
      <c r="E3080" s="144">
        <v>0</v>
      </c>
      <c r="F3080" s="144">
        <v>4.0599999999999996</v>
      </c>
      <c r="G3080" s="144">
        <v>0</v>
      </c>
      <c r="H3080" s="144">
        <v>0</v>
      </c>
      <c r="I3080" s="144">
        <v>4.0599999999999996</v>
      </c>
    </row>
    <row r="3081" spans="1:9" x14ac:dyDescent="0.2">
      <c r="A3081" s="141" t="s">
        <v>6175</v>
      </c>
      <c r="B3081" s="142" t="s">
        <v>18461</v>
      </c>
      <c r="C3081" s="143">
        <v>8</v>
      </c>
      <c r="D3081" s="143">
        <v>0</v>
      </c>
      <c r="E3081" s="144">
        <v>0</v>
      </c>
      <c r="F3081" s="144">
        <v>1.3</v>
      </c>
      <c r="G3081" s="144">
        <v>0</v>
      </c>
      <c r="H3081" s="144">
        <v>0</v>
      </c>
      <c r="I3081" s="144">
        <v>1.3</v>
      </c>
    </row>
    <row r="3082" spans="1:9" x14ac:dyDescent="0.2">
      <c r="A3082" s="141" t="s">
        <v>6177</v>
      </c>
      <c r="B3082" s="142" t="s">
        <v>18462</v>
      </c>
      <c r="C3082" s="143">
        <v>92</v>
      </c>
      <c r="D3082" s="143">
        <v>0</v>
      </c>
      <c r="E3082" s="144">
        <v>0</v>
      </c>
      <c r="F3082" s="144">
        <v>14.91</v>
      </c>
      <c r="G3082" s="144">
        <v>0</v>
      </c>
      <c r="H3082" s="144">
        <v>0</v>
      </c>
      <c r="I3082" s="144">
        <v>14.91</v>
      </c>
    </row>
    <row r="3083" spans="1:9" x14ac:dyDescent="0.2">
      <c r="A3083" s="141" t="s">
        <v>6179</v>
      </c>
      <c r="B3083" s="142" t="s">
        <v>18463</v>
      </c>
      <c r="C3083" s="143">
        <v>45</v>
      </c>
      <c r="D3083" s="143">
        <v>0</v>
      </c>
      <c r="E3083" s="144">
        <v>0</v>
      </c>
      <c r="F3083" s="144">
        <v>7.3</v>
      </c>
      <c r="G3083" s="144">
        <v>0</v>
      </c>
      <c r="H3083" s="144">
        <v>0</v>
      </c>
      <c r="I3083" s="144">
        <v>7.3</v>
      </c>
    </row>
    <row r="3084" spans="1:9" x14ac:dyDescent="0.2">
      <c r="A3084" s="141" t="s">
        <v>6181</v>
      </c>
      <c r="B3084" s="142" t="s">
        <v>18464</v>
      </c>
      <c r="C3084" s="143">
        <v>138</v>
      </c>
      <c r="D3084" s="143">
        <v>2</v>
      </c>
      <c r="E3084" s="144">
        <v>747.57</v>
      </c>
      <c r="F3084" s="144">
        <v>22.37</v>
      </c>
      <c r="G3084" s="144">
        <v>21.58</v>
      </c>
      <c r="H3084" s="144">
        <v>7.51</v>
      </c>
      <c r="I3084" s="144">
        <v>51.46</v>
      </c>
    </row>
    <row r="3085" spans="1:9" x14ac:dyDescent="0.2">
      <c r="A3085" s="141" t="s">
        <v>6183</v>
      </c>
      <c r="B3085" s="142" t="s">
        <v>18465</v>
      </c>
      <c r="C3085" s="143">
        <v>40</v>
      </c>
      <c r="D3085" s="143">
        <v>2</v>
      </c>
      <c r="E3085" s="144">
        <v>74.64</v>
      </c>
      <c r="F3085" s="144">
        <v>6.48</v>
      </c>
      <c r="G3085" s="144">
        <v>21.58</v>
      </c>
      <c r="H3085" s="144">
        <v>0.75</v>
      </c>
      <c r="I3085" s="144">
        <v>28.81</v>
      </c>
    </row>
    <row r="3086" spans="1:9" x14ac:dyDescent="0.2">
      <c r="A3086" s="141" t="s">
        <v>6185</v>
      </c>
      <c r="B3086" s="142" t="s">
        <v>18466</v>
      </c>
      <c r="C3086" s="143">
        <v>6591</v>
      </c>
      <c r="D3086" s="143">
        <v>45</v>
      </c>
      <c r="E3086" s="144">
        <v>9739.4500000000007</v>
      </c>
      <c r="F3086" s="144">
        <v>1068.27</v>
      </c>
      <c r="G3086" s="144">
        <v>485.61</v>
      </c>
      <c r="H3086" s="144">
        <v>97.86</v>
      </c>
      <c r="I3086" s="144">
        <v>1651.74</v>
      </c>
    </row>
    <row r="3087" spans="1:9" x14ac:dyDescent="0.2">
      <c r="A3087" s="141" t="s">
        <v>6187</v>
      </c>
      <c r="B3087" s="142" t="s">
        <v>18467</v>
      </c>
      <c r="C3087" s="143">
        <v>48</v>
      </c>
      <c r="D3087" s="143">
        <v>0</v>
      </c>
      <c r="E3087" s="144">
        <v>0</v>
      </c>
      <c r="F3087" s="144">
        <v>7.78</v>
      </c>
      <c r="G3087" s="144">
        <v>0</v>
      </c>
      <c r="H3087" s="144">
        <v>0</v>
      </c>
      <c r="I3087" s="144">
        <v>7.78</v>
      </c>
    </row>
    <row r="3088" spans="1:9" x14ac:dyDescent="0.2">
      <c r="A3088" s="141" t="s">
        <v>6189</v>
      </c>
      <c r="B3088" s="142" t="s">
        <v>18468</v>
      </c>
      <c r="C3088" s="143">
        <v>25</v>
      </c>
      <c r="D3088" s="143">
        <v>0</v>
      </c>
      <c r="E3088" s="144">
        <v>0</v>
      </c>
      <c r="F3088" s="144">
        <v>4.0599999999999996</v>
      </c>
      <c r="G3088" s="144">
        <v>0</v>
      </c>
      <c r="H3088" s="144">
        <v>0</v>
      </c>
      <c r="I3088" s="144">
        <v>4.0599999999999996</v>
      </c>
    </row>
    <row r="3089" spans="1:9" x14ac:dyDescent="0.2">
      <c r="A3089" s="141" t="s">
        <v>6191</v>
      </c>
      <c r="B3089" s="142" t="s">
        <v>18469</v>
      </c>
      <c r="C3089" s="143">
        <v>40</v>
      </c>
      <c r="D3089" s="143">
        <v>0</v>
      </c>
      <c r="E3089" s="144">
        <v>0</v>
      </c>
      <c r="F3089" s="144">
        <v>6.48</v>
      </c>
      <c r="G3089" s="144">
        <v>0</v>
      </c>
      <c r="H3089" s="144">
        <v>0</v>
      </c>
      <c r="I3089" s="144">
        <v>6.48</v>
      </c>
    </row>
    <row r="3090" spans="1:9" x14ac:dyDescent="0.2">
      <c r="A3090" s="141" t="s">
        <v>6193</v>
      </c>
      <c r="B3090" s="142" t="s">
        <v>18470</v>
      </c>
      <c r="C3090" s="143">
        <v>180</v>
      </c>
      <c r="D3090" s="143">
        <v>0</v>
      </c>
      <c r="E3090" s="144">
        <v>0</v>
      </c>
      <c r="F3090" s="144">
        <v>29.18</v>
      </c>
      <c r="G3090" s="144">
        <v>0</v>
      </c>
      <c r="H3090" s="144">
        <v>0</v>
      </c>
      <c r="I3090" s="144">
        <v>29.18</v>
      </c>
    </row>
    <row r="3091" spans="1:9" x14ac:dyDescent="0.2">
      <c r="A3091" s="141" t="s">
        <v>6195</v>
      </c>
      <c r="B3091" s="142" t="s">
        <v>18471</v>
      </c>
      <c r="C3091" s="143">
        <v>182</v>
      </c>
      <c r="D3091" s="143">
        <v>1</v>
      </c>
      <c r="E3091" s="144">
        <v>240.6</v>
      </c>
      <c r="F3091" s="144">
        <v>29.5</v>
      </c>
      <c r="G3091" s="144">
        <v>10.79</v>
      </c>
      <c r="H3091" s="144">
        <v>2.42</v>
      </c>
      <c r="I3091" s="144">
        <v>42.71</v>
      </c>
    </row>
    <row r="3092" spans="1:9" x14ac:dyDescent="0.2">
      <c r="A3092" s="141" t="s">
        <v>6197</v>
      </c>
      <c r="B3092" s="142" t="s">
        <v>18472</v>
      </c>
      <c r="C3092" s="143">
        <v>4636</v>
      </c>
      <c r="D3092" s="143">
        <v>48</v>
      </c>
      <c r="E3092" s="144">
        <v>10488.81</v>
      </c>
      <c r="F3092" s="144">
        <v>751.41</v>
      </c>
      <c r="G3092" s="144">
        <v>517.98</v>
      </c>
      <c r="H3092" s="144">
        <v>105.39</v>
      </c>
      <c r="I3092" s="144">
        <v>1374.78</v>
      </c>
    </row>
    <row r="3093" spans="1:9" x14ac:dyDescent="0.2">
      <c r="A3093" s="141" t="s">
        <v>6199</v>
      </c>
      <c r="B3093" s="142" t="s">
        <v>18473</v>
      </c>
      <c r="C3093" s="143">
        <v>465</v>
      </c>
      <c r="D3093" s="143">
        <v>24</v>
      </c>
      <c r="E3093" s="144">
        <v>5466.17</v>
      </c>
      <c r="F3093" s="144">
        <v>75.37</v>
      </c>
      <c r="G3093" s="144">
        <v>258.99</v>
      </c>
      <c r="H3093" s="144">
        <v>54.92</v>
      </c>
      <c r="I3093" s="144">
        <v>389.28</v>
      </c>
    </row>
    <row r="3094" spans="1:9" x14ac:dyDescent="0.2">
      <c r="A3094" s="141" t="s">
        <v>6201</v>
      </c>
      <c r="B3094" s="142" t="s">
        <v>18474</v>
      </c>
      <c r="C3094" s="143">
        <v>62</v>
      </c>
      <c r="D3094" s="143">
        <v>0</v>
      </c>
      <c r="E3094" s="144">
        <v>0</v>
      </c>
      <c r="F3094" s="144">
        <v>10.050000000000001</v>
      </c>
      <c r="G3094" s="144">
        <v>0</v>
      </c>
      <c r="H3094" s="144">
        <v>0</v>
      </c>
      <c r="I3094" s="144">
        <v>10.050000000000001</v>
      </c>
    </row>
    <row r="3095" spans="1:9" x14ac:dyDescent="0.2">
      <c r="A3095" s="141" t="s">
        <v>6203</v>
      </c>
      <c r="B3095" s="142" t="s">
        <v>18475</v>
      </c>
      <c r="C3095" s="143">
        <v>77</v>
      </c>
      <c r="D3095" s="143">
        <v>0</v>
      </c>
      <c r="E3095" s="144">
        <v>0</v>
      </c>
      <c r="F3095" s="144">
        <v>12.48</v>
      </c>
      <c r="G3095" s="144">
        <v>0</v>
      </c>
      <c r="H3095" s="144">
        <v>0</v>
      </c>
      <c r="I3095" s="144">
        <v>12.48</v>
      </c>
    </row>
    <row r="3096" spans="1:9" x14ac:dyDescent="0.2">
      <c r="A3096" s="141" t="s">
        <v>6205</v>
      </c>
      <c r="B3096" s="142" t="s">
        <v>18476</v>
      </c>
      <c r="C3096" s="143">
        <v>4364</v>
      </c>
      <c r="D3096" s="143">
        <v>70</v>
      </c>
      <c r="E3096" s="144">
        <v>42234.52</v>
      </c>
      <c r="F3096" s="144">
        <v>707.32</v>
      </c>
      <c r="G3096" s="144">
        <v>755.39</v>
      </c>
      <c r="H3096" s="144">
        <v>424.37</v>
      </c>
      <c r="I3096" s="144">
        <v>1887.08</v>
      </c>
    </row>
    <row r="3097" spans="1:9" x14ac:dyDescent="0.2">
      <c r="A3097" s="141" t="s">
        <v>6207</v>
      </c>
      <c r="B3097" s="142" t="s">
        <v>18477</v>
      </c>
      <c r="C3097" s="143">
        <v>91</v>
      </c>
      <c r="D3097" s="143">
        <v>0</v>
      </c>
      <c r="E3097" s="144">
        <v>0</v>
      </c>
      <c r="F3097" s="144">
        <v>14.75</v>
      </c>
      <c r="G3097" s="144">
        <v>0</v>
      </c>
      <c r="H3097" s="144">
        <v>0</v>
      </c>
      <c r="I3097" s="144">
        <v>14.75</v>
      </c>
    </row>
    <row r="3098" spans="1:9" x14ac:dyDescent="0.2">
      <c r="A3098" s="141" t="s">
        <v>6209</v>
      </c>
      <c r="B3098" s="142" t="s">
        <v>18478</v>
      </c>
      <c r="C3098" s="143">
        <v>104</v>
      </c>
      <c r="D3098" s="143">
        <v>1</v>
      </c>
      <c r="E3098" s="144">
        <v>1045.76</v>
      </c>
      <c r="F3098" s="144">
        <v>16.86</v>
      </c>
      <c r="G3098" s="144">
        <v>10.79</v>
      </c>
      <c r="H3098" s="144">
        <v>10.5</v>
      </c>
      <c r="I3098" s="144">
        <v>38.15</v>
      </c>
    </row>
    <row r="3099" spans="1:9" x14ac:dyDescent="0.2">
      <c r="A3099" s="141" t="s">
        <v>6211</v>
      </c>
      <c r="B3099" s="142" t="s">
        <v>18479</v>
      </c>
      <c r="C3099" s="143">
        <v>56</v>
      </c>
      <c r="D3099" s="143">
        <v>0</v>
      </c>
      <c r="E3099" s="144">
        <v>0</v>
      </c>
      <c r="F3099" s="144">
        <v>9.08</v>
      </c>
      <c r="G3099" s="144">
        <v>0</v>
      </c>
      <c r="H3099" s="144">
        <v>0</v>
      </c>
      <c r="I3099" s="144">
        <v>9.08</v>
      </c>
    </row>
    <row r="3100" spans="1:9" x14ac:dyDescent="0.2">
      <c r="A3100" s="141" t="s">
        <v>6213</v>
      </c>
      <c r="B3100" s="142" t="s">
        <v>18480</v>
      </c>
      <c r="C3100" s="143">
        <v>63</v>
      </c>
      <c r="D3100" s="143">
        <v>6</v>
      </c>
      <c r="E3100" s="144">
        <v>9510.83</v>
      </c>
      <c r="F3100" s="144">
        <v>10.210000000000001</v>
      </c>
      <c r="G3100" s="144">
        <v>64.75</v>
      </c>
      <c r="H3100" s="144">
        <v>95.56</v>
      </c>
      <c r="I3100" s="144">
        <v>170.52</v>
      </c>
    </row>
    <row r="3101" spans="1:9" x14ac:dyDescent="0.2">
      <c r="A3101" s="141" t="s">
        <v>6215</v>
      </c>
      <c r="B3101" s="142" t="s">
        <v>18481</v>
      </c>
      <c r="C3101" s="143">
        <v>36</v>
      </c>
      <c r="D3101" s="143">
        <v>0</v>
      </c>
      <c r="E3101" s="144">
        <v>0</v>
      </c>
      <c r="F3101" s="144">
        <v>5.83</v>
      </c>
      <c r="G3101" s="144">
        <v>0</v>
      </c>
      <c r="H3101" s="144">
        <v>0</v>
      </c>
      <c r="I3101" s="144">
        <v>5.83</v>
      </c>
    </row>
    <row r="3102" spans="1:9" x14ac:dyDescent="0.2">
      <c r="A3102" s="141" t="s">
        <v>6217</v>
      </c>
      <c r="B3102" s="142" t="s">
        <v>18482</v>
      </c>
      <c r="C3102" s="143">
        <v>814</v>
      </c>
      <c r="D3102" s="143">
        <v>1</v>
      </c>
      <c r="E3102" s="144">
        <v>316.87</v>
      </c>
      <c r="F3102" s="144">
        <v>82.72</v>
      </c>
      <c r="G3102" s="144">
        <v>8.5299999999999994</v>
      </c>
      <c r="H3102" s="144">
        <v>2.46</v>
      </c>
      <c r="I3102" s="144">
        <v>93.71</v>
      </c>
    </row>
    <row r="3103" spans="1:9" x14ac:dyDescent="0.2">
      <c r="A3103" s="141" t="s">
        <v>6219</v>
      </c>
      <c r="B3103" s="142" t="s">
        <v>18483</v>
      </c>
      <c r="C3103" s="143">
        <v>21706</v>
      </c>
      <c r="D3103" s="143">
        <v>115</v>
      </c>
      <c r="E3103" s="144">
        <v>32766.93</v>
      </c>
      <c r="F3103" s="144">
        <v>2205.81</v>
      </c>
      <c r="G3103" s="144">
        <v>980.56</v>
      </c>
      <c r="H3103" s="144">
        <v>254.3</v>
      </c>
      <c r="I3103" s="144">
        <v>3440.67</v>
      </c>
    </row>
    <row r="3104" spans="1:9" x14ac:dyDescent="0.2">
      <c r="A3104" s="141" t="s">
        <v>6221</v>
      </c>
      <c r="B3104" s="142" t="s">
        <v>18484</v>
      </c>
      <c r="C3104" s="143">
        <v>835</v>
      </c>
      <c r="D3104" s="143">
        <v>15</v>
      </c>
      <c r="E3104" s="144">
        <v>122706.48</v>
      </c>
      <c r="F3104" s="144">
        <v>84.86</v>
      </c>
      <c r="G3104" s="144">
        <v>127.9</v>
      </c>
      <c r="H3104" s="144">
        <v>952.29</v>
      </c>
      <c r="I3104" s="144">
        <v>1165.05</v>
      </c>
    </row>
    <row r="3105" spans="1:9" x14ac:dyDescent="0.2">
      <c r="A3105" s="141" t="s">
        <v>6223</v>
      </c>
      <c r="B3105" s="142" t="s">
        <v>18485</v>
      </c>
      <c r="C3105" s="143">
        <v>1786</v>
      </c>
      <c r="D3105" s="143">
        <v>21</v>
      </c>
      <c r="E3105" s="144">
        <v>271718.43</v>
      </c>
      <c r="F3105" s="144">
        <v>181.5</v>
      </c>
      <c r="G3105" s="144">
        <v>179.06</v>
      </c>
      <c r="H3105" s="144">
        <v>2108.7199999999998</v>
      </c>
      <c r="I3105" s="144">
        <v>2469.2800000000002</v>
      </c>
    </row>
    <row r="3106" spans="1:9" x14ac:dyDescent="0.2">
      <c r="A3106" s="141" t="s">
        <v>6225</v>
      </c>
      <c r="B3106" s="142" t="s">
        <v>18486</v>
      </c>
      <c r="C3106" s="143">
        <v>24577</v>
      </c>
      <c r="D3106" s="143">
        <v>274</v>
      </c>
      <c r="E3106" s="144">
        <v>138055.71</v>
      </c>
      <c r="F3106" s="144">
        <v>2497.56</v>
      </c>
      <c r="G3106" s="144">
        <v>2336.3000000000002</v>
      </c>
      <c r="H3106" s="144">
        <v>1071.4100000000001</v>
      </c>
      <c r="I3106" s="144">
        <v>5905.27</v>
      </c>
    </row>
    <row r="3107" spans="1:9" x14ac:dyDescent="0.2">
      <c r="A3107" s="141" t="s">
        <v>6227</v>
      </c>
      <c r="B3107" s="142" t="s">
        <v>18487</v>
      </c>
      <c r="C3107" s="143">
        <v>3929</v>
      </c>
      <c r="D3107" s="143">
        <v>41</v>
      </c>
      <c r="E3107" s="144">
        <v>32925.339999999997</v>
      </c>
      <c r="F3107" s="144">
        <v>399.27</v>
      </c>
      <c r="G3107" s="144">
        <v>349.59</v>
      </c>
      <c r="H3107" s="144">
        <v>255.52</v>
      </c>
      <c r="I3107" s="144">
        <v>1004.38</v>
      </c>
    </row>
    <row r="3108" spans="1:9" x14ac:dyDescent="0.2">
      <c r="A3108" s="141" t="s">
        <v>6229</v>
      </c>
      <c r="B3108" s="142" t="s">
        <v>18488</v>
      </c>
      <c r="C3108" s="143">
        <v>8215</v>
      </c>
      <c r="D3108" s="143">
        <v>117</v>
      </c>
      <c r="E3108" s="144">
        <v>29901.16</v>
      </c>
      <c r="F3108" s="144">
        <v>834.82</v>
      </c>
      <c r="G3108" s="144">
        <v>997.62</v>
      </c>
      <c r="H3108" s="144">
        <v>232.06</v>
      </c>
      <c r="I3108" s="144">
        <v>2064.5</v>
      </c>
    </row>
    <row r="3109" spans="1:9" x14ac:dyDescent="0.2">
      <c r="A3109" s="141" t="s">
        <v>6231</v>
      </c>
      <c r="B3109" s="142" t="s">
        <v>18489</v>
      </c>
      <c r="C3109" s="143">
        <v>3046</v>
      </c>
      <c r="D3109" s="143">
        <v>24</v>
      </c>
      <c r="E3109" s="144">
        <v>6326.23</v>
      </c>
      <c r="F3109" s="144">
        <v>309.54000000000002</v>
      </c>
      <c r="G3109" s="144">
        <v>204.64</v>
      </c>
      <c r="H3109" s="144">
        <v>49.1</v>
      </c>
      <c r="I3109" s="144">
        <v>563.28</v>
      </c>
    </row>
    <row r="3110" spans="1:9" x14ac:dyDescent="0.2">
      <c r="A3110" s="141" t="s">
        <v>6233</v>
      </c>
      <c r="B3110" s="142" t="s">
        <v>18490</v>
      </c>
      <c r="C3110" s="143">
        <v>950</v>
      </c>
      <c r="D3110" s="143">
        <v>8</v>
      </c>
      <c r="E3110" s="144">
        <v>1261.25</v>
      </c>
      <c r="F3110" s="144">
        <v>96.54</v>
      </c>
      <c r="G3110" s="144">
        <v>68.22</v>
      </c>
      <c r="H3110" s="144">
        <v>9.7899999999999991</v>
      </c>
      <c r="I3110" s="144">
        <v>174.55</v>
      </c>
    </row>
    <row r="3111" spans="1:9" x14ac:dyDescent="0.2">
      <c r="A3111" s="141" t="s">
        <v>6235</v>
      </c>
      <c r="B3111" s="142" t="s">
        <v>18491</v>
      </c>
      <c r="C3111" s="143">
        <v>21510</v>
      </c>
      <c r="D3111" s="143">
        <v>312</v>
      </c>
      <c r="E3111" s="144">
        <v>150746.41</v>
      </c>
      <c r="F3111" s="144">
        <v>2185.89</v>
      </c>
      <c r="G3111" s="144">
        <v>2660.3</v>
      </c>
      <c r="H3111" s="144">
        <v>1169.9000000000001</v>
      </c>
      <c r="I3111" s="144">
        <v>6016.09</v>
      </c>
    </row>
    <row r="3112" spans="1:9" x14ac:dyDescent="0.2">
      <c r="A3112" s="141" t="s">
        <v>6237</v>
      </c>
      <c r="B3112" s="142" t="s">
        <v>18492</v>
      </c>
      <c r="C3112" s="143">
        <v>4464</v>
      </c>
      <c r="D3112" s="143">
        <v>31</v>
      </c>
      <c r="E3112" s="144">
        <v>10873.26</v>
      </c>
      <c r="F3112" s="144">
        <v>453.64</v>
      </c>
      <c r="G3112" s="144">
        <v>264.33</v>
      </c>
      <c r="H3112" s="144">
        <v>84.38</v>
      </c>
      <c r="I3112" s="144">
        <v>802.35</v>
      </c>
    </row>
    <row r="3113" spans="1:9" x14ac:dyDescent="0.2">
      <c r="A3113" s="141" t="s">
        <v>6239</v>
      </c>
      <c r="B3113" s="142" t="s">
        <v>18493</v>
      </c>
      <c r="C3113" s="143">
        <v>312</v>
      </c>
      <c r="D3113" s="143">
        <v>3</v>
      </c>
      <c r="E3113" s="144">
        <v>443.52</v>
      </c>
      <c r="F3113" s="144">
        <v>31.7</v>
      </c>
      <c r="G3113" s="144">
        <v>25.58</v>
      </c>
      <c r="H3113" s="144">
        <v>3.44</v>
      </c>
      <c r="I3113" s="144">
        <v>60.72</v>
      </c>
    </row>
    <row r="3114" spans="1:9" x14ac:dyDescent="0.2">
      <c r="A3114" s="141" t="s">
        <v>6241</v>
      </c>
      <c r="B3114" s="142" t="s">
        <v>18494</v>
      </c>
      <c r="C3114" s="143">
        <v>14392</v>
      </c>
      <c r="D3114" s="143">
        <v>144</v>
      </c>
      <c r="E3114" s="144">
        <v>51048.91</v>
      </c>
      <c r="F3114" s="144">
        <v>1462.54</v>
      </c>
      <c r="G3114" s="144">
        <v>1227.83</v>
      </c>
      <c r="H3114" s="144">
        <v>396.18</v>
      </c>
      <c r="I3114" s="144">
        <v>3086.55</v>
      </c>
    </row>
    <row r="3115" spans="1:9" x14ac:dyDescent="0.2">
      <c r="A3115" s="141" t="s">
        <v>6243</v>
      </c>
      <c r="B3115" s="142" t="s">
        <v>18495</v>
      </c>
      <c r="C3115" s="143">
        <v>6075</v>
      </c>
      <c r="D3115" s="143">
        <v>62</v>
      </c>
      <c r="E3115" s="144">
        <v>18617.36</v>
      </c>
      <c r="F3115" s="144">
        <v>617.35</v>
      </c>
      <c r="G3115" s="144">
        <v>528.65</v>
      </c>
      <c r="H3115" s="144">
        <v>144.47999999999999</v>
      </c>
      <c r="I3115" s="144">
        <v>1290.48</v>
      </c>
    </row>
    <row r="3116" spans="1:9" x14ac:dyDescent="0.2">
      <c r="A3116" s="141" t="s">
        <v>6245</v>
      </c>
      <c r="B3116" s="142" t="s">
        <v>18496</v>
      </c>
      <c r="C3116" s="143">
        <v>716</v>
      </c>
      <c r="D3116" s="143">
        <v>6</v>
      </c>
      <c r="E3116" s="144">
        <v>1152.5899999999999</v>
      </c>
      <c r="F3116" s="144">
        <v>72.760000000000005</v>
      </c>
      <c r="G3116" s="144">
        <v>51.16</v>
      </c>
      <c r="H3116" s="144">
        <v>8.94</v>
      </c>
      <c r="I3116" s="144">
        <v>132.86000000000001</v>
      </c>
    </row>
    <row r="3117" spans="1:9" x14ac:dyDescent="0.2">
      <c r="A3117" s="141" t="s">
        <v>6247</v>
      </c>
      <c r="B3117" s="142" t="s">
        <v>18497</v>
      </c>
      <c r="C3117" s="143">
        <v>1158</v>
      </c>
      <c r="D3117" s="143">
        <v>12</v>
      </c>
      <c r="E3117" s="144">
        <v>2394.29</v>
      </c>
      <c r="F3117" s="144">
        <v>117.68</v>
      </c>
      <c r="G3117" s="144">
        <v>102.32</v>
      </c>
      <c r="H3117" s="144">
        <v>18.579999999999998</v>
      </c>
      <c r="I3117" s="144">
        <v>238.58</v>
      </c>
    </row>
    <row r="3118" spans="1:9" x14ac:dyDescent="0.2">
      <c r="A3118" s="141" t="s">
        <v>6249</v>
      </c>
      <c r="B3118" s="142" t="s">
        <v>18498</v>
      </c>
      <c r="C3118" s="143">
        <v>2763</v>
      </c>
      <c r="D3118" s="143">
        <v>45</v>
      </c>
      <c r="E3118" s="144">
        <v>41064.449999999997</v>
      </c>
      <c r="F3118" s="144">
        <v>280.77999999999997</v>
      </c>
      <c r="G3118" s="144">
        <v>383.7</v>
      </c>
      <c r="H3118" s="144">
        <v>318.69</v>
      </c>
      <c r="I3118" s="144">
        <v>983.17</v>
      </c>
    </row>
    <row r="3119" spans="1:9" x14ac:dyDescent="0.2">
      <c r="A3119" s="141" t="s">
        <v>6251</v>
      </c>
      <c r="B3119" s="142" t="s">
        <v>18499</v>
      </c>
      <c r="C3119" s="143">
        <v>1996</v>
      </c>
      <c r="D3119" s="143">
        <v>18</v>
      </c>
      <c r="E3119" s="144">
        <v>13935.64</v>
      </c>
      <c r="F3119" s="144">
        <v>202.84</v>
      </c>
      <c r="G3119" s="144">
        <v>153.47999999999999</v>
      </c>
      <c r="H3119" s="144">
        <v>108.15</v>
      </c>
      <c r="I3119" s="144">
        <v>464.47</v>
      </c>
    </row>
    <row r="3120" spans="1:9" x14ac:dyDescent="0.2">
      <c r="A3120" s="141" t="s">
        <v>6253</v>
      </c>
      <c r="B3120" s="142" t="s">
        <v>18500</v>
      </c>
      <c r="C3120" s="143">
        <v>731</v>
      </c>
      <c r="D3120" s="143">
        <v>12</v>
      </c>
      <c r="E3120" s="144">
        <v>1658.88</v>
      </c>
      <c r="F3120" s="144">
        <v>74.290000000000006</v>
      </c>
      <c r="G3120" s="144">
        <v>102.32</v>
      </c>
      <c r="H3120" s="144">
        <v>12.87</v>
      </c>
      <c r="I3120" s="144">
        <v>189.48</v>
      </c>
    </row>
    <row r="3121" spans="1:9" x14ac:dyDescent="0.2">
      <c r="A3121" s="141" t="s">
        <v>6255</v>
      </c>
      <c r="B3121" s="142" t="s">
        <v>18501</v>
      </c>
      <c r="C3121" s="143">
        <v>401</v>
      </c>
      <c r="D3121" s="143">
        <v>5</v>
      </c>
      <c r="E3121" s="144">
        <v>995.26</v>
      </c>
      <c r="F3121" s="144">
        <v>40.75</v>
      </c>
      <c r="G3121" s="144">
        <v>42.63</v>
      </c>
      <c r="H3121" s="144">
        <v>7.72</v>
      </c>
      <c r="I3121" s="144">
        <v>91.1</v>
      </c>
    </row>
    <row r="3122" spans="1:9" x14ac:dyDescent="0.2">
      <c r="A3122" s="141" t="s">
        <v>6257</v>
      </c>
      <c r="B3122" s="142" t="s">
        <v>18502</v>
      </c>
      <c r="C3122" s="143">
        <v>20314</v>
      </c>
      <c r="D3122" s="143">
        <v>294</v>
      </c>
      <c r="E3122" s="144">
        <v>149954.23999999999</v>
      </c>
      <c r="F3122" s="144">
        <v>2064.34</v>
      </c>
      <c r="G3122" s="144">
        <v>2506.8200000000002</v>
      </c>
      <c r="H3122" s="144">
        <v>1163.74</v>
      </c>
      <c r="I3122" s="144">
        <v>5734.9</v>
      </c>
    </row>
    <row r="3123" spans="1:9" x14ac:dyDescent="0.2">
      <c r="A3123" s="141" t="s">
        <v>6259</v>
      </c>
      <c r="B3123" s="142" t="s">
        <v>18503</v>
      </c>
      <c r="C3123" s="143">
        <v>230</v>
      </c>
      <c r="D3123" s="143">
        <v>5</v>
      </c>
      <c r="E3123" s="144">
        <v>995.26</v>
      </c>
      <c r="F3123" s="144">
        <v>23.38</v>
      </c>
      <c r="G3123" s="144">
        <v>42.63</v>
      </c>
      <c r="H3123" s="144">
        <v>7.72</v>
      </c>
      <c r="I3123" s="144">
        <v>73.73</v>
      </c>
    </row>
    <row r="3124" spans="1:9" x14ac:dyDescent="0.2">
      <c r="A3124" s="141" t="s">
        <v>6261</v>
      </c>
      <c r="B3124" s="142" t="s">
        <v>18504</v>
      </c>
      <c r="C3124" s="143">
        <v>2320</v>
      </c>
      <c r="D3124" s="143">
        <v>19</v>
      </c>
      <c r="E3124" s="144">
        <v>4755.9399999999996</v>
      </c>
      <c r="F3124" s="144">
        <v>235.76</v>
      </c>
      <c r="G3124" s="144">
        <v>162.01</v>
      </c>
      <c r="H3124" s="144">
        <v>36.909999999999997</v>
      </c>
      <c r="I3124" s="144">
        <v>434.68</v>
      </c>
    </row>
    <row r="3125" spans="1:9" x14ac:dyDescent="0.2">
      <c r="A3125" s="141" t="s">
        <v>6263</v>
      </c>
      <c r="B3125" s="142" t="s">
        <v>18505</v>
      </c>
      <c r="C3125" s="143">
        <v>571</v>
      </c>
      <c r="D3125" s="143">
        <v>11</v>
      </c>
      <c r="E3125" s="144">
        <v>2316.73</v>
      </c>
      <c r="F3125" s="144">
        <v>58.02</v>
      </c>
      <c r="G3125" s="144">
        <v>93.79</v>
      </c>
      <c r="H3125" s="144">
        <v>17.98</v>
      </c>
      <c r="I3125" s="144">
        <v>169.79</v>
      </c>
    </row>
    <row r="3126" spans="1:9" x14ac:dyDescent="0.2">
      <c r="A3126" s="141" t="s">
        <v>6265</v>
      </c>
      <c r="B3126" s="142" t="s">
        <v>18506</v>
      </c>
      <c r="C3126" s="143">
        <v>4635</v>
      </c>
      <c r="D3126" s="143">
        <v>66</v>
      </c>
      <c r="E3126" s="144">
        <v>21021.05</v>
      </c>
      <c r="F3126" s="144">
        <v>471.02</v>
      </c>
      <c r="G3126" s="144">
        <v>562.76</v>
      </c>
      <c r="H3126" s="144">
        <v>163.13999999999999</v>
      </c>
      <c r="I3126" s="144">
        <v>1196.92</v>
      </c>
    </row>
    <row r="3127" spans="1:9" x14ac:dyDescent="0.2">
      <c r="A3127" s="141" t="s">
        <v>6267</v>
      </c>
      <c r="B3127" s="142" t="s">
        <v>18507</v>
      </c>
      <c r="C3127" s="143">
        <v>303</v>
      </c>
      <c r="D3127" s="143">
        <v>2</v>
      </c>
      <c r="E3127" s="144">
        <v>435.43</v>
      </c>
      <c r="F3127" s="144">
        <v>30.79</v>
      </c>
      <c r="G3127" s="144">
        <v>17.059999999999999</v>
      </c>
      <c r="H3127" s="144">
        <v>3.38</v>
      </c>
      <c r="I3127" s="144">
        <v>51.23</v>
      </c>
    </row>
    <row r="3128" spans="1:9" x14ac:dyDescent="0.2">
      <c r="A3128" s="141" t="s">
        <v>6269</v>
      </c>
      <c r="B3128" s="142" t="s">
        <v>18508</v>
      </c>
      <c r="C3128" s="143">
        <v>53</v>
      </c>
      <c r="D3128" s="143">
        <v>1</v>
      </c>
      <c r="E3128" s="144">
        <v>186.61</v>
      </c>
      <c r="F3128" s="144">
        <v>5.38</v>
      </c>
      <c r="G3128" s="144">
        <v>8.5299999999999994</v>
      </c>
      <c r="H3128" s="144">
        <v>1.45</v>
      </c>
      <c r="I3128" s="144">
        <v>15.36</v>
      </c>
    </row>
    <row r="3129" spans="1:9" x14ac:dyDescent="0.2">
      <c r="A3129" s="141" t="s">
        <v>6271</v>
      </c>
      <c r="B3129" s="142" t="s">
        <v>18509</v>
      </c>
      <c r="C3129" s="143">
        <v>374</v>
      </c>
      <c r="D3129" s="143">
        <v>1</v>
      </c>
      <c r="E3129" s="144">
        <v>316.14999999999998</v>
      </c>
      <c r="F3129" s="144">
        <v>38.01</v>
      </c>
      <c r="G3129" s="144">
        <v>8.5299999999999994</v>
      </c>
      <c r="H3129" s="144">
        <v>2.46</v>
      </c>
      <c r="I3129" s="144">
        <v>49</v>
      </c>
    </row>
    <row r="3130" spans="1:9" x14ac:dyDescent="0.2">
      <c r="A3130" s="141" t="s">
        <v>6273</v>
      </c>
      <c r="B3130" s="142" t="s">
        <v>18510</v>
      </c>
      <c r="C3130" s="143">
        <v>1734</v>
      </c>
      <c r="D3130" s="143">
        <v>31</v>
      </c>
      <c r="E3130" s="144">
        <v>10703.22</v>
      </c>
      <c r="F3130" s="144">
        <v>176.22</v>
      </c>
      <c r="G3130" s="144">
        <v>264.33</v>
      </c>
      <c r="H3130" s="144">
        <v>83.06</v>
      </c>
      <c r="I3130" s="144">
        <v>523.61</v>
      </c>
    </row>
    <row r="3131" spans="1:9" x14ac:dyDescent="0.2">
      <c r="A3131" s="141" t="s">
        <v>6275</v>
      </c>
      <c r="B3131" s="142" t="s">
        <v>18511</v>
      </c>
      <c r="C3131" s="143">
        <v>2242</v>
      </c>
      <c r="D3131" s="143">
        <v>37</v>
      </c>
      <c r="E3131" s="144">
        <v>6624.52</v>
      </c>
      <c r="F3131" s="144">
        <v>227.84</v>
      </c>
      <c r="G3131" s="144">
        <v>315.49</v>
      </c>
      <c r="H3131" s="144">
        <v>51.41</v>
      </c>
      <c r="I3131" s="144">
        <v>594.74</v>
      </c>
    </row>
    <row r="3132" spans="1:9" x14ac:dyDescent="0.2">
      <c r="A3132" s="141" t="s">
        <v>6277</v>
      </c>
      <c r="B3132" s="142" t="s">
        <v>18512</v>
      </c>
      <c r="C3132" s="143">
        <v>1292</v>
      </c>
      <c r="D3132" s="143">
        <v>16</v>
      </c>
      <c r="E3132" s="144">
        <v>4104.95</v>
      </c>
      <c r="F3132" s="144">
        <v>131.30000000000001</v>
      </c>
      <c r="G3132" s="144">
        <v>136.41999999999999</v>
      </c>
      <c r="H3132" s="144">
        <v>31.86</v>
      </c>
      <c r="I3132" s="144">
        <v>299.58</v>
      </c>
    </row>
    <row r="3133" spans="1:9" x14ac:dyDescent="0.2">
      <c r="A3133" s="141" t="s">
        <v>6279</v>
      </c>
      <c r="B3133" s="142" t="s">
        <v>18513</v>
      </c>
      <c r="C3133" s="143">
        <v>2294</v>
      </c>
      <c r="D3133" s="143">
        <v>32</v>
      </c>
      <c r="E3133" s="144">
        <v>8057.54</v>
      </c>
      <c r="F3133" s="144">
        <v>233.12</v>
      </c>
      <c r="G3133" s="144">
        <v>272.85000000000002</v>
      </c>
      <c r="H3133" s="144">
        <v>62.53</v>
      </c>
      <c r="I3133" s="144">
        <v>568.5</v>
      </c>
    </row>
    <row r="3134" spans="1:9" x14ac:dyDescent="0.2">
      <c r="A3134" s="141" t="s">
        <v>6281</v>
      </c>
      <c r="B3134" s="142" t="s">
        <v>18514</v>
      </c>
      <c r="C3134" s="143">
        <v>751</v>
      </c>
      <c r="D3134" s="143">
        <v>7</v>
      </c>
      <c r="E3134" s="144">
        <v>1413.28</v>
      </c>
      <c r="F3134" s="144">
        <v>76.319999999999993</v>
      </c>
      <c r="G3134" s="144">
        <v>59.69</v>
      </c>
      <c r="H3134" s="144">
        <v>10.97</v>
      </c>
      <c r="I3134" s="144">
        <v>146.97999999999999</v>
      </c>
    </row>
    <row r="3135" spans="1:9" x14ac:dyDescent="0.2">
      <c r="A3135" s="141" t="s">
        <v>6283</v>
      </c>
      <c r="B3135" s="142" t="s">
        <v>18515</v>
      </c>
      <c r="C3135" s="143">
        <v>1373</v>
      </c>
      <c r="D3135" s="143">
        <v>14</v>
      </c>
      <c r="E3135" s="144">
        <v>11306.4</v>
      </c>
      <c r="F3135" s="144">
        <v>139.53</v>
      </c>
      <c r="G3135" s="144">
        <v>119.38</v>
      </c>
      <c r="H3135" s="144">
        <v>87.74</v>
      </c>
      <c r="I3135" s="144">
        <v>346.65</v>
      </c>
    </row>
    <row r="3136" spans="1:9" x14ac:dyDescent="0.2">
      <c r="A3136" s="141" t="s">
        <v>6285</v>
      </c>
      <c r="B3136" s="142" t="s">
        <v>18516</v>
      </c>
      <c r="C3136" s="143">
        <v>12810</v>
      </c>
      <c r="D3136" s="143">
        <v>106</v>
      </c>
      <c r="E3136" s="144">
        <v>39108.71</v>
      </c>
      <c r="F3136" s="144">
        <v>1301.78</v>
      </c>
      <c r="G3136" s="144">
        <v>903.82</v>
      </c>
      <c r="H3136" s="144">
        <v>303.51</v>
      </c>
      <c r="I3136" s="144">
        <v>2509.11</v>
      </c>
    </row>
    <row r="3137" spans="1:9" x14ac:dyDescent="0.2">
      <c r="A3137" s="141" t="s">
        <v>6287</v>
      </c>
      <c r="B3137" s="142" t="s">
        <v>18517</v>
      </c>
      <c r="C3137" s="143">
        <v>242</v>
      </c>
      <c r="D3137" s="143">
        <v>4</v>
      </c>
      <c r="E3137" s="144">
        <v>630.13</v>
      </c>
      <c r="F3137" s="144">
        <v>24.59</v>
      </c>
      <c r="G3137" s="144">
        <v>34.1</v>
      </c>
      <c r="H3137" s="144">
        <v>4.8899999999999997</v>
      </c>
      <c r="I3137" s="144">
        <v>63.58</v>
      </c>
    </row>
    <row r="3138" spans="1:9" x14ac:dyDescent="0.2">
      <c r="A3138" s="141" t="s">
        <v>6289</v>
      </c>
      <c r="B3138" s="142" t="s">
        <v>18518</v>
      </c>
      <c r="C3138" s="143">
        <v>517</v>
      </c>
      <c r="D3138" s="143">
        <v>6</v>
      </c>
      <c r="E3138" s="144">
        <v>29686.3</v>
      </c>
      <c r="F3138" s="144">
        <v>52.54</v>
      </c>
      <c r="G3138" s="144">
        <v>51.16</v>
      </c>
      <c r="H3138" s="144">
        <v>230.38</v>
      </c>
      <c r="I3138" s="144">
        <v>334.08</v>
      </c>
    </row>
    <row r="3139" spans="1:9" x14ac:dyDescent="0.2">
      <c r="A3139" s="141" t="s">
        <v>6291</v>
      </c>
      <c r="B3139" s="142" t="s">
        <v>18519</v>
      </c>
      <c r="C3139" s="143">
        <v>1326</v>
      </c>
      <c r="D3139" s="143">
        <v>16</v>
      </c>
      <c r="E3139" s="144">
        <v>3388.11</v>
      </c>
      <c r="F3139" s="144">
        <v>134.75</v>
      </c>
      <c r="G3139" s="144">
        <v>136.41999999999999</v>
      </c>
      <c r="H3139" s="144">
        <v>26.3</v>
      </c>
      <c r="I3139" s="144">
        <v>297.47000000000003</v>
      </c>
    </row>
    <row r="3140" spans="1:9" x14ac:dyDescent="0.2">
      <c r="A3140" s="141" t="s">
        <v>6293</v>
      </c>
      <c r="B3140" s="142" t="s">
        <v>18520</v>
      </c>
      <c r="C3140" s="143">
        <v>338</v>
      </c>
      <c r="D3140" s="143">
        <v>1</v>
      </c>
      <c r="E3140" s="144">
        <v>186.61</v>
      </c>
      <c r="F3140" s="144">
        <v>34.35</v>
      </c>
      <c r="G3140" s="144">
        <v>8.5299999999999994</v>
      </c>
      <c r="H3140" s="144">
        <v>1.45</v>
      </c>
      <c r="I3140" s="144">
        <v>44.33</v>
      </c>
    </row>
    <row r="3141" spans="1:9" x14ac:dyDescent="0.2">
      <c r="A3141" s="141" t="s">
        <v>6295</v>
      </c>
      <c r="B3141" s="142" t="s">
        <v>18521</v>
      </c>
      <c r="C3141" s="143">
        <v>3903</v>
      </c>
      <c r="D3141" s="143">
        <v>47</v>
      </c>
      <c r="E3141" s="144">
        <v>17037.099999999999</v>
      </c>
      <c r="F3141" s="144">
        <v>396.63</v>
      </c>
      <c r="G3141" s="144">
        <v>400.75</v>
      </c>
      <c r="H3141" s="144">
        <v>132.22</v>
      </c>
      <c r="I3141" s="144">
        <v>929.6</v>
      </c>
    </row>
    <row r="3142" spans="1:9" x14ac:dyDescent="0.2">
      <c r="A3142" s="141" t="s">
        <v>6297</v>
      </c>
      <c r="B3142" s="142" t="s">
        <v>18522</v>
      </c>
      <c r="C3142" s="143">
        <v>142538</v>
      </c>
      <c r="D3142" s="143">
        <v>1792</v>
      </c>
      <c r="E3142" s="144">
        <v>1609901.84</v>
      </c>
      <c r="F3142" s="144">
        <v>14484.98</v>
      </c>
      <c r="G3142" s="144">
        <v>15279.7</v>
      </c>
      <c r="H3142" s="144">
        <v>12493.92</v>
      </c>
      <c r="I3142" s="144">
        <v>42258.6</v>
      </c>
    </row>
    <row r="3143" spans="1:9" x14ac:dyDescent="0.2">
      <c r="A3143" s="141" t="s">
        <v>6299</v>
      </c>
      <c r="B3143" s="142" t="s">
        <v>18523</v>
      </c>
      <c r="C3143" s="143">
        <v>21516</v>
      </c>
      <c r="D3143" s="143">
        <v>233</v>
      </c>
      <c r="E3143" s="144">
        <v>90242.17</v>
      </c>
      <c r="F3143" s="144">
        <v>2186.5</v>
      </c>
      <c r="G3143" s="144">
        <v>1986.7</v>
      </c>
      <c r="H3143" s="144">
        <v>700.34</v>
      </c>
      <c r="I3143" s="144">
        <v>4873.54</v>
      </c>
    </row>
    <row r="3144" spans="1:9" x14ac:dyDescent="0.2">
      <c r="A3144" s="141" t="s">
        <v>6301</v>
      </c>
      <c r="B3144" s="142" t="s">
        <v>18524</v>
      </c>
      <c r="C3144" s="143">
        <v>2247</v>
      </c>
      <c r="D3144" s="143">
        <v>70</v>
      </c>
      <c r="E3144" s="144">
        <v>126612.7</v>
      </c>
      <c r="F3144" s="144">
        <v>228.34</v>
      </c>
      <c r="G3144" s="144">
        <v>596.86</v>
      </c>
      <c r="H3144" s="144">
        <v>982.6</v>
      </c>
      <c r="I3144" s="144">
        <v>1807.8</v>
      </c>
    </row>
    <row r="3145" spans="1:9" x14ac:dyDescent="0.2">
      <c r="A3145" s="141" t="s">
        <v>6303</v>
      </c>
      <c r="B3145" s="142" t="s">
        <v>18525</v>
      </c>
      <c r="C3145" s="143">
        <v>28293</v>
      </c>
      <c r="D3145" s="143">
        <v>381</v>
      </c>
      <c r="E3145" s="144">
        <v>158536.35</v>
      </c>
      <c r="F3145" s="144">
        <v>2875.18</v>
      </c>
      <c r="G3145" s="144">
        <v>3248.64</v>
      </c>
      <c r="H3145" s="144">
        <v>1230.3499999999999</v>
      </c>
      <c r="I3145" s="144">
        <v>7354.17</v>
      </c>
    </row>
    <row r="3146" spans="1:9" x14ac:dyDescent="0.2">
      <c r="A3146" s="141" t="s">
        <v>6305</v>
      </c>
      <c r="B3146" s="142" t="s">
        <v>18526</v>
      </c>
      <c r="C3146" s="143">
        <v>268</v>
      </c>
      <c r="D3146" s="143">
        <v>2</v>
      </c>
      <c r="E3146" s="144">
        <v>326.52</v>
      </c>
      <c r="F3146" s="144">
        <v>27.23</v>
      </c>
      <c r="G3146" s="144">
        <v>17.059999999999999</v>
      </c>
      <c r="H3146" s="144">
        <v>2.54</v>
      </c>
      <c r="I3146" s="144">
        <v>46.83</v>
      </c>
    </row>
    <row r="3147" spans="1:9" x14ac:dyDescent="0.2">
      <c r="A3147" s="141" t="s">
        <v>6307</v>
      </c>
      <c r="B3147" s="142" t="s">
        <v>18527</v>
      </c>
      <c r="C3147" s="143">
        <v>3187</v>
      </c>
      <c r="D3147" s="143">
        <v>28</v>
      </c>
      <c r="E3147" s="144">
        <v>7433.73</v>
      </c>
      <c r="F3147" s="144">
        <v>323.87</v>
      </c>
      <c r="G3147" s="144">
        <v>238.74</v>
      </c>
      <c r="H3147" s="144">
        <v>57.69</v>
      </c>
      <c r="I3147" s="144">
        <v>620.29999999999995</v>
      </c>
    </row>
    <row r="3148" spans="1:9" x14ac:dyDescent="0.2">
      <c r="A3148" s="141" t="s">
        <v>6309</v>
      </c>
      <c r="B3148" s="142" t="s">
        <v>18528</v>
      </c>
      <c r="C3148" s="143">
        <v>2152</v>
      </c>
      <c r="D3148" s="143">
        <v>17</v>
      </c>
      <c r="E3148" s="144">
        <v>4319.32</v>
      </c>
      <c r="F3148" s="144">
        <v>218.69</v>
      </c>
      <c r="G3148" s="144">
        <v>144.94999999999999</v>
      </c>
      <c r="H3148" s="144">
        <v>33.520000000000003</v>
      </c>
      <c r="I3148" s="144">
        <v>397.16</v>
      </c>
    </row>
    <row r="3149" spans="1:9" x14ac:dyDescent="0.2">
      <c r="A3149" s="141" t="s">
        <v>6311</v>
      </c>
      <c r="B3149" s="142" t="s">
        <v>18529</v>
      </c>
      <c r="C3149" s="143">
        <v>410</v>
      </c>
      <c r="D3149" s="143">
        <v>6</v>
      </c>
      <c r="E3149" s="144">
        <v>1702.36</v>
      </c>
      <c r="F3149" s="144">
        <v>41.66</v>
      </c>
      <c r="G3149" s="144">
        <v>51.16</v>
      </c>
      <c r="H3149" s="144">
        <v>13.21</v>
      </c>
      <c r="I3149" s="144">
        <v>106.03</v>
      </c>
    </row>
    <row r="3150" spans="1:9" x14ac:dyDescent="0.2">
      <c r="A3150" s="141" t="s">
        <v>6313</v>
      </c>
      <c r="B3150" s="142" t="s">
        <v>18530</v>
      </c>
      <c r="C3150" s="143">
        <v>3778</v>
      </c>
      <c r="D3150" s="143">
        <v>54</v>
      </c>
      <c r="E3150" s="144">
        <v>232288.7</v>
      </c>
      <c r="F3150" s="144">
        <v>383.93</v>
      </c>
      <c r="G3150" s="144">
        <v>460.44</v>
      </c>
      <c r="H3150" s="144">
        <v>1802.72</v>
      </c>
      <c r="I3150" s="144">
        <v>2647.09</v>
      </c>
    </row>
    <row r="3151" spans="1:9" x14ac:dyDescent="0.2">
      <c r="A3151" s="141" t="s">
        <v>6315</v>
      </c>
      <c r="B3151" s="142" t="s">
        <v>18531</v>
      </c>
      <c r="C3151" s="143">
        <v>22061</v>
      </c>
      <c r="D3151" s="143">
        <v>248</v>
      </c>
      <c r="E3151" s="144">
        <v>111300.22</v>
      </c>
      <c r="F3151" s="144">
        <v>2241.88</v>
      </c>
      <c r="G3151" s="144">
        <v>2114.6</v>
      </c>
      <c r="H3151" s="144">
        <v>863.77</v>
      </c>
      <c r="I3151" s="144">
        <v>5220.25</v>
      </c>
    </row>
    <row r="3152" spans="1:9" x14ac:dyDescent="0.2">
      <c r="A3152" s="141" t="s">
        <v>6317</v>
      </c>
      <c r="B3152" s="142" t="s">
        <v>18532</v>
      </c>
      <c r="C3152" s="143">
        <v>255</v>
      </c>
      <c r="D3152" s="143">
        <v>7</v>
      </c>
      <c r="E3152" s="144">
        <v>1087.68</v>
      </c>
      <c r="F3152" s="144">
        <v>25.91</v>
      </c>
      <c r="G3152" s="144">
        <v>59.69</v>
      </c>
      <c r="H3152" s="144">
        <v>8.44</v>
      </c>
      <c r="I3152" s="144">
        <v>94.04</v>
      </c>
    </row>
    <row r="3153" spans="1:9" x14ac:dyDescent="0.2">
      <c r="A3153" s="141" t="s">
        <v>6319</v>
      </c>
      <c r="B3153" s="142" t="s">
        <v>18533</v>
      </c>
      <c r="C3153" s="143">
        <v>5127</v>
      </c>
      <c r="D3153" s="143">
        <v>51</v>
      </c>
      <c r="E3153" s="144">
        <v>14943.86</v>
      </c>
      <c r="F3153" s="144">
        <v>521.02</v>
      </c>
      <c r="G3153" s="144">
        <v>434.86</v>
      </c>
      <c r="H3153" s="144">
        <v>115.98</v>
      </c>
      <c r="I3153" s="144">
        <v>1071.8599999999999</v>
      </c>
    </row>
    <row r="3154" spans="1:9" x14ac:dyDescent="0.2">
      <c r="A3154" s="141" t="s">
        <v>6321</v>
      </c>
      <c r="B3154" s="142" t="s">
        <v>18534</v>
      </c>
      <c r="C3154" s="143">
        <v>4158</v>
      </c>
      <c r="D3154" s="143">
        <v>63</v>
      </c>
      <c r="E3154" s="144">
        <v>113388.79</v>
      </c>
      <c r="F3154" s="144">
        <v>422.54</v>
      </c>
      <c r="G3154" s="144">
        <v>537.17999999999995</v>
      </c>
      <c r="H3154" s="144">
        <v>879.98</v>
      </c>
      <c r="I3154" s="144">
        <v>1839.7</v>
      </c>
    </row>
    <row r="3155" spans="1:9" x14ac:dyDescent="0.2">
      <c r="A3155" s="141" t="s">
        <v>6323</v>
      </c>
      <c r="B3155" s="142" t="s">
        <v>18535</v>
      </c>
      <c r="C3155" s="143">
        <v>10787</v>
      </c>
      <c r="D3155" s="143">
        <v>156</v>
      </c>
      <c r="E3155" s="144">
        <v>83543.28</v>
      </c>
      <c r="F3155" s="144">
        <v>1096.19</v>
      </c>
      <c r="G3155" s="144">
        <v>1330.15</v>
      </c>
      <c r="H3155" s="144">
        <v>648.35</v>
      </c>
      <c r="I3155" s="144">
        <v>3074.69</v>
      </c>
    </row>
    <row r="3156" spans="1:9" x14ac:dyDescent="0.2">
      <c r="A3156" s="141" t="s">
        <v>6325</v>
      </c>
      <c r="B3156" s="142" t="s">
        <v>18536</v>
      </c>
      <c r="C3156" s="143">
        <v>12001</v>
      </c>
      <c r="D3156" s="143">
        <v>301</v>
      </c>
      <c r="E3156" s="144">
        <v>2705667.29</v>
      </c>
      <c r="F3156" s="144">
        <v>1219.56</v>
      </c>
      <c r="G3156" s="144">
        <v>2566.5100000000002</v>
      </c>
      <c r="H3156" s="144">
        <v>20997.8</v>
      </c>
      <c r="I3156" s="144">
        <v>24783.87</v>
      </c>
    </row>
    <row r="3157" spans="1:9" x14ac:dyDescent="0.2">
      <c r="A3157" s="141" t="s">
        <v>6327</v>
      </c>
      <c r="B3157" s="142" t="s">
        <v>18537</v>
      </c>
      <c r="C3157" s="143">
        <v>3478</v>
      </c>
      <c r="D3157" s="143">
        <v>26</v>
      </c>
      <c r="E3157" s="144">
        <v>6209.45</v>
      </c>
      <c r="F3157" s="144">
        <v>353.44</v>
      </c>
      <c r="G3157" s="144">
        <v>221.7</v>
      </c>
      <c r="H3157" s="144">
        <v>48.19</v>
      </c>
      <c r="I3157" s="144">
        <v>623.33000000000004</v>
      </c>
    </row>
    <row r="3158" spans="1:9" x14ac:dyDescent="0.2">
      <c r="A3158" s="141" t="s">
        <v>6329</v>
      </c>
      <c r="B3158" s="142" t="s">
        <v>18538</v>
      </c>
      <c r="C3158" s="143">
        <v>1149</v>
      </c>
      <c r="D3158" s="143">
        <v>12</v>
      </c>
      <c r="E3158" s="144">
        <v>1993.72</v>
      </c>
      <c r="F3158" s="144">
        <v>116.76</v>
      </c>
      <c r="G3158" s="144">
        <v>102.32</v>
      </c>
      <c r="H3158" s="144">
        <v>15.47</v>
      </c>
      <c r="I3158" s="144">
        <v>234.55</v>
      </c>
    </row>
    <row r="3159" spans="1:9" x14ac:dyDescent="0.2">
      <c r="A3159" s="141" t="s">
        <v>6331</v>
      </c>
      <c r="B3159" s="142" t="s">
        <v>18539</v>
      </c>
      <c r="C3159" s="143">
        <v>3154</v>
      </c>
      <c r="D3159" s="143">
        <v>33</v>
      </c>
      <c r="E3159" s="144">
        <v>75843.97</v>
      </c>
      <c r="F3159" s="144">
        <v>320.51</v>
      </c>
      <c r="G3159" s="144">
        <v>281.38</v>
      </c>
      <c r="H3159" s="144">
        <v>588.6</v>
      </c>
      <c r="I3159" s="144">
        <v>1190.49</v>
      </c>
    </row>
    <row r="3160" spans="1:9" x14ac:dyDescent="0.2">
      <c r="A3160" s="141" t="s">
        <v>6333</v>
      </c>
      <c r="B3160" s="142" t="s">
        <v>18540</v>
      </c>
      <c r="C3160" s="143">
        <v>281</v>
      </c>
      <c r="D3160" s="143">
        <v>5</v>
      </c>
      <c r="E3160" s="144">
        <v>9989.7099999999991</v>
      </c>
      <c r="F3160" s="144">
        <v>28.55</v>
      </c>
      <c r="G3160" s="144">
        <v>42.63</v>
      </c>
      <c r="H3160" s="144">
        <v>77.53</v>
      </c>
      <c r="I3160" s="144">
        <v>148.71</v>
      </c>
    </row>
    <row r="3161" spans="1:9" x14ac:dyDescent="0.2">
      <c r="A3161" s="141" t="s">
        <v>6335</v>
      </c>
      <c r="B3161" s="142" t="s">
        <v>18541</v>
      </c>
      <c r="C3161" s="143">
        <v>15891</v>
      </c>
      <c r="D3161" s="143">
        <v>141</v>
      </c>
      <c r="E3161" s="144">
        <v>63706.03</v>
      </c>
      <c r="F3161" s="144">
        <v>1614.87</v>
      </c>
      <c r="G3161" s="144">
        <v>1202.26</v>
      </c>
      <c r="H3161" s="144">
        <v>494.4</v>
      </c>
      <c r="I3161" s="144">
        <v>3311.53</v>
      </c>
    </row>
    <row r="3162" spans="1:9" x14ac:dyDescent="0.2">
      <c r="A3162" s="141" t="s">
        <v>6337</v>
      </c>
      <c r="B3162" s="142" t="s">
        <v>18542</v>
      </c>
      <c r="C3162" s="143">
        <v>7834</v>
      </c>
      <c r="D3162" s="143">
        <v>65</v>
      </c>
      <c r="E3162" s="144">
        <v>19329.71</v>
      </c>
      <c r="F3162" s="144">
        <v>796.1</v>
      </c>
      <c r="G3162" s="144">
        <v>554.23</v>
      </c>
      <c r="H3162" s="144">
        <v>150.01</v>
      </c>
      <c r="I3162" s="144">
        <v>1500.34</v>
      </c>
    </row>
    <row r="3163" spans="1:9" x14ac:dyDescent="0.2">
      <c r="A3163" s="141" t="s">
        <v>6339</v>
      </c>
      <c r="B3163" s="142" t="s">
        <v>18543</v>
      </c>
      <c r="C3163" s="143">
        <v>1682</v>
      </c>
      <c r="D3163" s="143">
        <v>20</v>
      </c>
      <c r="E3163" s="144">
        <v>4239.83</v>
      </c>
      <c r="F3163" s="144">
        <v>170.93</v>
      </c>
      <c r="G3163" s="144">
        <v>170.54</v>
      </c>
      <c r="H3163" s="144">
        <v>32.9</v>
      </c>
      <c r="I3163" s="144">
        <v>374.37</v>
      </c>
    </row>
    <row r="3164" spans="1:9" x14ac:dyDescent="0.2">
      <c r="A3164" s="141" t="s">
        <v>6341</v>
      </c>
      <c r="B3164" s="142" t="s">
        <v>18544</v>
      </c>
      <c r="C3164" s="143">
        <v>3846</v>
      </c>
      <c r="D3164" s="143">
        <v>42</v>
      </c>
      <c r="E3164" s="144">
        <v>11096.52</v>
      </c>
      <c r="F3164" s="144">
        <v>390.84</v>
      </c>
      <c r="G3164" s="144">
        <v>358.12</v>
      </c>
      <c r="H3164" s="144">
        <v>86.12</v>
      </c>
      <c r="I3164" s="144">
        <v>835.08</v>
      </c>
    </row>
    <row r="3165" spans="1:9" x14ac:dyDescent="0.2">
      <c r="A3165" s="141" t="s">
        <v>6343</v>
      </c>
      <c r="B3165" s="142" t="s">
        <v>18545</v>
      </c>
      <c r="C3165" s="143">
        <v>9503</v>
      </c>
      <c r="D3165" s="143">
        <v>121</v>
      </c>
      <c r="E3165" s="144">
        <v>32200.35</v>
      </c>
      <c r="F3165" s="144">
        <v>965.71</v>
      </c>
      <c r="G3165" s="144">
        <v>1031.72</v>
      </c>
      <c r="H3165" s="144">
        <v>249.9</v>
      </c>
      <c r="I3165" s="144">
        <v>2247.33</v>
      </c>
    </row>
    <row r="3166" spans="1:9" x14ac:dyDescent="0.2">
      <c r="A3166" s="141" t="s">
        <v>6345</v>
      </c>
      <c r="B3166" s="142" t="s">
        <v>18546</v>
      </c>
      <c r="C3166" s="143">
        <v>380</v>
      </c>
      <c r="D3166" s="143">
        <v>4</v>
      </c>
      <c r="E3166" s="144">
        <v>936.5</v>
      </c>
      <c r="F3166" s="144">
        <v>38.619999999999997</v>
      </c>
      <c r="G3166" s="144">
        <v>34.1</v>
      </c>
      <c r="H3166" s="144">
        <v>7.26</v>
      </c>
      <c r="I3166" s="144">
        <v>79.98</v>
      </c>
    </row>
    <row r="3167" spans="1:9" x14ac:dyDescent="0.2">
      <c r="A3167" s="141" t="s">
        <v>6347</v>
      </c>
      <c r="B3167" s="142" t="s">
        <v>18547</v>
      </c>
      <c r="C3167" s="143">
        <v>653</v>
      </c>
      <c r="D3167" s="143">
        <v>11</v>
      </c>
      <c r="E3167" s="144">
        <v>36137.269999999997</v>
      </c>
      <c r="F3167" s="144">
        <v>66.36</v>
      </c>
      <c r="G3167" s="144">
        <v>93.79</v>
      </c>
      <c r="H3167" s="144">
        <v>280.45</v>
      </c>
      <c r="I3167" s="144">
        <v>440.6</v>
      </c>
    </row>
    <row r="3168" spans="1:9" x14ac:dyDescent="0.2">
      <c r="A3168" s="141" t="s">
        <v>6349</v>
      </c>
      <c r="B3168" s="142" t="s">
        <v>18548</v>
      </c>
      <c r="C3168" s="143">
        <v>489</v>
      </c>
      <c r="D3168" s="143">
        <v>3</v>
      </c>
      <c r="E3168" s="144">
        <v>684.25</v>
      </c>
      <c r="F3168" s="144">
        <v>49.7</v>
      </c>
      <c r="G3168" s="144">
        <v>25.58</v>
      </c>
      <c r="H3168" s="144">
        <v>5.31</v>
      </c>
      <c r="I3168" s="144">
        <v>80.59</v>
      </c>
    </row>
    <row r="3169" spans="1:9" x14ac:dyDescent="0.2">
      <c r="A3169" s="141" t="s">
        <v>6351</v>
      </c>
      <c r="B3169" s="142" t="s">
        <v>18549</v>
      </c>
      <c r="C3169" s="143">
        <v>1055</v>
      </c>
      <c r="D3169" s="143">
        <v>16</v>
      </c>
      <c r="E3169" s="144">
        <v>5521.11</v>
      </c>
      <c r="F3169" s="144">
        <v>107.21</v>
      </c>
      <c r="G3169" s="144">
        <v>136.41999999999999</v>
      </c>
      <c r="H3169" s="144">
        <v>42.85</v>
      </c>
      <c r="I3169" s="144">
        <v>286.48</v>
      </c>
    </row>
    <row r="3170" spans="1:9" x14ac:dyDescent="0.2">
      <c r="A3170" s="141" t="s">
        <v>6353</v>
      </c>
      <c r="B3170" s="142" t="s">
        <v>18550</v>
      </c>
      <c r="C3170" s="143">
        <v>2034</v>
      </c>
      <c r="D3170" s="143">
        <v>19</v>
      </c>
      <c r="E3170" s="144">
        <v>5654.08</v>
      </c>
      <c r="F3170" s="144">
        <v>206.7</v>
      </c>
      <c r="G3170" s="144">
        <v>162.01</v>
      </c>
      <c r="H3170" s="144">
        <v>43.88</v>
      </c>
      <c r="I3170" s="144">
        <v>412.59</v>
      </c>
    </row>
    <row r="3171" spans="1:9" x14ac:dyDescent="0.2">
      <c r="A3171" s="141" t="s">
        <v>6355</v>
      </c>
      <c r="B3171" s="142" t="s">
        <v>18551</v>
      </c>
      <c r="C3171" s="143">
        <v>7906</v>
      </c>
      <c r="D3171" s="143">
        <v>67</v>
      </c>
      <c r="E3171" s="144">
        <v>16537.23</v>
      </c>
      <c r="F3171" s="144">
        <v>803.42</v>
      </c>
      <c r="G3171" s="144">
        <v>571.28</v>
      </c>
      <c r="H3171" s="144">
        <v>128.34</v>
      </c>
      <c r="I3171" s="144">
        <v>1503.04</v>
      </c>
    </row>
    <row r="3172" spans="1:9" x14ac:dyDescent="0.2">
      <c r="A3172" s="141" t="s">
        <v>6357</v>
      </c>
      <c r="B3172" s="142" t="s">
        <v>18552</v>
      </c>
      <c r="C3172" s="143">
        <v>236</v>
      </c>
      <c r="D3172" s="143">
        <v>1</v>
      </c>
      <c r="E3172" s="144">
        <v>248.82</v>
      </c>
      <c r="F3172" s="144">
        <v>23.98</v>
      </c>
      <c r="G3172" s="144">
        <v>8.5299999999999994</v>
      </c>
      <c r="H3172" s="144">
        <v>1.93</v>
      </c>
      <c r="I3172" s="144">
        <v>34.44</v>
      </c>
    </row>
    <row r="3173" spans="1:9" x14ac:dyDescent="0.2">
      <c r="A3173" s="141" t="s">
        <v>6359</v>
      </c>
      <c r="B3173" s="142" t="s">
        <v>18553</v>
      </c>
      <c r="C3173" s="143">
        <v>12714</v>
      </c>
      <c r="D3173" s="143">
        <v>118</v>
      </c>
      <c r="E3173" s="144">
        <v>33070.730000000003</v>
      </c>
      <c r="F3173" s="144">
        <v>1292.02</v>
      </c>
      <c r="G3173" s="144">
        <v>1006.14</v>
      </c>
      <c r="H3173" s="144">
        <v>256.64999999999998</v>
      </c>
      <c r="I3173" s="144">
        <v>2554.81</v>
      </c>
    </row>
    <row r="3174" spans="1:9" x14ac:dyDescent="0.2">
      <c r="A3174" s="141" t="s">
        <v>6361</v>
      </c>
      <c r="B3174" s="142" t="s">
        <v>18554</v>
      </c>
      <c r="C3174" s="143">
        <v>2911</v>
      </c>
      <c r="D3174" s="143">
        <v>29</v>
      </c>
      <c r="E3174" s="144">
        <v>8562.4699999999993</v>
      </c>
      <c r="F3174" s="144">
        <v>295.82</v>
      </c>
      <c r="G3174" s="144">
        <v>247.27</v>
      </c>
      <c r="H3174" s="144">
        <v>66.45</v>
      </c>
      <c r="I3174" s="144">
        <v>609.54</v>
      </c>
    </row>
    <row r="3175" spans="1:9" x14ac:dyDescent="0.2">
      <c r="A3175" s="141" t="s">
        <v>6363</v>
      </c>
      <c r="B3175" s="142" t="s">
        <v>18555</v>
      </c>
      <c r="C3175" s="143">
        <v>3334</v>
      </c>
      <c r="D3175" s="143">
        <v>32</v>
      </c>
      <c r="E3175" s="144">
        <v>9018.77</v>
      </c>
      <c r="F3175" s="144">
        <v>338.81</v>
      </c>
      <c r="G3175" s="144">
        <v>272.85000000000002</v>
      </c>
      <c r="H3175" s="144">
        <v>69.989999999999995</v>
      </c>
      <c r="I3175" s="144">
        <v>681.65</v>
      </c>
    </row>
    <row r="3176" spans="1:9" x14ac:dyDescent="0.2">
      <c r="A3176" s="141" t="s">
        <v>6365</v>
      </c>
      <c r="B3176" s="142" t="s">
        <v>18556</v>
      </c>
      <c r="C3176" s="143">
        <v>385</v>
      </c>
      <c r="D3176" s="143">
        <v>6</v>
      </c>
      <c r="E3176" s="144">
        <v>1057.43</v>
      </c>
      <c r="F3176" s="144">
        <v>39.130000000000003</v>
      </c>
      <c r="G3176" s="144">
        <v>51.16</v>
      </c>
      <c r="H3176" s="144">
        <v>8.2100000000000009</v>
      </c>
      <c r="I3176" s="144">
        <v>98.5</v>
      </c>
    </row>
    <row r="3177" spans="1:9" x14ac:dyDescent="0.2">
      <c r="A3177" s="141" t="s">
        <v>6367</v>
      </c>
      <c r="B3177" s="142" t="s">
        <v>18557</v>
      </c>
      <c r="C3177" s="143">
        <v>2849</v>
      </c>
      <c r="D3177" s="143">
        <v>37</v>
      </c>
      <c r="E3177" s="144">
        <v>15372</v>
      </c>
      <c r="F3177" s="144">
        <v>289.52</v>
      </c>
      <c r="G3177" s="144">
        <v>315.49</v>
      </c>
      <c r="H3177" s="144">
        <v>119.3</v>
      </c>
      <c r="I3177" s="144">
        <v>724.31</v>
      </c>
    </row>
    <row r="3178" spans="1:9" x14ac:dyDescent="0.2">
      <c r="A3178" s="141" t="s">
        <v>6369</v>
      </c>
      <c r="B3178" s="142" t="s">
        <v>18558</v>
      </c>
      <c r="C3178" s="143">
        <v>2203</v>
      </c>
      <c r="D3178" s="143">
        <v>22</v>
      </c>
      <c r="E3178" s="144">
        <v>4710.82</v>
      </c>
      <c r="F3178" s="144">
        <v>223.87</v>
      </c>
      <c r="G3178" s="144">
        <v>187.58</v>
      </c>
      <c r="H3178" s="144">
        <v>36.56</v>
      </c>
      <c r="I3178" s="144">
        <v>448.01</v>
      </c>
    </row>
    <row r="3179" spans="1:9" x14ac:dyDescent="0.2">
      <c r="A3179" s="141" t="s">
        <v>6371</v>
      </c>
      <c r="B3179" s="142" t="s">
        <v>18559</v>
      </c>
      <c r="C3179" s="143">
        <v>3055</v>
      </c>
      <c r="D3179" s="143">
        <v>27</v>
      </c>
      <c r="E3179" s="144">
        <v>7250.83</v>
      </c>
      <c r="F3179" s="144">
        <v>310.45999999999998</v>
      </c>
      <c r="G3179" s="144">
        <v>230.22</v>
      </c>
      <c r="H3179" s="144">
        <v>56.27</v>
      </c>
      <c r="I3179" s="144">
        <v>596.95000000000005</v>
      </c>
    </row>
    <row r="3180" spans="1:9" x14ac:dyDescent="0.2">
      <c r="A3180" s="141" t="s">
        <v>6373</v>
      </c>
      <c r="B3180" s="142" t="s">
        <v>18560</v>
      </c>
      <c r="C3180" s="143">
        <v>785</v>
      </c>
      <c r="D3180" s="143">
        <v>16</v>
      </c>
      <c r="E3180" s="144">
        <v>13102.24</v>
      </c>
      <c r="F3180" s="144">
        <v>79.78</v>
      </c>
      <c r="G3180" s="144">
        <v>136.41999999999999</v>
      </c>
      <c r="H3180" s="144">
        <v>101.68</v>
      </c>
      <c r="I3180" s="144">
        <v>317.88</v>
      </c>
    </row>
    <row r="3181" spans="1:9" x14ac:dyDescent="0.2">
      <c r="A3181" s="141" t="s">
        <v>6375</v>
      </c>
      <c r="B3181" s="142" t="s">
        <v>18561</v>
      </c>
      <c r="C3181" s="143">
        <v>1252</v>
      </c>
      <c r="D3181" s="143">
        <v>3</v>
      </c>
      <c r="E3181" s="144">
        <v>622.04</v>
      </c>
      <c r="F3181" s="144">
        <v>127.23</v>
      </c>
      <c r="G3181" s="144">
        <v>25.58</v>
      </c>
      <c r="H3181" s="144">
        <v>4.82</v>
      </c>
      <c r="I3181" s="144">
        <v>157.63</v>
      </c>
    </row>
    <row r="3182" spans="1:9" x14ac:dyDescent="0.2">
      <c r="A3182" s="141" t="s">
        <v>6377</v>
      </c>
      <c r="B3182" s="142" t="s">
        <v>18562</v>
      </c>
      <c r="C3182" s="143">
        <v>271</v>
      </c>
      <c r="D3182" s="143">
        <v>9</v>
      </c>
      <c r="E3182" s="144">
        <v>3873.89</v>
      </c>
      <c r="F3182" s="144">
        <v>78.989999999999995</v>
      </c>
      <c r="G3182" s="144">
        <v>98.32</v>
      </c>
      <c r="H3182" s="144">
        <v>50.1</v>
      </c>
      <c r="I3182" s="144">
        <v>227.41</v>
      </c>
    </row>
    <row r="3183" spans="1:9" x14ac:dyDescent="0.2">
      <c r="A3183" s="141" t="s">
        <v>6379</v>
      </c>
      <c r="B3183" s="142" t="s">
        <v>18563</v>
      </c>
      <c r="C3183" s="143">
        <v>143</v>
      </c>
      <c r="D3183" s="143">
        <v>13</v>
      </c>
      <c r="E3183" s="144">
        <v>2096.52</v>
      </c>
      <c r="F3183" s="144">
        <v>41.68</v>
      </c>
      <c r="G3183" s="144">
        <v>142.02000000000001</v>
      </c>
      <c r="H3183" s="144">
        <v>27.11</v>
      </c>
      <c r="I3183" s="144">
        <v>210.81</v>
      </c>
    </row>
    <row r="3184" spans="1:9" x14ac:dyDescent="0.2">
      <c r="A3184" s="141" t="s">
        <v>6381</v>
      </c>
      <c r="B3184" s="142" t="s">
        <v>18564</v>
      </c>
      <c r="C3184" s="143">
        <v>190</v>
      </c>
      <c r="D3184" s="143">
        <v>4</v>
      </c>
      <c r="E3184" s="144">
        <v>1263.2</v>
      </c>
      <c r="F3184" s="144">
        <v>55.38</v>
      </c>
      <c r="G3184" s="144">
        <v>43.7</v>
      </c>
      <c r="H3184" s="144">
        <v>16.34</v>
      </c>
      <c r="I3184" s="144">
        <v>115.42</v>
      </c>
    </row>
    <row r="3185" spans="1:9" x14ac:dyDescent="0.2">
      <c r="A3185" s="141" t="s">
        <v>6383</v>
      </c>
      <c r="B3185" s="142" t="s">
        <v>18565</v>
      </c>
      <c r="C3185" s="143">
        <v>139</v>
      </c>
      <c r="D3185" s="143">
        <v>1</v>
      </c>
      <c r="E3185" s="144">
        <v>186.61</v>
      </c>
      <c r="F3185" s="144">
        <v>40.520000000000003</v>
      </c>
      <c r="G3185" s="144">
        <v>10.93</v>
      </c>
      <c r="H3185" s="144">
        <v>2.42</v>
      </c>
      <c r="I3185" s="144">
        <v>53.87</v>
      </c>
    </row>
    <row r="3186" spans="1:9" x14ac:dyDescent="0.2">
      <c r="A3186" s="141" t="s">
        <v>6385</v>
      </c>
      <c r="B3186" s="142" t="s">
        <v>18566</v>
      </c>
      <c r="C3186" s="143">
        <v>336</v>
      </c>
      <c r="D3186" s="143">
        <v>21</v>
      </c>
      <c r="E3186" s="144">
        <v>3130.42</v>
      </c>
      <c r="F3186" s="144">
        <v>97.94</v>
      </c>
      <c r="G3186" s="144">
        <v>229.41</v>
      </c>
      <c r="H3186" s="144">
        <v>40.479999999999997</v>
      </c>
      <c r="I3186" s="144">
        <v>367.83</v>
      </c>
    </row>
    <row r="3187" spans="1:9" x14ac:dyDescent="0.2">
      <c r="A3187" s="141" t="s">
        <v>6387</v>
      </c>
      <c r="B3187" s="142" t="s">
        <v>18567</v>
      </c>
      <c r="C3187" s="143">
        <v>1125</v>
      </c>
      <c r="D3187" s="143">
        <v>34</v>
      </c>
      <c r="E3187" s="144">
        <v>14742.49</v>
      </c>
      <c r="F3187" s="144">
        <v>327.93</v>
      </c>
      <c r="G3187" s="144">
        <v>371.42</v>
      </c>
      <c r="H3187" s="144">
        <v>190.65</v>
      </c>
      <c r="I3187" s="144">
        <v>890</v>
      </c>
    </row>
    <row r="3188" spans="1:9" x14ac:dyDescent="0.2">
      <c r="A3188" s="141" t="s">
        <v>6389</v>
      </c>
      <c r="B3188" s="142" t="s">
        <v>18568</v>
      </c>
      <c r="C3188" s="143">
        <v>188</v>
      </c>
      <c r="D3188" s="143">
        <v>8</v>
      </c>
      <c r="E3188" s="144">
        <v>7196.45</v>
      </c>
      <c r="F3188" s="144">
        <v>54.8</v>
      </c>
      <c r="G3188" s="144">
        <v>87.39</v>
      </c>
      <c r="H3188" s="144">
        <v>93.06</v>
      </c>
      <c r="I3188" s="144">
        <v>235.25</v>
      </c>
    </row>
    <row r="3189" spans="1:9" x14ac:dyDescent="0.2">
      <c r="A3189" s="141" t="s">
        <v>6391</v>
      </c>
      <c r="B3189" s="142" t="s">
        <v>18569</v>
      </c>
      <c r="C3189" s="143">
        <v>686</v>
      </c>
      <c r="D3189" s="143">
        <v>50</v>
      </c>
      <c r="E3189" s="144">
        <v>20797.05</v>
      </c>
      <c r="F3189" s="144">
        <v>199.96</v>
      </c>
      <c r="G3189" s="144">
        <v>546.22</v>
      </c>
      <c r="H3189" s="144">
        <v>268.95</v>
      </c>
      <c r="I3189" s="144">
        <v>1015.13</v>
      </c>
    </row>
    <row r="3190" spans="1:9" x14ac:dyDescent="0.2">
      <c r="A3190" s="141" t="s">
        <v>6393</v>
      </c>
      <c r="B3190" s="142" t="s">
        <v>18570</v>
      </c>
      <c r="C3190" s="143">
        <v>118</v>
      </c>
      <c r="D3190" s="143">
        <v>8</v>
      </c>
      <c r="E3190" s="144">
        <v>3529.8</v>
      </c>
      <c r="F3190" s="144">
        <v>34.39</v>
      </c>
      <c r="G3190" s="144">
        <v>87.39</v>
      </c>
      <c r="H3190" s="144">
        <v>45.65</v>
      </c>
      <c r="I3190" s="144">
        <v>167.43</v>
      </c>
    </row>
    <row r="3191" spans="1:9" x14ac:dyDescent="0.2">
      <c r="A3191" s="141" t="s">
        <v>6395</v>
      </c>
      <c r="B3191" s="142" t="s">
        <v>18571</v>
      </c>
      <c r="C3191" s="143">
        <v>137</v>
      </c>
      <c r="D3191" s="143">
        <v>6</v>
      </c>
      <c r="E3191" s="144">
        <v>1688.29</v>
      </c>
      <c r="F3191" s="144">
        <v>39.94</v>
      </c>
      <c r="G3191" s="144">
        <v>65.540000000000006</v>
      </c>
      <c r="H3191" s="144">
        <v>21.83</v>
      </c>
      <c r="I3191" s="144">
        <v>127.31</v>
      </c>
    </row>
    <row r="3192" spans="1:9" x14ac:dyDescent="0.2">
      <c r="A3192" s="141" t="s">
        <v>6397</v>
      </c>
      <c r="B3192" s="142" t="s">
        <v>18572</v>
      </c>
      <c r="C3192" s="143">
        <v>306</v>
      </c>
      <c r="D3192" s="143">
        <v>8</v>
      </c>
      <c r="E3192" s="144">
        <v>4752.3100000000004</v>
      </c>
      <c r="F3192" s="144">
        <v>89.2</v>
      </c>
      <c r="G3192" s="144">
        <v>87.39</v>
      </c>
      <c r="H3192" s="144">
        <v>61.46</v>
      </c>
      <c r="I3192" s="144">
        <v>238.05</v>
      </c>
    </row>
    <row r="3193" spans="1:9" x14ac:dyDescent="0.2">
      <c r="A3193" s="141" t="s">
        <v>6399</v>
      </c>
      <c r="B3193" s="142" t="s">
        <v>18573</v>
      </c>
      <c r="C3193" s="143">
        <v>230</v>
      </c>
      <c r="D3193" s="143">
        <v>13</v>
      </c>
      <c r="E3193" s="144">
        <v>21390.03</v>
      </c>
      <c r="F3193" s="144">
        <v>67.040000000000006</v>
      </c>
      <c r="G3193" s="144">
        <v>142.02000000000001</v>
      </c>
      <c r="H3193" s="144">
        <v>276.62</v>
      </c>
      <c r="I3193" s="144">
        <v>485.68</v>
      </c>
    </row>
    <row r="3194" spans="1:9" x14ac:dyDescent="0.2">
      <c r="A3194" s="141" t="s">
        <v>6401</v>
      </c>
      <c r="B3194" s="142" t="s">
        <v>18574</v>
      </c>
      <c r="C3194" s="143">
        <v>337</v>
      </c>
      <c r="D3194" s="143">
        <v>21</v>
      </c>
      <c r="E3194" s="144">
        <v>10807.16</v>
      </c>
      <c r="F3194" s="144">
        <v>98.23</v>
      </c>
      <c r="G3194" s="144">
        <v>229.41</v>
      </c>
      <c r="H3194" s="144">
        <v>139.76</v>
      </c>
      <c r="I3194" s="144">
        <v>467.4</v>
      </c>
    </row>
    <row r="3195" spans="1:9" x14ac:dyDescent="0.2">
      <c r="A3195" s="141" t="s">
        <v>6403</v>
      </c>
      <c r="B3195" s="142" t="s">
        <v>18575</v>
      </c>
      <c r="C3195" s="143">
        <v>627</v>
      </c>
      <c r="D3195" s="143">
        <v>39</v>
      </c>
      <c r="E3195" s="144">
        <v>22535.58</v>
      </c>
      <c r="F3195" s="144">
        <v>182.77</v>
      </c>
      <c r="G3195" s="144">
        <v>426.05</v>
      </c>
      <c r="H3195" s="144">
        <v>291.43</v>
      </c>
      <c r="I3195" s="144">
        <v>900.25</v>
      </c>
    </row>
    <row r="3196" spans="1:9" x14ac:dyDescent="0.2">
      <c r="A3196" s="141" t="s">
        <v>6405</v>
      </c>
      <c r="B3196" s="142" t="s">
        <v>18576</v>
      </c>
      <c r="C3196" s="143">
        <v>1200</v>
      </c>
      <c r="D3196" s="143">
        <v>33</v>
      </c>
      <c r="E3196" s="144">
        <v>45084.55</v>
      </c>
      <c r="F3196" s="144">
        <v>349.79</v>
      </c>
      <c r="G3196" s="144">
        <v>360.5</v>
      </c>
      <c r="H3196" s="144">
        <v>583.04</v>
      </c>
      <c r="I3196" s="144">
        <v>1293.33</v>
      </c>
    </row>
    <row r="3197" spans="1:9" x14ac:dyDescent="0.2">
      <c r="A3197" s="141" t="s">
        <v>6407</v>
      </c>
      <c r="B3197" s="142" t="s">
        <v>18577</v>
      </c>
      <c r="C3197" s="143">
        <v>372</v>
      </c>
      <c r="D3197" s="143">
        <v>14</v>
      </c>
      <c r="E3197" s="144">
        <v>19569.560000000001</v>
      </c>
      <c r="F3197" s="144">
        <v>108.43</v>
      </c>
      <c r="G3197" s="144">
        <v>152.94</v>
      </c>
      <c r="H3197" s="144">
        <v>253.08</v>
      </c>
      <c r="I3197" s="144">
        <v>514.45000000000005</v>
      </c>
    </row>
    <row r="3198" spans="1:9" x14ac:dyDescent="0.2">
      <c r="A3198" s="141" t="s">
        <v>6409</v>
      </c>
      <c r="B3198" s="142" t="s">
        <v>18578</v>
      </c>
      <c r="C3198" s="143">
        <v>208</v>
      </c>
      <c r="D3198" s="143">
        <v>1</v>
      </c>
      <c r="E3198" s="144">
        <v>230.79</v>
      </c>
      <c r="F3198" s="144">
        <v>60.63</v>
      </c>
      <c r="G3198" s="144">
        <v>10.93</v>
      </c>
      <c r="H3198" s="144">
        <v>2.98</v>
      </c>
      <c r="I3198" s="144">
        <v>74.540000000000006</v>
      </c>
    </row>
    <row r="3199" spans="1:9" x14ac:dyDescent="0.2">
      <c r="A3199" s="141" t="s">
        <v>6411</v>
      </c>
      <c r="B3199" s="142" t="s">
        <v>18579</v>
      </c>
      <c r="C3199" s="143">
        <v>133</v>
      </c>
      <c r="D3199" s="143">
        <v>5</v>
      </c>
      <c r="E3199" s="144">
        <v>3144.49</v>
      </c>
      <c r="F3199" s="144">
        <v>38.770000000000003</v>
      </c>
      <c r="G3199" s="144">
        <v>54.62</v>
      </c>
      <c r="H3199" s="144">
        <v>40.659999999999997</v>
      </c>
      <c r="I3199" s="144">
        <v>134.05000000000001</v>
      </c>
    </row>
    <row r="3200" spans="1:9" x14ac:dyDescent="0.2">
      <c r="A3200" s="141" t="s">
        <v>6413</v>
      </c>
      <c r="B3200" s="142" t="s">
        <v>18580</v>
      </c>
      <c r="C3200" s="143">
        <v>2412</v>
      </c>
      <c r="D3200" s="143">
        <v>67</v>
      </c>
      <c r="E3200" s="144">
        <v>80147.710000000006</v>
      </c>
      <c r="F3200" s="144">
        <v>703.07</v>
      </c>
      <c r="G3200" s="144">
        <v>731.93</v>
      </c>
      <c r="H3200" s="144">
        <v>1036.48</v>
      </c>
      <c r="I3200" s="144">
        <v>2471.48</v>
      </c>
    </row>
    <row r="3201" spans="1:9" x14ac:dyDescent="0.2">
      <c r="A3201" s="141" t="s">
        <v>6415</v>
      </c>
      <c r="B3201" s="142" t="s">
        <v>18581</v>
      </c>
      <c r="C3201" s="143">
        <v>689</v>
      </c>
      <c r="D3201" s="143">
        <v>23</v>
      </c>
      <c r="E3201" s="144">
        <v>24419.46</v>
      </c>
      <c r="F3201" s="144">
        <v>200.84</v>
      </c>
      <c r="G3201" s="144">
        <v>251.26</v>
      </c>
      <c r="H3201" s="144">
        <v>315.79000000000002</v>
      </c>
      <c r="I3201" s="144">
        <v>767.89</v>
      </c>
    </row>
    <row r="3202" spans="1:9" x14ac:dyDescent="0.2">
      <c r="A3202" s="141" t="s">
        <v>6417</v>
      </c>
      <c r="B3202" s="142" t="s">
        <v>18582</v>
      </c>
      <c r="C3202" s="143">
        <v>454</v>
      </c>
      <c r="D3202" s="143">
        <v>18</v>
      </c>
      <c r="E3202" s="144">
        <v>13355.96</v>
      </c>
      <c r="F3202" s="144">
        <v>132.34</v>
      </c>
      <c r="G3202" s="144">
        <v>196.64</v>
      </c>
      <c r="H3202" s="144">
        <v>172.72</v>
      </c>
      <c r="I3202" s="144">
        <v>501.7</v>
      </c>
    </row>
    <row r="3203" spans="1:9" x14ac:dyDescent="0.2">
      <c r="A3203" s="141" t="s">
        <v>6419</v>
      </c>
      <c r="B3203" s="142" t="s">
        <v>18583</v>
      </c>
      <c r="C3203" s="143">
        <v>338</v>
      </c>
      <c r="D3203" s="143">
        <v>4</v>
      </c>
      <c r="E3203" s="144">
        <v>420.56</v>
      </c>
      <c r="F3203" s="144">
        <v>98.52</v>
      </c>
      <c r="G3203" s="144">
        <v>43.7</v>
      </c>
      <c r="H3203" s="144">
        <v>5.44</v>
      </c>
      <c r="I3203" s="144">
        <v>147.66</v>
      </c>
    </row>
    <row r="3204" spans="1:9" x14ac:dyDescent="0.2">
      <c r="A3204" s="141" t="s">
        <v>6421</v>
      </c>
      <c r="B3204" s="142" t="s">
        <v>18584</v>
      </c>
      <c r="C3204" s="143">
        <v>1441</v>
      </c>
      <c r="D3204" s="143">
        <v>86</v>
      </c>
      <c r="E3204" s="144">
        <v>63624.65</v>
      </c>
      <c r="F3204" s="144">
        <v>420.04</v>
      </c>
      <c r="G3204" s="144">
        <v>939.49</v>
      </c>
      <c r="H3204" s="144">
        <v>822.8</v>
      </c>
      <c r="I3204" s="144">
        <v>2182.33</v>
      </c>
    </row>
    <row r="3205" spans="1:9" x14ac:dyDescent="0.2">
      <c r="A3205" s="141" t="s">
        <v>6423</v>
      </c>
      <c r="B3205" s="142" t="s">
        <v>18585</v>
      </c>
      <c r="C3205" s="143">
        <v>370</v>
      </c>
      <c r="D3205" s="143">
        <v>15</v>
      </c>
      <c r="E3205" s="144">
        <v>10337.879999999999</v>
      </c>
      <c r="F3205" s="144">
        <v>107.85</v>
      </c>
      <c r="G3205" s="144">
        <v>163.86</v>
      </c>
      <c r="H3205" s="144">
        <v>133.69</v>
      </c>
      <c r="I3205" s="144">
        <v>405.4</v>
      </c>
    </row>
    <row r="3206" spans="1:9" x14ac:dyDescent="0.2">
      <c r="A3206" s="141" t="s">
        <v>6425</v>
      </c>
      <c r="B3206" s="142" t="s">
        <v>18586</v>
      </c>
      <c r="C3206" s="143">
        <v>397</v>
      </c>
      <c r="D3206" s="143">
        <v>7</v>
      </c>
      <c r="E3206" s="144">
        <v>1215.8900000000001</v>
      </c>
      <c r="F3206" s="144">
        <v>115.72</v>
      </c>
      <c r="G3206" s="144">
        <v>76.47</v>
      </c>
      <c r="H3206" s="144">
        <v>15.73</v>
      </c>
      <c r="I3206" s="144">
        <v>207.92</v>
      </c>
    </row>
    <row r="3207" spans="1:9" x14ac:dyDescent="0.2">
      <c r="A3207" s="141" t="s">
        <v>6427</v>
      </c>
      <c r="B3207" s="142" t="s">
        <v>18587</v>
      </c>
      <c r="C3207" s="143">
        <v>137</v>
      </c>
      <c r="D3207" s="143">
        <v>5</v>
      </c>
      <c r="E3207" s="144">
        <v>4354.34</v>
      </c>
      <c r="F3207" s="144">
        <v>39.94</v>
      </c>
      <c r="G3207" s="144">
        <v>54.62</v>
      </c>
      <c r="H3207" s="144">
        <v>56.31</v>
      </c>
      <c r="I3207" s="144">
        <v>150.87</v>
      </c>
    </row>
    <row r="3208" spans="1:9" x14ac:dyDescent="0.2">
      <c r="A3208" s="141" t="s">
        <v>6429</v>
      </c>
      <c r="B3208" s="142" t="s">
        <v>18588</v>
      </c>
      <c r="C3208" s="143">
        <v>116</v>
      </c>
      <c r="D3208" s="143">
        <v>1</v>
      </c>
      <c r="E3208" s="144">
        <v>93.31</v>
      </c>
      <c r="F3208" s="144">
        <v>33.82</v>
      </c>
      <c r="G3208" s="144">
        <v>10.93</v>
      </c>
      <c r="H3208" s="144">
        <v>1.21</v>
      </c>
      <c r="I3208" s="144">
        <v>45.96</v>
      </c>
    </row>
    <row r="3209" spans="1:9" x14ac:dyDescent="0.2">
      <c r="A3209" s="141" t="s">
        <v>6431</v>
      </c>
      <c r="B3209" s="142" t="s">
        <v>18589</v>
      </c>
      <c r="C3209" s="143">
        <v>318</v>
      </c>
      <c r="D3209" s="143">
        <v>8</v>
      </c>
      <c r="E3209" s="144">
        <v>1664.53</v>
      </c>
      <c r="F3209" s="144">
        <v>92.7</v>
      </c>
      <c r="G3209" s="144">
        <v>87.39</v>
      </c>
      <c r="H3209" s="144">
        <v>21.53</v>
      </c>
      <c r="I3209" s="144">
        <v>201.62</v>
      </c>
    </row>
    <row r="3210" spans="1:9" x14ac:dyDescent="0.2">
      <c r="A3210" s="141" t="s">
        <v>6433</v>
      </c>
      <c r="B3210" s="142" t="s">
        <v>18590</v>
      </c>
      <c r="C3210" s="143">
        <v>114</v>
      </c>
      <c r="D3210" s="143">
        <v>3</v>
      </c>
      <c r="E3210" s="144">
        <v>2414.69</v>
      </c>
      <c r="F3210" s="144">
        <v>33.229999999999997</v>
      </c>
      <c r="G3210" s="144">
        <v>32.78</v>
      </c>
      <c r="H3210" s="144">
        <v>31.22</v>
      </c>
      <c r="I3210" s="144">
        <v>97.23</v>
      </c>
    </row>
    <row r="3211" spans="1:9" x14ac:dyDescent="0.2">
      <c r="A3211" s="141" t="s">
        <v>6435</v>
      </c>
      <c r="B3211" s="142" t="s">
        <v>18591</v>
      </c>
      <c r="C3211" s="143">
        <v>153</v>
      </c>
      <c r="D3211" s="143">
        <v>1</v>
      </c>
      <c r="E3211" s="144">
        <v>385.67</v>
      </c>
      <c r="F3211" s="144">
        <v>44.6</v>
      </c>
      <c r="G3211" s="144">
        <v>10.93</v>
      </c>
      <c r="H3211" s="144">
        <v>4.9800000000000004</v>
      </c>
      <c r="I3211" s="144">
        <v>60.51</v>
      </c>
    </row>
    <row r="3212" spans="1:9" x14ac:dyDescent="0.2">
      <c r="A3212" s="141" t="s">
        <v>6437</v>
      </c>
      <c r="B3212" s="142" t="s">
        <v>18592</v>
      </c>
      <c r="C3212" s="143">
        <v>1028</v>
      </c>
      <c r="D3212" s="143">
        <v>26</v>
      </c>
      <c r="E3212" s="144">
        <v>8207.3700000000008</v>
      </c>
      <c r="F3212" s="144">
        <v>299.66000000000003</v>
      </c>
      <c r="G3212" s="144">
        <v>284.02999999999997</v>
      </c>
      <c r="H3212" s="144">
        <v>106.14</v>
      </c>
      <c r="I3212" s="144">
        <v>689.83</v>
      </c>
    </row>
    <row r="3213" spans="1:9" x14ac:dyDescent="0.2">
      <c r="A3213" s="141" t="s">
        <v>6439</v>
      </c>
      <c r="B3213" s="142" t="s">
        <v>18593</v>
      </c>
      <c r="C3213" s="143">
        <v>177</v>
      </c>
      <c r="D3213" s="143">
        <v>6</v>
      </c>
      <c r="E3213" s="144">
        <v>3415.92</v>
      </c>
      <c r="F3213" s="144">
        <v>51.59</v>
      </c>
      <c r="G3213" s="144">
        <v>65.540000000000006</v>
      </c>
      <c r="H3213" s="144">
        <v>44.18</v>
      </c>
      <c r="I3213" s="144">
        <v>161.31</v>
      </c>
    </row>
    <row r="3214" spans="1:9" x14ac:dyDescent="0.2">
      <c r="A3214" s="141" t="s">
        <v>6441</v>
      </c>
      <c r="B3214" s="142" t="s">
        <v>18594</v>
      </c>
      <c r="C3214" s="143">
        <v>162</v>
      </c>
      <c r="D3214" s="143">
        <v>9</v>
      </c>
      <c r="E3214" s="144">
        <v>2393.54</v>
      </c>
      <c r="F3214" s="144">
        <v>47.22</v>
      </c>
      <c r="G3214" s="144">
        <v>98.32</v>
      </c>
      <c r="H3214" s="144">
        <v>30.95</v>
      </c>
      <c r="I3214" s="144">
        <v>176.49</v>
      </c>
    </row>
    <row r="3215" spans="1:9" x14ac:dyDescent="0.2">
      <c r="A3215" s="141" t="s">
        <v>6443</v>
      </c>
      <c r="B3215" s="142" t="s">
        <v>18595</v>
      </c>
      <c r="C3215" s="143">
        <v>148</v>
      </c>
      <c r="D3215" s="143">
        <v>2</v>
      </c>
      <c r="E3215" s="144">
        <v>713.45</v>
      </c>
      <c r="F3215" s="144">
        <v>43.14</v>
      </c>
      <c r="G3215" s="144">
        <v>21.85</v>
      </c>
      <c r="H3215" s="144">
        <v>9.2200000000000006</v>
      </c>
      <c r="I3215" s="144">
        <v>74.209999999999994</v>
      </c>
    </row>
    <row r="3216" spans="1:9" x14ac:dyDescent="0.2">
      <c r="A3216" s="141" t="s">
        <v>6445</v>
      </c>
      <c r="B3216" s="142" t="s">
        <v>18596</v>
      </c>
      <c r="C3216" s="143">
        <v>94</v>
      </c>
      <c r="D3216" s="143">
        <v>4</v>
      </c>
      <c r="E3216" s="144">
        <v>5293.14</v>
      </c>
      <c r="F3216" s="144">
        <v>27.4</v>
      </c>
      <c r="G3216" s="144">
        <v>43.7</v>
      </c>
      <c r="H3216" s="144">
        <v>68.45</v>
      </c>
      <c r="I3216" s="144">
        <v>139.55000000000001</v>
      </c>
    </row>
    <row r="3217" spans="1:9" x14ac:dyDescent="0.2">
      <c r="A3217" s="141" t="s">
        <v>6447</v>
      </c>
      <c r="B3217" s="142" t="s">
        <v>18597</v>
      </c>
      <c r="C3217" s="143">
        <v>263</v>
      </c>
      <c r="D3217" s="143">
        <v>6</v>
      </c>
      <c r="E3217" s="144">
        <v>1459.04</v>
      </c>
      <c r="F3217" s="144">
        <v>76.66</v>
      </c>
      <c r="G3217" s="144">
        <v>65.540000000000006</v>
      </c>
      <c r="H3217" s="144">
        <v>18.87</v>
      </c>
      <c r="I3217" s="144">
        <v>161.07</v>
      </c>
    </row>
    <row r="3218" spans="1:9" x14ac:dyDescent="0.2">
      <c r="A3218" s="141" t="s">
        <v>6449</v>
      </c>
      <c r="B3218" s="142" t="s">
        <v>18598</v>
      </c>
      <c r="C3218" s="143">
        <v>71</v>
      </c>
      <c r="D3218" s="143">
        <v>5</v>
      </c>
      <c r="E3218" s="144">
        <v>1131.76</v>
      </c>
      <c r="F3218" s="144">
        <v>20.7</v>
      </c>
      <c r="G3218" s="144">
        <v>54.62</v>
      </c>
      <c r="H3218" s="144">
        <v>14.64</v>
      </c>
      <c r="I3218" s="144">
        <v>89.96</v>
      </c>
    </row>
    <row r="3219" spans="1:9" x14ac:dyDescent="0.2">
      <c r="A3219" s="141" t="s">
        <v>6451</v>
      </c>
      <c r="B3219" s="142" t="s">
        <v>18599</v>
      </c>
      <c r="C3219" s="143">
        <v>849</v>
      </c>
      <c r="D3219" s="143">
        <v>15</v>
      </c>
      <c r="E3219" s="144">
        <v>40007.97</v>
      </c>
      <c r="F3219" s="144">
        <v>247.47</v>
      </c>
      <c r="G3219" s="144">
        <v>163.86</v>
      </c>
      <c r="H3219" s="144">
        <v>517.39</v>
      </c>
      <c r="I3219" s="144">
        <v>928.72</v>
      </c>
    </row>
    <row r="3220" spans="1:9" x14ac:dyDescent="0.2">
      <c r="A3220" s="141" t="s">
        <v>6453</v>
      </c>
      <c r="B3220" s="142" t="s">
        <v>18600</v>
      </c>
      <c r="C3220" s="143">
        <v>327</v>
      </c>
      <c r="D3220" s="143">
        <v>4</v>
      </c>
      <c r="E3220" s="144">
        <v>1758.12</v>
      </c>
      <c r="F3220" s="144">
        <v>95.32</v>
      </c>
      <c r="G3220" s="144">
        <v>43.7</v>
      </c>
      <c r="H3220" s="144">
        <v>22.74</v>
      </c>
      <c r="I3220" s="144">
        <v>161.76</v>
      </c>
    </row>
    <row r="3221" spans="1:9" x14ac:dyDescent="0.2">
      <c r="A3221" s="141" t="s">
        <v>6455</v>
      </c>
      <c r="B3221" s="142" t="s">
        <v>18601</v>
      </c>
      <c r="C3221" s="143">
        <v>17146</v>
      </c>
      <c r="D3221" s="143">
        <v>323</v>
      </c>
      <c r="E3221" s="144">
        <v>356222.6</v>
      </c>
      <c r="F3221" s="144">
        <v>4997.8999999999996</v>
      </c>
      <c r="G3221" s="144">
        <v>3528.54</v>
      </c>
      <c r="H3221" s="144">
        <v>4606.72</v>
      </c>
      <c r="I3221" s="144">
        <v>13133.16</v>
      </c>
    </row>
    <row r="3222" spans="1:9" x14ac:dyDescent="0.2">
      <c r="A3222" s="141" t="s">
        <v>6457</v>
      </c>
      <c r="B3222" s="142" t="s">
        <v>18602</v>
      </c>
      <c r="C3222" s="143">
        <v>91</v>
      </c>
      <c r="D3222" s="143">
        <v>5</v>
      </c>
      <c r="E3222" s="144">
        <v>5116.03</v>
      </c>
      <c r="F3222" s="144">
        <v>26.53</v>
      </c>
      <c r="G3222" s="144">
        <v>54.62</v>
      </c>
      <c r="H3222" s="144">
        <v>66.16</v>
      </c>
      <c r="I3222" s="144">
        <v>147.31</v>
      </c>
    </row>
    <row r="3223" spans="1:9" x14ac:dyDescent="0.2">
      <c r="A3223" s="141" t="s">
        <v>6459</v>
      </c>
      <c r="B3223" s="142" t="s">
        <v>18603</v>
      </c>
      <c r="C3223" s="143">
        <v>100</v>
      </c>
      <c r="D3223" s="143">
        <v>1</v>
      </c>
      <c r="E3223" s="144">
        <v>768.91</v>
      </c>
      <c r="F3223" s="144">
        <v>29.15</v>
      </c>
      <c r="G3223" s="144">
        <v>10.93</v>
      </c>
      <c r="H3223" s="144">
        <v>9.94</v>
      </c>
      <c r="I3223" s="144">
        <v>50.02</v>
      </c>
    </row>
    <row r="3224" spans="1:9" x14ac:dyDescent="0.2">
      <c r="A3224" s="141" t="s">
        <v>6461</v>
      </c>
      <c r="B3224" s="142" t="s">
        <v>18604</v>
      </c>
      <c r="C3224" s="143">
        <v>106</v>
      </c>
      <c r="D3224" s="143">
        <v>0</v>
      </c>
      <c r="E3224" s="144">
        <v>0</v>
      </c>
      <c r="F3224" s="144">
        <v>30.9</v>
      </c>
      <c r="G3224" s="144">
        <v>0</v>
      </c>
      <c r="H3224" s="144">
        <v>0</v>
      </c>
      <c r="I3224" s="144">
        <v>30.9</v>
      </c>
    </row>
    <row r="3225" spans="1:9" x14ac:dyDescent="0.2">
      <c r="A3225" s="141" t="s">
        <v>6463</v>
      </c>
      <c r="B3225" s="142" t="s">
        <v>18605</v>
      </c>
      <c r="C3225" s="143">
        <v>1307</v>
      </c>
      <c r="D3225" s="143">
        <v>31</v>
      </c>
      <c r="E3225" s="144">
        <v>17650.46</v>
      </c>
      <c r="F3225" s="144">
        <v>380.98</v>
      </c>
      <c r="G3225" s="144">
        <v>338.66</v>
      </c>
      <c r="H3225" s="144">
        <v>228.26</v>
      </c>
      <c r="I3225" s="144">
        <v>947.9</v>
      </c>
    </row>
    <row r="3226" spans="1:9" x14ac:dyDescent="0.2">
      <c r="A3226" s="141" t="s">
        <v>6465</v>
      </c>
      <c r="B3226" s="142" t="s">
        <v>18606</v>
      </c>
      <c r="C3226" s="143">
        <v>1162</v>
      </c>
      <c r="D3226" s="143">
        <v>34</v>
      </c>
      <c r="E3226" s="144">
        <v>16032.09</v>
      </c>
      <c r="F3226" s="144">
        <v>338.71</v>
      </c>
      <c r="G3226" s="144">
        <v>371.42</v>
      </c>
      <c r="H3226" s="144">
        <v>207.33</v>
      </c>
      <c r="I3226" s="144">
        <v>917.46</v>
      </c>
    </row>
    <row r="3227" spans="1:9" x14ac:dyDescent="0.2">
      <c r="A3227" s="141" t="s">
        <v>6467</v>
      </c>
      <c r="B3227" s="142" t="s">
        <v>18607</v>
      </c>
      <c r="C3227" s="143">
        <v>2239</v>
      </c>
      <c r="D3227" s="143">
        <v>78</v>
      </c>
      <c r="E3227" s="144">
        <v>13906.58</v>
      </c>
      <c r="F3227" s="144">
        <v>652.65</v>
      </c>
      <c r="G3227" s="144">
        <v>852.1</v>
      </c>
      <c r="H3227" s="144">
        <v>179.84</v>
      </c>
      <c r="I3227" s="144">
        <v>1684.59</v>
      </c>
    </row>
    <row r="3228" spans="1:9" x14ac:dyDescent="0.2">
      <c r="A3228" s="141" t="s">
        <v>6469</v>
      </c>
      <c r="B3228" s="142" t="s">
        <v>18608</v>
      </c>
      <c r="C3228" s="143">
        <v>308</v>
      </c>
      <c r="D3228" s="143">
        <v>12</v>
      </c>
      <c r="E3228" s="144">
        <v>9680.35</v>
      </c>
      <c r="F3228" s="144">
        <v>89.78</v>
      </c>
      <c r="G3228" s="144">
        <v>131.09</v>
      </c>
      <c r="H3228" s="144">
        <v>125.18</v>
      </c>
      <c r="I3228" s="144">
        <v>346.05</v>
      </c>
    </row>
    <row r="3229" spans="1:9" x14ac:dyDescent="0.2">
      <c r="A3229" s="141" t="s">
        <v>6471</v>
      </c>
      <c r="B3229" s="142" t="s">
        <v>18609</v>
      </c>
      <c r="C3229" s="143">
        <v>481</v>
      </c>
      <c r="D3229" s="143">
        <v>23</v>
      </c>
      <c r="E3229" s="144">
        <v>11373.99</v>
      </c>
      <c r="F3229" s="144">
        <v>140.21</v>
      </c>
      <c r="G3229" s="144">
        <v>251.26</v>
      </c>
      <c r="H3229" s="144">
        <v>147.09</v>
      </c>
      <c r="I3229" s="144">
        <v>538.55999999999995</v>
      </c>
    </row>
    <row r="3230" spans="1:9" x14ac:dyDescent="0.2">
      <c r="A3230" s="141" t="s">
        <v>6473</v>
      </c>
      <c r="B3230" s="142" t="s">
        <v>18610</v>
      </c>
      <c r="C3230" s="143">
        <v>254</v>
      </c>
      <c r="D3230" s="143">
        <v>6</v>
      </c>
      <c r="E3230" s="144">
        <v>645.04</v>
      </c>
      <c r="F3230" s="144">
        <v>74.040000000000006</v>
      </c>
      <c r="G3230" s="144">
        <v>65.540000000000006</v>
      </c>
      <c r="H3230" s="144">
        <v>8.34</v>
      </c>
      <c r="I3230" s="144">
        <v>147.91999999999999</v>
      </c>
    </row>
    <row r="3231" spans="1:9" x14ac:dyDescent="0.2">
      <c r="A3231" s="141" t="s">
        <v>6475</v>
      </c>
      <c r="B3231" s="142" t="s">
        <v>18611</v>
      </c>
      <c r="C3231" s="143">
        <v>1550</v>
      </c>
      <c r="D3231" s="143">
        <v>36</v>
      </c>
      <c r="E3231" s="144">
        <v>53204.43</v>
      </c>
      <c r="F3231" s="144">
        <v>451.81</v>
      </c>
      <c r="G3231" s="144">
        <v>393.27</v>
      </c>
      <c r="H3231" s="144">
        <v>688.05</v>
      </c>
      <c r="I3231" s="144">
        <v>1533.13</v>
      </c>
    </row>
    <row r="3232" spans="1:9" x14ac:dyDescent="0.2">
      <c r="A3232" s="141" t="s">
        <v>6477</v>
      </c>
      <c r="B3232" s="142" t="s">
        <v>18612</v>
      </c>
      <c r="C3232" s="143">
        <v>1597</v>
      </c>
      <c r="D3232" s="143">
        <v>51</v>
      </c>
      <c r="E3232" s="144">
        <v>34355.11</v>
      </c>
      <c r="F3232" s="144">
        <v>465.51</v>
      </c>
      <c r="G3232" s="144">
        <v>557.14</v>
      </c>
      <c r="H3232" s="144">
        <v>444.29</v>
      </c>
      <c r="I3232" s="144">
        <v>1466.94</v>
      </c>
    </row>
    <row r="3233" spans="1:9" x14ac:dyDescent="0.2">
      <c r="A3233" s="141" t="s">
        <v>6479</v>
      </c>
      <c r="B3233" s="142" t="s">
        <v>18613</v>
      </c>
      <c r="C3233" s="143">
        <v>9888</v>
      </c>
      <c r="D3233" s="143">
        <v>284</v>
      </c>
      <c r="E3233" s="144">
        <v>249765.76000000001</v>
      </c>
      <c r="F3233" s="144">
        <v>2882.26</v>
      </c>
      <c r="G3233" s="144">
        <v>3102.5</v>
      </c>
      <c r="H3233" s="144">
        <v>3230</v>
      </c>
      <c r="I3233" s="144">
        <v>9214.76</v>
      </c>
    </row>
    <row r="3234" spans="1:9" x14ac:dyDescent="0.2">
      <c r="A3234" s="141" t="s">
        <v>6481</v>
      </c>
      <c r="B3234" s="142" t="s">
        <v>18614</v>
      </c>
      <c r="C3234" s="143">
        <v>176</v>
      </c>
      <c r="D3234" s="143">
        <v>3</v>
      </c>
      <c r="E3234" s="144">
        <v>25181.040000000001</v>
      </c>
      <c r="F3234" s="144">
        <v>51.3</v>
      </c>
      <c r="G3234" s="144">
        <v>32.78</v>
      </c>
      <c r="H3234" s="144">
        <v>325.64999999999998</v>
      </c>
      <c r="I3234" s="144">
        <v>409.73</v>
      </c>
    </row>
    <row r="3235" spans="1:9" x14ac:dyDescent="0.2">
      <c r="A3235" s="141" t="s">
        <v>6483</v>
      </c>
      <c r="B3235" s="142" t="s">
        <v>18615</v>
      </c>
      <c r="C3235" s="143">
        <v>191</v>
      </c>
      <c r="D3235" s="143">
        <v>5</v>
      </c>
      <c r="E3235" s="144">
        <v>9044.48</v>
      </c>
      <c r="F3235" s="144">
        <v>55.67</v>
      </c>
      <c r="G3235" s="144">
        <v>54.62</v>
      </c>
      <c r="H3235" s="144">
        <v>116.97</v>
      </c>
      <c r="I3235" s="144">
        <v>227.26</v>
      </c>
    </row>
    <row r="3236" spans="1:9" x14ac:dyDescent="0.2">
      <c r="A3236" s="141" t="s">
        <v>6485</v>
      </c>
      <c r="B3236" s="142" t="s">
        <v>18616</v>
      </c>
      <c r="C3236" s="143">
        <v>179</v>
      </c>
      <c r="D3236" s="143">
        <v>10</v>
      </c>
      <c r="E3236" s="144">
        <v>8240.2099999999991</v>
      </c>
      <c r="F3236" s="144">
        <v>52.18</v>
      </c>
      <c r="G3236" s="144">
        <v>109.24</v>
      </c>
      <c r="H3236" s="144">
        <v>106.56</v>
      </c>
      <c r="I3236" s="144">
        <v>267.98</v>
      </c>
    </row>
    <row r="3237" spans="1:9" x14ac:dyDescent="0.2">
      <c r="A3237" s="141" t="s">
        <v>6487</v>
      </c>
      <c r="B3237" s="142" t="s">
        <v>18617</v>
      </c>
      <c r="C3237" s="143">
        <v>1065</v>
      </c>
      <c r="D3237" s="143">
        <v>23</v>
      </c>
      <c r="E3237" s="144">
        <v>6532.46</v>
      </c>
      <c r="F3237" s="144">
        <v>310.44</v>
      </c>
      <c r="G3237" s="144">
        <v>251.26</v>
      </c>
      <c r="H3237" s="144">
        <v>84.48</v>
      </c>
      <c r="I3237" s="144">
        <v>646.17999999999995</v>
      </c>
    </row>
    <row r="3238" spans="1:9" x14ac:dyDescent="0.2">
      <c r="A3238" s="141" t="s">
        <v>6489</v>
      </c>
      <c r="B3238" s="142" t="s">
        <v>18618</v>
      </c>
      <c r="C3238" s="143">
        <v>90</v>
      </c>
      <c r="D3238" s="143">
        <v>1</v>
      </c>
      <c r="E3238" s="144">
        <v>186.61</v>
      </c>
      <c r="F3238" s="144">
        <v>26.23</v>
      </c>
      <c r="G3238" s="144">
        <v>10.93</v>
      </c>
      <c r="H3238" s="144">
        <v>2.42</v>
      </c>
      <c r="I3238" s="144">
        <v>39.58</v>
      </c>
    </row>
    <row r="3239" spans="1:9" x14ac:dyDescent="0.2">
      <c r="A3239" s="141" t="s">
        <v>6491</v>
      </c>
      <c r="B3239" s="142" t="s">
        <v>18619</v>
      </c>
      <c r="C3239" s="143">
        <v>83</v>
      </c>
      <c r="D3239" s="143">
        <v>1</v>
      </c>
      <c r="E3239" s="144">
        <v>186.61</v>
      </c>
      <c r="F3239" s="144">
        <v>24.19</v>
      </c>
      <c r="G3239" s="144">
        <v>10.93</v>
      </c>
      <c r="H3239" s="144">
        <v>2.42</v>
      </c>
      <c r="I3239" s="144">
        <v>37.54</v>
      </c>
    </row>
    <row r="3240" spans="1:9" x14ac:dyDescent="0.2">
      <c r="A3240" s="141" t="s">
        <v>6493</v>
      </c>
      <c r="B3240" s="142" t="s">
        <v>18620</v>
      </c>
      <c r="C3240" s="143">
        <v>564</v>
      </c>
      <c r="D3240" s="143">
        <v>9</v>
      </c>
      <c r="E3240" s="144">
        <v>1555.99</v>
      </c>
      <c r="F3240" s="144">
        <v>164.4</v>
      </c>
      <c r="G3240" s="144">
        <v>98.32</v>
      </c>
      <c r="H3240" s="144">
        <v>20.12</v>
      </c>
      <c r="I3240" s="144">
        <v>282.83999999999997</v>
      </c>
    </row>
    <row r="3241" spans="1:9" x14ac:dyDescent="0.2">
      <c r="A3241" s="141" t="s">
        <v>6495</v>
      </c>
      <c r="B3241" s="142" t="s">
        <v>18621</v>
      </c>
      <c r="C3241" s="143">
        <v>222</v>
      </c>
      <c r="D3241" s="143">
        <v>4</v>
      </c>
      <c r="E3241" s="144">
        <v>25974.560000000001</v>
      </c>
      <c r="F3241" s="144">
        <v>64.709999999999994</v>
      </c>
      <c r="G3241" s="144">
        <v>43.7</v>
      </c>
      <c r="H3241" s="144">
        <v>335.9</v>
      </c>
      <c r="I3241" s="144">
        <v>444.31</v>
      </c>
    </row>
    <row r="3242" spans="1:9" x14ac:dyDescent="0.2">
      <c r="A3242" s="141" t="s">
        <v>6497</v>
      </c>
      <c r="B3242" s="142" t="s">
        <v>18622</v>
      </c>
      <c r="C3242" s="143">
        <v>459</v>
      </c>
      <c r="D3242" s="143">
        <v>13</v>
      </c>
      <c r="E3242" s="144">
        <v>5026.33</v>
      </c>
      <c r="F3242" s="144">
        <v>133.79</v>
      </c>
      <c r="G3242" s="144">
        <v>142.02000000000001</v>
      </c>
      <c r="H3242" s="144">
        <v>65</v>
      </c>
      <c r="I3242" s="144">
        <v>340.81</v>
      </c>
    </row>
    <row r="3243" spans="1:9" x14ac:dyDescent="0.2">
      <c r="A3243" s="141" t="s">
        <v>6499</v>
      </c>
      <c r="B3243" s="142" t="s">
        <v>18623</v>
      </c>
      <c r="C3243" s="143">
        <v>123</v>
      </c>
      <c r="D3243" s="143">
        <v>6</v>
      </c>
      <c r="E3243" s="144">
        <v>2780.82</v>
      </c>
      <c r="F3243" s="144">
        <v>35.86</v>
      </c>
      <c r="G3243" s="144">
        <v>65.540000000000006</v>
      </c>
      <c r="H3243" s="144">
        <v>35.96</v>
      </c>
      <c r="I3243" s="144">
        <v>137.36000000000001</v>
      </c>
    </row>
    <row r="3244" spans="1:9" x14ac:dyDescent="0.2">
      <c r="A3244" s="141" t="s">
        <v>6501</v>
      </c>
      <c r="B3244" s="142" t="s">
        <v>18624</v>
      </c>
      <c r="C3244" s="143">
        <v>348</v>
      </c>
      <c r="D3244" s="143">
        <v>20</v>
      </c>
      <c r="E3244" s="144">
        <v>3395.08</v>
      </c>
      <c r="F3244" s="144">
        <v>101.44</v>
      </c>
      <c r="G3244" s="144">
        <v>218.49</v>
      </c>
      <c r="H3244" s="144">
        <v>43.9</v>
      </c>
      <c r="I3244" s="144">
        <v>363.83</v>
      </c>
    </row>
    <row r="3245" spans="1:9" x14ac:dyDescent="0.2">
      <c r="A3245" s="141" t="s">
        <v>6503</v>
      </c>
      <c r="B3245" s="142" t="s">
        <v>18625</v>
      </c>
      <c r="C3245" s="143">
        <v>402</v>
      </c>
      <c r="D3245" s="143">
        <v>34</v>
      </c>
      <c r="E3245" s="144">
        <v>12789.18</v>
      </c>
      <c r="F3245" s="144">
        <v>117.18</v>
      </c>
      <c r="G3245" s="144">
        <v>371.42</v>
      </c>
      <c r="H3245" s="144">
        <v>165.39</v>
      </c>
      <c r="I3245" s="144">
        <v>653.99</v>
      </c>
    </row>
    <row r="3246" spans="1:9" x14ac:dyDescent="0.2">
      <c r="A3246" s="141" t="s">
        <v>6505</v>
      </c>
      <c r="B3246" s="142" t="s">
        <v>18626</v>
      </c>
      <c r="C3246" s="143">
        <v>599</v>
      </c>
      <c r="D3246" s="143">
        <v>30</v>
      </c>
      <c r="E3246" s="144">
        <v>68513.97</v>
      </c>
      <c r="F3246" s="144">
        <v>174.6</v>
      </c>
      <c r="G3246" s="144">
        <v>327.73</v>
      </c>
      <c r="H3246" s="144">
        <v>886.03</v>
      </c>
      <c r="I3246" s="144">
        <v>1388.36</v>
      </c>
    </row>
    <row r="3247" spans="1:9" x14ac:dyDescent="0.2">
      <c r="A3247" s="141" t="s">
        <v>6507</v>
      </c>
      <c r="B3247" s="142" t="s">
        <v>18627</v>
      </c>
      <c r="C3247" s="143">
        <v>208</v>
      </c>
      <c r="D3247" s="143">
        <v>3</v>
      </c>
      <c r="E3247" s="144">
        <v>2426.9</v>
      </c>
      <c r="F3247" s="144">
        <v>60.63</v>
      </c>
      <c r="G3247" s="144">
        <v>32.78</v>
      </c>
      <c r="H3247" s="144">
        <v>31.38</v>
      </c>
      <c r="I3247" s="144">
        <v>124.79</v>
      </c>
    </row>
    <row r="3248" spans="1:9" x14ac:dyDescent="0.2">
      <c r="A3248" s="141" t="s">
        <v>6509</v>
      </c>
      <c r="B3248" s="142" t="s">
        <v>18628</v>
      </c>
      <c r="C3248" s="143">
        <v>350</v>
      </c>
      <c r="D3248" s="143">
        <v>10</v>
      </c>
      <c r="E3248" s="144">
        <v>17505.14</v>
      </c>
      <c r="F3248" s="144">
        <v>102.02</v>
      </c>
      <c r="G3248" s="144">
        <v>109.24</v>
      </c>
      <c r="H3248" s="144">
        <v>226.38</v>
      </c>
      <c r="I3248" s="144">
        <v>437.64</v>
      </c>
    </row>
    <row r="3249" spans="1:9" x14ac:dyDescent="0.2">
      <c r="A3249" s="141" t="s">
        <v>6511</v>
      </c>
      <c r="B3249" s="142" t="s">
        <v>18629</v>
      </c>
      <c r="C3249" s="143">
        <v>290</v>
      </c>
      <c r="D3249" s="143">
        <v>11</v>
      </c>
      <c r="E3249" s="144">
        <v>3323.39</v>
      </c>
      <c r="F3249" s="144">
        <v>84.54</v>
      </c>
      <c r="G3249" s="144">
        <v>120.17</v>
      </c>
      <c r="H3249" s="144">
        <v>42.98</v>
      </c>
      <c r="I3249" s="144">
        <v>247.69</v>
      </c>
    </row>
    <row r="3250" spans="1:9" x14ac:dyDescent="0.2">
      <c r="A3250" s="141" t="s">
        <v>6513</v>
      </c>
      <c r="B3250" s="142" t="s">
        <v>18630</v>
      </c>
      <c r="C3250" s="143">
        <v>345</v>
      </c>
      <c r="D3250" s="143">
        <v>22</v>
      </c>
      <c r="E3250" s="144">
        <v>24634.080000000002</v>
      </c>
      <c r="F3250" s="144">
        <v>100.57</v>
      </c>
      <c r="G3250" s="144">
        <v>240.34</v>
      </c>
      <c r="H3250" s="144">
        <v>318.57</v>
      </c>
      <c r="I3250" s="144">
        <v>659.48</v>
      </c>
    </row>
    <row r="3251" spans="1:9" x14ac:dyDescent="0.2">
      <c r="A3251" s="141" t="s">
        <v>6515</v>
      </c>
      <c r="B3251" s="142" t="s">
        <v>18631</v>
      </c>
      <c r="C3251" s="143">
        <v>497</v>
      </c>
      <c r="D3251" s="143">
        <v>16</v>
      </c>
      <c r="E3251" s="144">
        <v>14768.89</v>
      </c>
      <c r="F3251" s="144">
        <v>144.87</v>
      </c>
      <c r="G3251" s="144">
        <v>174.79</v>
      </c>
      <c r="H3251" s="144">
        <v>190.99</v>
      </c>
      <c r="I3251" s="144">
        <v>510.65</v>
      </c>
    </row>
    <row r="3252" spans="1:9" x14ac:dyDescent="0.2">
      <c r="A3252" s="141" t="s">
        <v>6517</v>
      </c>
      <c r="B3252" s="142" t="s">
        <v>18632</v>
      </c>
      <c r="C3252" s="143">
        <v>791</v>
      </c>
      <c r="D3252" s="143">
        <v>22</v>
      </c>
      <c r="E3252" s="144">
        <v>15634.71</v>
      </c>
      <c r="F3252" s="144">
        <v>230.57</v>
      </c>
      <c r="G3252" s="144">
        <v>240.34</v>
      </c>
      <c r="H3252" s="144">
        <v>202.19</v>
      </c>
      <c r="I3252" s="144">
        <v>673.1</v>
      </c>
    </row>
    <row r="3253" spans="1:9" x14ac:dyDescent="0.2">
      <c r="A3253" s="141" t="s">
        <v>6519</v>
      </c>
      <c r="B3253" s="142" t="s">
        <v>18633</v>
      </c>
      <c r="C3253" s="143">
        <v>103</v>
      </c>
      <c r="D3253" s="143">
        <v>5</v>
      </c>
      <c r="E3253" s="144">
        <v>3222.6</v>
      </c>
      <c r="F3253" s="144">
        <v>30.02</v>
      </c>
      <c r="G3253" s="144">
        <v>54.62</v>
      </c>
      <c r="H3253" s="144">
        <v>41.67</v>
      </c>
      <c r="I3253" s="144">
        <v>126.31</v>
      </c>
    </row>
    <row r="3254" spans="1:9" x14ac:dyDescent="0.2">
      <c r="A3254" s="141" t="s">
        <v>6521</v>
      </c>
      <c r="B3254" s="142" t="s">
        <v>18634</v>
      </c>
      <c r="C3254" s="143">
        <v>240</v>
      </c>
      <c r="D3254" s="143">
        <v>13</v>
      </c>
      <c r="E3254" s="144">
        <v>3219.2</v>
      </c>
      <c r="F3254" s="144">
        <v>69.959999999999994</v>
      </c>
      <c r="G3254" s="144">
        <v>142.02000000000001</v>
      </c>
      <c r="H3254" s="144">
        <v>41.63</v>
      </c>
      <c r="I3254" s="144">
        <v>253.61</v>
      </c>
    </row>
    <row r="3255" spans="1:9" x14ac:dyDescent="0.2">
      <c r="A3255" s="141" t="s">
        <v>6523</v>
      </c>
      <c r="B3255" s="142" t="s">
        <v>18635</v>
      </c>
      <c r="C3255" s="143">
        <v>80</v>
      </c>
      <c r="D3255" s="143">
        <v>10</v>
      </c>
      <c r="E3255" s="144">
        <v>4029.01</v>
      </c>
      <c r="F3255" s="144">
        <v>23.32</v>
      </c>
      <c r="G3255" s="144">
        <v>109.24</v>
      </c>
      <c r="H3255" s="144">
        <v>52.1</v>
      </c>
      <c r="I3255" s="144">
        <v>184.66</v>
      </c>
    </row>
    <row r="3256" spans="1:9" x14ac:dyDescent="0.2">
      <c r="A3256" s="141" t="s">
        <v>6525</v>
      </c>
      <c r="B3256" s="142" t="s">
        <v>18636</v>
      </c>
      <c r="C3256" s="143">
        <v>164</v>
      </c>
      <c r="D3256" s="143">
        <v>5</v>
      </c>
      <c r="E3256" s="144">
        <v>2136.66</v>
      </c>
      <c r="F3256" s="144">
        <v>47.81</v>
      </c>
      <c r="G3256" s="144">
        <v>54.62</v>
      </c>
      <c r="H3256" s="144">
        <v>27.63</v>
      </c>
      <c r="I3256" s="144">
        <v>130.06</v>
      </c>
    </row>
    <row r="3257" spans="1:9" x14ac:dyDescent="0.2">
      <c r="A3257" s="141" t="s">
        <v>6527</v>
      </c>
      <c r="B3257" s="142" t="s">
        <v>18637</v>
      </c>
      <c r="C3257" s="143">
        <v>333</v>
      </c>
      <c r="D3257" s="143">
        <v>21</v>
      </c>
      <c r="E3257" s="144">
        <v>33426.239999999998</v>
      </c>
      <c r="F3257" s="144">
        <v>97.06</v>
      </c>
      <c r="G3257" s="144">
        <v>229.41</v>
      </c>
      <c r="H3257" s="144">
        <v>432.27</v>
      </c>
      <c r="I3257" s="144">
        <v>758.74</v>
      </c>
    </row>
    <row r="3258" spans="1:9" x14ac:dyDescent="0.2">
      <c r="A3258" s="141" t="s">
        <v>6529</v>
      </c>
      <c r="B3258" s="142" t="s">
        <v>18638</v>
      </c>
      <c r="C3258" s="143">
        <v>118</v>
      </c>
      <c r="D3258" s="143">
        <v>2</v>
      </c>
      <c r="E3258" s="144">
        <v>234.31</v>
      </c>
      <c r="F3258" s="144">
        <v>34.39</v>
      </c>
      <c r="G3258" s="144">
        <v>21.85</v>
      </c>
      <c r="H3258" s="144">
        <v>3.03</v>
      </c>
      <c r="I3258" s="144">
        <v>59.27</v>
      </c>
    </row>
    <row r="3259" spans="1:9" x14ac:dyDescent="0.2">
      <c r="A3259" s="141" t="s">
        <v>6531</v>
      </c>
      <c r="B3259" s="142" t="s">
        <v>18639</v>
      </c>
      <c r="C3259" s="143">
        <v>114</v>
      </c>
      <c r="D3259" s="143">
        <v>7</v>
      </c>
      <c r="E3259" s="144">
        <v>3556.64</v>
      </c>
      <c r="F3259" s="144">
        <v>33.229999999999997</v>
      </c>
      <c r="G3259" s="144">
        <v>76.47</v>
      </c>
      <c r="H3259" s="144">
        <v>45.99</v>
      </c>
      <c r="I3259" s="144">
        <v>155.69</v>
      </c>
    </row>
    <row r="3260" spans="1:9" x14ac:dyDescent="0.2">
      <c r="A3260" s="141" t="s">
        <v>6533</v>
      </c>
      <c r="B3260" s="142" t="s">
        <v>18640</v>
      </c>
      <c r="C3260" s="143">
        <v>83</v>
      </c>
      <c r="D3260" s="143">
        <v>0</v>
      </c>
      <c r="E3260" s="144">
        <v>0</v>
      </c>
      <c r="F3260" s="144">
        <v>24.19</v>
      </c>
      <c r="G3260" s="144">
        <v>0</v>
      </c>
      <c r="H3260" s="144">
        <v>0</v>
      </c>
      <c r="I3260" s="144">
        <v>24.19</v>
      </c>
    </row>
    <row r="3261" spans="1:9" x14ac:dyDescent="0.2">
      <c r="A3261" s="141" t="s">
        <v>6535</v>
      </c>
      <c r="B3261" s="142" t="s">
        <v>18641</v>
      </c>
      <c r="C3261" s="143">
        <v>411</v>
      </c>
      <c r="D3261" s="143">
        <v>4</v>
      </c>
      <c r="E3261" s="144">
        <v>1525.32</v>
      </c>
      <c r="F3261" s="144">
        <v>119.8</v>
      </c>
      <c r="G3261" s="144">
        <v>43.7</v>
      </c>
      <c r="H3261" s="144">
        <v>19.73</v>
      </c>
      <c r="I3261" s="144">
        <v>183.23</v>
      </c>
    </row>
    <row r="3262" spans="1:9" x14ac:dyDescent="0.2">
      <c r="A3262" s="141" t="s">
        <v>6537</v>
      </c>
      <c r="B3262" s="142" t="s">
        <v>18642</v>
      </c>
      <c r="C3262" s="143">
        <v>649</v>
      </c>
      <c r="D3262" s="143">
        <v>65</v>
      </c>
      <c r="E3262" s="144">
        <v>35045.97</v>
      </c>
      <c r="F3262" s="144">
        <v>189.18</v>
      </c>
      <c r="G3262" s="144">
        <v>710.08</v>
      </c>
      <c r="H3262" s="144">
        <v>453.22</v>
      </c>
      <c r="I3262" s="144">
        <v>1352.48</v>
      </c>
    </row>
    <row r="3263" spans="1:9" x14ac:dyDescent="0.2">
      <c r="A3263" s="141" t="s">
        <v>6539</v>
      </c>
      <c r="B3263" s="142" t="s">
        <v>18643</v>
      </c>
      <c r="C3263" s="143">
        <v>204</v>
      </c>
      <c r="D3263" s="143">
        <v>7</v>
      </c>
      <c r="E3263" s="144">
        <v>6084.26</v>
      </c>
      <c r="F3263" s="144">
        <v>59.46</v>
      </c>
      <c r="G3263" s="144">
        <v>76.47</v>
      </c>
      <c r="H3263" s="144">
        <v>78.680000000000007</v>
      </c>
      <c r="I3263" s="144">
        <v>214.61</v>
      </c>
    </row>
    <row r="3264" spans="1:9" x14ac:dyDescent="0.2">
      <c r="A3264" s="141" t="s">
        <v>6541</v>
      </c>
      <c r="B3264" s="142" t="s">
        <v>18644</v>
      </c>
      <c r="C3264" s="143">
        <v>803</v>
      </c>
      <c r="D3264" s="143">
        <v>36</v>
      </c>
      <c r="E3264" s="144">
        <v>20113.11</v>
      </c>
      <c r="F3264" s="144">
        <v>234.06</v>
      </c>
      <c r="G3264" s="144">
        <v>393.27</v>
      </c>
      <c r="H3264" s="144">
        <v>260.10000000000002</v>
      </c>
      <c r="I3264" s="144">
        <v>887.43</v>
      </c>
    </row>
    <row r="3265" spans="1:9" x14ac:dyDescent="0.2">
      <c r="A3265" s="141" t="s">
        <v>6543</v>
      </c>
      <c r="B3265" s="142" t="s">
        <v>18645</v>
      </c>
      <c r="C3265" s="143">
        <v>120</v>
      </c>
      <c r="D3265" s="143">
        <v>15</v>
      </c>
      <c r="E3265" s="144">
        <v>22507.71</v>
      </c>
      <c r="F3265" s="144">
        <v>34.979999999999997</v>
      </c>
      <c r="G3265" s="144">
        <v>163.86</v>
      </c>
      <c r="H3265" s="144">
        <v>291.07</v>
      </c>
      <c r="I3265" s="144">
        <v>489.91</v>
      </c>
    </row>
    <row r="3266" spans="1:9" x14ac:dyDescent="0.2">
      <c r="A3266" s="141" t="s">
        <v>6545</v>
      </c>
      <c r="B3266" s="142" t="s">
        <v>18646</v>
      </c>
      <c r="C3266" s="143">
        <v>21</v>
      </c>
      <c r="D3266" s="143">
        <v>0</v>
      </c>
      <c r="E3266" s="144">
        <v>0</v>
      </c>
      <c r="F3266" s="144">
        <v>6.12</v>
      </c>
      <c r="G3266" s="144">
        <v>0</v>
      </c>
      <c r="H3266" s="144">
        <v>0</v>
      </c>
      <c r="I3266" s="144">
        <v>6.12</v>
      </c>
    </row>
    <row r="3267" spans="1:9" x14ac:dyDescent="0.2">
      <c r="A3267" s="141" t="s">
        <v>6547</v>
      </c>
      <c r="B3267" s="142" t="s">
        <v>18647</v>
      </c>
      <c r="C3267" s="143">
        <v>103</v>
      </c>
      <c r="D3267" s="143">
        <v>3</v>
      </c>
      <c r="E3267" s="144">
        <v>528.74</v>
      </c>
      <c r="F3267" s="144">
        <v>30.02</v>
      </c>
      <c r="G3267" s="144">
        <v>32.78</v>
      </c>
      <c r="H3267" s="144">
        <v>6.84</v>
      </c>
      <c r="I3267" s="144">
        <v>69.64</v>
      </c>
    </row>
    <row r="3268" spans="1:9" x14ac:dyDescent="0.2">
      <c r="A3268" s="141" t="s">
        <v>6549</v>
      </c>
      <c r="B3268" s="142" t="s">
        <v>18648</v>
      </c>
      <c r="C3268" s="143">
        <v>344</v>
      </c>
      <c r="D3268" s="143">
        <v>7</v>
      </c>
      <c r="E3268" s="144">
        <v>6423.83</v>
      </c>
      <c r="F3268" s="144">
        <v>100.27</v>
      </c>
      <c r="G3268" s="144">
        <v>76.47</v>
      </c>
      <c r="H3268" s="144">
        <v>83.07</v>
      </c>
      <c r="I3268" s="144">
        <v>259.81</v>
      </c>
    </row>
    <row r="3269" spans="1:9" x14ac:dyDescent="0.2">
      <c r="A3269" s="141" t="s">
        <v>6551</v>
      </c>
      <c r="B3269" s="142" t="s">
        <v>18649</v>
      </c>
      <c r="C3269" s="143">
        <v>845</v>
      </c>
      <c r="D3269" s="143">
        <v>36</v>
      </c>
      <c r="E3269" s="144">
        <v>28425.26</v>
      </c>
      <c r="F3269" s="144">
        <v>246.31</v>
      </c>
      <c r="G3269" s="144">
        <v>393.27</v>
      </c>
      <c r="H3269" s="144">
        <v>367.6</v>
      </c>
      <c r="I3269" s="144">
        <v>1007.18</v>
      </c>
    </row>
    <row r="3270" spans="1:9" x14ac:dyDescent="0.2">
      <c r="A3270" s="141" t="s">
        <v>6553</v>
      </c>
      <c r="B3270" s="142" t="s">
        <v>18650</v>
      </c>
      <c r="C3270" s="143">
        <v>158</v>
      </c>
      <c r="D3270" s="143">
        <v>5</v>
      </c>
      <c r="E3270" s="144">
        <v>11267.97</v>
      </c>
      <c r="F3270" s="144">
        <v>46.06</v>
      </c>
      <c r="G3270" s="144">
        <v>54.62</v>
      </c>
      <c r="H3270" s="144">
        <v>145.72</v>
      </c>
      <c r="I3270" s="144">
        <v>246.4</v>
      </c>
    </row>
    <row r="3271" spans="1:9" x14ac:dyDescent="0.2">
      <c r="A3271" s="141" t="s">
        <v>6555</v>
      </c>
      <c r="B3271" s="142" t="s">
        <v>18651</v>
      </c>
      <c r="C3271" s="143">
        <v>15250</v>
      </c>
      <c r="D3271" s="143">
        <v>441</v>
      </c>
      <c r="E3271" s="144">
        <v>395334.14</v>
      </c>
      <c r="F3271" s="144">
        <v>4445.2299999999996</v>
      </c>
      <c r="G3271" s="144">
        <v>4817.6000000000004</v>
      </c>
      <c r="H3271" s="144">
        <v>5112.51</v>
      </c>
      <c r="I3271" s="144">
        <v>14375.34</v>
      </c>
    </row>
    <row r="3272" spans="1:9" x14ac:dyDescent="0.2">
      <c r="A3272" s="141" t="s">
        <v>6557</v>
      </c>
      <c r="B3272" s="142" t="s">
        <v>18652</v>
      </c>
      <c r="C3272" s="143">
        <v>612</v>
      </c>
      <c r="D3272" s="143">
        <v>17</v>
      </c>
      <c r="E3272" s="144">
        <v>8133.09</v>
      </c>
      <c r="F3272" s="144">
        <v>178.39</v>
      </c>
      <c r="G3272" s="144">
        <v>185.71</v>
      </c>
      <c r="H3272" s="144">
        <v>105.18</v>
      </c>
      <c r="I3272" s="144">
        <v>469.28</v>
      </c>
    </row>
    <row r="3273" spans="1:9" x14ac:dyDescent="0.2">
      <c r="A3273" s="141" t="s">
        <v>6559</v>
      </c>
      <c r="B3273" s="142" t="s">
        <v>18653</v>
      </c>
      <c r="C3273" s="143">
        <v>133</v>
      </c>
      <c r="D3273" s="143">
        <v>0</v>
      </c>
      <c r="E3273" s="144">
        <v>0</v>
      </c>
      <c r="F3273" s="144">
        <v>38.770000000000003</v>
      </c>
      <c r="G3273" s="144">
        <v>0</v>
      </c>
      <c r="H3273" s="144">
        <v>0</v>
      </c>
      <c r="I3273" s="144">
        <v>38.770000000000003</v>
      </c>
    </row>
    <row r="3274" spans="1:9" x14ac:dyDescent="0.2">
      <c r="A3274" s="141" t="s">
        <v>6561</v>
      </c>
      <c r="B3274" s="142" t="s">
        <v>18654</v>
      </c>
      <c r="C3274" s="143">
        <v>393</v>
      </c>
      <c r="D3274" s="143">
        <v>29</v>
      </c>
      <c r="E3274" s="144">
        <v>65651.53</v>
      </c>
      <c r="F3274" s="144">
        <v>114.55</v>
      </c>
      <c r="G3274" s="144">
        <v>316.8</v>
      </c>
      <c r="H3274" s="144">
        <v>849.02</v>
      </c>
      <c r="I3274" s="144">
        <v>1280.3699999999999</v>
      </c>
    </row>
    <row r="3275" spans="1:9" x14ac:dyDescent="0.2">
      <c r="A3275" s="141" t="s">
        <v>6563</v>
      </c>
      <c r="B3275" s="142" t="s">
        <v>18655</v>
      </c>
      <c r="C3275" s="143">
        <v>1740</v>
      </c>
      <c r="D3275" s="143">
        <v>61</v>
      </c>
      <c r="E3275" s="144">
        <v>43437.95</v>
      </c>
      <c r="F3275" s="144">
        <v>507.19</v>
      </c>
      <c r="G3275" s="144">
        <v>666.38</v>
      </c>
      <c r="H3275" s="144">
        <v>561.74</v>
      </c>
      <c r="I3275" s="144">
        <v>1735.31</v>
      </c>
    </row>
    <row r="3276" spans="1:9" x14ac:dyDescent="0.2">
      <c r="A3276" s="141" t="s">
        <v>6565</v>
      </c>
      <c r="B3276" s="142" t="s">
        <v>18656</v>
      </c>
      <c r="C3276" s="143">
        <v>3434</v>
      </c>
      <c r="D3276" s="143">
        <v>81</v>
      </c>
      <c r="E3276" s="144">
        <v>22170.32</v>
      </c>
      <c r="F3276" s="144">
        <v>1000.98</v>
      </c>
      <c r="G3276" s="144">
        <v>884.86</v>
      </c>
      <c r="H3276" s="144">
        <v>286.70999999999998</v>
      </c>
      <c r="I3276" s="144">
        <v>2172.5500000000002</v>
      </c>
    </row>
    <row r="3277" spans="1:9" x14ac:dyDescent="0.2">
      <c r="A3277" s="141" t="s">
        <v>6567</v>
      </c>
      <c r="B3277" s="142" t="s">
        <v>18657</v>
      </c>
      <c r="C3277" s="143">
        <v>1478</v>
      </c>
      <c r="D3277" s="143">
        <v>44</v>
      </c>
      <c r="E3277" s="144">
        <v>74279.69</v>
      </c>
      <c r="F3277" s="144">
        <v>430.82</v>
      </c>
      <c r="G3277" s="144">
        <v>480.66</v>
      </c>
      <c r="H3277" s="144">
        <v>960.59</v>
      </c>
      <c r="I3277" s="144">
        <v>1872.07</v>
      </c>
    </row>
    <row r="3278" spans="1:9" x14ac:dyDescent="0.2">
      <c r="A3278" s="141" t="s">
        <v>6569</v>
      </c>
      <c r="B3278" s="142" t="s">
        <v>18658</v>
      </c>
      <c r="C3278" s="143">
        <v>68</v>
      </c>
      <c r="D3278" s="143">
        <v>2</v>
      </c>
      <c r="E3278" s="144">
        <v>311.02999999999997</v>
      </c>
      <c r="F3278" s="144">
        <v>19.82</v>
      </c>
      <c r="G3278" s="144">
        <v>21.85</v>
      </c>
      <c r="H3278" s="144">
        <v>4.0199999999999996</v>
      </c>
      <c r="I3278" s="144">
        <v>45.69</v>
      </c>
    </row>
    <row r="3279" spans="1:9" x14ac:dyDescent="0.2">
      <c r="A3279" s="141" t="s">
        <v>6571</v>
      </c>
      <c r="B3279" s="142" t="s">
        <v>18659</v>
      </c>
      <c r="C3279" s="143">
        <v>227</v>
      </c>
      <c r="D3279" s="143">
        <v>17</v>
      </c>
      <c r="E3279" s="144">
        <v>21828.45</v>
      </c>
      <c r="F3279" s="144">
        <v>66.17</v>
      </c>
      <c r="G3279" s="144">
        <v>185.71</v>
      </c>
      <c r="H3279" s="144">
        <v>282.29000000000002</v>
      </c>
      <c r="I3279" s="144">
        <v>534.16999999999996</v>
      </c>
    </row>
    <row r="3280" spans="1:9" x14ac:dyDescent="0.2">
      <c r="A3280" s="141" t="s">
        <v>6573</v>
      </c>
      <c r="B3280" s="142" t="s">
        <v>18660</v>
      </c>
      <c r="C3280" s="143">
        <v>53429</v>
      </c>
      <c r="D3280" s="143">
        <v>1060</v>
      </c>
      <c r="E3280" s="144">
        <v>427121.82</v>
      </c>
      <c r="F3280" s="144">
        <v>15574.05</v>
      </c>
      <c r="G3280" s="144">
        <v>11579.73</v>
      </c>
      <c r="H3280" s="144">
        <v>5523.59</v>
      </c>
      <c r="I3280" s="144">
        <v>32677.37</v>
      </c>
    </row>
    <row r="3281" spans="1:9" x14ac:dyDescent="0.2">
      <c r="A3281" s="141" t="s">
        <v>6575</v>
      </c>
      <c r="B3281" s="142" t="s">
        <v>18661</v>
      </c>
      <c r="C3281" s="143">
        <v>113</v>
      </c>
      <c r="D3281" s="143">
        <v>2</v>
      </c>
      <c r="E3281" s="144">
        <v>975.69</v>
      </c>
      <c r="F3281" s="144">
        <v>32.94</v>
      </c>
      <c r="G3281" s="144">
        <v>21.85</v>
      </c>
      <c r="H3281" s="144">
        <v>12.62</v>
      </c>
      <c r="I3281" s="144">
        <v>67.41</v>
      </c>
    </row>
    <row r="3282" spans="1:9" x14ac:dyDescent="0.2">
      <c r="A3282" s="141" t="s">
        <v>6577</v>
      </c>
      <c r="B3282" s="142" t="s">
        <v>18662</v>
      </c>
      <c r="C3282" s="143">
        <v>703</v>
      </c>
      <c r="D3282" s="143">
        <v>11</v>
      </c>
      <c r="E3282" s="144">
        <v>2976.4</v>
      </c>
      <c r="F3282" s="144">
        <v>204.92</v>
      </c>
      <c r="G3282" s="144">
        <v>120.17</v>
      </c>
      <c r="H3282" s="144">
        <v>38.49</v>
      </c>
      <c r="I3282" s="144">
        <v>363.58</v>
      </c>
    </row>
    <row r="3283" spans="1:9" x14ac:dyDescent="0.2">
      <c r="A3283" s="141" t="s">
        <v>6579</v>
      </c>
      <c r="B3283" s="142" t="s">
        <v>18663</v>
      </c>
      <c r="C3283" s="143">
        <v>185</v>
      </c>
      <c r="D3283" s="143">
        <v>17</v>
      </c>
      <c r="E3283" s="144">
        <v>8127.63</v>
      </c>
      <c r="F3283" s="144">
        <v>53.93</v>
      </c>
      <c r="G3283" s="144">
        <v>185.71</v>
      </c>
      <c r="H3283" s="144">
        <v>105.1</v>
      </c>
      <c r="I3283" s="144">
        <v>344.74</v>
      </c>
    </row>
    <row r="3284" spans="1:9" x14ac:dyDescent="0.2">
      <c r="A3284" s="141" t="s">
        <v>6581</v>
      </c>
      <c r="B3284" s="142" t="s">
        <v>18664</v>
      </c>
      <c r="C3284" s="143">
        <v>247</v>
      </c>
      <c r="D3284" s="143">
        <v>5</v>
      </c>
      <c r="E3284" s="144">
        <v>1136.1199999999999</v>
      </c>
      <c r="F3284" s="144">
        <v>72</v>
      </c>
      <c r="G3284" s="144">
        <v>54.62</v>
      </c>
      <c r="H3284" s="144">
        <v>14.7</v>
      </c>
      <c r="I3284" s="144">
        <v>141.32</v>
      </c>
    </row>
    <row r="3285" spans="1:9" x14ac:dyDescent="0.2">
      <c r="A3285" s="141" t="s">
        <v>6583</v>
      </c>
      <c r="B3285" s="142" t="s">
        <v>18665</v>
      </c>
      <c r="C3285" s="143">
        <v>13344</v>
      </c>
      <c r="D3285" s="143">
        <v>233</v>
      </c>
      <c r="E3285" s="144">
        <v>271920.03000000003</v>
      </c>
      <c r="F3285" s="144">
        <v>3889.65</v>
      </c>
      <c r="G3285" s="144">
        <v>2545.35</v>
      </c>
      <c r="H3285" s="144">
        <v>3516.5</v>
      </c>
      <c r="I3285" s="144">
        <v>9951.5</v>
      </c>
    </row>
    <row r="3286" spans="1:9" x14ac:dyDescent="0.2">
      <c r="A3286" s="141" t="s">
        <v>6585</v>
      </c>
      <c r="B3286" s="142" t="s">
        <v>18666</v>
      </c>
      <c r="C3286" s="143">
        <v>94</v>
      </c>
      <c r="D3286" s="143">
        <v>2</v>
      </c>
      <c r="E3286" s="144">
        <v>342.13</v>
      </c>
      <c r="F3286" s="144">
        <v>27.4</v>
      </c>
      <c r="G3286" s="144">
        <v>21.85</v>
      </c>
      <c r="H3286" s="144">
        <v>4.42</v>
      </c>
      <c r="I3286" s="144">
        <v>53.67</v>
      </c>
    </row>
    <row r="3287" spans="1:9" x14ac:dyDescent="0.2">
      <c r="A3287" s="141" t="s">
        <v>6587</v>
      </c>
      <c r="B3287" s="142" t="s">
        <v>18667</v>
      </c>
      <c r="C3287" s="143">
        <v>154</v>
      </c>
      <c r="D3287" s="143">
        <v>11</v>
      </c>
      <c r="E3287" s="144">
        <v>2201.85</v>
      </c>
      <c r="F3287" s="144">
        <v>44.89</v>
      </c>
      <c r="G3287" s="144">
        <v>120.17</v>
      </c>
      <c r="H3287" s="144">
        <v>28.47</v>
      </c>
      <c r="I3287" s="144">
        <v>193.53</v>
      </c>
    </row>
    <row r="3288" spans="1:9" x14ac:dyDescent="0.2">
      <c r="A3288" s="141" t="s">
        <v>6589</v>
      </c>
      <c r="B3288" s="142" t="s">
        <v>18668</v>
      </c>
      <c r="C3288" s="143">
        <v>194</v>
      </c>
      <c r="D3288" s="143">
        <v>10</v>
      </c>
      <c r="E3288" s="144">
        <v>7527.06</v>
      </c>
      <c r="F3288" s="144">
        <v>56.55</v>
      </c>
      <c r="G3288" s="144">
        <v>109.24</v>
      </c>
      <c r="H3288" s="144">
        <v>97.34</v>
      </c>
      <c r="I3288" s="144">
        <v>263.13</v>
      </c>
    </row>
    <row r="3289" spans="1:9" x14ac:dyDescent="0.2">
      <c r="A3289" s="141" t="s">
        <v>6591</v>
      </c>
      <c r="B3289" s="142" t="s">
        <v>18669</v>
      </c>
      <c r="C3289" s="143">
        <v>885</v>
      </c>
      <c r="D3289" s="143">
        <v>34</v>
      </c>
      <c r="E3289" s="144">
        <v>26663.15</v>
      </c>
      <c r="F3289" s="144">
        <v>257.97000000000003</v>
      </c>
      <c r="G3289" s="144">
        <v>371.42</v>
      </c>
      <c r="H3289" s="144">
        <v>344.81</v>
      </c>
      <c r="I3289" s="144">
        <v>974.2</v>
      </c>
    </row>
    <row r="3290" spans="1:9" x14ac:dyDescent="0.2">
      <c r="A3290" s="141" t="s">
        <v>6593</v>
      </c>
      <c r="B3290" s="142" t="s">
        <v>18670</v>
      </c>
      <c r="C3290" s="143">
        <v>1195</v>
      </c>
      <c r="D3290" s="143">
        <v>34</v>
      </c>
      <c r="E3290" s="144">
        <v>25893.64</v>
      </c>
      <c r="F3290" s="144">
        <v>348.33</v>
      </c>
      <c r="G3290" s="144">
        <v>371.42</v>
      </c>
      <c r="H3290" s="144">
        <v>334.86</v>
      </c>
      <c r="I3290" s="144">
        <v>1054.6099999999999</v>
      </c>
    </row>
    <row r="3291" spans="1:9" x14ac:dyDescent="0.2">
      <c r="A3291" s="141" t="s">
        <v>6595</v>
      </c>
      <c r="B3291" s="142" t="s">
        <v>18671</v>
      </c>
      <c r="C3291" s="143">
        <v>92</v>
      </c>
      <c r="D3291" s="143">
        <v>7</v>
      </c>
      <c r="E3291" s="144">
        <v>4252.9399999999996</v>
      </c>
      <c r="F3291" s="144">
        <v>26.82</v>
      </c>
      <c r="G3291" s="144">
        <v>76.47</v>
      </c>
      <c r="H3291" s="144">
        <v>55</v>
      </c>
      <c r="I3291" s="144">
        <v>158.29</v>
      </c>
    </row>
    <row r="3292" spans="1:9" x14ac:dyDescent="0.2">
      <c r="A3292" s="141" t="s">
        <v>6597</v>
      </c>
      <c r="B3292" s="142" t="s">
        <v>18672</v>
      </c>
      <c r="C3292" s="143">
        <v>133</v>
      </c>
      <c r="D3292" s="143">
        <v>9</v>
      </c>
      <c r="E3292" s="144">
        <v>5211.25</v>
      </c>
      <c r="F3292" s="144">
        <v>38.770000000000003</v>
      </c>
      <c r="G3292" s="144">
        <v>98.32</v>
      </c>
      <c r="H3292" s="144">
        <v>67.39</v>
      </c>
      <c r="I3292" s="144">
        <v>204.48</v>
      </c>
    </row>
    <row r="3293" spans="1:9" x14ac:dyDescent="0.2">
      <c r="A3293" s="141" t="s">
        <v>6599</v>
      </c>
      <c r="B3293" s="142" t="s">
        <v>18673</v>
      </c>
      <c r="C3293" s="143">
        <v>147</v>
      </c>
      <c r="D3293" s="143">
        <v>3</v>
      </c>
      <c r="E3293" s="144">
        <v>971.5</v>
      </c>
      <c r="F3293" s="144">
        <v>42.85</v>
      </c>
      <c r="G3293" s="144">
        <v>32.78</v>
      </c>
      <c r="H3293" s="144">
        <v>12.56</v>
      </c>
      <c r="I3293" s="144">
        <v>88.19</v>
      </c>
    </row>
    <row r="3294" spans="1:9" x14ac:dyDescent="0.2">
      <c r="A3294" s="141" t="s">
        <v>6601</v>
      </c>
      <c r="B3294" s="142" t="s">
        <v>18674</v>
      </c>
      <c r="C3294" s="143">
        <v>222</v>
      </c>
      <c r="D3294" s="143">
        <v>6</v>
      </c>
      <c r="E3294" s="144">
        <v>1343.17</v>
      </c>
      <c r="F3294" s="144">
        <v>64.709999999999994</v>
      </c>
      <c r="G3294" s="144">
        <v>65.540000000000006</v>
      </c>
      <c r="H3294" s="144">
        <v>17.37</v>
      </c>
      <c r="I3294" s="144">
        <v>147.62</v>
      </c>
    </row>
    <row r="3295" spans="1:9" x14ac:dyDescent="0.2">
      <c r="A3295" s="141" t="s">
        <v>6603</v>
      </c>
      <c r="B3295" s="142" t="s">
        <v>18675</v>
      </c>
      <c r="C3295" s="143">
        <v>288</v>
      </c>
      <c r="D3295" s="143">
        <v>3</v>
      </c>
      <c r="E3295" s="144">
        <v>9799.9599999999991</v>
      </c>
      <c r="F3295" s="144">
        <v>83.95</v>
      </c>
      <c r="G3295" s="144">
        <v>32.78</v>
      </c>
      <c r="H3295" s="144">
        <v>126.74</v>
      </c>
      <c r="I3295" s="144">
        <v>243.47</v>
      </c>
    </row>
    <row r="3296" spans="1:9" x14ac:dyDescent="0.2">
      <c r="A3296" s="141" t="s">
        <v>6605</v>
      </c>
      <c r="B3296" s="142" t="s">
        <v>18676</v>
      </c>
      <c r="C3296" s="143">
        <v>345</v>
      </c>
      <c r="D3296" s="143">
        <v>7</v>
      </c>
      <c r="E3296" s="144">
        <v>2546.79</v>
      </c>
      <c r="F3296" s="144">
        <v>100.57</v>
      </c>
      <c r="G3296" s="144">
        <v>76.47</v>
      </c>
      <c r="H3296" s="144">
        <v>32.94</v>
      </c>
      <c r="I3296" s="144">
        <v>209.98</v>
      </c>
    </row>
    <row r="3297" spans="1:9" x14ac:dyDescent="0.2">
      <c r="A3297" s="141" t="s">
        <v>6607</v>
      </c>
      <c r="B3297" s="142" t="s">
        <v>18677</v>
      </c>
      <c r="C3297" s="143">
        <v>574</v>
      </c>
      <c r="D3297" s="143">
        <v>13</v>
      </c>
      <c r="E3297" s="144">
        <v>6117.55</v>
      </c>
      <c r="F3297" s="144">
        <v>167.31</v>
      </c>
      <c r="G3297" s="144">
        <v>142.02000000000001</v>
      </c>
      <c r="H3297" s="144">
        <v>79.11</v>
      </c>
      <c r="I3297" s="144">
        <v>388.44</v>
      </c>
    </row>
    <row r="3298" spans="1:9" x14ac:dyDescent="0.2">
      <c r="A3298" s="141" t="s">
        <v>6609</v>
      </c>
      <c r="B3298" s="142" t="s">
        <v>18678</v>
      </c>
      <c r="C3298" s="143">
        <v>93</v>
      </c>
      <c r="D3298" s="143">
        <v>3</v>
      </c>
      <c r="E3298" s="144">
        <v>3114.16</v>
      </c>
      <c r="F3298" s="144">
        <v>27.11</v>
      </c>
      <c r="G3298" s="144">
        <v>32.78</v>
      </c>
      <c r="H3298" s="144">
        <v>40.270000000000003</v>
      </c>
      <c r="I3298" s="144">
        <v>100.16</v>
      </c>
    </row>
    <row r="3299" spans="1:9" x14ac:dyDescent="0.2">
      <c r="A3299" s="141" t="s">
        <v>6611</v>
      </c>
      <c r="B3299" s="142" t="s">
        <v>18679</v>
      </c>
      <c r="C3299" s="143">
        <v>69</v>
      </c>
      <c r="D3299" s="143">
        <v>3</v>
      </c>
      <c r="E3299" s="144">
        <v>1082.55</v>
      </c>
      <c r="F3299" s="144">
        <v>20.11</v>
      </c>
      <c r="G3299" s="144">
        <v>32.78</v>
      </c>
      <c r="H3299" s="144">
        <v>14</v>
      </c>
      <c r="I3299" s="144">
        <v>66.89</v>
      </c>
    </row>
    <row r="3300" spans="1:9" x14ac:dyDescent="0.2">
      <c r="A3300" s="141" t="s">
        <v>6613</v>
      </c>
      <c r="B3300" s="142" t="s">
        <v>18680</v>
      </c>
      <c r="C3300" s="143">
        <v>432</v>
      </c>
      <c r="D3300" s="143">
        <v>14</v>
      </c>
      <c r="E3300" s="144">
        <v>8699.7099999999991</v>
      </c>
      <c r="F3300" s="144">
        <v>125.92</v>
      </c>
      <c r="G3300" s="144">
        <v>152.94</v>
      </c>
      <c r="H3300" s="144">
        <v>112.5</v>
      </c>
      <c r="I3300" s="144">
        <v>391.36</v>
      </c>
    </row>
    <row r="3301" spans="1:9" x14ac:dyDescent="0.2">
      <c r="A3301" s="141" t="s">
        <v>6615</v>
      </c>
      <c r="B3301" s="142" t="s">
        <v>18681</v>
      </c>
      <c r="C3301" s="143">
        <v>215</v>
      </c>
      <c r="D3301" s="143">
        <v>15</v>
      </c>
      <c r="E3301" s="144">
        <v>80632.12</v>
      </c>
      <c r="F3301" s="144">
        <v>62.67</v>
      </c>
      <c r="G3301" s="144">
        <v>163.86</v>
      </c>
      <c r="H3301" s="144">
        <v>1042.74</v>
      </c>
      <c r="I3301" s="144">
        <v>1269.27</v>
      </c>
    </row>
    <row r="3302" spans="1:9" x14ac:dyDescent="0.2">
      <c r="A3302" s="141" t="s">
        <v>6617</v>
      </c>
      <c r="B3302" s="142" t="s">
        <v>18682</v>
      </c>
      <c r="C3302" s="143">
        <v>17362</v>
      </c>
      <c r="D3302" s="143">
        <v>379</v>
      </c>
      <c r="E3302" s="144">
        <v>274514.49</v>
      </c>
      <c r="F3302" s="144">
        <v>5060.8599999999997</v>
      </c>
      <c r="G3302" s="144">
        <v>4140.3</v>
      </c>
      <c r="H3302" s="144">
        <v>3550.06</v>
      </c>
      <c r="I3302" s="144">
        <v>12751.22</v>
      </c>
    </row>
    <row r="3303" spans="1:9" x14ac:dyDescent="0.2">
      <c r="A3303" s="141" t="s">
        <v>6619</v>
      </c>
      <c r="B3303" s="142" t="s">
        <v>18683</v>
      </c>
      <c r="C3303" s="143">
        <v>261</v>
      </c>
      <c r="D3303" s="143">
        <v>3</v>
      </c>
      <c r="E3303" s="144">
        <v>672.25</v>
      </c>
      <c r="F3303" s="144">
        <v>76.08</v>
      </c>
      <c r="G3303" s="144">
        <v>32.78</v>
      </c>
      <c r="H3303" s="144">
        <v>8.6999999999999993</v>
      </c>
      <c r="I3303" s="144">
        <v>117.56</v>
      </c>
    </row>
    <row r="3304" spans="1:9" x14ac:dyDescent="0.2">
      <c r="A3304" s="141" t="s">
        <v>6621</v>
      </c>
      <c r="B3304" s="142" t="s">
        <v>18684</v>
      </c>
      <c r="C3304" s="143">
        <v>147</v>
      </c>
      <c r="D3304" s="143">
        <v>8</v>
      </c>
      <c r="E3304" s="144">
        <v>4764.84</v>
      </c>
      <c r="F3304" s="144">
        <v>42.85</v>
      </c>
      <c r="G3304" s="144">
        <v>87.39</v>
      </c>
      <c r="H3304" s="144">
        <v>61.62</v>
      </c>
      <c r="I3304" s="144">
        <v>191.86</v>
      </c>
    </row>
    <row r="3305" spans="1:9" x14ac:dyDescent="0.2">
      <c r="A3305" s="141" t="s">
        <v>6623</v>
      </c>
      <c r="B3305" s="142" t="s">
        <v>18685</v>
      </c>
      <c r="C3305" s="143">
        <v>587</v>
      </c>
      <c r="D3305" s="143">
        <v>10</v>
      </c>
      <c r="E3305" s="144">
        <v>3602.85</v>
      </c>
      <c r="F3305" s="144">
        <v>171.1</v>
      </c>
      <c r="G3305" s="144">
        <v>109.24</v>
      </c>
      <c r="H3305" s="144">
        <v>46.59</v>
      </c>
      <c r="I3305" s="144">
        <v>326.93</v>
      </c>
    </row>
    <row r="3306" spans="1:9" x14ac:dyDescent="0.2">
      <c r="A3306" s="141" t="s">
        <v>6625</v>
      </c>
      <c r="B3306" s="142" t="s">
        <v>18686</v>
      </c>
      <c r="C3306" s="143">
        <v>58</v>
      </c>
      <c r="D3306" s="143">
        <v>1</v>
      </c>
      <c r="E3306" s="144">
        <v>384.26</v>
      </c>
      <c r="F3306" s="144">
        <v>16.899999999999999</v>
      </c>
      <c r="G3306" s="144">
        <v>10.93</v>
      </c>
      <c r="H3306" s="144">
        <v>4.97</v>
      </c>
      <c r="I3306" s="144">
        <v>32.799999999999997</v>
      </c>
    </row>
    <row r="3307" spans="1:9" x14ac:dyDescent="0.2">
      <c r="A3307" s="141" t="s">
        <v>6627</v>
      </c>
      <c r="B3307" s="142" t="s">
        <v>18687</v>
      </c>
      <c r="C3307" s="143">
        <v>500</v>
      </c>
      <c r="D3307" s="143">
        <v>27</v>
      </c>
      <c r="E3307" s="144">
        <v>11101.31</v>
      </c>
      <c r="F3307" s="144">
        <v>145.74</v>
      </c>
      <c r="G3307" s="144">
        <v>294.95</v>
      </c>
      <c r="H3307" s="144">
        <v>143.56</v>
      </c>
      <c r="I3307" s="144">
        <v>584.25</v>
      </c>
    </row>
    <row r="3308" spans="1:9" x14ac:dyDescent="0.2">
      <c r="A3308" s="141" t="s">
        <v>6629</v>
      </c>
      <c r="B3308" s="142" t="s">
        <v>18688</v>
      </c>
      <c r="C3308" s="143">
        <v>671</v>
      </c>
      <c r="D3308" s="143">
        <v>28</v>
      </c>
      <c r="E3308" s="144">
        <v>11605.04</v>
      </c>
      <c r="F3308" s="144">
        <v>195.59</v>
      </c>
      <c r="G3308" s="144">
        <v>305.88</v>
      </c>
      <c r="H3308" s="144">
        <v>150.08000000000001</v>
      </c>
      <c r="I3308" s="144">
        <v>651.54999999999995</v>
      </c>
    </row>
    <row r="3309" spans="1:9" x14ac:dyDescent="0.2">
      <c r="A3309" s="141" t="s">
        <v>6631</v>
      </c>
      <c r="B3309" s="142" t="s">
        <v>18689</v>
      </c>
      <c r="C3309" s="143">
        <v>28</v>
      </c>
      <c r="D3309" s="143">
        <v>3</v>
      </c>
      <c r="E3309" s="144">
        <v>48156.72</v>
      </c>
      <c r="F3309" s="144">
        <v>8.16</v>
      </c>
      <c r="G3309" s="144">
        <v>32.78</v>
      </c>
      <c r="H3309" s="144">
        <v>622.77</v>
      </c>
      <c r="I3309" s="144">
        <v>663.71</v>
      </c>
    </row>
    <row r="3310" spans="1:9" x14ac:dyDescent="0.2">
      <c r="A3310" s="141" t="s">
        <v>6633</v>
      </c>
      <c r="B3310" s="142" t="s">
        <v>18690</v>
      </c>
      <c r="C3310" s="143">
        <v>849</v>
      </c>
      <c r="D3310" s="143">
        <v>36</v>
      </c>
      <c r="E3310" s="144">
        <v>45456.66</v>
      </c>
      <c r="F3310" s="144">
        <v>247.47</v>
      </c>
      <c r="G3310" s="144">
        <v>393.27</v>
      </c>
      <c r="H3310" s="144">
        <v>587.85</v>
      </c>
      <c r="I3310" s="144">
        <v>1228.5899999999999</v>
      </c>
    </row>
    <row r="3311" spans="1:9" x14ac:dyDescent="0.2">
      <c r="A3311" s="141" t="s">
        <v>6635</v>
      </c>
      <c r="B3311" s="142" t="s">
        <v>18691</v>
      </c>
      <c r="C3311" s="143">
        <v>692</v>
      </c>
      <c r="D3311" s="143">
        <v>30</v>
      </c>
      <c r="E3311" s="144">
        <v>16590.23</v>
      </c>
      <c r="F3311" s="144">
        <v>201.71</v>
      </c>
      <c r="G3311" s="144">
        <v>327.73</v>
      </c>
      <c r="H3311" s="144">
        <v>214.54</v>
      </c>
      <c r="I3311" s="144">
        <v>743.98</v>
      </c>
    </row>
    <row r="3312" spans="1:9" x14ac:dyDescent="0.2">
      <c r="A3312" s="141" t="s">
        <v>6637</v>
      </c>
      <c r="B3312" s="142" t="s">
        <v>18692</v>
      </c>
      <c r="C3312" s="143">
        <v>255</v>
      </c>
      <c r="D3312" s="143">
        <v>9</v>
      </c>
      <c r="E3312" s="144">
        <v>10232.73</v>
      </c>
      <c r="F3312" s="144">
        <v>74.33</v>
      </c>
      <c r="G3312" s="144">
        <v>98.32</v>
      </c>
      <c r="H3312" s="144">
        <v>132.33000000000001</v>
      </c>
      <c r="I3312" s="144">
        <v>304.98</v>
      </c>
    </row>
    <row r="3313" spans="1:9" x14ac:dyDescent="0.2">
      <c r="A3313" s="141" t="s">
        <v>6639</v>
      </c>
      <c r="B3313" s="142" t="s">
        <v>18693</v>
      </c>
      <c r="C3313" s="143">
        <v>576</v>
      </c>
      <c r="D3313" s="143">
        <v>26</v>
      </c>
      <c r="E3313" s="144">
        <v>31026.84</v>
      </c>
      <c r="F3313" s="144">
        <v>167.9</v>
      </c>
      <c r="G3313" s="144">
        <v>284.02999999999997</v>
      </c>
      <c r="H3313" s="144">
        <v>401.24</v>
      </c>
      <c r="I3313" s="144">
        <v>853.17</v>
      </c>
    </row>
    <row r="3314" spans="1:9" x14ac:dyDescent="0.2">
      <c r="A3314" s="141" t="s">
        <v>6641</v>
      </c>
      <c r="B3314" s="142" t="s">
        <v>18694</v>
      </c>
      <c r="C3314" s="143">
        <v>226</v>
      </c>
      <c r="D3314" s="143">
        <v>10</v>
      </c>
      <c r="E3314" s="144">
        <v>2014.01</v>
      </c>
      <c r="F3314" s="144">
        <v>65.88</v>
      </c>
      <c r="G3314" s="144">
        <v>109.24</v>
      </c>
      <c r="H3314" s="144">
        <v>26.05</v>
      </c>
      <c r="I3314" s="144">
        <v>201.17</v>
      </c>
    </row>
    <row r="3315" spans="1:9" x14ac:dyDescent="0.2">
      <c r="A3315" s="141" t="s">
        <v>6643</v>
      </c>
      <c r="B3315" s="142" t="s">
        <v>18695</v>
      </c>
      <c r="C3315" s="143">
        <v>224</v>
      </c>
      <c r="D3315" s="143">
        <v>6</v>
      </c>
      <c r="E3315" s="144">
        <v>2331.3000000000002</v>
      </c>
      <c r="F3315" s="144">
        <v>65.3</v>
      </c>
      <c r="G3315" s="144">
        <v>65.540000000000006</v>
      </c>
      <c r="H3315" s="144">
        <v>30.15</v>
      </c>
      <c r="I3315" s="144">
        <v>160.99</v>
      </c>
    </row>
    <row r="3316" spans="1:9" x14ac:dyDescent="0.2">
      <c r="A3316" s="141" t="s">
        <v>6645</v>
      </c>
      <c r="B3316" s="142" t="s">
        <v>18696</v>
      </c>
      <c r="C3316" s="143">
        <v>107</v>
      </c>
      <c r="D3316" s="143">
        <v>2</v>
      </c>
      <c r="E3316" s="144">
        <v>1057.72</v>
      </c>
      <c r="F3316" s="144">
        <v>31.19</v>
      </c>
      <c r="G3316" s="144">
        <v>21.85</v>
      </c>
      <c r="H3316" s="144">
        <v>13.68</v>
      </c>
      <c r="I3316" s="144">
        <v>66.72</v>
      </c>
    </row>
    <row r="3317" spans="1:9" x14ac:dyDescent="0.2">
      <c r="A3317" s="141" t="s">
        <v>6647</v>
      </c>
      <c r="B3317" s="142" t="s">
        <v>18697</v>
      </c>
      <c r="C3317" s="143">
        <v>129</v>
      </c>
      <c r="D3317" s="143">
        <v>10</v>
      </c>
      <c r="E3317" s="144">
        <v>7499.14</v>
      </c>
      <c r="F3317" s="144">
        <v>37.6</v>
      </c>
      <c r="G3317" s="144">
        <v>109.24</v>
      </c>
      <c r="H3317" s="144">
        <v>96.98</v>
      </c>
      <c r="I3317" s="144">
        <v>243.82</v>
      </c>
    </row>
    <row r="3318" spans="1:9" x14ac:dyDescent="0.2">
      <c r="A3318" s="141" t="s">
        <v>6649</v>
      </c>
      <c r="B3318" s="142" t="s">
        <v>18698</v>
      </c>
      <c r="C3318" s="143">
        <v>96</v>
      </c>
      <c r="D3318" s="143">
        <v>4</v>
      </c>
      <c r="E3318" s="144">
        <v>4336.13</v>
      </c>
      <c r="F3318" s="144">
        <v>27.98</v>
      </c>
      <c r="G3318" s="144">
        <v>43.7</v>
      </c>
      <c r="H3318" s="144">
        <v>56.07</v>
      </c>
      <c r="I3318" s="144">
        <v>127.75</v>
      </c>
    </row>
    <row r="3319" spans="1:9" x14ac:dyDescent="0.2">
      <c r="A3319" s="141" t="s">
        <v>6651</v>
      </c>
      <c r="B3319" s="142" t="s">
        <v>18699</v>
      </c>
      <c r="C3319" s="143">
        <v>274</v>
      </c>
      <c r="D3319" s="143">
        <v>3</v>
      </c>
      <c r="E3319" s="144">
        <v>656.3</v>
      </c>
      <c r="F3319" s="144">
        <v>79.87</v>
      </c>
      <c r="G3319" s="144">
        <v>32.78</v>
      </c>
      <c r="H3319" s="144">
        <v>8.49</v>
      </c>
      <c r="I3319" s="144">
        <v>121.14</v>
      </c>
    </row>
    <row r="3320" spans="1:9" x14ac:dyDescent="0.2">
      <c r="A3320" s="141" t="s">
        <v>6653</v>
      </c>
      <c r="B3320" s="142" t="s">
        <v>18700</v>
      </c>
      <c r="C3320" s="143">
        <v>199</v>
      </c>
      <c r="D3320" s="143">
        <v>12</v>
      </c>
      <c r="E3320" s="144">
        <v>25665.95</v>
      </c>
      <c r="F3320" s="144">
        <v>58.01</v>
      </c>
      <c r="G3320" s="144">
        <v>131.09</v>
      </c>
      <c r="H3320" s="144">
        <v>331.91</v>
      </c>
      <c r="I3320" s="144">
        <v>521.01</v>
      </c>
    </row>
    <row r="3321" spans="1:9" x14ac:dyDescent="0.2">
      <c r="A3321" s="141" t="s">
        <v>6655</v>
      </c>
      <c r="B3321" s="142" t="s">
        <v>18701</v>
      </c>
      <c r="C3321" s="143">
        <v>234</v>
      </c>
      <c r="D3321" s="143">
        <v>2</v>
      </c>
      <c r="E3321" s="144">
        <v>494.88</v>
      </c>
      <c r="F3321" s="144">
        <v>68.209999999999994</v>
      </c>
      <c r="G3321" s="144">
        <v>21.85</v>
      </c>
      <c r="H3321" s="144">
        <v>6.4</v>
      </c>
      <c r="I3321" s="144">
        <v>96.46</v>
      </c>
    </row>
    <row r="3322" spans="1:9" x14ac:dyDescent="0.2">
      <c r="A3322" s="141" t="s">
        <v>6657</v>
      </c>
      <c r="B3322" s="142" t="s">
        <v>18702</v>
      </c>
      <c r="C3322" s="143">
        <v>391</v>
      </c>
      <c r="D3322" s="143">
        <v>27</v>
      </c>
      <c r="E3322" s="144">
        <v>6482.53</v>
      </c>
      <c r="F3322" s="144">
        <v>113.98</v>
      </c>
      <c r="G3322" s="144">
        <v>294.95</v>
      </c>
      <c r="H3322" s="144">
        <v>83.83</v>
      </c>
      <c r="I3322" s="144">
        <v>492.76</v>
      </c>
    </row>
    <row r="3323" spans="1:9" x14ac:dyDescent="0.2">
      <c r="A3323" s="141" t="s">
        <v>6659</v>
      </c>
      <c r="B3323" s="142" t="s">
        <v>18703</v>
      </c>
      <c r="C3323" s="143">
        <v>96</v>
      </c>
      <c r="D3323" s="143">
        <v>3</v>
      </c>
      <c r="E3323" s="144">
        <v>1422.79</v>
      </c>
      <c r="F3323" s="144">
        <v>27.98</v>
      </c>
      <c r="G3323" s="144">
        <v>32.78</v>
      </c>
      <c r="H3323" s="144">
        <v>18.399999999999999</v>
      </c>
      <c r="I3323" s="144">
        <v>79.16</v>
      </c>
    </row>
    <row r="3324" spans="1:9" x14ac:dyDescent="0.2">
      <c r="A3324" s="141" t="s">
        <v>6661</v>
      </c>
      <c r="B3324" s="142" t="s">
        <v>18704</v>
      </c>
      <c r="C3324" s="143">
        <v>212</v>
      </c>
      <c r="D3324" s="143">
        <v>6</v>
      </c>
      <c r="E3324" s="144">
        <v>996.88</v>
      </c>
      <c r="F3324" s="144">
        <v>61.79</v>
      </c>
      <c r="G3324" s="144">
        <v>65.540000000000006</v>
      </c>
      <c r="H3324" s="144">
        <v>12.89</v>
      </c>
      <c r="I3324" s="144">
        <v>140.22</v>
      </c>
    </row>
    <row r="3325" spans="1:9" x14ac:dyDescent="0.2">
      <c r="A3325" s="141" t="s">
        <v>6663</v>
      </c>
      <c r="B3325" s="142" t="s">
        <v>18705</v>
      </c>
      <c r="C3325" s="143">
        <v>167</v>
      </c>
      <c r="D3325" s="143">
        <v>7</v>
      </c>
      <c r="E3325" s="144">
        <v>6933.17</v>
      </c>
      <c r="F3325" s="144">
        <v>48.68</v>
      </c>
      <c r="G3325" s="144">
        <v>76.47</v>
      </c>
      <c r="H3325" s="144">
        <v>89.66</v>
      </c>
      <c r="I3325" s="144">
        <v>214.81</v>
      </c>
    </row>
    <row r="3326" spans="1:9" x14ac:dyDescent="0.2">
      <c r="A3326" s="141" t="s">
        <v>6665</v>
      </c>
      <c r="B3326" s="142" t="s">
        <v>18706</v>
      </c>
      <c r="C3326" s="143">
        <v>326</v>
      </c>
      <c r="D3326" s="143">
        <v>5</v>
      </c>
      <c r="E3326" s="144">
        <v>2062.0100000000002</v>
      </c>
      <c r="F3326" s="144">
        <v>95.02</v>
      </c>
      <c r="G3326" s="144">
        <v>54.62</v>
      </c>
      <c r="H3326" s="144">
        <v>26.66</v>
      </c>
      <c r="I3326" s="144">
        <v>176.3</v>
      </c>
    </row>
    <row r="3327" spans="1:9" x14ac:dyDescent="0.2">
      <c r="A3327" s="141" t="s">
        <v>6667</v>
      </c>
      <c r="B3327" s="142" t="s">
        <v>18707</v>
      </c>
      <c r="C3327" s="143">
        <v>291</v>
      </c>
      <c r="D3327" s="143">
        <v>4</v>
      </c>
      <c r="E3327" s="144">
        <v>2930.28</v>
      </c>
      <c r="F3327" s="144">
        <v>84.82</v>
      </c>
      <c r="G3327" s="144">
        <v>43.7</v>
      </c>
      <c r="H3327" s="144">
        <v>37.9</v>
      </c>
      <c r="I3327" s="144">
        <v>166.42</v>
      </c>
    </row>
    <row r="3328" spans="1:9" x14ac:dyDescent="0.2">
      <c r="A3328" s="141" t="s">
        <v>6669</v>
      </c>
      <c r="B3328" s="142" t="s">
        <v>18708</v>
      </c>
      <c r="C3328" s="143">
        <v>525</v>
      </c>
      <c r="D3328" s="143">
        <v>20</v>
      </c>
      <c r="E3328" s="144">
        <v>39750.26</v>
      </c>
      <c r="F3328" s="144">
        <v>153.03</v>
      </c>
      <c r="G3328" s="144">
        <v>218.49</v>
      </c>
      <c r="H3328" s="144">
        <v>514.05999999999995</v>
      </c>
      <c r="I3328" s="144">
        <v>885.58</v>
      </c>
    </row>
    <row r="3329" spans="1:9" x14ac:dyDescent="0.2">
      <c r="A3329" s="141" t="s">
        <v>6671</v>
      </c>
      <c r="B3329" s="142" t="s">
        <v>18709</v>
      </c>
      <c r="C3329" s="143">
        <v>9352</v>
      </c>
      <c r="D3329" s="143">
        <v>212</v>
      </c>
      <c r="E3329" s="144">
        <v>378877.17</v>
      </c>
      <c r="F3329" s="144">
        <v>2726.02</v>
      </c>
      <c r="G3329" s="144">
        <v>2315.94</v>
      </c>
      <c r="H3329" s="144">
        <v>4899.6899999999996</v>
      </c>
      <c r="I3329" s="144">
        <v>9941.65</v>
      </c>
    </row>
    <row r="3330" spans="1:9" x14ac:dyDescent="0.2">
      <c r="A3330" s="141" t="s">
        <v>6673</v>
      </c>
      <c r="B3330" s="142" t="s">
        <v>18710</v>
      </c>
      <c r="C3330" s="143">
        <v>302</v>
      </c>
      <c r="D3330" s="143">
        <v>7</v>
      </c>
      <c r="E3330" s="144">
        <v>58687.69</v>
      </c>
      <c r="F3330" s="144">
        <v>88.03</v>
      </c>
      <c r="G3330" s="144">
        <v>76.47</v>
      </c>
      <c r="H3330" s="144">
        <v>758.96</v>
      </c>
      <c r="I3330" s="144">
        <v>923.46</v>
      </c>
    </row>
    <row r="3331" spans="1:9" x14ac:dyDescent="0.2">
      <c r="A3331" s="141" t="s">
        <v>6675</v>
      </c>
      <c r="B3331" s="142" t="s">
        <v>18711</v>
      </c>
      <c r="C3331" s="143">
        <v>309</v>
      </c>
      <c r="D3331" s="143">
        <v>8</v>
      </c>
      <c r="E3331" s="144">
        <v>2193.89</v>
      </c>
      <c r="F3331" s="144">
        <v>90.07</v>
      </c>
      <c r="G3331" s="144">
        <v>87.39</v>
      </c>
      <c r="H3331" s="144">
        <v>28.37</v>
      </c>
      <c r="I3331" s="144">
        <v>205.83</v>
      </c>
    </row>
    <row r="3332" spans="1:9" x14ac:dyDescent="0.2">
      <c r="A3332" s="141" t="s">
        <v>6677</v>
      </c>
      <c r="B3332" s="142" t="s">
        <v>18712</v>
      </c>
      <c r="C3332" s="143">
        <v>193</v>
      </c>
      <c r="D3332" s="143">
        <v>7</v>
      </c>
      <c r="E3332" s="144">
        <v>12569.66</v>
      </c>
      <c r="F3332" s="144">
        <v>56.26</v>
      </c>
      <c r="G3332" s="144">
        <v>76.47</v>
      </c>
      <c r="H3332" s="144">
        <v>162.55000000000001</v>
      </c>
      <c r="I3332" s="144">
        <v>295.27999999999997</v>
      </c>
    </row>
    <row r="3333" spans="1:9" x14ac:dyDescent="0.2">
      <c r="A3333" s="141" t="s">
        <v>6679</v>
      </c>
      <c r="B3333" s="142" t="s">
        <v>18713</v>
      </c>
      <c r="C3333" s="143">
        <v>107</v>
      </c>
      <c r="D3333" s="143">
        <v>10</v>
      </c>
      <c r="E3333" s="144">
        <v>6145.47</v>
      </c>
      <c r="F3333" s="144">
        <v>31.19</v>
      </c>
      <c r="G3333" s="144">
        <v>109.24</v>
      </c>
      <c r="H3333" s="144">
        <v>79.47</v>
      </c>
      <c r="I3333" s="144">
        <v>219.9</v>
      </c>
    </row>
    <row r="3334" spans="1:9" x14ac:dyDescent="0.2">
      <c r="A3334" s="141" t="s">
        <v>6681</v>
      </c>
      <c r="B3334" s="142" t="s">
        <v>18714</v>
      </c>
      <c r="C3334" s="143">
        <v>1519</v>
      </c>
      <c r="D3334" s="143">
        <v>74</v>
      </c>
      <c r="E3334" s="144">
        <v>44526.87</v>
      </c>
      <c r="F3334" s="144">
        <v>442.78</v>
      </c>
      <c r="G3334" s="144">
        <v>808.4</v>
      </c>
      <c r="H3334" s="144">
        <v>575.82000000000005</v>
      </c>
      <c r="I3334" s="144">
        <v>1827</v>
      </c>
    </row>
    <row r="3335" spans="1:9" x14ac:dyDescent="0.2">
      <c r="A3335" s="141" t="s">
        <v>6683</v>
      </c>
      <c r="B3335" s="142" t="s">
        <v>18715</v>
      </c>
      <c r="C3335" s="143">
        <v>570</v>
      </c>
      <c r="D3335" s="143">
        <v>38</v>
      </c>
      <c r="E3335" s="144">
        <v>102248.66</v>
      </c>
      <c r="F3335" s="144">
        <v>166.15</v>
      </c>
      <c r="G3335" s="144">
        <v>415.12</v>
      </c>
      <c r="H3335" s="144">
        <v>1322.3</v>
      </c>
      <c r="I3335" s="144">
        <v>1903.57</v>
      </c>
    </row>
    <row r="3336" spans="1:9" x14ac:dyDescent="0.2">
      <c r="A3336" s="141" t="s">
        <v>6685</v>
      </c>
      <c r="B3336" s="142" t="s">
        <v>18716</v>
      </c>
      <c r="C3336" s="143">
        <v>219</v>
      </c>
      <c r="D3336" s="143">
        <v>14</v>
      </c>
      <c r="E3336" s="144">
        <v>8634.52</v>
      </c>
      <c r="F3336" s="144">
        <v>63.84</v>
      </c>
      <c r="G3336" s="144">
        <v>152.94</v>
      </c>
      <c r="H3336" s="144">
        <v>111.66</v>
      </c>
      <c r="I3336" s="144">
        <v>328.44</v>
      </c>
    </row>
    <row r="3337" spans="1:9" x14ac:dyDescent="0.2">
      <c r="A3337" s="141" t="s">
        <v>6687</v>
      </c>
      <c r="B3337" s="142" t="s">
        <v>18717</v>
      </c>
      <c r="C3337" s="143">
        <v>148</v>
      </c>
      <c r="D3337" s="143">
        <v>2</v>
      </c>
      <c r="E3337" s="144">
        <v>407.48</v>
      </c>
      <c r="F3337" s="144">
        <v>43.14</v>
      </c>
      <c r="G3337" s="144">
        <v>21.85</v>
      </c>
      <c r="H3337" s="144">
        <v>5.27</v>
      </c>
      <c r="I3337" s="144">
        <v>70.260000000000005</v>
      </c>
    </row>
    <row r="3338" spans="1:9" x14ac:dyDescent="0.2">
      <c r="A3338" s="141" t="s">
        <v>6689</v>
      </c>
      <c r="B3338" s="142" t="s">
        <v>18718</v>
      </c>
      <c r="C3338" s="143">
        <v>245</v>
      </c>
      <c r="D3338" s="143">
        <v>5</v>
      </c>
      <c r="E3338" s="144">
        <v>816.63</v>
      </c>
      <c r="F3338" s="144">
        <v>71.42</v>
      </c>
      <c r="G3338" s="144">
        <v>54.62</v>
      </c>
      <c r="H3338" s="144">
        <v>10.56</v>
      </c>
      <c r="I3338" s="144">
        <v>136.6</v>
      </c>
    </row>
    <row r="3339" spans="1:9" x14ac:dyDescent="0.2">
      <c r="A3339" s="141" t="s">
        <v>6691</v>
      </c>
      <c r="B3339" s="142" t="s">
        <v>18719</v>
      </c>
      <c r="C3339" s="143">
        <v>193</v>
      </c>
      <c r="D3339" s="143">
        <v>2</v>
      </c>
      <c r="E3339" s="144">
        <v>279.92</v>
      </c>
      <c r="F3339" s="144">
        <v>56.26</v>
      </c>
      <c r="G3339" s="144">
        <v>21.85</v>
      </c>
      <c r="H3339" s="144">
        <v>3.62</v>
      </c>
      <c r="I3339" s="144">
        <v>81.73</v>
      </c>
    </row>
    <row r="3340" spans="1:9" x14ac:dyDescent="0.2">
      <c r="A3340" s="141" t="s">
        <v>6693</v>
      </c>
      <c r="B3340" s="142" t="s">
        <v>18720</v>
      </c>
      <c r="C3340" s="143">
        <v>75</v>
      </c>
      <c r="D3340" s="143">
        <v>1</v>
      </c>
      <c r="E3340" s="144">
        <v>93.31</v>
      </c>
      <c r="F3340" s="144">
        <v>21.86</v>
      </c>
      <c r="G3340" s="144">
        <v>10.93</v>
      </c>
      <c r="H3340" s="144">
        <v>1.21</v>
      </c>
      <c r="I3340" s="144">
        <v>34</v>
      </c>
    </row>
    <row r="3341" spans="1:9" x14ac:dyDescent="0.2">
      <c r="A3341" s="141" t="s">
        <v>6695</v>
      </c>
      <c r="B3341" s="142" t="s">
        <v>18721</v>
      </c>
      <c r="C3341" s="143">
        <v>4173</v>
      </c>
      <c r="D3341" s="143">
        <v>149</v>
      </c>
      <c r="E3341" s="144">
        <v>85392.91</v>
      </c>
      <c r="F3341" s="144">
        <v>1216.3900000000001</v>
      </c>
      <c r="G3341" s="144">
        <v>1627.72</v>
      </c>
      <c r="H3341" s="144">
        <v>1104.31</v>
      </c>
      <c r="I3341" s="144">
        <v>3948.42</v>
      </c>
    </row>
    <row r="3342" spans="1:9" x14ac:dyDescent="0.2">
      <c r="A3342" s="141" t="s">
        <v>6697</v>
      </c>
      <c r="B3342" s="142" t="s">
        <v>18722</v>
      </c>
      <c r="C3342" s="143">
        <v>149</v>
      </c>
      <c r="D3342" s="143">
        <v>2</v>
      </c>
      <c r="E3342" s="144">
        <v>1106.1500000000001</v>
      </c>
      <c r="F3342" s="144">
        <v>43.43</v>
      </c>
      <c r="G3342" s="144">
        <v>21.85</v>
      </c>
      <c r="H3342" s="144">
        <v>14.3</v>
      </c>
      <c r="I3342" s="144">
        <v>79.58</v>
      </c>
    </row>
    <row r="3343" spans="1:9" x14ac:dyDescent="0.2">
      <c r="A3343" s="141" t="s">
        <v>6699</v>
      </c>
      <c r="B3343" s="142" t="s">
        <v>18723</v>
      </c>
      <c r="C3343" s="143">
        <v>154</v>
      </c>
      <c r="D3343" s="143">
        <v>5</v>
      </c>
      <c r="E3343" s="144">
        <v>24417.55</v>
      </c>
      <c r="F3343" s="144">
        <v>44.89</v>
      </c>
      <c r="G3343" s="144">
        <v>54.62</v>
      </c>
      <c r="H3343" s="144">
        <v>315.77</v>
      </c>
      <c r="I3343" s="144">
        <v>415.28</v>
      </c>
    </row>
    <row r="3344" spans="1:9" x14ac:dyDescent="0.2">
      <c r="A3344" s="141" t="s">
        <v>6701</v>
      </c>
      <c r="B3344" s="142" t="s">
        <v>18724</v>
      </c>
      <c r="C3344" s="143">
        <v>491</v>
      </c>
      <c r="D3344" s="143">
        <v>15</v>
      </c>
      <c r="E3344" s="144">
        <v>25461.45</v>
      </c>
      <c r="F3344" s="144">
        <v>143.12</v>
      </c>
      <c r="G3344" s="144">
        <v>163.86</v>
      </c>
      <c r="H3344" s="144">
        <v>329.27</v>
      </c>
      <c r="I3344" s="144">
        <v>636.25</v>
      </c>
    </row>
    <row r="3345" spans="1:9" x14ac:dyDescent="0.2">
      <c r="A3345" s="141" t="s">
        <v>6703</v>
      </c>
      <c r="B3345" s="142" t="s">
        <v>18725</v>
      </c>
      <c r="C3345" s="143">
        <v>45</v>
      </c>
      <c r="D3345" s="143">
        <v>5</v>
      </c>
      <c r="E3345" s="144">
        <v>2931.43</v>
      </c>
      <c r="F3345" s="144">
        <v>13.12</v>
      </c>
      <c r="G3345" s="144">
        <v>54.62</v>
      </c>
      <c r="H3345" s="144">
        <v>37.909999999999997</v>
      </c>
      <c r="I3345" s="144">
        <v>105.65</v>
      </c>
    </row>
    <row r="3346" spans="1:9" x14ac:dyDescent="0.2">
      <c r="A3346" s="141" t="s">
        <v>6705</v>
      </c>
      <c r="B3346" s="142" t="s">
        <v>18726</v>
      </c>
      <c r="C3346" s="143">
        <v>162</v>
      </c>
      <c r="D3346" s="143">
        <v>10</v>
      </c>
      <c r="E3346" s="144">
        <v>5512.97</v>
      </c>
      <c r="F3346" s="144">
        <v>47.22</v>
      </c>
      <c r="G3346" s="144">
        <v>109.24</v>
      </c>
      <c r="H3346" s="144">
        <v>71.3</v>
      </c>
      <c r="I3346" s="144">
        <v>227.76</v>
      </c>
    </row>
    <row r="3347" spans="1:9" x14ac:dyDescent="0.2">
      <c r="A3347" s="141" t="s">
        <v>6707</v>
      </c>
      <c r="B3347" s="142" t="s">
        <v>18727</v>
      </c>
      <c r="C3347" s="143">
        <v>123</v>
      </c>
      <c r="D3347" s="143">
        <v>4</v>
      </c>
      <c r="E3347" s="144">
        <v>26554.69</v>
      </c>
      <c r="F3347" s="144">
        <v>35.86</v>
      </c>
      <c r="G3347" s="144">
        <v>43.7</v>
      </c>
      <c r="H3347" s="144">
        <v>343.41</v>
      </c>
      <c r="I3347" s="144">
        <v>422.97</v>
      </c>
    </row>
    <row r="3348" spans="1:9" x14ac:dyDescent="0.2">
      <c r="A3348" s="141" t="s">
        <v>6709</v>
      </c>
      <c r="B3348" s="142" t="s">
        <v>18728</v>
      </c>
      <c r="C3348" s="143">
        <v>710</v>
      </c>
      <c r="D3348" s="143">
        <v>13</v>
      </c>
      <c r="E3348" s="144">
        <v>5771.79</v>
      </c>
      <c r="F3348" s="144">
        <v>206.96</v>
      </c>
      <c r="G3348" s="144">
        <v>142.02000000000001</v>
      </c>
      <c r="H3348" s="144">
        <v>74.64</v>
      </c>
      <c r="I3348" s="144">
        <v>423.62</v>
      </c>
    </row>
    <row r="3349" spans="1:9" x14ac:dyDescent="0.2">
      <c r="A3349" s="141" t="s">
        <v>6711</v>
      </c>
      <c r="B3349" s="142" t="s">
        <v>18729</v>
      </c>
      <c r="C3349" s="143">
        <v>93</v>
      </c>
      <c r="D3349" s="143">
        <v>5</v>
      </c>
      <c r="E3349" s="144">
        <v>26547.39</v>
      </c>
      <c r="F3349" s="144">
        <v>27.11</v>
      </c>
      <c r="G3349" s="144">
        <v>54.62</v>
      </c>
      <c r="H3349" s="144">
        <v>343.31</v>
      </c>
      <c r="I3349" s="144">
        <v>425.04</v>
      </c>
    </row>
    <row r="3350" spans="1:9" x14ac:dyDescent="0.2">
      <c r="A3350" s="141" t="s">
        <v>6713</v>
      </c>
      <c r="B3350" s="142" t="s">
        <v>18730</v>
      </c>
      <c r="C3350" s="143">
        <v>3449</v>
      </c>
      <c r="D3350" s="143">
        <v>117</v>
      </c>
      <c r="E3350" s="144">
        <v>86301.1</v>
      </c>
      <c r="F3350" s="144">
        <v>1005.35</v>
      </c>
      <c r="G3350" s="144">
        <v>1278.1400000000001</v>
      </c>
      <c r="H3350" s="144">
        <v>1116.06</v>
      </c>
      <c r="I3350" s="144">
        <v>3399.55</v>
      </c>
    </row>
    <row r="3351" spans="1:9" x14ac:dyDescent="0.2">
      <c r="A3351" s="141" t="s">
        <v>6715</v>
      </c>
      <c r="B3351" s="142" t="s">
        <v>18731</v>
      </c>
      <c r="C3351" s="143">
        <v>938</v>
      </c>
      <c r="D3351" s="143">
        <v>28</v>
      </c>
      <c r="E3351" s="144">
        <v>95299.32</v>
      </c>
      <c r="F3351" s="144">
        <v>273.42</v>
      </c>
      <c r="G3351" s="144">
        <v>305.88</v>
      </c>
      <c r="H3351" s="144">
        <v>1232.42</v>
      </c>
      <c r="I3351" s="144">
        <v>1811.72</v>
      </c>
    </row>
    <row r="3352" spans="1:9" x14ac:dyDescent="0.2">
      <c r="A3352" s="141" t="s">
        <v>6717</v>
      </c>
      <c r="B3352" s="142" t="s">
        <v>18732</v>
      </c>
      <c r="C3352" s="143">
        <v>224</v>
      </c>
      <c r="D3352" s="143">
        <v>5</v>
      </c>
      <c r="E3352" s="144">
        <v>61718.17</v>
      </c>
      <c r="F3352" s="144">
        <v>65.3</v>
      </c>
      <c r="G3352" s="144">
        <v>54.62</v>
      </c>
      <c r="H3352" s="144">
        <v>798.14</v>
      </c>
      <c r="I3352" s="144">
        <v>918.06</v>
      </c>
    </row>
    <row r="3353" spans="1:9" x14ac:dyDescent="0.2">
      <c r="A3353" s="141" t="s">
        <v>6719</v>
      </c>
      <c r="B3353" s="142" t="s">
        <v>18733</v>
      </c>
      <c r="C3353" s="143">
        <v>800</v>
      </c>
      <c r="D3353" s="143">
        <v>13</v>
      </c>
      <c r="E3353" s="144">
        <v>4657.6899999999996</v>
      </c>
      <c r="F3353" s="144">
        <v>233.19</v>
      </c>
      <c r="G3353" s="144">
        <v>142.02000000000001</v>
      </c>
      <c r="H3353" s="144">
        <v>60.23</v>
      </c>
      <c r="I3353" s="144">
        <v>435.44</v>
      </c>
    </row>
    <row r="3354" spans="1:9" x14ac:dyDescent="0.2">
      <c r="A3354" s="141" t="s">
        <v>6721</v>
      </c>
      <c r="B3354" s="142" t="s">
        <v>18734</v>
      </c>
      <c r="C3354" s="143">
        <v>126</v>
      </c>
      <c r="D3354" s="143">
        <v>4</v>
      </c>
      <c r="E3354" s="144">
        <v>3278.2</v>
      </c>
      <c r="F3354" s="144">
        <v>36.729999999999997</v>
      </c>
      <c r="G3354" s="144">
        <v>43.7</v>
      </c>
      <c r="H3354" s="144">
        <v>42.39</v>
      </c>
      <c r="I3354" s="144">
        <v>122.82</v>
      </c>
    </row>
    <row r="3355" spans="1:9" x14ac:dyDescent="0.2">
      <c r="A3355" s="141" t="s">
        <v>6723</v>
      </c>
      <c r="B3355" s="142" t="s">
        <v>18735</v>
      </c>
      <c r="C3355" s="143">
        <v>299</v>
      </c>
      <c r="D3355" s="143">
        <v>3</v>
      </c>
      <c r="E3355" s="144">
        <v>801.9</v>
      </c>
      <c r="F3355" s="144">
        <v>87.15</v>
      </c>
      <c r="G3355" s="144">
        <v>32.78</v>
      </c>
      <c r="H3355" s="144">
        <v>10.37</v>
      </c>
      <c r="I3355" s="144">
        <v>130.30000000000001</v>
      </c>
    </row>
    <row r="3356" spans="1:9" x14ac:dyDescent="0.2">
      <c r="A3356" s="141" t="s">
        <v>6725</v>
      </c>
      <c r="B3356" s="142" t="s">
        <v>18736</v>
      </c>
      <c r="C3356" s="143">
        <v>109</v>
      </c>
      <c r="D3356" s="143">
        <v>7</v>
      </c>
      <c r="E3356" s="144">
        <v>20579.169999999998</v>
      </c>
      <c r="F3356" s="144">
        <v>31.78</v>
      </c>
      <c r="G3356" s="144">
        <v>76.47</v>
      </c>
      <c r="H3356" s="144">
        <v>266.14</v>
      </c>
      <c r="I3356" s="144">
        <v>374.39</v>
      </c>
    </row>
    <row r="3357" spans="1:9" x14ac:dyDescent="0.2">
      <c r="A3357" s="141" t="s">
        <v>6727</v>
      </c>
      <c r="B3357" s="142" t="s">
        <v>18737</v>
      </c>
      <c r="C3357" s="143">
        <v>95</v>
      </c>
      <c r="D3357" s="143">
        <v>8</v>
      </c>
      <c r="E3357" s="144">
        <v>3476.31</v>
      </c>
      <c r="F3357" s="144">
        <v>27.69</v>
      </c>
      <c r="G3357" s="144">
        <v>87.39</v>
      </c>
      <c r="H3357" s="144">
        <v>44.96</v>
      </c>
      <c r="I3357" s="144">
        <v>160.04</v>
      </c>
    </row>
    <row r="3358" spans="1:9" x14ac:dyDescent="0.2">
      <c r="A3358" s="141" t="s">
        <v>6729</v>
      </c>
      <c r="B3358" s="142" t="s">
        <v>18738</v>
      </c>
      <c r="C3358" s="143">
        <v>1279</v>
      </c>
      <c r="D3358" s="143">
        <v>18</v>
      </c>
      <c r="E3358" s="144">
        <v>6372.79</v>
      </c>
      <c r="F3358" s="144">
        <v>372.82</v>
      </c>
      <c r="G3358" s="144">
        <v>196.64</v>
      </c>
      <c r="H3358" s="144">
        <v>82.42</v>
      </c>
      <c r="I3358" s="144">
        <v>651.88</v>
      </c>
    </row>
    <row r="3359" spans="1:9" x14ac:dyDescent="0.2">
      <c r="A3359" s="141" t="s">
        <v>6731</v>
      </c>
      <c r="B3359" s="142" t="s">
        <v>18739</v>
      </c>
      <c r="C3359" s="143">
        <v>91</v>
      </c>
      <c r="D3359" s="143">
        <v>7</v>
      </c>
      <c r="E3359" s="144">
        <v>2845.55</v>
      </c>
      <c r="F3359" s="144">
        <v>26.53</v>
      </c>
      <c r="G3359" s="144">
        <v>76.47</v>
      </c>
      <c r="H3359" s="144">
        <v>36.799999999999997</v>
      </c>
      <c r="I3359" s="144">
        <v>139.80000000000001</v>
      </c>
    </row>
    <row r="3360" spans="1:9" x14ac:dyDescent="0.2">
      <c r="A3360" s="141" t="s">
        <v>6733</v>
      </c>
      <c r="B3360" s="142" t="s">
        <v>18740</v>
      </c>
      <c r="C3360" s="143">
        <v>251</v>
      </c>
      <c r="D3360" s="143">
        <v>7</v>
      </c>
      <c r="E3360" s="144">
        <v>6059.12</v>
      </c>
      <c r="F3360" s="144">
        <v>73.17</v>
      </c>
      <c r="G3360" s="144">
        <v>76.47</v>
      </c>
      <c r="H3360" s="144">
        <v>78.36</v>
      </c>
      <c r="I3360" s="144">
        <v>228</v>
      </c>
    </row>
    <row r="3361" spans="1:9" x14ac:dyDescent="0.2">
      <c r="A3361" s="141" t="s">
        <v>6735</v>
      </c>
      <c r="B3361" s="142" t="s">
        <v>18741</v>
      </c>
      <c r="C3361" s="143">
        <v>100</v>
      </c>
      <c r="D3361" s="143">
        <v>5</v>
      </c>
      <c r="E3361" s="144">
        <v>2755.66</v>
      </c>
      <c r="F3361" s="144">
        <v>29.15</v>
      </c>
      <c r="G3361" s="144">
        <v>54.62</v>
      </c>
      <c r="H3361" s="144">
        <v>35.64</v>
      </c>
      <c r="I3361" s="144">
        <v>119.41</v>
      </c>
    </row>
    <row r="3362" spans="1:9" x14ac:dyDescent="0.2">
      <c r="A3362" s="141" t="s">
        <v>6737</v>
      </c>
      <c r="B3362" s="142" t="s">
        <v>18742</v>
      </c>
      <c r="C3362" s="143">
        <v>65</v>
      </c>
      <c r="D3362" s="143">
        <v>4</v>
      </c>
      <c r="E3362" s="144">
        <v>4051.81</v>
      </c>
      <c r="F3362" s="144">
        <v>18.940000000000001</v>
      </c>
      <c r="G3362" s="144">
        <v>43.7</v>
      </c>
      <c r="H3362" s="144">
        <v>52.4</v>
      </c>
      <c r="I3362" s="144">
        <v>115.04</v>
      </c>
    </row>
    <row r="3363" spans="1:9" x14ac:dyDescent="0.2">
      <c r="A3363" s="141" t="s">
        <v>6739</v>
      </c>
      <c r="B3363" s="142" t="s">
        <v>18743</v>
      </c>
      <c r="C3363" s="143">
        <v>64</v>
      </c>
      <c r="D3363" s="143">
        <v>1</v>
      </c>
      <c r="E3363" s="144">
        <v>93.31</v>
      </c>
      <c r="F3363" s="144">
        <v>18.66</v>
      </c>
      <c r="G3363" s="144">
        <v>10.93</v>
      </c>
      <c r="H3363" s="144">
        <v>1.21</v>
      </c>
      <c r="I3363" s="144">
        <v>30.8</v>
      </c>
    </row>
    <row r="3364" spans="1:9" x14ac:dyDescent="0.2">
      <c r="A3364" s="141" t="s">
        <v>6741</v>
      </c>
      <c r="B3364" s="142" t="s">
        <v>18744</v>
      </c>
      <c r="C3364" s="143">
        <v>46</v>
      </c>
      <c r="D3364" s="143">
        <v>2</v>
      </c>
      <c r="E3364" s="144">
        <v>279.92</v>
      </c>
      <c r="F3364" s="144">
        <v>13.41</v>
      </c>
      <c r="G3364" s="144">
        <v>21.85</v>
      </c>
      <c r="H3364" s="144">
        <v>3.62</v>
      </c>
      <c r="I3364" s="144">
        <v>38.880000000000003</v>
      </c>
    </row>
    <row r="3365" spans="1:9" x14ac:dyDescent="0.2">
      <c r="A3365" s="141" t="s">
        <v>6743</v>
      </c>
      <c r="B3365" s="142" t="s">
        <v>18745</v>
      </c>
      <c r="C3365" s="143">
        <v>480</v>
      </c>
      <c r="D3365" s="143">
        <v>6</v>
      </c>
      <c r="E3365" s="144">
        <v>1605.54</v>
      </c>
      <c r="F3365" s="144">
        <v>139.91</v>
      </c>
      <c r="G3365" s="144">
        <v>65.540000000000006</v>
      </c>
      <c r="H3365" s="144">
        <v>20.76</v>
      </c>
      <c r="I3365" s="144">
        <v>226.21</v>
      </c>
    </row>
    <row r="3366" spans="1:9" x14ac:dyDescent="0.2">
      <c r="A3366" s="141" t="s">
        <v>6745</v>
      </c>
      <c r="B3366" s="142" t="s">
        <v>18746</v>
      </c>
      <c r="C3366" s="143">
        <v>74</v>
      </c>
      <c r="D3366" s="143">
        <v>0</v>
      </c>
      <c r="E3366" s="144">
        <v>0</v>
      </c>
      <c r="F3366" s="144">
        <v>21.57</v>
      </c>
      <c r="G3366" s="144">
        <v>0</v>
      </c>
      <c r="H3366" s="144">
        <v>0</v>
      </c>
      <c r="I3366" s="144">
        <v>21.57</v>
      </c>
    </row>
    <row r="3367" spans="1:9" x14ac:dyDescent="0.2">
      <c r="A3367" s="141" t="s">
        <v>6747</v>
      </c>
      <c r="B3367" s="142" t="s">
        <v>18747</v>
      </c>
      <c r="C3367" s="143">
        <v>41</v>
      </c>
      <c r="D3367" s="143">
        <v>1</v>
      </c>
      <c r="E3367" s="144">
        <v>93.31</v>
      </c>
      <c r="F3367" s="144">
        <v>11.95</v>
      </c>
      <c r="G3367" s="144">
        <v>10.93</v>
      </c>
      <c r="H3367" s="144">
        <v>1.21</v>
      </c>
      <c r="I3367" s="144">
        <v>24.09</v>
      </c>
    </row>
    <row r="3368" spans="1:9" x14ac:dyDescent="0.2">
      <c r="A3368" s="141" t="s">
        <v>6749</v>
      </c>
      <c r="B3368" s="142" t="s">
        <v>18748</v>
      </c>
      <c r="C3368" s="143">
        <v>122</v>
      </c>
      <c r="D3368" s="143">
        <v>2</v>
      </c>
      <c r="E3368" s="144">
        <v>1335.55</v>
      </c>
      <c r="F3368" s="144">
        <v>35.56</v>
      </c>
      <c r="G3368" s="144">
        <v>21.85</v>
      </c>
      <c r="H3368" s="144">
        <v>17.27</v>
      </c>
      <c r="I3368" s="144">
        <v>74.680000000000007</v>
      </c>
    </row>
    <row r="3369" spans="1:9" x14ac:dyDescent="0.2">
      <c r="A3369" s="141" t="s">
        <v>6751</v>
      </c>
      <c r="B3369" s="142" t="s">
        <v>18749</v>
      </c>
      <c r="C3369" s="143">
        <v>171</v>
      </c>
      <c r="D3369" s="143">
        <v>8</v>
      </c>
      <c r="E3369" s="144">
        <v>3184.86</v>
      </c>
      <c r="F3369" s="144">
        <v>49.85</v>
      </c>
      <c r="G3369" s="144">
        <v>87.39</v>
      </c>
      <c r="H3369" s="144">
        <v>41.18</v>
      </c>
      <c r="I3369" s="144">
        <v>178.42</v>
      </c>
    </row>
    <row r="3370" spans="1:9" x14ac:dyDescent="0.2">
      <c r="A3370" s="141" t="s">
        <v>6753</v>
      </c>
      <c r="B3370" s="142" t="s">
        <v>18750</v>
      </c>
      <c r="C3370" s="143">
        <v>524</v>
      </c>
      <c r="D3370" s="143">
        <v>9</v>
      </c>
      <c r="E3370" s="144">
        <v>11080.47</v>
      </c>
      <c r="F3370" s="144">
        <v>152.74</v>
      </c>
      <c r="G3370" s="144">
        <v>98.32</v>
      </c>
      <c r="H3370" s="144">
        <v>143.30000000000001</v>
      </c>
      <c r="I3370" s="144">
        <v>394.36</v>
      </c>
    </row>
    <row r="3371" spans="1:9" x14ac:dyDescent="0.2">
      <c r="A3371" s="141" t="s">
        <v>6755</v>
      </c>
      <c r="B3371" s="142" t="s">
        <v>18751</v>
      </c>
      <c r="C3371" s="143">
        <v>364</v>
      </c>
      <c r="D3371" s="143">
        <v>18</v>
      </c>
      <c r="E3371" s="144">
        <v>20302.849999999999</v>
      </c>
      <c r="F3371" s="144">
        <v>106.1</v>
      </c>
      <c r="G3371" s="144">
        <v>196.64</v>
      </c>
      <c r="H3371" s="144">
        <v>262.56</v>
      </c>
      <c r="I3371" s="144">
        <v>565.29999999999995</v>
      </c>
    </row>
    <row r="3372" spans="1:9" x14ac:dyDescent="0.2">
      <c r="A3372" s="141" t="s">
        <v>6757</v>
      </c>
      <c r="B3372" s="142" t="s">
        <v>18752</v>
      </c>
      <c r="C3372" s="143">
        <v>152</v>
      </c>
      <c r="D3372" s="143">
        <v>1</v>
      </c>
      <c r="E3372" s="144">
        <v>217.72</v>
      </c>
      <c r="F3372" s="144">
        <v>44.3</v>
      </c>
      <c r="G3372" s="144">
        <v>10.93</v>
      </c>
      <c r="H3372" s="144">
        <v>2.82</v>
      </c>
      <c r="I3372" s="144">
        <v>58.05</v>
      </c>
    </row>
    <row r="3373" spans="1:9" x14ac:dyDescent="0.2">
      <c r="A3373" s="141" t="s">
        <v>6759</v>
      </c>
      <c r="B3373" s="142" t="s">
        <v>18753</v>
      </c>
      <c r="C3373" s="143">
        <v>60</v>
      </c>
      <c r="D3373" s="143">
        <v>1</v>
      </c>
      <c r="E3373" s="144">
        <v>217.72</v>
      </c>
      <c r="F3373" s="144">
        <v>17.489999999999998</v>
      </c>
      <c r="G3373" s="144">
        <v>10.93</v>
      </c>
      <c r="H3373" s="144">
        <v>2.82</v>
      </c>
      <c r="I3373" s="144">
        <v>31.24</v>
      </c>
    </row>
    <row r="3374" spans="1:9" x14ac:dyDescent="0.2">
      <c r="A3374" s="141" t="s">
        <v>6761</v>
      </c>
      <c r="B3374" s="142" t="s">
        <v>18754</v>
      </c>
      <c r="C3374" s="143">
        <v>1860</v>
      </c>
      <c r="D3374" s="143">
        <v>74</v>
      </c>
      <c r="E3374" s="144">
        <v>43589.21</v>
      </c>
      <c r="F3374" s="144">
        <v>542.17999999999995</v>
      </c>
      <c r="G3374" s="144">
        <v>808.4</v>
      </c>
      <c r="H3374" s="144">
        <v>563.70000000000005</v>
      </c>
      <c r="I3374" s="144">
        <v>1914.28</v>
      </c>
    </row>
    <row r="3375" spans="1:9" x14ac:dyDescent="0.2">
      <c r="A3375" s="141" t="s">
        <v>6763</v>
      </c>
      <c r="B3375" s="142" t="s">
        <v>18755</v>
      </c>
      <c r="C3375" s="143">
        <v>817</v>
      </c>
      <c r="D3375" s="143">
        <v>7</v>
      </c>
      <c r="E3375" s="144">
        <v>3217.3</v>
      </c>
      <c r="F3375" s="144">
        <v>238.14</v>
      </c>
      <c r="G3375" s="144">
        <v>76.47</v>
      </c>
      <c r="H3375" s="144">
        <v>41.61</v>
      </c>
      <c r="I3375" s="144">
        <v>356.22</v>
      </c>
    </row>
    <row r="3376" spans="1:9" x14ac:dyDescent="0.2">
      <c r="A3376" s="141" t="s">
        <v>6765</v>
      </c>
      <c r="B3376" s="142" t="s">
        <v>18756</v>
      </c>
      <c r="C3376" s="143">
        <v>251</v>
      </c>
      <c r="D3376" s="143">
        <v>15</v>
      </c>
      <c r="E3376" s="144">
        <v>7172.54</v>
      </c>
      <c r="F3376" s="144">
        <v>73.17</v>
      </c>
      <c r="G3376" s="144">
        <v>163.86</v>
      </c>
      <c r="H3376" s="144">
        <v>92.76</v>
      </c>
      <c r="I3376" s="144">
        <v>329.79</v>
      </c>
    </row>
    <row r="3377" spans="1:9" x14ac:dyDescent="0.2">
      <c r="A3377" s="141" t="s">
        <v>6767</v>
      </c>
      <c r="B3377" s="142" t="s">
        <v>18757</v>
      </c>
      <c r="C3377" s="143">
        <v>795</v>
      </c>
      <c r="D3377" s="143">
        <v>35</v>
      </c>
      <c r="E3377" s="144">
        <v>22871.73</v>
      </c>
      <c r="F3377" s="144">
        <v>231.74</v>
      </c>
      <c r="G3377" s="144">
        <v>382.35</v>
      </c>
      <c r="H3377" s="144">
        <v>295.77999999999997</v>
      </c>
      <c r="I3377" s="144">
        <v>909.87</v>
      </c>
    </row>
    <row r="3378" spans="1:9" x14ac:dyDescent="0.2">
      <c r="A3378" s="141" t="s">
        <v>6769</v>
      </c>
      <c r="B3378" s="142" t="s">
        <v>18758</v>
      </c>
      <c r="C3378" s="143">
        <v>903</v>
      </c>
      <c r="D3378" s="143">
        <v>32</v>
      </c>
      <c r="E3378" s="144">
        <v>48787.98</v>
      </c>
      <c r="F3378" s="144">
        <v>263.22000000000003</v>
      </c>
      <c r="G3378" s="144">
        <v>349.58</v>
      </c>
      <c r="H3378" s="144">
        <v>630.94000000000005</v>
      </c>
      <c r="I3378" s="144">
        <v>1243.74</v>
      </c>
    </row>
    <row r="3379" spans="1:9" x14ac:dyDescent="0.2">
      <c r="A3379" s="141" t="s">
        <v>6771</v>
      </c>
      <c r="B3379" s="142" t="s">
        <v>18759</v>
      </c>
      <c r="C3379" s="143">
        <v>348</v>
      </c>
      <c r="D3379" s="143">
        <v>15</v>
      </c>
      <c r="E3379" s="144">
        <v>6009.03</v>
      </c>
      <c r="F3379" s="144">
        <v>101.44</v>
      </c>
      <c r="G3379" s="144">
        <v>163.86</v>
      </c>
      <c r="H3379" s="144">
        <v>77.709999999999994</v>
      </c>
      <c r="I3379" s="144">
        <v>343.01</v>
      </c>
    </row>
    <row r="3380" spans="1:9" x14ac:dyDescent="0.2">
      <c r="A3380" s="141" t="s">
        <v>6773</v>
      </c>
      <c r="B3380" s="142" t="s">
        <v>18760</v>
      </c>
      <c r="C3380" s="143">
        <v>204</v>
      </c>
      <c r="D3380" s="143">
        <v>2</v>
      </c>
      <c r="E3380" s="144">
        <v>279.92</v>
      </c>
      <c r="F3380" s="144">
        <v>59.46</v>
      </c>
      <c r="G3380" s="144">
        <v>21.85</v>
      </c>
      <c r="H3380" s="144">
        <v>3.62</v>
      </c>
      <c r="I3380" s="144">
        <v>84.93</v>
      </c>
    </row>
    <row r="3381" spans="1:9" x14ac:dyDescent="0.2">
      <c r="A3381" s="141" t="s">
        <v>6775</v>
      </c>
      <c r="B3381" s="142" t="s">
        <v>18761</v>
      </c>
      <c r="C3381" s="143">
        <v>2312</v>
      </c>
      <c r="D3381" s="143">
        <v>70</v>
      </c>
      <c r="E3381" s="144">
        <v>14201.35</v>
      </c>
      <c r="F3381" s="144">
        <v>673.93</v>
      </c>
      <c r="G3381" s="144">
        <v>764.7</v>
      </c>
      <c r="H3381" s="144">
        <v>183.66</v>
      </c>
      <c r="I3381" s="144">
        <v>1622.29</v>
      </c>
    </row>
    <row r="3382" spans="1:9" x14ac:dyDescent="0.2">
      <c r="A3382" s="141" t="s">
        <v>6777</v>
      </c>
      <c r="B3382" s="142" t="s">
        <v>18762</v>
      </c>
      <c r="C3382" s="143">
        <v>240</v>
      </c>
      <c r="D3382" s="143">
        <v>6</v>
      </c>
      <c r="E3382" s="144">
        <v>3062.81</v>
      </c>
      <c r="F3382" s="144">
        <v>69.959999999999994</v>
      </c>
      <c r="G3382" s="144">
        <v>65.540000000000006</v>
      </c>
      <c r="H3382" s="144">
        <v>39.61</v>
      </c>
      <c r="I3382" s="144">
        <v>175.11</v>
      </c>
    </row>
    <row r="3383" spans="1:9" x14ac:dyDescent="0.2">
      <c r="A3383" s="141" t="s">
        <v>6779</v>
      </c>
      <c r="B3383" s="142" t="s">
        <v>18763</v>
      </c>
      <c r="C3383" s="143">
        <v>399</v>
      </c>
      <c r="D3383" s="143">
        <v>19</v>
      </c>
      <c r="E3383" s="144">
        <v>6392.14</v>
      </c>
      <c r="F3383" s="144">
        <v>116.3</v>
      </c>
      <c r="G3383" s="144">
        <v>207.56</v>
      </c>
      <c r="H3383" s="144">
        <v>82.66</v>
      </c>
      <c r="I3383" s="144">
        <v>406.52</v>
      </c>
    </row>
    <row r="3384" spans="1:9" x14ac:dyDescent="0.2">
      <c r="A3384" s="141" t="s">
        <v>6781</v>
      </c>
      <c r="B3384" s="142" t="s">
        <v>18764</v>
      </c>
      <c r="C3384" s="143">
        <v>992</v>
      </c>
      <c r="D3384" s="143">
        <v>9</v>
      </c>
      <c r="E3384" s="144">
        <v>9732.19</v>
      </c>
      <c r="F3384" s="144">
        <v>74.91</v>
      </c>
      <c r="G3384" s="144">
        <v>61.58</v>
      </c>
      <c r="H3384" s="144">
        <v>81.510000000000005</v>
      </c>
      <c r="I3384" s="144">
        <v>218</v>
      </c>
    </row>
    <row r="3385" spans="1:9" x14ac:dyDescent="0.2">
      <c r="A3385" s="141" t="s">
        <v>6783</v>
      </c>
      <c r="B3385" s="142" t="s">
        <v>18765</v>
      </c>
      <c r="C3385" s="143">
        <v>21623</v>
      </c>
      <c r="D3385" s="143">
        <v>263</v>
      </c>
      <c r="E3385" s="144">
        <v>298857.48</v>
      </c>
      <c r="F3385" s="144">
        <v>1632.94</v>
      </c>
      <c r="G3385" s="144">
        <v>1799.6</v>
      </c>
      <c r="H3385" s="144">
        <v>2503.02</v>
      </c>
      <c r="I3385" s="144">
        <v>5935.56</v>
      </c>
    </row>
    <row r="3386" spans="1:9" x14ac:dyDescent="0.2">
      <c r="A3386" s="141" t="s">
        <v>6785</v>
      </c>
      <c r="B3386" s="142" t="s">
        <v>18766</v>
      </c>
      <c r="C3386" s="143">
        <v>10434</v>
      </c>
      <c r="D3386" s="143">
        <v>116</v>
      </c>
      <c r="E3386" s="144">
        <v>114005.5</v>
      </c>
      <c r="F3386" s="144">
        <v>787.96</v>
      </c>
      <c r="G3386" s="144">
        <v>793.74</v>
      </c>
      <c r="H3386" s="144">
        <v>954.82</v>
      </c>
      <c r="I3386" s="144">
        <v>2536.52</v>
      </c>
    </row>
    <row r="3387" spans="1:9" x14ac:dyDescent="0.2">
      <c r="A3387" s="141" t="s">
        <v>6787</v>
      </c>
      <c r="B3387" s="142" t="s">
        <v>18767</v>
      </c>
      <c r="C3387" s="143">
        <v>487</v>
      </c>
      <c r="D3387" s="143">
        <v>5</v>
      </c>
      <c r="E3387" s="144">
        <v>1281.6600000000001</v>
      </c>
      <c r="F3387" s="144">
        <v>36.78</v>
      </c>
      <c r="G3387" s="144">
        <v>34.22</v>
      </c>
      <c r="H3387" s="144">
        <v>10.74</v>
      </c>
      <c r="I3387" s="144">
        <v>81.739999999999995</v>
      </c>
    </row>
    <row r="3388" spans="1:9" x14ac:dyDescent="0.2">
      <c r="A3388" s="141" t="s">
        <v>6789</v>
      </c>
      <c r="B3388" s="142" t="s">
        <v>18768</v>
      </c>
      <c r="C3388" s="143">
        <v>36212</v>
      </c>
      <c r="D3388" s="143">
        <v>335</v>
      </c>
      <c r="E3388" s="144">
        <v>260706.23</v>
      </c>
      <c r="F3388" s="144">
        <v>2734.67</v>
      </c>
      <c r="G3388" s="144">
        <v>2292.2600000000002</v>
      </c>
      <c r="H3388" s="144">
        <v>2183.4899999999998</v>
      </c>
      <c r="I3388" s="144">
        <v>7210.42</v>
      </c>
    </row>
    <row r="3389" spans="1:9" x14ac:dyDescent="0.2">
      <c r="A3389" s="141" t="s">
        <v>6791</v>
      </c>
      <c r="B3389" s="142" t="s">
        <v>18769</v>
      </c>
      <c r="C3389" s="143">
        <v>5450</v>
      </c>
      <c r="D3389" s="143">
        <v>60</v>
      </c>
      <c r="E3389" s="144">
        <v>49944.66</v>
      </c>
      <c r="F3389" s="144">
        <v>411.58</v>
      </c>
      <c r="G3389" s="144">
        <v>410.55</v>
      </c>
      <c r="H3389" s="144">
        <v>418.3</v>
      </c>
      <c r="I3389" s="144">
        <v>1240.43</v>
      </c>
    </row>
    <row r="3390" spans="1:9" x14ac:dyDescent="0.2">
      <c r="A3390" s="141" t="s">
        <v>6793</v>
      </c>
      <c r="B3390" s="142" t="s">
        <v>18770</v>
      </c>
      <c r="C3390" s="143">
        <v>3545</v>
      </c>
      <c r="D3390" s="143">
        <v>29</v>
      </c>
      <c r="E3390" s="144">
        <v>27866.25</v>
      </c>
      <c r="F3390" s="144">
        <v>267.70999999999998</v>
      </c>
      <c r="G3390" s="144">
        <v>198.43</v>
      </c>
      <c r="H3390" s="144">
        <v>233.38</v>
      </c>
      <c r="I3390" s="144">
        <v>699.52</v>
      </c>
    </row>
    <row r="3391" spans="1:9" x14ac:dyDescent="0.2">
      <c r="A3391" s="141" t="s">
        <v>6795</v>
      </c>
      <c r="B3391" s="142" t="s">
        <v>18771</v>
      </c>
      <c r="C3391" s="143">
        <v>1708</v>
      </c>
      <c r="D3391" s="143">
        <v>10</v>
      </c>
      <c r="E3391" s="144">
        <v>9905.73</v>
      </c>
      <c r="F3391" s="144">
        <v>128.97999999999999</v>
      </c>
      <c r="G3391" s="144">
        <v>68.42</v>
      </c>
      <c r="H3391" s="144">
        <v>82.96</v>
      </c>
      <c r="I3391" s="144">
        <v>280.36</v>
      </c>
    </row>
    <row r="3392" spans="1:9" x14ac:dyDescent="0.2">
      <c r="A3392" s="141" t="s">
        <v>6797</v>
      </c>
      <c r="B3392" s="142" t="s">
        <v>18772</v>
      </c>
      <c r="C3392" s="143">
        <v>15762</v>
      </c>
      <c r="D3392" s="143">
        <v>211</v>
      </c>
      <c r="E3392" s="144">
        <v>206889.5</v>
      </c>
      <c r="F3392" s="144">
        <v>1190.32</v>
      </c>
      <c r="G3392" s="144">
        <v>1443.78</v>
      </c>
      <c r="H3392" s="144">
        <v>1732.76</v>
      </c>
      <c r="I3392" s="144">
        <v>4366.8599999999997</v>
      </c>
    </row>
    <row r="3393" spans="1:9" x14ac:dyDescent="0.2">
      <c r="A3393" s="141" t="s">
        <v>6799</v>
      </c>
      <c r="B3393" s="142" t="s">
        <v>18773</v>
      </c>
      <c r="C3393" s="143">
        <v>17498</v>
      </c>
      <c r="D3393" s="143">
        <v>183</v>
      </c>
      <c r="E3393" s="144">
        <v>112914.02</v>
      </c>
      <c r="F3393" s="144">
        <v>1321.42</v>
      </c>
      <c r="G3393" s="144">
        <v>1252.19</v>
      </c>
      <c r="H3393" s="144">
        <v>945.69</v>
      </c>
      <c r="I3393" s="144">
        <v>3519.3</v>
      </c>
    </row>
    <row r="3394" spans="1:9" x14ac:dyDescent="0.2">
      <c r="A3394" s="141" t="s">
        <v>6801</v>
      </c>
      <c r="B3394" s="142" t="s">
        <v>18774</v>
      </c>
      <c r="C3394" s="143">
        <v>2596</v>
      </c>
      <c r="D3394" s="143">
        <v>16</v>
      </c>
      <c r="E3394" s="144">
        <v>15566.01</v>
      </c>
      <c r="F3394" s="144">
        <v>196.05</v>
      </c>
      <c r="G3394" s="144">
        <v>109.48</v>
      </c>
      <c r="H3394" s="144">
        <v>130.37</v>
      </c>
      <c r="I3394" s="144">
        <v>435.9</v>
      </c>
    </row>
    <row r="3395" spans="1:9" x14ac:dyDescent="0.2">
      <c r="A3395" s="141" t="s">
        <v>6803</v>
      </c>
      <c r="B3395" s="142" t="s">
        <v>18775</v>
      </c>
      <c r="C3395" s="143">
        <v>5115</v>
      </c>
      <c r="D3395" s="143">
        <v>45</v>
      </c>
      <c r="E3395" s="144">
        <v>30694.35</v>
      </c>
      <c r="F3395" s="144">
        <v>386.28</v>
      </c>
      <c r="G3395" s="144">
        <v>307.92</v>
      </c>
      <c r="H3395" s="144">
        <v>257.07</v>
      </c>
      <c r="I3395" s="144">
        <v>951.27</v>
      </c>
    </row>
    <row r="3396" spans="1:9" x14ac:dyDescent="0.2">
      <c r="A3396" s="141" t="s">
        <v>6805</v>
      </c>
      <c r="B3396" s="142" t="s">
        <v>18776</v>
      </c>
      <c r="C3396" s="143">
        <v>2998</v>
      </c>
      <c r="D3396" s="143">
        <v>30</v>
      </c>
      <c r="E3396" s="144">
        <v>20441.810000000001</v>
      </c>
      <c r="F3396" s="144">
        <v>226.4</v>
      </c>
      <c r="G3396" s="144">
        <v>205.28</v>
      </c>
      <c r="H3396" s="144">
        <v>171.21</v>
      </c>
      <c r="I3396" s="144">
        <v>602.89</v>
      </c>
    </row>
    <row r="3397" spans="1:9" x14ac:dyDescent="0.2">
      <c r="A3397" s="141" t="s">
        <v>6807</v>
      </c>
      <c r="B3397" s="142" t="s">
        <v>18777</v>
      </c>
      <c r="C3397" s="143">
        <v>1542</v>
      </c>
      <c r="D3397" s="143">
        <v>9</v>
      </c>
      <c r="E3397" s="144">
        <v>4258.6099999999997</v>
      </c>
      <c r="F3397" s="144">
        <v>116.45</v>
      </c>
      <c r="G3397" s="144">
        <v>61.58</v>
      </c>
      <c r="H3397" s="144">
        <v>35.659999999999997</v>
      </c>
      <c r="I3397" s="144">
        <v>213.69</v>
      </c>
    </row>
    <row r="3398" spans="1:9" x14ac:dyDescent="0.2">
      <c r="A3398" s="141" t="s">
        <v>6809</v>
      </c>
      <c r="B3398" s="142" t="s">
        <v>18778</v>
      </c>
      <c r="C3398" s="143">
        <v>443</v>
      </c>
      <c r="D3398" s="143">
        <v>7</v>
      </c>
      <c r="E3398" s="144">
        <v>2320.27</v>
      </c>
      <c r="F3398" s="144">
        <v>33.46</v>
      </c>
      <c r="G3398" s="144">
        <v>47.9</v>
      </c>
      <c r="H3398" s="144">
        <v>19.43</v>
      </c>
      <c r="I3398" s="144">
        <v>100.79</v>
      </c>
    </row>
    <row r="3399" spans="1:9" x14ac:dyDescent="0.2">
      <c r="A3399" s="141" t="s">
        <v>6811</v>
      </c>
      <c r="B3399" s="142" t="s">
        <v>18779</v>
      </c>
      <c r="C3399" s="143">
        <v>1786</v>
      </c>
      <c r="D3399" s="143">
        <v>13</v>
      </c>
      <c r="E3399" s="144">
        <v>11286.36</v>
      </c>
      <c r="F3399" s="144">
        <v>134.87</v>
      </c>
      <c r="G3399" s="144">
        <v>88.95</v>
      </c>
      <c r="H3399" s="144">
        <v>94.53</v>
      </c>
      <c r="I3399" s="144">
        <v>318.35000000000002</v>
      </c>
    </row>
    <row r="3400" spans="1:9" x14ac:dyDescent="0.2">
      <c r="A3400" s="141" t="s">
        <v>6813</v>
      </c>
      <c r="B3400" s="142" t="s">
        <v>18780</v>
      </c>
      <c r="C3400" s="143">
        <v>2662</v>
      </c>
      <c r="D3400" s="143">
        <v>23</v>
      </c>
      <c r="E3400" s="144">
        <v>18960.05</v>
      </c>
      <c r="F3400" s="144">
        <v>201.03</v>
      </c>
      <c r="G3400" s="144">
        <v>157.38</v>
      </c>
      <c r="H3400" s="144">
        <v>158.79</v>
      </c>
      <c r="I3400" s="144">
        <v>517.20000000000005</v>
      </c>
    </row>
    <row r="3401" spans="1:9" x14ac:dyDescent="0.2">
      <c r="A3401" s="141" t="s">
        <v>6815</v>
      </c>
      <c r="B3401" s="142" t="s">
        <v>18781</v>
      </c>
      <c r="C3401" s="143">
        <v>1743</v>
      </c>
      <c r="D3401" s="143">
        <v>19</v>
      </c>
      <c r="E3401" s="144">
        <v>27139.71</v>
      </c>
      <c r="F3401" s="144">
        <v>131.63</v>
      </c>
      <c r="G3401" s="144">
        <v>130.01</v>
      </c>
      <c r="H3401" s="144">
        <v>227.3</v>
      </c>
      <c r="I3401" s="144">
        <v>488.94</v>
      </c>
    </row>
    <row r="3402" spans="1:9" x14ac:dyDescent="0.2">
      <c r="A3402" s="141" t="s">
        <v>6817</v>
      </c>
      <c r="B3402" s="142" t="s">
        <v>18782</v>
      </c>
      <c r="C3402" s="143">
        <v>1822</v>
      </c>
      <c r="D3402" s="143">
        <v>23</v>
      </c>
      <c r="E3402" s="144">
        <v>17149.18</v>
      </c>
      <c r="F3402" s="144">
        <v>137.59</v>
      </c>
      <c r="G3402" s="144">
        <v>157.38</v>
      </c>
      <c r="H3402" s="144">
        <v>143.63</v>
      </c>
      <c r="I3402" s="144">
        <v>438.6</v>
      </c>
    </row>
    <row r="3403" spans="1:9" x14ac:dyDescent="0.2">
      <c r="A3403" s="141" t="s">
        <v>6819</v>
      </c>
      <c r="B3403" s="142" t="s">
        <v>18783</v>
      </c>
      <c r="C3403" s="143">
        <v>608</v>
      </c>
      <c r="D3403" s="143">
        <v>10</v>
      </c>
      <c r="E3403" s="144">
        <v>4378.7700000000004</v>
      </c>
      <c r="F3403" s="144">
        <v>45.91</v>
      </c>
      <c r="G3403" s="144">
        <v>68.42</v>
      </c>
      <c r="H3403" s="144">
        <v>36.67</v>
      </c>
      <c r="I3403" s="144">
        <v>151</v>
      </c>
    </row>
    <row r="3404" spans="1:9" x14ac:dyDescent="0.2">
      <c r="A3404" s="141" t="s">
        <v>6821</v>
      </c>
      <c r="B3404" s="142" t="s">
        <v>18784</v>
      </c>
      <c r="C3404" s="143">
        <v>15048</v>
      </c>
      <c r="D3404" s="143">
        <v>176</v>
      </c>
      <c r="E3404" s="144">
        <v>149516.96</v>
      </c>
      <c r="F3404" s="144">
        <v>1136.4000000000001</v>
      </c>
      <c r="G3404" s="144">
        <v>1204.3</v>
      </c>
      <c r="H3404" s="144">
        <v>1252.25</v>
      </c>
      <c r="I3404" s="144">
        <v>3592.95</v>
      </c>
    </row>
    <row r="3405" spans="1:9" x14ac:dyDescent="0.2">
      <c r="A3405" s="141" t="s">
        <v>6823</v>
      </c>
      <c r="B3405" s="142" t="s">
        <v>18785</v>
      </c>
      <c r="C3405" s="143">
        <v>3267</v>
      </c>
      <c r="D3405" s="143">
        <v>33</v>
      </c>
      <c r="E3405" s="144">
        <v>42140.63</v>
      </c>
      <c r="F3405" s="144">
        <v>246.72</v>
      </c>
      <c r="G3405" s="144">
        <v>225.81</v>
      </c>
      <c r="H3405" s="144">
        <v>352.94</v>
      </c>
      <c r="I3405" s="144">
        <v>825.47</v>
      </c>
    </row>
    <row r="3406" spans="1:9" x14ac:dyDescent="0.2">
      <c r="A3406" s="141" t="s">
        <v>6825</v>
      </c>
      <c r="B3406" s="142" t="s">
        <v>18786</v>
      </c>
      <c r="C3406" s="143">
        <v>4019</v>
      </c>
      <c r="D3406" s="143">
        <v>50</v>
      </c>
      <c r="E3406" s="144">
        <v>30586.26</v>
      </c>
      <c r="F3406" s="144">
        <v>303.51</v>
      </c>
      <c r="G3406" s="144">
        <v>342.13</v>
      </c>
      <c r="H3406" s="144">
        <v>256.17</v>
      </c>
      <c r="I3406" s="144">
        <v>901.81</v>
      </c>
    </row>
    <row r="3407" spans="1:9" x14ac:dyDescent="0.2">
      <c r="A3407" s="141" t="s">
        <v>6827</v>
      </c>
      <c r="B3407" s="142" t="s">
        <v>18787</v>
      </c>
      <c r="C3407" s="143">
        <v>775</v>
      </c>
      <c r="D3407" s="143">
        <v>10</v>
      </c>
      <c r="E3407" s="144">
        <v>7492.83</v>
      </c>
      <c r="F3407" s="144">
        <v>58.53</v>
      </c>
      <c r="G3407" s="144">
        <v>68.42</v>
      </c>
      <c r="H3407" s="144">
        <v>62.75</v>
      </c>
      <c r="I3407" s="144">
        <v>189.7</v>
      </c>
    </row>
    <row r="3408" spans="1:9" x14ac:dyDescent="0.2">
      <c r="A3408" s="141" t="s">
        <v>6829</v>
      </c>
      <c r="B3408" s="142" t="s">
        <v>18788</v>
      </c>
      <c r="C3408" s="143">
        <v>7248</v>
      </c>
      <c r="D3408" s="143">
        <v>68</v>
      </c>
      <c r="E3408" s="144">
        <v>44205.98</v>
      </c>
      <c r="F3408" s="144">
        <v>547.36</v>
      </c>
      <c r="G3408" s="144">
        <v>465.3</v>
      </c>
      <c r="H3408" s="144">
        <v>370.24</v>
      </c>
      <c r="I3408" s="144">
        <v>1382.9</v>
      </c>
    </row>
    <row r="3409" spans="1:9" x14ac:dyDescent="0.2">
      <c r="A3409" s="141" t="s">
        <v>6831</v>
      </c>
      <c r="B3409" s="142" t="s">
        <v>18789</v>
      </c>
      <c r="C3409" s="143">
        <v>917</v>
      </c>
      <c r="D3409" s="143">
        <v>11</v>
      </c>
      <c r="E3409" s="144">
        <v>18753.7</v>
      </c>
      <c r="F3409" s="144">
        <v>69.25</v>
      </c>
      <c r="G3409" s="144">
        <v>75.27</v>
      </c>
      <c r="H3409" s="144">
        <v>157.06</v>
      </c>
      <c r="I3409" s="144">
        <v>301.58</v>
      </c>
    </row>
    <row r="3410" spans="1:9" x14ac:dyDescent="0.2">
      <c r="A3410" s="141" t="s">
        <v>6833</v>
      </c>
      <c r="B3410" s="142" t="s">
        <v>18790</v>
      </c>
      <c r="C3410" s="143">
        <v>1392</v>
      </c>
      <c r="D3410" s="143">
        <v>9</v>
      </c>
      <c r="E3410" s="144">
        <v>18207.39</v>
      </c>
      <c r="F3410" s="144">
        <v>105.12</v>
      </c>
      <c r="G3410" s="144">
        <v>61.58</v>
      </c>
      <c r="H3410" s="144">
        <v>152.49</v>
      </c>
      <c r="I3410" s="144">
        <v>319.19</v>
      </c>
    </row>
    <row r="3411" spans="1:9" x14ac:dyDescent="0.2">
      <c r="A3411" s="141" t="s">
        <v>6835</v>
      </c>
      <c r="B3411" s="142" t="s">
        <v>18791</v>
      </c>
      <c r="C3411" s="143">
        <v>940</v>
      </c>
      <c r="D3411" s="143">
        <v>6</v>
      </c>
      <c r="E3411" s="144">
        <v>1355.8</v>
      </c>
      <c r="F3411" s="144">
        <v>70.98</v>
      </c>
      <c r="G3411" s="144">
        <v>41.06</v>
      </c>
      <c r="H3411" s="144">
        <v>11.35</v>
      </c>
      <c r="I3411" s="144">
        <v>123.39</v>
      </c>
    </row>
    <row r="3412" spans="1:9" x14ac:dyDescent="0.2">
      <c r="A3412" s="141" t="s">
        <v>6837</v>
      </c>
      <c r="B3412" s="142" t="s">
        <v>18792</v>
      </c>
      <c r="C3412" s="143">
        <v>609</v>
      </c>
      <c r="D3412" s="143">
        <v>9</v>
      </c>
      <c r="E3412" s="144">
        <v>8206.85</v>
      </c>
      <c r="F3412" s="144">
        <v>45.99</v>
      </c>
      <c r="G3412" s="144">
        <v>61.58</v>
      </c>
      <c r="H3412" s="144">
        <v>68.739999999999995</v>
      </c>
      <c r="I3412" s="144">
        <v>176.31</v>
      </c>
    </row>
    <row r="3413" spans="1:9" x14ac:dyDescent="0.2">
      <c r="A3413" s="141" t="s">
        <v>6839</v>
      </c>
      <c r="B3413" s="142" t="s">
        <v>18793</v>
      </c>
      <c r="C3413" s="143">
        <v>1599</v>
      </c>
      <c r="D3413" s="143">
        <v>10</v>
      </c>
      <c r="E3413" s="144">
        <v>8649.02</v>
      </c>
      <c r="F3413" s="144">
        <v>120.75</v>
      </c>
      <c r="G3413" s="144">
        <v>68.42</v>
      </c>
      <c r="H3413" s="144">
        <v>72.44</v>
      </c>
      <c r="I3413" s="144">
        <v>261.61</v>
      </c>
    </row>
    <row r="3414" spans="1:9" x14ac:dyDescent="0.2">
      <c r="A3414" s="141" t="s">
        <v>6841</v>
      </c>
      <c r="B3414" s="142" t="s">
        <v>18794</v>
      </c>
      <c r="C3414" s="143">
        <v>3011</v>
      </c>
      <c r="D3414" s="143">
        <v>35</v>
      </c>
      <c r="E3414" s="144">
        <v>19523.11</v>
      </c>
      <c r="F3414" s="144">
        <v>227.38</v>
      </c>
      <c r="G3414" s="144">
        <v>239.49</v>
      </c>
      <c r="H3414" s="144">
        <v>163.51</v>
      </c>
      <c r="I3414" s="144">
        <v>630.38</v>
      </c>
    </row>
    <row r="3415" spans="1:9" x14ac:dyDescent="0.2">
      <c r="A3415" s="141" t="s">
        <v>6843</v>
      </c>
      <c r="B3415" s="142" t="s">
        <v>18795</v>
      </c>
      <c r="C3415" s="143">
        <v>1313</v>
      </c>
      <c r="D3415" s="143">
        <v>10</v>
      </c>
      <c r="E3415" s="144">
        <v>12543.3</v>
      </c>
      <c r="F3415" s="144">
        <v>99.15</v>
      </c>
      <c r="G3415" s="144">
        <v>68.42</v>
      </c>
      <c r="H3415" s="144">
        <v>105.06</v>
      </c>
      <c r="I3415" s="144">
        <v>272.63</v>
      </c>
    </row>
    <row r="3416" spans="1:9" x14ac:dyDescent="0.2">
      <c r="A3416" s="141" t="s">
        <v>6845</v>
      </c>
      <c r="B3416" s="142" t="s">
        <v>18796</v>
      </c>
      <c r="C3416" s="143">
        <v>593</v>
      </c>
      <c r="D3416" s="143">
        <v>8</v>
      </c>
      <c r="E3416" s="144">
        <v>8724.5499999999993</v>
      </c>
      <c r="F3416" s="144">
        <v>44.78</v>
      </c>
      <c r="G3416" s="144">
        <v>54.74</v>
      </c>
      <c r="H3416" s="144">
        <v>73.069999999999993</v>
      </c>
      <c r="I3416" s="144">
        <v>172.59</v>
      </c>
    </row>
    <row r="3417" spans="1:9" x14ac:dyDescent="0.2">
      <c r="A3417" s="141" t="s">
        <v>6847</v>
      </c>
      <c r="B3417" s="142" t="s">
        <v>18797</v>
      </c>
      <c r="C3417" s="143">
        <v>5082</v>
      </c>
      <c r="D3417" s="143">
        <v>51</v>
      </c>
      <c r="E3417" s="144">
        <v>21222.43</v>
      </c>
      <c r="F3417" s="144">
        <v>383.78</v>
      </c>
      <c r="G3417" s="144">
        <v>348.97</v>
      </c>
      <c r="H3417" s="144">
        <v>177.74</v>
      </c>
      <c r="I3417" s="144">
        <v>910.49</v>
      </c>
    </row>
    <row r="3418" spans="1:9" x14ac:dyDescent="0.2">
      <c r="A3418" s="141" t="s">
        <v>6849</v>
      </c>
      <c r="B3418" s="142" t="s">
        <v>18798</v>
      </c>
      <c r="C3418" s="143">
        <v>2714</v>
      </c>
      <c r="D3418" s="143">
        <v>109</v>
      </c>
      <c r="E3418" s="144">
        <v>46543.93</v>
      </c>
      <c r="F3418" s="144">
        <v>204.96</v>
      </c>
      <c r="G3418" s="144">
        <v>745.84</v>
      </c>
      <c r="H3418" s="144">
        <v>389.82</v>
      </c>
      <c r="I3418" s="144">
        <v>1340.62</v>
      </c>
    </row>
    <row r="3419" spans="1:9" x14ac:dyDescent="0.2">
      <c r="A3419" s="141" t="s">
        <v>6851</v>
      </c>
      <c r="B3419" s="142" t="s">
        <v>18799</v>
      </c>
      <c r="C3419" s="143">
        <v>1652</v>
      </c>
      <c r="D3419" s="143">
        <v>10</v>
      </c>
      <c r="E3419" s="144">
        <v>13746.43</v>
      </c>
      <c r="F3419" s="144">
        <v>124.76</v>
      </c>
      <c r="G3419" s="144">
        <v>68.42</v>
      </c>
      <c r="H3419" s="144">
        <v>115.13</v>
      </c>
      <c r="I3419" s="144">
        <v>308.31</v>
      </c>
    </row>
    <row r="3420" spans="1:9" x14ac:dyDescent="0.2">
      <c r="A3420" s="141" t="s">
        <v>6853</v>
      </c>
      <c r="B3420" s="142" t="s">
        <v>18800</v>
      </c>
      <c r="C3420" s="143">
        <v>601</v>
      </c>
      <c r="D3420" s="143">
        <v>6</v>
      </c>
      <c r="E3420" s="144">
        <v>8524.6200000000008</v>
      </c>
      <c r="F3420" s="144">
        <v>45.38</v>
      </c>
      <c r="G3420" s="144">
        <v>41.06</v>
      </c>
      <c r="H3420" s="144">
        <v>71.400000000000006</v>
      </c>
      <c r="I3420" s="144">
        <v>157.84</v>
      </c>
    </row>
    <row r="3421" spans="1:9" x14ac:dyDescent="0.2">
      <c r="A3421" s="141" t="s">
        <v>6855</v>
      </c>
      <c r="B3421" s="142" t="s">
        <v>18801</v>
      </c>
      <c r="C3421" s="143">
        <v>356</v>
      </c>
      <c r="D3421" s="143">
        <v>3</v>
      </c>
      <c r="E3421" s="144">
        <v>751</v>
      </c>
      <c r="F3421" s="144">
        <v>26.89</v>
      </c>
      <c r="G3421" s="144">
        <v>20.53</v>
      </c>
      <c r="H3421" s="144">
        <v>6.29</v>
      </c>
      <c r="I3421" s="144">
        <v>53.71</v>
      </c>
    </row>
    <row r="3422" spans="1:9" x14ac:dyDescent="0.2">
      <c r="A3422" s="141" t="s">
        <v>6857</v>
      </c>
      <c r="B3422" s="142" t="s">
        <v>18802</v>
      </c>
      <c r="C3422" s="143">
        <v>601</v>
      </c>
      <c r="D3422" s="143">
        <v>4</v>
      </c>
      <c r="E3422" s="144">
        <v>1743.98</v>
      </c>
      <c r="F3422" s="144">
        <v>45.38</v>
      </c>
      <c r="G3422" s="144">
        <v>27.37</v>
      </c>
      <c r="H3422" s="144">
        <v>14.61</v>
      </c>
      <c r="I3422" s="144">
        <v>87.36</v>
      </c>
    </row>
    <row r="3423" spans="1:9" x14ac:dyDescent="0.2">
      <c r="A3423" s="141" t="s">
        <v>6859</v>
      </c>
      <c r="B3423" s="142" t="s">
        <v>18803</v>
      </c>
      <c r="C3423" s="143">
        <v>5682</v>
      </c>
      <c r="D3423" s="143">
        <v>40</v>
      </c>
      <c r="E3423" s="144">
        <v>31794.65</v>
      </c>
      <c r="F3423" s="144">
        <v>429.1</v>
      </c>
      <c r="G3423" s="144">
        <v>273.7</v>
      </c>
      <c r="H3423" s="144">
        <v>266.29000000000002</v>
      </c>
      <c r="I3423" s="144">
        <v>969.09</v>
      </c>
    </row>
    <row r="3424" spans="1:9" x14ac:dyDescent="0.2">
      <c r="A3424" s="141" t="s">
        <v>6861</v>
      </c>
      <c r="B3424" s="142" t="s">
        <v>18804</v>
      </c>
      <c r="C3424" s="143">
        <v>2475</v>
      </c>
      <c r="D3424" s="143">
        <v>10</v>
      </c>
      <c r="E3424" s="144">
        <v>10014.36</v>
      </c>
      <c r="F3424" s="144">
        <v>186.9</v>
      </c>
      <c r="G3424" s="144">
        <v>68.42</v>
      </c>
      <c r="H3424" s="144">
        <v>83.87</v>
      </c>
      <c r="I3424" s="144">
        <v>339.19</v>
      </c>
    </row>
    <row r="3425" spans="1:9" x14ac:dyDescent="0.2">
      <c r="A3425" s="141" t="s">
        <v>6863</v>
      </c>
      <c r="B3425" s="142" t="s">
        <v>18805</v>
      </c>
      <c r="C3425" s="143">
        <v>2808</v>
      </c>
      <c r="D3425" s="143">
        <v>21</v>
      </c>
      <c r="E3425" s="144">
        <v>48287.23</v>
      </c>
      <c r="F3425" s="144">
        <v>212.06</v>
      </c>
      <c r="G3425" s="144">
        <v>143.69999999999999</v>
      </c>
      <c r="H3425" s="144">
        <v>404.42</v>
      </c>
      <c r="I3425" s="144">
        <v>760.18</v>
      </c>
    </row>
    <row r="3426" spans="1:9" x14ac:dyDescent="0.2">
      <c r="A3426" s="141" t="s">
        <v>6865</v>
      </c>
      <c r="B3426" s="142" t="s">
        <v>18806</v>
      </c>
      <c r="C3426" s="143">
        <v>1892</v>
      </c>
      <c r="D3426" s="143">
        <v>27</v>
      </c>
      <c r="E3426" s="144">
        <v>6837.23</v>
      </c>
      <c r="F3426" s="144">
        <v>142.88</v>
      </c>
      <c r="G3426" s="144">
        <v>184.75</v>
      </c>
      <c r="H3426" s="144">
        <v>57.26</v>
      </c>
      <c r="I3426" s="144">
        <v>384.89</v>
      </c>
    </row>
    <row r="3427" spans="1:9" x14ac:dyDescent="0.2">
      <c r="A3427" s="141" t="s">
        <v>6867</v>
      </c>
      <c r="B3427" s="142" t="s">
        <v>18807</v>
      </c>
      <c r="C3427" s="143">
        <v>907</v>
      </c>
      <c r="D3427" s="143">
        <v>11</v>
      </c>
      <c r="E3427" s="144">
        <v>10058.719999999999</v>
      </c>
      <c r="F3427" s="144">
        <v>68.5</v>
      </c>
      <c r="G3427" s="144">
        <v>75.27</v>
      </c>
      <c r="H3427" s="144">
        <v>84.25</v>
      </c>
      <c r="I3427" s="144">
        <v>228.02</v>
      </c>
    </row>
    <row r="3428" spans="1:9" x14ac:dyDescent="0.2">
      <c r="A3428" s="141" t="s">
        <v>6869</v>
      </c>
      <c r="B3428" s="142" t="s">
        <v>18808</v>
      </c>
      <c r="C3428" s="143">
        <v>2013</v>
      </c>
      <c r="D3428" s="143">
        <v>27</v>
      </c>
      <c r="E3428" s="144">
        <v>50838.11</v>
      </c>
      <c r="F3428" s="144">
        <v>152.02000000000001</v>
      </c>
      <c r="G3428" s="144">
        <v>184.75</v>
      </c>
      <c r="H3428" s="144">
        <v>425.78</v>
      </c>
      <c r="I3428" s="144">
        <v>762.55</v>
      </c>
    </row>
    <row r="3429" spans="1:9" x14ac:dyDescent="0.2">
      <c r="A3429" s="141" t="s">
        <v>6871</v>
      </c>
      <c r="B3429" s="142" t="s">
        <v>18809</v>
      </c>
      <c r="C3429" s="143">
        <v>111932</v>
      </c>
      <c r="D3429" s="143">
        <v>1510</v>
      </c>
      <c r="E3429" s="144">
        <v>1043104.22</v>
      </c>
      <c r="F3429" s="144">
        <v>8452.92</v>
      </c>
      <c r="G3429" s="144">
        <v>10332.299999999999</v>
      </c>
      <c r="H3429" s="144">
        <v>8736.2900000000009</v>
      </c>
      <c r="I3429" s="144">
        <v>27521.51</v>
      </c>
    </row>
    <row r="3430" spans="1:9" x14ac:dyDescent="0.2">
      <c r="A3430" s="141" t="s">
        <v>6873</v>
      </c>
      <c r="B3430" s="142" t="s">
        <v>18810</v>
      </c>
      <c r="C3430" s="143">
        <v>3302</v>
      </c>
      <c r="D3430" s="143">
        <v>25</v>
      </c>
      <c r="E3430" s="144">
        <v>7444.39</v>
      </c>
      <c r="F3430" s="144">
        <v>249.36</v>
      </c>
      <c r="G3430" s="144">
        <v>171.06</v>
      </c>
      <c r="H3430" s="144">
        <v>62.35</v>
      </c>
      <c r="I3430" s="144">
        <v>482.77</v>
      </c>
    </row>
    <row r="3431" spans="1:9" x14ac:dyDescent="0.2">
      <c r="A3431" s="141" t="s">
        <v>6875</v>
      </c>
      <c r="B3431" s="142" t="s">
        <v>18811</v>
      </c>
      <c r="C3431" s="143">
        <v>1249</v>
      </c>
      <c r="D3431" s="143">
        <v>15</v>
      </c>
      <c r="E3431" s="144">
        <v>12302.19</v>
      </c>
      <c r="F3431" s="144">
        <v>94.32</v>
      </c>
      <c r="G3431" s="144">
        <v>102.64</v>
      </c>
      <c r="H3431" s="144">
        <v>103.03</v>
      </c>
      <c r="I3431" s="144">
        <v>299.99</v>
      </c>
    </row>
    <row r="3432" spans="1:9" x14ac:dyDescent="0.2">
      <c r="A3432" s="141" t="s">
        <v>6877</v>
      </c>
      <c r="B3432" s="142" t="s">
        <v>18812</v>
      </c>
      <c r="C3432" s="143">
        <v>11583</v>
      </c>
      <c r="D3432" s="143">
        <v>80</v>
      </c>
      <c r="E3432" s="144">
        <v>49963.76</v>
      </c>
      <c r="F3432" s="144">
        <v>874.73</v>
      </c>
      <c r="G3432" s="144">
        <v>547.41</v>
      </c>
      <c r="H3432" s="144">
        <v>418.46</v>
      </c>
      <c r="I3432" s="144">
        <v>1840.6</v>
      </c>
    </row>
    <row r="3433" spans="1:9" x14ac:dyDescent="0.2">
      <c r="A3433" s="141" t="s">
        <v>6879</v>
      </c>
      <c r="B3433" s="142" t="s">
        <v>18813</v>
      </c>
      <c r="C3433" s="143">
        <v>467</v>
      </c>
      <c r="D3433" s="143">
        <v>4</v>
      </c>
      <c r="E3433" s="144">
        <v>2023.74</v>
      </c>
      <c r="F3433" s="144">
        <v>35.26</v>
      </c>
      <c r="G3433" s="144">
        <v>27.37</v>
      </c>
      <c r="H3433" s="144">
        <v>16.95</v>
      </c>
      <c r="I3433" s="144">
        <v>79.58</v>
      </c>
    </row>
    <row r="3434" spans="1:9" x14ac:dyDescent="0.2">
      <c r="A3434" s="141" t="s">
        <v>6881</v>
      </c>
      <c r="B3434" s="142" t="s">
        <v>18814</v>
      </c>
      <c r="C3434" s="143">
        <v>56525</v>
      </c>
      <c r="D3434" s="143">
        <v>505</v>
      </c>
      <c r="E3434" s="144">
        <v>554919.01</v>
      </c>
      <c r="F3434" s="144">
        <v>4268.67</v>
      </c>
      <c r="G3434" s="144">
        <v>3455.5</v>
      </c>
      <c r="H3434" s="144">
        <v>4647.6000000000004</v>
      </c>
      <c r="I3434" s="144">
        <v>12371.77</v>
      </c>
    </row>
    <row r="3435" spans="1:9" x14ac:dyDescent="0.2">
      <c r="A3435" s="141" t="s">
        <v>6883</v>
      </c>
      <c r="B3435" s="142" t="s">
        <v>18815</v>
      </c>
      <c r="C3435" s="143">
        <v>3640</v>
      </c>
      <c r="D3435" s="143">
        <v>32</v>
      </c>
      <c r="E3435" s="144">
        <v>21585.599999999999</v>
      </c>
      <c r="F3435" s="144">
        <v>274.89</v>
      </c>
      <c r="G3435" s="144">
        <v>218.96</v>
      </c>
      <c r="H3435" s="144">
        <v>180.78</v>
      </c>
      <c r="I3435" s="144">
        <v>674.63</v>
      </c>
    </row>
    <row r="3436" spans="1:9" x14ac:dyDescent="0.2">
      <c r="A3436" s="141" t="s">
        <v>6885</v>
      </c>
      <c r="B3436" s="142" t="s">
        <v>18816</v>
      </c>
      <c r="C3436" s="143">
        <v>830</v>
      </c>
      <c r="D3436" s="143">
        <v>6</v>
      </c>
      <c r="E3436" s="144">
        <v>7181.34</v>
      </c>
      <c r="F3436" s="144">
        <v>62.68</v>
      </c>
      <c r="G3436" s="144">
        <v>41.06</v>
      </c>
      <c r="H3436" s="144">
        <v>60.14</v>
      </c>
      <c r="I3436" s="144">
        <v>163.88</v>
      </c>
    </row>
    <row r="3437" spans="1:9" x14ac:dyDescent="0.2">
      <c r="A3437" s="141" t="s">
        <v>6887</v>
      </c>
      <c r="B3437" s="142" t="s">
        <v>18817</v>
      </c>
      <c r="C3437" s="143">
        <v>11315</v>
      </c>
      <c r="D3437" s="143">
        <v>165</v>
      </c>
      <c r="E3437" s="144">
        <v>161629.81</v>
      </c>
      <c r="F3437" s="144">
        <v>854.49</v>
      </c>
      <c r="G3437" s="144">
        <v>1129.02</v>
      </c>
      <c r="H3437" s="144">
        <v>1353.7</v>
      </c>
      <c r="I3437" s="144">
        <v>3337.21</v>
      </c>
    </row>
    <row r="3438" spans="1:9" x14ac:dyDescent="0.2">
      <c r="A3438" s="141" t="s">
        <v>6889</v>
      </c>
      <c r="B3438" s="142" t="s">
        <v>18818</v>
      </c>
      <c r="C3438" s="143">
        <v>6726</v>
      </c>
      <c r="D3438" s="143">
        <v>44</v>
      </c>
      <c r="E3438" s="144">
        <v>29223.62</v>
      </c>
      <c r="F3438" s="144">
        <v>507.94</v>
      </c>
      <c r="G3438" s="144">
        <v>301.07</v>
      </c>
      <c r="H3438" s="144">
        <v>244.75</v>
      </c>
      <c r="I3438" s="144">
        <v>1053.76</v>
      </c>
    </row>
    <row r="3439" spans="1:9" x14ac:dyDescent="0.2">
      <c r="A3439" s="141" t="s">
        <v>6891</v>
      </c>
      <c r="B3439" s="142" t="s">
        <v>18819</v>
      </c>
      <c r="C3439" s="143">
        <v>24271</v>
      </c>
      <c r="D3439" s="143">
        <v>342</v>
      </c>
      <c r="E3439" s="144">
        <v>218856.71</v>
      </c>
      <c r="F3439" s="144">
        <v>1832.9</v>
      </c>
      <c r="G3439" s="144">
        <v>2340.16</v>
      </c>
      <c r="H3439" s="144">
        <v>1832.98</v>
      </c>
      <c r="I3439" s="144">
        <v>6006.04</v>
      </c>
    </row>
    <row r="3440" spans="1:9" x14ac:dyDescent="0.2">
      <c r="A3440" s="141" t="s">
        <v>6893</v>
      </c>
      <c r="B3440" s="142" t="s">
        <v>18820</v>
      </c>
      <c r="C3440" s="143">
        <v>9973</v>
      </c>
      <c r="D3440" s="143">
        <v>134</v>
      </c>
      <c r="E3440" s="144">
        <v>120043.52</v>
      </c>
      <c r="F3440" s="144">
        <v>753.14</v>
      </c>
      <c r="G3440" s="144">
        <v>916.9</v>
      </c>
      <c r="H3440" s="144">
        <v>1005.4</v>
      </c>
      <c r="I3440" s="144">
        <v>2675.44</v>
      </c>
    </row>
    <row r="3441" spans="1:9" x14ac:dyDescent="0.2">
      <c r="A3441" s="141" t="s">
        <v>6895</v>
      </c>
      <c r="B3441" s="142" t="s">
        <v>18821</v>
      </c>
      <c r="C3441" s="143">
        <v>1635</v>
      </c>
      <c r="D3441" s="143">
        <v>17</v>
      </c>
      <c r="E3441" s="144">
        <v>18885.28</v>
      </c>
      <c r="F3441" s="144">
        <v>123.47</v>
      </c>
      <c r="G3441" s="144">
        <v>116.32</v>
      </c>
      <c r="H3441" s="144">
        <v>158.16999999999999</v>
      </c>
      <c r="I3441" s="144">
        <v>397.96</v>
      </c>
    </row>
    <row r="3442" spans="1:9" x14ac:dyDescent="0.2">
      <c r="A3442" s="141" t="s">
        <v>6897</v>
      </c>
      <c r="B3442" s="142" t="s">
        <v>18822</v>
      </c>
      <c r="C3442" s="143">
        <v>4473</v>
      </c>
      <c r="D3442" s="143">
        <v>45</v>
      </c>
      <c r="E3442" s="144">
        <v>38000.76</v>
      </c>
      <c r="F3442" s="144">
        <v>337.79</v>
      </c>
      <c r="G3442" s="144">
        <v>307.92</v>
      </c>
      <c r="H3442" s="144">
        <v>318.26</v>
      </c>
      <c r="I3442" s="144">
        <v>963.97</v>
      </c>
    </row>
    <row r="3443" spans="1:9" x14ac:dyDescent="0.2">
      <c r="A3443" s="141" t="s">
        <v>6899</v>
      </c>
      <c r="B3443" s="142" t="s">
        <v>18823</v>
      </c>
      <c r="C3443" s="143">
        <v>1884</v>
      </c>
      <c r="D3443" s="143">
        <v>18</v>
      </c>
      <c r="E3443" s="144">
        <v>16892.88</v>
      </c>
      <c r="F3443" s="144">
        <v>142.28</v>
      </c>
      <c r="G3443" s="144">
        <v>123.17</v>
      </c>
      <c r="H3443" s="144">
        <v>141.47999999999999</v>
      </c>
      <c r="I3443" s="144">
        <v>406.93</v>
      </c>
    </row>
    <row r="3444" spans="1:9" x14ac:dyDescent="0.2">
      <c r="A3444" s="141" t="s">
        <v>6901</v>
      </c>
      <c r="B3444" s="142" t="s">
        <v>18824</v>
      </c>
      <c r="C3444" s="143">
        <v>1761</v>
      </c>
      <c r="D3444" s="143">
        <v>11</v>
      </c>
      <c r="E3444" s="144">
        <v>14388.22</v>
      </c>
      <c r="F3444" s="144">
        <v>132.97999999999999</v>
      </c>
      <c r="G3444" s="144">
        <v>75.27</v>
      </c>
      <c r="H3444" s="144">
        <v>120.5</v>
      </c>
      <c r="I3444" s="144">
        <v>328.75</v>
      </c>
    </row>
    <row r="3445" spans="1:9" x14ac:dyDescent="0.2">
      <c r="A3445" s="141" t="s">
        <v>6903</v>
      </c>
      <c r="B3445" s="142" t="s">
        <v>18825</v>
      </c>
      <c r="C3445" s="143">
        <v>5325</v>
      </c>
      <c r="D3445" s="143">
        <v>45</v>
      </c>
      <c r="E3445" s="144">
        <v>39397.07</v>
      </c>
      <c r="F3445" s="144">
        <v>402.14</v>
      </c>
      <c r="G3445" s="144">
        <v>307.92</v>
      </c>
      <c r="H3445" s="144">
        <v>329.96</v>
      </c>
      <c r="I3445" s="144">
        <v>1040.02</v>
      </c>
    </row>
    <row r="3446" spans="1:9" x14ac:dyDescent="0.2">
      <c r="A3446" s="141" t="s">
        <v>6905</v>
      </c>
      <c r="B3446" s="142" t="s">
        <v>18826</v>
      </c>
      <c r="C3446" s="143">
        <v>2859</v>
      </c>
      <c r="D3446" s="143">
        <v>23</v>
      </c>
      <c r="E3446" s="144">
        <v>20305.490000000002</v>
      </c>
      <c r="F3446" s="144">
        <v>215.9</v>
      </c>
      <c r="G3446" s="144">
        <v>157.38</v>
      </c>
      <c r="H3446" s="144">
        <v>170.06</v>
      </c>
      <c r="I3446" s="144">
        <v>543.34</v>
      </c>
    </row>
    <row r="3447" spans="1:9" x14ac:dyDescent="0.2">
      <c r="A3447" s="141" t="s">
        <v>6907</v>
      </c>
      <c r="B3447" s="142" t="s">
        <v>18827</v>
      </c>
      <c r="C3447" s="143">
        <v>6115</v>
      </c>
      <c r="D3447" s="143">
        <v>45</v>
      </c>
      <c r="E3447" s="144">
        <v>43913</v>
      </c>
      <c r="F3447" s="144">
        <v>461.79</v>
      </c>
      <c r="G3447" s="144">
        <v>307.92</v>
      </c>
      <c r="H3447" s="144">
        <v>367.78</v>
      </c>
      <c r="I3447" s="144">
        <v>1137.49</v>
      </c>
    </row>
    <row r="3448" spans="1:9" x14ac:dyDescent="0.2">
      <c r="A3448" s="141" t="s">
        <v>6909</v>
      </c>
      <c r="B3448" s="142" t="s">
        <v>18828</v>
      </c>
      <c r="C3448" s="143">
        <v>4706</v>
      </c>
      <c r="D3448" s="143">
        <v>51</v>
      </c>
      <c r="E3448" s="144">
        <v>39249.839999999997</v>
      </c>
      <c r="F3448" s="144">
        <v>355.39</v>
      </c>
      <c r="G3448" s="144">
        <v>348.97</v>
      </c>
      <c r="H3448" s="144">
        <v>328.73</v>
      </c>
      <c r="I3448" s="144">
        <v>1033.0899999999999</v>
      </c>
    </row>
    <row r="3449" spans="1:9" x14ac:dyDescent="0.2">
      <c r="A3449" s="141" t="s">
        <v>6911</v>
      </c>
      <c r="B3449" s="142" t="s">
        <v>18829</v>
      </c>
      <c r="C3449" s="143">
        <v>2166</v>
      </c>
      <c r="D3449" s="143">
        <v>23</v>
      </c>
      <c r="E3449" s="144">
        <v>26969.13</v>
      </c>
      <c r="F3449" s="144">
        <v>163.58000000000001</v>
      </c>
      <c r="G3449" s="144">
        <v>157.38</v>
      </c>
      <c r="H3449" s="144">
        <v>225.87</v>
      </c>
      <c r="I3449" s="144">
        <v>546.83000000000004</v>
      </c>
    </row>
    <row r="3450" spans="1:9" x14ac:dyDescent="0.2">
      <c r="A3450" s="141" t="s">
        <v>6913</v>
      </c>
      <c r="B3450" s="142" t="s">
        <v>18830</v>
      </c>
      <c r="C3450" s="143">
        <v>2250</v>
      </c>
      <c r="D3450" s="143">
        <v>26</v>
      </c>
      <c r="E3450" s="144">
        <v>13734.54</v>
      </c>
      <c r="F3450" s="144">
        <v>169.92</v>
      </c>
      <c r="G3450" s="144">
        <v>177.9</v>
      </c>
      <c r="H3450" s="144">
        <v>115.03</v>
      </c>
      <c r="I3450" s="144">
        <v>462.85</v>
      </c>
    </row>
    <row r="3451" spans="1:9" x14ac:dyDescent="0.2">
      <c r="A3451" s="141" t="s">
        <v>6915</v>
      </c>
      <c r="B3451" s="142" t="s">
        <v>18831</v>
      </c>
      <c r="C3451" s="143">
        <v>5161</v>
      </c>
      <c r="D3451" s="143">
        <v>51</v>
      </c>
      <c r="E3451" s="144">
        <v>69234.75</v>
      </c>
      <c r="F3451" s="144">
        <v>389.75</v>
      </c>
      <c r="G3451" s="144">
        <v>348.97</v>
      </c>
      <c r="H3451" s="144">
        <v>579.86</v>
      </c>
      <c r="I3451" s="144">
        <v>1318.58</v>
      </c>
    </row>
    <row r="3452" spans="1:9" x14ac:dyDescent="0.2">
      <c r="A3452" s="141" t="s">
        <v>6917</v>
      </c>
      <c r="B3452" s="142" t="s">
        <v>18832</v>
      </c>
      <c r="C3452" s="143">
        <v>3516</v>
      </c>
      <c r="D3452" s="143">
        <v>27</v>
      </c>
      <c r="E3452" s="144">
        <v>15444.25</v>
      </c>
      <c r="F3452" s="144">
        <v>265.52</v>
      </c>
      <c r="G3452" s="144">
        <v>184.75</v>
      </c>
      <c r="H3452" s="144">
        <v>129.35</v>
      </c>
      <c r="I3452" s="144">
        <v>579.62</v>
      </c>
    </row>
    <row r="3453" spans="1:9" x14ac:dyDescent="0.2">
      <c r="A3453" s="141" t="s">
        <v>6919</v>
      </c>
      <c r="B3453" s="142" t="s">
        <v>18833</v>
      </c>
      <c r="C3453" s="143">
        <v>3867</v>
      </c>
      <c r="D3453" s="143">
        <v>24</v>
      </c>
      <c r="E3453" s="144">
        <v>18769.03</v>
      </c>
      <c r="F3453" s="144">
        <v>292.02999999999997</v>
      </c>
      <c r="G3453" s="144">
        <v>164.22</v>
      </c>
      <c r="H3453" s="144">
        <v>157.19</v>
      </c>
      <c r="I3453" s="144">
        <v>613.44000000000005</v>
      </c>
    </row>
    <row r="3454" spans="1:9" x14ac:dyDescent="0.2">
      <c r="A3454" s="141" t="s">
        <v>6921</v>
      </c>
      <c r="B3454" s="142" t="s">
        <v>18834</v>
      </c>
      <c r="C3454" s="143">
        <v>887</v>
      </c>
      <c r="D3454" s="143">
        <v>22</v>
      </c>
      <c r="E3454" s="144">
        <v>3418.39</v>
      </c>
      <c r="F3454" s="144">
        <v>66.98</v>
      </c>
      <c r="G3454" s="144">
        <v>150.54</v>
      </c>
      <c r="H3454" s="144">
        <v>28.63</v>
      </c>
      <c r="I3454" s="144">
        <v>246.15</v>
      </c>
    </row>
    <row r="3455" spans="1:9" x14ac:dyDescent="0.2">
      <c r="A3455" s="141" t="s">
        <v>6923</v>
      </c>
      <c r="B3455" s="142" t="s">
        <v>18835</v>
      </c>
      <c r="C3455" s="143">
        <v>670</v>
      </c>
      <c r="D3455" s="143">
        <v>7</v>
      </c>
      <c r="E3455" s="144">
        <v>9551.01</v>
      </c>
      <c r="F3455" s="144">
        <v>50.6</v>
      </c>
      <c r="G3455" s="144">
        <v>47.9</v>
      </c>
      <c r="H3455" s="144">
        <v>79.989999999999995</v>
      </c>
      <c r="I3455" s="144">
        <v>178.49</v>
      </c>
    </row>
    <row r="3456" spans="1:9" x14ac:dyDescent="0.2">
      <c r="A3456" s="141" t="s">
        <v>6925</v>
      </c>
      <c r="B3456" s="142" t="s">
        <v>18836</v>
      </c>
      <c r="C3456" s="143">
        <v>4472</v>
      </c>
      <c r="D3456" s="143">
        <v>49</v>
      </c>
      <c r="E3456" s="144">
        <v>27886.720000000001</v>
      </c>
      <c r="F3456" s="144">
        <v>337.72</v>
      </c>
      <c r="G3456" s="144">
        <v>335.29</v>
      </c>
      <c r="H3456" s="144">
        <v>233.56</v>
      </c>
      <c r="I3456" s="144">
        <v>906.57</v>
      </c>
    </row>
    <row r="3457" spans="1:9" x14ac:dyDescent="0.2">
      <c r="A3457" s="141" t="s">
        <v>6927</v>
      </c>
      <c r="B3457" s="142" t="s">
        <v>18837</v>
      </c>
      <c r="C3457" s="143">
        <v>2118</v>
      </c>
      <c r="D3457" s="143">
        <v>25</v>
      </c>
      <c r="E3457" s="144">
        <v>11429.38</v>
      </c>
      <c r="F3457" s="144">
        <v>159.94</v>
      </c>
      <c r="G3457" s="144">
        <v>171.06</v>
      </c>
      <c r="H3457" s="144">
        <v>95.73</v>
      </c>
      <c r="I3457" s="144">
        <v>426.73</v>
      </c>
    </row>
    <row r="3458" spans="1:9" x14ac:dyDescent="0.2">
      <c r="A3458" s="141" t="s">
        <v>6929</v>
      </c>
      <c r="B3458" s="142" t="s">
        <v>18838</v>
      </c>
      <c r="C3458" s="143">
        <v>1771</v>
      </c>
      <c r="D3458" s="143">
        <v>12</v>
      </c>
      <c r="E3458" s="144">
        <v>10811.49</v>
      </c>
      <c r="F3458" s="144">
        <v>133.74</v>
      </c>
      <c r="G3458" s="144">
        <v>82.11</v>
      </c>
      <c r="H3458" s="144">
        <v>90.55</v>
      </c>
      <c r="I3458" s="144">
        <v>306.39999999999998</v>
      </c>
    </row>
    <row r="3459" spans="1:9" x14ac:dyDescent="0.2">
      <c r="A3459" s="141" t="s">
        <v>6931</v>
      </c>
      <c r="B3459" s="142" t="s">
        <v>18839</v>
      </c>
      <c r="C3459" s="143">
        <v>2209</v>
      </c>
      <c r="D3459" s="143">
        <v>20</v>
      </c>
      <c r="E3459" s="144">
        <v>7577.91</v>
      </c>
      <c r="F3459" s="144">
        <v>166.82</v>
      </c>
      <c r="G3459" s="144">
        <v>136.85</v>
      </c>
      <c r="H3459" s="144">
        <v>63.46</v>
      </c>
      <c r="I3459" s="144">
        <v>367.13</v>
      </c>
    </row>
    <row r="3460" spans="1:9" x14ac:dyDescent="0.2">
      <c r="A3460" s="141" t="s">
        <v>6933</v>
      </c>
      <c r="B3460" s="142" t="s">
        <v>18840</v>
      </c>
      <c r="C3460" s="143">
        <v>1075</v>
      </c>
      <c r="D3460" s="143">
        <v>16</v>
      </c>
      <c r="E3460" s="144">
        <v>40003.269999999997</v>
      </c>
      <c r="F3460" s="144">
        <v>81.180000000000007</v>
      </c>
      <c r="G3460" s="144">
        <v>109.48</v>
      </c>
      <c r="H3460" s="144">
        <v>335.04</v>
      </c>
      <c r="I3460" s="144">
        <v>525.70000000000005</v>
      </c>
    </row>
    <row r="3461" spans="1:9" x14ac:dyDescent="0.2">
      <c r="A3461" s="141" t="s">
        <v>6935</v>
      </c>
      <c r="B3461" s="142" t="s">
        <v>18841</v>
      </c>
      <c r="C3461" s="143">
        <v>2422</v>
      </c>
      <c r="D3461" s="143">
        <v>12</v>
      </c>
      <c r="E3461" s="144">
        <v>8685.77</v>
      </c>
      <c r="F3461" s="144">
        <v>182.9</v>
      </c>
      <c r="G3461" s="144">
        <v>82.11</v>
      </c>
      <c r="H3461" s="144">
        <v>72.739999999999995</v>
      </c>
      <c r="I3461" s="144">
        <v>337.75</v>
      </c>
    </row>
    <row r="3462" spans="1:9" x14ac:dyDescent="0.2">
      <c r="A3462" s="141" t="s">
        <v>6937</v>
      </c>
      <c r="B3462" s="142" t="s">
        <v>18842</v>
      </c>
      <c r="C3462" s="143">
        <v>14059</v>
      </c>
      <c r="D3462" s="143">
        <v>136</v>
      </c>
      <c r="E3462" s="144">
        <v>80661.14</v>
      </c>
      <c r="F3462" s="144">
        <v>1061.71</v>
      </c>
      <c r="G3462" s="144">
        <v>930.59</v>
      </c>
      <c r="H3462" s="144">
        <v>675.56</v>
      </c>
      <c r="I3462" s="144">
        <v>2667.86</v>
      </c>
    </row>
    <row r="3463" spans="1:9" x14ac:dyDescent="0.2">
      <c r="A3463" s="141" t="s">
        <v>6939</v>
      </c>
      <c r="B3463" s="142" t="s">
        <v>18843</v>
      </c>
      <c r="C3463" s="143">
        <v>13545</v>
      </c>
      <c r="D3463" s="143">
        <v>133</v>
      </c>
      <c r="E3463" s="144">
        <v>94130.880000000005</v>
      </c>
      <c r="F3463" s="144">
        <v>1022.9</v>
      </c>
      <c r="G3463" s="144">
        <v>910.06</v>
      </c>
      <c r="H3463" s="144">
        <v>788.38</v>
      </c>
      <c r="I3463" s="144">
        <v>2721.34</v>
      </c>
    </row>
    <row r="3464" spans="1:9" x14ac:dyDescent="0.2">
      <c r="A3464" s="141" t="s">
        <v>6941</v>
      </c>
      <c r="B3464" s="142" t="s">
        <v>18844</v>
      </c>
      <c r="C3464" s="143">
        <v>7194</v>
      </c>
      <c r="D3464" s="143">
        <v>73</v>
      </c>
      <c r="E3464" s="144">
        <v>46668.95</v>
      </c>
      <c r="F3464" s="144">
        <v>543.28</v>
      </c>
      <c r="G3464" s="144">
        <v>499.51</v>
      </c>
      <c r="H3464" s="144">
        <v>390.86</v>
      </c>
      <c r="I3464" s="144">
        <v>1433.65</v>
      </c>
    </row>
    <row r="3465" spans="1:9" x14ac:dyDescent="0.2">
      <c r="A3465" s="141" t="s">
        <v>6943</v>
      </c>
      <c r="B3465" s="142" t="s">
        <v>18845</v>
      </c>
      <c r="C3465" s="143">
        <v>1350</v>
      </c>
      <c r="D3465" s="143">
        <v>19</v>
      </c>
      <c r="E3465" s="144">
        <v>24279.07</v>
      </c>
      <c r="F3465" s="144">
        <v>101.95</v>
      </c>
      <c r="G3465" s="144">
        <v>130.01</v>
      </c>
      <c r="H3465" s="144">
        <v>203.34</v>
      </c>
      <c r="I3465" s="144">
        <v>435.3</v>
      </c>
    </row>
    <row r="3466" spans="1:9" x14ac:dyDescent="0.2">
      <c r="A3466" s="141" t="s">
        <v>6945</v>
      </c>
      <c r="B3466" s="142" t="s">
        <v>18846</v>
      </c>
      <c r="C3466" s="143">
        <v>760</v>
      </c>
      <c r="D3466" s="143">
        <v>4</v>
      </c>
      <c r="E3466" s="144">
        <v>12682.86</v>
      </c>
      <c r="F3466" s="144">
        <v>57.39</v>
      </c>
      <c r="G3466" s="144">
        <v>27.37</v>
      </c>
      <c r="H3466" s="144">
        <v>106.22</v>
      </c>
      <c r="I3466" s="144">
        <v>190.98</v>
      </c>
    </row>
    <row r="3467" spans="1:9" x14ac:dyDescent="0.2">
      <c r="A3467" s="141" t="s">
        <v>6947</v>
      </c>
      <c r="B3467" s="142" t="s">
        <v>18847</v>
      </c>
      <c r="C3467" s="143">
        <v>34208</v>
      </c>
      <c r="D3467" s="143">
        <v>477</v>
      </c>
      <c r="E3467" s="144">
        <v>246321.47</v>
      </c>
      <c r="F3467" s="144">
        <v>2583.33</v>
      </c>
      <c r="G3467" s="144">
        <v>3263.91</v>
      </c>
      <c r="H3467" s="144">
        <v>2063.0100000000002</v>
      </c>
      <c r="I3467" s="144">
        <v>7910.25</v>
      </c>
    </row>
    <row r="3468" spans="1:9" x14ac:dyDescent="0.2">
      <c r="A3468" s="141" t="s">
        <v>6949</v>
      </c>
      <c r="B3468" s="142" t="s">
        <v>18848</v>
      </c>
      <c r="C3468" s="143">
        <v>3649</v>
      </c>
      <c r="D3468" s="143">
        <v>23</v>
      </c>
      <c r="E3468" s="144">
        <v>17517.91</v>
      </c>
      <c r="F3468" s="144">
        <v>275.57</v>
      </c>
      <c r="G3468" s="144">
        <v>157.38</v>
      </c>
      <c r="H3468" s="144">
        <v>146.72</v>
      </c>
      <c r="I3468" s="144">
        <v>579.66999999999996</v>
      </c>
    </row>
    <row r="3469" spans="1:9" x14ac:dyDescent="0.2">
      <c r="A3469" s="141" t="s">
        <v>6951</v>
      </c>
      <c r="B3469" s="142" t="s">
        <v>18849</v>
      </c>
      <c r="C3469" s="143">
        <v>4376</v>
      </c>
      <c r="D3469" s="143">
        <v>47</v>
      </c>
      <c r="E3469" s="144">
        <v>68708.160000000003</v>
      </c>
      <c r="F3469" s="144">
        <v>330.47</v>
      </c>
      <c r="G3469" s="144">
        <v>321.60000000000002</v>
      </c>
      <c r="H3469" s="144">
        <v>575.45000000000005</v>
      </c>
      <c r="I3469" s="144">
        <v>1227.52</v>
      </c>
    </row>
    <row r="3470" spans="1:9" x14ac:dyDescent="0.2">
      <c r="A3470" s="141" t="s">
        <v>6953</v>
      </c>
      <c r="B3470" s="142" t="s">
        <v>18850</v>
      </c>
      <c r="C3470" s="143">
        <v>10545</v>
      </c>
      <c r="D3470" s="143">
        <v>97</v>
      </c>
      <c r="E3470" s="144">
        <v>104354.6</v>
      </c>
      <c r="F3470" s="144">
        <v>796.34</v>
      </c>
      <c r="G3470" s="144">
        <v>663.73</v>
      </c>
      <c r="H3470" s="144">
        <v>874</v>
      </c>
      <c r="I3470" s="144">
        <v>2334.0700000000002</v>
      </c>
    </row>
    <row r="3471" spans="1:9" x14ac:dyDescent="0.2">
      <c r="A3471" s="141" t="s">
        <v>6955</v>
      </c>
      <c r="B3471" s="142" t="s">
        <v>18851</v>
      </c>
      <c r="C3471" s="143">
        <v>3026</v>
      </c>
      <c r="D3471" s="143">
        <v>33</v>
      </c>
      <c r="E3471" s="144">
        <v>45371.51</v>
      </c>
      <c r="F3471" s="144">
        <v>228.52</v>
      </c>
      <c r="G3471" s="144">
        <v>225.81</v>
      </c>
      <c r="H3471" s="144">
        <v>380</v>
      </c>
      <c r="I3471" s="144">
        <v>834.33</v>
      </c>
    </row>
    <row r="3472" spans="1:9" x14ac:dyDescent="0.2">
      <c r="A3472" s="141" t="s">
        <v>6957</v>
      </c>
      <c r="B3472" s="142" t="s">
        <v>18852</v>
      </c>
      <c r="C3472" s="143">
        <v>7967</v>
      </c>
      <c r="D3472" s="143">
        <v>78</v>
      </c>
      <c r="E3472" s="144">
        <v>144060.15</v>
      </c>
      <c r="F3472" s="144">
        <v>601.66</v>
      </c>
      <c r="G3472" s="144">
        <v>533.72</v>
      </c>
      <c r="H3472" s="144">
        <v>1206.54</v>
      </c>
      <c r="I3472" s="144">
        <v>2341.92</v>
      </c>
    </row>
    <row r="3473" spans="1:9" x14ac:dyDescent="0.2">
      <c r="A3473" s="141" t="s">
        <v>6959</v>
      </c>
      <c r="B3473" s="142" t="s">
        <v>18853</v>
      </c>
      <c r="C3473" s="143">
        <v>956</v>
      </c>
      <c r="D3473" s="143">
        <v>11</v>
      </c>
      <c r="E3473" s="144">
        <v>1867.89</v>
      </c>
      <c r="F3473" s="144">
        <v>72.19</v>
      </c>
      <c r="G3473" s="144">
        <v>75.27</v>
      </c>
      <c r="H3473" s="144">
        <v>15.65</v>
      </c>
      <c r="I3473" s="144">
        <v>163.11000000000001</v>
      </c>
    </row>
    <row r="3474" spans="1:9" x14ac:dyDescent="0.2">
      <c r="A3474" s="141" t="s">
        <v>6961</v>
      </c>
      <c r="B3474" s="142" t="s">
        <v>18854</v>
      </c>
      <c r="C3474" s="143">
        <v>6106</v>
      </c>
      <c r="D3474" s="143">
        <v>57</v>
      </c>
      <c r="E3474" s="144">
        <v>55158.01</v>
      </c>
      <c r="F3474" s="144">
        <v>461.11</v>
      </c>
      <c r="G3474" s="144">
        <v>390.02</v>
      </c>
      <c r="H3474" s="144">
        <v>461.96</v>
      </c>
      <c r="I3474" s="144">
        <v>1313.09</v>
      </c>
    </row>
    <row r="3475" spans="1:9" x14ac:dyDescent="0.2">
      <c r="A3475" s="141" t="s">
        <v>6963</v>
      </c>
      <c r="B3475" s="142" t="s">
        <v>18855</v>
      </c>
      <c r="C3475" s="143">
        <v>392</v>
      </c>
      <c r="D3475" s="143">
        <v>4</v>
      </c>
      <c r="E3475" s="144">
        <v>2051.83</v>
      </c>
      <c r="F3475" s="144">
        <v>29.6</v>
      </c>
      <c r="G3475" s="144">
        <v>27.37</v>
      </c>
      <c r="H3475" s="144">
        <v>17.18</v>
      </c>
      <c r="I3475" s="144">
        <v>74.150000000000006</v>
      </c>
    </row>
    <row r="3476" spans="1:9" x14ac:dyDescent="0.2">
      <c r="A3476" s="141" t="s">
        <v>6965</v>
      </c>
      <c r="B3476" s="142" t="s">
        <v>18856</v>
      </c>
      <c r="C3476" s="143">
        <v>1320</v>
      </c>
      <c r="D3476" s="143">
        <v>33</v>
      </c>
      <c r="E3476" s="144">
        <v>19884.830000000002</v>
      </c>
      <c r="F3476" s="144">
        <v>99.69</v>
      </c>
      <c r="G3476" s="144">
        <v>225.81</v>
      </c>
      <c r="H3476" s="144">
        <v>166.54</v>
      </c>
      <c r="I3476" s="144">
        <v>492.04</v>
      </c>
    </row>
    <row r="3477" spans="1:9" x14ac:dyDescent="0.2">
      <c r="A3477" s="141" t="s">
        <v>6967</v>
      </c>
      <c r="B3477" s="142" t="s">
        <v>18857</v>
      </c>
      <c r="C3477" s="143">
        <v>2656</v>
      </c>
      <c r="D3477" s="143">
        <v>29</v>
      </c>
      <c r="E3477" s="144">
        <v>22508.62</v>
      </c>
      <c r="F3477" s="144">
        <v>200.58</v>
      </c>
      <c r="G3477" s="144">
        <v>198.43</v>
      </c>
      <c r="H3477" s="144">
        <v>188.51</v>
      </c>
      <c r="I3477" s="144">
        <v>587.52</v>
      </c>
    </row>
    <row r="3478" spans="1:9" x14ac:dyDescent="0.2">
      <c r="A3478" s="141" t="s">
        <v>6969</v>
      </c>
      <c r="B3478" s="142" t="s">
        <v>18858</v>
      </c>
      <c r="C3478" s="143">
        <v>4311</v>
      </c>
      <c r="D3478" s="143">
        <v>31</v>
      </c>
      <c r="E3478" s="144">
        <v>38751.46</v>
      </c>
      <c r="F3478" s="144">
        <v>325.56</v>
      </c>
      <c r="G3478" s="144">
        <v>212.12</v>
      </c>
      <c r="H3478" s="144">
        <v>324.55</v>
      </c>
      <c r="I3478" s="144">
        <v>862.23</v>
      </c>
    </row>
    <row r="3479" spans="1:9" x14ac:dyDescent="0.2">
      <c r="A3479" s="141" t="s">
        <v>6971</v>
      </c>
      <c r="B3479" s="142" t="s">
        <v>18859</v>
      </c>
      <c r="C3479" s="143">
        <v>2832</v>
      </c>
      <c r="D3479" s="143">
        <v>16</v>
      </c>
      <c r="E3479" s="144">
        <v>23472.2</v>
      </c>
      <c r="F3479" s="144">
        <v>213.86</v>
      </c>
      <c r="G3479" s="144">
        <v>109.48</v>
      </c>
      <c r="H3479" s="144">
        <v>196.58</v>
      </c>
      <c r="I3479" s="144">
        <v>519.91999999999996</v>
      </c>
    </row>
    <row r="3480" spans="1:9" x14ac:dyDescent="0.2">
      <c r="A3480" s="141" t="s">
        <v>6973</v>
      </c>
      <c r="B3480" s="142" t="s">
        <v>18860</v>
      </c>
      <c r="C3480" s="143">
        <v>2243</v>
      </c>
      <c r="D3480" s="143">
        <v>20</v>
      </c>
      <c r="E3480" s="144">
        <v>19410.419999999998</v>
      </c>
      <c r="F3480" s="144">
        <v>169.38</v>
      </c>
      <c r="G3480" s="144">
        <v>136.85</v>
      </c>
      <c r="H3480" s="144">
        <v>162.57</v>
      </c>
      <c r="I3480" s="144">
        <v>468.8</v>
      </c>
    </row>
    <row r="3481" spans="1:9" x14ac:dyDescent="0.2">
      <c r="A3481" s="141" t="s">
        <v>6975</v>
      </c>
      <c r="B3481" s="142" t="s">
        <v>18861</v>
      </c>
      <c r="C3481" s="143">
        <v>185</v>
      </c>
      <c r="D3481" s="143">
        <v>1</v>
      </c>
      <c r="E3481" s="144">
        <v>248.82</v>
      </c>
      <c r="F3481" s="144">
        <v>38.08</v>
      </c>
      <c r="G3481" s="144">
        <v>15.07</v>
      </c>
      <c r="H3481" s="144">
        <v>5.24</v>
      </c>
      <c r="I3481" s="144">
        <v>58.39</v>
      </c>
    </row>
    <row r="3482" spans="1:9" x14ac:dyDescent="0.2">
      <c r="A3482" s="141" t="s">
        <v>6977</v>
      </c>
      <c r="B3482" s="142" t="s">
        <v>18862</v>
      </c>
      <c r="C3482" s="143">
        <v>283</v>
      </c>
      <c r="D3482" s="143">
        <v>2</v>
      </c>
      <c r="E3482" s="144">
        <v>360.78</v>
      </c>
      <c r="F3482" s="144">
        <v>58.25</v>
      </c>
      <c r="G3482" s="144">
        <v>30.14</v>
      </c>
      <c r="H3482" s="144">
        <v>7.59</v>
      </c>
      <c r="I3482" s="144">
        <v>95.98</v>
      </c>
    </row>
    <row r="3483" spans="1:9" x14ac:dyDescent="0.2">
      <c r="A3483" s="141" t="s">
        <v>6979</v>
      </c>
      <c r="B3483" s="142" t="s">
        <v>18863</v>
      </c>
      <c r="C3483" s="143">
        <v>594</v>
      </c>
      <c r="D3483" s="143">
        <v>6</v>
      </c>
      <c r="E3483" s="144">
        <v>1155.31</v>
      </c>
      <c r="F3483" s="144">
        <v>122.26</v>
      </c>
      <c r="G3483" s="144">
        <v>90.42</v>
      </c>
      <c r="H3483" s="144">
        <v>24.32</v>
      </c>
      <c r="I3483" s="144">
        <v>237</v>
      </c>
    </row>
    <row r="3484" spans="1:9" x14ac:dyDescent="0.2">
      <c r="A3484" s="141" t="s">
        <v>6981</v>
      </c>
      <c r="B3484" s="142" t="s">
        <v>18864</v>
      </c>
      <c r="C3484" s="143">
        <v>596</v>
      </c>
      <c r="D3484" s="143">
        <v>5</v>
      </c>
      <c r="E3484" s="144">
        <v>2052.0500000000002</v>
      </c>
      <c r="F3484" s="144">
        <v>122.68</v>
      </c>
      <c r="G3484" s="144">
        <v>75.34</v>
      </c>
      <c r="H3484" s="144">
        <v>43.2</v>
      </c>
      <c r="I3484" s="144">
        <v>241.22</v>
      </c>
    </row>
    <row r="3485" spans="1:9" x14ac:dyDescent="0.2">
      <c r="A3485" s="141" t="s">
        <v>6983</v>
      </c>
      <c r="B3485" s="142" t="s">
        <v>18865</v>
      </c>
      <c r="C3485" s="143">
        <v>351</v>
      </c>
      <c r="D3485" s="143">
        <v>11</v>
      </c>
      <c r="E3485" s="144">
        <v>2936.87</v>
      </c>
      <c r="F3485" s="144">
        <v>72.25</v>
      </c>
      <c r="G3485" s="144">
        <v>165.76</v>
      </c>
      <c r="H3485" s="144">
        <v>61.82</v>
      </c>
      <c r="I3485" s="144">
        <v>299.83</v>
      </c>
    </row>
    <row r="3486" spans="1:9" x14ac:dyDescent="0.2">
      <c r="A3486" s="141" t="s">
        <v>6985</v>
      </c>
      <c r="B3486" s="142" t="s">
        <v>18866</v>
      </c>
      <c r="C3486" s="143">
        <v>562</v>
      </c>
      <c r="D3486" s="143">
        <v>7</v>
      </c>
      <c r="E3486" s="144">
        <v>899.29</v>
      </c>
      <c r="F3486" s="144">
        <v>115.68</v>
      </c>
      <c r="G3486" s="144">
        <v>105.49</v>
      </c>
      <c r="H3486" s="144">
        <v>18.940000000000001</v>
      </c>
      <c r="I3486" s="144">
        <v>240.11</v>
      </c>
    </row>
    <row r="3487" spans="1:9" x14ac:dyDescent="0.2">
      <c r="A3487" s="141" t="s">
        <v>6987</v>
      </c>
      <c r="B3487" s="142" t="s">
        <v>18867</v>
      </c>
      <c r="C3487" s="143">
        <v>788</v>
      </c>
      <c r="D3487" s="143">
        <v>10</v>
      </c>
      <c r="E3487" s="144">
        <v>2167.91</v>
      </c>
      <c r="F3487" s="144">
        <v>162.19999999999999</v>
      </c>
      <c r="G3487" s="144">
        <v>150.69999999999999</v>
      </c>
      <c r="H3487" s="144">
        <v>45.64</v>
      </c>
      <c r="I3487" s="144">
        <v>358.54</v>
      </c>
    </row>
    <row r="3488" spans="1:9" x14ac:dyDescent="0.2">
      <c r="A3488" s="141" t="s">
        <v>6989</v>
      </c>
      <c r="B3488" s="142" t="s">
        <v>18868</v>
      </c>
      <c r="C3488" s="143">
        <v>10553</v>
      </c>
      <c r="D3488" s="143">
        <v>169</v>
      </c>
      <c r="E3488" s="144">
        <v>42176.75</v>
      </c>
      <c r="F3488" s="144">
        <v>2172.1799999999998</v>
      </c>
      <c r="G3488" s="144">
        <v>2546.6999999999998</v>
      </c>
      <c r="H3488" s="144">
        <v>887.91</v>
      </c>
      <c r="I3488" s="144">
        <v>5606.79</v>
      </c>
    </row>
    <row r="3489" spans="1:9" x14ac:dyDescent="0.2">
      <c r="A3489" s="141" t="s">
        <v>6991</v>
      </c>
      <c r="B3489" s="142" t="s">
        <v>18869</v>
      </c>
      <c r="C3489" s="143">
        <v>287</v>
      </c>
      <c r="D3489" s="143">
        <v>3</v>
      </c>
      <c r="E3489" s="144">
        <v>456.02</v>
      </c>
      <c r="F3489" s="144">
        <v>59.07</v>
      </c>
      <c r="G3489" s="144">
        <v>45.21</v>
      </c>
      <c r="H3489" s="144">
        <v>9.6</v>
      </c>
      <c r="I3489" s="144">
        <v>113.88</v>
      </c>
    </row>
    <row r="3490" spans="1:9" x14ac:dyDescent="0.2">
      <c r="A3490" s="141" t="s">
        <v>6993</v>
      </c>
      <c r="B3490" s="142" t="s">
        <v>18870</v>
      </c>
      <c r="C3490" s="143">
        <v>10068</v>
      </c>
      <c r="D3490" s="143">
        <v>151</v>
      </c>
      <c r="E3490" s="144">
        <v>101456.61</v>
      </c>
      <c r="F3490" s="144">
        <v>2072.35</v>
      </c>
      <c r="G3490" s="144">
        <v>2275.4499999999998</v>
      </c>
      <c r="H3490" s="144">
        <v>2135.89</v>
      </c>
      <c r="I3490" s="144">
        <v>6483.69</v>
      </c>
    </row>
    <row r="3491" spans="1:9" x14ac:dyDescent="0.2">
      <c r="A3491" s="141" t="s">
        <v>6995</v>
      </c>
      <c r="B3491" s="142" t="s">
        <v>18871</v>
      </c>
      <c r="C3491" s="143">
        <v>167</v>
      </c>
      <c r="D3491" s="143">
        <v>1</v>
      </c>
      <c r="E3491" s="144">
        <v>186.61</v>
      </c>
      <c r="F3491" s="144">
        <v>34.380000000000003</v>
      </c>
      <c r="G3491" s="144">
        <v>15.07</v>
      </c>
      <c r="H3491" s="144">
        <v>3.93</v>
      </c>
      <c r="I3491" s="144">
        <v>53.38</v>
      </c>
    </row>
    <row r="3492" spans="1:9" x14ac:dyDescent="0.2">
      <c r="A3492" s="141" t="s">
        <v>6997</v>
      </c>
      <c r="B3492" s="142" t="s">
        <v>18872</v>
      </c>
      <c r="C3492" s="143">
        <v>308</v>
      </c>
      <c r="D3492" s="143">
        <v>3</v>
      </c>
      <c r="E3492" s="144">
        <v>28221.41</v>
      </c>
      <c r="F3492" s="144">
        <v>63.4</v>
      </c>
      <c r="G3492" s="144">
        <v>45.21</v>
      </c>
      <c r="H3492" s="144">
        <v>594.13</v>
      </c>
      <c r="I3492" s="144">
        <v>702.74</v>
      </c>
    </row>
    <row r="3493" spans="1:9" x14ac:dyDescent="0.2">
      <c r="A3493" s="141" t="s">
        <v>6999</v>
      </c>
      <c r="B3493" s="142" t="s">
        <v>18873</v>
      </c>
      <c r="C3493" s="143">
        <v>8455</v>
      </c>
      <c r="D3493" s="143">
        <v>117</v>
      </c>
      <c r="E3493" s="144">
        <v>32267.19</v>
      </c>
      <c r="F3493" s="144">
        <v>1740.34</v>
      </c>
      <c r="G3493" s="144">
        <v>1763.1</v>
      </c>
      <c r="H3493" s="144">
        <v>679.3</v>
      </c>
      <c r="I3493" s="144">
        <v>4182.74</v>
      </c>
    </row>
    <row r="3494" spans="1:9" x14ac:dyDescent="0.2">
      <c r="A3494" s="141" t="s">
        <v>7001</v>
      </c>
      <c r="B3494" s="142" t="s">
        <v>18874</v>
      </c>
      <c r="C3494" s="143">
        <v>2426</v>
      </c>
      <c r="D3494" s="143">
        <v>22</v>
      </c>
      <c r="E3494" s="144">
        <v>7486.03</v>
      </c>
      <c r="F3494" s="144">
        <v>499.36</v>
      </c>
      <c r="G3494" s="144">
        <v>331.52</v>
      </c>
      <c r="H3494" s="144">
        <v>157.6</v>
      </c>
      <c r="I3494" s="144">
        <v>988.48</v>
      </c>
    </row>
    <row r="3495" spans="1:9" x14ac:dyDescent="0.2">
      <c r="A3495" s="141" t="s">
        <v>7003</v>
      </c>
      <c r="B3495" s="142" t="s">
        <v>18875</v>
      </c>
      <c r="C3495" s="143">
        <v>464</v>
      </c>
      <c r="D3495" s="143">
        <v>10</v>
      </c>
      <c r="E3495" s="144">
        <v>8146.67</v>
      </c>
      <c r="F3495" s="144">
        <v>95.5</v>
      </c>
      <c r="G3495" s="144">
        <v>150.69999999999999</v>
      </c>
      <c r="H3495" s="144">
        <v>171.5</v>
      </c>
      <c r="I3495" s="144">
        <v>417.7</v>
      </c>
    </row>
    <row r="3496" spans="1:9" x14ac:dyDescent="0.2">
      <c r="A3496" s="141" t="s">
        <v>7005</v>
      </c>
      <c r="B3496" s="142" t="s">
        <v>18876</v>
      </c>
      <c r="C3496" s="143">
        <v>541</v>
      </c>
      <c r="D3496" s="143">
        <v>8</v>
      </c>
      <c r="E3496" s="144">
        <v>2550.61</v>
      </c>
      <c r="F3496" s="144">
        <v>111.36</v>
      </c>
      <c r="G3496" s="144">
        <v>120.55</v>
      </c>
      <c r="H3496" s="144">
        <v>53.7</v>
      </c>
      <c r="I3496" s="144">
        <v>285.61</v>
      </c>
    </row>
    <row r="3497" spans="1:9" x14ac:dyDescent="0.2">
      <c r="A3497" s="141" t="s">
        <v>7007</v>
      </c>
      <c r="B3497" s="142" t="s">
        <v>18877</v>
      </c>
      <c r="C3497" s="143">
        <v>178</v>
      </c>
      <c r="D3497" s="143">
        <v>0</v>
      </c>
      <c r="E3497" s="144">
        <v>0</v>
      </c>
      <c r="F3497" s="144">
        <v>36.64</v>
      </c>
      <c r="G3497" s="144">
        <v>0</v>
      </c>
      <c r="H3497" s="144">
        <v>0</v>
      </c>
      <c r="I3497" s="144">
        <v>36.64</v>
      </c>
    </row>
    <row r="3498" spans="1:9" x14ac:dyDescent="0.2">
      <c r="A3498" s="141" t="s">
        <v>7009</v>
      </c>
      <c r="B3498" s="142" t="s">
        <v>18878</v>
      </c>
      <c r="C3498" s="143">
        <v>347</v>
      </c>
      <c r="D3498" s="143">
        <v>0</v>
      </c>
      <c r="E3498" s="144">
        <v>0</v>
      </c>
      <c r="F3498" s="144">
        <v>71.42</v>
      </c>
      <c r="G3498" s="144">
        <v>0</v>
      </c>
      <c r="H3498" s="144">
        <v>0</v>
      </c>
      <c r="I3498" s="144">
        <v>71.42</v>
      </c>
    </row>
    <row r="3499" spans="1:9" x14ac:dyDescent="0.2">
      <c r="A3499" s="141" t="s">
        <v>7011</v>
      </c>
      <c r="B3499" s="142" t="s">
        <v>18879</v>
      </c>
      <c r="C3499" s="143">
        <v>444</v>
      </c>
      <c r="D3499" s="143">
        <v>2</v>
      </c>
      <c r="E3499" s="144">
        <v>346.29</v>
      </c>
      <c r="F3499" s="144">
        <v>91.39</v>
      </c>
      <c r="G3499" s="144">
        <v>30.14</v>
      </c>
      <c r="H3499" s="144">
        <v>7.29</v>
      </c>
      <c r="I3499" s="144">
        <v>128.82</v>
      </c>
    </row>
    <row r="3500" spans="1:9" x14ac:dyDescent="0.2">
      <c r="A3500" s="141" t="s">
        <v>7013</v>
      </c>
      <c r="B3500" s="142" t="s">
        <v>18880</v>
      </c>
      <c r="C3500" s="143">
        <v>1819</v>
      </c>
      <c r="D3500" s="143">
        <v>34</v>
      </c>
      <c r="E3500" s="144">
        <v>27156.66</v>
      </c>
      <c r="F3500" s="144">
        <v>374.42</v>
      </c>
      <c r="G3500" s="144">
        <v>512.35</v>
      </c>
      <c r="H3500" s="144">
        <v>571.71</v>
      </c>
      <c r="I3500" s="144">
        <v>1458.48</v>
      </c>
    </row>
    <row r="3501" spans="1:9" x14ac:dyDescent="0.2">
      <c r="A3501" s="141" t="s">
        <v>7015</v>
      </c>
      <c r="B3501" s="142" t="s">
        <v>18881</v>
      </c>
      <c r="C3501" s="143">
        <v>306</v>
      </c>
      <c r="D3501" s="143">
        <v>3</v>
      </c>
      <c r="E3501" s="144">
        <v>1337.39</v>
      </c>
      <c r="F3501" s="144">
        <v>62.98</v>
      </c>
      <c r="G3501" s="144">
        <v>45.21</v>
      </c>
      <c r="H3501" s="144">
        <v>28.15</v>
      </c>
      <c r="I3501" s="144">
        <v>136.34</v>
      </c>
    </row>
    <row r="3502" spans="1:9" x14ac:dyDescent="0.2">
      <c r="A3502" s="141" t="s">
        <v>7017</v>
      </c>
      <c r="B3502" s="142" t="s">
        <v>18882</v>
      </c>
      <c r="C3502" s="143">
        <v>306</v>
      </c>
      <c r="D3502" s="143">
        <v>14</v>
      </c>
      <c r="E3502" s="144">
        <v>3884.06</v>
      </c>
      <c r="F3502" s="144">
        <v>62.98</v>
      </c>
      <c r="G3502" s="144">
        <v>210.97</v>
      </c>
      <c r="H3502" s="144">
        <v>81.77</v>
      </c>
      <c r="I3502" s="144">
        <v>355.72</v>
      </c>
    </row>
    <row r="3503" spans="1:9" x14ac:dyDescent="0.2">
      <c r="A3503" s="141" t="s">
        <v>7019</v>
      </c>
      <c r="B3503" s="142" t="s">
        <v>18883</v>
      </c>
      <c r="C3503" s="143">
        <v>725</v>
      </c>
      <c r="D3503" s="143">
        <v>7</v>
      </c>
      <c r="E3503" s="144">
        <v>834.4</v>
      </c>
      <c r="F3503" s="144">
        <v>149.22999999999999</v>
      </c>
      <c r="G3503" s="144">
        <v>105.49</v>
      </c>
      <c r="H3503" s="144">
        <v>17.57</v>
      </c>
      <c r="I3503" s="144">
        <v>272.29000000000002</v>
      </c>
    </row>
    <row r="3504" spans="1:9" x14ac:dyDescent="0.2">
      <c r="A3504" s="141" t="s">
        <v>7021</v>
      </c>
      <c r="B3504" s="142" t="s">
        <v>18884</v>
      </c>
      <c r="C3504" s="143">
        <v>294</v>
      </c>
      <c r="D3504" s="143">
        <v>0</v>
      </c>
      <c r="E3504" s="144">
        <v>0</v>
      </c>
      <c r="F3504" s="144">
        <v>60.51</v>
      </c>
      <c r="G3504" s="144">
        <v>0</v>
      </c>
      <c r="H3504" s="144">
        <v>0</v>
      </c>
      <c r="I3504" s="144">
        <v>60.51</v>
      </c>
    </row>
    <row r="3505" spans="1:9" x14ac:dyDescent="0.2">
      <c r="A3505" s="141" t="s">
        <v>7023</v>
      </c>
      <c r="B3505" s="142" t="s">
        <v>18885</v>
      </c>
      <c r="C3505" s="143">
        <v>1113</v>
      </c>
      <c r="D3505" s="143">
        <v>7</v>
      </c>
      <c r="E3505" s="144">
        <v>1434.47</v>
      </c>
      <c r="F3505" s="144">
        <v>229.1</v>
      </c>
      <c r="G3505" s="144">
        <v>105.49</v>
      </c>
      <c r="H3505" s="144">
        <v>30.2</v>
      </c>
      <c r="I3505" s="144">
        <v>364.79</v>
      </c>
    </row>
    <row r="3506" spans="1:9" x14ac:dyDescent="0.2">
      <c r="A3506" s="141" t="s">
        <v>7025</v>
      </c>
      <c r="B3506" s="142" t="s">
        <v>18886</v>
      </c>
      <c r="C3506" s="143">
        <v>1331</v>
      </c>
      <c r="D3506" s="143">
        <v>33</v>
      </c>
      <c r="E3506" s="144">
        <v>16633.34</v>
      </c>
      <c r="F3506" s="144">
        <v>273.97000000000003</v>
      </c>
      <c r="G3506" s="144">
        <v>497.29</v>
      </c>
      <c r="H3506" s="144">
        <v>350.17</v>
      </c>
      <c r="I3506" s="144">
        <v>1121.43</v>
      </c>
    </row>
    <row r="3507" spans="1:9" x14ac:dyDescent="0.2">
      <c r="A3507" s="141" t="s">
        <v>7027</v>
      </c>
      <c r="B3507" s="142" t="s">
        <v>18887</v>
      </c>
      <c r="C3507" s="143">
        <v>409</v>
      </c>
      <c r="D3507" s="143">
        <v>11</v>
      </c>
      <c r="E3507" s="144">
        <v>2271.2800000000002</v>
      </c>
      <c r="F3507" s="144">
        <v>84.18</v>
      </c>
      <c r="G3507" s="144">
        <v>165.76</v>
      </c>
      <c r="H3507" s="144">
        <v>47.82</v>
      </c>
      <c r="I3507" s="144">
        <v>297.76</v>
      </c>
    </row>
    <row r="3508" spans="1:9" x14ac:dyDescent="0.2">
      <c r="A3508" s="141" t="s">
        <v>7029</v>
      </c>
      <c r="B3508" s="142" t="s">
        <v>18888</v>
      </c>
      <c r="C3508" s="143">
        <v>731</v>
      </c>
      <c r="D3508" s="143">
        <v>5</v>
      </c>
      <c r="E3508" s="144">
        <v>902.66</v>
      </c>
      <c r="F3508" s="144">
        <v>150.46</v>
      </c>
      <c r="G3508" s="144">
        <v>75.34</v>
      </c>
      <c r="H3508" s="144">
        <v>19</v>
      </c>
      <c r="I3508" s="144">
        <v>244.8</v>
      </c>
    </row>
    <row r="3509" spans="1:9" x14ac:dyDescent="0.2">
      <c r="A3509" s="141" t="s">
        <v>7031</v>
      </c>
      <c r="B3509" s="142" t="s">
        <v>18889</v>
      </c>
      <c r="C3509" s="143">
        <v>4888</v>
      </c>
      <c r="D3509" s="143">
        <v>47</v>
      </c>
      <c r="E3509" s="144">
        <v>22182.47</v>
      </c>
      <c r="F3509" s="144">
        <v>1006.12</v>
      </c>
      <c r="G3509" s="144">
        <v>708.26</v>
      </c>
      <c r="H3509" s="144">
        <v>466.99</v>
      </c>
      <c r="I3509" s="144">
        <v>2181.37</v>
      </c>
    </row>
    <row r="3510" spans="1:9" x14ac:dyDescent="0.2">
      <c r="A3510" s="141" t="s">
        <v>7033</v>
      </c>
      <c r="B3510" s="142" t="s">
        <v>18890</v>
      </c>
      <c r="C3510" s="143">
        <v>217</v>
      </c>
      <c r="D3510" s="143">
        <v>2</v>
      </c>
      <c r="E3510" s="144">
        <v>254.62</v>
      </c>
      <c r="F3510" s="144">
        <v>44.66</v>
      </c>
      <c r="G3510" s="144">
        <v>30.14</v>
      </c>
      <c r="H3510" s="144">
        <v>5.36</v>
      </c>
      <c r="I3510" s="144">
        <v>80.16</v>
      </c>
    </row>
    <row r="3511" spans="1:9" x14ac:dyDescent="0.2">
      <c r="A3511" s="141" t="s">
        <v>7035</v>
      </c>
      <c r="B3511" s="142" t="s">
        <v>18891</v>
      </c>
      <c r="C3511" s="143">
        <v>113</v>
      </c>
      <c r="D3511" s="143">
        <v>1</v>
      </c>
      <c r="E3511" s="144">
        <v>622.04999999999995</v>
      </c>
      <c r="F3511" s="144">
        <v>23.26</v>
      </c>
      <c r="G3511" s="144">
        <v>15.07</v>
      </c>
      <c r="H3511" s="144">
        <v>13.1</v>
      </c>
      <c r="I3511" s="144">
        <v>51.43</v>
      </c>
    </row>
    <row r="3512" spans="1:9" x14ac:dyDescent="0.2">
      <c r="A3512" s="141" t="s">
        <v>7037</v>
      </c>
      <c r="B3512" s="142" t="s">
        <v>18892</v>
      </c>
      <c r="C3512" s="143">
        <v>211</v>
      </c>
      <c r="D3512" s="143">
        <v>10</v>
      </c>
      <c r="E3512" s="144">
        <v>1066.82</v>
      </c>
      <c r="F3512" s="144">
        <v>43.43</v>
      </c>
      <c r="G3512" s="144">
        <v>150.69999999999999</v>
      </c>
      <c r="H3512" s="144">
        <v>22.46</v>
      </c>
      <c r="I3512" s="144">
        <v>216.59</v>
      </c>
    </row>
    <row r="3513" spans="1:9" x14ac:dyDescent="0.2">
      <c r="A3513" s="141" t="s">
        <v>7039</v>
      </c>
      <c r="B3513" s="142" t="s">
        <v>18893</v>
      </c>
      <c r="C3513" s="143">
        <v>4105</v>
      </c>
      <c r="D3513" s="143">
        <v>96</v>
      </c>
      <c r="E3513" s="144">
        <v>31808.799999999999</v>
      </c>
      <c r="F3513" s="144">
        <v>844.95</v>
      </c>
      <c r="G3513" s="144">
        <v>1446.65</v>
      </c>
      <c r="H3513" s="144">
        <v>669.65</v>
      </c>
      <c r="I3513" s="144">
        <v>2961.25</v>
      </c>
    </row>
    <row r="3514" spans="1:9" x14ac:dyDescent="0.2">
      <c r="A3514" s="141" t="s">
        <v>7041</v>
      </c>
      <c r="B3514" s="142" t="s">
        <v>18894</v>
      </c>
      <c r="C3514" s="143">
        <v>255</v>
      </c>
      <c r="D3514" s="143">
        <v>0</v>
      </c>
      <c r="E3514" s="144">
        <v>0</v>
      </c>
      <c r="F3514" s="144">
        <v>52.49</v>
      </c>
      <c r="G3514" s="144">
        <v>0</v>
      </c>
      <c r="H3514" s="144">
        <v>0</v>
      </c>
      <c r="I3514" s="144">
        <v>52.49</v>
      </c>
    </row>
    <row r="3515" spans="1:9" x14ac:dyDescent="0.2">
      <c r="A3515" s="141" t="s">
        <v>7043</v>
      </c>
      <c r="B3515" s="142" t="s">
        <v>18895</v>
      </c>
      <c r="C3515" s="143">
        <v>335</v>
      </c>
      <c r="D3515" s="143">
        <v>0</v>
      </c>
      <c r="E3515" s="144">
        <v>0</v>
      </c>
      <c r="F3515" s="144">
        <v>68.95</v>
      </c>
      <c r="G3515" s="144">
        <v>0</v>
      </c>
      <c r="H3515" s="144">
        <v>0</v>
      </c>
      <c r="I3515" s="144">
        <v>68.95</v>
      </c>
    </row>
    <row r="3516" spans="1:9" x14ac:dyDescent="0.2">
      <c r="A3516" s="141" t="s">
        <v>7045</v>
      </c>
      <c r="B3516" s="142" t="s">
        <v>18896</v>
      </c>
      <c r="C3516" s="143">
        <v>3403</v>
      </c>
      <c r="D3516" s="143">
        <v>41</v>
      </c>
      <c r="E3516" s="144">
        <v>11328.44</v>
      </c>
      <c r="F3516" s="144">
        <v>700.46</v>
      </c>
      <c r="G3516" s="144">
        <v>617.84</v>
      </c>
      <c r="H3516" s="144">
        <v>238.49</v>
      </c>
      <c r="I3516" s="144">
        <v>1556.79</v>
      </c>
    </row>
    <row r="3517" spans="1:9" x14ac:dyDescent="0.2">
      <c r="A3517" s="141" t="s">
        <v>7047</v>
      </c>
      <c r="B3517" s="142" t="s">
        <v>18897</v>
      </c>
      <c r="C3517" s="143">
        <v>2266</v>
      </c>
      <c r="D3517" s="143">
        <v>27</v>
      </c>
      <c r="E3517" s="144">
        <v>7291.93</v>
      </c>
      <c r="F3517" s="144">
        <v>466.42</v>
      </c>
      <c r="G3517" s="144">
        <v>406.87</v>
      </c>
      <c r="H3517" s="144">
        <v>153.51</v>
      </c>
      <c r="I3517" s="144">
        <v>1026.8</v>
      </c>
    </row>
    <row r="3518" spans="1:9" x14ac:dyDescent="0.2">
      <c r="A3518" s="141" t="s">
        <v>7049</v>
      </c>
      <c r="B3518" s="142" t="s">
        <v>18898</v>
      </c>
      <c r="C3518" s="143">
        <v>452</v>
      </c>
      <c r="D3518" s="143">
        <v>11</v>
      </c>
      <c r="E3518" s="144">
        <v>3905.06</v>
      </c>
      <c r="F3518" s="144">
        <v>93.04</v>
      </c>
      <c r="G3518" s="144">
        <v>165.76</v>
      </c>
      <c r="H3518" s="144">
        <v>82.21</v>
      </c>
      <c r="I3518" s="144">
        <v>341.01</v>
      </c>
    </row>
    <row r="3519" spans="1:9" x14ac:dyDescent="0.2">
      <c r="A3519" s="141" t="s">
        <v>7051</v>
      </c>
      <c r="B3519" s="142" t="s">
        <v>18899</v>
      </c>
      <c r="C3519" s="143">
        <v>511</v>
      </c>
      <c r="D3519" s="143">
        <v>8</v>
      </c>
      <c r="E3519" s="144">
        <v>1219.51</v>
      </c>
      <c r="F3519" s="144">
        <v>105.18</v>
      </c>
      <c r="G3519" s="144">
        <v>120.55</v>
      </c>
      <c r="H3519" s="144">
        <v>25.67</v>
      </c>
      <c r="I3519" s="144">
        <v>251.4</v>
      </c>
    </row>
    <row r="3520" spans="1:9" x14ac:dyDescent="0.2">
      <c r="A3520" s="141" t="s">
        <v>7053</v>
      </c>
      <c r="B3520" s="142" t="s">
        <v>18900</v>
      </c>
      <c r="C3520" s="143">
        <v>65</v>
      </c>
      <c r="D3520" s="143">
        <v>0</v>
      </c>
      <c r="E3520" s="144">
        <v>0</v>
      </c>
      <c r="F3520" s="144">
        <v>13.38</v>
      </c>
      <c r="G3520" s="144">
        <v>0</v>
      </c>
      <c r="H3520" s="144">
        <v>0</v>
      </c>
      <c r="I3520" s="144">
        <v>13.38</v>
      </c>
    </row>
    <row r="3521" spans="1:9" x14ac:dyDescent="0.2">
      <c r="A3521" s="141" t="s">
        <v>7055</v>
      </c>
      <c r="B3521" s="142" t="s">
        <v>18901</v>
      </c>
      <c r="C3521" s="143">
        <v>108</v>
      </c>
      <c r="D3521" s="143">
        <v>0</v>
      </c>
      <c r="E3521" s="144">
        <v>0</v>
      </c>
      <c r="F3521" s="144">
        <v>22.23</v>
      </c>
      <c r="G3521" s="144">
        <v>0</v>
      </c>
      <c r="H3521" s="144">
        <v>0</v>
      </c>
      <c r="I3521" s="144">
        <v>22.23</v>
      </c>
    </row>
    <row r="3522" spans="1:9" x14ac:dyDescent="0.2">
      <c r="A3522" s="141" t="s">
        <v>7057</v>
      </c>
      <c r="B3522" s="142" t="s">
        <v>18902</v>
      </c>
      <c r="C3522" s="143">
        <v>149</v>
      </c>
      <c r="D3522" s="143">
        <v>1</v>
      </c>
      <c r="E3522" s="144">
        <v>186.61</v>
      </c>
      <c r="F3522" s="144">
        <v>30.67</v>
      </c>
      <c r="G3522" s="144">
        <v>15.07</v>
      </c>
      <c r="H3522" s="144">
        <v>3.93</v>
      </c>
      <c r="I3522" s="144">
        <v>49.67</v>
      </c>
    </row>
    <row r="3523" spans="1:9" x14ac:dyDescent="0.2">
      <c r="A3523" s="141" t="s">
        <v>7059</v>
      </c>
      <c r="B3523" s="142" t="s">
        <v>18903</v>
      </c>
      <c r="C3523" s="143">
        <v>940</v>
      </c>
      <c r="D3523" s="143">
        <v>3</v>
      </c>
      <c r="E3523" s="144">
        <v>517.94000000000005</v>
      </c>
      <c r="F3523" s="144">
        <v>193.49</v>
      </c>
      <c r="G3523" s="144">
        <v>45.21</v>
      </c>
      <c r="H3523" s="144">
        <v>10.9</v>
      </c>
      <c r="I3523" s="144">
        <v>249.6</v>
      </c>
    </row>
    <row r="3524" spans="1:9" x14ac:dyDescent="0.2">
      <c r="A3524" s="141" t="s">
        <v>7061</v>
      </c>
      <c r="B3524" s="142" t="s">
        <v>18904</v>
      </c>
      <c r="C3524" s="143">
        <v>720</v>
      </c>
      <c r="D3524" s="143">
        <v>6</v>
      </c>
      <c r="E3524" s="144">
        <v>1507.03</v>
      </c>
      <c r="F3524" s="144">
        <v>148.19999999999999</v>
      </c>
      <c r="G3524" s="144">
        <v>90.42</v>
      </c>
      <c r="H3524" s="144">
        <v>31.73</v>
      </c>
      <c r="I3524" s="144">
        <v>270.35000000000002</v>
      </c>
    </row>
    <row r="3525" spans="1:9" x14ac:dyDescent="0.2">
      <c r="A3525" s="141" t="s">
        <v>7063</v>
      </c>
      <c r="B3525" s="142" t="s">
        <v>18905</v>
      </c>
      <c r="C3525" s="143">
        <v>1605</v>
      </c>
      <c r="D3525" s="143">
        <v>6</v>
      </c>
      <c r="E3525" s="144">
        <v>26199.03</v>
      </c>
      <c r="F3525" s="144">
        <v>330.37</v>
      </c>
      <c r="G3525" s="144">
        <v>90.42</v>
      </c>
      <c r="H3525" s="144">
        <v>551.54999999999995</v>
      </c>
      <c r="I3525" s="144">
        <v>972.34</v>
      </c>
    </row>
    <row r="3526" spans="1:9" x14ac:dyDescent="0.2">
      <c r="A3526" s="141" t="s">
        <v>7065</v>
      </c>
      <c r="B3526" s="142" t="s">
        <v>18906</v>
      </c>
      <c r="C3526" s="143">
        <v>111</v>
      </c>
      <c r="D3526" s="143">
        <v>0</v>
      </c>
      <c r="E3526" s="144">
        <v>0</v>
      </c>
      <c r="F3526" s="144">
        <v>22.85</v>
      </c>
      <c r="G3526" s="144">
        <v>0</v>
      </c>
      <c r="H3526" s="144">
        <v>0</v>
      </c>
      <c r="I3526" s="144">
        <v>22.85</v>
      </c>
    </row>
    <row r="3527" spans="1:9" x14ac:dyDescent="0.2">
      <c r="A3527" s="141" t="s">
        <v>7067</v>
      </c>
      <c r="B3527" s="142" t="s">
        <v>18907</v>
      </c>
      <c r="C3527" s="143">
        <v>402</v>
      </c>
      <c r="D3527" s="143">
        <v>6</v>
      </c>
      <c r="E3527" s="144">
        <v>32728.720000000001</v>
      </c>
      <c r="F3527" s="144">
        <v>82.74</v>
      </c>
      <c r="G3527" s="144">
        <v>90.42</v>
      </c>
      <c r="H3527" s="144">
        <v>689.02</v>
      </c>
      <c r="I3527" s="144">
        <v>862.18</v>
      </c>
    </row>
    <row r="3528" spans="1:9" x14ac:dyDescent="0.2">
      <c r="A3528" s="141" t="s">
        <v>7069</v>
      </c>
      <c r="B3528" s="142" t="s">
        <v>18908</v>
      </c>
      <c r="C3528" s="143">
        <v>141</v>
      </c>
      <c r="D3528" s="143">
        <v>0</v>
      </c>
      <c r="E3528" s="144">
        <v>0</v>
      </c>
      <c r="F3528" s="144">
        <v>29.02</v>
      </c>
      <c r="G3528" s="144">
        <v>0</v>
      </c>
      <c r="H3528" s="144">
        <v>0</v>
      </c>
      <c r="I3528" s="144">
        <v>29.02</v>
      </c>
    </row>
    <row r="3529" spans="1:9" x14ac:dyDescent="0.2">
      <c r="A3529" s="141" t="s">
        <v>7071</v>
      </c>
      <c r="B3529" s="142" t="s">
        <v>18909</v>
      </c>
      <c r="C3529" s="143">
        <v>423</v>
      </c>
      <c r="D3529" s="143">
        <v>5</v>
      </c>
      <c r="E3529" s="144">
        <v>2096.44</v>
      </c>
      <c r="F3529" s="144">
        <v>87.07</v>
      </c>
      <c r="G3529" s="144">
        <v>75.34</v>
      </c>
      <c r="H3529" s="144">
        <v>44.14</v>
      </c>
      <c r="I3529" s="144">
        <v>206.55</v>
      </c>
    </row>
    <row r="3530" spans="1:9" x14ac:dyDescent="0.2">
      <c r="A3530" s="141" t="s">
        <v>7073</v>
      </c>
      <c r="B3530" s="142" t="s">
        <v>18910</v>
      </c>
      <c r="C3530" s="143">
        <v>441</v>
      </c>
      <c r="D3530" s="143">
        <v>4</v>
      </c>
      <c r="E3530" s="144">
        <v>673.63</v>
      </c>
      <c r="F3530" s="144">
        <v>90.78</v>
      </c>
      <c r="G3530" s="144">
        <v>60.28</v>
      </c>
      <c r="H3530" s="144">
        <v>14.18</v>
      </c>
      <c r="I3530" s="144">
        <v>165.24</v>
      </c>
    </row>
    <row r="3531" spans="1:9" x14ac:dyDescent="0.2">
      <c r="A3531" s="141" t="s">
        <v>7075</v>
      </c>
      <c r="B3531" s="142" t="s">
        <v>18911</v>
      </c>
      <c r="C3531" s="143">
        <v>737</v>
      </c>
      <c r="D3531" s="143">
        <v>7</v>
      </c>
      <c r="E3531" s="144">
        <v>14583.84</v>
      </c>
      <c r="F3531" s="144">
        <v>151.69999999999999</v>
      </c>
      <c r="G3531" s="144">
        <v>105.49</v>
      </c>
      <c r="H3531" s="144">
        <v>307.02</v>
      </c>
      <c r="I3531" s="144">
        <v>564.21</v>
      </c>
    </row>
    <row r="3532" spans="1:9" x14ac:dyDescent="0.2">
      <c r="A3532" s="141" t="s">
        <v>7077</v>
      </c>
      <c r="B3532" s="142" t="s">
        <v>18912</v>
      </c>
      <c r="C3532" s="143">
        <v>3038</v>
      </c>
      <c r="D3532" s="143">
        <v>57</v>
      </c>
      <c r="E3532" s="144">
        <v>32804.57</v>
      </c>
      <c r="F3532" s="144">
        <v>625.33000000000004</v>
      </c>
      <c r="G3532" s="144">
        <v>858.94</v>
      </c>
      <c r="H3532" s="144">
        <v>690.61</v>
      </c>
      <c r="I3532" s="144">
        <v>2174.88</v>
      </c>
    </row>
    <row r="3533" spans="1:9" x14ac:dyDescent="0.2">
      <c r="A3533" s="141" t="s">
        <v>7079</v>
      </c>
      <c r="B3533" s="142" t="s">
        <v>18913</v>
      </c>
      <c r="C3533" s="143">
        <v>1431</v>
      </c>
      <c r="D3533" s="143">
        <v>22</v>
      </c>
      <c r="E3533" s="144">
        <v>5048.33</v>
      </c>
      <c r="F3533" s="144">
        <v>294.55</v>
      </c>
      <c r="G3533" s="144">
        <v>331.52</v>
      </c>
      <c r="H3533" s="144">
        <v>106.28</v>
      </c>
      <c r="I3533" s="144">
        <v>732.35</v>
      </c>
    </row>
    <row r="3534" spans="1:9" x14ac:dyDescent="0.2">
      <c r="A3534" s="141" t="s">
        <v>7081</v>
      </c>
      <c r="B3534" s="142" t="s">
        <v>18914</v>
      </c>
      <c r="C3534" s="143">
        <v>193</v>
      </c>
      <c r="D3534" s="143">
        <v>2</v>
      </c>
      <c r="E3534" s="144">
        <v>223.93</v>
      </c>
      <c r="F3534" s="144">
        <v>39.729999999999997</v>
      </c>
      <c r="G3534" s="144">
        <v>30.14</v>
      </c>
      <c r="H3534" s="144">
        <v>4.71</v>
      </c>
      <c r="I3534" s="144">
        <v>74.58</v>
      </c>
    </row>
    <row r="3535" spans="1:9" x14ac:dyDescent="0.2">
      <c r="A3535" s="141" t="s">
        <v>7083</v>
      </c>
      <c r="B3535" s="142" t="s">
        <v>18915</v>
      </c>
      <c r="C3535" s="143">
        <v>862</v>
      </c>
      <c r="D3535" s="143">
        <v>6</v>
      </c>
      <c r="E3535" s="144">
        <v>8504.67</v>
      </c>
      <c r="F3535" s="144">
        <v>177.43</v>
      </c>
      <c r="G3535" s="144">
        <v>90.42</v>
      </c>
      <c r="H3535" s="144">
        <v>179.04</v>
      </c>
      <c r="I3535" s="144">
        <v>446.89</v>
      </c>
    </row>
    <row r="3536" spans="1:9" x14ac:dyDescent="0.2">
      <c r="A3536" s="141" t="s">
        <v>7085</v>
      </c>
      <c r="B3536" s="142" t="s">
        <v>18916</v>
      </c>
      <c r="C3536" s="143">
        <v>522</v>
      </c>
      <c r="D3536" s="143">
        <v>2</v>
      </c>
      <c r="E3536" s="144">
        <v>57439</v>
      </c>
      <c r="F3536" s="144">
        <v>107.45</v>
      </c>
      <c r="G3536" s="144">
        <v>30.14</v>
      </c>
      <c r="H3536" s="144">
        <v>1209.22</v>
      </c>
      <c r="I3536" s="144">
        <v>1346.81</v>
      </c>
    </row>
    <row r="3537" spans="1:9" x14ac:dyDescent="0.2">
      <c r="A3537" s="141" t="s">
        <v>7087</v>
      </c>
      <c r="B3537" s="142" t="s">
        <v>18917</v>
      </c>
      <c r="C3537" s="143">
        <v>2057</v>
      </c>
      <c r="D3537" s="143">
        <v>12</v>
      </c>
      <c r="E3537" s="144">
        <v>6817.74</v>
      </c>
      <c r="F3537" s="144">
        <v>423.4</v>
      </c>
      <c r="G3537" s="144">
        <v>180.83</v>
      </c>
      <c r="H3537" s="144">
        <v>143.53</v>
      </c>
      <c r="I3537" s="144">
        <v>747.76</v>
      </c>
    </row>
    <row r="3538" spans="1:9" x14ac:dyDescent="0.2">
      <c r="A3538" s="141" t="s">
        <v>7089</v>
      </c>
      <c r="B3538" s="142" t="s">
        <v>18918</v>
      </c>
      <c r="C3538" s="143">
        <v>133</v>
      </c>
      <c r="D3538" s="143">
        <v>1</v>
      </c>
      <c r="E3538" s="144">
        <v>37.32</v>
      </c>
      <c r="F3538" s="144">
        <v>27.38</v>
      </c>
      <c r="G3538" s="144">
        <v>15.07</v>
      </c>
      <c r="H3538" s="144">
        <v>0.78</v>
      </c>
      <c r="I3538" s="144">
        <v>43.23</v>
      </c>
    </row>
    <row r="3539" spans="1:9" x14ac:dyDescent="0.2">
      <c r="A3539" s="141" t="s">
        <v>7091</v>
      </c>
      <c r="B3539" s="142" t="s">
        <v>18919</v>
      </c>
      <c r="C3539" s="143">
        <v>389</v>
      </c>
      <c r="D3539" s="143">
        <v>2</v>
      </c>
      <c r="E3539" s="144">
        <v>383.74</v>
      </c>
      <c r="F3539" s="144">
        <v>80.069999999999993</v>
      </c>
      <c r="G3539" s="144">
        <v>30.14</v>
      </c>
      <c r="H3539" s="144">
        <v>8.08</v>
      </c>
      <c r="I3539" s="144">
        <v>118.29</v>
      </c>
    </row>
    <row r="3540" spans="1:9" x14ac:dyDescent="0.2">
      <c r="A3540" s="141" t="s">
        <v>7093</v>
      </c>
      <c r="B3540" s="142" t="s">
        <v>18920</v>
      </c>
      <c r="C3540" s="143">
        <v>1796</v>
      </c>
      <c r="D3540" s="143">
        <v>40</v>
      </c>
      <c r="E3540" s="144">
        <v>60099.72</v>
      </c>
      <c r="F3540" s="144">
        <v>369.68</v>
      </c>
      <c r="G3540" s="144">
        <v>602.77</v>
      </c>
      <c r="H3540" s="144">
        <v>1265.23</v>
      </c>
      <c r="I3540" s="144">
        <v>2237.6799999999998</v>
      </c>
    </row>
    <row r="3541" spans="1:9" x14ac:dyDescent="0.2">
      <c r="A3541" s="141" t="s">
        <v>7095</v>
      </c>
      <c r="B3541" s="142" t="s">
        <v>18921</v>
      </c>
      <c r="C3541" s="143">
        <v>2596</v>
      </c>
      <c r="D3541" s="143">
        <v>25</v>
      </c>
      <c r="E3541" s="144">
        <v>5780.88</v>
      </c>
      <c r="F3541" s="144">
        <v>534.35</v>
      </c>
      <c r="G3541" s="144">
        <v>376.73</v>
      </c>
      <c r="H3541" s="144">
        <v>121.7</v>
      </c>
      <c r="I3541" s="144">
        <v>1032.78</v>
      </c>
    </row>
    <row r="3542" spans="1:9" x14ac:dyDescent="0.2">
      <c r="A3542" s="141" t="s">
        <v>7097</v>
      </c>
      <c r="B3542" s="142" t="s">
        <v>18922</v>
      </c>
      <c r="C3542" s="143">
        <v>441</v>
      </c>
      <c r="D3542" s="143">
        <v>0</v>
      </c>
      <c r="E3542" s="144">
        <v>0</v>
      </c>
      <c r="F3542" s="144">
        <v>90.78</v>
      </c>
      <c r="G3542" s="144">
        <v>0</v>
      </c>
      <c r="H3542" s="144">
        <v>0</v>
      </c>
      <c r="I3542" s="144">
        <v>90.78</v>
      </c>
    </row>
    <row r="3543" spans="1:9" x14ac:dyDescent="0.2">
      <c r="A3543" s="141" t="s">
        <v>7099</v>
      </c>
      <c r="B3543" s="142" t="s">
        <v>18923</v>
      </c>
      <c r="C3543" s="143">
        <v>661</v>
      </c>
      <c r="D3543" s="143">
        <v>22</v>
      </c>
      <c r="E3543" s="144">
        <v>20429.66</v>
      </c>
      <c r="F3543" s="144">
        <v>136.06</v>
      </c>
      <c r="G3543" s="144">
        <v>331.52</v>
      </c>
      <c r="H3543" s="144">
        <v>430.09</v>
      </c>
      <c r="I3543" s="144">
        <v>897.67</v>
      </c>
    </row>
    <row r="3544" spans="1:9" x14ac:dyDescent="0.2">
      <c r="A3544" s="141" t="s">
        <v>7101</v>
      </c>
      <c r="B3544" s="142" t="s">
        <v>18924</v>
      </c>
      <c r="C3544" s="143">
        <v>450</v>
      </c>
      <c r="D3544" s="143">
        <v>1</v>
      </c>
      <c r="E3544" s="144">
        <v>174.17</v>
      </c>
      <c r="F3544" s="144">
        <v>92.62</v>
      </c>
      <c r="G3544" s="144">
        <v>15.07</v>
      </c>
      <c r="H3544" s="144">
        <v>3.66</v>
      </c>
      <c r="I3544" s="144">
        <v>111.35</v>
      </c>
    </row>
    <row r="3545" spans="1:9" x14ac:dyDescent="0.2">
      <c r="A3545" s="141" t="s">
        <v>7103</v>
      </c>
      <c r="B3545" s="142" t="s">
        <v>18925</v>
      </c>
      <c r="C3545" s="143">
        <v>33</v>
      </c>
      <c r="D3545" s="143">
        <v>0</v>
      </c>
      <c r="E3545" s="144">
        <v>0</v>
      </c>
      <c r="F3545" s="144">
        <v>6.79</v>
      </c>
      <c r="G3545" s="144">
        <v>0</v>
      </c>
      <c r="H3545" s="144">
        <v>0</v>
      </c>
      <c r="I3545" s="144">
        <v>6.79</v>
      </c>
    </row>
    <row r="3546" spans="1:9" x14ac:dyDescent="0.2">
      <c r="A3546" s="141" t="s">
        <v>7105</v>
      </c>
      <c r="B3546" s="142" t="s">
        <v>18926</v>
      </c>
      <c r="C3546" s="143">
        <v>4346</v>
      </c>
      <c r="D3546" s="143">
        <v>38</v>
      </c>
      <c r="E3546" s="144">
        <v>15919.89</v>
      </c>
      <c r="F3546" s="144">
        <v>894.56</v>
      </c>
      <c r="G3546" s="144">
        <v>572.63</v>
      </c>
      <c r="H3546" s="144">
        <v>335.15</v>
      </c>
      <c r="I3546" s="144">
        <v>1802.34</v>
      </c>
    </row>
    <row r="3547" spans="1:9" x14ac:dyDescent="0.2">
      <c r="A3547" s="141" t="s">
        <v>7107</v>
      </c>
      <c r="B3547" s="142" t="s">
        <v>18927</v>
      </c>
      <c r="C3547" s="143">
        <v>1034</v>
      </c>
      <c r="D3547" s="143">
        <v>5</v>
      </c>
      <c r="E3547" s="144">
        <v>727.45</v>
      </c>
      <c r="F3547" s="144">
        <v>212.83</v>
      </c>
      <c r="G3547" s="144">
        <v>75.34</v>
      </c>
      <c r="H3547" s="144">
        <v>15.31</v>
      </c>
      <c r="I3547" s="144">
        <v>303.48</v>
      </c>
    </row>
    <row r="3548" spans="1:9" x14ac:dyDescent="0.2">
      <c r="A3548" s="141" t="s">
        <v>7109</v>
      </c>
      <c r="B3548" s="142" t="s">
        <v>18928</v>
      </c>
      <c r="C3548" s="143">
        <v>478</v>
      </c>
      <c r="D3548" s="143">
        <v>13</v>
      </c>
      <c r="E3548" s="144">
        <v>1720.89</v>
      </c>
      <c r="F3548" s="144">
        <v>98.39</v>
      </c>
      <c r="G3548" s="144">
        <v>195.9</v>
      </c>
      <c r="H3548" s="144">
        <v>36.229999999999997</v>
      </c>
      <c r="I3548" s="144">
        <v>330.52</v>
      </c>
    </row>
    <row r="3549" spans="1:9" x14ac:dyDescent="0.2">
      <c r="A3549" s="141" t="s">
        <v>7111</v>
      </c>
      <c r="B3549" s="142" t="s">
        <v>18929</v>
      </c>
      <c r="C3549" s="143">
        <v>81</v>
      </c>
      <c r="D3549" s="143">
        <v>0</v>
      </c>
      <c r="E3549" s="144">
        <v>0</v>
      </c>
      <c r="F3549" s="144">
        <v>16.670000000000002</v>
      </c>
      <c r="G3549" s="144">
        <v>0</v>
      </c>
      <c r="H3549" s="144">
        <v>0</v>
      </c>
      <c r="I3549" s="144">
        <v>16.670000000000002</v>
      </c>
    </row>
    <row r="3550" spans="1:9" x14ac:dyDescent="0.2">
      <c r="A3550" s="141" t="s">
        <v>7113</v>
      </c>
      <c r="B3550" s="142" t="s">
        <v>18930</v>
      </c>
      <c r="C3550" s="143">
        <v>1589</v>
      </c>
      <c r="D3550" s="143">
        <v>13</v>
      </c>
      <c r="E3550" s="144">
        <v>18903.669999999998</v>
      </c>
      <c r="F3550" s="144">
        <v>327.07</v>
      </c>
      <c r="G3550" s="144">
        <v>195.9</v>
      </c>
      <c r="H3550" s="144">
        <v>397.97</v>
      </c>
      <c r="I3550" s="144">
        <v>920.94</v>
      </c>
    </row>
    <row r="3551" spans="1:9" x14ac:dyDescent="0.2">
      <c r="A3551" s="141" t="s">
        <v>7115</v>
      </c>
      <c r="B3551" s="142" t="s">
        <v>18931</v>
      </c>
      <c r="C3551" s="143">
        <v>255</v>
      </c>
      <c r="D3551" s="143">
        <v>0</v>
      </c>
      <c r="E3551" s="144">
        <v>0</v>
      </c>
      <c r="F3551" s="144">
        <v>52.49</v>
      </c>
      <c r="G3551" s="144">
        <v>0</v>
      </c>
      <c r="H3551" s="144">
        <v>0</v>
      </c>
      <c r="I3551" s="144">
        <v>52.49</v>
      </c>
    </row>
    <row r="3552" spans="1:9" x14ac:dyDescent="0.2">
      <c r="A3552" s="141" t="s">
        <v>7117</v>
      </c>
      <c r="B3552" s="142" t="s">
        <v>18932</v>
      </c>
      <c r="C3552" s="143">
        <v>350</v>
      </c>
      <c r="D3552" s="143">
        <v>5</v>
      </c>
      <c r="E3552" s="144">
        <v>1339.22</v>
      </c>
      <c r="F3552" s="144">
        <v>72.040000000000006</v>
      </c>
      <c r="G3552" s="144">
        <v>75.34</v>
      </c>
      <c r="H3552" s="144">
        <v>28.19</v>
      </c>
      <c r="I3552" s="144">
        <v>175.57</v>
      </c>
    </row>
    <row r="3553" spans="1:9" x14ac:dyDescent="0.2">
      <c r="A3553" s="141" t="s">
        <v>7119</v>
      </c>
      <c r="B3553" s="142" t="s">
        <v>18933</v>
      </c>
      <c r="C3553" s="143">
        <v>925</v>
      </c>
      <c r="D3553" s="143">
        <v>1</v>
      </c>
      <c r="E3553" s="144">
        <v>248.82</v>
      </c>
      <c r="F3553" s="144">
        <v>190.4</v>
      </c>
      <c r="G3553" s="144">
        <v>15.07</v>
      </c>
      <c r="H3553" s="144">
        <v>5.24</v>
      </c>
      <c r="I3553" s="144">
        <v>210.71</v>
      </c>
    </row>
    <row r="3554" spans="1:9" x14ac:dyDescent="0.2">
      <c r="A3554" s="141" t="s">
        <v>7121</v>
      </c>
      <c r="B3554" s="142" t="s">
        <v>18934</v>
      </c>
      <c r="C3554" s="143">
        <v>205</v>
      </c>
      <c r="D3554" s="143">
        <v>2</v>
      </c>
      <c r="E3554" s="144">
        <v>426.05</v>
      </c>
      <c r="F3554" s="144">
        <v>42.2</v>
      </c>
      <c r="G3554" s="144">
        <v>30.14</v>
      </c>
      <c r="H3554" s="144">
        <v>8.9700000000000006</v>
      </c>
      <c r="I3554" s="144">
        <v>81.31</v>
      </c>
    </row>
    <row r="3555" spans="1:9" x14ac:dyDescent="0.2">
      <c r="A3555" s="141" t="s">
        <v>7123</v>
      </c>
      <c r="B3555" s="142" t="s">
        <v>18935</v>
      </c>
      <c r="C3555" s="143">
        <v>127</v>
      </c>
      <c r="D3555" s="143">
        <v>3</v>
      </c>
      <c r="E3555" s="144">
        <v>364.33</v>
      </c>
      <c r="F3555" s="144">
        <v>26.14</v>
      </c>
      <c r="G3555" s="144">
        <v>45.21</v>
      </c>
      <c r="H3555" s="144">
        <v>7.67</v>
      </c>
      <c r="I3555" s="144">
        <v>79.02</v>
      </c>
    </row>
    <row r="3556" spans="1:9" x14ac:dyDescent="0.2">
      <c r="A3556" s="141" t="s">
        <v>7125</v>
      </c>
      <c r="B3556" s="142" t="s">
        <v>18936</v>
      </c>
      <c r="C3556" s="143">
        <v>977</v>
      </c>
      <c r="D3556" s="143">
        <v>30</v>
      </c>
      <c r="E3556" s="144">
        <v>28411.47</v>
      </c>
      <c r="F3556" s="144">
        <v>201.1</v>
      </c>
      <c r="G3556" s="144">
        <v>452.08</v>
      </c>
      <c r="H3556" s="144">
        <v>598.13</v>
      </c>
      <c r="I3556" s="144">
        <v>1251.31</v>
      </c>
    </row>
    <row r="3557" spans="1:9" x14ac:dyDescent="0.2">
      <c r="A3557" s="141" t="s">
        <v>7127</v>
      </c>
      <c r="B3557" s="142" t="s">
        <v>18937</v>
      </c>
      <c r="C3557" s="143">
        <v>1109</v>
      </c>
      <c r="D3557" s="143">
        <v>3</v>
      </c>
      <c r="E3557" s="144">
        <v>690.86</v>
      </c>
      <c r="F3557" s="144">
        <v>228.27</v>
      </c>
      <c r="G3557" s="144">
        <v>45.21</v>
      </c>
      <c r="H3557" s="144">
        <v>14.54</v>
      </c>
      <c r="I3557" s="144">
        <v>288.02</v>
      </c>
    </row>
    <row r="3558" spans="1:9" x14ac:dyDescent="0.2">
      <c r="A3558" s="141" t="s">
        <v>7129</v>
      </c>
      <c r="B3558" s="142" t="s">
        <v>18938</v>
      </c>
      <c r="C3558" s="143">
        <v>150</v>
      </c>
      <c r="D3558" s="143">
        <v>7</v>
      </c>
      <c r="E3558" s="144">
        <v>1338.27</v>
      </c>
      <c r="F3558" s="144">
        <v>30.87</v>
      </c>
      <c r="G3558" s="144">
        <v>105.49</v>
      </c>
      <c r="H3558" s="144">
        <v>28.18</v>
      </c>
      <c r="I3558" s="144">
        <v>164.54</v>
      </c>
    </row>
    <row r="3559" spans="1:9" x14ac:dyDescent="0.2">
      <c r="A3559" s="141" t="s">
        <v>7131</v>
      </c>
      <c r="B3559" s="142" t="s">
        <v>18939</v>
      </c>
      <c r="C3559" s="143">
        <v>270</v>
      </c>
      <c r="D3559" s="143">
        <v>0</v>
      </c>
      <c r="E3559" s="144">
        <v>0</v>
      </c>
      <c r="F3559" s="144">
        <v>55.58</v>
      </c>
      <c r="G3559" s="144">
        <v>0</v>
      </c>
      <c r="H3559" s="144">
        <v>0</v>
      </c>
      <c r="I3559" s="144">
        <v>55.58</v>
      </c>
    </row>
    <row r="3560" spans="1:9" x14ac:dyDescent="0.2">
      <c r="A3560" s="141" t="s">
        <v>7133</v>
      </c>
      <c r="B3560" s="142" t="s">
        <v>18940</v>
      </c>
      <c r="C3560" s="143">
        <v>633</v>
      </c>
      <c r="D3560" s="143">
        <v>7</v>
      </c>
      <c r="E3560" s="144">
        <v>1432.1</v>
      </c>
      <c r="F3560" s="144">
        <v>130.30000000000001</v>
      </c>
      <c r="G3560" s="144">
        <v>105.49</v>
      </c>
      <c r="H3560" s="144">
        <v>30.15</v>
      </c>
      <c r="I3560" s="144">
        <v>265.94</v>
      </c>
    </row>
    <row r="3561" spans="1:9" x14ac:dyDescent="0.2">
      <c r="A3561" s="141" t="s">
        <v>7135</v>
      </c>
      <c r="B3561" s="142" t="s">
        <v>18941</v>
      </c>
      <c r="C3561" s="143">
        <v>1057</v>
      </c>
      <c r="D3561" s="143">
        <v>7</v>
      </c>
      <c r="E3561" s="144">
        <v>2155.79</v>
      </c>
      <c r="F3561" s="144">
        <v>217.57</v>
      </c>
      <c r="G3561" s="144">
        <v>105.49</v>
      </c>
      <c r="H3561" s="144">
        <v>45.38</v>
      </c>
      <c r="I3561" s="144">
        <v>368.44</v>
      </c>
    </row>
    <row r="3562" spans="1:9" x14ac:dyDescent="0.2">
      <c r="A3562" s="141" t="s">
        <v>7137</v>
      </c>
      <c r="B3562" s="142" t="s">
        <v>18942</v>
      </c>
      <c r="C3562" s="143">
        <v>122051</v>
      </c>
      <c r="D3562" s="143">
        <v>1746</v>
      </c>
      <c r="E3562" s="144">
        <v>1628837.87</v>
      </c>
      <c r="F3562" s="144">
        <v>25122.42</v>
      </c>
      <c r="G3562" s="144">
        <v>26310.86</v>
      </c>
      <c r="H3562" s="144">
        <v>34290.699999999997</v>
      </c>
      <c r="I3562" s="144">
        <v>85723.98</v>
      </c>
    </row>
    <row r="3563" spans="1:9" x14ac:dyDescent="0.2">
      <c r="A3563" s="141" t="s">
        <v>7139</v>
      </c>
      <c r="B3563" s="142" t="s">
        <v>18943</v>
      </c>
      <c r="C3563" s="143">
        <v>377</v>
      </c>
      <c r="D3563" s="143">
        <v>4</v>
      </c>
      <c r="E3563" s="144">
        <v>65616.899999999994</v>
      </c>
      <c r="F3563" s="144">
        <v>77.599999999999994</v>
      </c>
      <c r="G3563" s="144">
        <v>60.28</v>
      </c>
      <c r="H3563" s="144">
        <v>1381.38</v>
      </c>
      <c r="I3563" s="144">
        <v>1519.26</v>
      </c>
    </row>
    <row r="3564" spans="1:9" x14ac:dyDescent="0.2">
      <c r="A3564" s="141" t="s">
        <v>7141</v>
      </c>
      <c r="B3564" s="142" t="s">
        <v>18944</v>
      </c>
      <c r="C3564" s="143">
        <v>564</v>
      </c>
      <c r="D3564" s="143">
        <v>2</v>
      </c>
      <c r="E3564" s="144">
        <v>255.04</v>
      </c>
      <c r="F3564" s="144">
        <v>116.09</v>
      </c>
      <c r="G3564" s="144">
        <v>30.14</v>
      </c>
      <c r="H3564" s="144">
        <v>5.37</v>
      </c>
      <c r="I3564" s="144">
        <v>151.6</v>
      </c>
    </row>
    <row r="3565" spans="1:9" x14ac:dyDescent="0.2">
      <c r="A3565" s="141" t="s">
        <v>7143</v>
      </c>
      <c r="B3565" s="142" t="s">
        <v>18945</v>
      </c>
      <c r="C3565" s="143">
        <v>807</v>
      </c>
      <c r="D3565" s="143">
        <v>4</v>
      </c>
      <c r="E3565" s="144">
        <v>1001.87</v>
      </c>
      <c r="F3565" s="144">
        <v>166.11</v>
      </c>
      <c r="G3565" s="144">
        <v>60.28</v>
      </c>
      <c r="H3565" s="144">
        <v>21.09</v>
      </c>
      <c r="I3565" s="144">
        <v>247.48</v>
      </c>
    </row>
    <row r="3566" spans="1:9" x14ac:dyDescent="0.2">
      <c r="A3566" s="141" t="s">
        <v>7145</v>
      </c>
      <c r="B3566" s="142" t="s">
        <v>18946</v>
      </c>
      <c r="C3566" s="143">
        <v>358</v>
      </c>
      <c r="D3566" s="143">
        <v>3</v>
      </c>
      <c r="E3566" s="144">
        <v>622.04</v>
      </c>
      <c r="F3566" s="144">
        <v>73.69</v>
      </c>
      <c r="G3566" s="144">
        <v>45.21</v>
      </c>
      <c r="H3566" s="144">
        <v>13.1</v>
      </c>
      <c r="I3566" s="144">
        <v>132</v>
      </c>
    </row>
    <row r="3567" spans="1:9" x14ac:dyDescent="0.2">
      <c r="A3567" s="141" t="s">
        <v>7147</v>
      </c>
      <c r="B3567" s="142" t="s">
        <v>18947</v>
      </c>
      <c r="C3567" s="143">
        <v>1708</v>
      </c>
      <c r="D3567" s="143">
        <v>50</v>
      </c>
      <c r="E3567" s="144">
        <v>21730.15</v>
      </c>
      <c r="F3567" s="144">
        <v>351.57</v>
      </c>
      <c r="G3567" s="144">
        <v>753.46</v>
      </c>
      <c r="H3567" s="144">
        <v>457.47</v>
      </c>
      <c r="I3567" s="144">
        <v>1562.5</v>
      </c>
    </row>
    <row r="3568" spans="1:9" x14ac:dyDescent="0.2">
      <c r="A3568" s="141" t="s">
        <v>7149</v>
      </c>
      <c r="B3568" s="142" t="s">
        <v>18948</v>
      </c>
      <c r="C3568" s="143">
        <v>326</v>
      </c>
      <c r="D3568" s="143">
        <v>2</v>
      </c>
      <c r="E3568" s="144">
        <v>370.35</v>
      </c>
      <c r="F3568" s="144">
        <v>67.099999999999994</v>
      </c>
      <c r="G3568" s="144">
        <v>30.14</v>
      </c>
      <c r="H3568" s="144">
        <v>7.8</v>
      </c>
      <c r="I3568" s="144">
        <v>105.04</v>
      </c>
    </row>
    <row r="3569" spans="1:9" x14ac:dyDescent="0.2">
      <c r="A3569" s="141" t="s">
        <v>7151</v>
      </c>
      <c r="B3569" s="142" t="s">
        <v>18949</v>
      </c>
      <c r="C3569" s="143">
        <v>113</v>
      </c>
      <c r="D3569" s="143">
        <v>0</v>
      </c>
      <c r="E3569" s="144">
        <v>0</v>
      </c>
      <c r="F3569" s="144">
        <v>23.26</v>
      </c>
      <c r="G3569" s="144">
        <v>0</v>
      </c>
      <c r="H3569" s="144">
        <v>0</v>
      </c>
      <c r="I3569" s="144">
        <v>23.26</v>
      </c>
    </row>
    <row r="3570" spans="1:9" x14ac:dyDescent="0.2">
      <c r="A3570" s="141" t="s">
        <v>7153</v>
      </c>
      <c r="B3570" s="142" t="s">
        <v>18950</v>
      </c>
      <c r="C3570" s="143">
        <v>229</v>
      </c>
      <c r="D3570" s="143">
        <v>3</v>
      </c>
      <c r="E3570" s="144">
        <v>1043.42</v>
      </c>
      <c r="F3570" s="144">
        <v>47.14</v>
      </c>
      <c r="G3570" s="144">
        <v>45.21</v>
      </c>
      <c r="H3570" s="144">
        <v>21.97</v>
      </c>
      <c r="I3570" s="144">
        <v>114.32</v>
      </c>
    </row>
    <row r="3571" spans="1:9" x14ac:dyDescent="0.2">
      <c r="A3571" s="141" t="s">
        <v>7155</v>
      </c>
      <c r="B3571" s="142" t="s">
        <v>18951</v>
      </c>
      <c r="C3571" s="143">
        <v>1278</v>
      </c>
      <c r="D3571" s="143">
        <v>10</v>
      </c>
      <c r="E3571" s="144">
        <v>2154.87</v>
      </c>
      <c r="F3571" s="144">
        <v>263.06</v>
      </c>
      <c r="G3571" s="144">
        <v>150.69999999999999</v>
      </c>
      <c r="H3571" s="144">
        <v>45.37</v>
      </c>
      <c r="I3571" s="144">
        <v>459.13</v>
      </c>
    </row>
    <row r="3572" spans="1:9" x14ac:dyDescent="0.2">
      <c r="A3572" s="141" t="s">
        <v>7157</v>
      </c>
      <c r="B3572" s="142" t="s">
        <v>18952</v>
      </c>
      <c r="C3572" s="143">
        <v>167</v>
      </c>
      <c r="D3572" s="143">
        <v>0</v>
      </c>
      <c r="E3572" s="144">
        <v>0</v>
      </c>
      <c r="F3572" s="144">
        <v>34.380000000000003</v>
      </c>
      <c r="G3572" s="144">
        <v>0</v>
      </c>
      <c r="H3572" s="144">
        <v>0</v>
      </c>
      <c r="I3572" s="144">
        <v>34.380000000000003</v>
      </c>
    </row>
    <row r="3573" spans="1:9" x14ac:dyDescent="0.2">
      <c r="A3573" s="141" t="s">
        <v>7159</v>
      </c>
      <c r="B3573" s="142" t="s">
        <v>18953</v>
      </c>
      <c r="C3573" s="143">
        <v>891</v>
      </c>
      <c r="D3573" s="143">
        <v>12</v>
      </c>
      <c r="E3573" s="144">
        <v>11370.74</v>
      </c>
      <c r="F3573" s="144">
        <v>183.4</v>
      </c>
      <c r="G3573" s="144">
        <v>180.83</v>
      </c>
      <c r="H3573" s="144">
        <v>239.38</v>
      </c>
      <c r="I3573" s="144">
        <v>603.61</v>
      </c>
    </row>
    <row r="3574" spans="1:9" x14ac:dyDescent="0.2">
      <c r="A3574" s="141" t="s">
        <v>7161</v>
      </c>
      <c r="B3574" s="142" t="s">
        <v>18954</v>
      </c>
      <c r="C3574" s="143">
        <v>367</v>
      </c>
      <c r="D3574" s="143">
        <v>1</v>
      </c>
      <c r="E3574" s="144">
        <v>62.9</v>
      </c>
      <c r="F3574" s="144">
        <v>75.540000000000006</v>
      </c>
      <c r="G3574" s="144">
        <v>15.07</v>
      </c>
      <c r="H3574" s="144">
        <v>1.33</v>
      </c>
      <c r="I3574" s="144">
        <v>91.94</v>
      </c>
    </row>
    <row r="3575" spans="1:9" x14ac:dyDescent="0.2">
      <c r="A3575" s="141" t="s">
        <v>7163</v>
      </c>
      <c r="B3575" s="142" t="s">
        <v>18955</v>
      </c>
      <c r="C3575" s="143">
        <v>625</v>
      </c>
      <c r="D3575" s="143">
        <v>1</v>
      </c>
      <c r="E3575" s="144">
        <v>91.44</v>
      </c>
      <c r="F3575" s="144">
        <v>128.65</v>
      </c>
      <c r="G3575" s="144">
        <v>15.07</v>
      </c>
      <c r="H3575" s="144">
        <v>1.93</v>
      </c>
      <c r="I3575" s="144">
        <v>145.65</v>
      </c>
    </row>
    <row r="3576" spans="1:9" x14ac:dyDescent="0.2">
      <c r="A3576" s="141" t="s">
        <v>7165</v>
      </c>
      <c r="B3576" s="142" t="s">
        <v>18956</v>
      </c>
      <c r="C3576" s="143">
        <v>273</v>
      </c>
      <c r="D3576" s="143">
        <v>1</v>
      </c>
      <c r="E3576" s="144">
        <v>610.03</v>
      </c>
      <c r="F3576" s="144">
        <v>56.19</v>
      </c>
      <c r="G3576" s="144">
        <v>15.07</v>
      </c>
      <c r="H3576" s="144">
        <v>12.84</v>
      </c>
      <c r="I3576" s="144">
        <v>84.1</v>
      </c>
    </row>
    <row r="3577" spans="1:9" x14ac:dyDescent="0.2">
      <c r="A3577" s="141" t="s">
        <v>7167</v>
      </c>
      <c r="B3577" s="142" t="s">
        <v>18957</v>
      </c>
      <c r="C3577" s="143">
        <v>261</v>
      </c>
      <c r="D3577" s="143">
        <v>4</v>
      </c>
      <c r="E3577" s="144">
        <v>1151.3399999999999</v>
      </c>
      <c r="F3577" s="144">
        <v>53.72</v>
      </c>
      <c r="G3577" s="144">
        <v>60.28</v>
      </c>
      <c r="H3577" s="144">
        <v>24.24</v>
      </c>
      <c r="I3577" s="144">
        <v>138.24</v>
      </c>
    </row>
    <row r="3578" spans="1:9" x14ac:dyDescent="0.2">
      <c r="A3578" s="141" t="s">
        <v>7169</v>
      </c>
      <c r="B3578" s="142" t="s">
        <v>18958</v>
      </c>
      <c r="C3578" s="143">
        <v>1857</v>
      </c>
      <c r="D3578" s="143">
        <v>132</v>
      </c>
      <c r="E3578" s="144">
        <v>66890.740000000005</v>
      </c>
      <c r="F3578" s="144">
        <v>382.24</v>
      </c>
      <c r="G3578" s="144">
        <v>1989.14</v>
      </c>
      <c r="H3578" s="144">
        <v>1408.2</v>
      </c>
      <c r="I3578" s="144">
        <v>3779.58</v>
      </c>
    </row>
    <row r="3579" spans="1:9" x14ac:dyDescent="0.2">
      <c r="A3579" s="141" t="s">
        <v>7171</v>
      </c>
      <c r="B3579" s="142" t="s">
        <v>18959</v>
      </c>
      <c r="C3579" s="143">
        <v>231</v>
      </c>
      <c r="D3579" s="143">
        <v>2</v>
      </c>
      <c r="E3579" s="144">
        <v>3533.95</v>
      </c>
      <c r="F3579" s="144">
        <v>47.54</v>
      </c>
      <c r="G3579" s="144">
        <v>30.14</v>
      </c>
      <c r="H3579" s="144">
        <v>74.400000000000006</v>
      </c>
      <c r="I3579" s="144">
        <v>152.08000000000001</v>
      </c>
    </row>
    <row r="3580" spans="1:9" x14ac:dyDescent="0.2">
      <c r="A3580" s="141" t="s">
        <v>7173</v>
      </c>
      <c r="B3580" s="142" t="s">
        <v>18960</v>
      </c>
      <c r="C3580" s="143">
        <v>232</v>
      </c>
      <c r="D3580" s="143">
        <v>1</v>
      </c>
      <c r="E3580" s="144">
        <v>37.32</v>
      </c>
      <c r="F3580" s="144">
        <v>47.75</v>
      </c>
      <c r="G3580" s="144">
        <v>15.07</v>
      </c>
      <c r="H3580" s="144">
        <v>0.78</v>
      </c>
      <c r="I3580" s="144">
        <v>63.6</v>
      </c>
    </row>
    <row r="3581" spans="1:9" x14ac:dyDescent="0.2">
      <c r="A3581" s="141" t="s">
        <v>7175</v>
      </c>
      <c r="B3581" s="142" t="s">
        <v>18961</v>
      </c>
      <c r="C3581" s="143">
        <v>373</v>
      </c>
      <c r="D3581" s="143">
        <v>9</v>
      </c>
      <c r="E3581" s="144">
        <v>2164.0300000000002</v>
      </c>
      <c r="F3581" s="144">
        <v>76.78</v>
      </c>
      <c r="G3581" s="144">
        <v>135.62</v>
      </c>
      <c r="H3581" s="144">
        <v>45.56</v>
      </c>
      <c r="I3581" s="144">
        <v>257.95999999999998</v>
      </c>
    </row>
    <row r="3582" spans="1:9" x14ac:dyDescent="0.2">
      <c r="A3582" s="141" t="s">
        <v>7177</v>
      </c>
      <c r="B3582" s="142" t="s">
        <v>18962</v>
      </c>
      <c r="C3582" s="143">
        <v>912</v>
      </c>
      <c r="D3582" s="143">
        <v>7</v>
      </c>
      <c r="E3582" s="144">
        <v>57837.09</v>
      </c>
      <c r="F3582" s="144">
        <v>187.72</v>
      </c>
      <c r="G3582" s="144">
        <v>105.49</v>
      </c>
      <c r="H3582" s="144">
        <v>1217.5999999999999</v>
      </c>
      <c r="I3582" s="144">
        <v>1510.81</v>
      </c>
    </row>
    <row r="3583" spans="1:9" x14ac:dyDescent="0.2">
      <c r="A3583" s="141" t="s">
        <v>7179</v>
      </c>
      <c r="B3583" s="142" t="s">
        <v>18963</v>
      </c>
      <c r="C3583" s="143">
        <v>1244</v>
      </c>
      <c r="D3583" s="143">
        <v>9</v>
      </c>
      <c r="E3583" s="144">
        <v>1485.54</v>
      </c>
      <c r="F3583" s="144">
        <v>256.06</v>
      </c>
      <c r="G3583" s="144">
        <v>135.62</v>
      </c>
      <c r="H3583" s="144">
        <v>31.27</v>
      </c>
      <c r="I3583" s="144">
        <v>422.95</v>
      </c>
    </row>
    <row r="3584" spans="1:9" x14ac:dyDescent="0.2">
      <c r="A3584" s="141" t="s">
        <v>7181</v>
      </c>
      <c r="B3584" s="142" t="s">
        <v>18964</v>
      </c>
      <c r="C3584" s="143">
        <v>269</v>
      </c>
      <c r="D3584" s="143">
        <v>0</v>
      </c>
      <c r="E3584" s="144">
        <v>0</v>
      </c>
      <c r="F3584" s="144">
        <v>55.37</v>
      </c>
      <c r="G3584" s="144">
        <v>0</v>
      </c>
      <c r="H3584" s="144">
        <v>0</v>
      </c>
      <c r="I3584" s="144">
        <v>55.37</v>
      </c>
    </row>
    <row r="3585" spans="1:9" x14ac:dyDescent="0.2">
      <c r="A3585" s="141" t="s">
        <v>7183</v>
      </c>
      <c r="B3585" s="142" t="s">
        <v>18965</v>
      </c>
      <c r="C3585" s="143">
        <v>388</v>
      </c>
      <c r="D3585" s="143">
        <v>8</v>
      </c>
      <c r="E3585" s="144">
        <v>1456.73</v>
      </c>
      <c r="F3585" s="144">
        <v>79.86</v>
      </c>
      <c r="G3585" s="144">
        <v>120.55</v>
      </c>
      <c r="H3585" s="144">
        <v>30.66</v>
      </c>
      <c r="I3585" s="144">
        <v>231.07</v>
      </c>
    </row>
    <row r="3586" spans="1:9" x14ac:dyDescent="0.2">
      <c r="A3586" s="141" t="s">
        <v>7185</v>
      </c>
      <c r="B3586" s="142" t="s">
        <v>18966</v>
      </c>
      <c r="C3586" s="143">
        <v>3060</v>
      </c>
      <c r="D3586" s="143">
        <v>36</v>
      </c>
      <c r="E3586" s="144">
        <v>15167.69</v>
      </c>
      <c r="F3586" s="144">
        <v>629.86</v>
      </c>
      <c r="G3586" s="144">
        <v>542.49</v>
      </c>
      <c r="H3586" s="144">
        <v>319.31</v>
      </c>
      <c r="I3586" s="144">
        <v>1491.66</v>
      </c>
    </row>
    <row r="3587" spans="1:9" x14ac:dyDescent="0.2">
      <c r="A3587" s="141" t="s">
        <v>7187</v>
      </c>
      <c r="B3587" s="142" t="s">
        <v>18967</v>
      </c>
      <c r="C3587" s="143">
        <v>63747</v>
      </c>
      <c r="D3587" s="143">
        <v>826</v>
      </c>
      <c r="E3587" s="144">
        <v>436021.97</v>
      </c>
      <c r="F3587" s="144">
        <v>13121.39</v>
      </c>
      <c r="G3587" s="144">
        <v>12447.18</v>
      </c>
      <c r="H3587" s="144">
        <v>9179.24</v>
      </c>
      <c r="I3587" s="144">
        <v>34747.81</v>
      </c>
    </row>
    <row r="3588" spans="1:9" x14ac:dyDescent="0.2">
      <c r="A3588" s="141" t="s">
        <v>7189</v>
      </c>
      <c r="B3588" s="142" t="s">
        <v>18968</v>
      </c>
      <c r="C3588" s="143">
        <v>424</v>
      </c>
      <c r="D3588" s="143">
        <v>2</v>
      </c>
      <c r="E3588" s="144">
        <v>7433.98</v>
      </c>
      <c r="F3588" s="144">
        <v>87.27</v>
      </c>
      <c r="G3588" s="144">
        <v>30.14</v>
      </c>
      <c r="H3588" s="144">
        <v>156.5</v>
      </c>
      <c r="I3588" s="144">
        <v>273.91000000000003</v>
      </c>
    </row>
    <row r="3589" spans="1:9" x14ac:dyDescent="0.2">
      <c r="A3589" s="141" t="s">
        <v>7191</v>
      </c>
      <c r="B3589" s="142" t="s">
        <v>18969</v>
      </c>
      <c r="C3589" s="143">
        <v>404</v>
      </c>
      <c r="D3589" s="143">
        <v>4</v>
      </c>
      <c r="E3589" s="144">
        <v>1559.48</v>
      </c>
      <c r="F3589" s="144">
        <v>83.16</v>
      </c>
      <c r="G3589" s="144">
        <v>60.28</v>
      </c>
      <c r="H3589" s="144">
        <v>32.83</v>
      </c>
      <c r="I3589" s="144">
        <v>176.27</v>
      </c>
    </row>
    <row r="3590" spans="1:9" x14ac:dyDescent="0.2">
      <c r="A3590" s="141" t="s">
        <v>7193</v>
      </c>
      <c r="B3590" s="142" t="s">
        <v>18970</v>
      </c>
      <c r="C3590" s="143">
        <v>99</v>
      </c>
      <c r="D3590" s="143">
        <v>0</v>
      </c>
      <c r="E3590" s="144">
        <v>0</v>
      </c>
      <c r="F3590" s="144">
        <v>20.38</v>
      </c>
      <c r="G3590" s="144">
        <v>0</v>
      </c>
      <c r="H3590" s="144">
        <v>0</v>
      </c>
      <c r="I3590" s="144">
        <v>20.38</v>
      </c>
    </row>
    <row r="3591" spans="1:9" x14ac:dyDescent="0.2">
      <c r="A3591" s="141" t="s">
        <v>7195</v>
      </c>
      <c r="B3591" s="142" t="s">
        <v>18971</v>
      </c>
      <c r="C3591" s="143">
        <v>754</v>
      </c>
      <c r="D3591" s="143">
        <v>1</v>
      </c>
      <c r="E3591" s="144">
        <v>316.29000000000002</v>
      </c>
      <c r="F3591" s="144">
        <v>155.19999999999999</v>
      </c>
      <c r="G3591" s="144">
        <v>15.07</v>
      </c>
      <c r="H3591" s="144">
        <v>6.66</v>
      </c>
      <c r="I3591" s="144">
        <v>176.93</v>
      </c>
    </row>
    <row r="3592" spans="1:9" x14ac:dyDescent="0.2">
      <c r="A3592" s="141" t="s">
        <v>7197</v>
      </c>
      <c r="B3592" s="142" t="s">
        <v>18972</v>
      </c>
      <c r="C3592" s="143">
        <v>337</v>
      </c>
      <c r="D3592" s="143">
        <v>0</v>
      </c>
      <c r="E3592" s="144">
        <v>0</v>
      </c>
      <c r="F3592" s="144">
        <v>69.37</v>
      </c>
      <c r="G3592" s="144">
        <v>0</v>
      </c>
      <c r="H3592" s="144">
        <v>0</v>
      </c>
      <c r="I3592" s="144">
        <v>69.37</v>
      </c>
    </row>
    <row r="3593" spans="1:9" x14ac:dyDescent="0.2">
      <c r="A3593" s="141" t="s">
        <v>7199</v>
      </c>
      <c r="B3593" s="142" t="s">
        <v>18973</v>
      </c>
      <c r="C3593" s="143">
        <v>672</v>
      </c>
      <c r="D3593" s="143">
        <v>12</v>
      </c>
      <c r="E3593" s="144">
        <v>2500.79</v>
      </c>
      <c r="F3593" s="144">
        <v>138.32</v>
      </c>
      <c r="G3593" s="144">
        <v>180.83</v>
      </c>
      <c r="H3593" s="144">
        <v>52.65</v>
      </c>
      <c r="I3593" s="144">
        <v>371.8</v>
      </c>
    </row>
    <row r="3594" spans="1:9" x14ac:dyDescent="0.2">
      <c r="A3594" s="141" t="s">
        <v>7201</v>
      </c>
      <c r="B3594" s="142" t="s">
        <v>18974</v>
      </c>
      <c r="C3594" s="143">
        <v>1438</v>
      </c>
      <c r="D3594" s="143">
        <v>30</v>
      </c>
      <c r="E3594" s="144">
        <v>28602.42</v>
      </c>
      <c r="F3594" s="144">
        <v>295.99</v>
      </c>
      <c r="G3594" s="144">
        <v>452.08</v>
      </c>
      <c r="H3594" s="144">
        <v>602.14</v>
      </c>
      <c r="I3594" s="144">
        <v>1350.21</v>
      </c>
    </row>
    <row r="3595" spans="1:9" x14ac:dyDescent="0.2">
      <c r="A3595" s="141" t="s">
        <v>7203</v>
      </c>
      <c r="B3595" s="142" t="s">
        <v>18975</v>
      </c>
      <c r="C3595" s="143">
        <v>718</v>
      </c>
      <c r="D3595" s="143">
        <v>6</v>
      </c>
      <c r="E3595" s="144">
        <v>1261.01</v>
      </c>
      <c r="F3595" s="144">
        <v>147.79</v>
      </c>
      <c r="G3595" s="144">
        <v>90.42</v>
      </c>
      <c r="H3595" s="144">
        <v>26.54</v>
      </c>
      <c r="I3595" s="144">
        <v>264.75</v>
      </c>
    </row>
    <row r="3596" spans="1:9" x14ac:dyDescent="0.2">
      <c r="A3596" s="141" t="s">
        <v>7205</v>
      </c>
      <c r="B3596" s="142" t="s">
        <v>18976</v>
      </c>
      <c r="C3596" s="143">
        <v>356</v>
      </c>
      <c r="D3596" s="143">
        <v>1</v>
      </c>
      <c r="E3596" s="144">
        <v>186.61</v>
      </c>
      <c r="F3596" s="144">
        <v>73.28</v>
      </c>
      <c r="G3596" s="144">
        <v>15.07</v>
      </c>
      <c r="H3596" s="144">
        <v>3.93</v>
      </c>
      <c r="I3596" s="144">
        <v>92.28</v>
      </c>
    </row>
    <row r="3597" spans="1:9" x14ac:dyDescent="0.2">
      <c r="A3597" s="141" t="s">
        <v>7207</v>
      </c>
      <c r="B3597" s="142" t="s">
        <v>18977</v>
      </c>
      <c r="C3597" s="143">
        <v>411</v>
      </c>
      <c r="D3597" s="143">
        <v>6</v>
      </c>
      <c r="E3597" s="144">
        <v>1374.4</v>
      </c>
      <c r="F3597" s="144">
        <v>84.6</v>
      </c>
      <c r="G3597" s="144">
        <v>90.42</v>
      </c>
      <c r="H3597" s="144">
        <v>28.94</v>
      </c>
      <c r="I3597" s="144">
        <v>203.96</v>
      </c>
    </row>
    <row r="3598" spans="1:9" x14ac:dyDescent="0.2">
      <c r="A3598" s="141" t="s">
        <v>7209</v>
      </c>
      <c r="B3598" s="142" t="s">
        <v>18978</v>
      </c>
      <c r="C3598" s="143">
        <v>271</v>
      </c>
      <c r="D3598" s="143">
        <v>0</v>
      </c>
      <c r="E3598" s="144">
        <v>0</v>
      </c>
      <c r="F3598" s="144">
        <v>55.78</v>
      </c>
      <c r="G3598" s="144">
        <v>0</v>
      </c>
      <c r="H3598" s="144">
        <v>0</v>
      </c>
      <c r="I3598" s="144">
        <v>55.78</v>
      </c>
    </row>
    <row r="3599" spans="1:9" x14ac:dyDescent="0.2">
      <c r="A3599" s="141" t="s">
        <v>7211</v>
      </c>
      <c r="B3599" s="142" t="s">
        <v>18979</v>
      </c>
      <c r="C3599" s="143">
        <v>131</v>
      </c>
      <c r="D3599" s="143">
        <v>1</v>
      </c>
      <c r="E3599" s="144">
        <v>77.41</v>
      </c>
      <c r="F3599" s="144">
        <v>26.97</v>
      </c>
      <c r="G3599" s="144">
        <v>15.07</v>
      </c>
      <c r="H3599" s="144">
        <v>1.63</v>
      </c>
      <c r="I3599" s="144">
        <v>43.67</v>
      </c>
    </row>
    <row r="3600" spans="1:9" x14ac:dyDescent="0.2">
      <c r="A3600" s="141" t="s">
        <v>7213</v>
      </c>
      <c r="B3600" s="142" t="s">
        <v>18980</v>
      </c>
      <c r="C3600" s="143">
        <v>471</v>
      </c>
      <c r="D3600" s="143">
        <v>6</v>
      </c>
      <c r="E3600" s="144">
        <v>1310.69</v>
      </c>
      <c r="F3600" s="144">
        <v>96.95</v>
      </c>
      <c r="G3600" s="144">
        <v>90.42</v>
      </c>
      <c r="H3600" s="144">
        <v>27.59</v>
      </c>
      <c r="I3600" s="144">
        <v>214.96</v>
      </c>
    </row>
    <row r="3601" spans="1:9" x14ac:dyDescent="0.2">
      <c r="A3601" s="141" t="s">
        <v>7215</v>
      </c>
      <c r="B3601" s="142" t="s">
        <v>18981</v>
      </c>
      <c r="C3601" s="143">
        <v>708</v>
      </c>
      <c r="D3601" s="143">
        <v>24</v>
      </c>
      <c r="E3601" s="144">
        <v>16272.71</v>
      </c>
      <c r="F3601" s="144">
        <v>145.72999999999999</v>
      </c>
      <c r="G3601" s="144">
        <v>361.66</v>
      </c>
      <c r="H3601" s="144">
        <v>342.58</v>
      </c>
      <c r="I3601" s="144">
        <v>849.97</v>
      </c>
    </row>
    <row r="3602" spans="1:9" x14ac:dyDescent="0.2">
      <c r="A3602" s="141" t="s">
        <v>7217</v>
      </c>
      <c r="B3602" s="142" t="s">
        <v>18982</v>
      </c>
      <c r="C3602" s="143">
        <v>616</v>
      </c>
      <c r="D3602" s="143">
        <v>10</v>
      </c>
      <c r="E3602" s="144">
        <v>1573.41</v>
      </c>
      <c r="F3602" s="144">
        <v>126.79</v>
      </c>
      <c r="G3602" s="144">
        <v>150.69999999999999</v>
      </c>
      <c r="H3602" s="144">
        <v>33.119999999999997</v>
      </c>
      <c r="I3602" s="144">
        <v>310.61</v>
      </c>
    </row>
    <row r="3603" spans="1:9" x14ac:dyDescent="0.2">
      <c r="A3603" s="141" t="s">
        <v>7219</v>
      </c>
      <c r="B3603" s="142" t="s">
        <v>18983</v>
      </c>
      <c r="C3603" s="143">
        <v>386</v>
      </c>
      <c r="D3603" s="143">
        <v>20</v>
      </c>
      <c r="E3603" s="144">
        <v>9386.42</v>
      </c>
      <c r="F3603" s="144">
        <v>79.459999999999994</v>
      </c>
      <c r="G3603" s="144">
        <v>301.38</v>
      </c>
      <c r="H3603" s="144">
        <v>197.61</v>
      </c>
      <c r="I3603" s="144">
        <v>578.45000000000005</v>
      </c>
    </row>
    <row r="3604" spans="1:9" x14ac:dyDescent="0.2">
      <c r="A3604" s="141" t="s">
        <v>7221</v>
      </c>
      <c r="B3604" s="142" t="s">
        <v>18984</v>
      </c>
      <c r="C3604" s="143">
        <v>3714</v>
      </c>
      <c r="D3604" s="143">
        <v>47</v>
      </c>
      <c r="E3604" s="144">
        <v>252244.23</v>
      </c>
      <c r="F3604" s="144">
        <v>764.47</v>
      </c>
      <c r="G3604" s="144">
        <v>708.26</v>
      </c>
      <c r="H3604" s="144">
        <v>5310.3</v>
      </c>
      <c r="I3604" s="144">
        <v>6783.03</v>
      </c>
    </row>
    <row r="3605" spans="1:9" x14ac:dyDescent="0.2">
      <c r="A3605" s="141" t="s">
        <v>7223</v>
      </c>
      <c r="B3605" s="142" t="s">
        <v>18985</v>
      </c>
      <c r="C3605" s="143">
        <v>512</v>
      </c>
      <c r="D3605" s="143">
        <v>11</v>
      </c>
      <c r="E3605" s="144">
        <v>2546.44</v>
      </c>
      <c r="F3605" s="144">
        <v>105.38</v>
      </c>
      <c r="G3605" s="144">
        <v>165.76</v>
      </c>
      <c r="H3605" s="144">
        <v>53.61</v>
      </c>
      <c r="I3605" s="144">
        <v>324.75</v>
      </c>
    </row>
    <row r="3606" spans="1:9" x14ac:dyDescent="0.2">
      <c r="A3606" s="141" t="s">
        <v>7225</v>
      </c>
      <c r="B3606" s="142" t="s">
        <v>18986</v>
      </c>
      <c r="C3606" s="143">
        <v>1108</v>
      </c>
      <c r="D3606" s="143">
        <v>13</v>
      </c>
      <c r="E3606" s="144">
        <v>4975.66</v>
      </c>
      <c r="F3606" s="144">
        <v>228.06</v>
      </c>
      <c r="G3606" s="144">
        <v>195.9</v>
      </c>
      <c r="H3606" s="144">
        <v>104.75</v>
      </c>
      <c r="I3606" s="144">
        <v>528.71</v>
      </c>
    </row>
    <row r="3607" spans="1:9" x14ac:dyDescent="0.2">
      <c r="A3607" s="141" t="s">
        <v>7227</v>
      </c>
      <c r="B3607" s="142" t="s">
        <v>18987</v>
      </c>
      <c r="C3607" s="143">
        <v>2441</v>
      </c>
      <c r="D3607" s="143">
        <v>73</v>
      </c>
      <c r="E3607" s="144">
        <v>49956.05</v>
      </c>
      <c r="F3607" s="144">
        <v>502.45</v>
      </c>
      <c r="G3607" s="144">
        <v>1100.06</v>
      </c>
      <c r="H3607" s="144">
        <v>1051.69</v>
      </c>
      <c r="I3607" s="144">
        <v>2654.2</v>
      </c>
    </row>
    <row r="3608" spans="1:9" x14ac:dyDescent="0.2">
      <c r="A3608" s="141" t="s">
        <v>7229</v>
      </c>
      <c r="B3608" s="142" t="s">
        <v>18988</v>
      </c>
      <c r="C3608" s="143">
        <v>100</v>
      </c>
      <c r="D3608" s="143">
        <v>3</v>
      </c>
      <c r="E3608" s="144">
        <v>1347.29</v>
      </c>
      <c r="F3608" s="144">
        <v>20.58</v>
      </c>
      <c r="G3608" s="144">
        <v>45.21</v>
      </c>
      <c r="H3608" s="144">
        <v>28.36</v>
      </c>
      <c r="I3608" s="144">
        <v>94.15</v>
      </c>
    </row>
    <row r="3609" spans="1:9" x14ac:dyDescent="0.2">
      <c r="A3609" s="141" t="s">
        <v>7231</v>
      </c>
      <c r="B3609" s="142" t="s">
        <v>18989</v>
      </c>
      <c r="C3609" s="143">
        <v>30160</v>
      </c>
      <c r="D3609" s="143">
        <v>253</v>
      </c>
      <c r="E3609" s="144">
        <v>142553.60000000001</v>
      </c>
      <c r="F3609" s="144">
        <v>6207.99</v>
      </c>
      <c r="G3609" s="144">
        <v>3812.51</v>
      </c>
      <c r="H3609" s="144">
        <v>3001.07</v>
      </c>
      <c r="I3609" s="144">
        <v>13021.57</v>
      </c>
    </row>
    <row r="3610" spans="1:9" x14ac:dyDescent="0.2">
      <c r="A3610" s="141" t="s">
        <v>7233</v>
      </c>
      <c r="B3610" s="142" t="s">
        <v>18990</v>
      </c>
      <c r="C3610" s="143">
        <v>536</v>
      </c>
      <c r="D3610" s="143">
        <v>3</v>
      </c>
      <c r="E3610" s="144">
        <v>559.85</v>
      </c>
      <c r="F3610" s="144">
        <v>110.33</v>
      </c>
      <c r="G3610" s="144">
        <v>45.21</v>
      </c>
      <c r="H3610" s="144">
        <v>11.78</v>
      </c>
      <c r="I3610" s="144">
        <v>167.32</v>
      </c>
    </row>
    <row r="3611" spans="1:9" x14ac:dyDescent="0.2">
      <c r="A3611" s="141" t="s">
        <v>7235</v>
      </c>
      <c r="B3611" s="142" t="s">
        <v>18991</v>
      </c>
      <c r="C3611" s="143">
        <v>658</v>
      </c>
      <c r="D3611" s="143">
        <v>2</v>
      </c>
      <c r="E3611" s="144">
        <v>411.7</v>
      </c>
      <c r="F3611" s="144">
        <v>135.44</v>
      </c>
      <c r="G3611" s="144">
        <v>30.14</v>
      </c>
      <c r="H3611" s="144">
        <v>8.66</v>
      </c>
      <c r="I3611" s="144">
        <v>174.24</v>
      </c>
    </row>
    <row r="3612" spans="1:9" x14ac:dyDescent="0.2">
      <c r="A3612" s="141" t="s">
        <v>7237</v>
      </c>
      <c r="B3612" s="142" t="s">
        <v>18992</v>
      </c>
      <c r="C3612" s="143">
        <v>630</v>
      </c>
      <c r="D3612" s="143">
        <v>4</v>
      </c>
      <c r="E3612" s="144">
        <v>937.37</v>
      </c>
      <c r="F3612" s="144">
        <v>129.68</v>
      </c>
      <c r="G3612" s="144">
        <v>60.28</v>
      </c>
      <c r="H3612" s="144">
        <v>19.739999999999998</v>
      </c>
      <c r="I3612" s="144">
        <v>209.7</v>
      </c>
    </row>
    <row r="3613" spans="1:9" x14ac:dyDescent="0.2">
      <c r="A3613" s="141" t="s">
        <v>7239</v>
      </c>
      <c r="B3613" s="142" t="s">
        <v>18993</v>
      </c>
      <c r="C3613" s="143">
        <v>252</v>
      </c>
      <c r="D3613" s="143">
        <v>1</v>
      </c>
      <c r="E3613" s="144">
        <v>37.32</v>
      </c>
      <c r="F3613" s="144">
        <v>51.87</v>
      </c>
      <c r="G3613" s="144">
        <v>15.07</v>
      </c>
      <c r="H3613" s="144">
        <v>0.78</v>
      </c>
      <c r="I3613" s="144">
        <v>67.72</v>
      </c>
    </row>
    <row r="3614" spans="1:9" x14ac:dyDescent="0.2">
      <c r="A3614" s="141" t="s">
        <v>7241</v>
      </c>
      <c r="B3614" s="142" t="s">
        <v>18994</v>
      </c>
      <c r="C3614" s="143">
        <v>1780</v>
      </c>
      <c r="D3614" s="143">
        <v>16</v>
      </c>
      <c r="E3614" s="144">
        <v>7297.28</v>
      </c>
      <c r="F3614" s="144">
        <v>366.38</v>
      </c>
      <c r="G3614" s="144">
        <v>241.1</v>
      </c>
      <c r="H3614" s="144">
        <v>153.62</v>
      </c>
      <c r="I3614" s="144">
        <v>761.1</v>
      </c>
    </row>
    <row r="3615" spans="1:9" x14ac:dyDescent="0.2">
      <c r="A3615" s="141" t="s">
        <v>7243</v>
      </c>
      <c r="B3615" s="142" t="s">
        <v>18995</v>
      </c>
      <c r="C3615" s="143">
        <v>173</v>
      </c>
      <c r="D3615" s="143">
        <v>10</v>
      </c>
      <c r="E3615" s="144">
        <v>9373.18</v>
      </c>
      <c r="F3615" s="144">
        <v>35.61</v>
      </c>
      <c r="G3615" s="144">
        <v>150.69999999999999</v>
      </c>
      <c r="H3615" s="144">
        <v>197.33</v>
      </c>
      <c r="I3615" s="144">
        <v>383.64</v>
      </c>
    </row>
    <row r="3616" spans="1:9" x14ac:dyDescent="0.2">
      <c r="A3616" s="141" t="s">
        <v>7245</v>
      </c>
      <c r="B3616" s="142" t="s">
        <v>18996</v>
      </c>
      <c r="C3616" s="143">
        <v>230</v>
      </c>
      <c r="D3616" s="143">
        <v>2</v>
      </c>
      <c r="E3616" s="144">
        <v>625.51</v>
      </c>
      <c r="F3616" s="144">
        <v>47.34</v>
      </c>
      <c r="G3616" s="144">
        <v>30.14</v>
      </c>
      <c r="H3616" s="144">
        <v>13.17</v>
      </c>
      <c r="I3616" s="144">
        <v>90.65</v>
      </c>
    </row>
    <row r="3617" spans="1:9" x14ac:dyDescent="0.2">
      <c r="A3617" s="141" t="s">
        <v>7247</v>
      </c>
      <c r="B3617" s="142" t="s">
        <v>18997</v>
      </c>
      <c r="C3617" s="143">
        <v>478</v>
      </c>
      <c r="D3617" s="143">
        <v>9</v>
      </c>
      <c r="E3617" s="144">
        <v>2416.46</v>
      </c>
      <c r="F3617" s="144">
        <v>98.39</v>
      </c>
      <c r="G3617" s="144">
        <v>135.62</v>
      </c>
      <c r="H3617" s="144">
        <v>50.87</v>
      </c>
      <c r="I3617" s="144">
        <v>284.88</v>
      </c>
    </row>
    <row r="3618" spans="1:9" x14ac:dyDescent="0.2">
      <c r="A3618" s="141" t="s">
        <v>7249</v>
      </c>
      <c r="B3618" s="142" t="s">
        <v>18998</v>
      </c>
      <c r="C3618" s="143">
        <v>518</v>
      </c>
      <c r="D3618" s="143">
        <v>10</v>
      </c>
      <c r="E3618" s="144">
        <v>42386.74</v>
      </c>
      <c r="F3618" s="144">
        <v>106.62</v>
      </c>
      <c r="G3618" s="144">
        <v>150.69999999999999</v>
      </c>
      <c r="H3618" s="144">
        <v>892.34</v>
      </c>
      <c r="I3618" s="144">
        <v>1149.6600000000001</v>
      </c>
    </row>
    <row r="3619" spans="1:9" x14ac:dyDescent="0.2">
      <c r="A3619" s="141" t="s">
        <v>7251</v>
      </c>
      <c r="B3619" s="142" t="s">
        <v>18999</v>
      </c>
      <c r="C3619" s="143">
        <v>262</v>
      </c>
      <c r="D3619" s="143">
        <v>7</v>
      </c>
      <c r="E3619" s="144">
        <v>2289.69</v>
      </c>
      <c r="F3619" s="144">
        <v>53.93</v>
      </c>
      <c r="G3619" s="144">
        <v>105.49</v>
      </c>
      <c r="H3619" s="144">
        <v>48.2</v>
      </c>
      <c r="I3619" s="144">
        <v>207.62</v>
      </c>
    </row>
    <row r="3620" spans="1:9" x14ac:dyDescent="0.2">
      <c r="A3620" s="141" t="s">
        <v>7253</v>
      </c>
      <c r="B3620" s="142" t="s">
        <v>19000</v>
      </c>
      <c r="C3620" s="143">
        <v>1029</v>
      </c>
      <c r="D3620" s="143">
        <v>4</v>
      </c>
      <c r="E3620" s="144">
        <v>1669.77</v>
      </c>
      <c r="F3620" s="144">
        <v>211.81</v>
      </c>
      <c r="G3620" s="144">
        <v>60.28</v>
      </c>
      <c r="H3620" s="144">
        <v>35.15</v>
      </c>
      <c r="I3620" s="144">
        <v>307.24</v>
      </c>
    </row>
    <row r="3621" spans="1:9" x14ac:dyDescent="0.2">
      <c r="A3621" s="141" t="s">
        <v>7255</v>
      </c>
      <c r="B3621" s="142" t="s">
        <v>19001</v>
      </c>
      <c r="C3621" s="143">
        <v>468</v>
      </c>
      <c r="D3621" s="143">
        <v>5</v>
      </c>
      <c r="E3621" s="144">
        <v>768.45</v>
      </c>
      <c r="F3621" s="144">
        <v>96.33</v>
      </c>
      <c r="G3621" s="144">
        <v>75.34</v>
      </c>
      <c r="H3621" s="144">
        <v>16.18</v>
      </c>
      <c r="I3621" s="144">
        <v>187.85</v>
      </c>
    </row>
    <row r="3622" spans="1:9" x14ac:dyDescent="0.2">
      <c r="A3622" s="141" t="s">
        <v>7257</v>
      </c>
      <c r="B3622" s="142" t="s">
        <v>19002</v>
      </c>
      <c r="C3622" s="143">
        <v>217</v>
      </c>
      <c r="D3622" s="143">
        <v>0</v>
      </c>
      <c r="E3622" s="144">
        <v>0</v>
      </c>
      <c r="F3622" s="144">
        <v>44.66</v>
      </c>
      <c r="G3622" s="144">
        <v>0</v>
      </c>
      <c r="H3622" s="144">
        <v>0</v>
      </c>
      <c r="I3622" s="144">
        <v>44.66</v>
      </c>
    </row>
    <row r="3623" spans="1:9" x14ac:dyDescent="0.2">
      <c r="A3623" s="141" t="s">
        <v>7259</v>
      </c>
      <c r="B3623" s="142" t="s">
        <v>19003</v>
      </c>
      <c r="C3623" s="143">
        <v>3109</v>
      </c>
      <c r="D3623" s="143">
        <v>73</v>
      </c>
      <c r="E3623" s="144">
        <v>18102.96</v>
      </c>
      <c r="F3623" s="144">
        <v>639.94000000000005</v>
      </c>
      <c r="G3623" s="144">
        <v>1100.06</v>
      </c>
      <c r="H3623" s="144">
        <v>381.1</v>
      </c>
      <c r="I3623" s="144">
        <v>2121.1</v>
      </c>
    </row>
    <row r="3624" spans="1:9" x14ac:dyDescent="0.2">
      <c r="A3624" s="141" t="s">
        <v>7261</v>
      </c>
      <c r="B3624" s="142" t="s">
        <v>19004</v>
      </c>
      <c r="C3624" s="143">
        <v>332</v>
      </c>
      <c r="D3624" s="143">
        <v>2</v>
      </c>
      <c r="E3624" s="144">
        <v>392.28</v>
      </c>
      <c r="F3624" s="144">
        <v>68.34</v>
      </c>
      <c r="G3624" s="144">
        <v>30.14</v>
      </c>
      <c r="H3624" s="144">
        <v>8.26</v>
      </c>
      <c r="I3624" s="144">
        <v>106.74</v>
      </c>
    </row>
    <row r="3625" spans="1:9" x14ac:dyDescent="0.2">
      <c r="A3625" s="141" t="s">
        <v>7263</v>
      </c>
      <c r="B3625" s="142" t="s">
        <v>19005</v>
      </c>
      <c r="C3625" s="143">
        <v>1848</v>
      </c>
      <c r="D3625" s="143">
        <v>19</v>
      </c>
      <c r="E3625" s="144">
        <v>3841.56</v>
      </c>
      <c r="F3625" s="144">
        <v>380.38</v>
      </c>
      <c r="G3625" s="144">
        <v>286.31</v>
      </c>
      <c r="H3625" s="144">
        <v>80.87</v>
      </c>
      <c r="I3625" s="144">
        <v>747.56</v>
      </c>
    </row>
    <row r="3626" spans="1:9" x14ac:dyDescent="0.2">
      <c r="A3626" s="141" t="s">
        <v>7265</v>
      </c>
      <c r="B3626" s="142" t="s">
        <v>19006</v>
      </c>
      <c r="C3626" s="143">
        <v>728</v>
      </c>
      <c r="D3626" s="143">
        <v>35</v>
      </c>
      <c r="E3626" s="144">
        <v>9498.7900000000009</v>
      </c>
      <c r="F3626" s="144">
        <v>149.85</v>
      </c>
      <c r="G3626" s="144">
        <v>527.41999999999996</v>
      </c>
      <c r="H3626" s="144">
        <v>199.97</v>
      </c>
      <c r="I3626" s="144">
        <v>877.24</v>
      </c>
    </row>
    <row r="3627" spans="1:9" x14ac:dyDescent="0.2">
      <c r="A3627" s="141" t="s">
        <v>7267</v>
      </c>
      <c r="B3627" s="142" t="s">
        <v>19007</v>
      </c>
      <c r="C3627" s="143">
        <v>343</v>
      </c>
      <c r="D3627" s="143">
        <v>3</v>
      </c>
      <c r="E3627" s="144">
        <v>398.71</v>
      </c>
      <c r="F3627" s="144">
        <v>70.599999999999994</v>
      </c>
      <c r="G3627" s="144">
        <v>45.21</v>
      </c>
      <c r="H3627" s="144">
        <v>8.39</v>
      </c>
      <c r="I3627" s="144">
        <v>124.2</v>
      </c>
    </row>
    <row r="3628" spans="1:9" x14ac:dyDescent="0.2">
      <c r="A3628" s="141" t="s">
        <v>7269</v>
      </c>
      <c r="B3628" s="142" t="s">
        <v>19008</v>
      </c>
      <c r="C3628" s="143">
        <v>2079</v>
      </c>
      <c r="D3628" s="143">
        <v>91</v>
      </c>
      <c r="E3628" s="144">
        <v>32176.25</v>
      </c>
      <c r="F3628" s="144">
        <v>427.93</v>
      </c>
      <c r="G3628" s="144">
        <v>1371.3</v>
      </c>
      <c r="H3628" s="144">
        <v>677.38</v>
      </c>
      <c r="I3628" s="144">
        <v>2476.61</v>
      </c>
    </row>
    <row r="3629" spans="1:9" x14ac:dyDescent="0.2">
      <c r="A3629" s="141" t="s">
        <v>7271</v>
      </c>
      <c r="B3629" s="142" t="s">
        <v>19009</v>
      </c>
      <c r="C3629" s="143">
        <v>5170</v>
      </c>
      <c r="D3629" s="143">
        <v>18</v>
      </c>
      <c r="E3629" s="144">
        <v>6809.51</v>
      </c>
      <c r="F3629" s="144">
        <v>1064.17</v>
      </c>
      <c r="G3629" s="144">
        <v>271.25</v>
      </c>
      <c r="H3629" s="144">
        <v>143.35</v>
      </c>
      <c r="I3629" s="144">
        <v>1478.77</v>
      </c>
    </row>
    <row r="3630" spans="1:9" x14ac:dyDescent="0.2">
      <c r="A3630" s="141" t="s">
        <v>7273</v>
      </c>
      <c r="B3630" s="142" t="s">
        <v>19010</v>
      </c>
      <c r="C3630" s="143">
        <v>367</v>
      </c>
      <c r="D3630" s="143">
        <v>10</v>
      </c>
      <c r="E3630" s="144">
        <v>1149.18</v>
      </c>
      <c r="F3630" s="144">
        <v>75.540000000000006</v>
      </c>
      <c r="G3630" s="144">
        <v>150.69999999999999</v>
      </c>
      <c r="H3630" s="144">
        <v>24.19</v>
      </c>
      <c r="I3630" s="144">
        <v>250.43</v>
      </c>
    </row>
    <row r="3631" spans="1:9" x14ac:dyDescent="0.2">
      <c r="A3631" s="141" t="s">
        <v>7275</v>
      </c>
      <c r="B3631" s="142" t="s">
        <v>17546</v>
      </c>
      <c r="C3631" s="143">
        <v>292</v>
      </c>
      <c r="D3631" s="143">
        <v>1</v>
      </c>
      <c r="E3631" s="144">
        <v>109.35</v>
      </c>
      <c r="F3631" s="144">
        <v>60.1</v>
      </c>
      <c r="G3631" s="144">
        <v>15.07</v>
      </c>
      <c r="H3631" s="144">
        <v>2.2999999999999998</v>
      </c>
      <c r="I3631" s="144">
        <v>77.47</v>
      </c>
    </row>
    <row r="3632" spans="1:9" x14ac:dyDescent="0.2">
      <c r="A3632" s="141" t="s">
        <v>7276</v>
      </c>
      <c r="B3632" s="142" t="s">
        <v>19011</v>
      </c>
      <c r="C3632" s="143">
        <v>1518</v>
      </c>
      <c r="D3632" s="143">
        <v>22</v>
      </c>
      <c r="E3632" s="144">
        <v>13331.79</v>
      </c>
      <c r="F3632" s="144">
        <v>312.45999999999998</v>
      </c>
      <c r="G3632" s="144">
        <v>331.52</v>
      </c>
      <c r="H3632" s="144">
        <v>280.66000000000003</v>
      </c>
      <c r="I3632" s="144">
        <v>924.64</v>
      </c>
    </row>
    <row r="3633" spans="1:9" x14ac:dyDescent="0.2">
      <c r="A3633" s="141" t="s">
        <v>7278</v>
      </c>
      <c r="B3633" s="142" t="s">
        <v>19012</v>
      </c>
      <c r="C3633" s="143">
        <v>770</v>
      </c>
      <c r="D3633" s="143">
        <v>8</v>
      </c>
      <c r="E3633" s="144">
        <v>1473.57</v>
      </c>
      <c r="F3633" s="144">
        <v>158.5</v>
      </c>
      <c r="G3633" s="144">
        <v>120.55</v>
      </c>
      <c r="H3633" s="144">
        <v>31.02</v>
      </c>
      <c r="I3633" s="144">
        <v>310.07</v>
      </c>
    </row>
    <row r="3634" spans="1:9" x14ac:dyDescent="0.2">
      <c r="A3634" s="141" t="s">
        <v>7280</v>
      </c>
      <c r="B3634" s="142" t="s">
        <v>19013</v>
      </c>
      <c r="C3634" s="143">
        <v>508</v>
      </c>
      <c r="D3634" s="143">
        <v>15</v>
      </c>
      <c r="E3634" s="144">
        <v>6105.98</v>
      </c>
      <c r="F3634" s="144">
        <v>104.57</v>
      </c>
      <c r="G3634" s="144">
        <v>226.04</v>
      </c>
      <c r="H3634" s="144">
        <v>128.54</v>
      </c>
      <c r="I3634" s="144">
        <v>459.15</v>
      </c>
    </row>
    <row r="3635" spans="1:9" x14ac:dyDescent="0.2">
      <c r="A3635" s="141" t="s">
        <v>7282</v>
      </c>
      <c r="B3635" s="142" t="s">
        <v>19014</v>
      </c>
      <c r="C3635" s="143">
        <v>3017</v>
      </c>
      <c r="D3635" s="143">
        <v>25</v>
      </c>
      <c r="E3635" s="144">
        <v>52919.18</v>
      </c>
      <c r="F3635" s="144">
        <v>621.01</v>
      </c>
      <c r="G3635" s="144">
        <v>376.73</v>
      </c>
      <c r="H3635" s="144">
        <v>1114.06</v>
      </c>
      <c r="I3635" s="144">
        <v>2111.8000000000002</v>
      </c>
    </row>
    <row r="3636" spans="1:9" x14ac:dyDescent="0.2">
      <c r="A3636" s="141" t="s">
        <v>7284</v>
      </c>
      <c r="B3636" s="142" t="s">
        <v>19015</v>
      </c>
      <c r="C3636" s="143">
        <v>2079</v>
      </c>
      <c r="D3636" s="143">
        <v>23</v>
      </c>
      <c r="E3636" s="144">
        <v>15531.28</v>
      </c>
      <c r="F3636" s="144">
        <v>427.93</v>
      </c>
      <c r="G3636" s="144">
        <v>346.59</v>
      </c>
      <c r="H3636" s="144">
        <v>326.97000000000003</v>
      </c>
      <c r="I3636" s="144">
        <v>1101.49</v>
      </c>
    </row>
    <row r="3637" spans="1:9" x14ac:dyDescent="0.2">
      <c r="A3637" s="141" t="s">
        <v>7286</v>
      </c>
      <c r="B3637" s="142" t="s">
        <v>19016</v>
      </c>
      <c r="C3637" s="143">
        <v>336</v>
      </c>
      <c r="D3637" s="143">
        <v>8</v>
      </c>
      <c r="E3637" s="144">
        <v>1741.09</v>
      </c>
      <c r="F3637" s="144">
        <v>69.16</v>
      </c>
      <c r="G3637" s="144">
        <v>120.55</v>
      </c>
      <c r="H3637" s="144">
        <v>36.659999999999997</v>
      </c>
      <c r="I3637" s="144">
        <v>226.37</v>
      </c>
    </row>
    <row r="3638" spans="1:9" x14ac:dyDescent="0.2">
      <c r="A3638" s="141" t="s">
        <v>7288</v>
      </c>
      <c r="B3638" s="142" t="s">
        <v>19017</v>
      </c>
      <c r="C3638" s="143">
        <v>418</v>
      </c>
      <c r="D3638" s="143">
        <v>1</v>
      </c>
      <c r="E3638" s="144">
        <v>494.93</v>
      </c>
      <c r="F3638" s="144">
        <v>86.04</v>
      </c>
      <c r="G3638" s="144">
        <v>15.07</v>
      </c>
      <c r="H3638" s="144">
        <v>10.42</v>
      </c>
      <c r="I3638" s="144">
        <v>111.53</v>
      </c>
    </row>
    <row r="3639" spans="1:9" x14ac:dyDescent="0.2">
      <c r="A3639" s="141" t="s">
        <v>7290</v>
      </c>
      <c r="B3639" s="142" t="s">
        <v>19018</v>
      </c>
      <c r="C3639" s="143">
        <v>1003</v>
      </c>
      <c r="D3639" s="143">
        <v>14</v>
      </c>
      <c r="E3639" s="144">
        <v>2456.35</v>
      </c>
      <c r="F3639" s="144">
        <v>206.46</v>
      </c>
      <c r="G3639" s="144">
        <v>210.97</v>
      </c>
      <c r="H3639" s="144">
        <v>51.71</v>
      </c>
      <c r="I3639" s="144">
        <v>469.14</v>
      </c>
    </row>
    <row r="3640" spans="1:9" x14ac:dyDescent="0.2">
      <c r="A3640" s="141" t="s">
        <v>7292</v>
      </c>
      <c r="B3640" s="142" t="s">
        <v>19019</v>
      </c>
      <c r="C3640" s="143">
        <v>480</v>
      </c>
      <c r="D3640" s="143">
        <v>11</v>
      </c>
      <c r="E3640" s="144">
        <v>2774.91</v>
      </c>
      <c r="F3640" s="144">
        <v>98.8</v>
      </c>
      <c r="G3640" s="144">
        <v>165.76</v>
      </c>
      <c r="H3640" s="144">
        <v>58.42</v>
      </c>
      <c r="I3640" s="144">
        <v>322.98</v>
      </c>
    </row>
    <row r="3641" spans="1:9" x14ac:dyDescent="0.2">
      <c r="A3641" s="141" t="s">
        <v>7294</v>
      </c>
      <c r="B3641" s="142" t="s">
        <v>19020</v>
      </c>
      <c r="C3641" s="143">
        <v>2208</v>
      </c>
      <c r="D3641" s="143">
        <v>92</v>
      </c>
      <c r="E3641" s="144">
        <v>39615</v>
      </c>
      <c r="F3641" s="144">
        <v>454.49</v>
      </c>
      <c r="G3641" s="144">
        <v>1386.37</v>
      </c>
      <c r="H3641" s="144">
        <v>833.98</v>
      </c>
      <c r="I3641" s="144">
        <v>2674.84</v>
      </c>
    </row>
    <row r="3642" spans="1:9" x14ac:dyDescent="0.2">
      <c r="A3642" s="141" t="s">
        <v>7296</v>
      </c>
      <c r="B3642" s="142" t="s">
        <v>19021</v>
      </c>
      <c r="C3642" s="143">
        <v>310</v>
      </c>
      <c r="D3642" s="143">
        <v>3</v>
      </c>
      <c r="E3642" s="144">
        <v>412.88</v>
      </c>
      <c r="F3642" s="144">
        <v>63.81</v>
      </c>
      <c r="G3642" s="144">
        <v>45.21</v>
      </c>
      <c r="H3642" s="144">
        <v>8.6999999999999993</v>
      </c>
      <c r="I3642" s="144">
        <v>117.72</v>
      </c>
    </row>
    <row r="3643" spans="1:9" x14ac:dyDescent="0.2">
      <c r="A3643" s="141" t="s">
        <v>7298</v>
      </c>
      <c r="B3643" s="142" t="s">
        <v>19022</v>
      </c>
      <c r="C3643" s="143">
        <v>515</v>
      </c>
      <c r="D3643" s="143">
        <v>1</v>
      </c>
      <c r="E3643" s="144">
        <v>104.54</v>
      </c>
      <c r="F3643" s="144">
        <v>106.01</v>
      </c>
      <c r="G3643" s="144">
        <v>15.07</v>
      </c>
      <c r="H3643" s="144">
        <v>2.2000000000000002</v>
      </c>
      <c r="I3643" s="144">
        <v>123.28</v>
      </c>
    </row>
    <row r="3644" spans="1:9" x14ac:dyDescent="0.2">
      <c r="A3644" s="141" t="s">
        <v>7300</v>
      </c>
      <c r="B3644" s="142" t="s">
        <v>19023</v>
      </c>
      <c r="C3644" s="143">
        <v>70</v>
      </c>
      <c r="D3644" s="143">
        <v>1</v>
      </c>
      <c r="E3644" s="144">
        <v>174.17</v>
      </c>
      <c r="F3644" s="144">
        <v>14.41</v>
      </c>
      <c r="G3644" s="144">
        <v>15.07</v>
      </c>
      <c r="H3644" s="144">
        <v>3.66</v>
      </c>
      <c r="I3644" s="144">
        <v>33.14</v>
      </c>
    </row>
    <row r="3645" spans="1:9" x14ac:dyDescent="0.2">
      <c r="A3645" s="141" t="s">
        <v>7302</v>
      </c>
      <c r="B3645" s="142" t="s">
        <v>19024</v>
      </c>
      <c r="C3645" s="143">
        <v>309</v>
      </c>
      <c r="D3645" s="143">
        <v>0</v>
      </c>
      <c r="E3645" s="144">
        <v>0</v>
      </c>
      <c r="F3645" s="144">
        <v>63.6</v>
      </c>
      <c r="G3645" s="144">
        <v>0</v>
      </c>
      <c r="H3645" s="144">
        <v>0</v>
      </c>
      <c r="I3645" s="144">
        <v>63.6</v>
      </c>
    </row>
    <row r="3646" spans="1:9" x14ac:dyDescent="0.2">
      <c r="A3646" s="141" t="s">
        <v>7304</v>
      </c>
      <c r="B3646" s="142" t="s">
        <v>19025</v>
      </c>
      <c r="C3646" s="143">
        <v>1207</v>
      </c>
      <c r="D3646" s="143">
        <v>8</v>
      </c>
      <c r="E3646" s="144">
        <v>936.89</v>
      </c>
      <c r="F3646" s="144">
        <v>248.44</v>
      </c>
      <c r="G3646" s="144">
        <v>120.55</v>
      </c>
      <c r="H3646" s="144">
        <v>19.72</v>
      </c>
      <c r="I3646" s="144">
        <v>388.71</v>
      </c>
    </row>
    <row r="3647" spans="1:9" x14ac:dyDescent="0.2">
      <c r="A3647" s="141" t="s">
        <v>7306</v>
      </c>
      <c r="B3647" s="142" t="s">
        <v>19026</v>
      </c>
      <c r="C3647" s="143">
        <v>1575</v>
      </c>
      <c r="D3647" s="143">
        <v>18</v>
      </c>
      <c r="E3647" s="144">
        <v>19139.66</v>
      </c>
      <c r="F3647" s="144">
        <v>324.19</v>
      </c>
      <c r="G3647" s="144">
        <v>271.25</v>
      </c>
      <c r="H3647" s="144">
        <v>402.94</v>
      </c>
      <c r="I3647" s="144">
        <v>998.38</v>
      </c>
    </row>
    <row r="3648" spans="1:9" x14ac:dyDescent="0.2">
      <c r="A3648" s="141" t="s">
        <v>7308</v>
      </c>
      <c r="B3648" s="142" t="s">
        <v>19027</v>
      </c>
      <c r="C3648" s="143">
        <v>435</v>
      </c>
      <c r="D3648" s="143">
        <v>9</v>
      </c>
      <c r="E3648" s="144">
        <v>4511.62</v>
      </c>
      <c r="F3648" s="144">
        <v>89.54</v>
      </c>
      <c r="G3648" s="144">
        <v>135.62</v>
      </c>
      <c r="H3648" s="144">
        <v>94.98</v>
      </c>
      <c r="I3648" s="144">
        <v>320.14</v>
      </c>
    </row>
    <row r="3649" spans="1:9" x14ac:dyDescent="0.2">
      <c r="A3649" s="141" t="s">
        <v>7310</v>
      </c>
      <c r="B3649" s="142" t="s">
        <v>19028</v>
      </c>
      <c r="C3649" s="143">
        <v>836</v>
      </c>
      <c r="D3649" s="143">
        <v>3</v>
      </c>
      <c r="E3649" s="144">
        <v>483.77</v>
      </c>
      <c r="F3649" s="144">
        <v>172.08</v>
      </c>
      <c r="G3649" s="144">
        <v>45.21</v>
      </c>
      <c r="H3649" s="144">
        <v>10.18</v>
      </c>
      <c r="I3649" s="144">
        <v>227.47</v>
      </c>
    </row>
    <row r="3650" spans="1:9" x14ac:dyDescent="0.2">
      <c r="A3650" s="141" t="s">
        <v>7312</v>
      </c>
      <c r="B3650" s="142" t="s">
        <v>19029</v>
      </c>
      <c r="C3650" s="143">
        <v>195</v>
      </c>
      <c r="D3650" s="143">
        <v>1</v>
      </c>
      <c r="E3650" s="144">
        <v>454.09</v>
      </c>
      <c r="F3650" s="144">
        <v>40.14</v>
      </c>
      <c r="G3650" s="144">
        <v>15.07</v>
      </c>
      <c r="H3650" s="144">
        <v>9.56</v>
      </c>
      <c r="I3650" s="144">
        <v>64.77</v>
      </c>
    </row>
    <row r="3651" spans="1:9" x14ac:dyDescent="0.2">
      <c r="A3651" s="141" t="s">
        <v>7314</v>
      </c>
      <c r="B3651" s="142" t="s">
        <v>19030</v>
      </c>
      <c r="C3651" s="143">
        <v>496</v>
      </c>
      <c r="D3651" s="143">
        <v>1</v>
      </c>
      <c r="E3651" s="144">
        <v>217.72</v>
      </c>
      <c r="F3651" s="144">
        <v>102.1</v>
      </c>
      <c r="G3651" s="144">
        <v>15.07</v>
      </c>
      <c r="H3651" s="144">
        <v>4.58</v>
      </c>
      <c r="I3651" s="144">
        <v>121.75</v>
      </c>
    </row>
    <row r="3652" spans="1:9" x14ac:dyDescent="0.2">
      <c r="A3652" s="141" t="s">
        <v>7316</v>
      </c>
      <c r="B3652" s="142" t="s">
        <v>19031</v>
      </c>
      <c r="C3652" s="143">
        <v>936</v>
      </c>
      <c r="D3652" s="143">
        <v>14</v>
      </c>
      <c r="E3652" s="144">
        <v>2955.81</v>
      </c>
      <c r="F3652" s="144">
        <v>192.66</v>
      </c>
      <c r="G3652" s="144">
        <v>210.97</v>
      </c>
      <c r="H3652" s="144">
        <v>62.22</v>
      </c>
      <c r="I3652" s="144">
        <v>465.85</v>
      </c>
    </row>
    <row r="3653" spans="1:9" x14ac:dyDescent="0.2">
      <c r="A3653" s="141" t="s">
        <v>7318</v>
      </c>
      <c r="B3653" s="142" t="s">
        <v>19032</v>
      </c>
      <c r="C3653" s="143">
        <v>5159</v>
      </c>
      <c r="D3653" s="143">
        <v>92</v>
      </c>
      <c r="E3653" s="144">
        <v>59695.32</v>
      </c>
      <c r="F3653" s="144">
        <v>1061.9000000000001</v>
      </c>
      <c r="G3653" s="144">
        <v>1386.37</v>
      </c>
      <c r="H3653" s="144">
        <v>1256.72</v>
      </c>
      <c r="I3653" s="144">
        <v>3704.99</v>
      </c>
    </row>
    <row r="3654" spans="1:9" x14ac:dyDescent="0.2">
      <c r="A3654" s="141" t="s">
        <v>7320</v>
      </c>
      <c r="B3654" s="142" t="s">
        <v>19033</v>
      </c>
      <c r="C3654" s="143">
        <v>7442</v>
      </c>
      <c r="D3654" s="143">
        <v>81</v>
      </c>
      <c r="E3654" s="144">
        <v>24330.57</v>
      </c>
      <c r="F3654" s="144">
        <v>1531.82</v>
      </c>
      <c r="G3654" s="144">
        <v>1220.6099999999999</v>
      </c>
      <c r="H3654" s="144">
        <v>512.22</v>
      </c>
      <c r="I3654" s="144">
        <v>3264.65</v>
      </c>
    </row>
    <row r="3655" spans="1:9" x14ac:dyDescent="0.2">
      <c r="A3655" s="141" t="s">
        <v>7322</v>
      </c>
      <c r="B3655" s="142" t="s">
        <v>19034</v>
      </c>
      <c r="C3655" s="143">
        <v>152</v>
      </c>
      <c r="D3655" s="143">
        <v>0</v>
      </c>
      <c r="E3655" s="144">
        <v>0</v>
      </c>
      <c r="F3655" s="144">
        <v>31.29</v>
      </c>
      <c r="G3655" s="144">
        <v>0</v>
      </c>
      <c r="H3655" s="144">
        <v>0</v>
      </c>
      <c r="I3655" s="144">
        <v>31.29</v>
      </c>
    </row>
    <row r="3656" spans="1:9" x14ac:dyDescent="0.2">
      <c r="A3656" s="141" t="s">
        <v>7324</v>
      </c>
      <c r="B3656" s="142" t="s">
        <v>19035</v>
      </c>
      <c r="C3656" s="143">
        <v>123</v>
      </c>
      <c r="D3656" s="143">
        <v>2</v>
      </c>
      <c r="E3656" s="144">
        <v>1825.81</v>
      </c>
      <c r="F3656" s="144">
        <v>25.32</v>
      </c>
      <c r="G3656" s="144">
        <v>30.14</v>
      </c>
      <c r="H3656" s="144">
        <v>38.44</v>
      </c>
      <c r="I3656" s="144">
        <v>93.9</v>
      </c>
    </row>
    <row r="3657" spans="1:9" x14ac:dyDescent="0.2">
      <c r="A3657" s="141" t="s">
        <v>7326</v>
      </c>
      <c r="B3657" s="142" t="s">
        <v>19036</v>
      </c>
      <c r="C3657" s="143">
        <v>414</v>
      </c>
      <c r="D3657" s="143">
        <v>5</v>
      </c>
      <c r="E3657" s="144">
        <v>1365.53</v>
      </c>
      <c r="F3657" s="144">
        <v>85.22</v>
      </c>
      <c r="G3657" s="144">
        <v>75.34</v>
      </c>
      <c r="H3657" s="144">
        <v>28.74</v>
      </c>
      <c r="I3657" s="144">
        <v>189.3</v>
      </c>
    </row>
    <row r="3658" spans="1:9" x14ac:dyDescent="0.2">
      <c r="A3658" s="141" t="s">
        <v>7328</v>
      </c>
      <c r="B3658" s="142" t="s">
        <v>19037</v>
      </c>
      <c r="C3658" s="143">
        <v>262</v>
      </c>
      <c r="D3658" s="143">
        <v>2</v>
      </c>
      <c r="E3658" s="144">
        <v>317.52</v>
      </c>
      <c r="F3658" s="144">
        <v>53.93</v>
      </c>
      <c r="G3658" s="144">
        <v>30.14</v>
      </c>
      <c r="H3658" s="144">
        <v>6.69</v>
      </c>
      <c r="I3658" s="144">
        <v>90.76</v>
      </c>
    </row>
    <row r="3659" spans="1:9" x14ac:dyDescent="0.2">
      <c r="A3659" s="141" t="s">
        <v>7330</v>
      </c>
      <c r="B3659" s="142" t="s">
        <v>19038</v>
      </c>
      <c r="C3659" s="143">
        <v>2005</v>
      </c>
      <c r="D3659" s="143">
        <v>22</v>
      </c>
      <c r="E3659" s="144">
        <v>4714.41</v>
      </c>
      <c r="F3659" s="144">
        <v>412.7</v>
      </c>
      <c r="G3659" s="144">
        <v>331.52</v>
      </c>
      <c r="H3659" s="144">
        <v>99.25</v>
      </c>
      <c r="I3659" s="144">
        <v>843.47</v>
      </c>
    </row>
    <row r="3660" spans="1:9" x14ac:dyDescent="0.2">
      <c r="A3660" s="141" t="s">
        <v>7332</v>
      </c>
      <c r="B3660" s="142" t="s">
        <v>19039</v>
      </c>
      <c r="C3660" s="143">
        <v>824</v>
      </c>
      <c r="D3660" s="143">
        <v>7</v>
      </c>
      <c r="E3660" s="144">
        <v>1806.6</v>
      </c>
      <c r="F3660" s="144">
        <v>169.61</v>
      </c>
      <c r="G3660" s="144">
        <v>105.49</v>
      </c>
      <c r="H3660" s="144">
        <v>38.03</v>
      </c>
      <c r="I3660" s="144">
        <v>313.13</v>
      </c>
    </row>
    <row r="3661" spans="1:9" x14ac:dyDescent="0.2">
      <c r="A3661" s="141" t="s">
        <v>7334</v>
      </c>
      <c r="B3661" s="142" t="s">
        <v>19040</v>
      </c>
      <c r="C3661" s="143">
        <v>578</v>
      </c>
      <c r="D3661" s="143">
        <v>34</v>
      </c>
      <c r="E3661" s="144">
        <v>7195.6</v>
      </c>
      <c r="F3661" s="144">
        <v>118.98</v>
      </c>
      <c r="G3661" s="144">
        <v>512.35</v>
      </c>
      <c r="H3661" s="144">
        <v>151.47999999999999</v>
      </c>
      <c r="I3661" s="144">
        <v>782.81</v>
      </c>
    </row>
    <row r="3662" spans="1:9" x14ac:dyDescent="0.2">
      <c r="A3662" s="141" t="s">
        <v>7336</v>
      </c>
      <c r="B3662" s="142" t="s">
        <v>19041</v>
      </c>
      <c r="C3662" s="143">
        <v>426</v>
      </c>
      <c r="D3662" s="143">
        <v>10</v>
      </c>
      <c r="E3662" s="144">
        <v>7675.79</v>
      </c>
      <c r="F3662" s="144">
        <v>87.69</v>
      </c>
      <c r="G3662" s="144">
        <v>150.69999999999999</v>
      </c>
      <c r="H3662" s="144">
        <v>161.59</v>
      </c>
      <c r="I3662" s="144">
        <v>399.98</v>
      </c>
    </row>
    <row r="3663" spans="1:9" x14ac:dyDescent="0.2">
      <c r="A3663" s="141" t="s">
        <v>7338</v>
      </c>
      <c r="B3663" s="142" t="s">
        <v>19042</v>
      </c>
      <c r="C3663" s="143">
        <v>1149</v>
      </c>
      <c r="D3663" s="143">
        <v>12</v>
      </c>
      <c r="E3663" s="144">
        <v>3836.29</v>
      </c>
      <c r="F3663" s="144">
        <v>236.5</v>
      </c>
      <c r="G3663" s="144">
        <v>180.83</v>
      </c>
      <c r="H3663" s="144">
        <v>80.760000000000005</v>
      </c>
      <c r="I3663" s="144">
        <v>498.09</v>
      </c>
    </row>
    <row r="3664" spans="1:9" x14ac:dyDescent="0.2">
      <c r="A3664" s="141" t="s">
        <v>7340</v>
      </c>
      <c r="B3664" s="142" t="s">
        <v>19043</v>
      </c>
      <c r="C3664" s="143">
        <v>8226</v>
      </c>
      <c r="D3664" s="143">
        <v>57</v>
      </c>
      <c r="E3664" s="144">
        <v>24536.560000000001</v>
      </c>
      <c r="F3664" s="144">
        <v>1693.2</v>
      </c>
      <c r="G3664" s="144">
        <v>858.94</v>
      </c>
      <c r="H3664" s="144">
        <v>516.54999999999995</v>
      </c>
      <c r="I3664" s="144">
        <v>3068.69</v>
      </c>
    </row>
    <row r="3665" spans="1:9" x14ac:dyDescent="0.2">
      <c r="A3665" s="141" t="s">
        <v>7342</v>
      </c>
      <c r="B3665" s="142" t="s">
        <v>19044</v>
      </c>
      <c r="C3665" s="143">
        <v>92</v>
      </c>
      <c r="D3665" s="143">
        <v>2</v>
      </c>
      <c r="E3665" s="144">
        <v>1454.01</v>
      </c>
      <c r="F3665" s="144">
        <v>18.940000000000001</v>
      </c>
      <c r="G3665" s="144">
        <v>30.14</v>
      </c>
      <c r="H3665" s="144">
        <v>30.61</v>
      </c>
      <c r="I3665" s="144">
        <v>79.69</v>
      </c>
    </row>
    <row r="3666" spans="1:9" x14ac:dyDescent="0.2">
      <c r="A3666" s="141" t="s">
        <v>7344</v>
      </c>
      <c r="B3666" s="142" t="s">
        <v>19045</v>
      </c>
      <c r="C3666" s="143">
        <v>1214</v>
      </c>
      <c r="D3666" s="143">
        <v>95</v>
      </c>
      <c r="E3666" s="144">
        <v>99607.56</v>
      </c>
      <c r="F3666" s="144">
        <v>249.89</v>
      </c>
      <c r="G3666" s="144">
        <v>1431.58</v>
      </c>
      <c r="H3666" s="144">
        <v>2096.96</v>
      </c>
      <c r="I3666" s="144">
        <v>3778.43</v>
      </c>
    </row>
    <row r="3667" spans="1:9" x14ac:dyDescent="0.2">
      <c r="A3667" s="141" t="s">
        <v>7346</v>
      </c>
      <c r="B3667" s="142" t="s">
        <v>19046</v>
      </c>
      <c r="C3667" s="143">
        <v>1809</v>
      </c>
      <c r="D3667" s="143">
        <v>52</v>
      </c>
      <c r="E3667" s="144">
        <v>115030.76</v>
      </c>
      <c r="F3667" s="144">
        <v>372.36</v>
      </c>
      <c r="G3667" s="144">
        <v>783.6</v>
      </c>
      <c r="H3667" s="144">
        <v>2421.66</v>
      </c>
      <c r="I3667" s="144">
        <v>3577.62</v>
      </c>
    </row>
    <row r="3668" spans="1:9" x14ac:dyDescent="0.2">
      <c r="A3668" s="141" t="s">
        <v>7348</v>
      </c>
      <c r="B3668" s="142" t="s">
        <v>19047</v>
      </c>
      <c r="C3668" s="143">
        <v>299</v>
      </c>
      <c r="D3668" s="143">
        <v>4</v>
      </c>
      <c r="E3668" s="144">
        <v>739.23</v>
      </c>
      <c r="F3668" s="144">
        <v>61.54</v>
      </c>
      <c r="G3668" s="144">
        <v>60.28</v>
      </c>
      <c r="H3668" s="144">
        <v>15.56</v>
      </c>
      <c r="I3668" s="144">
        <v>137.38</v>
      </c>
    </row>
    <row r="3669" spans="1:9" x14ac:dyDescent="0.2">
      <c r="A3669" s="141" t="s">
        <v>7350</v>
      </c>
      <c r="B3669" s="142" t="s">
        <v>19048</v>
      </c>
      <c r="C3669" s="143">
        <v>2806</v>
      </c>
      <c r="D3669" s="143">
        <v>36</v>
      </c>
      <c r="E3669" s="144">
        <v>13319.95</v>
      </c>
      <c r="F3669" s="144">
        <v>577.58000000000004</v>
      </c>
      <c r="G3669" s="144">
        <v>542.49</v>
      </c>
      <c r="H3669" s="144">
        <v>280.42</v>
      </c>
      <c r="I3669" s="144">
        <v>1400.49</v>
      </c>
    </row>
    <row r="3670" spans="1:9" x14ac:dyDescent="0.2">
      <c r="A3670" s="141" t="s">
        <v>7352</v>
      </c>
      <c r="B3670" s="142" t="s">
        <v>19049</v>
      </c>
      <c r="C3670" s="143">
        <v>636</v>
      </c>
      <c r="D3670" s="143">
        <v>14</v>
      </c>
      <c r="E3670" s="144">
        <v>9542.25</v>
      </c>
      <c r="F3670" s="144">
        <v>130.91</v>
      </c>
      <c r="G3670" s="144">
        <v>210.97</v>
      </c>
      <c r="H3670" s="144">
        <v>200.89</v>
      </c>
      <c r="I3670" s="144">
        <v>542.77</v>
      </c>
    </row>
    <row r="3671" spans="1:9" x14ac:dyDescent="0.2">
      <c r="A3671" s="141" t="s">
        <v>7354</v>
      </c>
      <c r="B3671" s="142" t="s">
        <v>19050</v>
      </c>
      <c r="C3671" s="143">
        <v>292</v>
      </c>
      <c r="D3671" s="143">
        <v>5</v>
      </c>
      <c r="E3671" s="144">
        <v>908.67</v>
      </c>
      <c r="F3671" s="144">
        <v>60.1</v>
      </c>
      <c r="G3671" s="144">
        <v>75.34</v>
      </c>
      <c r="H3671" s="144">
        <v>19.13</v>
      </c>
      <c r="I3671" s="144">
        <v>154.57</v>
      </c>
    </row>
    <row r="3672" spans="1:9" x14ac:dyDescent="0.2">
      <c r="A3672" s="141" t="s">
        <v>7356</v>
      </c>
      <c r="B3672" s="142" t="s">
        <v>19051</v>
      </c>
      <c r="C3672" s="143">
        <v>1083</v>
      </c>
      <c r="D3672" s="143">
        <v>31</v>
      </c>
      <c r="E3672" s="144">
        <v>8721.49</v>
      </c>
      <c r="F3672" s="144">
        <v>222.92</v>
      </c>
      <c r="G3672" s="144">
        <v>467.14</v>
      </c>
      <c r="H3672" s="144">
        <v>183.61</v>
      </c>
      <c r="I3672" s="144">
        <v>873.67</v>
      </c>
    </row>
    <row r="3673" spans="1:9" x14ac:dyDescent="0.2">
      <c r="A3673" s="141" t="s">
        <v>7358</v>
      </c>
      <c r="B3673" s="142" t="s">
        <v>19052</v>
      </c>
      <c r="C3673" s="143">
        <v>156</v>
      </c>
      <c r="D3673" s="143">
        <v>0</v>
      </c>
      <c r="E3673" s="144">
        <v>0</v>
      </c>
      <c r="F3673" s="144">
        <v>32.11</v>
      </c>
      <c r="G3673" s="144">
        <v>0</v>
      </c>
      <c r="H3673" s="144">
        <v>0</v>
      </c>
      <c r="I3673" s="144">
        <v>32.11</v>
      </c>
    </row>
    <row r="3674" spans="1:9" x14ac:dyDescent="0.2">
      <c r="A3674" s="141" t="s">
        <v>7360</v>
      </c>
      <c r="B3674" s="142" t="s">
        <v>19053</v>
      </c>
      <c r="C3674" s="143">
        <v>682</v>
      </c>
      <c r="D3674" s="143">
        <v>1</v>
      </c>
      <c r="E3674" s="144">
        <v>186.61</v>
      </c>
      <c r="F3674" s="144">
        <v>140.38</v>
      </c>
      <c r="G3674" s="144">
        <v>15.07</v>
      </c>
      <c r="H3674" s="144">
        <v>3.93</v>
      </c>
      <c r="I3674" s="144">
        <v>159.38</v>
      </c>
    </row>
    <row r="3675" spans="1:9" x14ac:dyDescent="0.2">
      <c r="A3675" s="141" t="s">
        <v>7362</v>
      </c>
      <c r="B3675" s="142" t="s">
        <v>19054</v>
      </c>
      <c r="C3675" s="143">
        <v>150</v>
      </c>
      <c r="D3675" s="143">
        <v>0</v>
      </c>
      <c r="E3675" s="144">
        <v>0</v>
      </c>
      <c r="F3675" s="144">
        <v>30.87</v>
      </c>
      <c r="G3675" s="144">
        <v>0</v>
      </c>
      <c r="H3675" s="144">
        <v>0</v>
      </c>
      <c r="I3675" s="144">
        <v>30.87</v>
      </c>
    </row>
    <row r="3676" spans="1:9" x14ac:dyDescent="0.2">
      <c r="A3676" s="141" t="s">
        <v>7364</v>
      </c>
      <c r="B3676" s="142" t="s">
        <v>19055</v>
      </c>
      <c r="C3676" s="143">
        <v>711</v>
      </c>
      <c r="D3676" s="143">
        <v>7</v>
      </c>
      <c r="E3676" s="144">
        <v>1788.98</v>
      </c>
      <c r="F3676" s="144">
        <v>146.35</v>
      </c>
      <c r="G3676" s="144">
        <v>105.49</v>
      </c>
      <c r="H3676" s="144">
        <v>37.659999999999997</v>
      </c>
      <c r="I3676" s="144">
        <v>289.5</v>
      </c>
    </row>
    <row r="3677" spans="1:9" x14ac:dyDescent="0.2">
      <c r="A3677" s="141" t="s">
        <v>7366</v>
      </c>
      <c r="B3677" s="142" t="s">
        <v>19056</v>
      </c>
      <c r="C3677" s="143">
        <v>129</v>
      </c>
      <c r="D3677" s="143">
        <v>2</v>
      </c>
      <c r="E3677" s="144">
        <v>414.28</v>
      </c>
      <c r="F3677" s="144">
        <v>26.55</v>
      </c>
      <c r="G3677" s="144">
        <v>30.14</v>
      </c>
      <c r="H3677" s="144">
        <v>8.7200000000000006</v>
      </c>
      <c r="I3677" s="144">
        <v>65.41</v>
      </c>
    </row>
    <row r="3678" spans="1:9" x14ac:dyDescent="0.2">
      <c r="A3678" s="141" t="s">
        <v>7368</v>
      </c>
      <c r="B3678" s="142" t="s">
        <v>19057</v>
      </c>
      <c r="C3678" s="143">
        <v>495</v>
      </c>
      <c r="D3678" s="143">
        <v>19</v>
      </c>
      <c r="E3678" s="144">
        <v>2709.42</v>
      </c>
      <c r="F3678" s="144">
        <v>101.89</v>
      </c>
      <c r="G3678" s="144">
        <v>286.31</v>
      </c>
      <c r="H3678" s="144">
        <v>57.04</v>
      </c>
      <c r="I3678" s="144">
        <v>445.24</v>
      </c>
    </row>
    <row r="3679" spans="1:9" x14ac:dyDescent="0.2">
      <c r="A3679" s="141" t="s">
        <v>7370</v>
      </c>
      <c r="B3679" s="142" t="s">
        <v>19058</v>
      </c>
      <c r="C3679" s="143">
        <v>515</v>
      </c>
      <c r="D3679" s="143">
        <v>4</v>
      </c>
      <c r="E3679" s="144">
        <v>676.78</v>
      </c>
      <c r="F3679" s="144">
        <v>106.01</v>
      </c>
      <c r="G3679" s="144">
        <v>60.28</v>
      </c>
      <c r="H3679" s="144">
        <v>14.25</v>
      </c>
      <c r="I3679" s="144">
        <v>180.54</v>
      </c>
    </row>
    <row r="3680" spans="1:9" x14ac:dyDescent="0.2">
      <c r="A3680" s="141" t="s">
        <v>7372</v>
      </c>
      <c r="B3680" s="142" t="s">
        <v>19059</v>
      </c>
      <c r="C3680" s="143">
        <v>828</v>
      </c>
      <c r="D3680" s="143">
        <v>11</v>
      </c>
      <c r="E3680" s="144">
        <v>3334.71</v>
      </c>
      <c r="F3680" s="144">
        <v>170.43</v>
      </c>
      <c r="G3680" s="144">
        <v>165.76</v>
      </c>
      <c r="H3680" s="144">
        <v>70.2</v>
      </c>
      <c r="I3680" s="144">
        <v>406.39</v>
      </c>
    </row>
    <row r="3681" spans="1:9" x14ac:dyDescent="0.2">
      <c r="A3681" s="141" t="s">
        <v>7374</v>
      </c>
      <c r="B3681" s="142" t="s">
        <v>19060</v>
      </c>
      <c r="C3681" s="143">
        <v>18597</v>
      </c>
      <c r="D3681" s="143">
        <v>148</v>
      </c>
      <c r="E3681" s="144">
        <v>106338.55</v>
      </c>
      <c r="F3681" s="144">
        <v>3827.92</v>
      </c>
      <c r="G3681" s="144">
        <v>2230.25</v>
      </c>
      <c r="H3681" s="144">
        <v>2238.66</v>
      </c>
      <c r="I3681" s="144">
        <v>8296.83</v>
      </c>
    </row>
    <row r="3682" spans="1:9" x14ac:dyDescent="0.2">
      <c r="A3682" s="141" t="s">
        <v>7376</v>
      </c>
      <c r="B3682" s="142" t="s">
        <v>19061</v>
      </c>
      <c r="C3682" s="143">
        <v>2945</v>
      </c>
      <c r="D3682" s="143">
        <v>50</v>
      </c>
      <c r="E3682" s="144">
        <v>13654.42</v>
      </c>
      <c r="F3682" s="144">
        <v>606.17999999999995</v>
      </c>
      <c r="G3682" s="144">
        <v>753.46</v>
      </c>
      <c r="H3682" s="144">
        <v>287.45999999999998</v>
      </c>
      <c r="I3682" s="144">
        <v>1647.1</v>
      </c>
    </row>
    <row r="3683" spans="1:9" x14ac:dyDescent="0.2">
      <c r="A3683" s="141" t="s">
        <v>7378</v>
      </c>
      <c r="B3683" s="142" t="s">
        <v>19062</v>
      </c>
      <c r="C3683" s="143">
        <v>587</v>
      </c>
      <c r="D3683" s="143">
        <v>6</v>
      </c>
      <c r="E3683" s="144">
        <v>1069.04</v>
      </c>
      <c r="F3683" s="144">
        <v>120.82</v>
      </c>
      <c r="G3683" s="144">
        <v>90.42</v>
      </c>
      <c r="H3683" s="144">
        <v>22.5</v>
      </c>
      <c r="I3683" s="144">
        <v>233.74</v>
      </c>
    </row>
    <row r="3684" spans="1:9" x14ac:dyDescent="0.2">
      <c r="A3684" s="141" t="s">
        <v>7380</v>
      </c>
      <c r="B3684" s="142" t="s">
        <v>19063</v>
      </c>
      <c r="C3684" s="143">
        <v>1121</v>
      </c>
      <c r="D3684" s="143">
        <v>7</v>
      </c>
      <c r="E3684" s="144">
        <v>1451.23</v>
      </c>
      <c r="F3684" s="144">
        <v>230.74</v>
      </c>
      <c r="G3684" s="144">
        <v>105.49</v>
      </c>
      <c r="H3684" s="144">
        <v>30.55</v>
      </c>
      <c r="I3684" s="144">
        <v>366.78</v>
      </c>
    </row>
    <row r="3685" spans="1:9" x14ac:dyDescent="0.2">
      <c r="A3685" s="141" t="s">
        <v>7382</v>
      </c>
      <c r="B3685" s="142" t="s">
        <v>19064</v>
      </c>
      <c r="C3685" s="143">
        <v>181</v>
      </c>
      <c r="D3685" s="143">
        <v>0</v>
      </c>
      <c r="E3685" s="144">
        <v>0</v>
      </c>
      <c r="F3685" s="144">
        <v>37.26</v>
      </c>
      <c r="G3685" s="144">
        <v>0</v>
      </c>
      <c r="H3685" s="144">
        <v>0</v>
      </c>
      <c r="I3685" s="144">
        <v>37.26</v>
      </c>
    </row>
    <row r="3686" spans="1:9" x14ac:dyDescent="0.2">
      <c r="A3686" s="141" t="s">
        <v>7384</v>
      </c>
      <c r="B3686" s="142" t="s">
        <v>19065</v>
      </c>
      <c r="C3686" s="143">
        <v>1865</v>
      </c>
      <c r="D3686" s="143">
        <v>76</v>
      </c>
      <c r="E3686" s="144">
        <v>21098.91</v>
      </c>
      <c r="F3686" s="144">
        <v>383.88</v>
      </c>
      <c r="G3686" s="144">
        <v>1145.26</v>
      </c>
      <c r="H3686" s="144">
        <v>444.18</v>
      </c>
      <c r="I3686" s="144">
        <v>1973.32</v>
      </c>
    </row>
    <row r="3687" spans="1:9" x14ac:dyDescent="0.2">
      <c r="A3687" s="141" t="s">
        <v>7386</v>
      </c>
      <c r="B3687" s="142" t="s">
        <v>19066</v>
      </c>
      <c r="C3687" s="143">
        <v>636</v>
      </c>
      <c r="D3687" s="143">
        <v>8</v>
      </c>
      <c r="E3687" s="144">
        <v>2626.19</v>
      </c>
      <c r="F3687" s="144">
        <v>130.91</v>
      </c>
      <c r="G3687" s="144">
        <v>120.55</v>
      </c>
      <c r="H3687" s="144">
        <v>55.29</v>
      </c>
      <c r="I3687" s="144">
        <v>306.75</v>
      </c>
    </row>
    <row r="3688" spans="1:9" x14ac:dyDescent="0.2">
      <c r="A3688" s="141" t="s">
        <v>7388</v>
      </c>
      <c r="B3688" s="142" t="s">
        <v>19067</v>
      </c>
      <c r="C3688" s="143">
        <v>392</v>
      </c>
      <c r="D3688" s="143">
        <v>0</v>
      </c>
      <c r="E3688" s="144">
        <v>0</v>
      </c>
      <c r="F3688" s="144">
        <v>80.69</v>
      </c>
      <c r="G3688" s="144">
        <v>0</v>
      </c>
      <c r="H3688" s="144">
        <v>0</v>
      </c>
      <c r="I3688" s="144">
        <v>80.69</v>
      </c>
    </row>
    <row r="3689" spans="1:9" x14ac:dyDescent="0.2">
      <c r="A3689" s="141" t="s">
        <v>7390</v>
      </c>
      <c r="B3689" s="142" t="s">
        <v>19068</v>
      </c>
      <c r="C3689" s="143">
        <v>419</v>
      </c>
      <c r="D3689" s="143">
        <v>5</v>
      </c>
      <c r="E3689" s="144">
        <v>1249.5999999999999</v>
      </c>
      <c r="F3689" s="144">
        <v>86.25</v>
      </c>
      <c r="G3689" s="144">
        <v>75.34</v>
      </c>
      <c r="H3689" s="144">
        <v>26.3</v>
      </c>
      <c r="I3689" s="144">
        <v>187.89</v>
      </c>
    </row>
    <row r="3690" spans="1:9" x14ac:dyDescent="0.2">
      <c r="A3690" s="141" t="s">
        <v>7392</v>
      </c>
      <c r="B3690" s="142" t="s">
        <v>19069</v>
      </c>
      <c r="C3690" s="143">
        <v>912</v>
      </c>
      <c r="D3690" s="143">
        <v>11</v>
      </c>
      <c r="E3690" s="144">
        <v>3144.61</v>
      </c>
      <c r="F3690" s="144">
        <v>187.72</v>
      </c>
      <c r="G3690" s="144">
        <v>165.76</v>
      </c>
      <c r="H3690" s="144">
        <v>66.2</v>
      </c>
      <c r="I3690" s="144">
        <v>419.68</v>
      </c>
    </row>
    <row r="3691" spans="1:9" x14ac:dyDescent="0.2">
      <c r="A3691" s="141" t="s">
        <v>7394</v>
      </c>
      <c r="B3691" s="142" t="s">
        <v>19070</v>
      </c>
      <c r="C3691" s="143">
        <v>318</v>
      </c>
      <c r="D3691" s="143">
        <v>4</v>
      </c>
      <c r="E3691" s="144">
        <v>879.51</v>
      </c>
      <c r="F3691" s="144">
        <v>65.459999999999994</v>
      </c>
      <c r="G3691" s="144">
        <v>60.28</v>
      </c>
      <c r="H3691" s="144">
        <v>18.510000000000002</v>
      </c>
      <c r="I3691" s="144">
        <v>144.25</v>
      </c>
    </row>
    <row r="3692" spans="1:9" x14ac:dyDescent="0.2">
      <c r="A3692" s="141" t="s">
        <v>7396</v>
      </c>
      <c r="B3692" s="142" t="s">
        <v>19071</v>
      </c>
      <c r="C3692" s="143">
        <v>171</v>
      </c>
      <c r="D3692" s="143">
        <v>15</v>
      </c>
      <c r="E3692" s="144">
        <v>2128.5700000000002</v>
      </c>
      <c r="F3692" s="144">
        <v>45.78</v>
      </c>
      <c r="G3692" s="144">
        <v>185.45</v>
      </c>
      <c r="H3692" s="144">
        <v>39.840000000000003</v>
      </c>
      <c r="I3692" s="144">
        <v>271.07</v>
      </c>
    </row>
    <row r="3693" spans="1:9" x14ac:dyDescent="0.2">
      <c r="A3693" s="141" t="s">
        <v>7398</v>
      </c>
      <c r="B3693" s="142" t="s">
        <v>19072</v>
      </c>
      <c r="C3693" s="143">
        <v>588</v>
      </c>
      <c r="D3693" s="143">
        <v>19</v>
      </c>
      <c r="E3693" s="144">
        <v>5374.42</v>
      </c>
      <c r="F3693" s="144">
        <v>157.41999999999999</v>
      </c>
      <c r="G3693" s="144">
        <v>234.9</v>
      </c>
      <c r="H3693" s="144">
        <v>100.59</v>
      </c>
      <c r="I3693" s="144">
        <v>492.91</v>
      </c>
    </row>
    <row r="3694" spans="1:9" x14ac:dyDescent="0.2">
      <c r="A3694" s="141" t="s">
        <v>7400</v>
      </c>
      <c r="B3694" s="142" t="s">
        <v>19073</v>
      </c>
      <c r="C3694" s="143">
        <v>5464</v>
      </c>
      <c r="D3694" s="143">
        <v>149</v>
      </c>
      <c r="E3694" s="144">
        <v>113990.69</v>
      </c>
      <c r="F3694" s="144">
        <v>1462.83</v>
      </c>
      <c r="G3694" s="144">
        <v>1842.14</v>
      </c>
      <c r="H3694" s="144">
        <v>2133.58</v>
      </c>
      <c r="I3694" s="144">
        <v>5438.55</v>
      </c>
    </row>
    <row r="3695" spans="1:9" x14ac:dyDescent="0.2">
      <c r="A3695" s="141" t="s">
        <v>7402</v>
      </c>
      <c r="B3695" s="142" t="s">
        <v>19074</v>
      </c>
      <c r="C3695" s="143">
        <v>773</v>
      </c>
      <c r="D3695" s="143">
        <v>37</v>
      </c>
      <c r="E3695" s="144">
        <v>12464.07</v>
      </c>
      <c r="F3695" s="144">
        <v>206.95</v>
      </c>
      <c r="G3695" s="144">
        <v>457.45</v>
      </c>
      <c r="H3695" s="144">
        <v>233.3</v>
      </c>
      <c r="I3695" s="144">
        <v>897.7</v>
      </c>
    </row>
    <row r="3696" spans="1:9" x14ac:dyDescent="0.2">
      <c r="A3696" s="141" t="s">
        <v>7404</v>
      </c>
      <c r="B3696" s="142" t="s">
        <v>19075</v>
      </c>
      <c r="C3696" s="143">
        <v>322</v>
      </c>
      <c r="D3696" s="143">
        <v>3</v>
      </c>
      <c r="E3696" s="144">
        <v>553.02</v>
      </c>
      <c r="F3696" s="144">
        <v>86.21</v>
      </c>
      <c r="G3696" s="144">
        <v>37.090000000000003</v>
      </c>
      <c r="H3696" s="144">
        <v>10.35</v>
      </c>
      <c r="I3696" s="144">
        <v>133.65</v>
      </c>
    </row>
    <row r="3697" spans="1:9" x14ac:dyDescent="0.2">
      <c r="A3697" s="141" t="s">
        <v>7406</v>
      </c>
      <c r="B3697" s="142" t="s">
        <v>19076</v>
      </c>
      <c r="C3697" s="143">
        <v>357</v>
      </c>
      <c r="D3697" s="143">
        <v>9</v>
      </c>
      <c r="E3697" s="144">
        <v>2291.2199999999998</v>
      </c>
      <c r="F3697" s="144">
        <v>95.58</v>
      </c>
      <c r="G3697" s="144">
        <v>111.27</v>
      </c>
      <c r="H3697" s="144">
        <v>42.89</v>
      </c>
      <c r="I3697" s="144">
        <v>249.74</v>
      </c>
    </row>
    <row r="3698" spans="1:9" x14ac:dyDescent="0.2">
      <c r="A3698" s="141" t="s">
        <v>7408</v>
      </c>
      <c r="B3698" s="142" t="s">
        <v>19077</v>
      </c>
      <c r="C3698" s="143">
        <v>2224</v>
      </c>
      <c r="D3698" s="143">
        <v>50</v>
      </c>
      <c r="E3698" s="144">
        <v>14696.09</v>
      </c>
      <c r="F3698" s="144">
        <v>595.41999999999996</v>
      </c>
      <c r="G3698" s="144">
        <v>618.16999999999996</v>
      </c>
      <c r="H3698" s="144">
        <v>275.07</v>
      </c>
      <c r="I3698" s="144">
        <v>1488.66</v>
      </c>
    </row>
    <row r="3699" spans="1:9" x14ac:dyDescent="0.2">
      <c r="A3699" s="141" t="s">
        <v>7410</v>
      </c>
      <c r="B3699" s="142" t="s">
        <v>19078</v>
      </c>
      <c r="C3699" s="143">
        <v>1561</v>
      </c>
      <c r="D3699" s="143">
        <v>27</v>
      </c>
      <c r="E3699" s="144">
        <v>14748.75</v>
      </c>
      <c r="F3699" s="144">
        <v>417.91</v>
      </c>
      <c r="G3699" s="144">
        <v>333.81</v>
      </c>
      <c r="H3699" s="144">
        <v>276.06</v>
      </c>
      <c r="I3699" s="144">
        <v>1027.78</v>
      </c>
    </row>
    <row r="3700" spans="1:9" x14ac:dyDescent="0.2">
      <c r="A3700" s="141" t="s">
        <v>7412</v>
      </c>
      <c r="B3700" s="142" t="s">
        <v>19079</v>
      </c>
      <c r="C3700" s="143">
        <v>749</v>
      </c>
      <c r="D3700" s="143">
        <v>20</v>
      </c>
      <c r="E3700" s="144">
        <v>5056.93</v>
      </c>
      <c r="F3700" s="144">
        <v>200.52</v>
      </c>
      <c r="G3700" s="144">
        <v>247.27</v>
      </c>
      <c r="H3700" s="144">
        <v>94.65</v>
      </c>
      <c r="I3700" s="144">
        <v>542.44000000000005</v>
      </c>
    </row>
    <row r="3701" spans="1:9" x14ac:dyDescent="0.2">
      <c r="A3701" s="141" t="s">
        <v>7414</v>
      </c>
      <c r="B3701" s="142" t="s">
        <v>19080</v>
      </c>
      <c r="C3701" s="143">
        <v>233</v>
      </c>
      <c r="D3701" s="143">
        <v>6</v>
      </c>
      <c r="E3701" s="144">
        <v>1911.53</v>
      </c>
      <c r="F3701" s="144">
        <v>62.38</v>
      </c>
      <c r="G3701" s="144">
        <v>74.180000000000007</v>
      </c>
      <c r="H3701" s="144">
        <v>35.78</v>
      </c>
      <c r="I3701" s="144">
        <v>172.34</v>
      </c>
    </row>
    <row r="3702" spans="1:9" x14ac:dyDescent="0.2">
      <c r="A3702" s="141" t="s">
        <v>7416</v>
      </c>
      <c r="B3702" s="142" t="s">
        <v>19081</v>
      </c>
      <c r="C3702" s="143">
        <v>9678</v>
      </c>
      <c r="D3702" s="143">
        <v>240</v>
      </c>
      <c r="E3702" s="144">
        <v>114977.85</v>
      </c>
      <c r="F3702" s="144">
        <v>2591.0100000000002</v>
      </c>
      <c r="G3702" s="144">
        <v>2967.22</v>
      </c>
      <c r="H3702" s="144">
        <v>2152.06</v>
      </c>
      <c r="I3702" s="144">
        <v>7710.29</v>
      </c>
    </row>
    <row r="3703" spans="1:9" x14ac:dyDescent="0.2">
      <c r="A3703" s="141" t="s">
        <v>7418</v>
      </c>
      <c r="B3703" s="142" t="s">
        <v>19082</v>
      </c>
      <c r="C3703" s="143">
        <v>3492</v>
      </c>
      <c r="D3703" s="143">
        <v>106</v>
      </c>
      <c r="E3703" s="144">
        <v>41263.769999999997</v>
      </c>
      <c r="F3703" s="144">
        <v>934.88</v>
      </c>
      <c r="G3703" s="144">
        <v>1310.52</v>
      </c>
      <c r="H3703" s="144">
        <v>772.34</v>
      </c>
      <c r="I3703" s="144">
        <v>3017.74</v>
      </c>
    </row>
    <row r="3704" spans="1:9" x14ac:dyDescent="0.2">
      <c r="A3704" s="141" t="s">
        <v>7420</v>
      </c>
      <c r="B3704" s="142" t="s">
        <v>19083</v>
      </c>
      <c r="C3704" s="143">
        <v>2759</v>
      </c>
      <c r="D3704" s="143">
        <v>52</v>
      </c>
      <c r="E3704" s="144">
        <v>11547.25</v>
      </c>
      <c r="F3704" s="144">
        <v>738.64</v>
      </c>
      <c r="G3704" s="144">
        <v>642.9</v>
      </c>
      <c r="H3704" s="144">
        <v>216.14</v>
      </c>
      <c r="I3704" s="144">
        <v>1597.68</v>
      </c>
    </row>
    <row r="3705" spans="1:9" x14ac:dyDescent="0.2">
      <c r="A3705" s="141" t="s">
        <v>7422</v>
      </c>
      <c r="B3705" s="142" t="s">
        <v>19084</v>
      </c>
      <c r="C3705" s="143">
        <v>301</v>
      </c>
      <c r="D3705" s="143">
        <v>25</v>
      </c>
      <c r="E3705" s="144">
        <v>5868.25</v>
      </c>
      <c r="F3705" s="144">
        <v>80.58</v>
      </c>
      <c r="G3705" s="144">
        <v>309.08999999999997</v>
      </c>
      <c r="H3705" s="144">
        <v>109.84</v>
      </c>
      <c r="I3705" s="144">
        <v>499.51</v>
      </c>
    </row>
    <row r="3706" spans="1:9" x14ac:dyDescent="0.2">
      <c r="A3706" s="141" t="s">
        <v>7424</v>
      </c>
      <c r="B3706" s="142" t="s">
        <v>19085</v>
      </c>
      <c r="C3706" s="143">
        <v>423</v>
      </c>
      <c r="D3706" s="143">
        <v>34</v>
      </c>
      <c r="E3706" s="144">
        <v>11163.51</v>
      </c>
      <c r="F3706" s="144">
        <v>113.25</v>
      </c>
      <c r="G3706" s="144">
        <v>420.35</v>
      </c>
      <c r="H3706" s="144">
        <v>208.95</v>
      </c>
      <c r="I3706" s="144">
        <v>742.55</v>
      </c>
    </row>
    <row r="3707" spans="1:9" x14ac:dyDescent="0.2">
      <c r="A3707" s="141" t="s">
        <v>7426</v>
      </c>
      <c r="B3707" s="142" t="s">
        <v>19086</v>
      </c>
      <c r="C3707" s="143">
        <v>3065</v>
      </c>
      <c r="D3707" s="143">
        <v>79</v>
      </c>
      <c r="E3707" s="144">
        <v>45637.29</v>
      </c>
      <c r="F3707" s="144">
        <v>820.57</v>
      </c>
      <c r="G3707" s="144">
        <v>976.71</v>
      </c>
      <c r="H3707" s="144">
        <v>854.2</v>
      </c>
      <c r="I3707" s="144">
        <v>2651.48</v>
      </c>
    </row>
    <row r="3708" spans="1:9" x14ac:dyDescent="0.2">
      <c r="A3708" s="141" t="s">
        <v>7428</v>
      </c>
      <c r="B3708" s="142" t="s">
        <v>19087</v>
      </c>
      <c r="C3708" s="143">
        <v>279</v>
      </c>
      <c r="D3708" s="143">
        <v>6</v>
      </c>
      <c r="E3708" s="144">
        <v>1119.6600000000001</v>
      </c>
      <c r="F3708" s="144">
        <v>74.7</v>
      </c>
      <c r="G3708" s="144">
        <v>74.180000000000007</v>
      </c>
      <c r="H3708" s="144">
        <v>20.96</v>
      </c>
      <c r="I3708" s="144">
        <v>169.84</v>
      </c>
    </row>
    <row r="3709" spans="1:9" x14ac:dyDescent="0.2">
      <c r="A3709" s="141" t="s">
        <v>7430</v>
      </c>
      <c r="B3709" s="142" t="s">
        <v>19088</v>
      </c>
      <c r="C3709" s="143">
        <v>6875</v>
      </c>
      <c r="D3709" s="143">
        <v>127</v>
      </c>
      <c r="E3709" s="144">
        <v>47788.63</v>
      </c>
      <c r="F3709" s="144">
        <v>1840.58</v>
      </c>
      <c r="G3709" s="144">
        <v>1570.15</v>
      </c>
      <c r="H3709" s="144">
        <v>894.47</v>
      </c>
      <c r="I3709" s="144">
        <v>4305.2</v>
      </c>
    </row>
    <row r="3710" spans="1:9" x14ac:dyDescent="0.2">
      <c r="A3710" s="141" t="s">
        <v>7432</v>
      </c>
      <c r="B3710" s="142" t="s">
        <v>19089</v>
      </c>
      <c r="C3710" s="143">
        <v>310</v>
      </c>
      <c r="D3710" s="143">
        <v>19</v>
      </c>
      <c r="E3710" s="144">
        <v>84511.99</v>
      </c>
      <c r="F3710" s="144">
        <v>82.99</v>
      </c>
      <c r="G3710" s="144">
        <v>234.9</v>
      </c>
      <c r="H3710" s="144">
        <v>1581.83</v>
      </c>
      <c r="I3710" s="144">
        <v>1899.72</v>
      </c>
    </row>
    <row r="3711" spans="1:9" x14ac:dyDescent="0.2">
      <c r="A3711" s="141" t="s">
        <v>7434</v>
      </c>
      <c r="B3711" s="142" t="s">
        <v>19090</v>
      </c>
      <c r="C3711" s="143">
        <v>3365</v>
      </c>
      <c r="D3711" s="143">
        <v>73</v>
      </c>
      <c r="E3711" s="144">
        <v>40033.730000000003</v>
      </c>
      <c r="F3711" s="144">
        <v>900.88</v>
      </c>
      <c r="G3711" s="144">
        <v>902.53</v>
      </c>
      <c r="H3711" s="144">
        <v>749.32</v>
      </c>
      <c r="I3711" s="144">
        <v>2552.73</v>
      </c>
    </row>
    <row r="3712" spans="1:9" x14ac:dyDescent="0.2">
      <c r="A3712" s="141" t="s">
        <v>7436</v>
      </c>
      <c r="B3712" s="142" t="s">
        <v>19091</v>
      </c>
      <c r="C3712" s="143">
        <v>122</v>
      </c>
      <c r="D3712" s="143">
        <v>2</v>
      </c>
      <c r="E3712" s="144">
        <v>241.35</v>
      </c>
      <c r="F3712" s="144">
        <v>32.659999999999997</v>
      </c>
      <c r="G3712" s="144">
        <v>24.73</v>
      </c>
      <c r="H3712" s="144">
        <v>4.5199999999999996</v>
      </c>
      <c r="I3712" s="144">
        <v>61.91</v>
      </c>
    </row>
    <row r="3713" spans="1:9" x14ac:dyDescent="0.2">
      <c r="A3713" s="141" t="s">
        <v>7438</v>
      </c>
      <c r="B3713" s="142" t="s">
        <v>19092</v>
      </c>
      <c r="C3713" s="143">
        <v>6274</v>
      </c>
      <c r="D3713" s="143">
        <v>79</v>
      </c>
      <c r="E3713" s="144">
        <v>24576.89</v>
      </c>
      <c r="F3713" s="144">
        <v>1679.69</v>
      </c>
      <c r="G3713" s="144">
        <v>976.71</v>
      </c>
      <c r="H3713" s="144">
        <v>460.01</v>
      </c>
      <c r="I3713" s="144">
        <v>3116.41</v>
      </c>
    </row>
    <row r="3714" spans="1:9" x14ac:dyDescent="0.2">
      <c r="A3714" s="141" t="s">
        <v>7440</v>
      </c>
      <c r="B3714" s="142" t="s">
        <v>19093</v>
      </c>
      <c r="C3714" s="143">
        <v>430</v>
      </c>
      <c r="D3714" s="143">
        <v>11</v>
      </c>
      <c r="E3714" s="144">
        <v>1855.91</v>
      </c>
      <c r="F3714" s="144">
        <v>115.12</v>
      </c>
      <c r="G3714" s="144">
        <v>136</v>
      </c>
      <c r="H3714" s="144">
        <v>34.74</v>
      </c>
      <c r="I3714" s="144">
        <v>285.86</v>
      </c>
    </row>
    <row r="3715" spans="1:9" x14ac:dyDescent="0.2">
      <c r="A3715" s="141" t="s">
        <v>7442</v>
      </c>
      <c r="B3715" s="142" t="s">
        <v>19094</v>
      </c>
      <c r="C3715" s="143">
        <v>1941</v>
      </c>
      <c r="D3715" s="143">
        <v>132</v>
      </c>
      <c r="E3715" s="144">
        <v>138005.03</v>
      </c>
      <c r="F3715" s="144">
        <v>519.65</v>
      </c>
      <c r="G3715" s="144">
        <v>1631.97</v>
      </c>
      <c r="H3715" s="144">
        <v>2583.0700000000002</v>
      </c>
      <c r="I3715" s="144">
        <v>4734.6899999999996</v>
      </c>
    </row>
    <row r="3716" spans="1:9" x14ac:dyDescent="0.2">
      <c r="A3716" s="141" t="s">
        <v>7444</v>
      </c>
      <c r="B3716" s="142" t="s">
        <v>19095</v>
      </c>
      <c r="C3716" s="143">
        <v>1356</v>
      </c>
      <c r="D3716" s="143">
        <v>41</v>
      </c>
      <c r="E3716" s="144">
        <v>29858.17</v>
      </c>
      <c r="F3716" s="144">
        <v>363.03</v>
      </c>
      <c r="G3716" s="144">
        <v>506.9</v>
      </c>
      <c r="H3716" s="144">
        <v>558.86</v>
      </c>
      <c r="I3716" s="144">
        <v>1428.79</v>
      </c>
    </row>
    <row r="3717" spans="1:9" x14ac:dyDescent="0.2">
      <c r="A3717" s="141" t="s">
        <v>7446</v>
      </c>
      <c r="B3717" s="142" t="s">
        <v>19096</v>
      </c>
      <c r="C3717" s="143">
        <v>2141</v>
      </c>
      <c r="D3717" s="143">
        <v>55</v>
      </c>
      <c r="E3717" s="144">
        <v>21465.3</v>
      </c>
      <c r="F3717" s="144">
        <v>573.19000000000005</v>
      </c>
      <c r="G3717" s="144">
        <v>679.98</v>
      </c>
      <c r="H3717" s="144">
        <v>401.77</v>
      </c>
      <c r="I3717" s="144">
        <v>1654.94</v>
      </c>
    </row>
    <row r="3718" spans="1:9" x14ac:dyDescent="0.2">
      <c r="A3718" s="141" t="s">
        <v>7448</v>
      </c>
      <c r="B3718" s="142" t="s">
        <v>19097</v>
      </c>
      <c r="C3718" s="143">
        <v>174</v>
      </c>
      <c r="D3718" s="143">
        <v>2</v>
      </c>
      <c r="E3718" s="144">
        <v>373.22</v>
      </c>
      <c r="F3718" s="144">
        <v>46.58</v>
      </c>
      <c r="G3718" s="144">
        <v>24.73</v>
      </c>
      <c r="H3718" s="144">
        <v>6.98</v>
      </c>
      <c r="I3718" s="144">
        <v>78.290000000000006</v>
      </c>
    </row>
    <row r="3719" spans="1:9" x14ac:dyDescent="0.2">
      <c r="A3719" s="141" t="s">
        <v>7450</v>
      </c>
      <c r="B3719" s="142" t="s">
        <v>19098</v>
      </c>
      <c r="C3719" s="143">
        <v>67</v>
      </c>
      <c r="D3719" s="143">
        <v>3</v>
      </c>
      <c r="E3719" s="144">
        <v>559.83000000000004</v>
      </c>
      <c r="F3719" s="144">
        <v>17.940000000000001</v>
      </c>
      <c r="G3719" s="144">
        <v>37.090000000000003</v>
      </c>
      <c r="H3719" s="144">
        <v>10.48</v>
      </c>
      <c r="I3719" s="144">
        <v>65.510000000000005</v>
      </c>
    </row>
    <row r="3720" spans="1:9" x14ac:dyDescent="0.2">
      <c r="A3720" s="141" t="s">
        <v>7452</v>
      </c>
      <c r="B3720" s="142" t="s">
        <v>19099</v>
      </c>
      <c r="C3720" s="143">
        <v>85</v>
      </c>
      <c r="D3720" s="143">
        <v>1</v>
      </c>
      <c r="E3720" s="144">
        <v>248.82</v>
      </c>
      <c r="F3720" s="144">
        <v>22.76</v>
      </c>
      <c r="G3720" s="144">
        <v>12.36</v>
      </c>
      <c r="H3720" s="144">
        <v>4.66</v>
      </c>
      <c r="I3720" s="144">
        <v>39.78</v>
      </c>
    </row>
    <row r="3721" spans="1:9" x14ac:dyDescent="0.2">
      <c r="A3721" s="141" t="s">
        <v>7454</v>
      </c>
      <c r="B3721" s="142" t="s">
        <v>19100</v>
      </c>
      <c r="C3721" s="143">
        <v>1525</v>
      </c>
      <c r="D3721" s="143">
        <v>33</v>
      </c>
      <c r="E3721" s="144">
        <v>10582.78</v>
      </c>
      <c r="F3721" s="144">
        <v>408.27</v>
      </c>
      <c r="G3721" s="144">
        <v>407.99</v>
      </c>
      <c r="H3721" s="144">
        <v>198.08</v>
      </c>
      <c r="I3721" s="144">
        <v>1014.34</v>
      </c>
    </row>
    <row r="3722" spans="1:9" x14ac:dyDescent="0.2">
      <c r="A3722" s="141" t="s">
        <v>7456</v>
      </c>
      <c r="B3722" s="142" t="s">
        <v>19101</v>
      </c>
      <c r="C3722" s="143">
        <v>3441</v>
      </c>
      <c r="D3722" s="143">
        <v>104</v>
      </c>
      <c r="E3722" s="144">
        <v>37393.67</v>
      </c>
      <c r="F3722" s="144">
        <v>921.23</v>
      </c>
      <c r="G3722" s="144">
        <v>1285.79</v>
      </c>
      <c r="H3722" s="144">
        <v>699.9</v>
      </c>
      <c r="I3722" s="144">
        <v>2906.92</v>
      </c>
    </row>
    <row r="3723" spans="1:9" x14ac:dyDescent="0.2">
      <c r="A3723" s="141" t="s">
        <v>7458</v>
      </c>
      <c r="B3723" s="142" t="s">
        <v>19102</v>
      </c>
      <c r="C3723" s="143">
        <v>426</v>
      </c>
      <c r="D3723" s="143">
        <v>15</v>
      </c>
      <c r="E3723" s="144">
        <v>23536.97</v>
      </c>
      <c r="F3723" s="144">
        <v>114.05</v>
      </c>
      <c r="G3723" s="144">
        <v>185.45</v>
      </c>
      <c r="H3723" s="144">
        <v>440.54</v>
      </c>
      <c r="I3723" s="144">
        <v>740.04</v>
      </c>
    </row>
    <row r="3724" spans="1:9" x14ac:dyDescent="0.2">
      <c r="A3724" s="141" t="s">
        <v>7460</v>
      </c>
      <c r="B3724" s="142" t="s">
        <v>19103</v>
      </c>
      <c r="C3724" s="143">
        <v>207</v>
      </c>
      <c r="D3724" s="143">
        <v>6</v>
      </c>
      <c r="E3724" s="144">
        <v>1304.19</v>
      </c>
      <c r="F3724" s="144">
        <v>55.42</v>
      </c>
      <c r="G3724" s="144">
        <v>74.180000000000007</v>
      </c>
      <c r="H3724" s="144">
        <v>24.41</v>
      </c>
      <c r="I3724" s="144">
        <v>154.01</v>
      </c>
    </row>
    <row r="3725" spans="1:9" x14ac:dyDescent="0.2">
      <c r="A3725" s="141" t="s">
        <v>7462</v>
      </c>
      <c r="B3725" s="142" t="s">
        <v>19104</v>
      </c>
      <c r="C3725" s="143">
        <v>447</v>
      </c>
      <c r="D3725" s="143">
        <v>10</v>
      </c>
      <c r="E3725" s="144">
        <v>4119.9799999999996</v>
      </c>
      <c r="F3725" s="144">
        <v>119.67</v>
      </c>
      <c r="G3725" s="144">
        <v>123.63</v>
      </c>
      <c r="H3725" s="144">
        <v>77.11</v>
      </c>
      <c r="I3725" s="144">
        <v>320.41000000000003</v>
      </c>
    </row>
    <row r="3726" spans="1:9" x14ac:dyDescent="0.2">
      <c r="A3726" s="141" t="s">
        <v>7464</v>
      </c>
      <c r="B3726" s="142" t="s">
        <v>19105</v>
      </c>
      <c r="C3726" s="143">
        <v>2493</v>
      </c>
      <c r="D3726" s="143">
        <v>40</v>
      </c>
      <c r="E3726" s="144">
        <v>55842.66</v>
      </c>
      <c r="F3726" s="144">
        <v>667.43</v>
      </c>
      <c r="G3726" s="144">
        <v>494.54</v>
      </c>
      <c r="H3726" s="144">
        <v>1045.22</v>
      </c>
      <c r="I3726" s="144">
        <v>2207.19</v>
      </c>
    </row>
    <row r="3727" spans="1:9" x14ac:dyDescent="0.2">
      <c r="A3727" s="141" t="s">
        <v>7466</v>
      </c>
      <c r="B3727" s="142" t="s">
        <v>19106</v>
      </c>
      <c r="C3727" s="143">
        <v>342</v>
      </c>
      <c r="D3727" s="143">
        <v>6</v>
      </c>
      <c r="E3727" s="144">
        <v>1967.65</v>
      </c>
      <c r="F3727" s="144">
        <v>91.56</v>
      </c>
      <c r="G3727" s="144">
        <v>74.180000000000007</v>
      </c>
      <c r="H3727" s="144">
        <v>36.83</v>
      </c>
      <c r="I3727" s="144">
        <v>202.57</v>
      </c>
    </row>
    <row r="3728" spans="1:9" x14ac:dyDescent="0.2">
      <c r="A3728" s="141" t="s">
        <v>7468</v>
      </c>
      <c r="B3728" s="142" t="s">
        <v>19107</v>
      </c>
      <c r="C3728" s="143">
        <v>17409</v>
      </c>
      <c r="D3728" s="143">
        <v>266</v>
      </c>
      <c r="E3728" s="144">
        <v>126106.4</v>
      </c>
      <c r="F3728" s="144">
        <v>4660.76</v>
      </c>
      <c r="G3728" s="144">
        <v>3288.66</v>
      </c>
      <c r="H3728" s="144">
        <v>2360.36</v>
      </c>
      <c r="I3728" s="144">
        <v>10309.780000000001</v>
      </c>
    </row>
    <row r="3729" spans="1:9" x14ac:dyDescent="0.2">
      <c r="A3729" s="141" t="s">
        <v>7470</v>
      </c>
      <c r="B3729" s="142" t="s">
        <v>19108</v>
      </c>
      <c r="C3729" s="143">
        <v>943</v>
      </c>
      <c r="D3729" s="143">
        <v>10</v>
      </c>
      <c r="E3729" s="144">
        <v>1962.74</v>
      </c>
      <c r="F3729" s="144">
        <v>252.46</v>
      </c>
      <c r="G3729" s="144">
        <v>123.63</v>
      </c>
      <c r="H3729" s="144">
        <v>36.74</v>
      </c>
      <c r="I3729" s="144">
        <v>412.83</v>
      </c>
    </row>
    <row r="3730" spans="1:9" x14ac:dyDescent="0.2">
      <c r="A3730" s="141" t="s">
        <v>7472</v>
      </c>
      <c r="B3730" s="142" t="s">
        <v>19109</v>
      </c>
      <c r="C3730" s="143">
        <v>229</v>
      </c>
      <c r="D3730" s="143">
        <v>3</v>
      </c>
      <c r="E3730" s="144">
        <v>294.76</v>
      </c>
      <c r="F3730" s="144">
        <v>61.31</v>
      </c>
      <c r="G3730" s="144">
        <v>37.090000000000003</v>
      </c>
      <c r="H3730" s="144">
        <v>5.52</v>
      </c>
      <c r="I3730" s="144">
        <v>103.92</v>
      </c>
    </row>
    <row r="3731" spans="1:9" x14ac:dyDescent="0.2">
      <c r="A3731" s="141" t="s">
        <v>7474</v>
      </c>
      <c r="B3731" s="142" t="s">
        <v>19110</v>
      </c>
      <c r="C3731" s="143">
        <v>1060</v>
      </c>
      <c r="D3731" s="143">
        <v>38</v>
      </c>
      <c r="E3731" s="144">
        <v>44425.55</v>
      </c>
      <c r="F3731" s="144">
        <v>283.77999999999997</v>
      </c>
      <c r="G3731" s="144">
        <v>469.81</v>
      </c>
      <c r="H3731" s="144">
        <v>831.52</v>
      </c>
      <c r="I3731" s="144">
        <v>1585.11</v>
      </c>
    </row>
    <row r="3732" spans="1:9" x14ac:dyDescent="0.2">
      <c r="A3732" s="141" t="s">
        <v>7476</v>
      </c>
      <c r="B3732" s="142" t="s">
        <v>19111</v>
      </c>
      <c r="C3732" s="143">
        <v>224</v>
      </c>
      <c r="D3732" s="143">
        <v>15</v>
      </c>
      <c r="E3732" s="144">
        <v>3891.62</v>
      </c>
      <c r="F3732" s="144">
        <v>59.97</v>
      </c>
      <c r="G3732" s="144">
        <v>185.45</v>
      </c>
      <c r="H3732" s="144">
        <v>72.84</v>
      </c>
      <c r="I3732" s="144">
        <v>318.26</v>
      </c>
    </row>
    <row r="3733" spans="1:9" x14ac:dyDescent="0.2">
      <c r="A3733" s="141" t="s">
        <v>7478</v>
      </c>
      <c r="B3733" s="142" t="s">
        <v>19112</v>
      </c>
      <c r="C3733" s="143">
        <v>66</v>
      </c>
      <c r="D3733" s="143">
        <v>2</v>
      </c>
      <c r="E3733" s="144">
        <v>435.43</v>
      </c>
      <c r="F3733" s="144">
        <v>17.670000000000002</v>
      </c>
      <c r="G3733" s="144">
        <v>24.73</v>
      </c>
      <c r="H3733" s="144">
        <v>8.15</v>
      </c>
      <c r="I3733" s="144">
        <v>50.55</v>
      </c>
    </row>
    <row r="3734" spans="1:9" x14ac:dyDescent="0.2">
      <c r="A3734" s="141" t="s">
        <v>7480</v>
      </c>
      <c r="B3734" s="142" t="s">
        <v>19113</v>
      </c>
      <c r="C3734" s="143">
        <v>521</v>
      </c>
      <c r="D3734" s="143">
        <v>11</v>
      </c>
      <c r="E3734" s="144">
        <v>5747.18</v>
      </c>
      <c r="F3734" s="144">
        <v>139.47999999999999</v>
      </c>
      <c r="G3734" s="144">
        <v>136</v>
      </c>
      <c r="H3734" s="144">
        <v>107.57</v>
      </c>
      <c r="I3734" s="144">
        <v>383.05</v>
      </c>
    </row>
    <row r="3735" spans="1:9" x14ac:dyDescent="0.2">
      <c r="A3735" s="141" t="s">
        <v>7482</v>
      </c>
      <c r="B3735" s="142" t="s">
        <v>19114</v>
      </c>
      <c r="C3735" s="143">
        <v>1225</v>
      </c>
      <c r="D3735" s="143">
        <v>51</v>
      </c>
      <c r="E3735" s="144">
        <v>25197.74</v>
      </c>
      <c r="F3735" s="144">
        <v>327.96</v>
      </c>
      <c r="G3735" s="144">
        <v>630.54</v>
      </c>
      <c r="H3735" s="144">
        <v>471.63</v>
      </c>
      <c r="I3735" s="144">
        <v>1430.13</v>
      </c>
    </row>
    <row r="3736" spans="1:9" x14ac:dyDescent="0.2">
      <c r="A3736" s="141" t="s">
        <v>7484</v>
      </c>
      <c r="B3736" s="142" t="s">
        <v>19115</v>
      </c>
      <c r="C3736" s="143">
        <v>2329</v>
      </c>
      <c r="D3736" s="143">
        <v>71</v>
      </c>
      <c r="E3736" s="144">
        <v>62661.77</v>
      </c>
      <c r="F3736" s="144">
        <v>623.52</v>
      </c>
      <c r="G3736" s="144">
        <v>877.8</v>
      </c>
      <c r="H3736" s="144">
        <v>1172.8599999999999</v>
      </c>
      <c r="I3736" s="144">
        <v>2674.18</v>
      </c>
    </row>
    <row r="3737" spans="1:9" x14ac:dyDescent="0.2">
      <c r="A3737" s="141" t="s">
        <v>7486</v>
      </c>
      <c r="B3737" s="142" t="s">
        <v>19116</v>
      </c>
      <c r="C3737" s="143">
        <v>182</v>
      </c>
      <c r="D3737" s="143">
        <v>4</v>
      </c>
      <c r="E3737" s="144">
        <v>872.83</v>
      </c>
      <c r="F3737" s="144">
        <v>48.73</v>
      </c>
      <c r="G3737" s="144">
        <v>49.46</v>
      </c>
      <c r="H3737" s="144">
        <v>16.34</v>
      </c>
      <c r="I3737" s="144">
        <v>114.53</v>
      </c>
    </row>
    <row r="3738" spans="1:9" x14ac:dyDescent="0.2">
      <c r="A3738" s="141" t="s">
        <v>7488</v>
      </c>
      <c r="B3738" s="142" t="s">
        <v>19117</v>
      </c>
      <c r="C3738" s="143">
        <v>5151</v>
      </c>
      <c r="D3738" s="143">
        <v>121</v>
      </c>
      <c r="E3738" s="144">
        <v>75495.710000000006</v>
      </c>
      <c r="F3738" s="144">
        <v>1379.03</v>
      </c>
      <c r="G3738" s="144">
        <v>1495.97</v>
      </c>
      <c r="H3738" s="144">
        <v>1413.07</v>
      </c>
      <c r="I3738" s="144">
        <v>4288.07</v>
      </c>
    </row>
    <row r="3739" spans="1:9" x14ac:dyDescent="0.2">
      <c r="A3739" s="141" t="s">
        <v>7490</v>
      </c>
      <c r="B3739" s="142" t="s">
        <v>19118</v>
      </c>
      <c r="C3739" s="143">
        <v>2135</v>
      </c>
      <c r="D3739" s="143">
        <v>43</v>
      </c>
      <c r="E3739" s="144">
        <v>7328.9</v>
      </c>
      <c r="F3739" s="144">
        <v>571.58000000000004</v>
      </c>
      <c r="G3739" s="144">
        <v>531.62</v>
      </c>
      <c r="H3739" s="144">
        <v>137.18</v>
      </c>
      <c r="I3739" s="144">
        <v>1240.3800000000001</v>
      </c>
    </row>
    <row r="3740" spans="1:9" x14ac:dyDescent="0.2">
      <c r="A3740" s="141" t="s">
        <v>7492</v>
      </c>
      <c r="B3740" s="142" t="s">
        <v>19119</v>
      </c>
      <c r="C3740" s="143">
        <v>2258</v>
      </c>
      <c r="D3740" s="143">
        <v>58</v>
      </c>
      <c r="E3740" s="144">
        <v>16855.11</v>
      </c>
      <c r="F3740" s="144">
        <v>604.51</v>
      </c>
      <c r="G3740" s="144">
        <v>717.08</v>
      </c>
      <c r="H3740" s="144">
        <v>315.48</v>
      </c>
      <c r="I3740" s="144">
        <v>1637.07</v>
      </c>
    </row>
    <row r="3741" spans="1:9" x14ac:dyDescent="0.2">
      <c r="A3741" s="141" t="s">
        <v>7494</v>
      </c>
      <c r="B3741" s="142" t="s">
        <v>19120</v>
      </c>
      <c r="C3741" s="143">
        <v>1533</v>
      </c>
      <c r="D3741" s="143">
        <v>29</v>
      </c>
      <c r="E3741" s="144">
        <v>12151.75</v>
      </c>
      <c r="F3741" s="144">
        <v>410.42</v>
      </c>
      <c r="G3741" s="144">
        <v>358.54</v>
      </c>
      <c r="H3741" s="144">
        <v>227.45</v>
      </c>
      <c r="I3741" s="144">
        <v>996.41</v>
      </c>
    </row>
    <row r="3742" spans="1:9" x14ac:dyDescent="0.2">
      <c r="A3742" s="141" t="s">
        <v>7496</v>
      </c>
      <c r="B3742" s="142" t="s">
        <v>19121</v>
      </c>
      <c r="C3742" s="143">
        <v>178</v>
      </c>
      <c r="D3742" s="143">
        <v>11</v>
      </c>
      <c r="E3742" s="144">
        <v>2522.3200000000002</v>
      </c>
      <c r="F3742" s="144">
        <v>47.66</v>
      </c>
      <c r="G3742" s="144">
        <v>136</v>
      </c>
      <c r="H3742" s="144">
        <v>47.21</v>
      </c>
      <c r="I3742" s="144">
        <v>230.87</v>
      </c>
    </row>
    <row r="3743" spans="1:9" x14ac:dyDescent="0.2">
      <c r="A3743" s="141" t="s">
        <v>7498</v>
      </c>
      <c r="B3743" s="142" t="s">
        <v>19122</v>
      </c>
      <c r="C3743" s="143">
        <v>261</v>
      </c>
      <c r="D3743" s="143">
        <v>7</v>
      </c>
      <c r="E3743" s="144">
        <v>3463.56</v>
      </c>
      <c r="F3743" s="144">
        <v>69.87</v>
      </c>
      <c r="G3743" s="144">
        <v>86.54</v>
      </c>
      <c r="H3743" s="144">
        <v>64.83</v>
      </c>
      <c r="I3743" s="144">
        <v>221.24</v>
      </c>
    </row>
    <row r="3744" spans="1:9" x14ac:dyDescent="0.2">
      <c r="A3744" s="141" t="s">
        <v>7500</v>
      </c>
      <c r="B3744" s="142" t="s">
        <v>19123</v>
      </c>
      <c r="C3744" s="143">
        <v>285</v>
      </c>
      <c r="D3744" s="143">
        <v>10</v>
      </c>
      <c r="E3744" s="144">
        <v>38914.39</v>
      </c>
      <c r="F3744" s="144">
        <v>76.3</v>
      </c>
      <c r="G3744" s="144">
        <v>123.63</v>
      </c>
      <c r="H3744" s="144">
        <v>728.37</v>
      </c>
      <c r="I3744" s="144">
        <v>928.3</v>
      </c>
    </row>
    <row r="3745" spans="1:9" x14ac:dyDescent="0.2">
      <c r="A3745" s="141" t="s">
        <v>7502</v>
      </c>
      <c r="B3745" s="142" t="s">
        <v>19124</v>
      </c>
      <c r="C3745" s="143">
        <v>6195</v>
      </c>
      <c r="D3745" s="143">
        <v>140</v>
      </c>
      <c r="E3745" s="144">
        <v>136080.42000000001</v>
      </c>
      <c r="F3745" s="144">
        <v>1658.54</v>
      </c>
      <c r="G3745" s="144">
        <v>1730.88</v>
      </c>
      <c r="H3745" s="144">
        <v>2547.0500000000002</v>
      </c>
      <c r="I3745" s="144">
        <v>5936.47</v>
      </c>
    </row>
    <row r="3746" spans="1:9" x14ac:dyDescent="0.2">
      <c r="A3746" s="141" t="s">
        <v>7504</v>
      </c>
      <c r="B3746" s="142" t="s">
        <v>19125</v>
      </c>
      <c r="C3746" s="143">
        <v>1120</v>
      </c>
      <c r="D3746" s="143">
        <v>22</v>
      </c>
      <c r="E3746" s="144">
        <v>20252.150000000001</v>
      </c>
      <c r="F3746" s="144">
        <v>299.85000000000002</v>
      </c>
      <c r="G3746" s="144">
        <v>271.99</v>
      </c>
      <c r="H3746" s="144">
        <v>379.06</v>
      </c>
      <c r="I3746" s="144">
        <v>950.9</v>
      </c>
    </row>
    <row r="3747" spans="1:9" x14ac:dyDescent="0.2">
      <c r="A3747" s="141" t="s">
        <v>7506</v>
      </c>
      <c r="B3747" s="142" t="s">
        <v>19126</v>
      </c>
      <c r="C3747" s="143">
        <v>60</v>
      </c>
      <c r="D3747" s="143">
        <v>5</v>
      </c>
      <c r="E3747" s="144">
        <v>1262.05</v>
      </c>
      <c r="F3747" s="144">
        <v>16.059999999999999</v>
      </c>
      <c r="G3747" s="144">
        <v>61.82</v>
      </c>
      <c r="H3747" s="144">
        <v>23.62</v>
      </c>
      <c r="I3747" s="144">
        <v>101.5</v>
      </c>
    </row>
    <row r="3748" spans="1:9" x14ac:dyDescent="0.2">
      <c r="A3748" s="141" t="s">
        <v>7508</v>
      </c>
      <c r="B3748" s="142" t="s">
        <v>19127</v>
      </c>
      <c r="C3748" s="143">
        <v>94</v>
      </c>
      <c r="D3748" s="143">
        <v>0</v>
      </c>
      <c r="E3748" s="144">
        <v>0</v>
      </c>
      <c r="F3748" s="144">
        <v>25.17</v>
      </c>
      <c r="G3748" s="144">
        <v>0</v>
      </c>
      <c r="H3748" s="144">
        <v>0</v>
      </c>
      <c r="I3748" s="144">
        <v>25.17</v>
      </c>
    </row>
    <row r="3749" spans="1:9" x14ac:dyDescent="0.2">
      <c r="A3749" s="141" t="s">
        <v>7510</v>
      </c>
      <c r="B3749" s="142" t="s">
        <v>19128</v>
      </c>
      <c r="C3749" s="143">
        <v>807</v>
      </c>
      <c r="D3749" s="143">
        <v>33</v>
      </c>
      <c r="E3749" s="144">
        <v>63622.62</v>
      </c>
      <c r="F3749" s="144">
        <v>216.05</v>
      </c>
      <c r="G3749" s="144">
        <v>407.99</v>
      </c>
      <c r="H3749" s="144">
        <v>1190.8399999999999</v>
      </c>
      <c r="I3749" s="144">
        <v>1814.88</v>
      </c>
    </row>
    <row r="3750" spans="1:9" x14ac:dyDescent="0.2">
      <c r="A3750" s="141" t="s">
        <v>7512</v>
      </c>
      <c r="B3750" s="142" t="s">
        <v>19129</v>
      </c>
      <c r="C3750" s="143">
        <v>89</v>
      </c>
      <c r="D3750" s="143">
        <v>4</v>
      </c>
      <c r="E3750" s="144">
        <v>43015.96</v>
      </c>
      <c r="F3750" s="144">
        <v>23.82</v>
      </c>
      <c r="G3750" s="144">
        <v>49.46</v>
      </c>
      <c r="H3750" s="144">
        <v>805.14</v>
      </c>
      <c r="I3750" s="144">
        <v>878.42</v>
      </c>
    </row>
    <row r="3751" spans="1:9" x14ac:dyDescent="0.2">
      <c r="A3751" s="141" t="s">
        <v>7514</v>
      </c>
      <c r="B3751" s="142" t="s">
        <v>19130</v>
      </c>
      <c r="C3751" s="143">
        <v>136</v>
      </c>
      <c r="D3751" s="143">
        <v>5</v>
      </c>
      <c r="E3751" s="144">
        <v>1958.66</v>
      </c>
      <c r="F3751" s="144">
        <v>36.409999999999997</v>
      </c>
      <c r="G3751" s="144">
        <v>61.82</v>
      </c>
      <c r="H3751" s="144">
        <v>36.659999999999997</v>
      </c>
      <c r="I3751" s="144">
        <v>134.88999999999999</v>
      </c>
    </row>
    <row r="3752" spans="1:9" x14ac:dyDescent="0.2">
      <c r="A3752" s="141" t="s">
        <v>7516</v>
      </c>
      <c r="B3752" s="142" t="s">
        <v>19131</v>
      </c>
      <c r="C3752" s="143">
        <v>900</v>
      </c>
      <c r="D3752" s="143">
        <v>30</v>
      </c>
      <c r="E3752" s="144">
        <v>13355.07</v>
      </c>
      <c r="F3752" s="144">
        <v>240.95</v>
      </c>
      <c r="G3752" s="144">
        <v>370.9</v>
      </c>
      <c r="H3752" s="144">
        <v>249.97</v>
      </c>
      <c r="I3752" s="144">
        <v>861.82</v>
      </c>
    </row>
    <row r="3753" spans="1:9" x14ac:dyDescent="0.2">
      <c r="A3753" s="141" t="s">
        <v>7518</v>
      </c>
      <c r="B3753" s="142" t="s">
        <v>19132</v>
      </c>
      <c r="C3753" s="143">
        <v>692</v>
      </c>
      <c r="D3753" s="143">
        <v>19</v>
      </c>
      <c r="E3753" s="144">
        <v>4491.28</v>
      </c>
      <c r="F3753" s="144">
        <v>185.26</v>
      </c>
      <c r="G3753" s="144">
        <v>234.9</v>
      </c>
      <c r="H3753" s="144">
        <v>84.06</v>
      </c>
      <c r="I3753" s="144">
        <v>504.22</v>
      </c>
    </row>
    <row r="3754" spans="1:9" x14ac:dyDescent="0.2">
      <c r="A3754" s="141" t="s">
        <v>7520</v>
      </c>
      <c r="B3754" s="142" t="s">
        <v>19133</v>
      </c>
      <c r="C3754" s="143">
        <v>529</v>
      </c>
      <c r="D3754" s="143">
        <v>19</v>
      </c>
      <c r="E3754" s="144">
        <v>8559.2999999999993</v>
      </c>
      <c r="F3754" s="144">
        <v>141.62</v>
      </c>
      <c r="G3754" s="144">
        <v>234.9</v>
      </c>
      <c r="H3754" s="144">
        <v>160.21</v>
      </c>
      <c r="I3754" s="144">
        <v>536.73</v>
      </c>
    </row>
    <row r="3755" spans="1:9" x14ac:dyDescent="0.2">
      <c r="A3755" s="141" t="s">
        <v>7522</v>
      </c>
      <c r="B3755" s="142" t="s">
        <v>19134</v>
      </c>
      <c r="C3755" s="143">
        <v>976</v>
      </c>
      <c r="D3755" s="143">
        <v>29</v>
      </c>
      <c r="E3755" s="144">
        <v>5394.16</v>
      </c>
      <c r="F3755" s="144">
        <v>261.3</v>
      </c>
      <c r="G3755" s="144">
        <v>358.54</v>
      </c>
      <c r="H3755" s="144">
        <v>100.96</v>
      </c>
      <c r="I3755" s="144">
        <v>720.8</v>
      </c>
    </row>
    <row r="3756" spans="1:9" x14ac:dyDescent="0.2">
      <c r="A3756" s="141" t="s">
        <v>7524</v>
      </c>
      <c r="B3756" s="142" t="s">
        <v>19135</v>
      </c>
      <c r="C3756" s="143">
        <v>46</v>
      </c>
      <c r="D3756" s="143">
        <v>2</v>
      </c>
      <c r="E3756" s="144">
        <v>223.93</v>
      </c>
      <c r="F3756" s="144">
        <v>12.31</v>
      </c>
      <c r="G3756" s="144">
        <v>24.73</v>
      </c>
      <c r="H3756" s="144">
        <v>4.1900000000000004</v>
      </c>
      <c r="I3756" s="144">
        <v>41.23</v>
      </c>
    </row>
    <row r="3757" spans="1:9" x14ac:dyDescent="0.2">
      <c r="A3757" s="141" t="s">
        <v>7526</v>
      </c>
      <c r="B3757" s="142" t="s">
        <v>19136</v>
      </c>
      <c r="C3757" s="143">
        <v>9328</v>
      </c>
      <c r="D3757" s="143">
        <v>133</v>
      </c>
      <c r="E3757" s="144">
        <v>57219.22</v>
      </c>
      <c r="F3757" s="144">
        <v>2497.3000000000002</v>
      </c>
      <c r="G3757" s="144">
        <v>1644.34</v>
      </c>
      <c r="H3757" s="144">
        <v>1070.98</v>
      </c>
      <c r="I3757" s="144">
        <v>5212.62</v>
      </c>
    </row>
    <row r="3758" spans="1:9" x14ac:dyDescent="0.2">
      <c r="A3758" s="141" t="s">
        <v>7528</v>
      </c>
      <c r="B3758" s="142" t="s">
        <v>19137</v>
      </c>
      <c r="C3758" s="143">
        <v>665</v>
      </c>
      <c r="D3758" s="143">
        <v>17</v>
      </c>
      <c r="E3758" s="144">
        <v>4164.62</v>
      </c>
      <c r="F3758" s="144">
        <v>178.03</v>
      </c>
      <c r="G3758" s="144">
        <v>210.18</v>
      </c>
      <c r="H3758" s="144">
        <v>77.95</v>
      </c>
      <c r="I3758" s="144">
        <v>466.16</v>
      </c>
    </row>
    <row r="3759" spans="1:9" x14ac:dyDescent="0.2">
      <c r="A3759" s="141" t="s">
        <v>7530</v>
      </c>
      <c r="B3759" s="142" t="s">
        <v>19138</v>
      </c>
      <c r="C3759" s="143">
        <v>202</v>
      </c>
      <c r="D3759" s="143">
        <v>7</v>
      </c>
      <c r="E3759" s="144">
        <v>1305.32</v>
      </c>
      <c r="F3759" s="144">
        <v>54.08</v>
      </c>
      <c r="G3759" s="144">
        <v>86.54</v>
      </c>
      <c r="H3759" s="144">
        <v>24.43</v>
      </c>
      <c r="I3759" s="144">
        <v>165.05</v>
      </c>
    </row>
    <row r="3760" spans="1:9" x14ac:dyDescent="0.2">
      <c r="A3760" s="141" t="s">
        <v>7532</v>
      </c>
      <c r="B3760" s="142" t="s">
        <v>19139</v>
      </c>
      <c r="C3760" s="143">
        <v>158</v>
      </c>
      <c r="D3760" s="143">
        <v>7</v>
      </c>
      <c r="E3760" s="144">
        <v>2767.03</v>
      </c>
      <c r="F3760" s="144">
        <v>42.3</v>
      </c>
      <c r="G3760" s="144">
        <v>86.54</v>
      </c>
      <c r="H3760" s="144">
        <v>51.79</v>
      </c>
      <c r="I3760" s="144">
        <v>180.63</v>
      </c>
    </row>
    <row r="3761" spans="1:9" x14ac:dyDescent="0.2">
      <c r="A3761" s="141" t="s">
        <v>7534</v>
      </c>
      <c r="B3761" s="142" t="s">
        <v>19140</v>
      </c>
      <c r="C3761" s="143">
        <v>143</v>
      </c>
      <c r="D3761" s="143">
        <v>5</v>
      </c>
      <c r="E3761" s="144">
        <v>1942.41</v>
      </c>
      <c r="F3761" s="144">
        <v>38.29</v>
      </c>
      <c r="G3761" s="144">
        <v>61.82</v>
      </c>
      <c r="H3761" s="144">
        <v>36.36</v>
      </c>
      <c r="I3761" s="144">
        <v>136.47</v>
      </c>
    </row>
    <row r="3762" spans="1:9" x14ac:dyDescent="0.2">
      <c r="A3762" s="141" t="s">
        <v>7536</v>
      </c>
      <c r="B3762" s="142" t="s">
        <v>19141</v>
      </c>
      <c r="C3762" s="143">
        <v>548</v>
      </c>
      <c r="D3762" s="143">
        <v>14</v>
      </c>
      <c r="E3762" s="144">
        <v>4464.03</v>
      </c>
      <c r="F3762" s="144">
        <v>146.71</v>
      </c>
      <c r="G3762" s="144">
        <v>173.09</v>
      </c>
      <c r="H3762" s="144">
        <v>83.55</v>
      </c>
      <c r="I3762" s="144">
        <v>403.35</v>
      </c>
    </row>
    <row r="3763" spans="1:9" x14ac:dyDescent="0.2">
      <c r="A3763" s="141" t="s">
        <v>7538</v>
      </c>
      <c r="B3763" s="142" t="s">
        <v>19142</v>
      </c>
      <c r="C3763" s="143">
        <v>1499</v>
      </c>
      <c r="D3763" s="143">
        <v>32</v>
      </c>
      <c r="E3763" s="144">
        <v>9034.44</v>
      </c>
      <c r="F3763" s="144">
        <v>401.31</v>
      </c>
      <c r="G3763" s="144">
        <v>395.63</v>
      </c>
      <c r="H3763" s="144">
        <v>169.1</v>
      </c>
      <c r="I3763" s="144">
        <v>966.04</v>
      </c>
    </row>
    <row r="3764" spans="1:9" x14ac:dyDescent="0.2">
      <c r="A3764" s="141" t="s">
        <v>7540</v>
      </c>
      <c r="B3764" s="142" t="s">
        <v>19143</v>
      </c>
      <c r="C3764" s="143">
        <v>357</v>
      </c>
      <c r="D3764" s="143">
        <v>14</v>
      </c>
      <c r="E3764" s="144">
        <v>5810.37</v>
      </c>
      <c r="F3764" s="144">
        <v>95.58</v>
      </c>
      <c r="G3764" s="144">
        <v>173.09</v>
      </c>
      <c r="H3764" s="144">
        <v>108.75</v>
      </c>
      <c r="I3764" s="144">
        <v>377.42</v>
      </c>
    </row>
    <row r="3765" spans="1:9" x14ac:dyDescent="0.2">
      <c r="A3765" s="141" t="s">
        <v>7542</v>
      </c>
      <c r="B3765" s="142" t="s">
        <v>19144</v>
      </c>
      <c r="C3765" s="143">
        <v>328</v>
      </c>
      <c r="D3765" s="143">
        <v>7</v>
      </c>
      <c r="E3765" s="144">
        <v>2663.27</v>
      </c>
      <c r="F3765" s="144">
        <v>87.82</v>
      </c>
      <c r="G3765" s="144">
        <v>86.54</v>
      </c>
      <c r="H3765" s="144">
        <v>49.85</v>
      </c>
      <c r="I3765" s="144">
        <v>224.21</v>
      </c>
    </row>
    <row r="3766" spans="1:9" x14ac:dyDescent="0.2">
      <c r="A3766" s="141" t="s">
        <v>7544</v>
      </c>
      <c r="B3766" s="142" t="s">
        <v>19145</v>
      </c>
      <c r="C3766" s="143">
        <v>366</v>
      </c>
      <c r="D3766" s="143">
        <v>19</v>
      </c>
      <c r="E3766" s="144">
        <v>24300.11</v>
      </c>
      <c r="F3766" s="144">
        <v>97.98</v>
      </c>
      <c r="G3766" s="144">
        <v>234.9</v>
      </c>
      <c r="H3766" s="144">
        <v>454.83</v>
      </c>
      <c r="I3766" s="144">
        <v>787.71</v>
      </c>
    </row>
    <row r="3767" spans="1:9" x14ac:dyDescent="0.2">
      <c r="A3767" s="141" t="s">
        <v>7546</v>
      </c>
      <c r="B3767" s="142" t="s">
        <v>19146</v>
      </c>
      <c r="C3767" s="143">
        <v>172</v>
      </c>
      <c r="D3767" s="143">
        <v>7</v>
      </c>
      <c r="E3767" s="144">
        <v>2752.96</v>
      </c>
      <c r="F3767" s="144">
        <v>46.05</v>
      </c>
      <c r="G3767" s="144">
        <v>86.54</v>
      </c>
      <c r="H3767" s="144">
        <v>51.53</v>
      </c>
      <c r="I3767" s="144">
        <v>184.12</v>
      </c>
    </row>
    <row r="3768" spans="1:9" x14ac:dyDescent="0.2">
      <c r="A3768" s="141" t="s">
        <v>7548</v>
      </c>
      <c r="B3768" s="142" t="s">
        <v>19147</v>
      </c>
      <c r="C3768" s="143">
        <v>832</v>
      </c>
      <c r="D3768" s="143">
        <v>22</v>
      </c>
      <c r="E3768" s="144">
        <v>29223.73</v>
      </c>
      <c r="F3768" s="144">
        <v>222.74</v>
      </c>
      <c r="G3768" s="144">
        <v>271.99</v>
      </c>
      <c r="H3768" s="144">
        <v>546.98</v>
      </c>
      <c r="I3768" s="144">
        <v>1041.71</v>
      </c>
    </row>
    <row r="3769" spans="1:9" x14ac:dyDescent="0.2">
      <c r="A3769" s="141" t="s">
        <v>7550</v>
      </c>
      <c r="B3769" s="142" t="s">
        <v>19148</v>
      </c>
      <c r="C3769" s="143">
        <v>64</v>
      </c>
      <c r="D3769" s="143">
        <v>1</v>
      </c>
      <c r="E3769" s="144">
        <v>186.61</v>
      </c>
      <c r="F3769" s="144">
        <v>17.14</v>
      </c>
      <c r="G3769" s="144">
        <v>12.36</v>
      </c>
      <c r="H3769" s="144">
        <v>3.5</v>
      </c>
      <c r="I3769" s="144">
        <v>33</v>
      </c>
    </row>
    <row r="3770" spans="1:9" x14ac:dyDescent="0.2">
      <c r="A3770" s="141" t="s">
        <v>7552</v>
      </c>
      <c r="B3770" s="142" t="s">
        <v>19149</v>
      </c>
      <c r="C3770" s="143">
        <v>129</v>
      </c>
      <c r="D3770" s="143">
        <v>1</v>
      </c>
      <c r="E3770" s="144">
        <v>91.92</v>
      </c>
      <c r="F3770" s="144">
        <v>34.54</v>
      </c>
      <c r="G3770" s="144">
        <v>12.36</v>
      </c>
      <c r="H3770" s="144">
        <v>1.72</v>
      </c>
      <c r="I3770" s="144">
        <v>48.62</v>
      </c>
    </row>
    <row r="3771" spans="1:9" x14ac:dyDescent="0.2">
      <c r="A3771" s="141" t="s">
        <v>7554</v>
      </c>
      <c r="B3771" s="142" t="s">
        <v>19150</v>
      </c>
      <c r="C3771" s="143">
        <v>116</v>
      </c>
      <c r="D3771" s="143">
        <v>1</v>
      </c>
      <c r="E3771" s="144">
        <v>186.61</v>
      </c>
      <c r="F3771" s="144">
        <v>31.06</v>
      </c>
      <c r="G3771" s="144">
        <v>12.36</v>
      </c>
      <c r="H3771" s="144">
        <v>3.5</v>
      </c>
      <c r="I3771" s="144">
        <v>46.92</v>
      </c>
    </row>
    <row r="3772" spans="1:9" x14ac:dyDescent="0.2">
      <c r="A3772" s="141" t="s">
        <v>7556</v>
      </c>
      <c r="B3772" s="142" t="s">
        <v>19151</v>
      </c>
      <c r="C3772" s="143">
        <v>145</v>
      </c>
      <c r="D3772" s="143">
        <v>4</v>
      </c>
      <c r="E3772" s="144">
        <v>2490.6799999999998</v>
      </c>
      <c r="F3772" s="144">
        <v>38.82</v>
      </c>
      <c r="G3772" s="144">
        <v>49.46</v>
      </c>
      <c r="H3772" s="144">
        <v>46.62</v>
      </c>
      <c r="I3772" s="144">
        <v>134.9</v>
      </c>
    </row>
    <row r="3773" spans="1:9" x14ac:dyDescent="0.2">
      <c r="A3773" s="141" t="s">
        <v>7558</v>
      </c>
      <c r="B3773" s="142" t="s">
        <v>19152</v>
      </c>
      <c r="C3773" s="143">
        <v>781</v>
      </c>
      <c r="D3773" s="143">
        <v>35</v>
      </c>
      <c r="E3773" s="144">
        <v>10520.26</v>
      </c>
      <c r="F3773" s="144">
        <v>209.09</v>
      </c>
      <c r="G3773" s="144">
        <v>432.72</v>
      </c>
      <c r="H3773" s="144">
        <v>196.91</v>
      </c>
      <c r="I3773" s="144">
        <v>838.72</v>
      </c>
    </row>
    <row r="3774" spans="1:9" x14ac:dyDescent="0.2">
      <c r="A3774" s="141" t="s">
        <v>7560</v>
      </c>
      <c r="B3774" s="142" t="s">
        <v>19153</v>
      </c>
      <c r="C3774" s="143">
        <v>195</v>
      </c>
      <c r="D3774" s="143">
        <v>7</v>
      </c>
      <c r="E3774" s="144">
        <v>3500.64</v>
      </c>
      <c r="F3774" s="144">
        <v>52.21</v>
      </c>
      <c r="G3774" s="144">
        <v>86.54</v>
      </c>
      <c r="H3774" s="144">
        <v>65.52</v>
      </c>
      <c r="I3774" s="144">
        <v>204.27</v>
      </c>
    </row>
    <row r="3775" spans="1:9" x14ac:dyDescent="0.2">
      <c r="A3775" s="141" t="s">
        <v>7562</v>
      </c>
      <c r="B3775" s="142" t="s">
        <v>19154</v>
      </c>
      <c r="C3775" s="143">
        <v>1247</v>
      </c>
      <c r="D3775" s="143">
        <v>39</v>
      </c>
      <c r="E3775" s="144">
        <v>8950.14</v>
      </c>
      <c r="F3775" s="144">
        <v>333.85</v>
      </c>
      <c r="G3775" s="144">
        <v>482.18</v>
      </c>
      <c r="H3775" s="144">
        <v>167.52</v>
      </c>
      <c r="I3775" s="144">
        <v>983.55</v>
      </c>
    </row>
    <row r="3776" spans="1:9" x14ac:dyDescent="0.2">
      <c r="A3776" s="141" t="s">
        <v>7564</v>
      </c>
      <c r="B3776" s="142" t="s">
        <v>19155</v>
      </c>
      <c r="C3776" s="143">
        <v>101</v>
      </c>
      <c r="D3776" s="143">
        <v>1</v>
      </c>
      <c r="E3776" s="144">
        <v>20554.63</v>
      </c>
      <c r="F3776" s="144">
        <v>27.04</v>
      </c>
      <c r="G3776" s="144">
        <v>12.36</v>
      </c>
      <c r="H3776" s="144">
        <v>384.73</v>
      </c>
      <c r="I3776" s="144">
        <v>424.13</v>
      </c>
    </row>
    <row r="3777" spans="1:9" x14ac:dyDescent="0.2">
      <c r="A3777" s="141" t="s">
        <v>7566</v>
      </c>
      <c r="B3777" s="142" t="s">
        <v>19156</v>
      </c>
      <c r="C3777" s="143">
        <v>262</v>
      </c>
      <c r="D3777" s="143">
        <v>7</v>
      </c>
      <c r="E3777" s="144">
        <v>17953.490000000002</v>
      </c>
      <c r="F3777" s="144">
        <v>70.14</v>
      </c>
      <c r="G3777" s="144">
        <v>86.54</v>
      </c>
      <c r="H3777" s="144">
        <v>336.04</v>
      </c>
      <c r="I3777" s="144">
        <v>492.72</v>
      </c>
    </row>
    <row r="3778" spans="1:9" x14ac:dyDescent="0.2">
      <c r="A3778" s="141" t="s">
        <v>7568</v>
      </c>
      <c r="B3778" s="142" t="s">
        <v>19157</v>
      </c>
      <c r="C3778" s="143">
        <v>1855</v>
      </c>
      <c r="D3778" s="143">
        <v>90</v>
      </c>
      <c r="E3778" s="144">
        <v>28920.33</v>
      </c>
      <c r="F3778" s="144">
        <v>496.62</v>
      </c>
      <c r="G3778" s="144">
        <v>1112.7</v>
      </c>
      <c r="H3778" s="144">
        <v>541.29999999999995</v>
      </c>
      <c r="I3778" s="144">
        <v>2150.62</v>
      </c>
    </row>
    <row r="3779" spans="1:9" x14ac:dyDescent="0.2">
      <c r="A3779" s="141" t="s">
        <v>7570</v>
      </c>
      <c r="B3779" s="142" t="s">
        <v>19158</v>
      </c>
      <c r="C3779" s="143">
        <v>232</v>
      </c>
      <c r="D3779" s="143">
        <v>4</v>
      </c>
      <c r="E3779" s="144">
        <v>808.65</v>
      </c>
      <c r="F3779" s="144">
        <v>62.11</v>
      </c>
      <c r="G3779" s="144">
        <v>49.46</v>
      </c>
      <c r="H3779" s="144">
        <v>15.14</v>
      </c>
      <c r="I3779" s="144">
        <v>126.71</v>
      </c>
    </row>
    <row r="3780" spans="1:9" x14ac:dyDescent="0.2">
      <c r="A3780" s="141" t="s">
        <v>7572</v>
      </c>
      <c r="B3780" s="142" t="s">
        <v>19159</v>
      </c>
      <c r="C3780" s="143">
        <v>705</v>
      </c>
      <c r="D3780" s="143">
        <v>29</v>
      </c>
      <c r="E3780" s="144">
        <v>70999.17</v>
      </c>
      <c r="F3780" s="144">
        <v>188.74</v>
      </c>
      <c r="G3780" s="144">
        <v>358.54</v>
      </c>
      <c r="H3780" s="144">
        <v>1328.9</v>
      </c>
      <c r="I3780" s="144">
        <v>1876.18</v>
      </c>
    </row>
    <row r="3781" spans="1:9" x14ac:dyDescent="0.2">
      <c r="A3781" s="141" t="s">
        <v>7574</v>
      </c>
      <c r="B3781" s="142" t="s">
        <v>19160</v>
      </c>
      <c r="C3781" s="143">
        <v>931</v>
      </c>
      <c r="D3781" s="143">
        <v>8</v>
      </c>
      <c r="E3781" s="144">
        <v>2434.2399999999998</v>
      </c>
      <c r="F3781" s="144">
        <v>249.25</v>
      </c>
      <c r="G3781" s="144">
        <v>98.9</v>
      </c>
      <c r="H3781" s="144">
        <v>45.56</v>
      </c>
      <c r="I3781" s="144">
        <v>393.71</v>
      </c>
    </row>
    <row r="3782" spans="1:9" x14ac:dyDescent="0.2">
      <c r="A3782" s="141" t="s">
        <v>7576</v>
      </c>
      <c r="B3782" s="142" t="s">
        <v>19161</v>
      </c>
      <c r="C3782" s="143">
        <v>145</v>
      </c>
      <c r="D3782" s="143">
        <v>32</v>
      </c>
      <c r="E3782" s="144">
        <v>10201.370000000001</v>
      </c>
      <c r="F3782" s="144">
        <v>38.82</v>
      </c>
      <c r="G3782" s="144">
        <v>395.63</v>
      </c>
      <c r="H3782" s="144">
        <v>190.94</v>
      </c>
      <c r="I3782" s="144">
        <v>625.39</v>
      </c>
    </row>
    <row r="3783" spans="1:9" x14ac:dyDescent="0.2">
      <c r="A3783" s="141" t="s">
        <v>7578</v>
      </c>
      <c r="B3783" s="142" t="s">
        <v>19162</v>
      </c>
      <c r="C3783" s="143">
        <v>159</v>
      </c>
      <c r="D3783" s="143">
        <v>2</v>
      </c>
      <c r="E3783" s="144">
        <v>282.77</v>
      </c>
      <c r="F3783" s="144">
        <v>42.57</v>
      </c>
      <c r="G3783" s="144">
        <v>24.73</v>
      </c>
      <c r="H3783" s="144">
        <v>5.3</v>
      </c>
      <c r="I3783" s="144">
        <v>72.599999999999994</v>
      </c>
    </row>
    <row r="3784" spans="1:9" x14ac:dyDescent="0.2">
      <c r="A3784" s="141" t="s">
        <v>7580</v>
      </c>
      <c r="B3784" s="142" t="s">
        <v>19163</v>
      </c>
      <c r="C3784" s="143">
        <v>154</v>
      </c>
      <c r="D3784" s="143">
        <v>5</v>
      </c>
      <c r="E3784" s="144">
        <v>996.34</v>
      </c>
      <c r="F3784" s="144">
        <v>41.23</v>
      </c>
      <c r="G3784" s="144">
        <v>61.82</v>
      </c>
      <c r="H3784" s="144">
        <v>18.649999999999999</v>
      </c>
      <c r="I3784" s="144">
        <v>121.7</v>
      </c>
    </row>
    <row r="3785" spans="1:9" x14ac:dyDescent="0.2">
      <c r="A3785" s="141" t="s">
        <v>7582</v>
      </c>
      <c r="B3785" s="142" t="s">
        <v>19164</v>
      </c>
      <c r="C3785" s="143">
        <v>263</v>
      </c>
      <c r="D3785" s="143">
        <v>8</v>
      </c>
      <c r="E3785" s="144">
        <v>2942.46</v>
      </c>
      <c r="F3785" s="144">
        <v>70.41</v>
      </c>
      <c r="G3785" s="144">
        <v>98.9</v>
      </c>
      <c r="H3785" s="144">
        <v>55.07</v>
      </c>
      <c r="I3785" s="144">
        <v>224.38</v>
      </c>
    </row>
    <row r="3786" spans="1:9" x14ac:dyDescent="0.2">
      <c r="A3786" s="141" t="s">
        <v>7584</v>
      </c>
      <c r="B3786" s="142" t="s">
        <v>19165</v>
      </c>
      <c r="C3786" s="143">
        <v>7291</v>
      </c>
      <c r="D3786" s="143">
        <v>107</v>
      </c>
      <c r="E3786" s="144">
        <v>190339.22</v>
      </c>
      <c r="F3786" s="144">
        <v>1951.96</v>
      </c>
      <c r="G3786" s="144">
        <v>1322.89</v>
      </c>
      <c r="H3786" s="144">
        <v>3562.62</v>
      </c>
      <c r="I3786" s="144">
        <v>6837.47</v>
      </c>
    </row>
    <row r="3787" spans="1:9" x14ac:dyDescent="0.2">
      <c r="A3787" s="141" t="s">
        <v>7586</v>
      </c>
      <c r="B3787" s="142" t="s">
        <v>19166</v>
      </c>
      <c r="C3787" s="143">
        <v>126</v>
      </c>
      <c r="D3787" s="143">
        <v>4</v>
      </c>
      <c r="E3787" s="144">
        <v>13008.1</v>
      </c>
      <c r="F3787" s="144">
        <v>33.74</v>
      </c>
      <c r="G3787" s="144">
        <v>49.46</v>
      </c>
      <c r="H3787" s="144">
        <v>243.47</v>
      </c>
      <c r="I3787" s="144">
        <v>326.67</v>
      </c>
    </row>
    <row r="3788" spans="1:9" x14ac:dyDescent="0.2">
      <c r="A3788" s="141" t="s">
        <v>7588</v>
      </c>
      <c r="B3788" s="142" t="s">
        <v>19167</v>
      </c>
      <c r="C3788" s="143">
        <v>335</v>
      </c>
      <c r="D3788" s="143">
        <v>6</v>
      </c>
      <c r="E3788" s="144">
        <v>2799.72</v>
      </c>
      <c r="F3788" s="144">
        <v>89.69</v>
      </c>
      <c r="G3788" s="144">
        <v>74.180000000000007</v>
      </c>
      <c r="H3788" s="144">
        <v>52.4</v>
      </c>
      <c r="I3788" s="144">
        <v>216.27</v>
      </c>
    </row>
    <row r="3789" spans="1:9" x14ac:dyDescent="0.2">
      <c r="A3789" s="141" t="s">
        <v>7590</v>
      </c>
      <c r="B3789" s="142" t="s">
        <v>19168</v>
      </c>
      <c r="C3789" s="143">
        <v>1553</v>
      </c>
      <c r="D3789" s="143">
        <v>45</v>
      </c>
      <c r="E3789" s="144">
        <v>24215.84</v>
      </c>
      <c r="F3789" s="144">
        <v>415.77</v>
      </c>
      <c r="G3789" s="144">
        <v>556.35</v>
      </c>
      <c r="H3789" s="144">
        <v>453.26</v>
      </c>
      <c r="I3789" s="144">
        <v>1425.38</v>
      </c>
    </row>
    <row r="3790" spans="1:9" x14ac:dyDescent="0.2">
      <c r="A3790" s="141" t="s">
        <v>7592</v>
      </c>
      <c r="B3790" s="142" t="s">
        <v>19169</v>
      </c>
      <c r="C3790" s="143">
        <v>110</v>
      </c>
      <c r="D3790" s="143">
        <v>5</v>
      </c>
      <c r="E3790" s="144">
        <v>2377.92</v>
      </c>
      <c r="F3790" s="144">
        <v>29.45</v>
      </c>
      <c r="G3790" s="144">
        <v>61.82</v>
      </c>
      <c r="H3790" s="144">
        <v>44.51</v>
      </c>
      <c r="I3790" s="144">
        <v>135.78</v>
      </c>
    </row>
    <row r="3791" spans="1:9" x14ac:dyDescent="0.2">
      <c r="A3791" s="141" t="s">
        <v>7594</v>
      </c>
      <c r="B3791" s="142" t="s">
        <v>19170</v>
      </c>
      <c r="C3791" s="143">
        <v>1060</v>
      </c>
      <c r="D3791" s="143">
        <v>29</v>
      </c>
      <c r="E3791" s="144">
        <v>11922.76</v>
      </c>
      <c r="F3791" s="144">
        <v>283.77999999999997</v>
      </c>
      <c r="G3791" s="144">
        <v>358.54</v>
      </c>
      <c r="H3791" s="144">
        <v>223.16</v>
      </c>
      <c r="I3791" s="144">
        <v>865.48</v>
      </c>
    </row>
    <row r="3792" spans="1:9" x14ac:dyDescent="0.2">
      <c r="A3792" s="141" t="s">
        <v>7596</v>
      </c>
      <c r="B3792" s="142" t="s">
        <v>19171</v>
      </c>
      <c r="C3792" s="143">
        <v>397</v>
      </c>
      <c r="D3792" s="143">
        <v>9</v>
      </c>
      <c r="E3792" s="144">
        <v>3767.23</v>
      </c>
      <c r="F3792" s="144">
        <v>106.29</v>
      </c>
      <c r="G3792" s="144">
        <v>111.27</v>
      </c>
      <c r="H3792" s="144">
        <v>70.510000000000005</v>
      </c>
      <c r="I3792" s="144">
        <v>288.07</v>
      </c>
    </row>
    <row r="3793" spans="1:9" x14ac:dyDescent="0.2">
      <c r="A3793" s="141" t="s">
        <v>7598</v>
      </c>
      <c r="B3793" s="142" t="s">
        <v>19172</v>
      </c>
      <c r="C3793" s="143">
        <v>3569</v>
      </c>
      <c r="D3793" s="143">
        <v>108</v>
      </c>
      <c r="E3793" s="144">
        <v>74887.8</v>
      </c>
      <c r="F3793" s="144">
        <v>955.5</v>
      </c>
      <c r="G3793" s="144">
        <v>1335.25</v>
      </c>
      <c r="H3793" s="144">
        <v>1401.69</v>
      </c>
      <c r="I3793" s="144">
        <v>3692.44</v>
      </c>
    </row>
    <row r="3794" spans="1:9" x14ac:dyDescent="0.2">
      <c r="A3794" s="141" t="s">
        <v>7600</v>
      </c>
      <c r="B3794" s="142" t="s">
        <v>19173</v>
      </c>
      <c r="C3794" s="143">
        <v>140080</v>
      </c>
      <c r="D3794" s="143">
        <v>2282</v>
      </c>
      <c r="E3794" s="144">
        <v>1563508.76</v>
      </c>
      <c r="F3794" s="144">
        <v>37502.42</v>
      </c>
      <c r="G3794" s="144">
        <v>28213.29</v>
      </c>
      <c r="H3794" s="144">
        <v>29264.52</v>
      </c>
      <c r="I3794" s="144">
        <v>94980.23</v>
      </c>
    </row>
    <row r="3795" spans="1:9" x14ac:dyDescent="0.2">
      <c r="A3795" s="141" t="s">
        <v>7602</v>
      </c>
      <c r="B3795" s="142" t="s">
        <v>19174</v>
      </c>
      <c r="C3795" s="143">
        <v>966</v>
      </c>
      <c r="D3795" s="143">
        <v>32</v>
      </c>
      <c r="E3795" s="144">
        <v>18102.37</v>
      </c>
      <c r="F3795" s="144">
        <v>258.62</v>
      </c>
      <c r="G3795" s="144">
        <v>395.63</v>
      </c>
      <c r="H3795" s="144">
        <v>338.82</v>
      </c>
      <c r="I3795" s="144">
        <v>993.07</v>
      </c>
    </row>
    <row r="3796" spans="1:9" x14ac:dyDescent="0.2">
      <c r="A3796" s="141" t="s">
        <v>7604</v>
      </c>
      <c r="B3796" s="142" t="s">
        <v>19175</v>
      </c>
      <c r="C3796" s="143">
        <v>2724</v>
      </c>
      <c r="D3796" s="143">
        <v>54</v>
      </c>
      <c r="E3796" s="144">
        <v>15878.58</v>
      </c>
      <c r="F3796" s="144">
        <v>729.27</v>
      </c>
      <c r="G3796" s="144">
        <v>667.62</v>
      </c>
      <c r="H3796" s="144">
        <v>297.2</v>
      </c>
      <c r="I3796" s="144">
        <v>1694.09</v>
      </c>
    </row>
    <row r="3797" spans="1:9" x14ac:dyDescent="0.2">
      <c r="A3797" s="141" t="s">
        <v>7606</v>
      </c>
      <c r="B3797" s="142" t="s">
        <v>19176</v>
      </c>
      <c r="C3797" s="143">
        <v>244</v>
      </c>
      <c r="D3797" s="143">
        <v>4</v>
      </c>
      <c r="E3797" s="144">
        <v>141533.21</v>
      </c>
      <c r="F3797" s="144">
        <v>65.33</v>
      </c>
      <c r="G3797" s="144">
        <v>49.46</v>
      </c>
      <c r="H3797" s="144">
        <v>2649.1</v>
      </c>
      <c r="I3797" s="144">
        <v>2763.89</v>
      </c>
    </row>
    <row r="3798" spans="1:9" x14ac:dyDescent="0.2">
      <c r="A3798" s="141" t="s">
        <v>7608</v>
      </c>
      <c r="B3798" s="142" t="s">
        <v>19177</v>
      </c>
      <c r="C3798" s="143">
        <v>187</v>
      </c>
      <c r="D3798" s="143">
        <v>4</v>
      </c>
      <c r="E3798" s="144">
        <v>1258.8800000000001</v>
      </c>
      <c r="F3798" s="144">
        <v>50.06</v>
      </c>
      <c r="G3798" s="144">
        <v>49.46</v>
      </c>
      <c r="H3798" s="144">
        <v>23.56</v>
      </c>
      <c r="I3798" s="144">
        <v>123.08</v>
      </c>
    </row>
    <row r="3799" spans="1:9" x14ac:dyDescent="0.2">
      <c r="A3799" s="141" t="s">
        <v>7610</v>
      </c>
      <c r="B3799" s="142" t="s">
        <v>19178</v>
      </c>
      <c r="C3799" s="143">
        <v>429</v>
      </c>
      <c r="D3799" s="143">
        <v>20</v>
      </c>
      <c r="E3799" s="144">
        <v>14776.1</v>
      </c>
      <c r="F3799" s="144">
        <v>114.86</v>
      </c>
      <c r="G3799" s="144">
        <v>247.27</v>
      </c>
      <c r="H3799" s="144">
        <v>276.57</v>
      </c>
      <c r="I3799" s="144">
        <v>638.70000000000005</v>
      </c>
    </row>
    <row r="3800" spans="1:9" x14ac:dyDescent="0.2">
      <c r="A3800" s="141" t="s">
        <v>7612</v>
      </c>
      <c r="B3800" s="142" t="s">
        <v>19179</v>
      </c>
      <c r="C3800" s="143">
        <v>345</v>
      </c>
      <c r="D3800" s="143">
        <v>11</v>
      </c>
      <c r="E3800" s="144">
        <v>44624.66</v>
      </c>
      <c r="F3800" s="144">
        <v>92.36</v>
      </c>
      <c r="G3800" s="144">
        <v>136</v>
      </c>
      <c r="H3800" s="144">
        <v>835.25</v>
      </c>
      <c r="I3800" s="144">
        <v>1063.6099999999999</v>
      </c>
    </row>
    <row r="3801" spans="1:9" x14ac:dyDescent="0.2">
      <c r="A3801" s="141" t="s">
        <v>7614</v>
      </c>
      <c r="B3801" s="142" t="s">
        <v>19180</v>
      </c>
      <c r="C3801" s="143">
        <v>288</v>
      </c>
      <c r="D3801" s="143">
        <v>3</v>
      </c>
      <c r="E3801" s="144">
        <v>424.5</v>
      </c>
      <c r="F3801" s="144">
        <v>77.099999999999994</v>
      </c>
      <c r="G3801" s="144">
        <v>37.090000000000003</v>
      </c>
      <c r="H3801" s="144">
        <v>7.94</v>
      </c>
      <c r="I3801" s="144">
        <v>122.13</v>
      </c>
    </row>
    <row r="3802" spans="1:9" x14ac:dyDescent="0.2">
      <c r="A3802" s="141" t="s">
        <v>7616</v>
      </c>
      <c r="B3802" s="142" t="s">
        <v>19181</v>
      </c>
      <c r="C3802" s="143">
        <v>155</v>
      </c>
      <c r="D3802" s="143">
        <v>3</v>
      </c>
      <c r="E3802" s="144">
        <v>24013.51</v>
      </c>
      <c r="F3802" s="144">
        <v>41.5</v>
      </c>
      <c r="G3802" s="144">
        <v>37.090000000000003</v>
      </c>
      <c r="H3802" s="144">
        <v>449.46</v>
      </c>
      <c r="I3802" s="144">
        <v>528.04999999999995</v>
      </c>
    </row>
    <row r="3803" spans="1:9" x14ac:dyDescent="0.2">
      <c r="A3803" s="141" t="s">
        <v>7618</v>
      </c>
      <c r="B3803" s="142" t="s">
        <v>19182</v>
      </c>
      <c r="C3803" s="143">
        <v>187</v>
      </c>
      <c r="D3803" s="143">
        <v>4</v>
      </c>
      <c r="E3803" s="144">
        <v>1605.21</v>
      </c>
      <c r="F3803" s="144">
        <v>50.06</v>
      </c>
      <c r="G3803" s="144">
        <v>49.46</v>
      </c>
      <c r="H3803" s="144">
        <v>30.05</v>
      </c>
      <c r="I3803" s="144">
        <v>129.57</v>
      </c>
    </row>
    <row r="3804" spans="1:9" x14ac:dyDescent="0.2">
      <c r="A3804" s="141" t="s">
        <v>7620</v>
      </c>
      <c r="B3804" s="142" t="s">
        <v>19183</v>
      </c>
      <c r="C3804" s="143">
        <v>237</v>
      </c>
      <c r="D3804" s="143">
        <v>6</v>
      </c>
      <c r="E3804" s="144">
        <v>6058.22</v>
      </c>
      <c r="F3804" s="144">
        <v>63.45</v>
      </c>
      <c r="G3804" s="144">
        <v>74.180000000000007</v>
      </c>
      <c r="H3804" s="144">
        <v>113.39</v>
      </c>
      <c r="I3804" s="144">
        <v>251.02</v>
      </c>
    </row>
    <row r="3805" spans="1:9" x14ac:dyDescent="0.2">
      <c r="A3805" s="141" t="s">
        <v>7622</v>
      </c>
      <c r="B3805" s="142" t="s">
        <v>19184</v>
      </c>
      <c r="C3805" s="143">
        <v>599</v>
      </c>
      <c r="D3805" s="143">
        <v>20</v>
      </c>
      <c r="E3805" s="144">
        <v>6539.49</v>
      </c>
      <c r="F3805" s="144">
        <v>160.37</v>
      </c>
      <c r="G3805" s="144">
        <v>247.27</v>
      </c>
      <c r="H3805" s="144">
        <v>122.4</v>
      </c>
      <c r="I3805" s="144">
        <v>530.04</v>
      </c>
    </row>
    <row r="3806" spans="1:9" x14ac:dyDescent="0.2">
      <c r="A3806" s="141" t="s">
        <v>7624</v>
      </c>
      <c r="B3806" s="142" t="s">
        <v>19185</v>
      </c>
      <c r="C3806" s="143">
        <v>223</v>
      </c>
      <c r="D3806" s="143">
        <v>10</v>
      </c>
      <c r="E3806" s="144">
        <v>4533.13</v>
      </c>
      <c r="F3806" s="144">
        <v>59.7</v>
      </c>
      <c r="G3806" s="144">
        <v>123.63</v>
      </c>
      <c r="H3806" s="144">
        <v>84.85</v>
      </c>
      <c r="I3806" s="144">
        <v>268.18</v>
      </c>
    </row>
    <row r="3807" spans="1:9" x14ac:dyDescent="0.2">
      <c r="A3807" s="141" t="s">
        <v>7626</v>
      </c>
      <c r="B3807" s="142" t="s">
        <v>19186</v>
      </c>
      <c r="C3807" s="143">
        <v>926</v>
      </c>
      <c r="D3807" s="143">
        <v>35</v>
      </c>
      <c r="E3807" s="144">
        <v>11593.41</v>
      </c>
      <c r="F3807" s="144">
        <v>247.91</v>
      </c>
      <c r="G3807" s="144">
        <v>432.72</v>
      </c>
      <c r="H3807" s="144">
        <v>217</v>
      </c>
      <c r="I3807" s="144">
        <v>897.63</v>
      </c>
    </row>
    <row r="3808" spans="1:9" x14ac:dyDescent="0.2">
      <c r="A3808" s="141" t="s">
        <v>7628</v>
      </c>
      <c r="B3808" s="142" t="s">
        <v>19187</v>
      </c>
      <c r="C3808" s="143">
        <v>789</v>
      </c>
      <c r="D3808" s="143">
        <v>34</v>
      </c>
      <c r="E3808" s="144">
        <v>11682.89</v>
      </c>
      <c r="F3808" s="144">
        <v>211.23</v>
      </c>
      <c r="G3808" s="144">
        <v>420.35</v>
      </c>
      <c r="H3808" s="144">
        <v>218.67</v>
      </c>
      <c r="I3808" s="144">
        <v>850.25</v>
      </c>
    </row>
    <row r="3809" spans="1:9" x14ac:dyDescent="0.2">
      <c r="A3809" s="141" t="s">
        <v>7630</v>
      </c>
      <c r="B3809" s="142" t="s">
        <v>19188</v>
      </c>
      <c r="C3809" s="143">
        <v>1366</v>
      </c>
      <c r="D3809" s="143">
        <v>61</v>
      </c>
      <c r="E3809" s="144">
        <v>72233.929999999993</v>
      </c>
      <c r="F3809" s="144">
        <v>365.7</v>
      </c>
      <c r="G3809" s="144">
        <v>754.17</v>
      </c>
      <c r="H3809" s="144">
        <v>1352.02</v>
      </c>
      <c r="I3809" s="144">
        <v>2471.89</v>
      </c>
    </row>
    <row r="3810" spans="1:9" x14ac:dyDescent="0.2">
      <c r="A3810" s="141" t="s">
        <v>7632</v>
      </c>
      <c r="B3810" s="142" t="s">
        <v>19189</v>
      </c>
      <c r="C3810" s="143">
        <v>102</v>
      </c>
      <c r="D3810" s="143">
        <v>5</v>
      </c>
      <c r="E3810" s="144">
        <v>4200.95</v>
      </c>
      <c r="F3810" s="144">
        <v>27.3</v>
      </c>
      <c r="G3810" s="144">
        <v>61.82</v>
      </c>
      <c r="H3810" s="144">
        <v>78.63</v>
      </c>
      <c r="I3810" s="144">
        <v>167.75</v>
      </c>
    </row>
    <row r="3811" spans="1:9" x14ac:dyDescent="0.2">
      <c r="A3811" s="141" t="s">
        <v>7634</v>
      </c>
      <c r="B3811" s="142" t="s">
        <v>19190</v>
      </c>
      <c r="C3811" s="143">
        <v>14545</v>
      </c>
      <c r="D3811" s="143">
        <v>205</v>
      </c>
      <c r="E3811" s="144">
        <v>254158.78</v>
      </c>
      <c r="F3811" s="144">
        <v>3894.01</v>
      </c>
      <c r="G3811" s="144">
        <v>2534.5</v>
      </c>
      <c r="H3811" s="144">
        <v>4757.1400000000003</v>
      </c>
      <c r="I3811" s="144">
        <v>11185.65</v>
      </c>
    </row>
    <row r="3812" spans="1:9" x14ac:dyDescent="0.2">
      <c r="A3812" s="141" t="s">
        <v>7636</v>
      </c>
      <c r="B3812" s="142" t="s">
        <v>19191</v>
      </c>
      <c r="C3812" s="143">
        <v>655</v>
      </c>
      <c r="D3812" s="143">
        <v>26</v>
      </c>
      <c r="E3812" s="144">
        <v>12940.13</v>
      </c>
      <c r="F3812" s="144">
        <v>175.36</v>
      </c>
      <c r="G3812" s="144">
        <v>321.45</v>
      </c>
      <c r="H3812" s="144">
        <v>242.2</v>
      </c>
      <c r="I3812" s="144">
        <v>739.01</v>
      </c>
    </row>
    <row r="3813" spans="1:9" x14ac:dyDescent="0.2">
      <c r="A3813" s="141" t="s">
        <v>7638</v>
      </c>
      <c r="B3813" s="142" t="s">
        <v>19192</v>
      </c>
      <c r="C3813" s="143">
        <v>596</v>
      </c>
      <c r="D3813" s="143">
        <v>6</v>
      </c>
      <c r="E3813" s="144">
        <v>2922.59</v>
      </c>
      <c r="F3813" s="144">
        <v>159.56</v>
      </c>
      <c r="G3813" s="144">
        <v>74.180000000000007</v>
      </c>
      <c r="H3813" s="144">
        <v>54.7</v>
      </c>
      <c r="I3813" s="144">
        <v>288.44</v>
      </c>
    </row>
    <row r="3814" spans="1:9" x14ac:dyDescent="0.2">
      <c r="A3814" s="141" t="s">
        <v>7640</v>
      </c>
      <c r="B3814" s="142" t="s">
        <v>19193</v>
      </c>
      <c r="C3814" s="143">
        <v>1081</v>
      </c>
      <c r="D3814" s="143">
        <v>31</v>
      </c>
      <c r="E3814" s="144">
        <v>19620.560000000001</v>
      </c>
      <c r="F3814" s="144">
        <v>289.41000000000003</v>
      </c>
      <c r="G3814" s="144">
        <v>383.26</v>
      </c>
      <c r="H3814" s="144">
        <v>367.24</v>
      </c>
      <c r="I3814" s="144">
        <v>1039.9100000000001</v>
      </c>
    </row>
    <row r="3815" spans="1:9" x14ac:dyDescent="0.2">
      <c r="A3815" s="141" t="s">
        <v>7642</v>
      </c>
      <c r="B3815" s="142" t="s">
        <v>19194</v>
      </c>
      <c r="C3815" s="143">
        <v>191</v>
      </c>
      <c r="D3815" s="143">
        <v>3</v>
      </c>
      <c r="E3815" s="144">
        <v>908.19</v>
      </c>
      <c r="F3815" s="144">
        <v>51.14</v>
      </c>
      <c r="G3815" s="144">
        <v>37.090000000000003</v>
      </c>
      <c r="H3815" s="144">
        <v>17</v>
      </c>
      <c r="I3815" s="144">
        <v>105.23</v>
      </c>
    </row>
    <row r="3816" spans="1:9" x14ac:dyDescent="0.2">
      <c r="A3816" s="141" t="s">
        <v>7644</v>
      </c>
      <c r="B3816" s="142" t="s">
        <v>19195</v>
      </c>
      <c r="C3816" s="143">
        <v>493</v>
      </c>
      <c r="D3816" s="143">
        <v>18</v>
      </c>
      <c r="E3816" s="144">
        <v>4011.59</v>
      </c>
      <c r="F3816" s="144">
        <v>131.97999999999999</v>
      </c>
      <c r="G3816" s="144">
        <v>222.54</v>
      </c>
      <c r="H3816" s="144">
        <v>75.09</v>
      </c>
      <c r="I3816" s="144">
        <v>429.61</v>
      </c>
    </row>
    <row r="3817" spans="1:9" x14ac:dyDescent="0.2">
      <c r="A3817" s="141" t="s">
        <v>7646</v>
      </c>
      <c r="B3817" s="142" t="s">
        <v>19196</v>
      </c>
      <c r="C3817" s="143">
        <v>91</v>
      </c>
      <c r="D3817" s="143">
        <v>3</v>
      </c>
      <c r="E3817" s="144">
        <v>354.11</v>
      </c>
      <c r="F3817" s="144">
        <v>24.36</v>
      </c>
      <c r="G3817" s="144">
        <v>37.090000000000003</v>
      </c>
      <c r="H3817" s="144">
        <v>6.62</v>
      </c>
      <c r="I3817" s="144">
        <v>68.069999999999993</v>
      </c>
    </row>
    <row r="3818" spans="1:9" x14ac:dyDescent="0.2">
      <c r="A3818" s="141" t="s">
        <v>7648</v>
      </c>
      <c r="B3818" s="142" t="s">
        <v>19197</v>
      </c>
      <c r="C3818" s="143">
        <v>88</v>
      </c>
      <c r="D3818" s="143">
        <v>0</v>
      </c>
      <c r="E3818" s="144">
        <v>0</v>
      </c>
      <c r="F3818" s="144">
        <v>23.56</v>
      </c>
      <c r="G3818" s="144">
        <v>0</v>
      </c>
      <c r="H3818" s="144">
        <v>0</v>
      </c>
      <c r="I3818" s="144">
        <v>23.56</v>
      </c>
    </row>
    <row r="3819" spans="1:9" x14ac:dyDescent="0.2">
      <c r="A3819" s="141" t="s">
        <v>7650</v>
      </c>
      <c r="B3819" s="142" t="s">
        <v>19198</v>
      </c>
      <c r="C3819" s="143">
        <v>293</v>
      </c>
      <c r="D3819" s="143">
        <v>7</v>
      </c>
      <c r="E3819" s="144">
        <v>3738.74</v>
      </c>
      <c r="F3819" s="144">
        <v>78.44</v>
      </c>
      <c r="G3819" s="144">
        <v>86.54</v>
      </c>
      <c r="H3819" s="144">
        <v>69.98</v>
      </c>
      <c r="I3819" s="144">
        <v>234.96</v>
      </c>
    </row>
    <row r="3820" spans="1:9" x14ac:dyDescent="0.2">
      <c r="A3820" s="141" t="s">
        <v>7652</v>
      </c>
      <c r="B3820" s="142" t="s">
        <v>19199</v>
      </c>
      <c r="C3820" s="143">
        <v>253</v>
      </c>
      <c r="D3820" s="143">
        <v>5</v>
      </c>
      <c r="E3820" s="144">
        <v>637.29999999999995</v>
      </c>
      <c r="F3820" s="144">
        <v>67.739999999999995</v>
      </c>
      <c r="G3820" s="144">
        <v>61.82</v>
      </c>
      <c r="H3820" s="144">
        <v>11.93</v>
      </c>
      <c r="I3820" s="144">
        <v>141.49</v>
      </c>
    </row>
    <row r="3821" spans="1:9" x14ac:dyDescent="0.2">
      <c r="A3821" s="141" t="s">
        <v>7654</v>
      </c>
      <c r="B3821" s="142" t="s">
        <v>19200</v>
      </c>
      <c r="C3821" s="143">
        <v>1857</v>
      </c>
      <c r="D3821" s="143">
        <v>38</v>
      </c>
      <c r="E3821" s="144">
        <v>44456.65</v>
      </c>
      <c r="F3821" s="144">
        <v>497.16</v>
      </c>
      <c r="G3821" s="144">
        <v>469.81</v>
      </c>
      <c r="H3821" s="144">
        <v>832.1</v>
      </c>
      <c r="I3821" s="144">
        <v>1799.07</v>
      </c>
    </row>
    <row r="3822" spans="1:9" x14ac:dyDescent="0.2">
      <c r="A3822" s="141" t="s">
        <v>7656</v>
      </c>
      <c r="B3822" s="142" t="s">
        <v>19201</v>
      </c>
      <c r="C3822" s="143">
        <v>201</v>
      </c>
      <c r="D3822" s="143">
        <v>23</v>
      </c>
      <c r="E3822" s="144">
        <v>15189.72</v>
      </c>
      <c r="F3822" s="144">
        <v>53.82</v>
      </c>
      <c r="G3822" s="144">
        <v>284.36</v>
      </c>
      <c r="H3822" s="144">
        <v>284.31</v>
      </c>
      <c r="I3822" s="144">
        <v>622.49</v>
      </c>
    </row>
    <row r="3823" spans="1:9" x14ac:dyDescent="0.2">
      <c r="A3823" s="141" t="s">
        <v>7658</v>
      </c>
      <c r="B3823" s="142" t="s">
        <v>19202</v>
      </c>
      <c r="C3823" s="143">
        <v>962</v>
      </c>
      <c r="D3823" s="143">
        <v>37</v>
      </c>
      <c r="E3823" s="144">
        <v>22782.38</v>
      </c>
      <c r="F3823" s="144">
        <v>257.54000000000002</v>
      </c>
      <c r="G3823" s="144">
        <v>457.45</v>
      </c>
      <c r="H3823" s="144">
        <v>426.42</v>
      </c>
      <c r="I3823" s="144">
        <v>1141.4100000000001</v>
      </c>
    </row>
    <row r="3824" spans="1:9" x14ac:dyDescent="0.2">
      <c r="A3824" s="141" t="s">
        <v>7660</v>
      </c>
      <c r="B3824" s="142" t="s">
        <v>19203</v>
      </c>
      <c r="C3824" s="143">
        <v>169</v>
      </c>
      <c r="D3824" s="143">
        <v>7</v>
      </c>
      <c r="E3824" s="144">
        <v>1465.65</v>
      </c>
      <c r="F3824" s="144">
        <v>45.25</v>
      </c>
      <c r="G3824" s="144">
        <v>86.54</v>
      </c>
      <c r="H3824" s="144">
        <v>27.43</v>
      </c>
      <c r="I3824" s="144">
        <v>159.22</v>
      </c>
    </row>
    <row r="3825" spans="1:9" x14ac:dyDescent="0.2">
      <c r="A3825" s="141" t="s">
        <v>7662</v>
      </c>
      <c r="B3825" s="142" t="s">
        <v>19204</v>
      </c>
      <c r="C3825" s="143">
        <v>202</v>
      </c>
      <c r="D3825" s="143">
        <v>5</v>
      </c>
      <c r="E3825" s="144">
        <v>811.35</v>
      </c>
      <c r="F3825" s="144">
        <v>54.08</v>
      </c>
      <c r="G3825" s="144">
        <v>61.82</v>
      </c>
      <c r="H3825" s="144">
        <v>15.18</v>
      </c>
      <c r="I3825" s="144">
        <v>131.08000000000001</v>
      </c>
    </row>
    <row r="3826" spans="1:9" x14ac:dyDescent="0.2">
      <c r="A3826" s="141" t="s">
        <v>7664</v>
      </c>
      <c r="B3826" s="142" t="s">
        <v>19205</v>
      </c>
      <c r="C3826" s="143">
        <v>127</v>
      </c>
      <c r="D3826" s="143">
        <v>8</v>
      </c>
      <c r="E3826" s="144">
        <v>2245.88</v>
      </c>
      <c r="F3826" s="144">
        <v>34</v>
      </c>
      <c r="G3826" s="144">
        <v>98.9</v>
      </c>
      <c r="H3826" s="144">
        <v>42.04</v>
      </c>
      <c r="I3826" s="144">
        <v>174.94</v>
      </c>
    </row>
    <row r="3827" spans="1:9" x14ac:dyDescent="0.2">
      <c r="A3827" s="141" t="s">
        <v>7666</v>
      </c>
      <c r="B3827" s="142" t="s">
        <v>19206</v>
      </c>
      <c r="C3827" s="143">
        <v>766</v>
      </c>
      <c r="D3827" s="143">
        <v>16</v>
      </c>
      <c r="E3827" s="144">
        <v>5419.17</v>
      </c>
      <c r="F3827" s="144">
        <v>205.07</v>
      </c>
      <c r="G3827" s="144">
        <v>197.82</v>
      </c>
      <c r="H3827" s="144">
        <v>101.43</v>
      </c>
      <c r="I3827" s="144">
        <v>504.32</v>
      </c>
    </row>
    <row r="3828" spans="1:9" x14ac:dyDescent="0.2">
      <c r="A3828" s="141" t="s">
        <v>7668</v>
      </c>
      <c r="B3828" s="142" t="s">
        <v>19207</v>
      </c>
      <c r="C3828" s="143">
        <v>1000</v>
      </c>
      <c r="D3828" s="143">
        <v>32</v>
      </c>
      <c r="E3828" s="144">
        <v>78355.460000000006</v>
      </c>
      <c r="F3828" s="144">
        <v>267.72000000000003</v>
      </c>
      <c r="G3828" s="144">
        <v>395.63</v>
      </c>
      <c r="H3828" s="144">
        <v>1466.59</v>
      </c>
      <c r="I3828" s="144">
        <v>2129.94</v>
      </c>
    </row>
    <row r="3829" spans="1:9" x14ac:dyDescent="0.2">
      <c r="A3829" s="141" t="s">
        <v>7670</v>
      </c>
      <c r="B3829" s="142" t="s">
        <v>19208</v>
      </c>
      <c r="C3829" s="143">
        <v>196</v>
      </c>
      <c r="D3829" s="143">
        <v>8</v>
      </c>
      <c r="E3829" s="144">
        <v>5335.8</v>
      </c>
      <c r="F3829" s="144">
        <v>52.47</v>
      </c>
      <c r="G3829" s="144">
        <v>98.9</v>
      </c>
      <c r="H3829" s="144">
        <v>99.87</v>
      </c>
      <c r="I3829" s="144">
        <v>251.24</v>
      </c>
    </row>
    <row r="3830" spans="1:9" x14ac:dyDescent="0.2">
      <c r="A3830" s="141" t="s">
        <v>7672</v>
      </c>
      <c r="B3830" s="142" t="s">
        <v>19209</v>
      </c>
      <c r="C3830" s="143">
        <v>2205</v>
      </c>
      <c r="D3830" s="143">
        <v>73</v>
      </c>
      <c r="E3830" s="144">
        <v>23279.98</v>
      </c>
      <c r="F3830" s="144">
        <v>590.33000000000004</v>
      </c>
      <c r="G3830" s="144">
        <v>902.53</v>
      </c>
      <c r="H3830" s="144">
        <v>435.74</v>
      </c>
      <c r="I3830" s="144">
        <v>1928.6</v>
      </c>
    </row>
    <row r="3831" spans="1:9" x14ac:dyDescent="0.2">
      <c r="A3831" s="141" t="s">
        <v>7674</v>
      </c>
      <c r="B3831" s="142" t="s">
        <v>19210</v>
      </c>
      <c r="C3831" s="143">
        <v>421</v>
      </c>
      <c r="D3831" s="143">
        <v>5</v>
      </c>
      <c r="E3831" s="144">
        <v>3398.37</v>
      </c>
      <c r="F3831" s="144">
        <v>112.71</v>
      </c>
      <c r="G3831" s="144">
        <v>61.82</v>
      </c>
      <c r="H3831" s="144">
        <v>63.61</v>
      </c>
      <c r="I3831" s="144">
        <v>238.14</v>
      </c>
    </row>
    <row r="3832" spans="1:9" x14ac:dyDescent="0.2">
      <c r="A3832" s="141" t="s">
        <v>7676</v>
      </c>
      <c r="B3832" s="142" t="s">
        <v>19211</v>
      </c>
      <c r="C3832" s="143">
        <v>277</v>
      </c>
      <c r="D3832" s="143">
        <v>10</v>
      </c>
      <c r="E3832" s="144">
        <v>2075.75</v>
      </c>
      <c r="F3832" s="144">
        <v>74.16</v>
      </c>
      <c r="G3832" s="144">
        <v>123.63</v>
      </c>
      <c r="H3832" s="144">
        <v>38.86</v>
      </c>
      <c r="I3832" s="144">
        <v>236.65</v>
      </c>
    </row>
    <row r="3833" spans="1:9" x14ac:dyDescent="0.2">
      <c r="A3833" s="141" t="s">
        <v>7678</v>
      </c>
      <c r="B3833" s="142" t="s">
        <v>19212</v>
      </c>
      <c r="C3833" s="143">
        <v>443</v>
      </c>
      <c r="D3833" s="143">
        <v>18</v>
      </c>
      <c r="E3833" s="144">
        <v>4940.53</v>
      </c>
      <c r="F3833" s="144">
        <v>118.6</v>
      </c>
      <c r="G3833" s="144">
        <v>222.54</v>
      </c>
      <c r="H3833" s="144">
        <v>92.47</v>
      </c>
      <c r="I3833" s="144">
        <v>433.61</v>
      </c>
    </row>
    <row r="3834" spans="1:9" x14ac:dyDescent="0.2">
      <c r="A3834" s="141" t="s">
        <v>7680</v>
      </c>
      <c r="B3834" s="142" t="s">
        <v>19213</v>
      </c>
      <c r="C3834" s="143">
        <v>348</v>
      </c>
      <c r="D3834" s="143">
        <v>12</v>
      </c>
      <c r="E3834" s="144">
        <v>3889.01</v>
      </c>
      <c r="F3834" s="144">
        <v>93.17</v>
      </c>
      <c r="G3834" s="144">
        <v>148.36000000000001</v>
      </c>
      <c r="H3834" s="144">
        <v>72.790000000000006</v>
      </c>
      <c r="I3834" s="144">
        <v>314.32</v>
      </c>
    </row>
    <row r="3835" spans="1:9" x14ac:dyDescent="0.2">
      <c r="A3835" s="141" t="s">
        <v>7682</v>
      </c>
      <c r="B3835" s="142" t="s">
        <v>19214</v>
      </c>
      <c r="C3835" s="143">
        <v>188</v>
      </c>
      <c r="D3835" s="143">
        <v>4</v>
      </c>
      <c r="E3835" s="144">
        <v>2485.8000000000002</v>
      </c>
      <c r="F3835" s="144">
        <v>50.33</v>
      </c>
      <c r="G3835" s="144">
        <v>49.46</v>
      </c>
      <c r="H3835" s="144">
        <v>46.53</v>
      </c>
      <c r="I3835" s="144">
        <v>146.32</v>
      </c>
    </row>
    <row r="3836" spans="1:9" x14ac:dyDescent="0.2">
      <c r="A3836" s="141" t="s">
        <v>7684</v>
      </c>
      <c r="B3836" s="142" t="s">
        <v>19215</v>
      </c>
      <c r="C3836" s="143">
        <v>290</v>
      </c>
      <c r="D3836" s="143">
        <v>13</v>
      </c>
      <c r="E3836" s="144">
        <v>7357.09</v>
      </c>
      <c r="F3836" s="144">
        <v>77.64</v>
      </c>
      <c r="G3836" s="144">
        <v>160.72999999999999</v>
      </c>
      <c r="H3836" s="144">
        <v>137.69999999999999</v>
      </c>
      <c r="I3836" s="144">
        <v>376.07</v>
      </c>
    </row>
    <row r="3837" spans="1:9" x14ac:dyDescent="0.2">
      <c r="A3837" s="141" t="s">
        <v>7686</v>
      </c>
      <c r="B3837" s="142" t="s">
        <v>19216</v>
      </c>
      <c r="C3837" s="143">
        <v>667</v>
      </c>
      <c r="D3837" s="143">
        <v>12</v>
      </c>
      <c r="E3837" s="144">
        <v>6640.13</v>
      </c>
      <c r="F3837" s="144">
        <v>178.57</v>
      </c>
      <c r="G3837" s="144">
        <v>148.36000000000001</v>
      </c>
      <c r="H3837" s="144">
        <v>124.29</v>
      </c>
      <c r="I3837" s="144">
        <v>451.22</v>
      </c>
    </row>
    <row r="3838" spans="1:9" x14ac:dyDescent="0.2">
      <c r="A3838" s="141" t="s">
        <v>7688</v>
      </c>
      <c r="B3838" s="142" t="s">
        <v>19217</v>
      </c>
      <c r="C3838" s="143">
        <v>198</v>
      </c>
      <c r="D3838" s="143">
        <v>8</v>
      </c>
      <c r="E3838" s="144">
        <v>1613.11</v>
      </c>
      <c r="F3838" s="144">
        <v>53.01</v>
      </c>
      <c r="G3838" s="144">
        <v>98.9</v>
      </c>
      <c r="H3838" s="144">
        <v>30.19</v>
      </c>
      <c r="I3838" s="144">
        <v>182.1</v>
      </c>
    </row>
    <row r="3839" spans="1:9" x14ac:dyDescent="0.2">
      <c r="A3839" s="141" t="s">
        <v>7690</v>
      </c>
      <c r="B3839" s="142" t="s">
        <v>19218</v>
      </c>
      <c r="C3839" s="143">
        <v>292</v>
      </c>
      <c r="D3839" s="143">
        <v>5</v>
      </c>
      <c r="E3839" s="144">
        <v>33275.03</v>
      </c>
      <c r="F3839" s="144">
        <v>78.180000000000007</v>
      </c>
      <c r="G3839" s="144">
        <v>61.82</v>
      </c>
      <c r="H3839" s="144">
        <v>622.82000000000005</v>
      </c>
      <c r="I3839" s="144">
        <v>762.82</v>
      </c>
    </row>
    <row r="3840" spans="1:9" x14ac:dyDescent="0.2">
      <c r="A3840" s="141" t="s">
        <v>7692</v>
      </c>
      <c r="B3840" s="142" t="s">
        <v>19219</v>
      </c>
      <c r="C3840" s="143">
        <v>3050</v>
      </c>
      <c r="D3840" s="143">
        <v>43</v>
      </c>
      <c r="E3840" s="144">
        <v>25592.32</v>
      </c>
      <c r="F3840" s="144">
        <v>816.55</v>
      </c>
      <c r="G3840" s="144">
        <v>531.62</v>
      </c>
      <c r="H3840" s="144">
        <v>479.02</v>
      </c>
      <c r="I3840" s="144">
        <v>1827.19</v>
      </c>
    </row>
    <row r="3841" spans="1:9" x14ac:dyDescent="0.2">
      <c r="A3841" s="141" t="s">
        <v>7694</v>
      </c>
      <c r="B3841" s="142" t="s">
        <v>19220</v>
      </c>
      <c r="C3841" s="143">
        <v>2629</v>
      </c>
      <c r="D3841" s="143">
        <v>53</v>
      </c>
      <c r="E3841" s="144">
        <v>19947.71</v>
      </c>
      <c r="F3841" s="144">
        <v>703.84</v>
      </c>
      <c r="G3841" s="144">
        <v>655.26</v>
      </c>
      <c r="H3841" s="144">
        <v>373.37</v>
      </c>
      <c r="I3841" s="144">
        <v>1732.47</v>
      </c>
    </row>
    <row r="3842" spans="1:9" x14ac:dyDescent="0.2">
      <c r="A3842" s="141" t="s">
        <v>7696</v>
      </c>
      <c r="B3842" s="142" t="s">
        <v>19221</v>
      </c>
      <c r="C3842" s="143">
        <v>2331</v>
      </c>
      <c r="D3842" s="143">
        <v>38</v>
      </c>
      <c r="E3842" s="144">
        <v>28362.48</v>
      </c>
      <c r="F3842" s="144">
        <v>624.05999999999995</v>
      </c>
      <c r="G3842" s="144">
        <v>469.81</v>
      </c>
      <c r="H3842" s="144">
        <v>530.86</v>
      </c>
      <c r="I3842" s="144">
        <v>1624.73</v>
      </c>
    </row>
    <row r="3843" spans="1:9" x14ac:dyDescent="0.2">
      <c r="A3843" s="141" t="s">
        <v>7698</v>
      </c>
      <c r="B3843" s="142" t="s">
        <v>19222</v>
      </c>
      <c r="C3843" s="143">
        <v>727</v>
      </c>
      <c r="D3843" s="143">
        <v>19</v>
      </c>
      <c r="E3843" s="144">
        <v>6906.02</v>
      </c>
      <c r="F3843" s="144">
        <v>194.63</v>
      </c>
      <c r="G3843" s="144">
        <v>234.9</v>
      </c>
      <c r="H3843" s="144">
        <v>129.26</v>
      </c>
      <c r="I3843" s="144">
        <v>558.79</v>
      </c>
    </row>
    <row r="3844" spans="1:9" x14ac:dyDescent="0.2">
      <c r="A3844" s="141" t="s">
        <v>7700</v>
      </c>
      <c r="B3844" s="142" t="s">
        <v>19223</v>
      </c>
      <c r="C3844" s="143">
        <v>251</v>
      </c>
      <c r="D3844" s="143">
        <v>14</v>
      </c>
      <c r="E3844" s="144">
        <v>3040.3</v>
      </c>
      <c r="F3844" s="144">
        <v>67.2</v>
      </c>
      <c r="G3844" s="144">
        <v>173.09</v>
      </c>
      <c r="H3844" s="144">
        <v>56.9</v>
      </c>
      <c r="I3844" s="144">
        <v>297.19</v>
      </c>
    </row>
    <row r="3845" spans="1:9" x14ac:dyDescent="0.2">
      <c r="A3845" s="141" t="s">
        <v>7702</v>
      </c>
      <c r="B3845" s="142" t="s">
        <v>19224</v>
      </c>
      <c r="C3845" s="143">
        <v>391</v>
      </c>
      <c r="D3845" s="143">
        <v>5</v>
      </c>
      <c r="E3845" s="144">
        <v>1248.48</v>
      </c>
      <c r="F3845" s="144">
        <v>104.68</v>
      </c>
      <c r="G3845" s="144">
        <v>61.82</v>
      </c>
      <c r="H3845" s="144">
        <v>23.37</v>
      </c>
      <c r="I3845" s="144">
        <v>189.87</v>
      </c>
    </row>
    <row r="3846" spans="1:9" x14ac:dyDescent="0.2">
      <c r="A3846" s="141" t="s">
        <v>7704</v>
      </c>
      <c r="B3846" s="142" t="s">
        <v>19225</v>
      </c>
      <c r="C3846" s="143">
        <v>421</v>
      </c>
      <c r="D3846" s="143">
        <v>16</v>
      </c>
      <c r="E3846" s="144">
        <v>6541.88</v>
      </c>
      <c r="F3846" s="144">
        <v>112.71</v>
      </c>
      <c r="G3846" s="144">
        <v>197.82</v>
      </c>
      <c r="H3846" s="144">
        <v>122.45</v>
      </c>
      <c r="I3846" s="144">
        <v>432.98</v>
      </c>
    </row>
    <row r="3847" spans="1:9" x14ac:dyDescent="0.2">
      <c r="A3847" s="141" t="s">
        <v>7706</v>
      </c>
      <c r="B3847" s="142" t="s">
        <v>19226</v>
      </c>
      <c r="C3847" s="143">
        <v>246</v>
      </c>
      <c r="D3847" s="143">
        <v>10</v>
      </c>
      <c r="E3847" s="144">
        <v>1798.2</v>
      </c>
      <c r="F3847" s="144">
        <v>65.86</v>
      </c>
      <c r="G3847" s="144">
        <v>123.63</v>
      </c>
      <c r="H3847" s="144">
        <v>33.659999999999997</v>
      </c>
      <c r="I3847" s="144">
        <v>223.15</v>
      </c>
    </row>
    <row r="3848" spans="1:9" x14ac:dyDescent="0.2">
      <c r="A3848" s="141" t="s">
        <v>7708</v>
      </c>
      <c r="B3848" s="142" t="s">
        <v>19227</v>
      </c>
      <c r="C3848" s="143">
        <v>265</v>
      </c>
      <c r="D3848" s="143">
        <v>11</v>
      </c>
      <c r="E3848" s="144">
        <v>4199.78</v>
      </c>
      <c r="F3848" s="144">
        <v>70.94</v>
      </c>
      <c r="G3848" s="144">
        <v>136</v>
      </c>
      <c r="H3848" s="144">
        <v>78.61</v>
      </c>
      <c r="I3848" s="144">
        <v>285.55</v>
      </c>
    </row>
    <row r="3849" spans="1:9" x14ac:dyDescent="0.2">
      <c r="A3849" s="141" t="s">
        <v>7710</v>
      </c>
      <c r="B3849" s="142" t="s">
        <v>19228</v>
      </c>
      <c r="C3849" s="143">
        <v>230</v>
      </c>
      <c r="D3849" s="143">
        <v>8</v>
      </c>
      <c r="E3849" s="144">
        <v>2557.35</v>
      </c>
      <c r="F3849" s="144">
        <v>61.58</v>
      </c>
      <c r="G3849" s="144">
        <v>98.9</v>
      </c>
      <c r="H3849" s="144">
        <v>47.86</v>
      </c>
      <c r="I3849" s="144">
        <v>208.34</v>
      </c>
    </row>
    <row r="3850" spans="1:9" x14ac:dyDescent="0.2">
      <c r="A3850" s="141" t="s">
        <v>7712</v>
      </c>
      <c r="B3850" s="142" t="s">
        <v>19229</v>
      </c>
      <c r="C3850" s="143">
        <v>1384</v>
      </c>
      <c r="D3850" s="143">
        <v>29</v>
      </c>
      <c r="E3850" s="144">
        <v>8847.66</v>
      </c>
      <c r="F3850" s="144">
        <v>370.53</v>
      </c>
      <c r="G3850" s="144">
        <v>358.54</v>
      </c>
      <c r="H3850" s="144">
        <v>165.6</v>
      </c>
      <c r="I3850" s="144">
        <v>894.67</v>
      </c>
    </row>
    <row r="3851" spans="1:9" x14ac:dyDescent="0.2">
      <c r="A3851" s="141" t="s">
        <v>7714</v>
      </c>
      <c r="B3851" s="142" t="s">
        <v>19230</v>
      </c>
      <c r="C3851" s="143">
        <v>658</v>
      </c>
      <c r="D3851" s="143">
        <v>23</v>
      </c>
      <c r="E3851" s="144">
        <v>9674.51</v>
      </c>
      <c r="F3851" s="144">
        <v>176.16</v>
      </c>
      <c r="G3851" s="144">
        <v>284.36</v>
      </c>
      <c r="H3851" s="144">
        <v>181.08</v>
      </c>
      <c r="I3851" s="144">
        <v>641.6</v>
      </c>
    </row>
    <row r="3852" spans="1:9" x14ac:dyDescent="0.2">
      <c r="A3852" s="141" t="s">
        <v>7716</v>
      </c>
      <c r="B3852" s="142" t="s">
        <v>19231</v>
      </c>
      <c r="C3852" s="143">
        <v>947</v>
      </c>
      <c r="D3852" s="143">
        <v>20</v>
      </c>
      <c r="E3852" s="144">
        <v>7279.77</v>
      </c>
      <c r="F3852" s="144">
        <v>253.54</v>
      </c>
      <c r="G3852" s="144">
        <v>247.27</v>
      </c>
      <c r="H3852" s="144">
        <v>136.26</v>
      </c>
      <c r="I3852" s="144">
        <v>637.07000000000005</v>
      </c>
    </row>
    <row r="3853" spans="1:9" x14ac:dyDescent="0.2">
      <c r="A3853" s="141" t="s">
        <v>7718</v>
      </c>
      <c r="B3853" s="142" t="s">
        <v>19232</v>
      </c>
      <c r="C3853" s="143">
        <v>281</v>
      </c>
      <c r="D3853" s="143">
        <v>5</v>
      </c>
      <c r="E3853" s="144">
        <v>2152.02</v>
      </c>
      <c r="F3853" s="144">
        <v>75.23</v>
      </c>
      <c r="G3853" s="144">
        <v>61.82</v>
      </c>
      <c r="H3853" s="144">
        <v>40.28</v>
      </c>
      <c r="I3853" s="144">
        <v>177.33</v>
      </c>
    </row>
    <row r="3854" spans="1:9" x14ac:dyDescent="0.2">
      <c r="A3854" s="141" t="s">
        <v>7720</v>
      </c>
      <c r="B3854" s="142" t="s">
        <v>19233</v>
      </c>
      <c r="C3854" s="143">
        <v>3186</v>
      </c>
      <c r="D3854" s="143">
        <v>58</v>
      </c>
      <c r="E3854" s="144">
        <v>41962</v>
      </c>
      <c r="F3854" s="144">
        <v>852.96</v>
      </c>
      <c r="G3854" s="144">
        <v>717.08</v>
      </c>
      <c r="H3854" s="144">
        <v>785.41</v>
      </c>
      <c r="I3854" s="144">
        <v>2355.4499999999998</v>
      </c>
    </row>
    <row r="3855" spans="1:9" x14ac:dyDescent="0.2">
      <c r="A3855" s="141" t="s">
        <v>7722</v>
      </c>
      <c r="B3855" s="142" t="s">
        <v>19234</v>
      </c>
      <c r="C3855" s="143">
        <v>343</v>
      </c>
      <c r="D3855" s="143">
        <v>7</v>
      </c>
      <c r="E3855" s="144">
        <v>4589.18</v>
      </c>
      <c r="F3855" s="144">
        <v>91.83</v>
      </c>
      <c r="G3855" s="144">
        <v>86.54</v>
      </c>
      <c r="H3855" s="144">
        <v>85.9</v>
      </c>
      <c r="I3855" s="144">
        <v>264.27</v>
      </c>
    </row>
    <row r="3856" spans="1:9" x14ac:dyDescent="0.2">
      <c r="A3856" s="141" t="s">
        <v>7724</v>
      </c>
      <c r="B3856" s="142" t="s">
        <v>19235</v>
      </c>
      <c r="C3856" s="143">
        <v>396</v>
      </c>
      <c r="D3856" s="143">
        <v>19</v>
      </c>
      <c r="E3856" s="144">
        <v>3151.67</v>
      </c>
      <c r="F3856" s="144">
        <v>106.02</v>
      </c>
      <c r="G3856" s="144">
        <v>234.9</v>
      </c>
      <c r="H3856" s="144">
        <v>58.99</v>
      </c>
      <c r="I3856" s="144">
        <v>399.91</v>
      </c>
    </row>
    <row r="3857" spans="1:9" x14ac:dyDescent="0.2">
      <c r="A3857" s="141" t="s">
        <v>7726</v>
      </c>
      <c r="B3857" s="142" t="s">
        <v>19236</v>
      </c>
      <c r="C3857" s="143">
        <v>1059</v>
      </c>
      <c r="D3857" s="143">
        <v>33</v>
      </c>
      <c r="E3857" s="144">
        <v>38487.15</v>
      </c>
      <c r="F3857" s="144">
        <v>283.52</v>
      </c>
      <c r="G3857" s="144">
        <v>407.99</v>
      </c>
      <c r="H3857" s="144">
        <v>720.38</v>
      </c>
      <c r="I3857" s="144">
        <v>1411.89</v>
      </c>
    </row>
    <row r="3858" spans="1:9" x14ac:dyDescent="0.2">
      <c r="A3858" s="141" t="s">
        <v>7728</v>
      </c>
      <c r="B3858" s="142" t="s">
        <v>19237</v>
      </c>
      <c r="C3858" s="143">
        <v>985</v>
      </c>
      <c r="D3858" s="143">
        <v>14</v>
      </c>
      <c r="E3858" s="144">
        <v>2744.43</v>
      </c>
      <c r="F3858" s="144">
        <v>263.7</v>
      </c>
      <c r="G3858" s="144">
        <v>173.09</v>
      </c>
      <c r="H3858" s="144">
        <v>51.37</v>
      </c>
      <c r="I3858" s="144">
        <v>488.16</v>
      </c>
    </row>
    <row r="3859" spans="1:9" x14ac:dyDescent="0.2">
      <c r="A3859" s="141" t="s">
        <v>7730</v>
      </c>
      <c r="B3859" s="142" t="s">
        <v>19238</v>
      </c>
      <c r="C3859" s="143">
        <v>497</v>
      </c>
      <c r="D3859" s="143">
        <v>23</v>
      </c>
      <c r="E3859" s="144">
        <v>6221.52</v>
      </c>
      <c r="F3859" s="144">
        <v>133.06</v>
      </c>
      <c r="G3859" s="144">
        <v>284.36</v>
      </c>
      <c r="H3859" s="144">
        <v>116.45</v>
      </c>
      <c r="I3859" s="144">
        <v>533.87</v>
      </c>
    </row>
    <row r="3860" spans="1:9" x14ac:dyDescent="0.2">
      <c r="A3860" s="141" t="s">
        <v>7732</v>
      </c>
      <c r="B3860" s="142" t="s">
        <v>19239</v>
      </c>
      <c r="C3860" s="143">
        <v>122</v>
      </c>
      <c r="D3860" s="143">
        <v>2</v>
      </c>
      <c r="E3860" s="144">
        <v>32336.93</v>
      </c>
      <c r="F3860" s="144">
        <v>32.659999999999997</v>
      </c>
      <c r="G3860" s="144">
        <v>24.73</v>
      </c>
      <c r="H3860" s="144">
        <v>605.26</v>
      </c>
      <c r="I3860" s="144">
        <v>662.65</v>
      </c>
    </row>
    <row r="3861" spans="1:9" x14ac:dyDescent="0.2">
      <c r="A3861" s="141" t="s">
        <v>7734</v>
      </c>
      <c r="B3861" s="142" t="s">
        <v>19240</v>
      </c>
      <c r="C3861" s="143">
        <v>184</v>
      </c>
      <c r="D3861" s="143">
        <v>6</v>
      </c>
      <c r="E3861" s="144">
        <v>4892.67</v>
      </c>
      <c r="F3861" s="144">
        <v>49.26</v>
      </c>
      <c r="G3861" s="144">
        <v>74.180000000000007</v>
      </c>
      <c r="H3861" s="144">
        <v>91.58</v>
      </c>
      <c r="I3861" s="144">
        <v>215.02</v>
      </c>
    </row>
    <row r="3862" spans="1:9" x14ac:dyDescent="0.2">
      <c r="A3862" s="141" t="s">
        <v>7736</v>
      </c>
      <c r="B3862" s="142" t="s">
        <v>19241</v>
      </c>
      <c r="C3862" s="143">
        <v>357</v>
      </c>
      <c r="D3862" s="143">
        <v>19</v>
      </c>
      <c r="E3862" s="144">
        <v>6311.98</v>
      </c>
      <c r="F3862" s="144">
        <v>95.58</v>
      </c>
      <c r="G3862" s="144">
        <v>234.9</v>
      </c>
      <c r="H3862" s="144">
        <v>118.14</v>
      </c>
      <c r="I3862" s="144">
        <v>448.62</v>
      </c>
    </row>
    <row r="3863" spans="1:9" x14ac:dyDescent="0.2">
      <c r="A3863" s="141" t="s">
        <v>7738</v>
      </c>
      <c r="B3863" s="142" t="s">
        <v>19242</v>
      </c>
      <c r="C3863" s="143">
        <v>120</v>
      </c>
      <c r="D3863" s="143">
        <v>3</v>
      </c>
      <c r="E3863" s="144">
        <v>1909.41</v>
      </c>
      <c r="F3863" s="144">
        <v>32.130000000000003</v>
      </c>
      <c r="G3863" s="144">
        <v>37.090000000000003</v>
      </c>
      <c r="H3863" s="144">
        <v>35.74</v>
      </c>
      <c r="I3863" s="144">
        <v>104.96</v>
      </c>
    </row>
    <row r="3864" spans="1:9" x14ac:dyDescent="0.2">
      <c r="A3864" s="141" t="s">
        <v>7740</v>
      </c>
      <c r="B3864" s="142" t="s">
        <v>19243</v>
      </c>
      <c r="C3864" s="143">
        <v>150</v>
      </c>
      <c r="D3864" s="143">
        <v>3</v>
      </c>
      <c r="E3864" s="144">
        <v>1008.86</v>
      </c>
      <c r="F3864" s="144">
        <v>40.159999999999997</v>
      </c>
      <c r="G3864" s="144">
        <v>37.090000000000003</v>
      </c>
      <c r="H3864" s="144">
        <v>18.88</v>
      </c>
      <c r="I3864" s="144">
        <v>96.13</v>
      </c>
    </row>
    <row r="3865" spans="1:9" x14ac:dyDescent="0.2">
      <c r="A3865" s="141" t="s">
        <v>7742</v>
      </c>
      <c r="B3865" s="142" t="s">
        <v>19244</v>
      </c>
      <c r="C3865" s="143">
        <v>12252</v>
      </c>
      <c r="D3865" s="143">
        <v>166</v>
      </c>
      <c r="E3865" s="144">
        <v>113939.46</v>
      </c>
      <c r="F3865" s="144">
        <v>3280.12</v>
      </c>
      <c r="G3865" s="144">
        <v>2052.33</v>
      </c>
      <c r="H3865" s="144">
        <v>2132.63</v>
      </c>
      <c r="I3865" s="144">
        <v>7465.08</v>
      </c>
    </row>
    <row r="3866" spans="1:9" x14ac:dyDescent="0.2">
      <c r="A3866" s="141" t="s">
        <v>7744</v>
      </c>
      <c r="B3866" s="142" t="s">
        <v>19245</v>
      </c>
      <c r="C3866" s="143">
        <v>1923</v>
      </c>
      <c r="D3866" s="143">
        <v>47</v>
      </c>
      <c r="E3866" s="144">
        <v>22491.32</v>
      </c>
      <c r="F3866" s="144">
        <v>514.83000000000004</v>
      </c>
      <c r="G3866" s="144">
        <v>581.08000000000004</v>
      </c>
      <c r="H3866" s="144">
        <v>420.98</v>
      </c>
      <c r="I3866" s="144">
        <v>1516.89</v>
      </c>
    </row>
    <row r="3867" spans="1:9" x14ac:dyDescent="0.2">
      <c r="A3867" s="141" t="s">
        <v>7746</v>
      </c>
      <c r="B3867" s="142" t="s">
        <v>19246</v>
      </c>
      <c r="C3867" s="143">
        <v>755</v>
      </c>
      <c r="D3867" s="143">
        <v>29</v>
      </c>
      <c r="E3867" s="144">
        <v>7165.39</v>
      </c>
      <c r="F3867" s="144">
        <v>202.13</v>
      </c>
      <c r="G3867" s="144">
        <v>358.54</v>
      </c>
      <c r="H3867" s="144">
        <v>134.12</v>
      </c>
      <c r="I3867" s="144">
        <v>694.79</v>
      </c>
    </row>
    <row r="3868" spans="1:9" x14ac:dyDescent="0.2">
      <c r="A3868" s="141" t="s">
        <v>7748</v>
      </c>
      <c r="B3868" s="142" t="s">
        <v>19247</v>
      </c>
      <c r="C3868" s="143">
        <v>337</v>
      </c>
      <c r="D3868" s="143">
        <v>5</v>
      </c>
      <c r="E3868" s="144">
        <v>2184.48</v>
      </c>
      <c r="F3868" s="144">
        <v>90.22</v>
      </c>
      <c r="G3868" s="144">
        <v>61.82</v>
      </c>
      <c r="H3868" s="144">
        <v>40.89</v>
      </c>
      <c r="I3868" s="144">
        <v>192.93</v>
      </c>
    </row>
    <row r="3869" spans="1:9" x14ac:dyDescent="0.2">
      <c r="A3869" s="141" t="s">
        <v>7750</v>
      </c>
      <c r="B3869" s="142" t="s">
        <v>19248</v>
      </c>
      <c r="C3869" s="143">
        <v>9175</v>
      </c>
      <c r="D3869" s="143">
        <v>152</v>
      </c>
      <c r="E3869" s="144">
        <v>54514.28</v>
      </c>
      <c r="F3869" s="144">
        <v>2456.34</v>
      </c>
      <c r="G3869" s="144">
        <v>1879.24</v>
      </c>
      <c r="H3869" s="144">
        <v>1020.35</v>
      </c>
      <c r="I3869" s="144">
        <v>5355.93</v>
      </c>
    </row>
    <row r="3870" spans="1:9" x14ac:dyDescent="0.2">
      <c r="A3870" s="141" t="s">
        <v>7752</v>
      </c>
      <c r="B3870" s="142" t="s">
        <v>19249</v>
      </c>
      <c r="C3870" s="143">
        <v>431</v>
      </c>
      <c r="D3870" s="143">
        <v>9</v>
      </c>
      <c r="E3870" s="144">
        <v>1615.01</v>
      </c>
      <c r="F3870" s="144">
        <v>115.38</v>
      </c>
      <c r="G3870" s="144">
        <v>111.27</v>
      </c>
      <c r="H3870" s="144">
        <v>30.23</v>
      </c>
      <c r="I3870" s="144">
        <v>256.88</v>
      </c>
    </row>
    <row r="3871" spans="1:9" x14ac:dyDescent="0.2">
      <c r="A3871" s="141" t="s">
        <v>7754</v>
      </c>
      <c r="B3871" s="142" t="s">
        <v>19250</v>
      </c>
      <c r="C3871" s="143">
        <v>2181</v>
      </c>
      <c r="D3871" s="143">
        <v>48</v>
      </c>
      <c r="E3871" s="144">
        <v>10967.39</v>
      </c>
      <c r="F3871" s="144">
        <v>583.9</v>
      </c>
      <c r="G3871" s="144">
        <v>593.44000000000005</v>
      </c>
      <c r="H3871" s="144">
        <v>205.28</v>
      </c>
      <c r="I3871" s="144">
        <v>1382.62</v>
      </c>
    </row>
    <row r="3872" spans="1:9" x14ac:dyDescent="0.2">
      <c r="A3872" s="141" t="s">
        <v>7756</v>
      </c>
      <c r="B3872" s="142" t="s">
        <v>19251</v>
      </c>
      <c r="C3872" s="143">
        <v>1781</v>
      </c>
      <c r="D3872" s="143">
        <v>73</v>
      </c>
      <c r="E3872" s="144">
        <v>44918.77</v>
      </c>
      <c r="F3872" s="144">
        <v>476.81</v>
      </c>
      <c r="G3872" s="144">
        <v>902.53</v>
      </c>
      <c r="H3872" s="144">
        <v>840.75</v>
      </c>
      <c r="I3872" s="144">
        <v>2220.09</v>
      </c>
    </row>
    <row r="3873" spans="1:9" x14ac:dyDescent="0.2">
      <c r="A3873" s="141" t="s">
        <v>7758</v>
      </c>
      <c r="B3873" s="142" t="s">
        <v>19252</v>
      </c>
      <c r="C3873" s="143">
        <v>844</v>
      </c>
      <c r="D3873" s="143">
        <v>32</v>
      </c>
      <c r="E3873" s="144">
        <v>13135.92</v>
      </c>
      <c r="F3873" s="144">
        <v>225.96</v>
      </c>
      <c r="G3873" s="144">
        <v>395.63</v>
      </c>
      <c r="H3873" s="144">
        <v>245.86</v>
      </c>
      <c r="I3873" s="144">
        <v>867.45</v>
      </c>
    </row>
    <row r="3874" spans="1:9" x14ac:dyDescent="0.2">
      <c r="A3874" s="141" t="s">
        <v>7760</v>
      </c>
      <c r="B3874" s="142" t="s">
        <v>19253</v>
      </c>
      <c r="C3874" s="143">
        <v>334</v>
      </c>
      <c r="D3874" s="143">
        <v>7</v>
      </c>
      <c r="E3874" s="144">
        <v>1591.23</v>
      </c>
      <c r="F3874" s="144">
        <v>89.42</v>
      </c>
      <c r="G3874" s="144">
        <v>86.54</v>
      </c>
      <c r="H3874" s="144">
        <v>29.78</v>
      </c>
      <c r="I3874" s="144">
        <v>205.74</v>
      </c>
    </row>
    <row r="3875" spans="1:9" x14ac:dyDescent="0.2">
      <c r="A3875" s="141" t="s">
        <v>7762</v>
      </c>
      <c r="B3875" s="142" t="s">
        <v>19254</v>
      </c>
      <c r="C3875" s="143">
        <v>489</v>
      </c>
      <c r="D3875" s="143">
        <v>14</v>
      </c>
      <c r="E3875" s="144">
        <v>30783.46</v>
      </c>
      <c r="F3875" s="144">
        <v>130.91</v>
      </c>
      <c r="G3875" s="144">
        <v>173.09</v>
      </c>
      <c r="H3875" s="144">
        <v>576.17999999999995</v>
      </c>
      <c r="I3875" s="144">
        <v>880.18</v>
      </c>
    </row>
    <row r="3876" spans="1:9" x14ac:dyDescent="0.2">
      <c r="A3876" s="141" t="s">
        <v>7764</v>
      </c>
      <c r="B3876" s="142" t="s">
        <v>19255</v>
      </c>
      <c r="C3876" s="143">
        <v>287</v>
      </c>
      <c r="D3876" s="143">
        <v>8</v>
      </c>
      <c r="E3876" s="144">
        <v>18991.189999999999</v>
      </c>
      <c r="F3876" s="144">
        <v>76.84</v>
      </c>
      <c r="G3876" s="144">
        <v>98.9</v>
      </c>
      <c r="H3876" s="144">
        <v>355.46</v>
      </c>
      <c r="I3876" s="144">
        <v>531.20000000000005</v>
      </c>
    </row>
    <row r="3877" spans="1:9" x14ac:dyDescent="0.2">
      <c r="A3877" s="141" t="s">
        <v>7766</v>
      </c>
      <c r="B3877" s="142" t="s">
        <v>19256</v>
      </c>
      <c r="C3877" s="143">
        <v>17649</v>
      </c>
      <c r="D3877" s="143">
        <v>347</v>
      </c>
      <c r="E3877" s="144">
        <v>159981.29999999999</v>
      </c>
      <c r="F3877" s="144">
        <v>4725.0200000000004</v>
      </c>
      <c r="G3877" s="144">
        <v>4290.1000000000004</v>
      </c>
      <c r="H3877" s="144">
        <v>2994.4</v>
      </c>
      <c r="I3877" s="144">
        <v>12009.52</v>
      </c>
    </row>
    <row r="3878" spans="1:9" x14ac:dyDescent="0.2">
      <c r="A3878" s="141" t="s">
        <v>7768</v>
      </c>
      <c r="B3878" s="142" t="s">
        <v>19257</v>
      </c>
      <c r="C3878" s="143">
        <v>105</v>
      </c>
      <c r="D3878" s="143">
        <v>5</v>
      </c>
      <c r="E3878" s="144">
        <v>16359.54</v>
      </c>
      <c r="F3878" s="144">
        <v>28.11</v>
      </c>
      <c r="G3878" s="144">
        <v>61.82</v>
      </c>
      <c r="H3878" s="144">
        <v>306.20999999999998</v>
      </c>
      <c r="I3878" s="144">
        <v>396.14</v>
      </c>
    </row>
    <row r="3879" spans="1:9" x14ac:dyDescent="0.2">
      <c r="A3879" s="141" t="s">
        <v>7770</v>
      </c>
      <c r="B3879" s="142" t="s">
        <v>19258</v>
      </c>
      <c r="C3879" s="143">
        <v>187</v>
      </c>
      <c r="D3879" s="143">
        <v>6</v>
      </c>
      <c r="E3879" s="144">
        <v>4016.7</v>
      </c>
      <c r="F3879" s="144">
        <v>50.06</v>
      </c>
      <c r="G3879" s="144">
        <v>74.180000000000007</v>
      </c>
      <c r="H3879" s="144">
        <v>75.180000000000007</v>
      </c>
      <c r="I3879" s="144">
        <v>199.42</v>
      </c>
    </row>
    <row r="3880" spans="1:9" x14ac:dyDescent="0.2">
      <c r="A3880" s="141" t="s">
        <v>7772</v>
      </c>
      <c r="B3880" s="142" t="s">
        <v>19259</v>
      </c>
      <c r="C3880" s="143">
        <v>1330</v>
      </c>
      <c r="D3880" s="143">
        <v>70</v>
      </c>
      <c r="E3880" s="144">
        <v>34013.06</v>
      </c>
      <c r="F3880" s="144">
        <v>356.07</v>
      </c>
      <c r="G3880" s="144">
        <v>865.44</v>
      </c>
      <c r="H3880" s="144">
        <v>636.63</v>
      </c>
      <c r="I3880" s="144">
        <v>1858.14</v>
      </c>
    </row>
    <row r="3881" spans="1:9" x14ac:dyDescent="0.2">
      <c r="A3881" s="141" t="s">
        <v>7774</v>
      </c>
      <c r="B3881" s="142" t="s">
        <v>19260</v>
      </c>
      <c r="C3881" s="143">
        <v>131</v>
      </c>
      <c r="D3881" s="143">
        <v>0</v>
      </c>
      <c r="E3881" s="144">
        <v>0</v>
      </c>
      <c r="F3881" s="144">
        <v>35.07</v>
      </c>
      <c r="G3881" s="144">
        <v>0</v>
      </c>
      <c r="H3881" s="144">
        <v>0</v>
      </c>
      <c r="I3881" s="144">
        <v>35.07</v>
      </c>
    </row>
    <row r="3882" spans="1:9" x14ac:dyDescent="0.2">
      <c r="A3882" s="141" t="s">
        <v>7776</v>
      </c>
      <c r="B3882" s="142" t="s">
        <v>19261</v>
      </c>
      <c r="C3882" s="143">
        <v>73</v>
      </c>
      <c r="D3882" s="143">
        <v>3</v>
      </c>
      <c r="E3882" s="144">
        <v>22181.62</v>
      </c>
      <c r="F3882" s="144">
        <v>19.54</v>
      </c>
      <c r="G3882" s="144">
        <v>37.090000000000003</v>
      </c>
      <c r="H3882" s="144">
        <v>415.18</v>
      </c>
      <c r="I3882" s="144">
        <v>471.81</v>
      </c>
    </row>
    <row r="3883" spans="1:9" x14ac:dyDescent="0.2">
      <c r="A3883" s="141" t="s">
        <v>7778</v>
      </c>
      <c r="B3883" s="142" t="s">
        <v>19262</v>
      </c>
      <c r="C3883" s="143">
        <v>1209</v>
      </c>
      <c r="D3883" s="143">
        <v>23</v>
      </c>
      <c r="E3883" s="144">
        <v>7972.17</v>
      </c>
      <c r="F3883" s="144">
        <v>323.67</v>
      </c>
      <c r="G3883" s="144">
        <v>284.36</v>
      </c>
      <c r="H3883" s="144">
        <v>149.22</v>
      </c>
      <c r="I3883" s="144">
        <v>757.25</v>
      </c>
    </row>
    <row r="3884" spans="1:9" x14ac:dyDescent="0.2">
      <c r="A3884" s="141" t="s">
        <v>7780</v>
      </c>
      <c r="B3884" s="142" t="s">
        <v>19263</v>
      </c>
      <c r="C3884" s="143">
        <v>145</v>
      </c>
      <c r="D3884" s="143">
        <v>2</v>
      </c>
      <c r="E3884" s="144">
        <v>646.92999999999995</v>
      </c>
      <c r="F3884" s="144">
        <v>38.82</v>
      </c>
      <c r="G3884" s="144">
        <v>24.73</v>
      </c>
      <c r="H3884" s="144">
        <v>12.11</v>
      </c>
      <c r="I3884" s="144">
        <v>75.66</v>
      </c>
    </row>
    <row r="3885" spans="1:9" x14ac:dyDescent="0.2">
      <c r="A3885" s="141" t="s">
        <v>7782</v>
      </c>
      <c r="B3885" s="142" t="s">
        <v>19264</v>
      </c>
      <c r="C3885" s="143">
        <v>826</v>
      </c>
      <c r="D3885" s="143">
        <v>24</v>
      </c>
      <c r="E3885" s="144">
        <v>5483.69</v>
      </c>
      <c r="F3885" s="144">
        <v>221.14</v>
      </c>
      <c r="G3885" s="144">
        <v>296.72000000000003</v>
      </c>
      <c r="H3885" s="144">
        <v>102.64</v>
      </c>
      <c r="I3885" s="144">
        <v>620.5</v>
      </c>
    </row>
    <row r="3886" spans="1:9" x14ac:dyDescent="0.2">
      <c r="A3886" s="141" t="s">
        <v>7784</v>
      </c>
      <c r="B3886" s="142" t="s">
        <v>19265</v>
      </c>
      <c r="C3886" s="143">
        <v>298</v>
      </c>
      <c r="D3886" s="143">
        <v>15</v>
      </c>
      <c r="E3886" s="144">
        <v>5195.6899999999996</v>
      </c>
      <c r="F3886" s="144">
        <v>79.78</v>
      </c>
      <c r="G3886" s="144">
        <v>185.45</v>
      </c>
      <c r="H3886" s="144">
        <v>97.25</v>
      </c>
      <c r="I3886" s="144">
        <v>362.48</v>
      </c>
    </row>
    <row r="3887" spans="1:9" x14ac:dyDescent="0.2">
      <c r="A3887" s="141" t="s">
        <v>7786</v>
      </c>
      <c r="B3887" s="142" t="s">
        <v>19266</v>
      </c>
      <c r="C3887" s="143">
        <v>765</v>
      </c>
      <c r="D3887" s="143">
        <v>17</v>
      </c>
      <c r="E3887" s="144">
        <v>195320.78</v>
      </c>
      <c r="F3887" s="144">
        <v>204.81</v>
      </c>
      <c r="G3887" s="144">
        <v>210.18</v>
      </c>
      <c r="H3887" s="144">
        <v>3655.86</v>
      </c>
      <c r="I3887" s="144">
        <v>4070.85</v>
      </c>
    </row>
    <row r="3888" spans="1:9" x14ac:dyDescent="0.2">
      <c r="A3888" s="141" t="s">
        <v>7788</v>
      </c>
      <c r="B3888" s="142" t="s">
        <v>19267</v>
      </c>
      <c r="C3888" s="143">
        <v>4702</v>
      </c>
      <c r="D3888" s="143">
        <v>161</v>
      </c>
      <c r="E3888" s="144">
        <v>41807.120000000003</v>
      </c>
      <c r="F3888" s="144">
        <v>1258.82</v>
      </c>
      <c r="G3888" s="144">
        <v>1990.51</v>
      </c>
      <c r="H3888" s="144">
        <v>782.51</v>
      </c>
      <c r="I3888" s="144">
        <v>4031.84</v>
      </c>
    </row>
    <row r="3889" spans="1:9" x14ac:dyDescent="0.2">
      <c r="A3889" s="141" t="s">
        <v>7790</v>
      </c>
      <c r="B3889" s="142" t="s">
        <v>19268</v>
      </c>
      <c r="C3889" s="143">
        <v>2157</v>
      </c>
      <c r="D3889" s="143">
        <v>70</v>
      </c>
      <c r="E3889" s="144">
        <v>39675.17</v>
      </c>
      <c r="F3889" s="144">
        <v>577.47</v>
      </c>
      <c r="G3889" s="144">
        <v>865.44</v>
      </c>
      <c r="H3889" s="144">
        <v>742.61</v>
      </c>
      <c r="I3889" s="144">
        <v>2185.52</v>
      </c>
    </row>
    <row r="3890" spans="1:9" x14ac:dyDescent="0.2">
      <c r="A3890" s="141" t="s">
        <v>7792</v>
      </c>
      <c r="B3890" s="142" t="s">
        <v>19269</v>
      </c>
      <c r="C3890" s="143">
        <v>759</v>
      </c>
      <c r="D3890" s="143">
        <v>23</v>
      </c>
      <c r="E3890" s="144">
        <v>7174.05</v>
      </c>
      <c r="F3890" s="144">
        <v>203.2</v>
      </c>
      <c r="G3890" s="144">
        <v>284.36</v>
      </c>
      <c r="H3890" s="144">
        <v>134.28</v>
      </c>
      <c r="I3890" s="144">
        <v>621.84</v>
      </c>
    </row>
    <row r="3891" spans="1:9" x14ac:dyDescent="0.2">
      <c r="A3891" s="141" t="s">
        <v>7794</v>
      </c>
      <c r="B3891" s="142" t="s">
        <v>19270</v>
      </c>
      <c r="C3891" s="143">
        <v>2381</v>
      </c>
      <c r="D3891" s="143">
        <v>82</v>
      </c>
      <c r="E3891" s="144">
        <v>28849.07</v>
      </c>
      <c r="F3891" s="144">
        <v>637.45000000000005</v>
      </c>
      <c r="G3891" s="144">
        <v>1013.8</v>
      </c>
      <c r="H3891" s="144">
        <v>539.98</v>
      </c>
      <c r="I3891" s="144">
        <v>2191.23</v>
      </c>
    </row>
    <row r="3892" spans="1:9" x14ac:dyDescent="0.2">
      <c r="A3892" s="141" t="s">
        <v>7796</v>
      </c>
      <c r="B3892" s="142" t="s">
        <v>19271</v>
      </c>
      <c r="C3892" s="143">
        <v>383</v>
      </c>
      <c r="D3892" s="143">
        <v>32</v>
      </c>
      <c r="E3892" s="144">
        <v>8469.16</v>
      </c>
      <c r="F3892" s="144">
        <v>102.54</v>
      </c>
      <c r="G3892" s="144">
        <v>395.63</v>
      </c>
      <c r="H3892" s="144">
        <v>158.52000000000001</v>
      </c>
      <c r="I3892" s="144">
        <v>656.69</v>
      </c>
    </row>
    <row r="3893" spans="1:9" x14ac:dyDescent="0.2">
      <c r="A3893" s="141" t="s">
        <v>7798</v>
      </c>
      <c r="B3893" s="142" t="s">
        <v>19272</v>
      </c>
      <c r="C3893" s="143">
        <v>5893</v>
      </c>
      <c r="D3893" s="143">
        <v>96</v>
      </c>
      <c r="E3893" s="144">
        <v>28828.14</v>
      </c>
      <c r="F3893" s="144">
        <v>1577.68</v>
      </c>
      <c r="G3893" s="144">
        <v>1186.8900000000001</v>
      </c>
      <c r="H3893" s="144">
        <v>539.58000000000004</v>
      </c>
      <c r="I3893" s="144">
        <v>3304.15</v>
      </c>
    </row>
    <row r="3894" spans="1:9" x14ac:dyDescent="0.2">
      <c r="A3894" s="141" t="s">
        <v>7800</v>
      </c>
      <c r="B3894" s="142" t="s">
        <v>19273</v>
      </c>
      <c r="C3894" s="143">
        <v>236</v>
      </c>
      <c r="D3894" s="143">
        <v>8</v>
      </c>
      <c r="E3894" s="144">
        <v>30881.95</v>
      </c>
      <c r="F3894" s="144">
        <v>63.18</v>
      </c>
      <c r="G3894" s="144">
        <v>98.9</v>
      </c>
      <c r="H3894" s="144">
        <v>578.02</v>
      </c>
      <c r="I3894" s="144">
        <v>740.1</v>
      </c>
    </row>
    <row r="3895" spans="1:9" x14ac:dyDescent="0.2">
      <c r="A3895" s="141" t="s">
        <v>7802</v>
      </c>
      <c r="B3895" s="142" t="s">
        <v>19274</v>
      </c>
      <c r="C3895" s="143">
        <v>800</v>
      </c>
      <c r="D3895" s="143">
        <v>20</v>
      </c>
      <c r="E3895" s="144">
        <v>9437.1299999999992</v>
      </c>
      <c r="F3895" s="144">
        <v>214.18</v>
      </c>
      <c r="G3895" s="144">
        <v>247.27</v>
      </c>
      <c r="H3895" s="144">
        <v>176.64</v>
      </c>
      <c r="I3895" s="144">
        <v>638.09</v>
      </c>
    </row>
    <row r="3896" spans="1:9" x14ac:dyDescent="0.2">
      <c r="A3896" s="141" t="s">
        <v>7804</v>
      </c>
      <c r="B3896" s="142" t="s">
        <v>19275</v>
      </c>
      <c r="C3896" s="143">
        <v>1912</v>
      </c>
      <c r="D3896" s="143">
        <v>78</v>
      </c>
      <c r="E3896" s="144">
        <v>29144.9</v>
      </c>
      <c r="F3896" s="144">
        <v>511.88</v>
      </c>
      <c r="G3896" s="144">
        <v>964.34</v>
      </c>
      <c r="H3896" s="144">
        <v>545.51</v>
      </c>
      <c r="I3896" s="144">
        <v>2021.73</v>
      </c>
    </row>
    <row r="3897" spans="1:9" x14ac:dyDescent="0.2">
      <c r="A3897" s="141" t="s">
        <v>7806</v>
      </c>
      <c r="B3897" s="142" t="s">
        <v>19276</v>
      </c>
      <c r="C3897" s="143">
        <v>880</v>
      </c>
      <c r="D3897" s="143">
        <v>23</v>
      </c>
      <c r="E3897" s="144">
        <v>7908.56</v>
      </c>
      <c r="F3897" s="144">
        <v>235.59</v>
      </c>
      <c r="G3897" s="144">
        <v>284.36</v>
      </c>
      <c r="H3897" s="144">
        <v>148.02000000000001</v>
      </c>
      <c r="I3897" s="144">
        <v>667.97</v>
      </c>
    </row>
    <row r="3898" spans="1:9" x14ac:dyDescent="0.2">
      <c r="A3898" s="141" t="s">
        <v>7808</v>
      </c>
      <c r="B3898" s="142" t="s">
        <v>19277</v>
      </c>
      <c r="C3898" s="143">
        <v>5674</v>
      </c>
      <c r="D3898" s="143">
        <v>135</v>
      </c>
      <c r="E3898" s="144">
        <v>49435.29</v>
      </c>
      <c r="F3898" s="144">
        <v>1519.05</v>
      </c>
      <c r="G3898" s="144">
        <v>1669.06</v>
      </c>
      <c r="H3898" s="144">
        <v>925.29</v>
      </c>
      <c r="I3898" s="144">
        <v>4113.3999999999996</v>
      </c>
    </row>
    <row r="3899" spans="1:9" x14ac:dyDescent="0.2">
      <c r="A3899" s="141" t="s">
        <v>7810</v>
      </c>
      <c r="B3899" s="142" t="s">
        <v>19278</v>
      </c>
      <c r="C3899" s="143">
        <v>587</v>
      </c>
      <c r="D3899" s="143">
        <v>21</v>
      </c>
      <c r="E3899" s="144">
        <v>4802.22</v>
      </c>
      <c r="F3899" s="144">
        <v>157.15</v>
      </c>
      <c r="G3899" s="144">
        <v>259.63</v>
      </c>
      <c r="H3899" s="144">
        <v>89.89</v>
      </c>
      <c r="I3899" s="144">
        <v>506.67</v>
      </c>
    </row>
    <row r="3900" spans="1:9" x14ac:dyDescent="0.2">
      <c r="A3900" s="141" t="s">
        <v>7812</v>
      </c>
      <c r="B3900" s="142" t="s">
        <v>19279</v>
      </c>
      <c r="C3900" s="143">
        <v>554</v>
      </c>
      <c r="D3900" s="143">
        <v>11</v>
      </c>
      <c r="E3900" s="144">
        <v>12697.49</v>
      </c>
      <c r="F3900" s="144">
        <v>148.32</v>
      </c>
      <c r="G3900" s="144">
        <v>136</v>
      </c>
      <c r="H3900" s="144">
        <v>237.66</v>
      </c>
      <c r="I3900" s="144">
        <v>521.98</v>
      </c>
    </row>
    <row r="3901" spans="1:9" x14ac:dyDescent="0.2">
      <c r="A3901" s="141" t="s">
        <v>7814</v>
      </c>
      <c r="B3901" s="142" t="s">
        <v>19280</v>
      </c>
      <c r="C3901" s="143">
        <v>164</v>
      </c>
      <c r="D3901" s="143">
        <v>3</v>
      </c>
      <c r="E3901" s="144">
        <v>451.87</v>
      </c>
      <c r="F3901" s="144">
        <v>43.9</v>
      </c>
      <c r="G3901" s="144">
        <v>37.090000000000003</v>
      </c>
      <c r="H3901" s="144">
        <v>8.4600000000000009</v>
      </c>
      <c r="I3901" s="144">
        <v>89.45</v>
      </c>
    </row>
    <row r="3902" spans="1:9" x14ac:dyDescent="0.2">
      <c r="A3902" s="141" t="s">
        <v>7816</v>
      </c>
      <c r="B3902" s="142" t="s">
        <v>19281</v>
      </c>
      <c r="C3902" s="143">
        <v>1178</v>
      </c>
      <c r="D3902" s="143">
        <v>16</v>
      </c>
      <c r="E3902" s="144">
        <v>5324.09</v>
      </c>
      <c r="F3902" s="144">
        <v>315.38</v>
      </c>
      <c r="G3902" s="144">
        <v>197.82</v>
      </c>
      <c r="H3902" s="144">
        <v>99.66</v>
      </c>
      <c r="I3902" s="144">
        <v>612.86</v>
      </c>
    </row>
    <row r="3903" spans="1:9" x14ac:dyDescent="0.2">
      <c r="A3903" s="141" t="s">
        <v>7818</v>
      </c>
      <c r="B3903" s="142" t="s">
        <v>19282</v>
      </c>
      <c r="C3903" s="143">
        <v>194</v>
      </c>
      <c r="D3903" s="143">
        <v>12</v>
      </c>
      <c r="E3903" s="144">
        <v>1838.41</v>
      </c>
      <c r="F3903" s="144">
        <v>51.94</v>
      </c>
      <c r="G3903" s="144">
        <v>148.36000000000001</v>
      </c>
      <c r="H3903" s="144">
        <v>34.409999999999997</v>
      </c>
      <c r="I3903" s="144">
        <v>234.71</v>
      </c>
    </row>
    <row r="3904" spans="1:9" x14ac:dyDescent="0.2">
      <c r="A3904" s="141" t="s">
        <v>7820</v>
      </c>
      <c r="B3904" s="142" t="s">
        <v>19283</v>
      </c>
      <c r="C3904" s="143">
        <v>427</v>
      </c>
      <c r="D3904" s="143">
        <v>21</v>
      </c>
      <c r="E3904" s="144">
        <v>4994.1000000000004</v>
      </c>
      <c r="F3904" s="144">
        <v>114.32</v>
      </c>
      <c r="G3904" s="144">
        <v>259.63</v>
      </c>
      <c r="H3904" s="144">
        <v>93.47</v>
      </c>
      <c r="I3904" s="144">
        <v>467.42</v>
      </c>
    </row>
    <row r="3905" spans="1:9" x14ac:dyDescent="0.2">
      <c r="A3905" s="141" t="s">
        <v>7822</v>
      </c>
      <c r="B3905" s="142" t="s">
        <v>19284</v>
      </c>
      <c r="C3905" s="143">
        <v>1000</v>
      </c>
      <c r="D3905" s="143">
        <v>24</v>
      </c>
      <c r="E3905" s="144">
        <v>5069.47</v>
      </c>
      <c r="F3905" s="144">
        <v>267.72000000000003</v>
      </c>
      <c r="G3905" s="144">
        <v>296.72000000000003</v>
      </c>
      <c r="H3905" s="144">
        <v>94.89</v>
      </c>
      <c r="I3905" s="144">
        <v>659.33</v>
      </c>
    </row>
    <row r="3906" spans="1:9" x14ac:dyDescent="0.2">
      <c r="A3906" s="141" t="s">
        <v>7824</v>
      </c>
      <c r="B3906" s="142" t="s">
        <v>19285</v>
      </c>
      <c r="C3906" s="143">
        <v>761</v>
      </c>
      <c r="D3906" s="143">
        <v>89</v>
      </c>
      <c r="E3906" s="144">
        <v>21018.61</v>
      </c>
      <c r="F3906" s="144">
        <v>203.74</v>
      </c>
      <c r="G3906" s="144">
        <v>1100.3399999999999</v>
      </c>
      <c r="H3906" s="144">
        <v>393.41</v>
      </c>
      <c r="I3906" s="144">
        <v>1697.49</v>
      </c>
    </row>
    <row r="3907" spans="1:9" x14ac:dyDescent="0.2">
      <c r="A3907" s="141" t="s">
        <v>7826</v>
      </c>
      <c r="B3907" s="142" t="s">
        <v>19286</v>
      </c>
      <c r="C3907" s="143">
        <v>192</v>
      </c>
      <c r="D3907" s="143">
        <v>8</v>
      </c>
      <c r="E3907" s="144">
        <v>1385.23</v>
      </c>
      <c r="F3907" s="144">
        <v>51.4</v>
      </c>
      <c r="G3907" s="144">
        <v>98.9</v>
      </c>
      <c r="H3907" s="144">
        <v>25.93</v>
      </c>
      <c r="I3907" s="144">
        <v>176.23</v>
      </c>
    </row>
    <row r="3908" spans="1:9" x14ac:dyDescent="0.2">
      <c r="A3908" s="141" t="s">
        <v>7828</v>
      </c>
      <c r="B3908" s="142" t="s">
        <v>19287</v>
      </c>
      <c r="C3908" s="143">
        <v>1127</v>
      </c>
      <c r="D3908" s="143">
        <v>41</v>
      </c>
      <c r="E3908" s="144">
        <v>22921.55</v>
      </c>
      <c r="F3908" s="144">
        <v>301.72000000000003</v>
      </c>
      <c r="G3908" s="144">
        <v>506.9</v>
      </c>
      <c r="H3908" s="144">
        <v>429.02</v>
      </c>
      <c r="I3908" s="144">
        <v>1237.6400000000001</v>
      </c>
    </row>
    <row r="3909" spans="1:9" x14ac:dyDescent="0.2">
      <c r="A3909" s="141" t="s">
        <v>7830</v>
      </c>
      <c r="B3909" s="142" t="s">
        <v>19288</v>
      </c>
      <c r="C3909" s="143">
        <v>464</v>
      </c>
      <c r="D3909" s="143">
        <v>8</v>
      </c>
      <c r="E3909" s="144">
        <v>2949.23</v>
      </c>
      <c r="F3909" s="144">
        <v>124.22</v>
      </c>
      <c r="G3909" s="144">
        <v>98.9</v>
      </c>
      <c r="H3909" s="144">
        <v>55.2</v>
      </c>
      <c r="I3909" s="144">
        <v>278.32</v>
      </c>
    </row>
    <row r="3910" spans="1:9" x14ac:dyDescent="0.2">
      <c r="A3910" s="141" t="s">
        <v>7832</v>
      </c>
      <c r="B3910" s="142" t="s">
        <v>19289</v>
      </c>
      <c r="C3910" s="143">
        <v>382</v>
      </c>
      <c r="D3910" s="143">
        <v>10</v>
      </c>
      <c r="E3910" s="144">
        <v>1791.02</v>
      </c>
      <c r="F3910" s="144">
        <v>102.27</v>
      </c>
      <c r="G3910" s="144">
        <v>123.63</v>
      </c>
      <c r="H3910" s="144">
        <v>33.520000000000003</v>
      </c>
      <c r="I3910" s="144">
        <v>259.42</v>
      </c>
    </row>
    <row r="3911" spans="1:9" x14ac:dyDescent="0.2">
      <c r="A3911" s="141" t="s">
        <v>7834</v>
      </c>
      <c r="B3911" s="142" t="s">
        <v>19290</v>
      </c>
      <c r="C3911" s="143">
        <v>649</v>
      </c>
      <c r="D3911" s="143">
        <v>14</v>
      </c>
      <c r="E3911" s="144">
        <v>7567.61</v>
      </c>
      <c r="F3911" s="144">
        <v>173.75</v>
      </c>
      <c r="G3911" s="144">
        <v>173.09</v>
      </c>
      <c r="H3911" s="144">
        <v>141.65</v>
      </c>
      <c r="I3911" s="144">
        <v>488.49</v>
      </c>
    </row>
    <row r="3912" spans="1:9" x14ac:dyDescent="0.2">
      <c r="A3912" s="141" t="s">
        <v>7836</v>
      </c>
      <c r="B3912" s="142" t="s">
        <v>19291</v>
      </c>
      <c r="C3912" s="143">
        <v>300</v>
      </c>
      <c r="D3912" s="143">
        <v>7</v>
      </c>
      <c r="E3912" s="144">
        <v>1242.8399999999999</v>
      </c>
      <c r="F3912" s="144">
        <v>80.319999999999993</v>
      </c>
      <c r="G3912" s="144">
        <v>86.54</v>
      </c>
      <c r="H3912" s="144">
        <v>23.26</v>
      </c>
      <c r="I3912" s="144">
        <v>190.12</v>
      </c>
    </row>
    <row r="3913" spans="1:9" x14ac:dyDescent="0.2">
      <c r="A3913" s="141" t="s">
        <v>7838</v>
      </c>
      <c r="B3913" s="142" t="s">
        <v>19292</v>
      </c>
      <c r="C3913" s="143">
        <v>169</v>
      </c>
      <c r="D3913" s="143">
        <v>10</v>
      </c>
      <c r="E3913" s="144">
        <v>1193.1199999999999</v>
      </c>
      <c r="F3913" s="144">
        <v>45.25</v>
      </c>
      <c r="G3913" s="144">
        <v>123.63</v>
      </c>
      <c r="H3913" s="144">
        <v>22.33</v>
      </c>
      <c r="I3913" s="144">
        <v>191.21</v>
      </c>
    </row>
    <row r="3914" spans="1:9" x14ac:dyDescent="0.2">
      <c r="A3914" s="141" t="s">
        <v>7840</v>
      </c>
      <c r="B3914" s="142" t="s">
        <v>19293</v>
      </c>
      <c r="C3914" s="143">
        <v>431</v>
      </c>
      <c r="D3914" s="143">
        <v>11</v>
      </c>
      <c r="E3914" s="144">
        <v>2372.59</v>
      </c>
      <c r="F3914" s="144">
        <v>115.38</v>
      </c>
      <c r="G3914" s="144">
        <v>136</v>
      </c>
      <c r="H3914" s="144">
        <v>44.41</v>
      </c>
      <c r="I3914" s="144">
        <v>295.79000000000002</v>
      </c>
    </row>
    <row r="3915" spans="1:9" x14ac:dyDescent="0.2">
      <c r="A3915" s="141" t="s">
        <v>7842</v>
      </c>
      <c r="B3915" s="142" t="s">
        <v>19294</v>
      </c>
      <c r="C3915" s="143">
        <v>264</v>
      </c>
      <c r="D3915" s="143">
        <v>6</v>
      </c>
      <c r="E3915" s="144">
        <v>3185.12</v>
      </c>
      <c r="F3915" s="144">
        <v>70.680000000000007</v>
      </c>
      <c r="G3915" s="144">
        <v>74.180000000000007</v>
      </c>
      <c r="H3915" s="144">
        <v>59.62</v>
      </c>
      <c r="I3915" s="144">
        <v>204.48</v>
      </c>
    </row>
    <row r="3916" spans="1:9" x14ac:dyDescent="0.2">
      <c r="A3916" s="141" t="s">
        <v>7844</v>
      </c>
      <c r="B3916" s="142" t="s">
        <v>19295</v>
      </c>
      <c r="C3916" s="143">
        <v>602</v>
      </c>
      <c r="D3916" s="143">
        <v>26</v>
      </c>
      <c r="E3916" s="144">
        <v>9781.91</v>
      </c>
      <c r="F3916" s="144">
        <v>161.16999999999999</v>
      </c>
      <c r="G3916" s="144">
        <v>321.45</v>
      </c>
      <c r="H3916" s="144">
        <v>183.09</v>
      </c>
      <c r="I3916" s="144">
        <v>665.71</v>
      </c>
    </row>
    <row r="3917" spans="1:9" x14ac:dyDescent="0.2">
      <c r="A3917" s="141" t="s">
        <v>7846</v>
      </c>
      <c r="B3917" s="142" t="s">
        <v>19296</v>
      </c>
      <c r="C3917" s="143">
        <v>260</v>
      </c>
      <c r="D3917" s="143">
        <v>2</v>
      </c>
      <c r="E3917" s="144">
        <v>373.22</v>
      </c>
      <c r="F3917" s="144">
        <v>69.61</v>
      </c>
      <c r="G3917" s="144">
        <v>24.73</v>
      </c>
      <c r="H3917" s="144">
        <v>6.98</v>
      </c>
      <c r="I3917" s="144">
        <v>101.32</v>
      </c>
    </row>
    <row r="3918" spans="1:9" x14ac:dyDescent="0.2">
      <c r="A3918" s="141" t="s">
        <v>7848</v>
      </c>
      <c r="B3918" s="142" t="s">
        <v>19297</v>
      </c>
      <c r="C3918" s="143">
        <v>156</v>
      </c>
      <c r="D3918" s="143">
        <v>3</v>
      </c>
      <c r="E3918" s="144">
        <v>622.04</v>
      </c>
      <c r="F3918" s="144">
        <v>41.77</v>
      </c>
      <c r="G3918" s="144">
        <v>37.090000000000003</v>
      </c>
      <c r="H3918" s="144">
        <v>11.64</v>
      </c>
      <c r="I3918" s="144">
        <v>90.5</v>
      </c>
    </row>
    <row r="3919" spans="1:9" x14ac:dyDescent="0.2">
      <c r="A3919" s="141" t="s">
        <v>7850</v>
      </c>
      <c r="B3919" s="142" t="s">
        <v>19298</v>
      </c>
      <c r="C3919" s="143">
        <v>100</v>
      </c>
      <c r="D3919" s="143">
        <v>1</v>
      </c>
      <c r="E3919" s="144">
        <v>186.61</v>
      </c>
      <c r="F3919" s="144">
        <v>26.78</v>
      </c>
      <c r="G3919" s="144">
        <v>12.36</v>
      </c>
      <c r="H3919" s="144">
        <v>3.5</v>
      </c>
      <c r="I3919" s="144">
        <v>42.64</v>
      </c>
    </row>
    <row r="3920" spans="1:9" x14ac:dyDescent="0.2">
      <c r="A3920" s="141" t="s">
        <v>7852</v>
      </c>
      <c r="B3920" s="142" t="s">
        <v>19299</v>
      </c>
      <c r="C3920" s="143">
        <v>503</v>
      </c>
      <c r="D3920" s="143">
        <v>24</v>
      </c>
      <c r="E3920" s="144">
        <v>21771.09</v>
      </c>
      <c r="F3920" s="144">
        <v>134.66</v>
      </c>
      <c r="G3920" s="144">
        <v>296.72000000000003</v>
      </c>
      <c r="H3920" s="144">
        <v>407.5</v>
      </c>
      <c r="I3920" s="144">
        <v>838.88</v>
      </c>
    </row>
    <row r="3921" spans="1:9" x14ac:dyDescent="0.2">
      <c r="A3921" s="141" t="s">
        <v>7854</v>
      </c>
      <c r="B3921" s="142" t="s">
        <v>19300</v>
      </c>
      <c r="C3921" s="143">
        <v>1118</v>
      </c>
      <c r="D3921" s="143">
        <v>42</v>
      </c>
      <c r="E3921" s="144">
        <v>14826.25</v>
      </c>
      <c r="F3921" s="144">
        <v>299.31</v>
      </c>
      <c r="G3921" s="144">
        <v>519.26</v>
      </c>
      <c r="H3921" s="144">
        <v>277.5</v>
      </c>
      <c r="I3921" s="144">
        <v>1096.07</v>
      </c>
    </row>
    <row r="3922" spans="1:9" x14ac:dyDescent="0.2">
      <c r="A3922" s="141" t="s">
        <v>7856</v>
      </c>
      <c r="B3922" s="142" t="s">
        <v>19301</v>
      </c>
      <c r="C3922" s="143">
        <v>93</v>
      </c>
      <c r="D3922" s="143">
        <v>10</v>
      </c>
      <c r="E3922" s="144">
        <v>954.24</v>
      </c>
      <c r="F3922" s="144">
        <v>24.9</v>
      </c>
      <c r="G3922" s="144">
        <v>123.63</v>
      </c>
      <c r="H3922" s="144">
        <v>17.86</v>
      </c>
      <c r="I3922" s="144">
        <v>166.39</v>
      </c>
    </row>
    <row r="3923" spans="1:9" x14ac:dyDescent="0.2">
      <c r="A3923" s="141" t="s">
        <v>7858</v>
      </c>
      <c r="B3923" s="142" t="s">
        <v>19302</v>
      </c>
      <c r="C3923" s="143">
        <v>248</v>
      </c>
      <c r="D3923" s="143">
        <v>4</v>
      </c>
      <c r="E3923" s="144">
        <v>2231.7399999999998</v>
      </c>
      <c r="F3923" s="144">
        <v>69.760000000000005</v>
      </c>
      <c r="G3923" s="144">
        <v>56.12</v>
      </c>
      <c r="H3923" s="144">
        <v>39.479999999999997</v>
      </c>
      <c r="I3923" s="144">
        <v>165.36</v>
      </c>
    </row>
    <row r="3924" spans="1:9" x14ac:dyDescent="0.2">
      <c r="A3924" s="141" t="s">
        <v>7860</v>
      </c>
      <c r="B3924" s="142" t="s">
        <v>19303</v>
      </c>
      <c r="C3924" s="143">
        <v>1153</v>
      </c>
      <c r="D3924" s="143">
        <v>113</v>
      </c>
      <c r="E3924" s="144">
        <v>177761.93</v>
      </c>
      <c r="F3924" s="144">
        <v>324.31</v>
      </c>
      <c r="G3924" s="144">
        <v>1585.47</v>
      </c>
      <c r="H3924" s="144">
        <v>3144.9</v>
      </c>
      <c r="I3924" s="144">
        <v>5054.68</v>
      </c>
    </row>
    <row r="3925" spans="1:9" x14ac:dyDescent="0.2">
      <c r="A3925" s="141" t="s">
        <v>7862</v>
      </c>
      <c r="B3925" s="142" t="s">
        <v>19304</v>
      </c>
      <c r="C3925" s="143">
        <v>457</v>
      </c>
      <c r="D3925" s="143">
        <v>9</v>
      </c>
      <c r="E3925" s="144">
        <v>7011.19</v>
      </c>
      <c r="F3925" s="144">
        <v>128.54</v>
      </c>
      <c r="G3925" s="144">
        <v>126.28</v>
      </c>
      <c r="H3925" s="144">
        <v>124.04</v>
      </c>
      <c r="I3925" s="144">
        <v>378.86</v>
      </c>
    </row>
    <row r="3926" spans="1:9" x14ac:dyDescent="0.2">
      <c r="A3926" s="141" t="s">
        <v>7864</v>
      </c>
      <c r="B3926" s="142" t="s">
        <v>19305</v>
      </c>
      <c r="C3926" s="143">
        <v>67</v>
      </c>
      <c r="D3926" s="143">
        <v>2</v>
      </c>
      <c r="E3926" s="144">
        <v>13199.59</v>
      </c>
      <c r="F3926" s="144">
        <v>18.850000000000001</v>
      </c>
      <c r="G3926" s="144">
        <v>28.06</v>
      </c>
      <c r="H3926" s="144">
        <v>233.52</v>
      </c>
      <c r="I3926" s="144">
        <v>280.43</v>
      </c>
    </row>
    <row r="3927" spans="1:9" x14ac:dyDescent="0.2">
      <c r="A3927" s="141" t="s">
        <v>7866</v>
      </c>
      <c r="B3927" s="142" t="s">
        <v>19306</v>
      </c>
      <c r="C3927" s="143">
        <v>3484</v>
      </c>
      <c r="D3927" s="143">
        <v>80</v>
      </c>
      <c r="E3927" s="144">
        <v>63328.45</v>
      </c>
      <c r="F3927" s="144">
        <v>979.96</v>
      </c>
      <c r="G3927" s="144">
        <v>1122.46</v>
      </c>
      <c r="H3927" s="144">
        <v>1120.3800000000001</v>
      </c>
      <c r="I3927" s="144">
        <v>3222.8</v>
      </c>
    </row>
    <row r="3928" spans="1:9" x14ac:dyDescent="0.2">
      <c r="A3928" s="141" t="s">
        <v>7868</v>
      </c>
      <c r="B3928" s="142" t="s">
        <v>19307</v>
      </c>
      <c r="C3928" s="143">
        <v>2518</v>
      </c>
      <c r="D3928" s="143">
        <v>49</v>
      </c>
      <c r="E3928" s="144">
        <v>18903.68</v>
      </c>
      <c r="F3928" s="144">
        <v>708.25</v>
      </c>
      <c r="G3928" s="144">
        <v>687.5</v>
      </c>
      <c r="H3928" s="144">
        <v>334.44</v>
      </c>
      <c r="I3928" s="144">
        <v>1730.19</v>
      </c>
    </row>
    <row r="3929" spans="1:9" x14ac:dyDescent="0.2">
      <c r="A3929" s="141" t="s">
        <v>7870</v>
      </c>
      <c r="B3929" s="142" t="s">
        <v>19308</v>
      </c>
      <c r="C3929" s="143">
        <v>647</v>
      </c>
      <c r="D3929" s="143">
        <v>20</v>
      </c>
      <c r="E3929" s="144">
        <v>20213.37</v>
      </c>
      <c r="F3929" s="144">
        <v>181.98</v>
      </c>
      <c r="G3929" s="144">
        <v>280.62</v>
      </c>
      <c r="H3929" s="144">
        <v>357.61</v>
      </c>
      <c r="I3929" s="144">
        <v>820.21</v>
      </c>
    </row>
    <row r="3930" spans="1:9" x14ac:dyDescent="0.2">
      <c r="A3930" s="141" t="s">
        <v>7872</v>
      </c>
      <c r="B3930" s="142" t="s">
        <v>19309</v>
      </c>
      <c r="C3930" s="143">
        <v>2794</v>
      </c>
      <c r="D3930" s="143">
        <v>69</v>
      </c>
      <c r="E3930" s="144">
        <v>46403.7</v>
      </c>
      <c r="F3930" s="144">
        <v>785.88</v>
      </c>
      <c r="G3930" s="144">
        <v>968.12</v>
      </c>
      <c r="H3930" s="144">
        <v>820.96</v>
      </c>
      <c r="I3930" s="144">
        <v>2574.96</v>
      </c>
    </row>
    <row r="3931" spans="1:9" x14ac:dyDescent="0.2">
      <c r="A3931" s="141" t="s">
        <v>7874</v>
      </c>
      <c r="B3931" s="142" t="s">
        <v>19310</v>
      </c>
      <c r="C3931" s="143">
        <v>500</v>
      </c>
      <c r="D3931" s="143">
        <v>15</v>
      </c>
      <c r="E3931" s="144">
        <v>12803.96</v>
      </c>
      <c r="F3931" s="144">
        <v>140.63999999999999</v>
      </c>
      <c r="G3931" s="144">
        <v>210.46</v>
      </c>
      <c r="H3931" s="144">
        <v>226.52</v>
      </c>
      <c r="I3931" s="144">
        <v>577.62</v>
      </c>
    </row>
    <row r="3932" spans="1:9" x14ac:dyDescent="0.2">
      <c r="A3932" s="141" t="s">
        <v>7876</v>
      </c>
      <c r="B3932" s="142" t="s">
        <v>19311</v>
      </c>
      <c r="C3932" s="143">
        <v>92</v>
      </c>
      <c r="D3932" s="143">
        <v>23</v>
      </c>
      <c r="E3932" s="144">
        <v>30717.9</v>
      </c>
      <c r="F3932" s="144">
        <v>25.88</v>
      </c>
      <c r="G3932" s="144">
        <v>322.7</v>
      </c>
      <c r="H3932" s="144">
        <v>543.45000000000005</v>
      </c>
      <c r="I3932" s="144">
        <v>892.03</v>
      </c>
    </row>
    <row r="3933" spans="1:9" x14ac:dyDescent="0.2">
      <c r="A3933" s="141" t="s">
        <v>7878</v>
      </c>
      <c r="B3933" s="142" t="s">
        <v>19312</v>
      </c>
      <c r="C3933" s="143">
        <v>9562</v>
      </c>
      <c r="D3933" s="143">
        <v>178</v>
      </c>
      <c r="E3933" s="144">
        <v>169390.5</v>
      </c>
      <c r="F3933" s="144">
        <v>2689.56</v>
      </c>
      <c r="G3933" s="144">
        <v>2497.46</v>
      </c>
      <c r="H3933" s="144">
        <v>2996.79</v>
      </c>
      <c r="I3933" s="144">
        <v>8183.81</v>
      </c>
    </row>
    <row r="3934" spans="1:9" x14ac:dyDescent="0.2">
      <c r="A3934" s="141" t="s">
        <v>7880</v>
      </c>
      <c r="B3934" s="142" t="s">
        <v>19313</v>
      </c>
      <c r="C3934" s="143">
        <v>36</v>
      </c>
      <c r="D3934" s="143">
        <v>0</v>
      </c>
      <c r="E3934" s="144">
        <v>0</v>
      </c>
      <c r="F3934" s="144">
        <v>10.130000000000001</v>
      </c>
      <c r="G3934" s="144">
        <v>0</v>
      </c>
      <c r="H3934" s="144">
        <v>0</v>
      </c>
      <c r="I3934" s="144">
        <v>10.130000000000001</v>
      </c>
    </row>
    <row r="3935" spans="1:9" x14ac:dyDescent="0.2">
      <c r="A3935" s="141" t="s">
        <v>7882</v>
      </c>
      <c r="B3935" s="142" t="s">
        <v>19314</v>
      </c>
      <c r="C3935" s="143">
        <v>423</v>
      </c>
      <c r="D3935" s="143">
        <v>10</v>
      </c>
      <c r="E3935" s="144">
        <v>3918.89</v>
      </c>
      <c r="F3935" s="144">
        <v>118.98</v>
      </c>
      <c r="G3935" s="144">
        <v>140.30000000000001</v>
      </c>
      <c r="H3935" s="144">
        <v>69.33</v>
      </c>
      <c r="I3935" s="144">
        <v>328.61</v>
      </c>
    </row>
    <row r="3936" spans="1:9" x14ac:dyDescent="0.2">
      <c r="A3936" s="141" t="s">
        <v>7884</v>
      </c>
      <c r="B3936" s="142" t="s">
        <v>19315</v>
      </c>
      <c r="C3936" s="143">
        <v>511</v>
      </c>
      <c r="D3936" s="143">
        <v>7</v>
      </c>
      <c r="E3936" s="144">
        <v>5763.28</v>
      </c>
      <c r="F3936" s="144">
        <v>143.72999999999999</v>
      </c>
      <c r="G3936" s="144">
        <v>98.22</v>
      </c>
      <c r="H3936" s="144">
        <v>101.96</v>
      </c>
      <c r="I3936" s="144">
        <v>343.91</v>
      </c>
    </row>
    <row r="3937" spans="1:9" x14ac:dyDescent="0.2">
      <c r="A3937" s="141" t="s">
        <v>7886</v>
      </c>
      <c r="B3937" s="142" t="s">
        <v>19316</v>
      </c>
      <c r="C3937" s="143">
        <v>244</v>
      </c>
      <c r="D3937" s="143">
        <v>6</v>
      </c>
      <c r="E3937" s="144">
        <v>14905.89</v>
      </c>
      <c r="F3937" s="144">
        <v>68.63</v>
      </c>
      <c r="G3937" s="144">
        <v>84.18</v>
      </c>
      <c r="H3937" s="144">
        <v>263.70999999999998</v>
      </c>
      <c r="I3937" s="144">
        <v>416.52</v>
      </c>
    </row>
    <row r="3938" spans="1:9" x14ac:dyDescent="0.2">
      <c r="A3938" s="141" t="s">
        <v>7888</v>
      </c>
      <c r="B3938" s="142" t="s">
        <v>19317</v>
      </c>
      <c r="C3938" s="143">
        <v>28</v>
      </c>
      <c r="D3938" s="143">
        <v>4</v>
      </c>
      <c r="E3938" s="144">
        <v>847.68</v>
      </c>
      <c r="F3938" s="144">
        <v>7.87</v>
      </c>
      <c r="G3938" s="144">
        <v>56.12</v>
      </c>
      <c r="H3938" s="144">
        <v>15</v>
      </c>
      <c r="I3938" s="144">
        <v>78.989999999999995</v>
      </c>
    </row>
    <row r="3939" spans="1:9" x14ac:dyDescent="0.2">
      <c r="A3939" s="141" t="s">
        <v>7890</v>
      </c>
      <c r="B3939" s="142" t="s">
        <v>19318</v>
      </c>
      <c r="C3939" s="143">
        <v>452</v>
      </c>
      <c r="D3939" s="143">
        <v>9</v>
      </c>
      <c r="E3939" s="144">
        <v>19878.48</v>
      </c>
      <c r="F3939" s="144">
        <v>127.14</v>
      </c>
      <c r="G3939" s="144">
        <v>126.28</v>
      </c>
      <c r="H3939" s="144">
        <v>351.68</v>
      </c>
      <c r="I3939" s="144">
        <v>605.1</v>
      </c>
    </row>
    <row r="3940" spans="1:9" x14ac:dyDescent="0.2">
      <c r="A3940" s="141" t="s">
        <v>7892</v>
      </c>
      <c r="B3940" s="142" t="s">
        <v>19319</v>
      </c>
      <c r="C3940" s="143">
        <v>14954</v>
      </c>
      <c r="D3940" s="143">
        <v>268</v>
      </c>
      <c r="E3940" s="144">
        <v>228295.67</v>
      </c>
      <c r="F3940" s="144">
        <v>4206.1899999999996</v>
      </c>
      <c r="G3940" s="144">
        <v>3760.22</v>
      </c>
      <c r="H3940" s="144">
        <v>4038.92</v>
      </c>
      <c r="I3940" s="144">
        <v>12005.33</v>
      </c>
    </row>
    <row r="3941" spans="1:9" x14ac:dyDescent="0.2">
      <c r="A3941" s="141" t="s">
        <v>7894</v>
      </c>
      <c r="B3941" s="142" t="s">
        <v>19320</v>
      </c>
      <c r="C3941" s="143">
        <v>537</v>
      </c>
      <c r="D3941" s="143">
        <v>71</v>
      </c>
      <c r="E3941" s="144">
        <v>383924.44</v>
      </c>
      <c r="F3941" s="144">
        <v>151.05000000000001</v>
      </c>
      <c r="G3941" s="144">
        <v>996.18</v>
      </c>
      <c r="H3941" s="144">
        <v>6792.25</v>
      </c>
      <c r="I3941" s="144">
        <v>7939.48</v>
      </c>
    </row>
    <row r="3942" spans="1:9" x14ac:dyDescent="0.2">
      <c r="A3942" s="141" t="s">
        <v>7896</v>
      </c>
      <c r="B3942" s="142" t="s">
        <v>19321</v>
      </c>
      <c r="C3942" s="143">
        <v>780</v>
      </c>
      <c r="D3942" s="143">
        <v>17</v>
      </c>
      <c r="E3942" s="144">
        <v>13034.9</v>
      </c>
      <c r="F3942" s="144">
        <v>219.39</v>
      </c>
      <c r="G3942" s="144">
        <v>238.52</v>
      </c>
      <c r="H3942" s="144">
        <v>230.61</v>
      </c>
      <c r="I3942" s="144">
        <v>688.52</v>
      </c>
    </row>
    <row r="3943" spans="1:9" x14ac:dyDescent="0.2">
      <c r="A3943" s="141" t="s">
        <v>7898</v>
      </c>
      <c r="B3943" s="142" t="s">
        <v>19322</v>
      </c>
      <c r="C3943" s="143">
        <v>4702</v>
      </c>
      <c r="D3943" s="143">
        <v>102</v>
      </c>
      <c r="E3943" s="144">
        <v>71613.990000000005</v>
      </c>
      <c r="F3943" s="144">
        <v>1322.56</v>
      </c>
      <c r="G3943" s="144">
        <v>1431.13</v>
      </c>
      <c r="H3943" s="144">
        <v>1266.97</v>
      </c>
      <c r="I3943" s="144">
        <v>4020.66</v>
      </c>
    </row>
    <row r="3944" spans="1:9" x14ac:dyDescent="0.2">
      <c r="A3944" s="141" t="s">
        <v>7900</v>
      </c>
      <c r="B3944" s="142" t="s">
        <v>19323</v>
      </c>
      <c r="C3944" s="143">
        <v>225</v>
      </c>
      <c r="D3944" s="143">
        <v>1</v>
      </c>
      <c r="E3944" s="144">
        <v>186.61</v>
      </c>
      <c r="F3944" s="144">
        <v>63.29</v>
      </c>
      <c r="G3944" s="144">
        <v>14.03</v>
      </c>
      <c r="H3944" s="144">
        <v>3.3</v>
      </c>
      <c r="I3944" s="144">
        <v>80.62</v>
      </c>
    </row>
    <row r="3945" spans="1:9" x14ac:dyDescent="0.2">
      <c r="A3945" s="141" t="s">
        <v>7902</v>
      </c>
      <c r="B3945" s="142" t="s">
        <v>19324</v>
      </c>
      <c r="C3945" s="143">
        <v>502</v>
      </c>
      <c r="D3945" s="143">
        <v>14</v>
      </c>
      <c r="E3945" s="144">
        <v>8242.25</v>
      </c>
      <c r="F3945" s="144">
        <v>141.19999999999999</v>
      </c>
      <c r="G3945" s="144">
        <v>196.43</v>
      </c>
      <c r="H3945" s="144">
        <v>145.82</v>
      </c>
      <c r="I3945" s="144">
        <v>483.45</v>
      </c>
    </row>
    <row r="3946" spans="1:9" x14ac:dyDescent="0.2">
      <c r="A3946" s="141" t="s">
        <v>7904</v>
      </c>
      <c r="B3946" s="142" t="s">
        <v>19325</v>
      </c>
      <c r="C3946" s="143">
        <v>220</v>
      </c>
      <c r="D3946" s="143">
        <v>22</v>
      </c>
      <c r="E3946" s="144">
        <v>5391.35</v>
      </c>
      <c r="F3946" s="144">
        <v>61.88</v>
      </c>
      <c r="G3946" s="144">
        <v>308.67</v>
      </c>
      <c r="H3946" s="144">
        <v>95.38</v>
      </c>
      <c r="I3946" s="144">
        <v>465.93</v>
      </c>
    </row>
    <row r="3947" spans="1:9" x14ac:dyDescent="0.2">
      <c r="A3947" s="141" t="s">
        <v>7906</v>
      </c>
      <c r="B3947" s="142" t="s">
        <v>19326</v>
      </c>
      <c r="C3947" s="143">
        <v>84</v>
      </c>
      <c r="D3947" s="143">
        <v>4</v>
      </c>
      <c r="E3947" s="144">
        <v>3340.84</v>
      </c>
      <c r="F3947" s="144">
        <v>23.62</v>
      </c>
      <c r="G3947" s="144">
        <v>56.12</v>
      </c>
      <c r="H3947" s="144">
        <v>59.1</v>
      </c>
      <c r="I3947" s="144">
        <v>138.84</v>
      </c>
    </row>
    <row r="3948" spans="1:9" x14ac:dyDescent="0.2">
      <c r="A3948" s="141" t="s">
        <v>7908</v>
      </c>
      <c r="B3948" s="142" t="s">
        <v>19327</v>
      </c>
      <c r="C3948" s="143">
        <v>1583</v>
      </c>
      <c r="D3948" s="143">
        <v>41</v>
      </c>
      <c r="E3948" s="144">
        <v>42300.13</v>
      </c>
      <c r="F3948" s="144">
        <v>445.26</v>
      </c>
      <c r="G3948" s="144">
        <v>575.26</v>
      </c>
      <c r="H3948" s="144">
        <v>748.36</v>
      </c>
      <c r="I3948" s="144">
        <v>1768.88</v>
      </c>
    </row>
    <row r="3949" spans="1:9" x14ac:dyDescent="0.2">
      <c r="A3949" s="141" t="s">
        <v>7910</v>
      </c>
      <c r="B3949" s="142" t="s">
        <v>19328</v>
      </c>
      <c r="C3949" s="143">
        <v>146</v>
      </c>
      <c r="D3949" s="143">
        <v>5</v>
      </c>
      <c r="E3949" s="144">
        <v>1061.53</v>
      </c>
      <c r="F3949" s="144">
        <v>41.06</v>
      </c>
      <c r="G3949" s="144">
        <v>70.150000000000006</v>
      </c>
      <c r="H3949" s="144">
        <v>18.78</v>
      </c>
      <c r="I3949" s="144">
        <v>129.99</v>
      </c>
    </row>
    <row r="3950" spans="1:9" x14ac:dyDescent="0.2">
      <c r="A3950" s="141" t="s">
        <v>7912</v>
      </c>
      <c r="B3950" s="142" t="s">
        <v>19329</v>
      </c>
      <c r="C3950" s="143">
        <v>147</v>
      </c>
      <c r="D3950" s="143">
        <v>7</v>
      </c>
      <c r="E3950" s="144">
        <v>13549.53</v>
      </c>
      <c r="F3950" s="144">
        <v>41.34</v>
      </c>
      <c r="G3950" s="144">
        <v>98.22</v>
      </c>
      <c r="H3950" s="144">
        <v>239.71</v>
      </c>
      <c r="I3950" s="144">
        <v>379.27</v>
      </c>
    </row>
    <row r="3951" spans="1:9" x14ac:dyDescent="0.2">
      <c r="A3951" s="141" t="s">
        <v>7914</v>
      </c>
      <c r="B3951" s="142" t="s">
        <v>19330</v>
      </c>
      <c r="C3951" s="143">
        <v>34</v>
      </c>
      <c r="D3951" s="143">
        <v>1</v>
      </c>
      <c r="E3951" s="144">
        <v>14063.69</v>
      </c>
      <c r="F3951" s="144">
        <v>9.56</v>
      </c>
      <c r="G3951" s="144">
        <v>14.03</v>
      </c>
      <c r="H3951" s="144">
        <v>248.81</v>
      </c>
      <c r="I3951" s="144">
        <v>272.39999999999998</v>
      </c>
    </row>
    <row r="3952" spans="1:9" x14ac:dyDescent="0.2">
      <c r="A3952" s="141" t="s">
        <v>7916</v>
      </c>
      <c r="B3952" s="142" t="s">
        <v>19331</v>
      </c>
      <c r="C3952" s="143">
        <v>25</v>
      </c>
      <c r="D3952" s="143">
        <v>1</v>
      </c>
      <c r="E3952" s="144">
        <v>371.57</v>
      </c>
      <c r="F3952" s="144">
        <v>7.03</v>
      </c>
      <c r="G3952" s="144">
        <v>14.03</v>
      </c>
      <c r="H3952" s="144">
        <v>6.58</v>
      </c>
      <c r="I3952" s="144">
        <v>27.64</v>
      </c>
    </row>
    <row r="3953" spans="1:9" x14ac:dyDescent="0.2">
      <c r="A3953" s="141" t="s">
        <v>7918</v>
      </c>
      <c r="B3953" s="142" t="s">
        <v>19332</v>
      </c>
      <c r="C3953" s="143">
        <v>99</v>
      </c>
      <c r="D3953" s="143">
        <v>5</v>
      </c>
      <c r="E3953" s="144">
        <v>1078.8900000000001</v>
      </c>
      <c r="F3953" s="144">
        <v>27.85</v>
      </c>
      <c r="G3953" s="144">
        <v>70.150000000000006</v>
      </c>
      <c r="H3953" s="144">
        <v>19.09</v>
      </c>
      <c r="I3953" s="144">
        <v>117.09</v>
      </c>
    </row>
    <row r="3954" spans="1:9" x14ac:dyDescent="0.2">
      <c r="A3954" s="141" t="s">
        <v>7920</v>
      </c>
      <c r="B3954" s="142" t="s">
        <v>19333</v>
      </c>
      <c r="C3954" s="143">
        <v>46</v>
      </c>
      <c r="D3954" s="143">
        <v>2</v>
      </c>
      <c r="E3954" s="144">
        <v>3231.04</v>
      </c>
      <c r="F3954" s="144">
        <v>12.94</v>
      </c>
      <c r="G3954" s="144">
        <v>28.06</v>
      </c>
      <c r="H3954" s="144">
        <v>57.16</v>
      </c>
      <c r="I3954" s="144">
        <v>98.16</v>
      </c>
    </row>
    <row r="3955" spans="1:9" x14ac:dyDescent="0.2">
      <c r="A3955" s="141" t="s">
        <v>7922</v>
      </c>
      <c r="B3955" s="142" t="s">
        <v>19334</v>
      </c>
      <c r="C3955" s="143">
        <v>187</v>
      </c>
      <c r="D3955" s="143">
        <v>5</v>
      </c>
      <c r="E3955" s="144">
        <v>1817.94</v>
      </c>
      <c r="F3955" s="144">
        <v>52.6</v>
      </c>
      <c r="G3955" s="144">
        <v>70.150000000000006</v>
      </c>
      <c r="H3955" s="144">
        <v>32.159999999999997</v>
      </c>
      <c r="I3955" s="144">
        <v>154.91</v>
      </c>
    </row>
    <row r="3956" spans="1:9" x14ac:dyDescent="0.2">
      <c r="A3956" s="141" t="s">
        <v>7924</v>
      </c>
      <c r="B3956" s="142" t="s">
        <v>19335</v>
      </c>
      <c r="C3956" s="143">
        <v>754</v>
      </c>
      <c r="D3956" s="143">
        <v>32</v>
      </c>
      <c r="E3956" s="144">
        <v>13007.88</v>
      </c>
      <c r="F3956" s="144">
        <v>212.08</v>
      </c>
      <c r="G3956" s="144">
        <v>448.98</v>
      </c>
      <c r="H3956" s="144">
        <v>230.13</v>
      </c>
      <c r="I3956" s="144">
        <v>891.19</v>
      </c>
    </row>
    <row r="3957" spans="1:9" x14ac:dyDescent="0.2">
      <c r="A3957" s="141" t="s">
        <v>7926</v>
      </c>
      <c r="B3957" s="142" t="s">
        <v>19336</v>
      </c>
      <c r="C3957" s="143">
        <v>19</v>
      </c>
      <c r="D3957" s="143">
        <v>0</v>
      </c>
      <c r="E3957" s="144">
        <v>0</v>
      </c>
      <c r="F3957" s="144">
        <v>5.34</v>
      </c>
      <c r="G3957" s="144">
        <v>0</v>
      </c>
      <c r="H3957" s="144">
        <v>0</v>
      </c>
      <c r="I3957" s="144">
        <v>5.34</v>
      </c>
    </row>
    <row r="3958" spans="1:9" x14ac:dyDescent="0.2">
      <c r="A3958" s="141" t="s">
        <v>7928</v>
      </c>
      <c r="B3958" s="142" t="s">
        <v>19337</v>
      </c>
      <c r="C3958" s="143">
        <v>24579</v>
      </c>
      <c r="D3958" s="143">
        <v>436</v>
      </c>
      <c r="E3958" s="144">
        <v>279113.03999999998</v>
      </c>
      <c r="F3958" s="144">
        <v>6913.47</v>
      </c>
      <c r="G3958" s="144">
        <v>6117.38</v>
      </c>
      <c r="H3958" s="144">
        <v>4937.96</v>
      </c>
      <c r="I3958" s="144">
        <v>17968.810000000001</v>
      </c>
    </row>
    <row r="3959" spans="1:9" x14ac:dyDescent="0.2">
      <c r="A3959" s="141" t="s">
        <v>7930</v>
      </c>
      <c r="B3959" s="142" t="s">
        <v>19338</v>
      </c>
      <c r="C3959" s="143">
        <v>171</v>
      </c>
      <c r="D3959" s="143">
        <v>2</v>
      </c>
      <c r="E3959" s="144">
        <v>6337.86</v>
      </c>
      <c r="F3959" s="144">
        <v>48.1</v>
      </c>
      <c r="G3959" s="144">
        <v>28.06</v>
      </c>
      <c r="H3959" s="144">
        <v>112.13</v>
      </c>
      <c r="I3959" s="144">
        <v>188.29</v>
      </c>
    </row>
    <row r="3960" spans="1:9" x14ac:dyDescent="0.2">
      <c r="A3960" s="141" t="s">
        <v>7932</v>
      </c>
      <c r="B3960" s="142" t="s">
        <v>19339</v>
      </c>
      <c r="C3960" s="143">
        <v>78</v>
      </c>
      <c r="D3960" s="143">
        <v>0</v>
      </c>
      <c r="E3960" s="144">
        <v>0</v>
      </c>
      <c r="F3960" s="144">
        <v>21.94</v>
      </c>
      <c r="G3960" s="144">
        <v>0</v>
      </c>
      <c r="H3960" s="144">
        <v>0</v>
      </c>
      <c r="I3960" s="144">
        <v>21.94</v>
      </c>
    </row>
    <row r="3961" spans="1:9" x14ac:dyDescent="0.2">
      <c r="A3961" s="141" t="s">
        <v>7934</v>
      </c>
      <c r="B3961" s="142" t="s">
        <v>19340</v>
      </c>
      <c r="C3961" s="143">
        <v>40</v>
      </c>
      <c r="D3961" s="143">
        <v>1</v>
      </c>
      <c r="E3961" s="144">
        <v>186.61</v>
      </c>
      <c r="F3961" s="144">
        <v>11.25</v>
      </c>
      <c r="G3961" s="144">
        <v>14.03</v>
      </c>
      <c r="H3961" s="144">
        <v>3.3</v>
      </c>
      <c r="I3961" s="144">
        <v>28.58</v>
      </c>
    </row>
    <row r="3962" spans="1:9" x14ac:dyDescent="0.2">
      <c r="A3962" s="141" t="s">
        <v>7936</v>
      </c>
      <c r="B3962" s="142" t="s">
        <v>19341</v>
      </c>
      <c r="C3962" s="143">
        <v>91</v>
      </c>
      <c r="D3962" s="143">
        <v>4</v>
      </c>
      <c r="E3962" s="144">
        <v>775.57</v>
      </c>
      <c r="F3962" s="144">
        <v>25.6</v>
      </c>
      <c r="G3962" s="144">
        <v>56.12</v>
      </c>
      <c r="H3962" s="144">
        <v>13.72</v>
      </c>
      <c r="I3962" s="144">
        <v>95.44</v>
      </c>
    </row>
    <row r="3963" spans="1:9" x14ac:dyDescent="0.2">
      <c r="A3963" s="141" t="s">
        <v>7938</v>
      </c>
      <c r="B3963" s="142" t="s">
        <v>19342</v>
      </c>
      <c r="C3963" s="143">
        <v>134</v>
      </c>
      <c r="D3963" s="143">
        <v>0</v>
      </c>
      <c r="E3963" s="144">
        <v>0</v>
      </c>
      <c r="F3963" s="144">
        <v>37.69</v>
      </c>
      <c r="G3963" s="144">
        <v>0</v>
      </c>
      <c r="H3963" s="144">
        <v>0</v>
      </c>
      <c r="I3963" s="144">
        <v>37.69</v>
      </c>
    </row>
    <row r="3964" spans="1:9" x14ac:dyDescent="0.2">
      <c r="A3964" s="141" t="s">
        <v>7940</v>
      </c>
      <c r="B3964" s="142" t="s">
        <v>19343</v>
      </c>
      <c r="C3964" s="143">
        <v>1090</v>
      </c>
      <c r="D3964" s="143">
        <v>34</v>
      </c>
      <c r="E3964" s="144">
        <v>11431.83</v>
      </c>
      <c r="F3964" s="144">
        <v>306.58999999999997</v>
      </c>
      <c r="G3964" s="144">
        <v>477.04</v>
      </c>
      <c r="H3964" s="144">
        <v>202.25</v>
      </c>
      <c r="I3964" s="144">
        <v>985.88</v>
      </c>
    </row>
    <row r="3965" spans="1:9" x14ac:dyDescent="0.2">
      <c r="A3965" s="141" t="s">
        <v>7942</v>
      </c>
      <c r="B3965" s="142" t="s">
        <v>19344</v>
      </c>
      <c r="C3965" s="143">
        <v>407</v>
      </c>
      <c r="D3965" s="143">
        <v>10</v>
      </c>
      <c r="E3965" s="144">
        <v>2776.37</v>
      </c>
      <c r="F3965" s="144">
        <v>114.48</v>
      </c>
      <c r="G3965" s="144">
        <v>140.30000000000001</v>
      </c>
      <c r="H3965" s="144">
        <v>49.12</v>
      </c>
      <c r="I3965" s="144">
        <v>303.89999999999998</v>
      </c>
    </row>
    <row r="3966" spans="1:9" x14ac:dyDescent="0.2">
      <c r="A3966" s="141" t="s">
        <v>7944</v>
      </c>
      <c r="B3966" s="142" t="s">
        <v>19345</v>
      </c>
      <c r="C3966" s="143">
        <v>45</v>
      </c>
      <c r="D3966" s="143">
        <v>0</v>
      </c>
      <c r="E3966" s="144">
        <v>0</v>
      </c>
      <c r="F3966" s="144">
        <v>12.66</v>
      </c>
      <c r="G3966" s="144">
        <v>0</v>
      </c>
      <c r="H3966" s="144">
        <v>0</v>
      </c>
      <c r="I3966" s="144">
        <v>12.66</v>
      </c>
    </row>
    <row r="3967" spans="1:9" x14ac:dyDescent="0.2">
      <c r="A3967" s="141" t="s">
        <v>7946</v>
      </c>
      <c r="B3967" s="142" t="s">
        <v>19346</v>
      </c>
      <c r="C3967" s="143">
        <v>10</v>
      </c>
      <c r="D3967" s="143">
        <v>0</v>
      </c>
      <c r="E3967" s="144">
        <v>0</v>
      </c>
      <c r="F3967" s="144">
        <v>2.82</v>
      </c>
      <c r="G3967" s="144">
        <v>0</v>
      </c>
      <c r="H3967" s="144">
        <v>0</v>
      </c>
      <c r="I3967" s="144">
        <v>2.82</v>
      </c>
    </row>
    <row r="3968" spans="1:9" x14ac:dyDescent="0.2">
      <c r="A3968" s="141" t="s">
        <v>7948</v>
      </c>
      <c r="B3968" s="142" t="s">
        <v>19347</v>
      </c>
      <c r="C3968" s="143">
        <v>2106</v>
      </c>
      <c r="D3968" s="143">
        <v>60</v>
      </c>
      <c r="E3968" s="144">
        <v>76095.929999999993</v>
      </c>
      <c r="F3968" s="144">
        <v>592.37</v>
      </c>
      <c r="G3968" s="144">
        <v>841.84</v>
      </c>
      <c r="H3968" s="144">
        <v>1346.26</v>
      </c>
      <c r="I3968" s="144">
        <v>2780.47</v>
      </c>
    </row>
    <row r="3969" spans="1:9" x14ac:dyDescent="0.2">
      <c r="A3969" s="141" t="s">
        <v>7950</v>
      </c>
      <c r="B3969" s="142" t="s">
        <v>19348</v>
      </c>
      <c r="C3969" s="143">
        <v>2313</v>
      </c>
      <c r="D3969" s="143">
        <v>51</v>
      </c>
      <c r="E3969" s="144">
        <v>34557.519999999997</v>
      </c>
      <c r="F3969" s="144">
        <v>650.59</v>
      </c>
      <c r="G3969" s="144">
        <v>715.57</v>
      </c>
      <c r="H3969" s="144">
        <v>611.38</v>
      </c>
      <c r="I3969" s="144">
        <v>1977.54</v>
      </c>
    </row>
    <row r="3970" spans="1:9" x14ac:dyDescent="0.2">
      <c r="A3970" s="141" t="s">
        <v>7952</v>
      </c>
      <c r="B3970" s="142" t="s">
        <v>19349</v>
      </c>
      <c r="C3970" s="143">
        <v>24</v>
      </c>
      <c r="D3970" s="143">
        <v>1</v>
      </c>
      <c r="E3970" s="144">
        <v>1037.1199999999999</v>
      </c>
      <c r="F3970" s="144">
        <v>6.75</v>
      </c>
      <c r="G3970" s="144">
        <v>14.03</v>
      </c>
      <c r="H3970" s="144">
        <v>18.350000000000001</v>
      </c>
      <c r="I3970" s="144">
        <v>39.130000000000003</v>
      </c>
    </row>
    <row r="3971" spans="1:9" x14ac:dyDescent="0.2">
      <c r="A3971" s="141" t="s">
        <v>7954</v>
      </c>
      <c r="B3971" s="142" t="s">
        <v>19350</v>
      </c>
      <c r="C3971" s="143">
        <v>184</v>
      </c>
      <c r="D3971" s="143">
        <v>4</v>
      </c>
      <c r="E3971" s="144">
        <v>811.77</v>
      </c>
      <c r="F3971" s="144">
        <v>51.75</v>
      </c>
      <c r="G3971" s="144">
        <v>56.12</v>
      </c>
      <c r="H3971" s="144">
        <v>14.36</v>
      </c>
      <c r="I3971" s="144">
        <v>122.23</v>
      </c>
    </row>
    <row r="3972" spans="1:9" x14ac:dyDescent="0.2">
      <c r="A3972" s="141" t="s">
        <v>7956</v>
      </c>
      <c r="B3972" s="142" t="s">
        <v>19351</v>
      </c>
      <c r="C3972" s="143">
        <v>180</v>
      </c>
      <c r="D3972" s="143">
        <v>13</v>
      </c>
      <c r="E3972" s="144">
        <v>2648.06</v>
      </c>
      <c r="F3972" s="144">
        <v>50.63</v>
      </c>
      <c r="G3972" s="144">
        <v>182.4</v>
      </c>
      <c r="H3972" s="144">
        <v>46.85</v>
      </c>
      <c r="I3972" s="144">
        <v>279.88</v>
      </c>
    </row>
    <row r="3973" spans="1:9" x14ac:dyDescent="0.2">
      <c r="A3973" s="141" t="s">
        <v>7958</v>
      </c>
      <c r="B3973" s="142" t="s">
        <v>19352</v>
      </c>
      <c r="C3973" s="143">
        <v>291</v>
      </c>
      <c r="D3973" s="143">
        <v>2</v>
      </c>
      <c r="E3973" s="144">
        <v>300.2</v>
      </c>
      <c r="F3973" s="144">
        <v>81.849999999999994</v>
      </c>
      <c r="G3973" s="144">
        <v>28.06</v>
      </c>
      <c r="H3973" s="144">
        <v>5.31</v>
      </c>
      <c r="I3973" s="144">
        <v>115.22</v>
      </c>
    </row>
    <row r="3974" spans="1:9" x14ac:dyDescent="0.2">
      <c r="A3974" s="141" t="s">
        <v>7960</v>
      </c>
      <c r="B3974" s="142" t="s">
        <v>19353</v>
      </c>
      <c r="C3974" s="143">
        <v>158</v>
      </c>
      <c r="D3974" s="143">
        <v>2</v>
      </c>
      <c r="E3974" s="144">
        <v>330.38</v>
      </c>
      <c r="F3974" s="144">
        <v>44.44</v>
      </c>
      <c r="G3974" s="144">
        <v>28.06</v>
      </c>
      <c r="H3974" s="144">
        <v>5.85</v>
      </c>
      <c r="I3974" s="144">
        <v>78.349999999999994</v>
      </c>
    </row>
    <row r="3975" spans="1:9" x14ac:dyDescent="0.2">
      <c r="A3975" s="141" t="s">
        <v>7962</v>
      </c>
      <c r="B3975" s="142" t="s">
        <v>19354</v>
      </c>
      <c r="C3975" s="143">
        <v>262</v>
      </c>
      <c r="D3975" s="143">
        <v>0</v>
      </c>
      <c r="E3975" s="144">
        <v>0</v>
      </c>
      <c r="F3975" s="144">
        <v>73.7</v>
      </c>
      <c r="G3975" s="144">
        <v>0</v>
      </c>
      <c r="H3975" s="144">
        <v>0</v>
      </c>
      <c r="I3975" s="144">
        <v>73.7</v>
      </c>
    </row>
    <row r="3976" spans="1:9" x14ac:dyDescent="0.2">
      <c r="A3976" s="141" t="s">
        <v>7964</v>
      </c>
      <c r="B3976" s="142" t="s">
        <v>19355</v>
      </c>
      <c r="C3976" s="143">
        <v>322</v>
      </c>
      <c r="D3976" s="143">
        <v>10</v>
      </c>
      <c r="E3976" s="144">
        <v>7723.36</v>
      </c>
      <c r="F3976" s="144">
        <v>90.57</v>
      </c>
      <c r="G3976" s="144">
        <v>140.30000000000001</v>
      </c>
      <c r="H3976" s="144">
        <v>136.63999999999999</v>
      </c>
      <c r="I3976" s="144">
        <v>367.51</v>
      </c>
    </row>
    <row r="3977" spans="1:9" x14ac:dyDescent="0.2">
      <c r="A3977" s="141" t="s">
        <v>7966</v>
      </c>
      <c r="B3977" s="142" t="s">
        <v>19356</v>
      </c>
      <c r="C3977" s="143">
        <v>38</v>
      </c>
      <c r="D3977" s="143">
        <v>0</v>
      </c>
      <c r="E3977" s="144">
        <v>0</v>
      </c>
      <c r="F3977" s="144">
        <v>10.69</v>
      </c>
      <c r="G3977" s="144">
        <v>0</v>
      </c>
      <c r="H3977" s="144">
        <v>0</v>
      </c>
      <c r="I3977" s="144">
        <v>10.69</v>
      </c>
    </row>
    <row r="3978" spans="1:9" x14ac:dyDescent="0.2">
      <c r="A3978" s="141" t="s">
        <v>7968</v>
      </c>
      <c r="B3978" s="142" t="s">
        <v>19357</v>
      </c>
      <c r="C3978" s="143">
        <v>522</v>
      </c>
      <c r="D3978" s="143">
        <v>15</v>
      </c>
      <c r="E3978" s="144">
        <v>5139.49</v>
      </c>
      <c r="F3978" s="144">
        <v>146.82</v>
      </c>
      <c r="G3978" s="144">
        <v>210.46</v>
      </c>
      <c r="H3978" s="144">
        <v>90.93</v>
      </c>
      <c r="I3978" s="144">
        <v>448.21</v>
      </c>
    </row>
    <row r="3979" spans="1:9" x14ac:dyDescent="0.2">
      <c r="A3979" s="141" t="s">
        <v>7970</v>
      </c>
      <c r="B3979" s="142" t="s">
        <v>19358</v>
      </c>
      <c r="C3979" s="143">
        <v>62</v>
      </c>
      <c r="D3979" s="143">
        <v>5</v>
      </c>
      <c r="E3979" s="144">
        <v>1674.4</v>
      </c>
      <c r="F3979" s="144">
        <v>17.440000000000001</v>
      </c>
      <c r="G3979" s="144">
        <v>70.150000000000006</v>
      </c>
      <c r="H3979" s="144">
        <v>29.62</v>
      </c>
      <c r="I3979" s="144">
        <v>117.21</v>
      </c>
    </row>
    <row r="3980" spans="1:9" x14ac:dyDescent="0.2">
      <c r="A3980" s="141" t="s">
        <v>7972</v>
      </c>
      <c r="B3980" s="142" t="s">
        <v>19359</v>
      </c>
      <c r="C3980" s="143">
        <v>174</v>
      </c>
      <c r="D3980" s="143">
        <v>4</v>
      </c>
      <c r="E3980" s="144">
        <v>1985.96</v>
      </c>
      <c r="F3980" s="144">
        <v>48.94</v>
      </c>
      <c r="G3980" s="144">
        <v>56.12</v>
      </c>
      <c r="H3980" s="144">
        <v>35.14</v>
      </c>
      <c r="I3980" s="144">
        <v>140.19999999999999</v>
      </c>
    </row>
    <row r="3981" spans="1:9" x14ac:dyDescent="0.2">
      <c r="A3981" s="141" t="s">
        <v>7974</v>
      </c>
      <c r="B3981" s="142" t="s">
        <v>19360</v>
      </c>
      <c r="C3981" s="143">
        <v>1613</v>
      </c>
      <c r="D3981" s="143">
        <v>37</v>
      </c>
      <c r="E3981" s="144">
        <v>15341.36</v>
      </c>
      <c r="F3981" s="144">
        <v>453.7</v>
      </c>
      <c r="G3981" s="144">
        <v>519.14</v>
      </c>
      <c r="H3981" s="144">
        <v>271.42</v>
      </c>
      <c r="I3981" s="144">
        <v>1244.26</v>
      </c>
    </row>
    <row r="3982" spans="1:9" x14ac:dyDescent="0.2">
      <c r="A3982" s="141" t="s">
        <v>7976</v>
      </c>
      <c r="B3982" s="142" t="s">
        <v>19361</v>
      </c>
      <c r="C3982" s="143">
        <v>84</v>
      </c>
      <c r="D3982" s="143">
        <v>1</v>
      </c>
      <c r="E3982" s="144">
        <v>248.82</v>
      </c>
      <c r="F3982" s="144">
        <v>23.62</v>
      </c>
      <c r="G3982" s="144">
        <v>14.03</v>
      </c>
      <c r="H3982" s="144">
        <v>4.4000000000000004</v>
      </c>
      <c r="I3982" s="144">
        <v>42.05</v>
      </c>
    </row>
    <row r="3983" spans="1:9" x14ac:dyDescent="0.2">
      <c r="A3983" s="141" t="s">
        <v>7978</v>
      </c>
      <c r="B3983" s="142" t="s">
        <v>19362</v>
      </c>
      <c r="C3983" s="143">
        <v>2076</v>
      </c>
      <c r="D3983" s="143">
        <v>45</v>
      </c>
      <c r="E3983" s="144">
        <v>15583.14</v>
      </c>
      <c r="F3983" s="144">
        <v>583.92999999999995</v>
      </c>
      <c r="G3983" s="144">
        <v>631.38</v>
      </c>
      <c r="H3983" s="144">
        <v>275.69</v>
      </c>
      <c r="I3983" s="144">
        <v>1491</v>
      </c>
    </row>
    <row r="3984" spans="1:9" x14ac:dyDescent="0.2">
      <c r="A3984" s="141" t="s">
        <v>7980</v>
      </c>
      <c r="B3984" s="142" t="s">
        <v>19363</v>
      </c>
      <c r="C3984" s="143">
        <v>98</v>
      </c>
      <c r="D3984" s="143">
        <v>0</v>
      </c>
      <c r="E3984" s="144">
        <v>0</v>
      </c>
      <c r="F3984" s="144">
        <v>27.57</v>
      </c>
      <c r="G3984" s="144">
        <v>0</v>
      </c>
      <c r="H3984" s="144">
        <v>0</v>
      </c>
      <c r="I3984" s="144">
        <v>27.57</v>
      </c>
    </row>
    <row r="3985" spans="1:9" x14ac:dyDescent="0.2">
      <c r="A3985" s="141" t="s">
        <v>7982</v>
      </c>
      <c r="B3985" s="142" t="s">
        <v>19364</v>
      </c>
      <c r="C3985" s="143">
        <v>146</v>
      </c>
      <c r="D3985" s="143">
        <v>4</v>
      </c>
      <c r="E3985" s="144">
        <v>945.5</v>
      </c>
      <c r="F3985" s="144">
        <v>41.06</v>
      </c>
      <c r="G3985" s="144">
        <v>56.12</v>
      </c>
      <c r="H3985" s="144">
        <v>16.73</v>
      </c>
      <c r="I3985" s="144">
        <v>113.91</v>
      </c>
    </row>
    <row r="3986" spans="1:9" x14ac:dyDescent="0.2">
      <c r="A3986" s="141" t="s">
        <v>7984</v>
      </c>
      <c r="B3986" s="142" t="s">
        <v>19365</v>
      </c>
      <c r="C3986" s="143">
        <v>3191</v>
      </c>
      <c r="D3986" s="143">
        <v>81</v>
      </c>
      <c r="E3986" s="144">
        <v>112599.53</v>
      </c>
      <c r="F3986" s="144">
        <v>897.55</v>
      </c>
      <c r="G3986" s="144">
        <v>1136.49</v>
      </c>
      <c r="H3986" s="144">
        <v>1992.07</v>
      </c>
      <c r="I3986" s="144">
        <v>4026.11</v>
      </c>
    </row>
    <row r="3987" spans="1:9" x14ac:dyDescent="0.2">
      <c r="A3987" s="141" t="s">
        <v>7986</v>
      </c>
      <c r="B3987" s="142" t="s">
        <v>19366</v>
      </c>
      <c r="C3987" s="143">
        <v>78</v>
      </c>
      <c r="D3987" s="143">
        <v>0</v>
      </c>
      <c r="E3987" s="144">
        <v>0</v>
      </c>
      <c r="F3987" s="144">
        <v>21.94</v>
      </c>
      <c r="G3987" s="144">
        <v>0</v>
      </c>
      <c r="H3987" s="144">
        <v>0</v>
      </c>
      <c r="I3987" s="144">
        <v>21.94</v>
      </c>
    </row>
    <row r="3988" spans="1:9" x14ac:dyDescent="0.2">
      <c r="A3988" s="141" t="s">
        <v>7988</v>
      </c>
      <c r="B3988" s="142" t="s">
        <v>19367</v>
      </c>
      <c r="C3988" s="143">
        <v>385</v>
      </c>
      <c r="D3988" s="143">
        <v>8</v>
      </c>
      <c r="E3988" s="144">
        <v>1583.47</v>
      </c>
      <c r="F3988" s="144">
        <v>108.29</v>
      </c>
      <c r="G3988" s="144">
        <v>112.25</v>
      </c>
      <c r="H3988" s="144">
        <v>28.02</v>
      </c>
      <c r="I3988" s="144">
        <v>248.56</v>
      </c>
    </row>
    <row r="3989" spans="1:9" x14ac:dyDescent="0.2">
      <c r="A3989" s="141" t="s">
        <v>7990</v>
      </c>
      <c r="B3989" s="142" t="s">
        <v>19368</v>
      </c>
      <c r="C3989" s="143">
        <v>19</v>
      </c>
      <c r="D3989" s="143">
        <v>0</v>
      </c>
      <c r="E3989" s="144">
        <v>0</v>
      </c>
      <c r="F3989" s="144">
        <v>5.34</v>
      </c>
      <c r="G3989" s="144">
        <v>0</v>
      </c>
      <c r="H3989" s="144">
        <v>0</v>
      </c>
      <c r="I3989" s="144">
        <v>5.34</v>
      </c>
    </row>
    <row r="3990" spans="1:9" x14ac:dyDescent="0.2">
      <c r="A3990" s="141" t="s">
        <v>7992</v>
      </c>
      <c r="B3990" s="142" t="s">
        <v>19369</v>
      </c>
      <c r="C3990" s="143">
        <v>113</v>
      </c>
      <c r="D3990" s="143">
        <v>6</v>
      </c>
      <c r="E3990" s="144">
        <v>4520.45</v>
      </c>
      <c r="F3990" s="144">
        <v>31.78</v>
      </c>
      <c r="G3990" s="144">
        <v>84.18</v>
      </c>
      <c r="H3990" s="144">
        <v>79.98</v>
      </c>
      <c r="I3990" s="144">
        <v>195.94</v>
      </c>
    </row>
    <row r="3991" spans="1:9" x14ac:dyDescent="0.2">
      <c r="A3991" s="141" t="s">
        <v>7994</v>
      </c>
      <c r="B3991" s="142" t="s">
        <v>19370</v>
      </c>
      <c r="C3991" s="143">
        <v>249</v>
      </c>
      <c r="D3991" s="143">
        <v>6</v>
      </c>
      <c r="E3991" s="144">
        <v>899.69</v>
      </c>
      <c r="F3991" s="144">
        <v>70.040000000000006</v>
      </c>
      <c r="G3991" s="144">
        <v>84.18</v>
      </c>
      <c r="H3991" s="144">
        <v>15.92</v>
      </c>
      <c r="I3991" s="144">
        <v>170.14</v>
      </c>
    </row>
    <row r="3992" spans="1:9" x14ac:dyDescent="0.2">
      <c r="A3992" s="141" t="s">
        <v>7996</v>
      </c>
      <c r="B3992" s="142" t="s">
        <v>19371</v>
      </c>
      <c r="C3992" s="143">
        <v>182</v>
      </c>
      <c r="D3992" s="143">
        <v>13</v>
      </c>
      <c r="E3992" s="144">
        <v>6681.21</v>
      </c>
      <c r="F3992" s="144">
        <v>51.19</v>
      </c>
      <c r="G3992" s="144">
        <v>182.4</v>
      </c>
      <c r="H3992" s="144">
        <v>118.2</v>
      </c>
      <c r="I3992" s="144">
        <v>351.79</v>
      </c>
    </row>
    <row r="3993" spans="1:9" x14ac:dyDescent="0.2">
      <c r="A3993" s="141" t="s">
        <v>7998</v>
      </c>
      <c r="B3993" s="142" t="s">
        <v>19372</v>
      </c>
      <c r="C3993" s="143">
        <v>11633</v>
      </c>
      <c r="D3993" s="143">
        <v>281</v>
      </c>
      <c r="E3993" s="144">
        <v>149656.26999999999</v>
      </c>
      <c r="F3993" s="144">
        <v>3272.08</v>
      </c>
      <c r="G3993" s="144">
        <v>3942.62</v>
      </c>
      <c r="H3993" s="144">
        <v>2647.66</v>
      </c>
      <c r="I3993" s="144">
        <v>9862.36</v>
      </c>
    </row>
    <row r="3994" spans="1:9" x14ac:dyDescent="0.2">
      <c r="A3994" s="141" t="s">
        <v>8000</v>
      </c>
      <c r="B3994" s="142" t="s">
        <v>19373</v>
      </c>
      <c r="C3994" s="143">
        <v>332</v>
      </c>
      <c r="D3994" s="143">
        <v>2</v>
      </c>
      <c r="E3994" s="144">
        <v>9581.16</v>
      </c>
      <c r="F3994" s="144">
        <v>93.38</v>
      </c>
      <c r="G3994" s="144">
        <v>28.06</v>
      </c>
      <c r="H3994" s="144">
        <v>169.5</v>
      </c>
      <c r="I3994" s="144">
        <v>290.94</v>
      </c>
    </row>
    <row r="3995" spans="1:9" x14ac:dyDescent="0.2">
      <c r="A3995" s="141" t="s">
        <v>8002</v>
      </c>
      <c r="B3995" s="142" t="s">
        <v>19374</v>
      </c>
      <c r="C3995" s="143">
        <v>102</v>
      </c>
      <c r="D3995" s="143">
        <v>0</v>
      </c>
      <c r="E3995" s="144">
        <v>0</v>
      </c>
      <c r="F3995" s="144">
        <v>28.69</v>
      </c>
      <c r="G3995" s="144">
        <v>0</v>
      </c>
      <c r="H3995" s="144">
        <v>0</v>
      </c>
      <c r="I3995" s="144">
        <v>28.69</v>
      </c>
    </row>
    <row r="3996" spans="1:9" x14ac:dyDescent="0.2">
      <c r="A3996" s="141" t="s">
        <v>8004</v>
      </c>
      <c r="B3996" s="142" t="s">
        <v>19375</v>
      </c>
      <c r="C3996" s="143">
        <v>117</v>
      </c>
      <c r="D3996" s="143">
        <v>8</v>
      </c>
      <c r="E3996" s="144">
        <v>5249.5</v>
      </c>
      <c r="F3996" s="144">
        <v>32.909999999999997</v>
      </c>
      <c r="G3996" s="144">
        <v>112.25</v>
      </c>
      <c r="H3996" s="144">
        <v>92.87</v>
      </c>
      <c r="I3996" s="144">
        <v>238.03</v>
      </c>
    </row>
    <row r="3997" spans="1:9" x14ac:dyDescent="0.2">
      <c r="A3997" s="141" t="s">
        <v>8006</v>
      </c>
      <c r="B3997" s="142" t="s">
        <v>19376</v>
      </c>
      <c r="C3997" s="143">
        <v>429</v>
      </c>
      <c r="D3997" s="143">
        <v>11</v>
      </c>
      <c r="E3997" s="144">
        <v>2634.59</v>
      </c>
      <c r="F3997" s="144">
        <v>120.66</v>
      </c>
      <c r="G3997" s="144">
        <v>154.34</v>
      </c>
      <c r="H3997" s="144">
        <v>46.61</v>
      </c>
      <c r="I3997" s="144">
        <v>321.61</v>
      </c>
    </row>
    <row r="3998" spans="1:9" x14ac:dyDescent="0.2">
      <c r="A3998" s="141" t="s">
        <v>8008</v>
      </c>
      <c r="B3998" s="142" t="s">
        <v>19377</v>
      </c>
      <c r="C3998" s="143">
        <v>141</v>
      </c>
      <c r="D3998" s="143">
        <v>2</v>
      </c>
      <c r="E3998" s="144">
        <v>373.22</v>
      </c>
      <c r="F3998" s="144">
        <v>39.659999999999997</v>
      </c>
      <c r="G3998" s="144">
        <v>28.06</v>
      </c>
      <c r="H3998" s="144">
        <v>6.6</v>
      </c>
      <c r="I3998" s="144">
        <v>74.319999999999993</v>
      </c>
    </row>
    <row r="3999" spans="1:9" x14ac:dyDescent="0.2">
      <c r="A3999" s="141" t="s">
        <v>8010</v>
      </c>
      <c r="B3999" s="142" t="s">
        <v>19378</v>
      </c>
      <c r="C3999" s="143">
        <v>22</v>
      </c>
      <c r="D3999" s="143">
        <v>3</v>
      </c>
      <c r="E3999" s="144">
        <v>8841.19</v>
      </c>
      <c r="F3999" s="144">
        <v>6.19</v>
      </c>
      <c r="G3999" s="144">
        <v>42.1</v>
      </c>
      <c r="H3999" s="144">
        <v>156.41999999999999</v>
      </c>
      <c r="I3999" s="144">
        <v>204.71</v>
      </c>
    </row>
    <row r="4000" spans="1:9" x14ac:dyDescent="0.2">
      <c r="A4000" s="141" t="s">
        <v>8012</v>
      </c>
      <c r="B4000" s="142" t="s">
        <v>19379</v>
      </c>
      <c r="C4000" s="143">
        <v>96</v>
      </c>
      <c r="D4000" s="143">
        <v>1</v>
      </c>
      <c r="E4000" s="144">
        <v>495.91</v>
      </c>
      <c r="F4000" s="144">
        <v>27</v>
      </c>
      <c r="G4000" s="144">
        <v>14.03</v>
      </c>
      <c r="H4000" s="144">
        <v>8.7799999999999994</v>
      </c>
      <c r="I4000" s="144">
        <v>49.81</v>
      </c>
    </row>
    <row r="4001" spans="1:9" x14ac:dyDescent="0.2">
      <c r="A4001" s="141" t="s">
        <v>8014</v>
      </c>
      <c r="B4001" s="142" t="s">
        <v>19380</v>
      </c>
      <c r="C4001" s="143">
        <v>866</v>
      </c>
      <c r="D4001" s="143">
        <v>15</v>
      </c>
      <c r="E4001" s="144">
        <v>13974.3</v>
      </c>
      <c r="F4001" s="144">
        <v>243.58</v>
      </c>
      <c r="G4001" s="144">
        <v>210.46</v>
      </c>
      <c r="H4001" s="144">
        <v>247.23</v>
      </c>
      <c r="I4001" s="144">
        <v>701.27</v>
      </c>
    </row>
    <row r="4002" spans="1:9" x14ac:dyDescent="0.2">
      <c r="A4002" s="141" t="s">
        <v>8016</v>
      </c>
      <c r="B4002" s="142" t="s">
        <v>19381</v>
      </c>
      <c r="C4002" s="143">
        <v>631</v>
      </c>
      <c r="D4002" s="143">
        <v>15</v>
      </c>
      <c r="E4002" s="144">
        <v>29653.56</v>
      </c>
      <c r="F4002" s="144">
        <v>177.49</v>
      </c>
      <c r="G4002" s="144">
        <v>210.46</v>
      </c>
      <c r="H4002" s="144">
        <v>524.62</v>
      </c>
      <c r="I4002" s="144">
        <v>912.57</v>
      </c>
    </row>
    <row r="4003" spans="1:9" x14ac:dyDescent="0.2">
      <c r="A4003" s="141" t="s">
        <v>8018</v>
      </c>
      <c r="B4003" s="142" t="s">
        <v>19382</v>
      </c>
      <c r="C4003" s="143">
        <v>19</v>
      </c>
      <c r="D4003" s="143">
        <v>0</v>
      </c>
      <c r="E4003" s="144">
        <v>0</v>
      </c>
      <c r="F4003" s="144">
        <v>5.34</v>
      </c>
      <c r="G4003" s="144">
        <v>0</v>
      </c>
      <c r="H4003" s="144">
        <v>0</v>
      </c>
      <c r="I4003" s="144">
        <v>5.34</v>
      </c>
    </row>
    <row r="4004" spans="1:9" x14ac:dyDescent="0.2">
      <c r="A4004" s="141" t="s">
        <v>8020</v>
      </c>
      <c r="B4004" s="142" t="s">
        <v>19383</v>
      </c>
      <c r="C4004" s="143">
        <v>110</v>
      </c>
      <c r="D4004" s="143">
        <v>1</v>
      </c>
      <c r="E4004" s="144">
        <v>217.72</v>
      </c>
      <c r="F4004" s="144">
        <v>30.94</v>
      </c>
      <c r="G4004" s="144">
        <v>14.03</v>
      </c>
      <c r="H4004" s="144">
        <v>3.85</v>
      </c>
      <c r="I4004" s="144">
        <v>48.82</v>
      </c>
    </row>
    <row r="4005" spans="1:9" x14ac:dyDescent="0.2">
      <c r="A4005" s="141" t="s">
        <v>8022</v>
      </c>
      <c r="B4005" s="142" t="s">
        <v>19384</v>
      </c>
      <c r="C4005" s="143">
        <v>333</v>
      </c>
      <c r="D4005" s="143">
        <v>7</v>
      </c>
      <c r="E4005" s="144">
        <v>956.64</v>
      </c>
      <c r="F4005" s="144">
        <v>93.66</v>
      </c>
      <c r="G4005" s="144">
        <v>98.22</v>
      </c>
      <c r="H4005" s="144">
        <v>16.93</v>
      </c>
      <c r="I4005" s="144">
        <v>208.81</v>
      </c>
    </row>
    <row r="4006" spans="1:9" x14ac:dyDescent="0.2">
      <c r="A4006" s="141" t="s">
        <v>8024</v>
      </c>
      <c r="B4006" s="142" t="s">
        <v>19385</v>
      </c>
      <c r="C4006" s="143">
        <v>11042</v>
      </c>
      <c r="D4006" s="143">
        <v>110</v>
      </c>
      <c r="E4006" s="144">
        <v>46438.27</v>
      </c>
      <c r="F4006" s="144">
        <v>3105.85</v>
      </c>
      <c r="G4006" s="144">
        <v>1543.38</v>
      </c>
      <c r="H4006" s="144">
        <v>821.57</v>
      </c>
      <c r="I4006" s="144">
        <v>5470.8</v>
      </c>
    </row>
    <row r="4007" spans="1:9" x14ac:dyDescent="0.2">
      <c r="A4007" s="141" t="s">
        <v>8026</v>
      </c>
      <c r="B4007" s="142" t="s">
        <v>19386</v>
      </c>
      <c r="C4007" s="143">
        <v>18</v>
      </c>
      <c r="D4007" s="143">
        <v>0</v>
      </c>
      <c r="E4007" s="144">
        <v>0</v>
      </c>
      <c r="F4007" s="144">
        <v>5.0599999999999996</v>
      </c>
      <c r="G4007" s="144">
        <v>0</v>
      </c>
      <c r="H4007" s="144">
        <v>0</v>
      </c>
      <c r="I4007" s="144">
        <v>5.0599999999999996</v>
      </c>
    </row>
    <row r="4008" spans="1:9" x14ac:dyDescent="0.2">
      <c r="A4008" s="141" t="s">
        <v>8028</v>
      </c>
      <c r="B4008" s="142" t="s">
        <v>19387</v>
      </c>
      <c r="C4008" s="143">
        <v>237</v>
      </c>
      <c r="D4008" s="143">
        <v>6</v>
      </c>
      <c r="E4008" s="144">
        <v>1217.6199999999999</v>
      </c>
      <c r="F4008" s="144">
        <v>66.66</v>
      </c>
      <c r="G4008" s="144">
        <v>84.18</v>
      </c>
      <c r="H4008" s="144">
        <v>21.54</v>
      </c>
      <c r="I4008" s="144">
        <v>172.38</v>
      </c>
    </row>
    <row r="4009" spans="1:9" x14ac:dyDescent="0.2">
      <c r="A4009" s="141" t="s">
        <v>8030</v>
      </c>
      <c r="B4009" s="142" t="s">
        <v>19388</v>
      </c>
      <c r="C4009" s="143">
        <v>42</v>
      </c>
      <c r="D4009" s="143">
        <v>3</v>
      </c>
      <c r="E4009" s="144">
        <v>3632.15</v>
      </c>
      <c r="F4009" s="144">
        <v>11.82</v>
      </c>
      <c r="G4009" s="144">
        <v>42.1</v>
      </c>
      <c r="H4009" s="144">
        <v>64.260000000000005</v>
      </c>
      <c r="I4009" s="144">
        <v>118.18</v>
      </c>
    </row>
    <row r="4010" spans="1:9" x14ac:dyDescent="0.2">
      <c r="A4010" s="141" t="s">
        <v>8032</v>
      </c>
      <c r="B4010" s="142" t="s">
        <v>19389</v>
      </c>
      <c r="C4010" s="143">
        <v>150808</v>
      </c>
      <c r="D4010" s="143">
        <v>2809</v>
      </c>
      <c r="E4010" s="144">
        <v>2015575.21</v>
      </c>
      <c r="F4010" s="144">
        <v>42418.6</v>
      </c>
      <c r="G4010" s="144">
        <v>39412.22</v>
      </c>
      <c r="H4010" s="144">
        <v>35658.79</v>
      </c>
      <c r="I4010" s="144">
        <v>117489.61</v>
      </c>
    </row>
    <row r="4011" spans="1:9" x14ac:dyDescent="0.2">
      <c r="A4011" s="141" t="s">
        <v>8034</v>
      </c>
      <c r="B4011" s="142" t="s">
        <v>19390</v>
      </c>
      <c r="C4011" s="143">
        <v>150</v>
      </c>
      <c r="D4011" s="143">
        <v>1</v>
      </c>
      <c r="E4011" s="144">
        <v>186.61</v>
      </c>
      <c r="F4011" s="144">
        <v>42.19</v>
      </c>
      <c r="G4011" s="144">
        <v>14.03</v>
      </c>
      <c r="H4011" s="144">
        <v>3.3</v>
      </c>
      <c r="I4011" s="144">
        <v>59.52</v>
      </c>
    </row>
    <row r="4012" spans="1:9" x14ac:dyDescent="0.2">
      <c r="A4012" s="141" t="s">
        <v>8036</v>
      </c>
      <c r="B4012" s="142" t="s">
        <v>19391</v>
      </c>
      <c r="C4012" s="143">
        <v>117</v>
      </c>
      <c r="D4012" s="143">
        <v>7</v>
      </c>
      <c r="E4012" s="144">
        <v>6791.25</v>
      </c>
      <c r="F4012" s="144">
        <v>32.909999999999997</v>
      </c>
      <c r="G4012" s="144">
        <v>98.22</v>
      </c>
      <c r="H4012" s="144">
        <v>120.15</v>
      </c>
      <c r="I4012" s="144">
        <v>251.28</v>
      </c>
    </row>
    <row r="4013" spans="1:9" x14ac:dyDescent="0.2">
      <c r="A4013" s="141" t="s">
        <v>8038</v>
      </c>
      <c r="B4013" s="142" t="s">
        <v>19392</v>
      </c>
      <c r="C4013" s="143">
        <v>54</v>
      </c>
      <c r="D4013" s="143">
        <v>1</v>
      </c>
      <c r="E4013" s="144">
        <v>4154.2</v>
      </c>
      <c r="F4013" s="144">
        <v>15.19</v>
      </c>
      <c r="G4013" s="144">
        <v>14.03</v>
      </c>
      <c r="H4013" s="144">
        <v>73.5</v>
      </c>
      <c r="I4013" s="144">
        <v>102.72</v>
      </c>
    </row>
    <row r="4014" spans="1:9" x14ac:dyDescent="0.2">
      <c r="A4014" s="141" t="s">
        <v>8040</v>
      </c>
      <c r="B4014" s="142" t="s">
        <v>19393</v>
      </c>
      <c r="C4014" s="143">
        <v>60</v>
      </c>
      <c r="D4014" s="143">
        <v>0</v>
      </c>
      <c r="E4014" s="144">
        <v>0</v>
      </c>
      <c r="F4014" s="144">
        <v>16.88</v>
      </c>
      <c r="G4014" s="144">
        <v>0</v>
      </c>
      <c r="H4014" s="144">
        <v>0</v>
      </c>
      <c r="I4014" s="144">
        <v>16.88</v>
      </c>
    </row>
    <row r="4015" spans="1:9" x14ac:dyDescent="0.2">
      <c r="A4015" s="141" t="s">
        <v>8042</v>
      </c>
      <c r="B4015" s="142" t="s">
        <v>19394</v>
      </c>
      <c r="C4015" s="143">
        <v>97</v>
      </c>
      <c r="D4015" s="143">
        <v>0</v>
      </c>
      <c r="E4015" s="144">
        <v>0</v>
      </c>
      <c r="F4015" s="144">
        <v>27.28</v>
      </c>
      <c r="G4015" s="144">
        <v>0</v>
      </c>
      <c r="H4015" s="144">
        <v>0</v>
      </c>
      <c r="I4015" s="144">
        <v>27.28</v>
      </c>
    </row>
    <row r="4016" spans="1:9" x14ac:dyDescent="0.2">
      <c r="A4016" s="141" t="s">
        <v>8044</v>
      </c>
      <c r="B4016" s="142" t="s">
        <v>19395</v>
      </c>
      <c r="C4016" s="143">
        <v>341</v>
      </c>
      <c r="D4016" s="143">
        <v>2</v>
      </c>
      <c r="E4016" s="144">
        <v>435.43</v>
      </c>
      <c r="F4016" s="144">
        <v>95.91</v>
      </c>
      <c r="G4016" s="144">
        <v>28.06</v>
      </c>
      <c r="H4016" s="144">
        <v>7.7</v>
      </c>
      <c r="I4016" s="144">
        <v>131.66999999999999</v>
      </c>
    </row>
    <row r="4017" spans="1:9" x14ac:dyDescent="0.2">
      <c r="A4017" s="141" t="s">
        <v>8046</v>
      </c>
      <c r="B4017" s="142" t="s">
        <v>19396</v>
      </c>
      <c r="C4017" s="143">
        <v>108</v>
      </c>
      <c r="D4017" s="143">
        <v>2</v>
      </c>
      <c r="E4017" s="144">
        <v>28848.6</v>
      </c>
      <c r="F4017" s="144">
        <v>30.38</v>
      </c>
      <c r="G4017" s="144">
        <v>28.06</v>
      </c>
      <c r="H4017" s="144">
        <v>510.38</v>
      </c>
      <c r="I4017" s="144">
        <v>568.82000000000005</v>
      </c>
    </row>
    <row r="4018" spans="1:9" x14ac:dyDescent="0.2">
      <c r="A4018" s="141" t="s">
        <v>8048</v>
      </c>
      <c r="B4018" s="142" t="s">
        <v>19397</v>
      </c>
      <c r="C4018" s="143">
        <v>1617</v>
      </c>
      <c r="D4018" s="143">
        <v>29</v>
      </c>
      <c r="E4018" s="144">
        <v>9941.5</v>
      </c>
      <c r="F4018" s="144">
        <v>454.82</v>
      </c>
      <c r="G4018" s="144">
        <v>406.89</v>
      </c>
      <c r="H4018" s="144">
        <v>175.88</v>
      </c>
      <c r="I4018" s="144">
        <v>1037.5899999999999</v>
      </c>
    </row>
    <row r="4019" spans="1:9" x14ac:dyDescent="0.2">
      <c r="A4019" s="141" t="s">
        <v>8050</v>
      </c>
      <c r="B4019" s="142" t="s">
        <v>19398</v>
      </c>
      <c r="C4019" s="143">
        <v>67</v>
      </c>
      <c r="D4019" s="143">
        <v>1</v>
      </c>
      <c r="E4019" s="144">
        <v>1980.38</v>
      </c>
      <c r="F4019" s="144">
        <v>18.850000000000001</v>
      </c>
      <c r="G4019" s="144">
        <v>14.03</v>
      </c>
      <c r="H4019" s="144">
        <v>35.04</v>
      </c>
      <c r="I4019" s="144">
        <v>67.92</v>
      </c>
    </row>
    <row r="4020" spans="1:9" x14ac:dyDescent="0.2">
      <c r="A4020" s="141" t="s">
        <v>8052</v>
      </c>
      <c r="B4020" s="142" t="s">
        <v>19399</v>
      </c>
      <c r="C4020" s="143">
        <v>35</v>
      </c>
      <c r="D4020" s="143">
        <v>0</v>
      </c>
      <c r="E4020" s="144">
        <v>0</v>
      </c>
      <c r="F4020" s="144">
        <v>9.85</v>
      </c>
      <c r="G4020" s="144">
        <v>0</v>
      </c>
      <c r="H4020" s="144">
        <v>0</v>
      </c>
      <c r="I4020" s="144">
        <v>9.85</v>
      </c>
    </row>
    <row r="4021" spans="1:9" x14ac:dyDescent="0.2">
      <c r="A4021" s="141" t="s">
        <v>8054</v>
      </c>
      <c r="B4021" s="142" t="s">
        <v>19400</v>
      </c>
      <c r="C4021" s="143">
        <v>8060</v>
      </c>
      <c r="D4021" s="143">
        <v>118</v>
      </c>
      <c r="E4021" s="144">
        <v>69067.8</v>
      </c>
      <c r="F4021" s="144">
        <v>2267.08</v>
      </c>
      <c r="G4021" s="144">
        <v>1655.62</v>
      </c>
      <c r="H4021" s="144">
        <v>1221.92</v>
      </c>
      <c r="I4021" s="144">
        <v>5144.62</v>
      </c>
    </row>
    <row r="4022" spans="1:9" x14ac:dyDescent="0.2">
      <c r="A4022" s="141" t="s">
        <v>8056</v>
      </c>
      <c r="B4022" s="142" t="s">
        <v>19401</v>
      </c>
      <c r="C4022" s="143">
        <v>1127</v>
      </c>
      <c r="D4022" s="143">
        <v>30</v>
      </c>
      <c r="E4022" s="144">
        <v>14181.53</v>
      </c>
      <c r="F4022" s="144">
        <v>317</v>
      </c>
      <c r="G4022" s="144">
        <v>420.92</v>
      </c>
      <c r="H4022" s="144">
        <v>250.9</v>
      </c>
      <c r="I4022" s="144">
        <v>988.82</v>
      </c>
    </row>
    <row r="4023" spans="1:9" x14ac:dyDescent="0.2">
      <c r="A4023" s="141" t="s">
        <v>8058</v>
      </c>
      <c r="B4023" s="142" t="s">
        <v>19402</v>
      </c>
      <c r="C4023" s="143">
        <v>10</v>
      </c>
      <c r="D4023" s="143">
        <v>0</v>
      </c>
      <c r="E4023" s="144">
        <v>0</v>
      </c>
      <c r="F4023" s="144">
        <v>2.82</v>
      </c>
      <c r="G4023" s="144">
        <v>0</v>
      </c>
      <c r="H4023" s="144">
        <v>0</v>
      </c>
      <c r="I4023" s="144">
        <v>2.82</v>
      </c>
    </row>
    <row r="4024" spans="1:9" x14ac:dyDescent="0.2">
      <c r="A4024" s="141" t="s">
        <v>8060</v>
      </c>
      <c r="B4024" s="142" t="s">
        <v>19403</v>
      </c>
      <c r="C4024" s="143">
        <v>2996</v>
      </c>
      <c r="D4024" s="143">
        <v>121</v>
      </c>
      <c r="E4024" s="144">
        <v>106222.84</v>
      </c>
      <c r="F4024" s="144">
        <v>842.7</v>
      </c>
      <c r="G4024" s="144">
        <v>1697.71</v>
      </c>
      <c r="H4024" s="144">
        <v>1879.26</v>
      </c>
      <c r="I4024" s="144">
        <v>4419.67</v>
      </c>
    </row>
    <row r="4025" spans="1:9" x14ac:dyDescent="0.2">
      <c r="A4025" s="141" t="s">
        <v>8062</v>
      </c>
      <c r="B4025" s="142" t="s">
        <v>19404</v>
      </c>
      <c r="C4025" s="143">
        <v>86</v>
      </c>
      <c r="D4025" s="143">
        <v>1</v>
      </c>
      <c r="E4025" s="144">
        <v>186.61</v>
      </c>
      <c r="F4025" s="144">
        <v>24.19</v>
      </c>
      <c r="G4025" s="144">
        <v>14.03</v>
      </c>
      <c r="H4025" s="144">
        <v>3.3</v>
      </c>
      <c r="I4025" s="144">
        <v>41.52</v>
      </c>
    </row>
    <row r="4026" spans="1:9" x14ac:dyDescent="0.2">
      <c r="A4026" s="141" t="s">
        <v>8064</v>
      </c>
      <c r="B4026" s="142" t="s">
        <v>19405</v>
      </c>
      <c r="C4026" s="143">
        <v>89</v>
      </c>
      <c r="D4026" s="143">
        <v>0</v>
      </c>
      <c r="E4026" s="144">
        <v>0</v>
      </c>
      <c r="F4026" s="144">
        <v>25.03</v>
      </c>
      <c r="G4026" s="144">
        <v>0</v>
      </c>
      <c r="H4026" s="144">
        <v>0</v>
      </c>
      <c r="I4026" s="144">
        <v>25.03</v>
      </c>
    </row>
    <row r="4027" spans="1:9" x14ac:dyDescent="0.2">
      <c r="A4027" s="141" t="s">
        <v>8066</v>
      </c>
      <c r="B4027" s="142" t="s">
        <v>19406</v>
      </c>
      <c r="C4027" s="143">
        <v>332</v>
      </c>
      <c r="D4027" s="143">
        <v>5</v>
      </c>
      <c r="E4027" s="144">
        <v>12288.29</v>
      </c>
      <c r="F4027" s="144">
        <v>93.38</v>
      </c>
      <c r="G4027" s="144">
        <v>70.150000000000006</v>
      </c>
      <c r="H4027" s="144">
        <v>217.4</v>
      </c>
      <c r="I4027" s="144">
        <v>380.93</v>
      </c>
    </row>
    <row r="4028" spans="1:9" x14ac:dyDescent="0.2">
      <c r="A4028" s="141" t="s">
        <v>8068</v>
      </c>
      <c r="B4028" s="142" t="s">
        <v>19407</v>
      </c>
      <c r="C4028" s="143">
        <v>79</v>
      </c>
      <c r="D4028" s="143">
        <v>6</v>
      </c>
      <c r="E4028" s="144">
        <v>1244.08</v>
      </c>
      <c r="F4028" s="144">
        <v>22.22</v>
      </c>
      <c r="G4028" s="144">
        <v>84.18</v>
      </c>
      <c r="H4028" s="144">
        <v>22.01</v>
      </c>
      <c r="I4028" s="144">
        <v>128.41</v>
      </c>
    </row>
    <row r="4029" spans="1:9" x14ac:dyDescent="0.2">
      <c r="A4029" s="141" t="s">
        <v>8070</v>
      </c>
      <c r="B4029" s="142" t="s">
        <v>19408</v>
      </c>
      <c r="C4029" s="143">
        <v>182</v>
      </c>
      <c r="D4029" s="143">
        <v>1</v>
      </c>
      <c r="E4029" s="144">
        <v>186.61</v>
      </c>
      <c r="F4029" s="144">
        <v>51.19</v>
      </c>
      <c r="G4029" s="144">
        <v>14.03</v>
      </c>
      <c r="H4029" s="144">
        <v>3.3</v>
      </c>
      <c r="I4029" s="144">
        <v>68.52</v>
      </c>
    </row>
    <row r="4030" spans="1:9" x14ac:dyDescent="0.2">
      <c r="A4030" s="141" t="s">
        <v>8072</v>
      </c>
      <c r="B4030" s="142" t="s">
        <v>19409</v>
      </c>
      <c r="C4030" s="143">
        <v>310</v>
      </c>
      <c r="D4030" s="143">
        <v>5</v>
      </c>
      <c r="E4030" s="144">
        <v>7604.5</v>
      </c>
      <c r="F4030" s="144">
        <v>87.19</v>
      </c>
      <c r="G4030" s="144">
        <v>70.150000000000006</v>
      </c>
      <c r="H4030" s="144">
        <v>134.54</v>
      </c>
      <c r="I4030" s="144">
        <v>291.88</v>
      </c>
    </row>
    <row r="4031" spans="1:9" x14ac:dyDescent="0.2">
      <c r="A4031" s="141" t="s">
        <v>8074</v>
      </c>
      <c r="B4031" s="142" t="s">
        <v>19410</v>
      </c>
      <c r="C4031" s="143">
        <v>224</v>
      </c>
      <c r="D4031" s="143">
        <v>8</v>
      </c>
      <c r="E4031" s="144">
        <v>2464.59</v>
      </c>
      <c r="F4031" s="144">
        <v>63.01</v>
      </c>
      <c r="G4031" s="144">
        <v>112.25</v>
      </c>
      <c r="H4031" s="144">
        <v>43.6</v>
      </c>
      <c r="I4031" s="144">
        <v>218.86</v>
      </c>
    </row>
    <row r="4032" spans="1:9" x14ac:dyDescent="0.2">
      <c r="A4032" s="141" t="s">
        <v>8076</v>
      </c>
      <c r="B4032" s="142" t="s">
        <v>19411</v>
      </c>
      <c r="C4032" s="143">
        <v>26</v>
      </c>
      <c r="D4032" s="143">
        <v>0</v>
      </c>
      <c r="E4032" s="144">
        <v>0</v>
      </c>
      <c r="F4032" s="144">
        <v>7.31</v>
      </c>
      <c r="G4032" s="144">
        <v>0</v>
      </c>
      <c r="H4032" s="144">
        <v>0</v>
      </c>
      <c r="I4032" s="144">
        <v>7.31</v>
      </c>
    </row>
    <row r="4033" spans="1:9" x14ac:dyDescent="0.2">
      <c r="A4033" s="141" t="s">
        <v>8078</v>
      </c>
      <c r="B4033" s="142" t="s">
        <v>19412</v>
      </c>
      <c r="C4033" s="143">
        <v>83</v>
      </c>
      <c r="D4033" s="143">
        <v>0</v>
      </c>
      <c r="E4033" s="144">
        <v>0</v>
      </c>
      <c r="F4033" s="144">
        <v>23.34</v>
      </c>
      <c r="G4033" s="144">
        <v>0</v>
      </c>
      <c r="H4033" s="144">
        <v>0</v>
      </c>
      <c r="I4033" s="144">
        <v>23.34</v>
      </c>
    </row>
    <row r="4034" spans="1:9" x14ac:dyDescent="0.2">
      <c r="A4034" s="141" t="s">
        <v>8080</v>
      </c>
      <c r="B4034" s="142" t="s">
        <v>19413</v>
      </c>
      <c r="C4034" s="143">
        <v>20</v>
      </c>
      <c r="D4034" s="143">
        <v>0</v>
      </c>
      <c r="E4034" s="144">
        <v>0</v>
      </c>
      <c r="F4034" s="144">
        <v>5.62</v>
      </c>
      <c r="G4034" s="144">
        <v>0</v>
      </c>
      <c r="H4034" s="144">
        <v>0</v>
      </c>
      <c r="I4034" s="144">
        <v>5.62</v>
      </c>
    </row>
    <row r="4035" spans="1:9" x14ac:dyDescent="0.2">
      <c r="A4035" s="141" t="s">
        <v>8082</v>
      </c>
      <c r="B4035" s="142" t="s">
        <v>19414</v>
      </c>
      <c r="C4035" s="143">
        <v>3928</v>
      </c>
      <c r="D4035" s="143">
        <v>70</v>
      </c>
      <c r="E4035" s="144">
        <v>38178.25</v>
      </c>
      <c r="F4035" s="144">
        <v>1104.8499999999999</v>
      </c>
      <c r="G4035" s="144">
        <v>982.15</v>
      </c>
      <c r="H4035" s="144">
        <v>675.43</v>
      </c>
      <c r="I4035" s="144">
        <v>2762.43</v>
      </c>
    </row>
    <row r="4036" spans="1:9" x14ac:dyDescent="0.2">
      <c r="A4036" s="141" t="s">
        <v>8084</v>
      </c>
      <c r="B4036" s="142" t="s">
        <v>19415</v>
      </c>
      <c r="C4036" s="143">
        <v>64</v>
      </c>
      <c r="D4036" s="143">
        <v>0</v>
      </c>
      <c r="E4036" s="144">
        <v>0</v>
      </c>
      <c r="F4036" s="144">
        <v>18</v>
      </c>
      <c r="G4036" s="144">
        <v>0</v>
      </c>
      <c r="H4036" s="144">
        <v>0</v>
      </c>
      <c r="I4036" s="144">
        <v>18</v>
      </c>
    </row>
    <row r="4037" spans="1:9" x14ac:dyDescent="0.2">
      <c r="A4037" s="141" t="s">
        <v>8086</v>
      </c>
      <c r="B4037" s="142" t="s">
        <v>19416</v>
      </c>
      <c r="C4037" s="143">
        <v>207</v>
      </c>
      <c r="D4037" s="143">
        <v>2</v>
      </c>
      <c r="E4037" s="144">
        <v>20097.73</v>
      </c>
      <c r="F4037" s="144">
        <v>58.22</v>
      </c>
      <c r="G4037" s="144">
        <v>28.06</v>
      </c>
      <c r="H4037" s="144">
        <v>355.56</v>
      </c>
      <c r="I4037" s="144">
        <v>441.84</v>
      </c>
    </row>
    <row r="4038" spans="1:9" x14ac:dyDescent="0.2">
      <c r="A4038" s="141" t="s">
        <v>8088</v>
      </c>
      <c r="B4038" s="142" t="s">
        <v>19417</v>
      </c>
      <c r="C4038" s="143">
        <v>2074</v>
      </c>
      <c r="D4038" s="143">
        <v>61</v>
      </c>
      <c r="E4038" s="144">
        <v>53848.85</v>
      </c>
      <c r="F4038" s="144">
        <v>583.37</v>
      </c>
      <c r="G4038" s="144">
        <v>855.87</v>
      </c>
      <c r="H4038" s="144">
        <v>952.67</v>
      </c>
      <c r="I4038" s="144">
        <v>2391.91</v>
      </c>
    </row>
    <row r="4039" spans="1:9" x14ac:dyDescent="0.2">
      <c r="A4039" s="141" t="s">
        <v>8090</v>
      </c>
      <c r="B4039" s="142" t="s">
        <v>19418</v>
      </c>
      <c r="C4039" s="143">
        <v>32</v>
      </c>
      <c r="D4039" s="143">
        <v>0</v>
      </c>
      <c r="E4039" s="144">
        <v>0</v>
      </c>
      <c r="F4039" s="144">
        <v>9</v>
      </c>
      <c r="G4039" s="144">
        <v>0</v>
      </c>
      <c r="H4039" s="144">
        <v>0</v>
      </c>
      <c r="I4039" s="144">
        <v>9</v>
      </c>
    </row>
    <row r="4040" spans="1:9" x14ac:dyDescent="0.2">
      <c r="A4040" s="141" t="s">
        <v>8092</v>
      </c>
      <c r="B4040" s="142" t="s">
        <v>19419</v>
      </c>
      <c r="C4040" s="143">
        <v>136</v>
      </c>
      <c r="D4040" s="143">
        <v>3</v>
      </c>
      <c r="E4040" s="144">
        <v>3325.53</v>
      </c>
      <c r="F4040" s="144">
        <v>38.26</v>
      </c>
      <c r="G4040" s="144">
        <v>42.1</v>
      </c>
      <c r="H4040" s="144">
        <v>58.83</v>
      </c>
      <c r="I4040" s="144">
        <v>139.19</v>
      </c>
    </row>
    <row r="4041" spans="1:9" x14ac:dyDescent="0.2">
      <c r="A4041" s="141" t="s">
        <v>8094</v>
      </c>
      <c r="B4041" s="142" t="s">
        <v>19420</v>
      </c>
      <c r="C4041" s="143">
        <v>148</v>
      </c>
      <c r="D4041" s="143">
        <v>5</v>
      </c>
      <c r="E4041" s="144">
        <v>13507.64</v>
      </c>
      <c r="F4041" s="144">
        <v>41.63</v>
      </c>
      <c r="G4041" s="144">
        <v>70.150000000000006</v>
      </c>
      <c r="H4041" s="144">
        <v>238.98</v>
      </c>
      <c r="I4041" s="144">
        <v>350.76</v>
      </c>
    </row>
    <row r="4042" spans="1:9" x14ac:dyDescent="0.2">
      <c r="A4042" s="141" t="s">
        <v>8096</v>
      </c>
      <c r="B4042" s="142" t="s">
        <v>19421</v>
      </c>
      <c r="C4042" s="143">
        <v>1009</v>
      </c>
      <c r="D4042" s="143">
        <v>10</v>
      </c>
      <c r="E4042" s="144">
        <v>2267.06</v>
      </c>
      <c r="F4042" s="144">
        <v>283.81</v>
      </c>
      <c r="G4042" s="144">
        <v>140.30000000000001</v>
      </c>
      <c r="H4042" s="144">
        <v>40.1</v>
      </c>
      <c r="I4042" s="144">
        <v>464.21</v>
      </c>
    </row>
    <row r="4043" spans="1:9" x14ac:dyDescent="0.2">
      <c r="A4043" s="141" t="s">
        <v>8098</v>
      </c>
      <c r="B4043" s="142" t="s">
        <v>19422</v>
      </c>
      <c r="C4043" s="143">
        <v>3900</v>
      </c>
      <c r="D4043" s="143">
        <v>95</v>
      </c>
      <c r="E4043" s="144">
        <v>44245.69</v>
      </c>
      <c r="F4043" s="144">
        <v>1096.98</v>
      </c>
      <c r="G4043" s="144">
        <v>1332.92</v>
      </c>
      <c r="H4043" s="144">
        <v>782.78</v>
      </c>
      <c r="I4043" s="144">
        <v>3212.68</v>
      </c>
    </row>
    <row r="4044" spans="1:9" x14ac:dyDescent="0.2">
      <c r="A4044" s="141" t="s">
        <v>8100</v>
      </c>
      <c r="B4044" s="142" t="s">
        <v>19423</v>
      </c>
      <c r="C4044" s="143">
        <v>26</v>
      </c>
      <c r="D4044" s="143">
        <v>1</v>
      </c>
      <c r="E4044" s="144">
        <v>12376.05</v>
      </c>
      <c r="F4044" s="144">
        <v>7.31</v>
      </c>
      <c r="G4044" s="144">
        <v>14.03</v>
      </c>
      <c r="H4044" s="144">
        <v>218.95</v>
      </c>
      <c r="I4044" s="144">
        <v>240.29</v>
      </c>
    </row>
    <row r="4045" spans="1:9" x14ac:dyDescent="0.2">
      <c r="A4045" s="141" t="s">
        <v>8102</v>
      </c>
      <c r="B4045" s="142" t="s">
        <v>19424</v>
      </c>
      <c r="C4045" s="143">
        <v>212</v>
      </c>
      <c r="D4045" s="143">
        <v>7</v>
      </c>
      <c r="E4045" s="144">
        <v>1196.3499999999999</v>
      </c>
      <c r="F4045" s="144">
        <v>59.63</v>
      </c>
      <c r="G4045" s="144">
        <v>98.22</v>
      </c>
      <c r="H4045" s="144">
        <v>21.17</v>
      </c>
      <c r="I4045" s="144">
        <v>179.02</v>
      </c>
    </row>
    <row r="4046" spans="1:9" x14ac:dyDescent="0.2">
      <c r="A4046" s="141" t="s">
        <v>8104</v>
      </c>
      <c r="B4046" s="142" t="s">
        <v>19425</v>
      </c>
      <c r="C4046" s="143">
        <v>129</v>
      </c>
      <c r="D4046" s="143">
        <v>3</v>
      </c>
      <c r="E4046" s="144">
        <v>292.36</v>
      </c>
      <c r="F4046" s="144">
        <v>36.29</v>
      </c>
      <c r="G4046" s="144">
        <v>42.1</v>
      </c>
      <c r="H4046" s="144">
        <v>5.18</v>
      </c>
      <c r="I4046" s="144">
        <v>83.57</v>
      </c>
    </row>
    <row r="4047" spans="1:9" x14ac:dyDescent="0.2">
      <c r="A4047" s="141" t="s">
        <v>8106</v>
      </c>
      <c r="B4047" s="142" t="s">
        <v>19426</v>
      </c>
      <c r="C4047" s="143">
        <v>1111</v>
      </c>
      <c r="D4047" s="143">
        <v>39</v>
      </c>
      <c r="E4047" s="144">
        <v>29804.03</v>
      </c>
      <c r="F4047" s="144">
        <v>312.5</v>
      </c>
      <c r="G4047" s="144">
        <v>547.20000000000005</v>
      </c>
      <c r="H4047" s="144">
        <v>527.28</v>
      </c>
      <c r="I4047" s="144">
        <v>1386.98</v>
      </c>
    </row>
    <row r="4048" spans="1:9" x14ac:dyDescent="0.2">
      <c r="A4048" s="141" t="s">
        <v>8108</v>
      </c>
      <c r="B4048" s="142" t="s">
        <v>19427</v>
      </c>
      <c r="C4048" s="143">
        <v>224</v>
      </c>
      <c r="D4048" s="143">
        <v>1</v>
      </c>
      <c r="E4048" s="144">
        <v>1582.4</v>
      </c>
      <c r="F4048" s="144">
        <v>63.01</v>
      </c>
      <c r="G4048" s="144">
        <v>14.03</v>
      </c>
      <c r="H4048" s="144">
        <v>27.99</v>
      </c>
      <c r="I4048" s="144">
        <v>105.03</v>
      </c>
    </row>
    <row r="4049" spans="1:9" x14ac:dyDescent="0.2">
      <c r="A4049" s="141" t="s">
        <v>8110</v>
      </c>
      <c r="B4049" s="142" t="s">
        <v>19428</v>
      </c>
      <c r="C4049" s="143">
        <v>34</v>
      </c>
      <c r="D4049" s="143">
        <v>0</v>
      </c>
      <c r="E4049" s="144">
        <v>0</v>
      </c>
      <c r="F4049" s="144">
        <v>9.56</v>
      </c>
      <c r="G4049" s="144">
        <v>0</v>
      </c>
      <c r="H4049" s="144">
        <v>0</v>
      </c>
      <c r="I4049" s="144">
        <v>9.56</v>
      </c>
    </row>
    <row r="4050" spans="1:9" x14ac:dyDescent="0.2">
      <c r="A4050" s="141" t="s">
        <v>8112</v>
      </c>
      <c r="B4050" s="142" t="s">
        <v>19429</v>
      </c>
      <c r="C4050" s="143">
        <v>131</v>
      </c>
      <c r="D4050" s="143">
        <v>1</v>
      </c>
      <c r="E4050" s="144">
        <v>117.95</v>
      </c>
      <c r="F4050" s="144">
        <v>36.85</v>
      </c>
      <c r="G4050" s="144">
        <v>14.03</v>
      </c>
      <c r="H4050" s="144">
        <v>2.09</v>
      </c>
      <c r="I4050" s="144">
        <v>52.97</v>
      </c>
    </row>
    <row r="4051" spans="1:9" x14ac:dyDescent="0.2">
      <c r="A4051" s="141" t="s">
        <v>8114</v>
      </c>
      <c r="B4051" s="142" t="s">
        <v>19430</v>
      </c>
      <c r="C4051" s="143">
        <v>97</v>
      </c>
      <c r="D4051" s="143">
        <v>3</v>
      </c>
      <c r="E4051" s="144">
        <v>2128.94</v>
      </c>
      <c r="F4051" s="144">
        <v>27.28</v>
      </c>
      <c r="G4051" s="144">
        <v>42.1</v>
      </c>
      <c r="H4051" s="144">
        <v>37.659999999999997</v>
      </c>
      <c r="I4051" s="144">
        <v>107.04</v>
      </c>
    </row>
    <row r="4052" spans="1:9" x14ac:dyDescent="0.2">
      <c r="A4052" s="141" t="s">
        <v>8116</v>
      </c>
      <c r="B4052" s="142" t="s">
        <v>19431</v>
      </c>
      <c r="C4052" s="143">
        <v>174</v>
      </c>
      <c r="D4052" s="143">
        <v>1</v>
      </c>
      <c r="E4052" s="144">
        <v>186.61</v>
      </c>
      <c r="F4052" s="144">
        <v>48.94</v>
      </c>
      <c r="G4052" s="144">
        <v>14.03</v>
      </c>
      <c r="H4052" s="144">
        <v>3.3</v>
      </c>
      <c r="I4052" s="144">
        <v>66.27</v>
      </c>
    </row>
    <row r="4053" spans="1:9" x14ac:dyDescent="0.2">
      <c r="A4053" s="141" t="s">
        <v>8118</v>
      </c>
      <c r="B4053" s="142" t="s">
        <v>19432</v>
      </c>
      <c r="C4053" s="143">
        <v>108</v>
      </c>
      <c r="D4053" s="143">
        <v>0</v>
      </c>
      <c r="E4053" s="144">
        <v>0</v>
      </c>
      <c r="F4053" s="144">
        <v>30.38</v>
      </c>
      <c r="G4053" s="144">
        <v>0</v>
      </c>
      <c r="H4053" s="144">
        <v>0</v>
      </c>
      <c r="I4053" s="144">
        <v>30.38</v>
      </c>
    </row>
    <row r="4054" spans="1:9" x14ac:dyDescent="0.2">
      <c r="A4054" s="141" t="s">
        <v>8120</v>
      </c>
      <c r="B4054" s="142" t="s">
        <v>19433</v>
      </c>
      <c r="C4054" s="143">
        <v>6222</v>
      </c>
      <c r="D4054" s="143">
        <v>119</v>
      </c>
      <c r="E4054" s="144">
        <v>70126.2</v>
      </c>
      <c r="F4054" s="144">
        <v>1750.1</v>
      </c>
      <c r="G4054" s="144">
        <v>1669.66</v>
      </c>
      <c r="H4054" s="144">
        <v>1240.6500000000001</v>
      </c>
      <c r="I4054" s="144">
        <v>4660.41</v>
      </c>
    </row>
    <row r="4055" spans="1:9" x14ac:dyDescent="0.2">
      <c r="A4055" s="141" t="s">
        <v>8122</v>
      </c>
      <c r="B4055" s="142" t="s">
        <v>19434</v>
      </c>
      <c r="C4055" s="143">
        <v>68</v>
      </c>
      <c r="D4055" s="143">
        <v>0</v>
      </c>
      <c r="E4055" s="144">
        <v>0</v>
      </c>
      <c r="F4055" s="144">
        <v>19.13</v>
      </c>
      <c r="G4055" s="144">
        <v>0</v>
      </c>
      <c r="H4055" s="144">
        <v>0</v>
      </c>
      <c r="I4055" s="144">
        <v>19.13</v>
      </c>
    </row>
    <row r="4056" spans="1:9" x14ac:dyDescent="0.2">
      <c r="A4056" s="141" t="s">
        <v>8124</v>
      </c>
      <c r="B4056" s="142" t="s">
        <v>19435</v>
      </c>
      <c r="C4056" s="143">
        <v>278</v>
      </c>
      <c r="D4056" s="143">
        <v>3</v>
      </c>
      <c r="E4056" s="144">
        <v>622.41</v>
      </c>
      <c r="F4056" s="144">
        <v>78.19</v>
      </c>
      <c r="G4056" s="144">
        <v>42.1</v>
      </c>
      <c r="H4056" s="144">
        <v>11.01</v>
      </c>
      <c r="I4056" s="144">
        <v>131.30000000000001</v>
      </c>
    </row>
    <row r="4057" spans="1:9" x14ac:dyDescent="0.2">
      <c r="A4057" s="141" t="s">
        <v>8126</v>
      </c>
      <c r="B4057" s="142" t="s">
        <v>19436</v>
      </c>
      <c r="C4057" s="143">
        <v>99</v>
      </c>
      <c r="D4057" s="143">
        <v>0</v>
      </c>
      <c r="E4057" s="144">
        <v>0</v>
      </c>
      <c r="F4057" s="144">
        <v>27.85</v>
      </c>
      <c r="G4057" s="144">
        <v>0</v>
      </c>
      <c r="H4057" s="144">
        <v>0</v>
      </c>
      <c r="I4057" s="144">
        <v>27.85</v>
      </c>
    </row>
    <row r="4058" spans="1:9" x14ac:dyDescent="0.2">
      <c r="A4058" s="141" t="s">
        <v>8128</v>
      </c>
      <c r="B4058" s="142" t="s">
        <v>19437</v>
      </c>
      <c r="C4058" s="143">
        <v>1015</v>
      </c>
      <c r="D4058" s="143">
        <v>39</v>
      </c>
      <c r="E4058" s="144">
        <v>36544.15</v>
      </c>
      <c r="F4058" s="144">
        <v>285.5</v>
      </c>
      <c r="G4058" s="144">
        <v>547.20000000000005</v>
      </c>
      <c r="H4058" s="144">
        <v>646.53</v>
      </c>
      <c r="I4058" s="144">
        <v>1479.23</v>
      </c>
    </row>
    <row r="4059" spans="1:9" x14ac:dyDescent="0.2">
      <c r="A4059" s="141" t="s">
        <v>8130</v>
      </c>
      <c r="B4059" s="142" t="s">
        <v>19438</v>
      </c>
      <c r="C4059" s="143">
        <v>465</v>
      </c>
      <c r="D4059" s="143">
        <v>15</v>
      </c>
      <c r="E4059" s="144">
        <v>2959.11</v>
      </c>
      <c r="F4059" s="144">
        <v>130.79</v>
      </c>
      <c r="G4059" s="144">
        <v>210.46</v>
      </c>
      <c r="H4059" s="144">
        <v>52.35</v>
      </c>
      <c r="I4059" s="144">
        <v>393.6</v>
      </c>
    </row>
    <row r="4060" spans="1:9" x14ac:dyDescent="0.2">
      <c r="A4060" s="141" t="s">
        <v>8132</v>
      </c>
      <c r="B4060" s="142" t="s">
        <v>19439</v>
      </c>
      <c r="C4060" s="143">
        <v>230</v>
      </c>
      <c r="D4060" s="143">
        <v>2</v>
      </c>
      <c r="E4060" s="144">
        <v>422.99</v>
      </c>
      <c r="F4060" s="144">
        <v>64.7</v>
      </c>
      <c r="G4060" s="144">
        <v>28.06</v>
      </c>
      <c r="H4060" s="144">
        <v>7.48</v>
      </c>
      <c r="I4060" s="144">
        <v>100.24</v>
      </c>
    </row>
    <row r="4061" spans="1:9" x14ac:dyDescent="0.2">
      <c r="A4061" s="141" t="s">
        <v>8134</v>
      </c>
      <c r="B4061" s="142" t="s">
        <v>19440</v>
      </c>
      <c r="C4061" s="143">
        <v>276</v>
      </c>
      <c r="D4061" s="143">
        <v>11</v>
      </c>
      <c r="E4061" s="144">
        <v>55624.52</v>
      </c>
      <c r="F4061" s="144">
        <v>77.63</v>
      </c>
      <c r="G4061" s="144">
        <v>154.34</v>
      </c>
      <c r="H4061" s="144">
        <v>984.09</v>
      </c>
      <c r="I4061" s="144">
        <v>1216.06</v>
      </c>
    </row>
    <row r="4062" spans="1:9" x14ac:dyDescent="0.2">
      <c r="A4062" s="141" t="s">
        <v>8136</v>
      </c>
      <c r="B4062" s="142" t="s">
        <v>19441</v>
      </c>
      <c r="C4062" s="143">
        <v>84</v>
      </c>
      <c r="D4062" s="143">
        <v>1</v>
      </c>
      <c r="E4062" s="144">
        <v>174.17</v>
      </c>
      <c r="F4062" s="144">
        <v>23.62</v>
      </c>
      <c r="G4062" s="144">
        <v>14.03</v>
      </c>
      <c r="H4062" s="144">
        <v>3.08</v>
      </c>
      <c r="I4062" s="144">
        <v>40.729999999999997</v>
      </c>
    </row>
    <row r="4063" spans="1:9" x14ac:dyDescent="0.2">
      <c r="A4063" s="141" t="s">
        <v>8138</v>
      </c>
      <c r="B4063" s="142" t="s">
        <v>19442</v>
      </c>
      <c r="C4063" s="143">
        <v>37</v>
      </c>
      <c r="D4063" s="143">
        <v>1</v>
      </c>
      <c r="E4063" s="144">
        <v>186.61</v>
      </c>
      <c r="F4063" s="144">
        <v>10.41</v>
      </c>
      <c r="G4063" s="144">
        <v>14.03</v>
      </c>
      <c r="H4063" s="144">
        <v>3.3</v>
      </c>
      <c r="I4063" s="144">
        <v>27.74</v>
      </c>
    </row>
    <row r="4064" spans="1:9" x14ac:dyDescent="0.2">
      <c r="A4064" s="141" t="s">
        <v>8140</v>
      </c>
      <c r="B4064" s="142" t="s">
        <v>19443</v>
      </c>
      <c r="C4064" s="143">
        <v>183</v>
      </c>
      <c r="D4064" s="143">
        <v>9</v>
      </c>
      <c r="E4064" s="144">
        <v>2953.45</v>
      </c>
      <c r="F4064" s="144">
        <v>51.47</v>
      </c>
      <c r="G4064" s="144">
        <v>126.28</v>
      </c>
      <c r="H4064" s="144">
        <v>52.25</v>
      </c>
      <c r="I4064" s="144">
        <v>230</v>
      </c>
    </row>
    <row r="4065" spans="1:9" x14ac:dyDescent="0.2">
      <c r="A4065" s="141" t="s">
        <v>8142</v>
      </c>
      <c r="B4065" s="142" t="s">
        <v>19444</v>
      </c>
      <c r="C4065" s="143">
        <v>49</v>
      </c>
      <c r="D4065" s="143">
        <v>0</v>
      </c>
      <c r="E4065" s="144">
        <v>0</v>
      </c>
      <c r="F4065" s="144">
        <v>13.78</v>
      </c>
      <c r="G4065" s="144">
        <v>0</v>
      </c>
      <c r="H4065" s="144">
        <v>0</v>
      </c>
      <c r="I4065" s="144">
        <v>13.78</v>
      </c>
    </row>
    <row r="4066" spans="1:9" x14ac:dyDescent="0.2">
      <c r="A4066" s="141" t="s">
        <v>8144</v>
      </c>
      <c r="B4066" s="142" t="s">
        <v>19445</v>
      </c>
      <c r="C4066" s="143">
        <v>116</v>
      </c>
      <c r="D4066" s="143">
        <v>2</v>
      </c>
      <c r="E4066" s="144">
        <v>572.28</v>
      </c>
      <c r="F4066" s="144">
        <v>32.619999999999997</v>
      </c>
      <c r="G4066" s="144">
        <v>28.06</v>
      </c>
      <c r="H4066" s="144">
        <v>10.130000000000001</v>
      </c>
      <c r="I4066" s="144">
        <v>70.81</v>
      </c>
    </row>
    <row r="4067" spans="1:9" x14ac:dyDescent="0.2">
      <c r="A4067" s="141" t="s">
        <v>8146</v>
      </c>
      <c r="B4067" s="142" t="s">
        <v>19446</v>
      </c>
      <c r="C4067" s="143">
        <v>454</v>
      </c>
      <c r="D4067" s="143">
        <v>5</v>
      </c>
      <c r="E4067" s="144">
        <v>12641.5</v>
      </c>
      <c r="F4067" s="144">
        <v>127.7</v>
      </c>
      <c r="G4067" s="144">
        <v>70.150000000000006</v>
      </c>
      <c r="H4067" s="144">
        <v>223.65</v>
      </c>
      <c r="I4067" s="144">
        <v>421.5</v>
      </c>
    </row>
    <row r="4068" spans="1:9" x14ac:dyDescent="0.2">
      <c r="A4068" s="141" t="s">
        <v>8148</v>
      </c>
      <c r="B4068" s="142" t="s">
        <v>19447</v>
      </c>
      <c r="C4068" s="143">
        <v>35</v>
      </c>
      <c r="D4068" s="143">
        <v>1</v>
      </c>
      <c r="E4068" s="144">
        <v>843.15</v>
      </c>
      <c r="F4068" s="144">
        <v>9.85</v>
      </c>
      <c r="G4068" s="144">
        <v>14.03</v>
      </c>
      <c r="H4068" s="144">
        <v>14.92</v>
      </c>
      <c r="I4068" s="144">
        <v>38.799999999999997</v>
      </c>
    </row>
    <row r="4069" spans="1:9" x14ac:dyDescent="0.2">
      <c r="A4069" s="141" t="s">
        <v>8150</v>
      </c>
      <c r="B4069" s="142" t="s">
        <v>19448</v>
      </c>
      <c r="C4069" s="143">
        <v>10</v>
      </c>
      <c r="D4069" s="143">
        <v>0</v>
      </c>
      <c r="E4069" s="144">
        <v>0</v>
      </c>
      <c r="F4069" s="144">
        <v>2.82</v>
      </c>
      <c r="G4069" s="144">
        <v>0</v>
      </c>
      <c r="H4069" s="144">
        <v>0</v>
      </c>
      <c r="I4069" s="144">
        <v>2.82</v>
      </c>
    </row>
    <row r="4070" spans="1:9" x14ac:dyDescent="0.2">
      <c r="A4070" s="141" t="s">
        <v>8152</v>
      </c>
      <c r="B4070" s="142" t="s">
        <v>19449</v>
      </c>
      <c r="C4070" s="143">
        <v>11</v>
      </c>
      <c r="D4070" s="143">
        <v>0</v>
      </c>
      <c r="E4070" s="144">
        <v>0</v>
      </c>
      <c r="F4070" s="144">
        <v>3.1</v>
      </c>
      <c r="G4070" s="144">
        <v>0</v>
      </c>
      <c r="H4070" s="144">
        <v>0</v>
      </c>
      <c r="I4070" s="144">
        <v>3.1</v>
      </c>
    </row>
    <row r="4071" spans="1:9" x14ac:dyDescent="0.2">
      <c r="A4071" s="141" t="s">
        <v>8154</v>
      </c>
      <c r="B4071" s="142" t="s">
        <v>19450</v>
      </c>
      <c r="C4071" s="143">
        <v>145</v>
      </c>
      <c r="D4071" s="143">
        <v>10</v>
      </c>
      <c r="E4071" s="144">
        <v>1763.39</v>
      </c>
      <c r="F4071" s="144">
        <v>40.78</v>
      </c>
      <c r="G4071" s="144">
        <v>140.30000000000001</v>
      </c>
      <c r="H4071" s="144">
        <v>31.2</v>
      </c>
      <c r="I4071" s="144">
        <v>212.28</v>
      </c>
    </row>
    <row r="4072" spans="1:9" x14ac:dyDescent="0.2">
      <c r="A4072" s="141" t="s">
        <v>8156</v>
      </c>
      <c r="B4072" s="142" t="s">
        <v>19451</v>
      </c>
      <c r="C4072" s="143">
        <v>360</v>
      </c>
      <c r="D4072" s="143">
        <v>16</v>
      </c>
      <c r="E4072" s="144">
        <v>4155.84</v>
      </c>
      <c r="F4072" s="144">
        <v>101.26</v>
      </c>
      <c r="G4072" s="144">
        <v>224.49</v>
      </c>
      <c r="H4072" s="144">
        <v>73.52</v>
      </c>
      <c r="I4072" s="144">
        <v>399.27</v>
      </c>
    </row>
    <row r="4073" spans="1:9" x14ac:dyDescent="0.2">
      <c r="A4073" s="141" t="s">
        <v>8158</v>
      </c>
      <c r="B4073" s="142" t="s">
        <v>19452</v>
      </c>
      <c r="C4073" s="143">
        <v>334</v>
      </c>
      <c r="D4073" s="143">
        <v>12</v>
      </c>
      <c r="E4073" s="144">
        <v>3453.21</v>
      </c>
      <c r="F4073" s="144">
        <v>93.94</v>
      </c>
      <c r="G4073" s="144">
        <v>168.37</v>
      </c>
      <c r="H4073" s="144">
        <v>61.1</v>
      </c>
      <c r="I4073" s="144">
        <v>323.41000000000003</v>
      </c>
    </row>
    <row r="4074" spans="1:9" x14ac:dyDescent="0.2">
      <c r="A4074" s="141" t="s">
        <v>8160</v>
      </c>
      <c r="B4074" s="142" t="s">
        <v>19453</v>
      </c>
      <c r="C4074" s="143">
        <v>975</v>
      </c>
      <c r="D4074" s="143">
        <v>34</v>
      </c>
      <c r="E4074" s="144">
        <v>24331.200000000001</v>
      </c>
      <c r="F4074" s="144">
        <v>274.24</v>
      </c>
      <c r="G4074" s="144">
        <v>477.04</v>
      </c>
      <c r="H4074" s="144">
        <v>430.46</v>
      </c>
      <c r="I4074" s="144">
        <v>1181.74</v>
      </c>
    </row>
    <row r="4075" spans="1:9" x14ac:dyDescent="0.2">
      <c r="A4075" s="141" t="s">
        <v>8162</v>
      </c>
      <c r="B4075" s="142" t="s">
        <v>19454</v>
      </c>
      <c r="C4075" s="143">
        <v>10</v>
      </c>
      <c r="D4075" s="143">
        <v>2</v>
      </c>
      <c r="E4075" s="144">
        <v>6436.84</v>
      </c>
      <c r="F4075" s="144">
        <v>2.82</v>
      </c>
      <c r="G4075" s="144">
        <v>28.06</v>
      </c>
      <c r="H4075" s="144">
        <v>113.88</v>
      </c>
      <c r="I4075" s="144">
        <v>144.76</v>
      </c>
    </row>
    <row r="4076" spans="1:9" x14ac:dyDescent="0.2">
      <c r="A4076" s="141" t="s">
        <v>8164</v>
      </c>
      <c r="B4076" s="142" t="s">
        <v>19455</v>
      </c>
      <c r="C4076" s="143">
        <v>137</v>
      </c>
      <c r="D4076" s="143">
        <v>1</v>
      </c>
      <c r="E4076" s="144">
        <v>186.61</v>
      </c>
      <c r="F4076" s="144">
        <v>38.54</v>
      </c>
      <c r="G4076" s="144">
        <v>14.03</v>
      </c>
      <c r="H4076" s="144">
        <v>3.3</v>
      </c>
      <c r="I4076" s="144">
        <v>55.87</v>
      </c>
    </row>
    <row r="4077" spans="1:9" x14ac:dyDescent="0.2">
      <c r="A4077" s="141" t="s">
        <v>8166</v>
      </c>
      <c r="B4077" s="142" t="s">
        <v>19456</v>
      </c>
      <c r="C4077" s="143">
        <v>214</v>
      </c>
      <c r="D4077" s="143">
        <v>4</v>
      </c>
      <c r="E4077" s="144">
        <v>734</v>
      </c>
      <c r="F4077" s="144">
        <v>60.19</v>
      </c>
      <c r="G4077" s="144">
        <v>56.12</v>
      </c>
      <c r="H4077" s="144">
        <v>12.98</v>
      </c>
      <c r="I4077" s="144">
        <v>129.29</v>
      </c>
    </row>
    <row r="4078" spans="1:9" x14ac:dyDescent="0.2">
      <c r="A4078" s="141" t="s">
        <v>8168</v>
      </c>
      <c r="B4078" s="142" t="s">
        <v>19457</v>
      </c>
      <c r="C4078" s="143">
        <v>55</v>
      </c>
      <c r="D4078" s="143">
        <v>1</v>
      </c>
      <c r="E4078" s="144">
        <v>385.67</v>
      </c>
      <c r="F4078" s="144">
        <v>15.47</v>
      </c>
      <c r="G4078" s="144">
        <v>14.03</v>
      </c>
      <c r="H4078" s="144">
        <v>6.82</v>
      </c>
      <c r="I4078" s="144">
        <v>36.32</v>
      </c>
    </row>
    <row r="4079" spans="1:9" x14ac:dyDescent="0.2">
      <c r="A4079" s="141" t="s">
        <v>8170</v>
      </c>
      <c r="B4079" s="142" t="s">
        <v>19458</v>
      </c>
      <c r="C4079" s="143">
        <v>397</v>
      </c>
      <c r="D4079" s="143">
        <v>17</v>
      </c>
      <c r="E4079" s="144">
        <v>16023.71</v>
      </c>
      <c r="F4079" s="144">
        <v>111.66</v>
      </c>
      <c r="G4079" s="144">
        <v>238.52</v>
      </c>
      <c r="H4079" s="144">
        <v>283.49</v>
      </c>
      <c r="I4079" s="144">
        <v>633.66999999999996</v>
      </c>
    </row>
    <row r="4080" spans="1:9" x14ac:dyDescent="0.2">
      <c r="A4080" s="141" t="s">
        <v>8172</v>
      </c>
      <c r="B4080" s="142" t="s">
        <v>19459</v>
      </c>
      <c r="C4080" s="143">
        <v>163</v>
      </c>
      <c r="D4080" s="143">
        <v>2</v>
      </c>
      <c r="E4080" s="144">
        <v>1128.1600000000001</v>
      </c>
      <c r="F4080" s="144">
        <v>45.85</v>
      </c>
      <c r="G4080" s="144">
        <v>28.06</v>
      </c>
      <c r="H4080" s="144">
        <v>19.96</v>
      </c>
      <c r="I4080" s="144">
        <v>93.87</v>
      </c>
    </row>
    <row r="4081" spans="1:9" x14ac:dyDescent="0.2">
      <c r="A4081" s="141" t="s">
        <v>8174</v>
      </c>
      <c r="B4081" s="142" t="s">
        <v>19460</v>
      </c>
      <c r="C4081" s="143">
        <v>69</v>
      </c>
      <c r="D4081" s="143">
        <v>8</v>
      </c>
      <c r="E4081" s="144">
        <v>3113.06</v>
      </c>
      <c r="F4081" s="144">
        <v>19.41</v>
      </c>
      <c r="G4081" s="144">
        <v>112.25</v>
      </c>
      <c r="H4081" s="144">
        <v>55.07</v>
      </c>
      <c r="I4081" s="144">
        <v>186.73</v>
      </c>
    </row>
    <row r="4082" spans="1:9" x14ac:dyDescent="0.2">
      <c r="A4082" s="141" t="s">
        <v>8176</v>
      </c>
      <c r="B4082" s="142" t="s">
        <v>19461</v>
      </c>
      <c r="C4082" s="143">
        <v>8608</v>
      </c>
      <c r="D4082" s="143">
        <v>71</v>
      </c>
      <c r="E4082" s="144">
        <v>26171.88</v>
      </c>
      <c r="F4082" s="144">
        <v>2421.2199999999998</v>
      </c>
      <c r="G4082" s="144">
        <v>996.18</v>
      </c>
      <c r="H4082" s="144">
        <v>463.02</v>
      </c>
      <c r="I4082" s="144">
        <v>3880.42</v>
      </c>
    </row>
    <row r="4083" spans="1:9" x14ac:dyDescent="0.2">
      <c r="A4083" s="141" t="s">
        <v>8178</v>
      </c>
      <c r="B4083" s="142" t="s">
        <v>19462</v>
      </c>
      <c r="C4083" s="143">
        <v>73</v>
      </c>
      <c r="D4083" s="143">
        <v>3</v>
      </c>
      <c r="E4083" s="144">
        <v>480.08</v>
      </c>
      <c r="F4083" s="144">
        <v>20.54</v>
      </c>
      <c r="G4083" s="144">
        <v>42.1</v>
      </c>
      <c r="H4083" s="144">
        <v>8.5</v>
      </c>
      <c r="I4083" s="144">
        <v>71.14</v>
      </c>
    </row>
    <row r="4084" spans="1:9" x14ac:dyDescent="0.2">
      <c r="A4084" s="141" t="s">
        <v>8180</v>
      </c>
      <c r="B4084" s="142" t="s">
        <v>19463</v>
      </c>
      <c r="C4084" s="143">
        <v>590</v>
      </c>
      <c r="D4084" s="143">
        <v>21</v>
      </c>
      <c r="E4084" s="144">
        <v>15917.48</v>
      </c>
      <c r="F4084" s="144">
        <v>165.95</v>
      </c>
      <c r="G4084" s="144">
        <v>294.64999999999998</v>
      </c>
      <c r="H4084" s="144">
        <v>281.61</v>
      </c>
      <c r="I4084" s="144">
        <v>742.21</v>
      </c>
    </row>
    <row r="4085" spans="1:9" x14ac:dyDescent="0.2">
      <c r="A4085" s="141" t="s">
        <v>8182</v>
      </c>
      <c r="B4085" s="142" t="s">
        <v>19464</v>
      </c>
      <c r="C4085" s="143">
        <v>163</v>
      </c>
      <c r="D4085" s="143">
        <v>13</v>
      </c>
      <c r="E4085" s="144">
        <v>2895.75</v>
      </c>
      <c r="F4085" s="144">
        <v>45.85</v>
      </c>
      <c r="G4085" s="144">
        <v>182.4</v>
      </c>
      <c r="H4085" s="144">
        <v>51.23</v>
      </c>
      <c r="I4085" s="144">
        <v>279.48</v>
      </c>
    </row>
    <row r="4086" spans="1:9" x14ac:dyDescent="0.2">
      <c r="A4086" s="141" t="s">
        <v>8184</v>
      </c>
      <c r="B4086" s="142" t="s">
        <v>19465</v>
      </c>
      <c r="C4086" s="143">
        <v>34</v>
      </c>
      <c r="D4086" s="143">
        <v>0</v>
      </c>
      <c r="E4086" s="144">
        <v>0</v>
      </c>
      <c r="F4086" s="144">
        <v>9.56</v>
      </c>
      <c r="G4086" s="144">
        <v>0</v>
      </c>
      <c r="H4086" s="144">
        <v>0</v>
      </c>
      <c r="I4086" s="144">
        <v>9.56</v>
      </c>
    </row>
    <row r="4087" spans="1:9" x14ac:dyDescent="0.2">
      <c r="A4087" s="141" t="s">
        <v>8186</v>
      </c>
      <c r="B4087" s="142" t="s">
        <v>19466</v>
      </c>
      <c r="C4087" s="143">
        <v>5</v>
      </c>
      <c r="D4087" s="143">
        <v>1</v>
      </c>
      <c r="E4087" s="144">
        <v>2704.56</v>
      </c>
      <c r="F4087" s="144">
        <v>1.41</v>
      </c>
      <c r="G4087" s="144">
        <v>14.03</v>
      </c>
      <c r="H4087" s="144">
        <v>47.85</v>
      </c>
      <c r="I4087" s="144">
        <v>63.29</v>
      </c>
    </row>
    <row r="4088" spans="1:9" x14ac:dyDescent="0.2">
      <c r="A4088" s="141" t="s">
        <v>8188</v>
      </c>
      <c r="B4088" s="142" t="s">
        <v>19467</v>
      </c>
      <c r="C4088" s="143">
        <v>136</v>
      </c>
      <c r="D4088" s="143">
        <v>0</v>
      </c>
      <c r="E4088" s="144">
        <v>0</v>
      </c>
      <c r="F4088" s="144">
        <v>38.26</v>
      </c>
      <c r="G4088" s="144">
        <v>0</v>
      </c>
      <c r="H4088" s="144">
        <v>0</v>
      </c>
      <c r="I4088" s="144">
        <v>38.26</v>
      </c>
    </row>
    <row r="4089" spans="1:9" x14ac:dyDescent="0.2">
      <c r="A4089" s="141" t="s">
        <v>8190</v>
      </c>
      <c r="B4089" s="142" t="s">
        <v>19468</v>
      </c>
      <c r="C4089" s="143">
        <v>39</v>
      </c>
      <c r="D4089" s="143">
        <v>1</v>
      </c>
      <c r="E4089" s="144">
        <v>186.61</v>
      </c>
      <c r="F4089" s="144">
        <v>10.97</v>
      </c>
      <c r="G4089" s="144">
        <v>14.03</v>
      </c>
      <c r="H4089" s="144">
        <v>3.3</v>
      </c>
      <c r="I4089" s="144">
        <v>28.3</v>
      </c>
    </row>
    <row r="4090" spans="1:9" x14ac:dyDescent="0.2">
      <c r="A4090" s="141" t="s">
        <v>8192</v>
      </c>
      <c r="B4090" s="142" t="s">
        <v>19469</v>
      </c>
      <c r="C4090" s="143">
        <v>59</v>
      </c>
      <c r="D4090" s="143">
        <v>0</v>
      </c>
      <c r="E4090" s="144">
        <v>0</v>
      </c>
      <c r="F4090" s="144">
        <v>16.59</v>
      </c>
      <c r="G4090" s="144">
        <v>0</v>
      </c>
      <c r="H4090" s="144">
        <v>0</v>
      </c>
      <c r="I4090" s="144">
        <v>16.59</v>
      </c>
    </row>
    <row r="4091" spans="1:9" x14ac:dyDescent="0.2">
      <c r="A4091" s="141" t="s">
        <v>8194</v>
      </c>
      <c r="B4091" s="142" t="s">
        <v>19470</v>
      </c>
      <c r="C4091" s="143">
        <v>354</v>
      </c>
      <c r="D4091" s="143">
        <v>2</v>
      </c>
      <c r="E4091" s="144">
        <v>211.66</v>
      </c>
      <c r="F4091" s="144">
        <v>99.57</v>
      </c>
      <c r="G4091" s="144">
        <v>28.06</v>
      </c>
      <c r="H4091" s="144">
        <v>3.74</v>
      </c>
      <c r="I4091" s="144">
        <v>131.37</v>
      </c>
    </row>
    <row r="4092" spans="1:9" x14ac:dyDescent="0.2">
      <c r="A4092" s="141" t="s">
        <v>8196</v>
      </c>
      <c r="B4092" s="142" t="s">
        <v>19471</v>
      </c>
      <c r="C4092" s="143">
        <v>81</v>
      </c>
      <c r="D4092" s="143">
        <v>1</v>
      </c>
      <c r="E4092" s="144">
        <v>860.41</v>
      </c>
      <c r="F4092" s="144">
        <v>22.78</v>
      </c>
      <c r="G4092" s="144">
        <v>14.03</v>
      </c>
      <c r="H4092" s="144">
        <v>15.22</v>
      </c>
      <c r="I4092" s="144">
        <v>52.03</v>
      </c>
    </row>
    <row r="4093" spans="1:9" x14ac:dyDescent="0.2">
      <c r="A4093" s="141" t="s">
        <v>8198</v>
      </c>
      <c r="B4093" s="142" t="s">
        <v>19472</v>
      </c>
      <c r="C4093" s="143">
        <v>37</v>
      </c>
      <c r="D4093" s="143">
        <v>0</v>
      </c>
      <c r="E4093" s="144">
        <v>0</v>
      </c>
      <c r="F4093" s="144">
        <v>10.41</v>
      </c>
      <c r="G4093" s="144">
        <v>0</v>
      </c>
      <c r="H4093" s="144">
        <v>0</v>
      </c>
      <c r="I4093" s="144">
        <v>10.41</v>
      </c>
    </row>
    <row r="4094" spans="1:9" x14ac:dyDescent="0.2">
      <c r="A4094" s="141" t="s">
        <v>8200</v>
      </c>
      <c r="B4094" s="142" t="s">
        <v>19473</v>
      </c>
      <c r="C4094" s="143">
        <v>256</v>
      </c>
      <c r="D4094" s="143">
        <v>11</v>
      </c>
      <c r="E4094" s="144">
        <v>2051.4</v>
      </c>
      <c r="F4094" s="144">
        <v>72.010000000000005</v>
      </c>
      <c r="G4094" s="144">
        <v>154.34</v>
      </c>
      <c r="H4094" s="144">
        <v>36.299999999999997</v>
      </c>
      <c r="I4094" s="144">
        <v>262.64999999999998</v>
      </c>
    </row>
    <row r="4095" spans="1:9" x14ac:dyDescent="0.2">
      <c r="A4095" s="141" t="s">
        <v>8202</v>
      </c>
      <c r="B4095" s="142" t="s">
        <v>19474</v>
      </c>
      <c r="C4095" s="143">
        <v>13</v>
      </c>
      <c r="D4095" s="143">
        <v>1</v>
      </c>
      <c r="E4095" s="144">
        <v>5769.72</v>
      </c>
      <c r="F4095" s="144">
        <v>3.66</v>
      </c>
      <c r="G4095" s="144">
        <v>14.03</v>
      </c>
      <c r="H4095" s="144">
        <v>102.07</v>
      </c>
      <c r="I4095" s="144">
        <v>119.76</v>
      </c>
    </row>
    <row r="4096" spans="1:9" x14ac:dyDescent="0.2">
      <c r="A4096" s="141" t="s">
        <v>8204</v>
      </c>
      <c r="B4096" s="142" t="s">
        <v>19475</v>
      </c>
      <c r="C4096" s="143">
        <v>90</v>
      </c>
      <c r="D4096" s="143">
        <v>6</v>
      </c>
      <c r="E4096" s="144">
        <v>1181.8699999999999</v>
      </c>
      <c r="F4096" s="144">
        <v>25.31</v>
      </c>
      <c r="G4096" s="144">
        <v>84.18</v>
      </c>
      <c r="H4096" s="144">
        <v>20.91</v>
      </c>
      <c r="I4096" s="144">
        <v>130.4</v>
      </c>
    </row>
    <row r="4097" spans="1:9" x14ac:dyDescent="0.2">
      <c r="A4097" s="141" t="s">
        <v>8206</v>
      </c>
      <c r="B4097" s="142" t="s">
        <v>19476</v>
      </c>
      <c r="C4097" s="143">
        <v>2297</v>
      </c>
      <c r="D4097" s="143">
        <v>30</v>
      </c>
      <c r="E4097" s="144">
        <v>117299.18</v>
      </c>
      <c r="F4097" s="144">
        <v>523.65</v>
      </c>
      <c r="G4097" s="144">
        <v>485.97</v>
      </c>
      <c r="H4097" s="144">
        <v>1871.56</v>
      </c>
      <c r="I4097" s="144">
        <v>2881.18</v>
      </c>
    </row>
    <row r="4098" spans="1:9" x14ac:dyDescent="0.2">
      <c r="A4098" s="141" t="s">
        <v>8208</v>
      </c>
      <c r="B4098" s="142" t="s">
        <v>19477</v>
      </c>
      <c r="C4098" s="143">
        <v>1610</v>
      </c>
      <c r="D4098" s="143">
        <v>22</v>
      </c>
      <c r="E4098" s="144">
        <v>26883.39</v>
      </c>
      <c r="F4098" s="144">
        <v>367.03</v>
      </c>
      <c r="G4098" s="144">
        <v>356.38</v>
      </c>
      <c r="H4098" s="144">
        <v>428.94</v>
      </c>
      <c r="I4098" s="144">
        <v>1152.3499999999999</v>
      </c>
    </row>
    <row r="4099" spans="1:9" x14ac:dyDescent="0.2">
      <c r="A4099" s="141" t="s">
        <v>8210</v>
      </c>
      <c r="B4099" s="142" t="s">
        <v>19478</v>
      </c>
      <c r="C4099" s="143">
        <v>1935</v>
      </c>
      <c r="D4099" s="143">
        <v>9</v>
      </c>
      <c r="E4099" s="144">
        <v>4556.76</v>
      </c>
      <c r="F4099" s="144">
        <v>441.12</v>
      </c>
      <c r="G4099" s="144">
        <v>145.79</v>
      </c>
      <c r="H4099" s="144">
        <v>72.7</v>
      </c>
      <c r="I4099" s="144">
        <v>659.61</v>
      </c>
    </row>
    <row r="4100" spans="1:9" x14ac:dyDescent="0.2">
      <c r="A4100" s="141" t="s">
        <v>8212</v>
      </c>
      <c r="B4100" s="142" t="s">
        <v>19479</v>
      </c>
      <c r="C4100" s="143">
        <v>1190</v>
      </c>
      <c r="D4100" s="143">
        <v>8</v>
      </c>
      <c r="E4100" s="144">
        <v>27529.23</v>
      </c>
      <c r="F4100" s="144">
        <v>271.29000000000002</v>
      </c>
      <c r="G4100" s="144">
        <v>129.59</v>
      </c>
      <c r="H4100" s="144">
        <v>439.24</v>
      </c>
      <c r="I4100" s="144">
        <v>840.12</v>
      </c>
    </row>
    <row r="4101" spans="1:9" x14ac:dyDescent="0.2">
      <c r="A4101" s="141" t="s">
        <v>8214</v>
      </c>
      <c r="B4101" s="142" t="s">
        <v>19480</v>
      </c>
      <c r="C4101" s="143">
        <v>3001</v>
      </c>
      <c r="D4101" s="143">
        <v>60</v>
      </c>
      <c r="E4101" s="144">
        <v>14644.74</v>
      </c>
      <c r="F4101" s="144">
        <v>684.14</v>
      </c>
      <c r="G4101" s="144">
        <v>971.94</v>
      </c>
      <c r="H4101" s="144">
        <v>233.66</v>
      </c>
      <c r="I4101" s="144">
        <v>1889.74</v>
      </c>
    </row>
    <row r="4102" spans="1:9" x14ac:dyDescent="0.2">
      <c r="A4102" s="141" t="s">
        <v>8216</v>
      </c>
      <c r="B4102" s="142" t="s">
        <v>19481</v>
      </c>
      <c r="C4102" s="143">
        <v>2826</v>
      </c>
      <c r="D4102" s="143">
        <v>44</v>
      </c>
      <c r="E4102" s="144">
        <v>12502.21</v>
      </c>
      <c r="F4102" s="144">
        <v>644.25</v>
      </c>
      <c r="G4102" s="144">
        <v>712.76</v>
      </c>
      <c r="H4102" s="144">
        <v>199.48</v>
      </c>
      <c r="I4102" s="144">
        <v>1556.49</v>
      </c>
    </row>
    <row r="4103" spans="1:9" x14ac:dyDescent="0.2">
      <c r="A4103" s="141" t="s">
        <v>8218</v>
      </c>
      <c r="B4103" s="142" t="s">
        <v>19482</v>
      </c>
      <c r="C4103" s="143">
        <v>2976</v>
      </c>
      <c r="D4103" s="143">
        <v>35</v>
      </c>
      <c r="E4103" s="144">
        <v>126672.5</v>
      </c>
      <c r="F4103" s="144">
        <v>678.44</v>
      </c>
      <c r="G4103" s="144">
        <v>566.97</v>
      </c>
      <c r="H4103" s="144">
        <v>2021.11</v>
      </c>
      <c r="I4103" s="144">
        <v>3266.52</v>
      </c>
    </row>
    <row r="4104" spans="1:9" x14ac:dyDescent="0.2">
      <c r="A4104" s="141" t="s">
        <v>8220</v>
      </c>
      <c r="B4104" s="142" t="s">
        <v>19483</v>
      </c>
      <c r="C4104" s="143">
        <v>1407</v>
      </c>
      <c r="D4104" s="143">
        <v>15</v>
      </c>
      <c r="E4104" s="144">
        <v>4938.04</v>
      </c>
      <c r="F4104" s="144">
        <v>320.75</v>
      </c>
      <c r="G4104" s="144">
        <v>242.98</v>
      </c>
      <c r="H4104" s="144">
        <v>78.790000000000006</v>
      </c>
      <c r="I4104" s="144">
        <v>642.52</v>
      </c>
    </row>
    <row r="4105" spans="1:9" x14ac:dyDescent="0.2">
      <c r="A4105" s="141" t="s">
        <v>8222</v>
      </c>
      <c r="B4105" s="142" t="s">
        <v>19484</v>
      </c>
      <c r="C4105" s="143">
        <v>2123</v>
      </c>
      <c r="D4105" s="143">
        <v>25</v>
      </c>
      <c r="E4105" s="144">
        <v>138255.35</v>
      </c>
      <c r="F4105" s="144">
        <v>483.98</v>
      </c>
      <c r="G4105" s="144">
        <v>404.98</v>
      </c>
      <c r="H4105" s="144">
        <v>2205.92</v>
      </c>
      <c r="I4105" s="144">
        <v>3094.88</v>
      </c>
    </row>
    <row r="4106" spans="1:9" x14ac:dyDescent="0.2">
      <c r="A4106" s="141" t="s">
        <v>8224</v>
      </c>
      <c r="B4106" s="142" t="s">
        <v>19485</v>
      </c>
      <c r="C4106" s="143">
        <v>5110</v>
      </c>
      <c r="D4106" s="143">
        <v>74</v>
      </c>
      <c r="E4106" s="144">
        <v>56711.71</v>
      </c>
      <c r="F4106" s="144">
        <v>1164.93</v>
      </c>
      <c r="G4106" s="144">
        <v>1198.73</v>
      </c>
      <c r="H4106" s="144">
        <v>904.86</v>
      </c>
      <c r="I4106" s="144">
        <v>3268.52</v>
      </c>
    </row>
    <row r="4107" spans="1:9" x14ac:dyDescent="0.2">
      <c r="A4107" s="141" t="s">
        <v>8226</v>
      </c>
      <c r="B4107" s="142" t="s">
        <v>19486</v>
      </c>
      <c r="C4107" s="143">
        <v>2609</v>
      </c>
      <c r="D4107" s="143">
        <v>33</v>
      </c>
      <c r="E4107" s="144">
        <v>38945.56</v>
      </c>
      <c r="F4107" s="144">
        <v>594.78</v>
      </c>
      <c r="G4107" s="144">
        <v>534.57000000000005</v>
      </c>
      <c r="H4107" s="144">
        <v>621.39</v>
      </c>
      <c r="I4107" s="144">
        <v>1750.74</v>
      </c>
    </row>
    <row r="4108" spans="1:9" x14ac:dyDescent="0.2">
      <c r="A4108" s="141" t="s">
        <v>8228</v>
      </c>
      <c r="B4108" s="142" t="s">
        <v>19487</v>
      </c>
      <c r="C4108" s="143">
        <v>1288</v>
      </c>
      <c r="D4108" s="143">
        <v>2</v>
      </c>
      <c r="E4108" s="144">
        <v>524.25</v>
      </c>
      <c r="F4108" s="144">
        <v>293.62</v>
      </c>
      <c r="G4108" s="144">
        <v>32.4</v>
      </c>
      <c r="H4108" s="144">
        <v>8.3699999999999992</v>
      </c>
      <c r="I4108" s="144">
        <v>334.39</v>
      </c>
    </row>
    <row r="4109" spans="1:9" x14ac:dyDescent="0.2">
      <c r="A4109" s="141" t="s">
        <v>8230</v>
      </c>
      <c r="B4109" s="142" t="s">
        <v>19488</v>
      </c>
      <c r="C4109" s="143">
        <v>4192</v>
      </c>
      <c r="D4109" s="143">
        <v>67</v>
      </c>
      <c r="E4109" s="144">
        <v>118743.34</v>
      </c>
      <c r="F4109" s="144">
        <v>955.65</v>
      </c>
      <c r="G4109" s="144">
        <v>1085.3399999999999</v>
      </c>
      <c r="H4109" s="144">
        <v>1894.6</v>
      </c>
      <c r="I4109" s="144">
        <v>3935.59</v>
      </c>
    </row>
    <row r="4110" spans="1:9" x14ac:dyDescent="0.2">
      <c r="A4110" s="141" t="s">
        <v>8232</v>
      </c>
      <c r="B4110" s="142" t="s">
        <v>19489</v>
      </c>
      <c r="C4110" s="143">
        <v>3440</v>
      </c>
      <c r="D4110" s="143">
        <v>50</v>
      </c>
      <c r="E4110" s="144">
        <v>15598.63</v>
      </c>
      <c r="F4110" s="144">
        <v>784.22</v>
      </c>
      <c r="G4110" s="144">
        <v>809.95</v>
      </c>
      <c r="H4110" s="144">
        <v>248.88</v>
      </c>
      <c r="I4110" s="144">
        <v>1843.05</v>
      </c>
    </row>
    <row r="4111" spans="1:9" x14ac:dyDescent="0.2">
      <c r="A4111" s="141" t="s">
        <v>8234</v>
      </c>
      <c r="B4111" s="142" t="s">
        <v>19490</v>
      </c>
      <c r="C4111" s="143">
        <v>4374</v>
      </c>
      <c r="D4111" s="143">
        <v>42</v>
      </c>
      <c r="E4111" s="144">
        <v>53336</v>
      </c>
      <c r="F4111" s="144">
        <v>997.14</v>
      </c>
      <c r="G4111" s="144">
        <v>680.36</v>
      </c>
      <c r="H4111" s="144">
        <v>851</v>
      </c>
      <c r="I4111" s="144">
        <v>2528.5</v>
      </c>
    </row>
    <row r="4112" spans="1:9" x14ac:dyDescent="0.2">
      <c r="A4112" s="141" t="s">
        <v>8236</v>
      </c>
      <c r="B4112" s="142" t="s">
        <v>19491</v>
      </c>
      <c r="C4112" s="143">
        <v>8134</v>
      </c>
      <c r="D4112" s="143">
        <v>129</v>
      </c>
      <c r="E4112" s="144">
        <v>246377.42</v>
      </c>
      <c r="F4112" s="144">
        <v>1854.31</v>
      </c>
      <c r="G4112" s="144">
        <v>2089.6799999999998</v>
      </c>
      <c r="H4112" s="144">
        <v>3931.06</v>
      </c>
      <c r="I4112" s="144">
        <v>7875.05</v>
      </c>
    </row>
    <row r="4113" spans="1:9" x14ac:dyDescent="0.2">
      <c r="A4113" s="141" t="s">
        <v>8238</v>
      </c>
      <c r="B4113" s="142" t="s">
        <v>19492</v>
      </c>
      <c r="C4113" s="143">
        <v>989</v>
      </c>
      <c r="D4113" s="143">
        <v>9</v>
      </c>
      <c r="E4113" s="144">
        <v>8214.42</v>
      </c>
      <c r="F4113" s="144">
        <v>225.46</v>
      </c>
      <c r="G4113" s="144">
        <v>145.79</v>
      </c>
      <c r="H4113" s="144">
        <v>131.06</v>
      </c>
      <c r="I4113" s="144">
        <v>502.31</v>
      </c>
    </row>
    <row r="4114" spans="1:9" x14ac:dyDescent="0.2">
      <c r="A4114" s="141" t="s">
        <v>8240</v>
      </c>
      <c r="B4114" s="142" t="s">
        <v>19493</v>
      </c>
      <c r="C4114" s="143">
        <v>3328</v>
      </c>
      <c r="D4114" s="143">
        <v>27</v>
      </c>
      <c r="E4114" s="144">
        <v>47559.42</v>
      </c>
      <c r="F4114" s="144">
        <v>758.69</v>
      </c>
      <c r="G4114" s="144">
        <v>437.38</v>
      </c>
      <c r="H4114" s="144">
        <v>758.83</v>
      </c>
      <c r="I4114" s="144">
        <v>1954.9</v>
      </c>
    </row>
    <row r="4115" spans="1:9" x14ac:dyDescent="0.2">
      <c r="A4115" s="141" t="s">
        <v>8242</v>
      </c>
      <c r="B4115" s="142" t="s">
        <v>19494</v>
      </c>
      <c r="C4115" s="143">
        <v>10078</v>
      </c>
      <c r="D4115" s="143">
        <v>123</v>
      </c>
      <c r="E4115" s="144">
        <v>41677.96</v>
      </c>
      <c r="F4115" s="144">
        <v>2297.4899999999998</v>
      </c>
      <c r="G4115" s="144">
        <v>1992.49</v>
      </c>
      <c r="H4115" s="144">
        <v>664.99</v>
      </c>
      <c r="I4115" s="144">
        <v>4954.97</v>
      </c>
    </row>
    <row r="4116" spans="1:9" x14ac:dyDescent="0.2">
      <c r="A4116" s="141" t="s">
        <v>8244</v>
      </c>
      <c r="B4116" s="142" t="s">
        <v>19495</v>
      </c>
      <c r="C4116" s="143">
        <v>3682</v>
      </c>
      <c r="D4116" s="143">
        <v>27</v>
      </c>
      <c r="E4116" s="144">
        <v>39032.94</v>
      </c>
      <c r="F4116" s="144">
        <v>839.38</v>
      </c>
      <c r="G4116" s="144">
        <v>437.38</v>
      </c>
      <c r="H4116" s="144">
        <v>622.78</v>
      </c>
      <c r="I4116" s="144">
        <v>1899.54</v>
      </c>
    </row>
    <row r="4117" spans="1:9" x14ac:dyDescent="0.2">
      <c r="A4117" s="141" t="s">
        <v>8246</v>
      </c>
      <c r="B4117" s="142" t="s">
        <v>19496</v>
      </c>
      <c r="C4117" s="143">
        <v>1768</v>
      </c>
      <c r="D4117" s="143">
        <v>20</v>
      </c>
      <c r="E4117" s="144">
        <v>33298.269999999997</v>
      </c>
      <c r="F4117" s="144">
        <v>403.05</v>
      </c>
      <c r="G4117" s="144">
        <v>323.98</v>
      </c>
      <c r="H4117" s="144">
        <v>531.29</v>
      </c>
      <c r="I4117" s="144">
        <v>1258.32</v>
      </c>
    </row>
    <row r="4118" spans="1:9" x14ac:dyDescent="0.2">
      <c r="A4118" s="141" t="s">
        <v>8248</v>
      </c>
      <c r="B4118" s="142" t="s">
        <v>19497</v>
      </c>
      <c r="C4118" s="143">
        <v>5455</v>
      </c>
      <c r="D4118" s="143">
        <v>86</v>
      </c>
      <c r="E4118" s="144">
        <v>100659.05</v>
      </c>
      <c r="F4118" s="144">
        <v>1243.58</v>
      </c>
      <c r="G4118" s="144">
        <v>1393.12</v>
      </c>
      <c r="H4118" s="144">
        <v>1606.06</v>
      </c>
      <c r="I4118" s="144">
        <v>4242.76</v>
      </c>
    </row>
    <row r="4119" spans="1:9" x14ac:dyDescent="0.2">
      <c r="A4119" s="141" t="s">
        <v>8250</v>
      </c>
      <c r="B4119" s="142" t="s">
        <v>19498</v>
      </c>
      <c r="C4119" s="143">
        <v>2638</v>
      </c>
      <c r="D4119" s="143">
        <v>28</v>
      </c>
      <c r="E4119" s="144">
        <v>5097.9399999999996</v>
      </c>
      <c r="F4119" s="144">
        <v>601.38</v>
      </c>
      <c r="G4119" s="144">
        <v>453.58</v>
      </c>
      <c r="H4119" s="144">
        <v>81.34</v>
      </c>
      <c r="I4119" s="144">
        <v>1136.3</v>
      </c>
    </row>
    <row r="4120" spans="1:9" x14ac:dyDescent="0.2">
      <c r="A4120" s="141" t="s">
        <v>8252</v>
      </c>
      <c r="B4120" s="142" t="s">
        <v>19499</v>
      </c>
      <c r="C4120" s="143">
        <v>1521</v>
      </c>
      <c r="D4120" s="143">
        <v>10</v>
      </c>
      <c r="E4120" s="144">
        <v>8092.56</v>
      </c>
      <c r="F4120" s="144">
        <v>346.74</v>
      </c>
      <c r="G4120" s="144">
        <v>161.99</v>
      </c>
      <c r="H4120" s="144">
        <v>129.12</v>
      </c>
      <c r="I4120" s="144">
        <v>637.85</v>
      </c>
    </row>
    <row r="4121" spans="1:9" x14ac:dyDescent="0.2">
      <c r="A4121" s="141" t="s">
        <v>8254</v>
      </c>
      <c r="B4121" s="142" t="s">
        <v>19500</v>
      </c>
      <c r="C4121" s="143">
        <v>3360</v>
      </c>
      <c r="D4121" s="143">
        <v>62</v>
      </c>
      <c r="E4121" s="144">
        <v>707096.32</v>
      </c>
      <c r="F4121" s="144">
        <v>765.98</v>
      </c>
      <c r="G4121" s="144">
        <v>1004.34</v>
      </c>
      <c r="H4121" s="144">
        <v>11282.02</v>
      </c>
      <c r="I4121" s="144">
        <v>13052.34</v>
      </c>
    </row>
    <row r="4122" spans="1:9" x14ac:dyDescent="0.2">
      <c r="A4122" s="141" t="s">
        <v>8256</v>
      </c>
      <c r="B4122" s="142" t="s">
        <v>19501</v>
      </c>
      <c r="C4122" s="143">
        <v>2551</v>
      </c>
      <c r="D4122" s="143">
        <v>26</v>
      </c>
      <c r="E4122" s="144">
        <v>25498.5</v>
      </c>
      <c r="F4122" s="144">
        <v>581.54999999999995</v>
      </c>
      <c r="G4122" s="144">
        <v>421.18</v>
      </c>
      <c r="H4122" s="144">
        <v>406.84</v>
      </c>
      <c r="I4122" s="144">
        <v>1409.57</v>
      </c>
    </row>
    <row r="4123" spans="1:9" x14ac:dyDescent="0.2">
      <c r="A4123" s="141" t="s">
        <v>8258</v>
      </c>
      <c r="B4123" s="142" t="s">
        <v>19502</v>
      </c>
      <c r="C4123" s="143">
        <v>2129</v>
      </c>
      <c r="D4123" s="143">
        <v>32</v>
      </c>
      <c r="E4123" s="144">
        <v>16061.11</v>
      </c>
      <c r="F4123" s="144">
        <v>485.35</v>
      </c>
      <c r="G4123" s="144">
        <v>518.37</v>
      </c>
      <c r="H4123" s="144">
        <v>256.26</v>
      </c>
      <c r="I4123" s="144">
        <v>1259.98</v>
      </c>
    </row>
    <row r="4124" spans="1:9" x14ac:dyDescent="0.2">
      <c r="A4124" s="141" t="s">
        <v>8260</v>
      </c>
      <c r="B4124" s="142" t="s">
        <v>19503</v>
      </c>
      <c r="C4124" s="143">
        <v>97613</v>
      </c>
      <c r="D4124" s="143">
        <v>1565</v>
      </c>
      <c r="E4124" s="144">
        <v>872131.33</v>
      </c>
      <c r="F4124" s="144">
        <v>22252.87</v>
      </c>
      <c r="G4124" s="144">
        <v>25351.54</v>
      </c>
      <c r="H4124" s="144">
        <v>13915.23</v>
      </c>
      <c r="I4124" s="144">
        <v>61519.64</v>
      </c>
    </row>
    <row r="4125" spans="1:9" x14ac:dyDescent="0.2">
      <c r="A4125" s="141" t="s">
        <v>8262</v>
      </c>
      <c r="B4125" s="142" t="s">
        <v>19504</v>
      </c>
      <c r="C4125" s="143">
        <v>1731</v>
      </c>
      <c r="D4125" s="143">
        <v>42</v>
      </c>
      <c r="E4125" s="144">
        <v>59720.97</v>
      </c>
      <c r="F4125" s="144">
        <v>394.62</v>
      </c>
      <c r="G4125" s="144">
        <v>680.36</v>
      </c>
      <c r="H4125" s="144">
        <v>952.87</v>
      </c>
      <c r="I4125" s="144">
        <v>2027.85</v>
      </c>
    </row>
    <row r="4126" spans="1:9" x14ac:dyDescent="0.2">
      <c r="A4126" s="141" t="s">
        <v>8264</v>
      </c>
      <c r="B4126" s="142" t="s">
        <v>19505</v>
      </c>
      <c r="C4126" s="143">
        <v>3480</v>
      </c>
      <c r="D4126" s="143">
        <v>30</v>
      </c>
      <c r="E4126" s="144">
        <v>76809.98</v>
      </c>
      <c r="F4126" s="144">
        <v>793.34</v>
      </c>
      <c r="G4126" s="144">
        <v>485.97</v>
      </c>
      <c r="H4126" s="144">
        <v>1225.54</v>
      </c>
      <c r="I4126" s="144">
        <v>2504.85</v>
      </c>
    </row>
    <row r="4127" spans="1:9" x14ac:dyDescent="0.2">
      <c r="A4127" s="141" t="s">
        <v>8266</v>
      </c>
      <c r="B4127" s="142" t="s">
        <v>19506</v>
      </c>
      <c r="C4127" s="143">
        <v>18242</v>
      </c>
      <c r="D4127" s="143">
        <v>226</v>
      </c>
      <c r="E4127" s="144">
        <v>81051.63</v>
      </c>
      <c r="F4127" s="144">
        <v>4158.6400000000003</v>
      </c>
      <c r="G4127" s="144">
        <v>3660.99</v>
      </c>
      <c r="H4127" s="144">
        <v>1293.22</v>
      </c>
      <c r="I4127" s="144">
        <v>9112.85</v>
      </c>
    </row>
    <row r="4128" spans="1:9" x14ac:dyDescent="0.2">
      <c r="A4128" s="141" t="s">
        <v>8268</v>
      </c>
      <c r="B4128" s="142" t="s">
        <v>19507</v>
      </c>
      <c r="C4128" s="143">
        <v>3562</v>
      </c>
      <c r="D4128" s="143">
        <v>31</v>
      </c>
      <c r="E4128" s="144">
        <v>10514.74</v>
      </c>
      <c r="F4128" s="144">
        <v>812.03</v>
      </c>
      <c r="G4128" s="144">
        <v>502.17</v>
      </c>
      <c r="H4128" s="144">
        <v>167.77</v>
      </c>
      <c r="I4128" s="144">
        <v>1481.97</v>
      </c>
    </row>
    <row r="4129" spans="1:9" x14ac:dyDescent="0.2">
      <c r="A4129" s="141" t="s">
        <v>8270</v>
      </c>
      <c r="B4129" s="142" t="s">
        <v>19508</v>
      </c>
      <c r="C4129" s="143">
        <v>611</v>
      </c>
      <c r="D4129" s="143">
        <v>31</v>
      </c>
      <c r="E4129" s="144">
        <v>211826.59</v>
      </c>
      <c r="F4129" s="144">
        <v>139.29</v>
      </c>
      <c r="G4129" s="144">
        <v>502.17</v>
      </c>
      <c r="H4129" s="144">
        <v>3379.78</v>
      </c>
      <c r="I4129" s="144">
        <v>4021.24</v>
      </c>
    </row>
    <row r="4130" spans="1:9" x14ac:dyDescent="0.2">
      <c r="A4130" s="141" t="s">
        <v>8272</v>
      </c>
      <c r="B4130" s="142" t="s">
        <v>19509</v>
      </c>
      <c r="C4130" s="143">
        <v>1041</v>
      </c>
      <c r="D4130" s="143">
        <v>4</v>
      </c>
      <c r="E4130" s="144">
        <v>919.64</v>
      </c>
      <c r="F4130" s="144">
        <v>237.32</v>
      </c>
      <c r="G4130" s="144">
        <v>64.8</v>
      </c>
      <c r="H4130" s="144">
        <v>14.67</v>
      </c>
      <c r="I4130" s="144">
        <v>316.79000000000002</v>
      </c>
    </row>
    <row r="4131" spans="1:9" x14ac:dyDescent="0.2">
      <c r="A4131" s="141" t="s">
        <v>8274</v>
      </c>
      <c r="B4131" s="142" t="s">
        <v>19510</v>
      </c>
      <c r="C4131" s="143">
        <v>223</v>
      </c>
      <c r="D4131" s="143">
        <v>0</v>
      </c>
      <c r="E4131" s="144">
        <v>0</v>
      </c>
      <c r="F4131" s="144">
        <v>50.84</v>
      </c>
      <c r="G4131" s="144">
        <v>0</v>
      </c>
      <c r="H4131" s="144">
        <v>0</v>
      </c>
      <c r="I4131" s="144">
        <v>50.84</v>
      </c>
    </row>
    <row r="4132" spans="1:9" x14ac:dyDescent="0.2">
      <c r="A4132" s="141" t="s">
        <v>8276</v>
      </c>
      <c r="B4132" s="142" t="s">
        <v>19511</v>
      </c>
      <c r="C4132" s="143">
        <v>1018</v>
      </c>
      <c r="D4132" s="143">
        <v>4</v>
      </c>
      <c r="E4132" s="144">
        <v>1063.3399999999999</v>
      </c>
      <c r="F4132" s="144">
        <v>232.07</v>
      </c>
      <c r="G4132" s="144">
        <v>64.8</v>
      </c>
      <c r="H4132" s="144">
        <v>16.97</v>
      </c>
      <c r="I4132" s="144">
        <v>313.83999999999997</v>
      </c>
    </row>
    <row r="4133" spans="1:9" x14ac:dyDescent="0.2">
      <c r="A4133" s="141" t="s">
        <v>8278</v>
      </c>
      <c r="B4133" s="142" t="s">
        <v>19512</v>
      </c>
      <c r="C4133" s="143">
        <v>984</v>
      </c>
      <c r="D4133" s="143">
        <v>19</v>
      </c>
      <c r="E4133" s="144">
        <v>113352.21</v>
      </c>
      <c r="F4133" s="144">
        <v>224.32</v>
      </c>
      <c r="G4133" s="144">
        <v>307.77999999999997</v>
      </c>
      <c r="H4133" s="144">
        <v>1808.58</v>
      </c>
      <c r="I4133" s="144">
        <v>2340.6799999999998</v>
      </c>
    </row>
    <row r="4134" spans="1:9" x14ac:dyDescent="0.2">
      <c r="A4134" s="141" t="s">
        <v>8280</v>
      </c>
      <c r="B4134" s="142" t="s">
        <v>19513</v>
      </c>
      <c r="C4134" s="143">
        <v>5216</v>
      </c>
      <c r="D4134" s="143">
        <v>80</v>
      </c>
      <c r="E4134" s="144">
        <v>81576.61</v>
      </c>
      <c r="F4134" s="144">
        <v>1189.0999999999999</v>
      </c>
      <c r="G4134" s="144">
        <v>1295.93</v>
      </c>
      <c r="H4134" s="144">
        <v>1301.5899999999999</v>
      </c>
      <c r="I4134" s="144">
        <v>3786.62</v>
      </c>
    </row>
    <row r="4135" spans="1:9" x14ac:dyDescent="0.2">
      <c r="A4135" s="141" t="s">
        <v>8282</v>
      </c>
      <c r="B4135" s="142" t="s">
        <v>19514</v>
      </c>
      <c r="C4135" s="143">
        <v>3316</v>
      </c>
      <c r="D4135" s="143">
        <v>56</v>
      </c>
      <c r="E4135" s="144">
        <v>30260.59</v>
      </c>
      <c r="F4135" s="144">
        <v>755.95</v>
      </c>
      <c r="G4135" s="144">
        <v>907.14</v>
      </c>
      <c r="H4135" s="144">
        <v>482.82</v>
      </c>
      <c r="I4135" s="144">
        <v>2145.91</v>
      </c>
    </row>
    <row r="4136" spans="1:9" x14ac:dyDescent="0.2">
      <c r="A4136" s="141" t="s">
        <v>8284</v>
      </c>
      <c r="B4136" s="142" t="s">
        <v>19515</v>
      </c>
      <c r="C4136" s="143">
        <v>2429</v>
      </c>
      <c r="D4136" s="143">
        <v>18</v>
      </c>
      <c r="E4136" s="144">
        <v>6402.36</v>
      </c>
      <c r="F4136" s="144">
        <v>553.74</v>
      </c>
      <c r="G4136" s="144">
        <v>291.58</v>
      </c>
      <c r="H4136" s="144">
        <v>102.15</v>
      </c>
      <c r="I4136" s="144">
        <v>947.47</v>
      </c>
    </row>
    <row r="4137" spans="1:9" x14ac:dyDescent="0.2">
      <c r="A4137" s="141" t="s">
        <v>8286</v>
      </c>
      <c r="B4137" s="142" t="s">
        <v>19516</v>
      </c>
      <c r="C4137" s="143">
        <v>1723</v>
      </c>
      <c r="D4137" s="143">
        <v>26</v>
      </c>
      <c r="E4137" s="144">
        <v>34988.410000000003</v>
      </c>
      <c r="F4137" s="144">
        <v>392.79</v>
      </c>
      <c r="G4137" s="144">
        <v>421.18</v>
      </c>
      <c r="H4137" s="144">
        <v>558.26</v>
      </c>
      <c r="I4137" s="144">
        <v>1372.23</v>
      </c>
    </row>
    <row r="4138" spans="1:9" x14ac:dyDescent="0.2">
      <c r="A4138" s="141" t="s">
        <v>8288</v>
      </c>
      <c r="B4138" s="142" t="s">
        <v>19517</v>
      </c>
      <c r="C4138" s="143">
        <v>1347</v>
      </c>
      <c r="D4138" s="143">
        <v>11</v>
      </c>
      <c r="E4138" s="144">
        <v>7710.47</v>
      </c>
      <c r="F4138" s="144">
        <v>307.08</v>
      </c>
      <c r="G4138" s="144">
        <v>178.19</v>
      </c>
      <c r="H4138" s="144">
        <v>123.02</v>
      </c>
      <c r="I4138" s="144">
        <v>608.29</v>
      </c>
    </row>
    <row r="4139" spans="1:9" x14ac:dyDescent="0.2">
      <c r="A4139" s="141" t="s">
        <v>8290</v>
      </c>
      <c r="B4139" s="142" t="s">
        <v>19518</v>
      </c>
      <c r="C4139" s="143">
        <v>2918</v>
      </c>
      <c r="D4139" s="143">
        <v>49</v>
      </c>
      <c r="E4139" s="144">
        <v>87851.77</v>
      </c>
      <c r="F4139" s="144">
        <v>665.22</v>
      </c>
      <c r="G4139" s="144">
        <v>793.75</v>
      </c>
      <c r="H4139" s="144">
        <v>1401.71</v>
      </c>
      <c r="I4139" s="144">
        <v>2860.68</v>
      </c>
    </row>
    <row r="4140" spans="1:9" x14ac:dyDescent="0.2">
      <c r="A4140" s="141" t="s">
        <v>8292</v>
      </c>
      <c r="B4140" s="142" t="s">
        <v>19519</v>
      </c>
      <c r="C4140" s="143">
        <v>943</v>
      </c>
      <c r="D4140" s="143">
        <v>2</v>
      </c>
      <c r="E4140" s="144">
        <v>597.94000000000005</v>
      </c>
      <c r="F4140" s="144">
        <v>214.98</v>
      </c>
      <c r="G4140" s="144">
        <v>32.4</v>
      </c>
      <c r="H4140" s="144">
        <v>9.5399999999999991</v>
      </c>
      <c r="I4140" s="144">
        <v>256.92</v>
      </c>
    </row>
    <row r="4141" spans="1:9" x14ac:dyDescent="0.2">
      <c r="A4141" s="141" t="s">
        <v>8294</v>
      </c>
      <c r="B4141" s="142" t="s">
        <v>19520</v>
      </c>
      <c r="C4141" s="143">
        <v>1634</v>
      </c>
      <c r="D4141" s="143">
        <v>20</v>
      </c>
      <c r="E4141" s="144">
        <v>10286.799999999999</v>
      </c>
      <c r="F4141" s="144">
        <v>372.5</v>
      </c>
      <c r="G4141" s="144">
        <v>323.98</v>
      </c>
      <c r="H4141" s="144">
        <v>164.13</v>
      </c>
      <c r="I4141" s="144">
        <v>860.61</v>
      </c>
    </row>
    <row r="4142" spans="1:9" x14ac:dyDescent="0.2">
      <c r="A4142" s="141" t="s">
        <v>8296</v>
      </c>
      <c r="B4142" s="142" t="s">
        <v>19521</v>
      </c>
      <c r="C4142" s="143">
        <v>1615</v>
      </c>
      <c r="D4142" s="143">
        <v>9</v>
      </c>
      <c r="E4142" s="144">
        <v>3098.5</v>
      </c>
      <c r="F4142" s="144">
        <v>368.18</v>
      </c>
      <c r="G4142" s="144">
        <v>145.79</v>
      </c>
      <c r="H4142" s="144">
        <v>49.44</v>
      </c>
      <c r="I4142" s="144">
        <v>563.41</v>
      </c>
    </row>
    <row r="4143" spans="1:9" x14ac:dyDescent="0.2">
      <c r="A4143" s="141" t="s">
        <v>8298</v>
      </c>
      <c r="B4143" s="142" t="s">
        <v>19522</v>
      </c>
      <c r="C4143" s="143">
        <v>2207</v>
      </c>
      <c r="D4143" s="143">
        <v>45</v>
      </c>
      <c r="E4143" s="144">
        <v>31400.6</v>
      </c>
      <c r="F4143" s="144">
        <v>503.13</v>
      </c>
      <c r="G4143" s="144">
        <v>728.96</v>
      </c>
      <c r="H4143" s="144">
        <v>501.01</v>
      </c>
      <c r="I4143" s="144">
        <v>1733.1</v>
      </c>
    </row>
    <row r="4144" spans="1:9" x14ac:dyDescent="0.2">
      <c r="A4144" s="141" t="s">
        <v>8300</v>
      </c>
      <c r="B4144" s="142" t="s">
        <v>19523</v>
      </c>
      <c r="C4144" s="143">
        <v>1382</v>
      </c>
      <c r="D4144" s="143">
        <v>37</v>
      </c>
      <c r="E4144" s="144">
        <v>6627.64</v>
      </c>
      <c r="F4144" s="144">
        <v>315.06</v>
      </c>
      <c r="G4144" s="144">
        <v>599.37</v>
      </c>
      <c r="H4144" s="144">
        <v>105.74</v>
      </c>
      <c r="I4144" s="144">
        <v>1020.17</v>
      </c>
    </row>
    <row r="4145" spans="1:9" x14ac:dyDescent="0.2">
      <c r="A4145" s="141" t="s">
        <v>8302</v>
      </c>
      <c r="B4145" s="142" t="s">
        <v>19524</v>
      </c>
      <c r="C4145" s="143">
        <v>3151</v>
      </c>
      <c r="D4145" s="143">
        <v>33</v>
      </c>
      <c r="E4145" s="144">
        <v>42731.26</v>
      </c>
      <c r="F4145" s="144">
        <v>718.34</v>
      </c>
      <c r="G4145" s="144">
        <v>534.57000000000005</v>
      </c>
      <c r="H4145" s="144">
        <v>681.79</v>
      </c>
      <c r="I4145" s="144">
        <v>1934.7</v>
      </c>
    </row>
    <row r="4146" spans="1:9" x14ac:dyDescent="0.2">
      <c r="A4146" s="141" t="s">
        <v>8304</v>
      </c>
      <c r="B4146" s="142" t="s">
        <v>19525</v>
      </c>
      <c r="C4146" s="143">
        <v>9871</v>
      </c>
      <c r="D4146" s="143">
        <v>144</v>
      </c>
      <c r="E4146" s="144">
        <v>48370.28</v>
      </c>
      <c r="F4146" s="144">
        <v>2250.3000000000002</v>
      </c>
      <c r="G4146" s="144">
        <v>2332.66</v>
      </c>
      <c r="H4146" s="144">
        <v>771.77</v>
      </c>
      <c r="I4146" s="144">
        <v>5354.73</v>
      </c>
    </row>
    <row r="4147" spans="1:9" x14ac:dyDescent="0.2">
      <c r="A4147" s="141" t="s">
        <v>8306</v>
      </c>
      <c r="B4147" s="142" t="s">
        <v>19526</v>
      </c>
      <c r="C4147" s="143">
        <v>946</v>
      </c>
      <c r="D4147" s="143">
        <v>6</v>
      </c>
      <c r="E4147" s="144">
        <v>26386.639999999999</v>
      </c>
      <c r="F4147" s="144">
        <v>215.66</v>
      </c>
      <c r="G4147" s="144">
        <v>97.19</v>
      </c>
      <c r="H4147" s="144">
        <v>421.01</v>
      </c>
      <c r="I4147" s="144">
        <v>733.86</v>
      </c>
    </row>
    <row r="4148" spans="1:9" x14ac:dyDescent="0.2">
      <c r="A4148" s="141" t="s">
        <v>8308</v>
      </c>
      <c r="B4148" s="142" t="s">
        <v>19527</v>
      </c>
      <c r="C4148" s="143">
        <v>513</v>
      </c>
      <c r="D4148" s="143">
        <v>2</v>
      </c>
      <c r="E4148" s="144">
        <v>18318.86</v>
      </c>
      <c r="F4148" s="144">
        <v>116.95</v>
      </c>
      <c r="G4148" s="144">
        <v>32.4</v>
      </c>
      <c r="H4148" s="144">
        <v>292.29000000000002</v>
      </c>
      <c r="I4148" s="144">
        <v>441.64</v>
      </c>
    </row>
    <row r="4149" spans="1:9" x14ac:dyDescent="0.2">
      <c r="A4149" s="141" t="s">
        <v>8310</v>
      </c>
      <c r="B4149" s="142" t="s">
        <v>19528</v>
      </c>
      <c r="C4149" s="143">
        <v>1213</v>
      </c>
      <c r="D4149" s="143">
        <v>20</v>
      </c>
      <c r="E4149" s="144">
        <v>31896.76</v>
      </c>
      <c r="F4149" s="144">
        <v>276.52999999999997</v>
      </c>
      <c r="G4149" s="144">
        <v>323.98</v>
      </c>
      <c r="H4149" s="144">
        <v>508.93</v>
      </c>
      <c r="I4149" s="144">
        <v>1109.44</v>
      </c>
    </row>
    <row r="4150" spans="1:9" x14ac:dyDescent="0.2">
      <c r="A4150" s="141" t="s">
        <v>8312</v>
      </c>
      <c r="B4150" s="142" t="s">
        <v>19529</v>
      </c>
      <c r="C4150" s="143">
        <v>1222</v>
      </c>
      <c r="D4150" s="143">
        <v>6</v>
      </c>
      <c r="E4150" s="144">
        <v>1212.8499999999999</v>
      </c>
      <c r="F4150" s="144">
        <v>278.58</v>
      </c>
      <c r="G4150" s="144">
        <v>97.19</v>
      </c>
      <c r="H4150" s="144">
        <v>19.350000000000001</v>
      </c>
      <c r="I4150" s="144">
        <v>395.12</v>
      </c>
    </row>
    <row r="4151" spans="1:9" x14ac:dyDescent="0.2">
      <c r="A4151" s="141" t="s">
        <v>8314</v>
      </c>
      <c r="B4151" s="142" t="s">
        <v>19530</v>
      </c>
      <c r="C4151" s="143">
        <v>1524</v>
      </c>
      <c r="D4151" s="143">
        <v>54</v>
      </c>
      <c r="E4151" s="144">
        <v>28298.45</v>
      </c>
      <c r="F4151" s="144">
        <v>347.42</v>
      </c>
      <c r="G4151" s="144">
        <v>874.75</v>
      </c>
      <c r="H4151" s="144">
        <v>451.51</v>
      </c>
      <c r="I4151" s="144">
        <v>1673.68</v>
      </c>
    </row>
    <row r="4152" spans="1:9" x14ac:dyDescent="0.2">
      <c r="A4152" s="141" t="s">
        <v>8316</v>
      </c>
      <c r="B4152" s="142" t="s">
        <v>19531</v>
      </c>
      <c r="C4152" s="143">
        <v>13257</v>
      </c>
      <c r="D4152" s="143">
        <v>162</v>
      </c>
      <c r="E4152" s="144">
        <v>118421.09</v>
      </c>
      <c r="F4152" s="144">
        <v>3022.2</v>
      </c>
      <c r="G4152" s="144">
        <v>2624.25</v>
      </c>
      <c r="H4152" s="144">
        <v>1889.46</v>
      </c>
      <c r="I4152" s="144">
        <v>7535.91</v>
      </c>
    </row>
    <row r="4153" spans="1:9" x14ac:dyDescent="0.2">
      <c r="A4153" s="141" t="s">
        <v>8318</v>
      </c>
      <c r="B4153" s="142" t="s">
        <v>19532</v>
      </c>
      <c r="C4153" s="143">
        <v>3589</v>
      </c>
      <c r="D4153" s="143">
        <v>28</v>
      </c>
      <c r="E4153" s="144">
        <v>8265.5300000000007</v>
      </c>
      <c r="F4153" s="144">
        <v>818.18</v>
      </c>
      <c r="G4153" s="144">
        <v>453.58</v>
      </c>
      <c r="H4153" s="144">
        <v>131.88</v>
      </c>
      <c r="I4153" s="144">
        <v>1403.64</v>
      </c>
    </row>
    <row r="4154" spans="1:9" x14ac:dyDescent="0.2">
      <c r="A4154" s="141" t="s">
        <v>8320</v>
      </c>
      <c r="B4154" s="142" t="s">
        <v>19533</v>
      </c>
      <c r="C4154" s="143">
        <v>2243</v>
      </c>
      <c r="D4154" s="143">
        <v>14</v>
      </c>
      <c r="E4154" s="144">
        <v>4240.78</v>
      </c>
      <c r="F4154" s="144">
        <v>511.34</v>
      </c>
      <c r="G4154" s="144">
        <v>226.78</v>
      </c>
      <c r="H4154" s="144">
        <v>67.66</v>
      </c>
      <c r="I4154" s="144">
        <v>805.78</v>
      </c>
    </row>
    <row r="4155" spans="1:9" x14ac:dyDescent="0.2">
      <c r="A4155" s="141" t="s">
        <v>8322</v>
      </c>
      <c r="B4155" s="142" t="s">
        <v>19534</v>
      </c>
      <c r="C4155" s="143">
        <v>2689</v>
      </c>
      <c r="D4155" s="143">
        <v>30</v>
      </c>
      <c r="E4155" s="144">
        <v>11839.64</v>
      </c>
      <c r="F4155" s="144">
        <v>613.02</v>
      </c>
      <c r="G4155" s="144">
        <v>485.97</v>
      </c>
      <c r="H4155" s="144">
        <v>188.9</v>
      </c>
      <c r="I4155" s="144">
        <v>1287.8900000000001</v>
      </c>
    </row>
    <row r="4156" spans="1:9" x14ac:dyDescent="0.2">
      <c r="A4156" s="141" t="s">
        <v>8324</v>
      </c>
      <c r="B4156" s="142" t="s">
        <v>19535</v>
      </c>
      <c r="C4156" s="143">
        <v>1114</v>
      </c>
      <c r="D4156" s="143">
        <v>30</v>
      </c>
      <c r="E4156" s="144">
        <v>13822.04</v>
      </c>
      <c r="F4156" s="144">
        <v>253.96</v>
      </c>
      <c r="G4156" s="144">
        <v>485.97</v>
      </c>
      <c r="H4156" s="144">
        <v>220.54</v>
      </c>
      <c r="I4156" s="144">
        <v>960.47</v>
      </c>
    </row>
    <row r="4157" spans="1:9" x14ac:dyDescent="0.2">
      <c r="A4157" s="141" t="s">
        <v>8326</v>
      </c>
      <c r="B4157" s="142" t="s">
        <v>19536</v>
      </c>
      <c r="C4157" s="143">
        <v>627</v>
      </c>
      <c r="D4157" s="143">
        <v>7</v>
      </c>
      <c r="E4157" s="144">
        <v>5471.32</v>
      </c>
      <c r="F4157" s="144">
        <v>142.94</v>
      </c>
      <c r="G4157" s="144">
        <v>113.39</v>
      </c>
      <c r="H4157" s="144">
        <v>87.3</v>
      </c>
      <c r="I4157" s="144">
        <v>343.63</v>
      </c>
    </row>
    <row r="4158" spans="1:9" x14ac:dyDescent="0.2">
      <c r="A4158" s="141" t="s">
        <v>8328</v>
      </c>
      <c r="B4158" s="142" t="s">
        <v>19537</v>
      </c>
      <c r="C4158" s="143">
        <v>1960</v>
      </c>
      <c r="D4158" s="143">
        <v>33</v>
      </c>
      <c r="E4158" s="144">
        <v>80388.56</v>
      </c>
      <c r="F4158" s="144">
        <v>446.82</v>
      </c>
      <c r="G4158" s="144">
        <v>534.57000000000005</v>
      </c>
      <c r="H4158" s="144">
        <v>1282.6300000000001</v>
      </c>
      <c r="I4158" s="144">
        <v>2264.02</v>
      </c>
    </row>
    <row r="4159" spans="1:9" x14ac:dyDescent="0.2">
      <c r="A4159" s="141" t="s">
        <v>8330</v>
      </c>
      <c r="B4159" s="142" t="s">
        <v>19538</v>
      </c>
      <c r="C4159" s="143">
        <v>1657</v>
      </c>
      <c r="D4159" s="143">
        <v>16</v>
      </c>
      <c r="E4159" s="144">
        <v>51352.66</v>
      </c>
      <c r="F4159" s="144">
        <v>377.74</v>
      </c>
      <c r="G4159" s="144">
        <v>259.18</v>
      </c>
      <c r="H4159" s="144">
        <v>819.35</v>
      </c>
      <c r="I4159" s="144">
        <v>1456.27</v>
      </c>
    </row>
    <row r="4160" spans="1:9" x14ac:dyDescent="0.2">
      <c r="A4160" s="141" t="s">
        <v>8332</v>
      </c>
      <c r="B4160" s="142" t="s">
        <v>19539</v>
      </c>
      <c r="C4160" s="143">
        <v>14006</v>
      </c>
      <c r="D4160" s="143">
        <v>210</v>
      </c>
      <c r="E4160" s="144">
        <v>242273.94</v>
      </c>
      <c r="F4160" s="144">
        <v>3192.95</v>
      </c>
      <c r="G4160" s="144">
        <v>3401.8</v>
      </c>
      <c r="H4160" s="144">
        <v>3865.58</v>
      </c>
      <c r="I4160" s="144">
        <v>10460.33</v>
      </c>
    </row>
    <row r="4161" spans="1:9" x14ac:dyDescent="0.2">
      <c r="A4161" s="141" t="s">
        <v>8334</v>
      </c>
      <c r="B4161" s="142" t="s">
        <v>19540</v>
      </c>
      <c r="C4161" s="143">
        <v>15312</v>
      </c>
      <c r="D4161" s="143">
        <v>215</v>
      </c>
      <c r="E4161" s="144">
        <v>110605.87</v>
      </c>
      <c r="F4161" s="144">
        <v>3490.68</v>
      </c>
      <c r="G4161" s="144">
        <v>3482.8</v>
      </c>
      <c r="H4161" s="144">
        <v>1764.77</v>
      </c>
      <c r="I4161" s="144">
        <v>8738.25</v>
      </c>
    </row>
    <row r="4162" spans="1:9" x14ac:dyDescent="0.2">
      <c r="A4162" s="141" t="s">
        <v>8336</v>
      </c>
      <c r="B4162" s="142" t="s">
        <v>19541</v>
      </c>
      <c r="C4162" s="143">
        <v>2445</v>
      </c>
      <c r="D4162" s="143">
        <v>16</v>
      </c>
      <c r="E4162" s="144">
        <v>11194.06</v>
      </c>
      <c r="F4162" s="144">
        <v>557.38</v>
      </c>
      <c r="G4162" s="144">
        <v>259.18</v>
      </c>
      <c r="H4162" s="144">
        <v>178.61</v>
      </c>
      <c r="I4162" s="144">
        <v>995.17</v>
      </c>
    </row>
    <row r="4163" spans="1:9" x14ac:dyDescent="0.2">
      <c r="A4163" s="141" t="s">
        <v>8338</v>
      </c>
      <c r="B4163" s="142" t="s">
        <v>19542</v>
      </c>
      <c r="C4163" s="143">
        <v>9428</v>
      </c>
      <c r="D4163" s="143">
        <v>162</v>
      </c>
      <c r="E4163" s="144">
        <v>38967.74</v>
      </c>
      <c r="F4163" s="144">
        <v>2149.3000000000002</v>
      </c>
      <c r="G4163" s="144">
        <v>2624.25</v>
      </c>
      <c r="H4163" s="144">
        <v>621.74</v>
      </c>
      <c r="I4163" s="144">
        <v>5395.29</v>
      </c>
    </row>
    <row r="4164" spans="1:9" x14ac:dyDescent="0.2">
      <c r="A4164" s="141" t="s">
        <v>8340</v>
      </c>
      <c r="B4164" s="142" t="s">
        <v>19543</v>
      </c>
      <c r="C4164" s="143">
        <v>55</v>
      </c>
      <c r="D4164" s="143">
        <v>18</v>
      </c>
      <c r="E4164" s="144">
        <v>5209.51</v>
      </c>
      <c r="F4164" s="144">
        <v>15.65</v>
      </c>
      <c r="G4164" s="144">
        <v>397.2</v>
      </c>
      <c r="H4164" s="144">
        <v>148.80000000000001</v>
      </c>
      <c r="I4164" s="144">
        <v>561.65</v>
      </c>
    </row>
    <row r="4165" spans="1:9" x14ac:dyDescent="0.2">
      <c r="A4165" s="141" t="s">
        <v>8342</v>
      </c>
      <c r="B4165" s="142" t="s">
        <v>19544</v>
      </c>
      <c r="C4165" s="143">
        <v>4676</v>
      </c>
      <c r="D4165" s="143">
        <v>274</v>
      </c>
      <c r="E4165" s="144">
        <v>141439.04999999999</v>
      </c>
      <c r="F4165" s="144">
        <v>1330.22</v>
      </c>
      <c r="G4165" s="144">
        <v>6046.24</v>
      </c>
      <c r="H4165" s="144">
        <v>4040.04</v>
      </c>
      <c r="I4165" s="144">
        <v>11416.5</v>
      </c>
    </row>
    <row r="4166" spans="1:9" x14ac:dyDescent="0.2">
      <c r="A4166" s="141" t="s">
        <v>8344</v>
      </c>
      <c r="B4166" s="142" t="s">
        <v>19545</v>
      </c>
      <c r="C4166" s="143">
        <v>246</v>
      </c>
      <c r="D4166" s="143">
        <v>0</v>
      </c>
      <c r="E4166" s="144">
        <v>0</v>
      </c>
      <c r="F4166" s="144">
        <v>69.98</v>
      </c>
      <c r="G4166" s="144">
        <v>0</v>
      </c>
      <c r="H4166" s="144">
        <v>0</v>
      </c>
      <c r="I4166" s="144">
        <v>69.98</v>
      </c>
    </row>
    <row r="4167" spans="1:9" x14ac:dyDescent="0.2">
      <c r="A4167" s="141" t="s">
        <v>8346</v>
      </c>
      <c r="B4167" s="142" t="s">
        <v>19546</v>
      </c>
      <c r="C4167" s="143">
        <v>9908</v>
      </c>
      <c r="D4167" s="143">
        <v>57</v>
      </c>
      <c r="E4167" s="144">
        <v>17670.79</v>
      </c>
      <c r="F4167" s="144">
        <v>2818.61</v>
      </c>
      <c r="G4167" s="144">
        <v>1257.79</v>
      </c>
      <c r="H4167" s="144">
        <v>504.74</v>
      </c>
      <c r="I4167" s="144">
        <v>4581.1400000000003</v>
      </c>
    </row>
    <row r="4168" spans="1:9" x14ac:dyDescent="0.2">
      <c r="A4168" s="141" t="s">
        <v>8348</v>
      </c>
      <c r="B4168" s="142" t="s">
        <v>19547</v>
      </c>
      <c r="C4168" s="143">
        <v>195982</v>
      </c>
      <c r="D4168" s="143">
        <v>2213</v>
      </c>
      <c r="E4168" s="144">
        <v>2437126.02</v>
      </c>
      <c r="F4168" s="144">
        <v>55752.639999999999</v>
      </c>
      <c r="G4168" s="144">
        <v>48833.29</v>
      </c>
      <c r="H4168" s="144">
        <v>69613.7</v>
      </c>
      <c r="I4168" s="144">
        <v>174199.63</v>
      </c>
    </row>
    <row r="4169" spans="1:9" x14ac:dyDescent="0.2">
      <c r="A4169" s="141" t="s">
        <v>8350</v>
      </c>
      <c r="B4169" s="142" t="s">
        <v>19548</v>
      </c>
      <c r="C4169" s="143">
        <v>116589</v>
      </c>
      <c r="D4169" s="143">
        <v>2979</v>
      </c>
      <c r="E4169" s="144">
        <v>3100995.71</v>
      </c>
      <c r="F4169" s="144">
        <v>33167.050000000003</v>
      </c>
      <c r="G4169" s="144">
        <v>65736.27</v>
      </c>
      <c r="H4169" s="144">
        <v>88576.38</v>
      </c>
      <c r="I4169" s="144">
        <v>187479.7</v>
      </c>
    </row>
    <row r="4170" spans="1:9" x14ac:dyDescent="0.2">
      <c r="A4170" s="141" t="s">
        <v>8352</v>
      </c>
      <c r="B4170" s="142" t="s">
        <v>19549</v>
      </c>
      <c r="C4170" s="143">
        <v>170817</v>
      </c>
      <c r="D4170" s="143">
        <v>1806</v>
      </c>
      <c r="E4170" s="144">
        <v>1336304.92</v>
      </c>
      <c r="F4170" s="144">
        <v>48593.74</v>
      </c>
      <c r="G4170" s="144">
        <v>39852.199999999997</v>
      </c>
      <c r="H4170" s="144">
        <v>38170.019999999997</v>
      </c>
      <c r="I4170" s="144">
        <v>126615.96</v>
      </c>
    </row>
    <row r="4171" spans="1:9" x14ac:dyDescent="0.2">
      <c r="A4171" s="141" t="s">
        <v>8354</v>
      </c>
      <c r="B4171" s="142" t="s">
        <v>19550</v>
      </c>
      <c r="C4171" s="143">
        <v>3085</v>
      </c>
      <c r="D4171" s="143">
        <v>31</v>
      </c>
      <c r="E4171" s="144">
        <v>8038.61</v>
      </c>
      <c r="F4171" s="144">
        <v>877.62</v>
      </c>
      <c r="G4171" s="144">
        <v>684.06</v>
      </c>
      <c r="H4171" s="144">
        <v>229.62</v>
      </c>
      <c r="I4171" s="144">
        <v>1791.3</v>
      </c>
    </row>
    <row r="4172" spans="1:9" x14ac:dyDescent="0.2">
      <c r="A4172" s="141" t="s">
        <v>8356</v>
      </c>
      <c r="B4172" s="142" t="s">
        <v>19551</v>
      </c>
      <c r="C4172" s="143">
        <v>20749</v>
      </c>
      <c r="D4172" s="143">
        <v>390</v>
      </c>
      <c r="E4172" s="144">
        <v>168802.46</v>
      </c>
      <c r="F4172" s="144">
        <v>5902.64</v>
      </c>
      <c r="G4172" s="144">
        <v>8605.9599999999991</v>
      </c>
      <c r="H4172" s="144">
        <v>4821.6499999999996</v>
      </c>
      <c r="I4172" s="144">
        <v>19330.25</v>
      </c>
    </row>
    <row r="4173" spans="1:9" x14ac:dyDescent="0.2">
      <c r="A4173" s="141" t="s">
        <v>8358</v>
      </c>
      <c r="B4173" s="142" t="s">
        <v>19552</v>
      </c>
      <c r="C4173" s="143">
        <v>14959</v>
      </c>
      <c r="D4173" s="143">
        <v>102</v>
      </c>
      <c r="E4173" s="144">
        <v>148363.29</v>
      </c>
      <c r="F4173" s="144">
        <v>4255.51</v>
      </c>
      <c r="G4173" s="144">
        <v>2250.79</v>
      </c>
      <c r="H4173" s="144">
        <v>4237.82</v>
      </c>
      <c r="I4173" s="144">
        <v>10744.12</v>
      </c>
    </row>
    <row r="4174" spans="1:9" x14ac:dyDescent="0.2">
      <c r="A4174" s="141" t="s">
        <v>8360</v>
      </c>
      <c r="B4174" s="142" t="s">
        <v>19553</v>
      </c>
      <c r="C4174" s="143">
        <v>662</v>
      </c>
      <c r="D4174" s="143">
        <v>9</v>
      </c>
      <c r="E4174" s="144">
        <v>1845.7</v>
      </c>
      <c r="F4174" s="144">
        <v>188.33</v>
      </c>
      <c r="G4174" s="144">
        <v>198.6</v>
      </c>
      <c r="H4174" s="144">
        <v>52.72</v>
      </c>
      <c r="I4174" s="144">
        <v>439.65</v>
      </c>
    </row>
    <row r="4175" spans="1:9" x14ac:dyDescent="0.2">
      <c r="A4175" s="141" t="s">
        <v>8362</v>
      </c>
      <c r="B4175" s="142" t="s">
        <v>19554</v>
      </c>
      <c r="C4175" s="143">
        <v>1359</v>
      </c>
      <c r="D4175" s="143">
        <v>11</v>
      </c>
      <c r="E4175" s="144">
        <v>2319.25</v>
      </c>
      <c r="F4175" s="144">
        <v>386.61</v>
      </c>
      <c r="G4175" s="144">
        <v>242.74</v>
      </c>
      <c r="H4175" s="144">
        <v>66.25</v>
      </c>
      <c r="I4175" s="144">
        <v>695.6</v>
      </c>
    </row>
    <row r="4176" spans="1:9" x14ac:dyDescent="0.2">
      <c r="A4176" s="141" t="s">
        <v>8364</v>
      </c>
      <c r="B4176" s="142" t="s">
        <v>19555</v>
      </c>
      <c r="C4176" s="143">
        <v>59833</v>
      </c>
      <c r="D4176" s="143">
        <v>481</v>
      </c>
      <c r="E4176" s="144">
        <v>545852.57999999996</v>
      </c>
      <c r="F4176" s="144">
        <v>17021.189999999999</v>
      </c>
      <c r="G4176" s="144">
        <v>10614.02</v>
      </c>
      <c r="H4176" s="144">
        <v>15591.65</v>
      </c>
      <c r="I4176" s="144">
        <v>43226.86</v>
      </c>
    </row>
    <row r="4177" spans="1:9" x14ac:dyDescent="0.2">
      <c r="A4177" s="141" t="s">
        <v>8366</v>
      </c>
      <c r="B4177" s="142" t="s">
        <v>19556</v>
      </c>
      <c r="C4177" s="143">
        <v>56386</v>
      </c>
      <c r="D4177" s="143">
        <v>1091</v>
      </c>
      <c r="E4177" s="144">
        <v>1078755.01</v>
      </c>
      <c r="F4177" s="144">
        <v>16040.6</v>
      </c>
      <c r="G4177" s="144">
        <v>24074.62</v>
      </c>
      <c r="H4177" s="144">
        <v>30813.4</v>
      </c>
      <c r="I4177" s="144">
        <v>70928.62</v>
      </c>
    </row>
    <row r="4178" spans="1:9" x14ac:dyDescent="0.2">
      <c r="A4178" s="141" t="s">
        <v>8368</v>
      </c>
      <c r="B4178" s="142" t="s">
        <v>16909</v>
      </c>
      <c r="C4178" s="143">
        <v>33687</v>
      </c>
      <c r="D4178" s="143">
        <v>460</v>
      </c>
      <c r="E4178" s="144">
        <v>184155.88</v>
      </c>
      <c r="F4178" s="144">
        <v>9583.2199999999993</v>
      </c>
      <c r="G4178" s="144">
        <v>10150.620000000001</v>
      </c>
      <c r="H4178" s="144">
        <v>5260.2</v>
      </c>
      <c r="I4178" s="144">
        <v>24994.04</v>
      </c>
    </row>
    <row r="4179" spans="1:9" x14ac:dyDescent="0.2">
      <c r="A4179" s="141" t="s">
        <v>8369</v>
      </c>
      <c r="B4179" s="142" t="s">
        <v>19557</v>
      </c>
      <c r="C4179" s="143">
        <v>109</v>
      </c>
      <c r="D4179" s="143">
        <v>1</v>
      </c>
      <c r="E4179" s="144">
        <v>224.45</v>
      </c>
      <c r="F4179" s="144">
        <v>31.01</v>
      </c>
      <c r="G4179" s="144">
        <v>22.06</v>
      </c>
      <c r="H4179" s="144">
        <v>6.41</v>
      </c>
      <c r="I4179" s="144">
        <v>59.48</v>
      </c>
    </row>
    <row r="4180" spans="1:9" x14ac:dyDescent="0.2">
      <c r="A4180" s="141" t="s">
        <v>8371</v>
      </c>
      <c r="B4180" s="142" t="s">
        <v>19558</v>
      </c>
      <c r="C4180" s="143">
        <v>1820</v>
      </c>
      <c r="D4180" s="143">
        <v>12</v>
      </c>
      <c r="E4180" s="144">
        <v>1989.41</v>
      </c>
      <c r="F4180" s="144">
        <v>517.75</v>
      </c>
      <c r="G4180" s="144">
        <v>264.8</v>
      </c>
      <c r="H4180" s="144">
        <v>56.82</v>
      </c>
      <c r="I4180" s="144">
        <v>839.37</v>
      </c>
    </row>
    <row r="4181" spans="1:9" x14ac:dyDescent="0.2">
      <c r="A4181" s="141" t="s">
        <v>8373</v>
      </c>
      <c r="B4181" s="142" t="s">
        <v>19559</v>
      </c>
      <c r="C4181" s="143">
        <v>6108</v>
      </c>
      <c r="D4181" s="143">
        <v>30</v>
      </c>
      <c r="E4181" s="144">
        <v>6197.92</v>
      </c>
      <c r="F4181" s="144">
        <v>1737.59</v>
      </c>
      <c r="G4181" s="144">
        <v>662</v>
      </c>
      <c r="H4181" s="144">
        <v>177.04</v>
      </c>
      <c r="I4181" s="144">
        <v>2576.63</v>
      </c>
    </row>
    <row r="4182" spans="1:9" x14ac:dyDescent="0.2">
      <c r="A4182" s="141" t="s">
        <v>8375</v>
      </c>
      <c r="B4182" s="142" t="s">
        <v>19560</v>
      </c>
      <c r="C4182" s="143">
        <v>1751</v>
      </c>
      <c r="D4182" s="143">
        <v>17</v>
      </c>
      <c r="E4182" s="144">
        <v>3803.28</v>
      </c>
      <c r="F4182" s="144">
        <v>498.12</v>
      </c>
      <c r="G4182" s="144">
        <v>375.13</v>
      </c>
      <c r="H4182" s="144">
        <v>108.64</v>
      </c>
      <c r="I4182" s="144">
        <v>981.89</v>
      </c>
    </row>
    <row r="4183" spans="1:9" x14ac:dyDescent="0.2">
      <c r="A4183" s="141" t="s">
        <v>8377</v>
      </c>
      <c r="B4183" s="142" t="s">
        <v>19561</v>
      </c>
      <c r="C4183" s="143">
        <v>216</v>
      </c>
      <c r="D4183" s="143">
        <v>3</v>
      </c>
      <c r="E4183" s="144">
        <v>610.5</v>
      </c>
      <c r="F4183" s="144">
        <v>61.45</v>
      </c>
      <c r="G4183" s="144">
        <v>66.2</v>
      </c>
      <c r="H4183" s="144">
        <v>17.440000000000001</v>
      </c>
      <c r="I4183" s="144">
        <v>145.09</v>
      </c>
    </row>
    <row r="4184" spans="1:9" x14ac:dyDescent="0.2">
      <c r="A4184" s="141" t="s">
        <v>8379</v>
      </c>
      <c r="B4184" s="142" t="s">
        <v>19562</v>
      </c>
      <c r="C4184" s="143">
        <v>796</v>
      </c>
      <c r="D4184" s="143">
        <v>11</v>
      </c>
      <c r="E4184" s="144">
        <v>2480.0300000000002</v>
      </c>
      <c r="F4184" s="144">
        <v>226.45</v>
      </c>
      <c r="G4184" s="144">
        <v>242.74</v>
      </c>
      <c r="H4184" s="144">
        <v>70.84</v>
      </c>
      <c r="I4184" s="144">
        <v>540.03</v>
      </c>
    </row>
    <row r="4185" spans="1:9" x14ac:dyDescent="0.2">
      <c r="A4185" s="141" t="s">
        <v>8381</v>
      </c>
      <c r="B4185" s="142" t="s">
        <v>19563</v>
      </c>
      <c r="C4185" s="143">
        <v>59052</v>
      </c>
      <c r="D4185" s="143">
        <v>610</v>
      </c>
      <c r="E4185" s="144">
        <v>274382.38</v>
      </c>
      <c r="F4185" s="144">
        <v>16799.02</v>
      </c>
      <c r="G4185" s="144">
        <v>13460.6</v>
      </c>
      <c r="H4185" s="144">
        <v>7837.42</v>
      </c>
      <c r="I4185" s="144">
        <v>38097.040000000001</v>
      </c>
    </row>
    <row r="4186" spans="1:9" x14ac:dyDescent="0.2">
      <c r="A4186" s="141" t="s">
        <v>8383</v>
      </c>
      <c r="B4186" s="142" t="s">
        <v>19564</v>
      </c>
      <c r="C4186" s="143">
        <v>8009</v>
      </c>
      <c r="D4186" s="143">
        <v>37</v>
      </c>
      <c r="E4186" s="144">
        <v>11687.56</v>
      </c>
      <c r="F4186" s="144">
        <v>2278.38</v>
      </c>
      <c r="G4186" s="144">
        <v>816.46</v>
      </c>
      <c r="H4186" s="144">
        <v>333.84</v>
      </c>
      <c r="I4186" s="144">
        <v>3428.68</v>
      </c>
    </row>
    <row r="4187" spans="1:9" x14ac:dyDescent="0.2">
      <c r="A4187" s="141" t="s">
        <v>8385</v>
      </c>
      <c r="B4187" s="142" t="s">
        <v>19565</v>
      </c>
      <c r="C4187" s="143">
        <v>218</v>
      </c>
      <c r="D4187" s="143">
        <v>0</v>
      </c>
      <c r="E4187" s="144">
        <v>0</v>
      </c>
      <c r="F4187" s="144">
        <v>62.02</v>
      </c>
      <c r="G4187" s="144">
        <v>0</v>
      </c>
      <c r="H4187" s="144">
        <v>0</v>
      </c>
      <c r="I4187" s="144">
        <v>62.02</v>
      </c>
    </row>
    <row r="4188" spans="1:9" x14ac:dyDescent="0.2">
      <c r="A4188" s="141" t="s">
        <v>8387</v>
      </c>
      <c r="B4188" s="142" t="s">
        <v>19566</v>
      </c>
      <c r="C4188" s="143">
        <v>523</v>
      </c>
      <c r="D4188" s="143">
        <v>10</v>
      </c>
      <c r="E4188" s="144">
        <v>2340.71</v>
      </c>
      <c r="F4188" s="144">
        <v>148.78</v>
      </c>
      <c r="G4188" s="144">
        <v>220.66</v>
      </c>
      <c r="H4188" s="144">
        <v>66.86</v>
      </c>
      <c r="I4188" s="144">
        <v>436.3</v>
      </c>
    </row>
    <row r="4189" spans="1:9" x14ac:dyDescent="0.2">
      <c r="A4189" s="141" t="s">
        <v>8389</v>
      </c>
      <c r="B4189" s="142" t="s">
        <v>19567</v>
      </c>
      <c r="C4189" s="143">
        <v>10726</v>
      </c>
      <c r="D4189" s="143">
        <v>100</v>
      </c>
      <c r="E4189" s="144">
        <v>22858.05</v>
      </c>
      <c r="F4189" s="144">
        <v>3051.31</v>
      </c>
      <c r="G4189" s="144">
        <v>2206.66</v>
      </c>
      <c r="H4189" s="144">
        <v>652.91</v>
      </c>
      <c r="I4189" s="144">
        <v>5910.88</v>
      </c>
    </row>
    <row r="4190" spans="1:9" x14ac:dyDescent="0.2">
      <c r="A4190" s="141" t="s">
        <v>8391</v>
      </c>
      <c r="B4190" s="142" t="s">
        <v>19568</v>
      </c>
      <c r="C4190" s="143">
        <v>1940</v>
      </c>
      <c r="D4190" s="143">
        <v>32</v>
      </c>
      <c r="E4190" s="144">
        <v>12228.07</v>
      </c>
      <c r="F4190" s="144">
        <v>551.89</v>
      </c>
      <c r="G4190" s="144">
        <v>706.13</v>
      </c>
      <c r="H4190" s="144">
        <v>349.28</v>
      </c>
      <c r="I4190" s="144">
        <v>1607.3</v>
      </c>
    </row>
    <row r="4191" spans="1:9" x14ac:dyDescent="0.2">
      <c r="A4191" s="141" t="s">
        <v>8393</v>
      </c>
      <c r="B4191" s="142" t="s">
        <v>19569</v>
      </c>
      <c r="C4191" s="143">
        <v>2701</v>
      </c>
      <c r="D4191" s="143">
        <v>24</v>
      </c>
      <c r="E4191" s="144">
        <v>4955.88</v>
      </c>
      <c r="F4191" s="144">
        <v>768.38</v>
      </c>
      <c r="G4191" s="144">
        <v>529.6</v>
      </c>
      <c r="H4191" s="144">
        <v>141.56</v>
      </c>
      <c r="I4191" s="144">
        <v>1439.54</v>
      </c>
    </row>
    <row r="4192" spans="1:9" x14ac:dyDescent="0.2">
      <c r="A4192" s="141" t="s">
        <v>8395</v>
      </c>
      <c r="B4192" s="142" t="s">
        <v>19570</v>
      </c>
      <c r="C4192" s="143">
        <v>837</v>
      </c>
      <c r="D4192" s="143">
        <v>3</v>
      </c>
      <c r="E4192" s="144">
        <v>687.62</v>
      </c>
      <c r="F4192" s="144">
        <v>238.11</v>
      </c>
      <c r="G4192" s="144">
        <v>66.2</v>
      </c>
      <c r="H4192" s="144">
        <v>19.64</v>
      </c>
      <c r="I4192" s="144">
        <v>323.95</v>
      </c>
    </row>
    <row r="4193" spans="1:9" x14ac:dyDescent="0.2">
      <c r="A4193" s="141" t="s">
        <v>8397</v>
      </c>
      <c r="B4193" s="142" t="s">
        <v>19571</v>
      </c>
      <c r="C4193" s="143">
        <v>2782</v>
      </c>
      <c r="D4193" s="143">
        <v>24</v>
      </c>
      <c r="E4193" s="144">
        <v>4432.3599999999997</v>
      </c>
      <c r="F4193" s="144">
        <v>791.42</v>
      </c>
      <c r="G4193" s="144">
        <v>529.6</v>
      </c>
      <c r="H4193" s="144">
        <v>126.61</v>
      </c>
      <c r="I4193" s="144">
        <v>1447.63</v>
      </c>
    </row>
    <row r="4194" spans="1:9" x14ac:dyDescent="0.2">
      <c r="A4194" s="141" t="s">
        <v>8399</v>
      </c>
      <c r="B4194" s="142" t="s">
        <v>19572</v>
      </c>
      <c r="C4194" s="143">
        <v>3203</v>
      </c>
      <c r="D4194" s="143">
        <v>38</v>
      </c>
      <c r="E4194" s="144">
        <v>21480.89</v>
      </c>
      <c r="F4194" s="144">
        <v>911.18</v>
      </c>
      <c r="G4194" s="144">
        <v>838.53</v>
      </c>
      <c r="H4194" s="144">
        <v>613.58000000000004</v>
      </c>
      <c r="I4194" s="144">
        <v>2363.29</v>
      </c>
    </row>
    <row r="4195" spans="1:9" x14ac:dyDescent="0.2">
      <c r="A4195" s="141" t="s">
        <v>8401</v>
      </c>
      <c r="B4195" s="142" t="s">
        <v>19573</v>
      </c>
      <c r="C4195" s="143">
        <v>7555</v>
      </c>
      <c r="D4195" s="143">
        <v>104</v>
      </c>
      <c r="E4195" s="144">
        <v>135169.04999999999</v>
      </c>
      <c r="F4195" s="144">
        <v>2149.23</v>
      </c>
      <c r="G4195" s="144">
        <v>2294.92</v>
      </c>
      <c r="H4195" s="144">
        <v>3860.95</v>
      </c>
      <c r="I4195" s="144">
        <v>8305.1</v>
      </c>
    </row>
    <row r="4196" spans="1:9" x14ac:dyDescent="0.2">
      <c r="A4196" s="141" t="s">
        <v>8403</v>
      </c>
      <c r="B4196" s="142" t="s">
        <v>19574</v>
      </c>
      <c r="C4196" s="143">
        <v>6416</v>
      </c>
      <c r="D4196" s="143">
        <v>91</v>
      </c>
      <c r="E4196" s="144">
        <v>63269.77</v>
      </c>
      <c r="F4196" s="144">
        <v>1825.22</v>
      </c>
      <c r="G4196" s="144">
        <v>2008.06</v>
      </c>
      <c r="H4196" s="144">
        <v>1807.23</v>
      </c>
      <c r="I4196" s="144">
        <v>5640.51</v>
      </c>
    </row>
    <row r="4197" spans="1:9" x14ac:dyDescent="0.2">
      <c r="A4197" s="141" t="s">
        <v>8405</v>
      </c>
      <c r="B4197" s="142" t="s">
        <v>19575</v>
      </c>
      <c r="C4197" s="143">
        <v>461</v>
      </c>
      <c r="D4197" s="143">
        <v>0</v>
      </c>
      <c r="E4197" s="144">
        <v>0</v>
      </c>
      <c r="F4197" s="144">
        <v>131.13999999999999</v>
      </c>
      <c r="G4197" s="144">
        <v>0</v>
      </c>
      <c r="H4197" s="144">
        <v>0</v>
      </c>
      <c r="I4197" s="144">
        <v>131.13999999999999</v>
      </c>
    </row>
    <row r="4198" spans="1:9" x14ac:dyDescent="0.2">
      <c r="A4198" s="141" t="s">
        <v>8407</v>
      </c>
      <c r="B4198" s="142" t="s">
        <v>19576</v>
      </c>
      <c r="C4198" s="143">
        <v>2142</v>
      </c>
      <c r="D4198" s="143">
        <v>24</v>
      </c>
      <c r="E4198" s="144">
        <v>4702.8100000000004</v>
      </c>
      <c r="F4198" s="144">
        <v>609.35</v>
      </c>
      <c r="G4198" s="144">
        <v>529.6</v>
      </c>
      <c r="H4198" s="144">
        <v>134.33000000000001</v>
      </c>
      <c r="I4198" s="144">
        <v>1273.28</v>
      </c>
    </row>
    <row r="4199" spans="1:9" x14ac:dyDescent="0.2">
      <c r="A4199" s="141" t="s">
        <v>8409</v>
      </c>
      <c r="B4199" s="142" t="s">
        <v>19577</v>
      </c>
      <c r="C4199" s="143">
        <v>3939</v>
      </c>
      <c r="D4199" s="143">
        <v>67</v>
      </c>
      <c r="E4199" s="144">
        <v>26790.69</v>
      </c>
      <c r="F4199" s="144">
        <v>1120.56</v>
      </c>
      <c r="G4199" s="144">
        <v>1478.46</v>
      </c>
      <c r="H4199" s="144">
        <v>765.25</v>
      </c>
      <c r="I4199" s="144">
        <v>3364.27</v>
      </c>
    </row>
    <row r="4200" spans="1:9" x14ac:dyDescent="0.2">
      <c r="A4200" s="141" t="s">
        <v>8411</v>
      </c>
      <c r="B4200" s="142" t="s">
        <v>19578</v>
      </c>
      <c r="C4200" s="143">
        <v>2083</v>
      </c>
      <c r="D4200" s="143">
        <v>11</v>
      </c>
      <c r="E4200" s="144">
        <v>2070.04</v>
      </c>
      <c r="F4200" s="144">
        <v>592.57000000000005</v>
      </c>
      <c r="G4200" s="144">
        <v>242.74</v>
      </c>
      <c r="H4200" s="144">
        <v>59.13</v>
      </c>
      <c r="I4200" s="144">
        <v>894.44</v>
      </c>
    </row>
    <row r="4201" spans="1:9" x14ac:dyDescent="0.2">
      <c r="A4201" s="141" t="s">
        <v>8413</v>
      </c>
      <c r="B4201" s="142" t="s">
        <v>19579</v>
      </c>
      <c r="C4201" s="143">
        <v>7359</v>
      </c>
      <c r="D4201" s="143">
        <v>40</v>
      </c>
      <c r="E4201" s="144">
        <v>9507.84</v>
      </c>
      <c r="F4201" s="144">
        <v>2093.48</v>
      </c>
      <c r="G4201" s="144">
        <v>882.66</v>
      </c>
      <c r="H4201" s="144">
        <v>271.58</v>
      </c>
      <c r="I4201" s="144">
        <v>3247.72</v>
      </c>
    </row>
    <row r="4202" spans="1:9" x14ac:dyDescent="0.2">
      <c r="A4202" s="141" t="s">
        <v>8415</v>
      </c>
      <c r="B4202" s="142" t="s">
        <v>19580</v>
      </c>
      <c r="C4202" s="143">
        <v>158</v>
      </c>
      <c r="D4202" s="143">
        <v>2</v>
      </c>
      <c r="E4202" s="144">
        <v>438.76</v>
      </c>
      <c r="F4202" s="144">
        <v>44.94</v>
      </c>
      <c r="G4202" s="144">
        <v>44.14</v>
      </c>
      <c r="H4202" s="144">
        <v>12.54</v>
      </c>
      <c r="I4202" s="144">
        <v>101.62</v>
      </c>
    </row>
    <row r="4203" spans="1:9" x14ac:dyDescent="0.2">
      <c r="A4203" s="141" t="s">
        <v>8417</v>
      </c>
      <c r="B4203" s="142" t="s">
        <v>19581</v>
      </c>
      <c r="C4203" s="143">
        <v>25083</v>
      </c>
      <c r="D4203" s="143">
        <v>293</v>
      </c>
      <c r="E4203" s="144">
        <v>121781.75</v>
      </c>
      <c r="F4203" s="144">
        <v>7135.57</v>
      </c>
      <c r="G4203" s="144">
        <v>6465.5</v>
      </c>
      <c r="H4203" s="144">
        <v>3478.55</v>
      </c>
      <c r="I4203" s="144">
        <v>17079.62</v>
      </c>
    </row>
    <row r="4204" spans="1:9" x14ac:dyDescent="0.2">
      <c r="A4204" s="141" t="s">
        <v>8419</v>
      </c>
      <c r="B4204" s="142" t="s">
        <v>19582</v>
      </c>
      <c r="C4204" s="143">
        <v>7444</v>
      </c>
      <c r="D4204" s="143">
        <v>66</v>
      </c>
      <c r="E4204" s="144">
        <v>56344.04</v>
      </c>
      <c r="F4204" s="144">
        <v>2117.66</v>
      </c>
      <c r="G4204" s="144">
        <v>1456.39</v>
      </c>
      <c r="H4204" s="144">
        <v>1609.4</v>
      </c>
      <c r="I4204" s="144">
        <v>5183.45</v>
      </c>
    </row>
    <row r="4205" spans="1:9" x14ac:dyDescent="0.2">
      <c r="A4205" s="141" t="s">
        <v>8421</v>
      </c>
      <c r="B4205" s="142" t="s">
        <v>19583</v>
      </c>
      <c r="C4205" s="143">
        <v>1875</v>
      </c>
      <c r="D4205" s="143">
        <v>24</v>
      </c>
      <c r="E4205" s="144">
        <v>1266102.96</v>
      </c>
      <c r="F4205" s="144">
        <v>533.4</v>
      </c>
      <c r="G4205" s="144">
        <v>529.6</v>
      </c>
      <c r="H4205" s="144">
        <v>36164.78</v>
      </c>
      <c r="I4205" s="144">
        <v>37227.78</v>
      </c>
    </row>
    <row r="4206" spans="1:9" x14ac:dyDescent="0.2">
      <c r="A4206" s="141" t="s">
        <v>8423</v>
      </c>
      <c r="B4206" s="142" t="s">
        <v>19584</v>
      </c>
      <c r="C4206" s="143">
        <v>8303</v>
      </c>
      <c r="D4206" s="143">
        <v>79</v>
      </c>
      <c r="E4206" s="144">
        <v>27015.84</v>
      </c>
      <c r="F4206" s="144">
        <v>2362.02</v>
      </c>
      <c r="G4206" s="144">
        <v>1743.26</v>
      </c>
      <c r="H4206" s="144">
        <v>771.68</v>
      </c>
      <c r="I4206" s="144">
        <v>4876.96</v>
      </c>
    </row>
    <row r="4207" spans="1:9" x14ac:dyDescent="0.2">
      <c r="A4207" s="141" t="s">
        <v>8425</v>
      </c>
      <c r="B4207" s="142" t="s">
        <v>19585</v>
      </c>
      <c r="C4207" s="143">
        <v>9376</v>
      </c>
      <c r="D4207" s="143">
        <v>46</v>
      </c>
      <c r="E4207" s="144">
        <v>9898.34</v>
      </c>
      <c r="F4207" s="144">
        <v>2667.27</v>
      </c>
      <c r="G4207" s="144">
        <v>1015.06</v>
      </c>
      <c r="H4207" s="144">
        <v>282.74</v>
      </c>
      <c r="I4207" s="144">
        <v>3965.07</v>
      </c>
    </row>
    <row r="4208" spans="1:9" x14ac:dyDescent="0.2">
      <c r="A4208" s="141" t="s">
        <v>8427</v>
      </c>
      <c r="B4208" s="142" t="s">
        <v>19586</v>
      </c>
      <c r="C4208" s="143">
        <v>52480</v>
      </c>
      <c r="D4208" s="143">
        <v>501</v>
      </c>
      <c r="E4208" s="144">
        <v>296260.49</v>
      </c>
      <c r="F4208" s="144">
        <v>14929.42</v>
      </c>
      <c r="G4208" s="144">
        <v>11055.34</v>
      </c>
      <c r="H4208" s="144">
        <v>8462.34</v>
      </c>
      <c r="I4208" s="144">
        <v>34447.1</v>
      </c>
    </row>
    <row r="4209" spans="1:9" x14ac:dyDescent="0.2">
      <c r="A4209" s="141" t="s">
        <v>8429</v>
      </c>
      <c r="B4209" s="142" t="s">
        <v>19587</v>
      </c>
      <c r="C4209" s="143">
        <v>7348</v>
      </c>
      <c r="D4209" s="143">
        <v>60</v>
      </c>
      <c r="E4209" s="144">
        <v>10830.99</v>
      </c>
      <c r="F4209" s="144">
        <v>2090.34</v>
      </c>
      <c r="G4209" s="144">
        <v>1323.99</v>
      </c>
      <c r="H4209" s="144">
        <v>309.38</v>
      </c>
      <c r="I4209" s="144">
        <v>3723.71</v>
      </c>
    </row>
    <row r="4210" spans="1:9" x14ac:dyDescent="0.2">
      <c r="A4210" s="141" t="s">
        <v>8431</v>
      </c>
      <c r="B4210" s="142" t="s">
        <v>19588</v>
      </c>
      <c r="C4210" s="143">
        <v>63825</v>
      </c>
      <c r="D4210" s="143">
        <v>627</v>
      </c>
      <c r="E4210" s="144">
        <v>330491.39</v>
      </c>
      <c r="F4210" s="144">
        <v>18156.830000000002</v>
      </c>
      <c r="G4210" s="144">
        <v>13835.73</v>
      </c>
      <c r="H4210" s="144">
        <v>9440.1</v>
      </c>
      <c r="I4210" s="144">
        <v>41432.660000000003</v>
      </c>
    </row>
    <row r="4211" spans="1:9" x14ac:dyDescent="0.2">
      <c r="A4211" s="141" t="s">
        <v>8433</v>
      </c>
      <c r="B4211" s="142" t="s">
        <v>19589</v>
      </c>
      <c r="C4211" s="143">
        <v>742</v>
      </c>
      <c r="D4211" s="143">
        <v>8</v>
      </c>
      <c r="E4211" s="144">
        <v>1741.72</v>
      </c>
      <c r="F4211" s="144">
        <v>211.08</v>
      </c>
      <c r="G4211" s="144">
        <v>176.54</v>
      </c>
      <c r="H4211" s="144">
        <v>49.75</v>
      </c>
      <c r="I4211" s="144">
        <v>437.37</v>
      </c>
    </row>
    <row r="4212" spans="1:9" x14ac:dyDescent="0.2">
      <c r="A4212" s="141" t="s">
        <v>8435</v>
      </c>
      <c r="B4212" s="142" t="s">
        <v>19590</v>
      </c>
      <c r="C4212" s="143">
        <v>81273</v>
      </c>
      <c r="D4212" s="143">
        <v>1204</v>
      </c>
      <c r="E4212" s="144">
        <v>680222.21</v>
      </c>
      <c r="F4212" s="144">
        <v>23120.41</v>
      </c>
      <c r="G4212" s="144">
        <v>26568.14</v>
      </c>
      <c r="H4212" s="144">
        <v>19429.77</v>
      </c>
      <c r="I4212" s="144">
        <v>69118.320000000007</v>
      </c>
    </row>
    <row r="4213" spans="1:9" x14ac:dyDescent="0.2">
      <c r="A4213" s="141" t="s">
        <v>8437</v>
      </c>
      <c r="B4213" s="142" t="s">
        <v>19591</v>
      </c>
      <c r="C4213" s="143">
        <v>6642</v>
      </c>
      <c r="D4213" s="143">
        <v>53</v>
      </c>
      <c r="E4213" s="144">
        <v>17405.330000000002</v>
      </c>
      <c r="F4213" s="144">
        <v>1889.5</v>
      </c>
      <c r="G4213" s="144">
        <v>1169.53</v>
      </c>
      <c r="H4213" s="144">
        <v>497.16</v>
      </c>
      <c r="I4213" s="144">
        <v>3556.19</v>
      </c>
    </row>
    <row r="4214" spans="1:9" x14ac:dyDescent="0.2">
      <c r="A4214" s="141" t="s">
        <v>8439</v>
      </c>
      <c r="B4214" s="142" t="s">
        <v>19592</v>
      </c>
      <c r="C4214" s="143">
        <v>2494</v>
      </c>
      <c r="D4214" s="143">
        <v>15</v>
      </c>
      <c r="E4214" s="144">
        <v>2861.34</v>
      </c>
      <c r="F4214" s="144">
        <v>709.49</v>
      </c>
      <c r="G4214" s="144">
        <v>331</v>
      </c>
      <c r="H4214" s="144">
        <v>81.73</v>
      </c>
      <c r="I4214" s="144">
        <v>1122.22</v>
      </c>
    </row>
    <row r="4215" spans="1:9" x14ac:dyDescent="0.2">
      <c r="A4215" s="141" t="s">
        <v>8441</v>
      </c>
      <c r="B4215" s="142" t="s">
        <v>19593</v>
      </c>
      <c r="C4215" s="143">
        <v>5506</v>
      </c>
      <c r="D4215" s="143">
        <v>55</v>
      </c>
      <c r="E4215" s="144">
        <v>25351.14</v>
      </c>
      <c r="F4215" s="144">
        <v>1566.34</v>
      </c>
      <c r="G4215" s="144">
        <v>1213.6600000000001</v>
      </c>
      <c r="H4215" s="144">
        <v>724.13</v>
      </c>
      <c r="I4215" s="144">
        <v>3504.13</v>
      </c>
    </row>
    <row r="4216" spans="1:9" x14ac:dyDescent="0.2">
      <c r="A4216" s="141" t="s">
        <v>8443</v>
      </c>
      <c r="B4216" s="142" t="s">
        <v>19594</v>
      </c>
      <c r="C4216" s="143">
        <v>10520</v>
      </c>
      <c r="D4216" s="143">
        <v>199</v>
      </c>
      <c r="E4216" s="144">
        <v>134611.76</v>
      </c>
      <c r="F4216" s="144">
        <v>2992.71</v>
      </c>
      <c r="G4216" s="144">
        <v>4391.25</v>
      </c>
      <c r="H4216" s="144">
        <v>3845.03</v>
      </c>
      <c r="I4216" s="144">
        <v>11228.99</v>
      </c>
    </row>
    <row r="4217" spans="1:9" x14ac:dyDescent="0.2">
      <c r="A4217" s="141" t="s">
        <v>8445</v>
      </c>
      <c r="B4217" s="142" t="s">
        <v>19595</v>
      </c>
      <c r="C4217" s="143">
        <v>16594</v>
      </c>
      <c r="D4217" s="143">
        <v>100</v>
      </c>
      <c r="E4217" s="144">
        <v>24909.200000000001</v>
      </c>
      <c r="F4217" s="144">
        <v>4720.63</v>
      </c>
      <c r="G4217" s="144">
        <v>2206.66</v>
      </c>
      <c r="H4217" s="144">
        <v>711.5</v>
      </c>
      <c r="I4217" s="144">
        <v>7638.79</v>
      </c>
    </row>
    <row r="4218" spans="1:9" x14ac:dyDescent="0.2">
      <c r="A4218" s="141" t="s">
        <v>8447</v>
      </c>
      <c r="B4218" s="142" t="s">
        <v>19596</v>
      </c>
      <c r="C4218" s="143">
        <v>1381</v>
      </c>
      <c r="D4218" s="143">
        <v>22</v>
      </c>
      <c r="E4218" s="144">
        <v>10781.02</v>
      </c>
      <c r="F4218" s="144">
        <v>392.86</v>
      </c>
      <c r="G4218" s="144">
        <v>485.46</v>
      </c>
      <c r="H4218" s="144">
        <v>307.94</v>
      </c>
      <c r="I4218" s="144">
        <v>1186.26</v>
      </c>
    </row>
    <row r="4219" spans="1:9" x14ac:dyDescent="0.2">
      <c r="A4219" s="141" t="s">
        <v>8449</v>
      </c>
      <c r="B4219" s="142" t="s">
        <v>19597</v>
      </c>
      <c r="C4219" s="143">
        <v>1742</v>
      </c>
      <c r="D4219" s="143">
        <v>6</v>
      </c>
      <c r="E4219" s="144">
        <v>1430.38</v>
      </c>
      <c r="F4219" s="144">
        <v>495.56</v>
      </c>
      <c r="G4219" s="144">
        <v>132.4</v>
      </c>
      <c r="H4219" s="144">
        <v>40.86</v>
      </c>
      <c r="I4219" s="144">
        <v>668.82</v>
      </c>
    </row>
    <row r="4220" spans="1:9" x14ac:dyDescent="0.2">
      <c r="A4220" s="141" t="s">
        <v>8451</v>
      </c>
      <c r="B4220" s="142" t="s">
        <v>19598</v>
      </c>
      <c r="C4220" s="143">
        <v>2416</v>
      </c>
      <c r="D4220" s="143">
        <v>19</v>
      </c>
      <c r="E4220" s="144">
        <v>3311.54</v>
      </c>
      <c r="F4220" s="144">
        <v>687.3</v>
      </c>
      <c r="G4220" s="144">
        <v>419.26</v>
      </c>
      <c r="H4220" s="144">
        <v>94.59</v>
      </c>
      <c r="I4220" s="144">
        <v>1201.1500000000001</v>
      </c>
    </row>
    <row r="4221" spans="1:9" x14ac:dyDescent="0.2">
      <c r="A4221" s="141" t="s">
        <v>8453</v>
      </c>
      <c r="B4221" s="142" t="s">
        <v>19599</v>
      </c>
      <c r="C4221" s="143">
        <v>192233</v>
      </c>
      <c r="D4221" s="143">
        <v>1935</v>
      </c>
      <c r="E4221" s="144">
        <v>1880222.39</v>
      </c>
      <c r="F4221" s="144">
        <v>54686.13</v>
      </c>
      <c r="G4221" s="144">
        <v>42698.79</v>
      </c>
      <c r="H4221" s="144">
        <v>53706.39</v>
      </c>
      <c r="I4221" s="144">
        <v>151091.31</v>
      </c>
    </row>
    <row r="4222" spans="1:9" x14ac:dyDescent="0.2">
      <c r="A4222" s="141" t="s">
        <v>8455</v>
      </c>
      <c r="B4222" s="142" t="s">
        <v>19600</v>
      </c>
      <c r="C4222" s="143">
        <v>6883</v>
      </c>
      <c r="D4222" s="143">
        <v>106</v>
      </c>
      <c r="E4222" s="144">
        <v>41865.370000000003</v>
      </c>
      <c r="F4222" s="144">
        <v>1958.06</v>
      </c>
      <c r="G4222" s="144">
        <v>2339.06</v>
      </c>
      <c r="H4222" s="144">
        <v>1195.8399999999999</v>
      </c>
      <c r="I4222" s="144">
        <v>5492.96</v>
      </c>
    </row>
    <row r="4223" spans="1:9" x14ac:dyDescent="0.2">
      <c r="A4223" s="141" t="s">
        <v>8457</v>
      </c>
      <c r="B4223" s="142" t="s">
        <v>19601</v>
      </c>
      <c r="C4223" s="143">
        <v>2228</v>
      </c>
      <c r="D4223" s="143">
        <v>33</v>
      </c>
      <c r="E4223" s="144">
        <v>13684.95</v>
      </c>
      <c r="F4223" s="144">
        <v>633.82000000000005</v>
      </c>
      <c r="G4223" s="144">
        <v>728.2</v>
      </c>
      <c r="H4223" s="144">
        <v>390.9</v>
      </c>
      <c r="I4223" s="144">
        <v>1752.92</v>
      </c>
    </row>
    <row r="4224" spans="1:9" x14ac:dyDescent="0.2">
      <c r="A4224" s="141" t="s">
        <v>8459</v>
      </c>
      <c r="B4224" s="142" t="s">
        <v>19602</v>
      </c>
      <c r="C4224" s="143">
        <v>34712</v>
      </c>
      <c r="D4224" s="143">
        <v>162</v>
      </c>
      <c r="E4224" s="144">
        <v>50334.93</v>
      </c>
      <c r="F4224" s="144">
        <v>9874.82</v>
      </c>
      <c r="G4224" s="144">
        <v>3574.78</v>
      </c>
      <c r="H4224" s="144">
        <v>1437.76</v>
      </c>
      <c r="I4224" s="144">
        <v>14887.36</v>
      </c>
    </row>
    <row r="4225" spans="1:9" x14ac:dyDescent="0.2">
      <c r="A4225" s="141" t="s">
        <v>8461</v>
      </c>
      <c r="B4225" s="142" t="s">
        <v>19603</v>
      </c>
      <c r="C4225" s="143">
        <v>411</v>
      </c>
      <c r="D4225" s="143">
        <v>1</v>
      </c>
      <c r="E4225" s="144">
        <v>243.16</v>
      </c>
      <c r="F4225" s="144">
        <v>116.92</v>
      </c>
      <c r="G4225" s="144">
        <v>22.06</v>
      </c>
      <c r="H4225" s="144">
        <v>6.94</v>
      </c>
      <c r="I4225" s="144">
        <v>145.91999999999999</v>
      </c>
    </row>
    <row r="4226" spans="1:9" ht="25.5" x14ac:dyDescent="0.2">
      <c r="A4226" s="141" t="s">
        <v>8463</v>
      </c>
      <c r="B4226" s="142" t="s">
        <v>19604</v>
      </c>
      <c r="C4226" s="143">
        <v>344</v>
      </c>
      <c r="D4226" s="143">
        <v>9</v>
      </c>
      <c r="E4226" s="144">
        <v>1934.31</v>
      </c>
      <c r="F4226" s="144">
        <v>97.86</v>
      </c>
      <c r="G4226" s="144">
        <v>198.6</v>
      </c>
      <c r="H4226" s="144">
        <v>55.25</v>
      </c>
      <c r="I4226" s="144">
        <v>351.71</v>
      </c>
    </row>
    <row r="4227" spans="1:9" x14ac:dyDescent="0.2">
      <c r="A4227" s="141" t="s">
        <v>8465</v>
      </c>
      <c r="B4227" s="142" t="s">
        <v>19605</v>
      </c>
      <c r="C4227" s="143">
        <v>191</v>
      </c>
      <c r="D4227" s="143">
        <v>2</v>
      </c>
      <c r="E4227" s="144">
        <v>433.88</v>
      </c>
      <c r="F4227" s="144">
        <v>54.34</v>
      </c>
      <c r="G4227" s="144">
        <v>44.14</v>
      </c>
      <c r="H4227" s="144">
        <v>12.39</v>
      </c>
      <c r="I4227" s="144">
        <v>110.87</v>
      </c>
    </row>
    <row r="4228" spans="1:9" x14ac:dyDescent="0.2">
      <c r="A4228" s="141" t="s">
        <v>8467</v>
      </c>
      <c r="B4228" s="142" t="s">
        <v>19606</v>
      </c>
      <c r="C4228" s="143">
        <v>183095</v>
      </c>
      <c r="D4228" s="143">
        <v>2080</v>
      </c>
      <c r="E4228" s="144">
        <v>2188135.87</v>
      </c>
      <c r="F4228" s="144">
        <v>52086.57</v>
      </c>
      <c r="G4228" s="144">
        <v>45898.44</v>
      </c>
      <c r="H4228" s="144">
        <v>62501.58</v>
      </c>
      <c r="I4228" s="144">
        <v>160486.59</v>
      </c>
    </row>
    <row r="4229" spans="1:9" x14ac:dyDescent="0.2">
      <c r="A4229" s="141" t="s">
        <v>8469</v>
      </c>
      <c r="B4229" s="142" t="s">
        <v>19607</v>
      </c>
      <c r="C4229" s="143">
        <v>10467</v>
      </c>
      <c r="D4229" s="143">
        <v>213</v>
      </c>
      <c r="E4229" s="144">
        <v>121949.65</v>
      </c>
      <c r="F4229" s="144">
        <v>2977.63</v>
      </c>
      <c r="G4229" s="144">
        <v>4700.18</v>
      </c>
      <c r="H4229" s="144">
        <v>3483.35</v>
      </c>
      <c r="I4229" s="144">
        <v>11161.16</v>
      </c>
    </row>
    <row r="4230" spans="1:9" x14ac:dyDescent="0.2">
      <c r="A4230" s="141" t="s">
        <v>8471</v>
      </c>
      <c r="B4230" s="142" t="s">
        <v>19608</v>
      </c>
      <c r="C4230" s="143">
        <v>6594</v>
      </c>
      <c r="D4230" s="143">
        <v>34</v>
      </c>
      <c r="E4230" s="144">
        <v>7932.84</v>
      </c>
      <c r="F4230" s="144">
        <v>1875.85</v>
      </c>
      <c r="G4230" s="144">
        <v>750.26</v>
      </c>
      <c r="H4230" s="144">
        <v>226.59</v>
      </c>
      <c r="I4230" s="144">
        <v>2852.7</v>
      </c>
    </row>
    <row r="4231" spans="1:9" x14ac:dyDescent="0.2">
      <c r="A4231" s="141" t="s">
        <v>8473</v>
      </c>
      <c r="B4231" s="142" t="s">
        <v>19609</v>
      </c>
      <c r="C4231" s="143">
        <v>16747</v>
      </c>
      <c r="D4231" s="143">
        <v>169</v>
      </c>
      <c r="E4231" s="144">
        <v>42898.76</v>
      </c>
      <c r="F4231" s="144">
        <v>4764.16</v>
      </c>
      <c r="G4231" s="144">
        <v>3729.25</v>
      </c>
      <c r="H4231" s="144">
        <v>1225.3499999999999</v>
      </c>
      <c r="I4231" s="144">
        <v>9718.76</v>
      </c>
    </row>
    <row r="4232" spans="1:9" x14ac:dyDescent="0.2">
      <c r="A4232" s="141" t="s">
        <v>8475</v>
      </c>
      <c r="B4232" s="142" t="s">
        <v>19610</v>
      </c>
      <c r="C4232" s="143">
        <v>72</v>
      </c>
      <c r="D4232" s="143">
        <v>69</v>
      </c>
      <c r="E4232" s="144">
        <v>2761.33</v>
      </c>
      <c r="F4232" s="144">
        <v>20.48</v>
      </c>
      <c r="G4232" s="144">
        <v>1522.59</v>
      </c>
      <c r="H4232" s="144">
        <v>78.87</v>
      </c>
      <c r="I4232" s="144">
        <v>1621.94</v>
      </c>
    </row>
    <row r="4233" spans="1:9" x14ac:dyDescent="0.2">
      <c r="A4233" s="141" t="s">
        <v>8477</v>
      </c>
      <c r="B4233" s="142" t="s">
        <v>19611</v>
      </c>
      <c r="C4233" s="143">
        <v>170</v>
      </c>
      <c r="D4233" s="143">
        <v>3</v>
      </c>
      <c r="E4233" s="144">
        <v>486.39</v>
      </c>
      <c r="F4233" s="144">
        <v>48.36</v>
      </c>
      <c r="G4233" s="144">
        <v>66.2</v>
      </c>
      <c r="H4233" s="144">
        <v>13.9</v>
      </c>
      <c r="I4233" s="144">
        <v>128.46</v>
      </c>
    </row>
    <row r="4234" spans="1:9" x14ac:dyDescent="0.2">
      <c r="A4234" s="141" t="s">
        <v>8479</v>
      </c>
      <c r="B4234" s="142" t="s">
        <v>19612</v>
      </c>
      <c r="C4234" s="143">
        <v>106</v>
      </c>
      <c r="D4234" s="143">
        <v>2</v>
      </c>
      <c r="E4234" s="144">
        <v>262.11</v>
      </c>
      <c r="F4234" s="144">
        <v>30.15</v>
      </c>
      <c r="G4234" s="144">
        <v>44.14</v>
      </c>
      <c r="H4234" s="144">
        <v>7.49</v>
      </c>
      <c r="I4234" s="144">
        <v>81.78</v>
      </c>
    </row>
    <row r="4235" spans="1:9" x14ac:dyDescent="0.2">
      <c r="A4235" s="141" t="s">
        <v>8481</v>
      </c>
      <c r="B4235" s="142" t="s">
        <v>19613</v>
      </c>
      <c r="C4235" s="143">
        <v>8680</v>
      </c>
      <c r="D4235" s="143">
        <v>35</v>
      </c>
      <c r="E4235" s="144">
        <v>7729.12</v>
      </c>
      <c r="F4235" s="144">
        <v>2469.27</v>
      </c>
      <c r="G4235" s="144">
        <v>772.33</v>
      </c>
      <c r="H4235" s="144">
        <v>220.78</v>
      </c>
      <c r="I4235" s="144">
        <v>3462.38</v>
      </c>
    </row>
    <row r="4236" spans="1:9" x14ac:dyDescent="0.2">
      <c r="A4236" s="141" t="s">
        <v>8483</v>
      </c>
      <c r="B4236" s="142" t="s">
        <v>19614</v>
      </c>
      <c r="C4236" s="143">
        <v>19736</v>
      </c>
      <c r="D4236" s="143">
        <v>703</v>
      </c>
      <c r="E4236" s="144">
        <v>250598.52</v>
      </c>
      <c r="F4236" s="144">
        <v>5614.46</v>
      </c>
      <c r="G4236" s="144">
        <v>15512.79</v>
      </c>
      <c r="H4236" s="144">
        <v>7158.06</v>
      </c>
      <c r="I4236" s="144">
        <v>28285.31</v>
      </c>
    </row>
    <row r="4237" spans="1:9" x14ac:dyDescent="0.2">
      <c r="A4237" s="141" t="s">
        <v>8485</v>
      </c>
      <c r="B4237" s="142" t="s">
        <v>19615</v>
      </c>
      <c r="C4237" s="143">
        <v>187762</v>
      </c>
      <c r="D4237" s="143">
        <v>2142</v>
      </c>
      <c r="E4237" s="144">
        <v>1766439.47</v>
      </c>
      <c r="F4237" s="144">
        <v>53414.23</v>
      </c>
      <c r="G4237" s="144">
        <v>47266.57</v>
      </c>
      <c r="H4237" s="144">
        <v>50456.31</v>
      </c>
      <c r="I4237" s="144">
        <v>151137.10999999999</v>
      </c>
    </row>
    <row r="4238" spans="1:9" x14ac:dyDescent="0.2">
      <c r="A4238" s="141" t="s">
        <v>8487</v>
      </c>
      <c r="B4238" s="142" t="s">
        <v>19616</v>
      </c>
      <c r="C4238" s="143">
        <v>8860</v>
      </c>
      <c r="D4238" s="143">
        <v>249</v>
      </c>
      <c r="E4238" s="144">
        <v>300763.95</v>
      </c>
      <c r="F4238" s="144">
        <v>2520.48</v>
      </c>
      <c r="G4238" s="144">
        <v>5494.58</v>
      </c>
      <c r="H4238" s="144">
        <v>8590.98</v>
      </c>
      <c r="I4238" s="144">
        <v>16606.04</v>
      </c>
    </row>
    <row r="4239" spans="1:9" x14ac:dyDescent="0.2">
      <c r="A4239" s="141" t="s">
        <v>8489</v>
      </c>
      <c r="B4239" s="142" t="s">
        <v>19617</v>
      </c>
      <c r="C4239" s="143">
        <v>593</v>
      </c>
      <c r="D4239" s="143">
        <v>4</v>
      </c>
      <c r="E4239" s="144">
        <v>2235.4</v>
      </c>
      <c r="F4239" s="144">
        <v>168.7</v>
      </c>
      <c r="G4239" s="144">
        <v>88.26</v>
      </c>
      <c r="H4239" s="144">
        <v>63.85</v>
      </c>
      <c r="I4239" s="144">
        <v>320.81</v>
      </c>
    </row>
    <row r="4240" spans="1:9" x14ac:dyDescent="0.2">
      <c r="A4240" s="141" t="s">
        <v>8491</v>
      </c>
      <c r="B4240" s="142" t="s">
        <v>19618</v>
      </c>
      <c r="C4240" s="143">
        <v>57</v>
      </c>
      <c r="D4240" s="143">
        <v>2</v>
      </c>
      <c r="E4240" s="144">
        <v>298.39</v>
      </c>
      <c r="F4240" s="144">
        <v>16.22</v>
      </c>
      <c r="G4240" s="144">
        <v>44.14</v>
      </c>
      <c r="H4240" s="144">
        <v>8.52</v>
      </c>
      <c r="I4240" s="144">
        <v>68.88</v>
      </c>
    </row>
    <row r="4241" spans="1:9" x14ac:dyDescent="0.2">
      <c r="A4241" s="141" t="s">
        <v>8493</v>
      </c>
      <c r="B4241" s="142" t="s">
        <v>19619</v>
      </c>
      <c r="C4241" s="143">
        <v>3305408</v>
      </c>
      <c r="D4241" s="143">
        <v>45153</v>
      </c>
      <c r="E4241" s="144">
        <v>34074304.920000002</v>
      </c>
      <c r="F4241" s="144">
        <v>940317.09</v>
      </c>
      <c r="G4241" s="144">
        <v>996371.26</v>
      </c>
      <c r="H4241" s="144">
        <v>973293.37</v>
      </c>
      <c r="I4241" s="144">
        <v>2909981.72</v>
      </c>
    </row>
    <row r="4242" spans="1:9" x14ac:dyDescent="0.2">
      <c r="A4242" s="141" t="s">
        <v>8495</v>
      </c>
      <c r="B4242" s="142" t="s">
        <v>19620</v>
      </c>
      <c r="C4242" s="143">
        <v>72034</v>
      </c>
      <c r="D4242" s="143">
        <v>1019</v>
      </c>
      <c r="E4242" s="144">
        <v>1169478.93</v>
      </c>
      <c r="F4242" s="144">
        <v>20492.11</v>
      </c>
      <c r="G4242" s="144">
        <v>22485.82</v>
      </c>
      <c r="H4242" s="144">
        <v>33404.82</v>
      </c>
      <c r="I4242" s="144">
        <v>76382.75</v>
      </c>
    </row>
    <row r="4243" spans="1:9" x14ac:dyDescent="0.2">
      <c r="A4243" s="141" t="s">
        <v>8497</v>
      </c>
      <c r="B4243" s="142" t="s">
        <v>19621</v>
      </c>
      <c r="C4243" s="143">
        <v>9202</v>
      </c>
      <c r="D4243" s="143">
        <v>31</v>
      </c>
      <c r="E4243" s="144">
        <v>7902.62</v>
      </c>
      <c r="F4243" s="144">
        <v>2617.77</v>
      </c>
      <c r="G4243" s="144">
        <v>684.06</v>
      </c>
      <c r="H4243" s="144">
        <v>225.73</v>
      </c>
      <c r="I4243" s="144">
        <v>3527.56</v>
      </c>
    </row>
    <row r="4244" spans="1:9" x14ac:dyDescent="0.2">
      <c r="A4244" s="141" t="s">
        <v>8499</v>
      </c>
      <c r="B4244" s="142" t="s">
        <v>19622</v>
      </c>
      <c r="C4244" s="143">
        <v>14903</v>
      </c>
      <c r="D4244" s="143">
        <v>240</v>
      </c>
      <c r="E4244" s="144">
        <v>198211.59</v>
      </c>
      <c r="F4244" s="144">
        <v>4239.58</v>
      </c>
      <c r="G4244" s="144">
        <v>5295.98</v>
      </c>
      <c r="H4244" s="144">
        <v>5661.69</v>
      </c>
      <c r="I4244" s="144">
        <v>15197.25</v>
      </c>
    </row>
    <row r="4245" spans="1:9" x14ac:dyDescent="0.2">
      <c r="A4245" s="141" t="s">
        <v>8501</v>
      </c>
      <c r="B4245" s="142" t="s">
        <v>19623</v>
      </c>
      <c r="C4245" s="143">
        <v>23737</v>
      </c>
      <c r="D4245" s="143">
        <v>261</v>
      </c>
      <c r="E4245" s="144">
        <v>654863.78</v>
      </c>
      <c r="F4245" s="144">
        <v>6752.66</v>
      </c>
      <c r="G4245" s="144">
        <v>5759.37</v>
      </c>
      <c r="H4245" s="144">
        <v>18705.43</v>
      </c>
      <c r="I4245" s="144">
        <v>31217.46</v>
      </c>
    </row>
    <row r="4246" spans="1:9" x14ac:dyDescent="0.2">
      <c r="A4246" s="141" t="s">
        <v>8503</v>
      </c>
      <c r="B4246" s="142" t="s">
        <v>19624</v>
      </c>
      <c r="C4246" s="143">
        <v>6585</v>
      </c>
      <c r="D4246" s="143">
        <v>57</v>
      </c>
      <c r="E4246" s="144">
        <v>15062.76</v>
      </c>
      <c r="F4246" s="144">
        <v>1873.29</v>
      </c>
      <c r="G4246" s="144">
        <v>1257.79</v>
      </c>
      <c r="H4246" s="144">
        <v>430.25</v>
      </c>
      <c r="I4246" s="144">
        <v>3561.33</v>
      </c>
    </row>
    <row r="4247" spans="1:9" x14ac:dyDescent="0.2">
      <c r="A4247" s="141" t="s">
        <v>8505</v>
      </c>
      <c r="B4247" s="142" t="s">
        <v>19625</v>
      </c>
      <c r="C4247" s="143">
        <v>9291</v>
      </c>
      <c r="D4247" s="143">
        <v>52</v>
      </c>
      <c r="E4247" s="144">
        <v>14259.08</v>
      </c>
      <c r="F4247" s="144">
        <v>2643.09</v>
      </c>
      <c r="G4247" s="144">
        <v>1147.46</v>
      </c>
      <c r="H4247" s="144">
        <v>407.3</v>
      </c>
      <c r="I4247" s="144">
        <v>4197.8500000000004</v>
      </c>
    </row>
    <row r="4248" spans="1:9" x14ac:dyDescent="0.2">
      <c r="A4248" s="141" t="s">
        <v>8507</v>
      </c>
      <c r="B4248" s="142" t="s">
        <v>19626</v>
      </c>
      <c r="C4248" s="143">
        <v>4563</v>
      </c>
      <c r="D4248" s="143">
        <v>17</v>
      </c>
      <c r="E4248" s="144">
        <v>3847.08</v>
      </c>
      <c r="F4248" s="144">
        <v>1298.07</v>
      </c>
      <c r="G4248" s="144">
        <v>375.13</v>
      </c>
      <c r="H4248" s="144">
        <v>109.89</v>
      </c>
      <c r="I4248" s="144">
        <v>1783.09</v>
      </c>
    </row>
    <row r="4249" spans="1:9" x14ac:dyDescent="0.2">
      <c r="A4249" s="141" t="s">
        <v>8509</v>
      </c>
      <c r="B4249" s="142" t="s">
        <v>19627</v>
      </c>
      <c r="C4249" s="143">
        <v>365</v>
      </c>
      <c r="D4249" s="143">
        <v>3</v>
      </c>
      <c r="E4249" s="144">
        <v>436.08</v>
      </c>
      <c r="F4249" s="144">
        <v>103.83</v>
      </c>
      <c r="G4249" s="144">
        <v>66.2</v>
      </c>
      <c r="H4249" s="144">
        <v>12.46</v>
      </c>
      <c r="I4249" s="144">
        <v>182.49</v>
      </c>
    </row>
    <row r="4250" spans="1:9" x14ac:dyDescent="0.2">
      <c r="A4250" s="141" t="s">
        <v>8511</v>
      </c>
      <c r="B4250" s="142" t="s">
        <v>19628</v>
      </c>
      <c r="C4250" s="143">
        <v>5294</v>
      </c>
      <c r="D4250" s="143">
        <v>97</v>
      </c>
      <c r="E4250" s="144">
        <v>40925.89</v>
      </c>
      <c r="F4250" s="144">
        <v>1506.03</v>
      </c>
      <c r="G4250" s="144">
        <v>2140.46</v>
      </c>
      <c r="H4250" s="144">
        <v>1169</v>
      </c>
      <c r="I4250" s="144">
        <v>4815.49</v>
      </c>
    </row>
    <row r="4251" spans="1:9" x14ac:dyDescent="0.2">
      <c r="A4251" s="141" t="s">
        <v>8513</v>
      </c>
      <c r="B4251" s="142" t="s">
        <v>19629</v>
      </c>
      <c r="C4251" s="143">
        <v>13573</v>
      </c>
      <c r="D4251" s="143">
        <v>108</v>
      </c>
      <c r="E4251" s="144">
        <v>169543.19</v>
      </c>
      <c r="F4251" s="144">
        <v>3861.22</v>
      </c>
      <c r="G4251" s="144">
        <v>2383.19</v>
      </c>
      <c r="H4251" s="144">
        <v>4842.8100000000004</v>
      </c>
      <c r="I4251" s="144">
        <v>11087.22</v>
      </c>
    </row>
    <row r="4252" spans="1:9" x14ac:dyDescent="0.2">
      <c r="A4252" s="141" t="s">
        <v>8515</v>
      </c>
      <c r="B4252" s="142" t="s">
        <v>19630</v>
      </c>
      <c r="C4252" s="143">
        <v>7924</v>
      </c>
      <c r="D4252" s="143">
        <v>45</v>
      </c>
      <c r="E4252" s="144">
        <v>323684.37</v>
      </c>
      <c r="F4252" s="144">
        <v>2254.21</v>
      </c>
      <c r="G4252" s="144">
        <v>992.99</v>
      </c>
      <c r="H4252" s="144">
        <v>9245.67</v>
      </c>
      <c r="I4252" s="144">
        <v>12492.87</v>
      </c>
    </row>
    <row r="4253" spans="1:9" x14ac:dyDescent="0.2">
      <c r="A4253" s="141" t="s">
        <v>8517</v>
      </c>
      <c r="B4253" s="142" t="s">
        <v>19631</v>
      </c>
      <c r="C4253" s="143">
        <v>209639</v>
      </c>
      <c r="D4253" s="143">
        <v>1505</v>
      </c>
      <c r="E4253" s="144">
        <v>1369368.17</v>
      </c>
      <c r="F4253" s="144">
        <v>59637.760000000002</v>
      </c>
      <c r="G4253" s="144">
        <v>33210.17</v>
      </c>
      <c r="H4253" s="144">
        <v>39114.43</v>
      </c>
      <c r="I4253" s="144">
        <v>131962.35999999999</v>
      </c>
    </row>
    <row r="4254" spans="1:9" x14ac:dyDescent="0.2">
      <c r="A4254" s="141" t="s">
        <v>8519</v>
      </c>
      <c r="B4254" s="142" t="s">
        <v>19632</v>
      </c>
      <c r="C4254" s="143">
        <v>3220</v>
      </c>
      <c r="D4254" s="143">
        <v>48</v>
      </c>
      <c r="E4254" s="144">
        <v>217154.38</v>
      </c>
      <c r="F4254" s="144">
        <v>916.02</v>
      </c>
      <c r="G4254" s="144">
        <v>1059.19</v>
      </c>
      <c r="H4254" s="144">
        <v>6202.77</v>
      </c>
      <c r="I4254" s="144">
        <v>8177.98</v>
      </c>
    </row>
    <row r="4255" spans="1:9" x14ac:dyDescent="0.2">
      <c r="A4255" s="141" t="s">
        <v>8521</v>
      </c>
      <c r="B4255" s="142" t="s">
        <v>19633</v>
      </c>
      <c r="C4255" s="143">
        <v>1573</v>
      </c>
      <c r="D4255" s="143">
        <v>7</v>
      </c>
      <c r="E4255" s="144">
        <v>1906.75</v>
      </c>
      <c r="F4255" s="144">
        <v>447.49</v>
      </c>
      <c r="G4255" s="144">
        <v>154.46</v>
      </c>
      <c r="H4255" s="144">
        <v>54.46</v>
      </c>
      <c r="I4255" s="144">
        <v>656.41</v>
      </c>
    </row>
    <row r="4256" spans="1:9" x14ac:dyDescent="0.2">
      <c r="A4256" s="141" t="s">
        <v>8523</v>
      </c>
      <c r="B4256" s="142" t="s">
        <v>19634</v>
      </c>
      <c r="C4256" s="143">
        <v>2720</v>
      </c>
      <c r="D4256" s="143">
        <v>12</v>
      </c>
      <c r="E4256" s="144">
        <v>2254.6</v>
      </c>
      <c r="F4256" s="144">
        <v>773.78</v>
      </c>
      <c r="G4256" s="144">
        <v>264.8</v>
      </c>
      <c r="H4256" s="144">
        <v>64.400000000000006</v>
      </c>
      <c r="I4256" s="144">
        <v>1102.98</v>
      </c>
    </row>
    <row r="4257" spans="1:9" x14ac:dyDescent="0.2">
      <c r="A4257" s="141" t="s">
        <v>8525</v>
      </c>
      <c r="B4257" s="142" t="s">
        <v>19635</v>
      </c>
      <c r="C4257" s="143">
        <v>30695</v>
      </c>
      <c r="D4257" s="143">
        <v>241</v>
      </c>
      <c r="E4257" s="144">
        <v>83580.740000000005</v>
      </c>
      <c r="F4257" s="144">
        <v>8732.06</v>
      </c>
      <c r="G4257" s="144">
        <v>5318.04</v>
      </c>
      <c r="H4257" s="144">
        <v>2387.38</v>
      </c>
      <c r="I4257" s="144">
        <v>16437.48</v>
      </c>
    </row>
    <row r="4258" spans="1:9" x14ac:dyDescent="0.2">
      <c r="A4258" s="141" t="s">
        <v>8527</v>
      </c>
      <c r="B4258" s="142" t="s">
        <v>19636</v>
      </c>
      <c r="C4258" s="143">
        <v>141</v>
      </c>
      <c r="D4258" s="143">
        <v>2</v>
      </c>
      <c r="E4258" s="144">
        <v>447.72</v>
      </c>
      <c r="F4258" s="144">
        <v>40.11</v>
      </c>
      <c r="G4258" s="144">
        <v>44.14</v>
      </c>
      <c r="H4258" s="144">
        <v>12.79</v>
      </c>
      <c r="I4258" s="144">
        <v>97.04</v>
      </c>
    </row>
    <row r="4259" spans="1:9" x14ac:dyDescent="0.2">
      <c r="A4259" s="141" t="s">
        <v>8529</v>
      </c>
      <c r="B4259" s="142" t="s">
        <v>19637</v>
      </c>
      <c r="C4259" s="143">
        <v>3062</v>
      </c>
      <c r="D4259" s="143">
        <v>46</v>
      </c>
      <c r="E4259" s="144">
        <v>20079.490000000002</v>
      </c>
      <c r="F4259" s="144">
        <v>871.07</v>
      </c>
      <c r="G4259" s="144">
        <v>1015.06</v>
      </c>
      <c r="H4259" s="144">
        <v>573.54</v>
      </c>
      <c r="I4259" s="144">
        <v>2459.67</v>
      </c>
    </row>
    <row r="4260" spans="1:9" x14ac:dyDescent="0.2">
      <c r="A4260" s="141" t="s">
        <v>8531</v>
      </c>
      <c r="B4260" s="142" t="s">
        <v>19638</v>
      </c>
      <c r="C4260" s="143">
        <v>6630</v>
      </c>
      <c r="D4260" s="143">
        <v>36</v>
      </c>
      <c r="E4260" s="144">
        <v>8614.3700000000008</v>
      </c>
      <c r="F4260" s="144">
        <v>1886.09</v>
      </c>
      <c r="G4260" s="144">
        <v>794.4</v>
      </c>
      <c r="H4260" s="144">
        <v>246.06</v>
      </c>
      <c r="I4260" s="144">
        <v>2926.55</v>
      </c>
    </row>
    <row r="4261" spans="1:9" x14ac:dyDescent="0.2">
      <c r="A4261" s="141" t="s">
        <v>8533</v>
      </c>
      <c r="B4261" s="142" t="s">
        <v>19639</v>
      </c>
      <c r="C4261" s="143">
        <v>357</v>
      </c>
      <c r="D4261" s="143">
        <v>6</v>
      </c>
      <c r="E4261" s="144">
        <v>983.19</v>
      </c>
      <c r="F4261" s="144">
        <v>101.56</v>
      </c>
      <c r="G4261" s="144">
        <v>132.4</v>
      </c>
      <c r="H4261" s="144">
        <v>28.08</v>
      </c>
      <c r="I4261" s="144">
        <v>262.04000000000002</v>
      </c>
    </row>
    <row r="4262" spans="1:9" x14ac:dyDescent="0.2">
      <c r="A4262" s="141" t="s">
        <v>8535</v>
      </c>
      <c r="B4262" s="142" t="s">
        <v>19640</v>
      </c>
      <c r="C4262" s="143">
        <v>1291</v>
      </c>
      <c r="D4262" s="143">
        <v>24</v>
      </c>
      <c r="E4262" s="144">
        <v>7310.44</v>
      </c>
      <c r="F4262" s="144">
        <v>367.26</v>
      </c>
      <c r="G4262" s="144">
        <v>529.6</v>
      </c>
      <c r="H4262" s="144">
        <v>208.82</v>
      </c>
      <c r="I4262" s="144">
        <v>1105.68</v>
      </c>
    </row>
    <row r="4263" spans="1:9" x14ac:dyDescent="0.2">
      <c r="A4263" s="141" t="s">
        <v>8537</v>
      </c>
      <c r="B4263" s="142" t="s">
        <v>19641</v>
      </c>
      <c r="C4263" s="143">
        <v>26235</v>
      </c>
      <c r="D4263" s="143">
        <v>252</v>
      </c>
      <c r="E4263" s="144">
        <v>111059.24</v>
      </c>
      <c r="F4263" s="144">
        <v>7463.29</v>
      </c>
      <c r="G4263" s="144">
        <v>5560.78</v>
      </c>
      <c r="H4263" s="144">
        <v>3172.28</v>
      </c>
      <c r="I4263" s="144">
        <v>16196.35</v>
      </c>
    </row>
    <row r="4264" spans="1:9" x14ac:dyDescent="0.2">
      <c r="A4264" s="141" t="s">
        <v>8539</v>
      </c>
      <c r="B4264" s="142" t="s">
        <v>19642</v>
      </c>
      <c r="C4264" s="143">
        <v>131689</v>
      </c>
      <c r="D4264" s="143">
        <v>589</v>
      </c>
      <c r="E4264" s="144">
        <v>391130.91</v>
      </c>
      <c r="F4264" s="144">
        <v>37462.67</v>
      </c>
      <c r="G4264" s="144">
        <v>12997.2</v>
      </c>
      <c r="H4264" s="144">
        <v>11172.21</v>
      </c>
      <c r="I4264" s="144">
        <v>61632.08</v>
      </c>
    </row>
    <row r="4265" spans="1:9" x14ac:dyDescent="0.2">
      <c r="A4265" s="141" t="s">
        <v>8541</v>
      </c>
      <c r="B4265" s="142" t="s">
        <v>19643</v>
      </c>
      <c r="C4265" s="143">
        <v>524</v>
      </c>
      <c r="D4265" s="143">
        <v>21</v>
      </c>
      <c r="E4265" s="144">
        <v>116182.67</v>
      </c>
      <c r="F4265" s="144">
        <v>149.06</v>
      </c>
      <c r="G4265" s="144">
        <v>463.4</v>
      </c>
      <c r="H4265" s="144">
        <v>3318.62</v>
      </c>
      <c r="I4265" s="144">
        <v>3931.08</v>
      </c>
    </row>
    <row r="4266" spans="1:9" x14ac:dyDescent="0.2">
      <c r="A4266" s="141" t="s">
        <v>8543</v>
      </c>
      <c r="B4266" s="142" t="s">
        <v>19644</v>
      </c>
      <c r="C4266" s="143">
        <v>6226</v>
      </c>
      <c r="D4266" s="143">
        <v>34</v>
      </c>
      <c r="E4266" s="144">
        <v>7562.09</v>
      </c>
      <c r="F4266" s="144">
        <v>1771.16</v>
      </c>
      <c r="G4266" s="144">
        <v>750.26</v>
      </c>
      <c r="H4266" s="144">
        <v>216</v>
      </c>
      <c r="I4266" s="144">
        <v>2737.42</v>
      </c>
    </row>
    <row r="4267" spans="1:9" x14ac:dyDescent="0.2">
      <c r="A4267" s="141" t="s">
        <v>8545</v>
      </c>
      <c r="B4267" s="142" t="s">
        <v>19645</v>
      </c>
      <c r="C4267" s="143">
        <v>2827</v>
      </c>
      <c r="D4267" s="143">
        <v>26</v>
      </c>
      <c r="E4267" s="144">
        <v>4181.78</v>
      </c>
      <c r="F4267" s="144">
        <v>804.22</v>
      </c>
      <c r="G4267" s="144">
        <v>573.73</v>
      </c>
      <c r="H4267" s="144">
        <v>119.45</v>
      </c>
      <c r="I4267" s="144">
        <v>1497.4</v>
      </c>
    </row>
    <row r="4268" spans="1:9" x14ac:dyDescent="0.2">
      <c r="A4268" s="141" t="s">
        <v>8547</v>
      </c>
      <c r="B4268" s="142" t="s">
        <v>19646</v>
      </c>
      <c r="C4268" s="143">
        <v>3059</v>
      </c>
      <c r="D4268" s="143">
        <v>61</v>
      </c>
      <c r="E4268" s="144">
        <v>15874.24</v>
      </c>
      <c r="F4268" s="144">
        <v>870.22</v>
      </c>
      <c r="G4268" s="144">
        <v>1346.06</v>
      </c>
      <c r="H4268" s="144">
        <v>453.43</v>
      </c>
      <c r="I4268" s="144">
        <v>2669.71</v>
      </c>
    </row>
    <row r="4269" spans="1:9" x14ac:dyDescent="0.2">
      <c r="A4269" s="141" t="s">
        <v>8549</v>
      </c>
      <c r="B4269" s="142" t="s">
        <v>19647</v>
      </c>
      <c r="C4269" s="143">
        <v>927</v>
      </c>
      <c r="D4269" s="143">
        <v>13</v>
      </c>
      <c r="E4269" s="144">
        <v>3097.31</v>
      </c>
      <c r="F4269" s="144">
        <v>263.70999999999998</v>
      </c>
      <c r="G4269" s="144">
        <v>286.86</v>
      </c>
      <c r="H4269" s="144">
        <v>88.47</v>
      </c>
      <c r="I4269" s="144">
        <v>639.04</v>
      </c>
    </row>
    <row r="4270" spans="1:9" x14ac:dyDescent="0.2">
      <c r="A4270" s="141" t="s">
        <v>8551</v>
      </c>
      <c r="B4270" s="142" t="s">
        <v>19648</v>
      </c>
      <c r="C4270" s="143">
        <v>196</v>
      </c>
      <c r="D4270" s="143">
        <v>2</v>
      </c>
      <c r="E4270" s="144">
        <v>775.87</v>
      </c>
      <c r="F4270" s="144">
        <v>55.76</v>
      </c>
      <c r="G4270" s="144">
        <v>44.14</v>
      </c>
      <c r="H4270" s="144">
        <v>22.16</v>
      </c>
      <c r="I4270" s="144">
        <v>122.06</v>
      </c>
    </row>
    <row r="4271" spans="1:9" x14ac:dyDescent="0.2">
      <c r="A4271" s="141" t="s">
        <v>8553</v>
      </c>
      <c r="B4271" s="142" t="s">
        <v>19649</v>
      </c>
      <c r="C4271" s="143">
        <v>53537</v>
      </c>
      <c r="D4271" s="143">
        <v>941</v>
      </c>
      <c r="E4271" s="144">
        <v>700964.92</v>
      </c>
      <c r="F4271" s="144">
        <v>15230.12</v>
      </c>
      <c r="G4271" s="144">
        <v>20764.63</v>
      </c>
      <c r="H4271" s="144">
        <v>20022.259999999998</v>
      </c>
      <c r="I4271" s="144">
        <v>56017.01</v>
      </c>
    </row>
    <row r="4272" spans="1:9" x14ac:dyDescent="0.2">
      <c r="A4272" s="141" t="s">
        <v>8555</v>
      </c>
      <c r="B4272" s="142" t="s">
        <v>19650</v>
      </c>
      <c r="C4272" s="143">
        <v>185</v>
      </c>
      <c r="D4272" s="143">
        <v>2</v>
      </c>
      <c r="E4272" s="144">
        <v>448.61</v>
      </c>
      <c r="F4272" s="144">
        <v>52.63</v>
      </c>
      <c r="G4272" s="144">
        <v>44.14</v>
      </c>
      <c r="H4272" s="144">
        <v>12.82</v>
      </c>
      <c r="I4272" s="144">
        <v>109.59</v>
      </c>
    </row>
    <row r="4273" spans="1:9" x14ac:dyDescent="0.2">
      <c r="A4273" s="141" t="s">
        <v>8557</v>
      </c>
      <c r="B4273" s="142" t="s">
        <v>19651</v>
      </c>
      <c r="C4273" s="143">
        <v>87134</v>
      </c>
      <c r="D4273" s="143">
        <v>1272</v>
      </c>
      <c r="E4273" s="144">
        <v>719408.27</v>
      </c>
      <c r="F4273" s="144">
        <v>24787.74</v>
      </c>
      <c r="G4273" s="144">
        <v>28068.66</v>
      </c>
      <c r="H4273" s="144">
        <v>20549.07</v>
      </c>
      <c r="I4273" s="144">
        <v>73405.47</v>
      </c>
    </row>
    <row r="4274" spans="1:9" x14ac:dyDescent="0.2">
      <c r="A4274" s="141" t="s">
        <v>8559</v>
      </c>
      <c r="B4274" s="142" t="s">
        <v>19652</v>
      </c>
      <c r="C4274" s="143">
        <v>1190</v>
      </c>
      <c r="D4274" s="143">
        <v>9</v>
      </c>
      <c r="E4274" s="144">
        <v>1634.92</v>
      </c>
      <c r="F4274" s="144">
        <v>338.53</v>
      </c>
      <c r="G4274" s="144">
        <v>198.6</v>
      </c>
      <c r="H4274" s="144">
        <v>46.7</v>
      </c>
      <c r="I4274" s="144">
        <v>583.83000000000004</v>
      </c>
    </row>
    <row r="4275" spans="1:9" x14ac:dyDescent="0.2">
      <c r="A4275" s="141" t="s">
        <v>8561</v>
      </c>
      <c r="B4275" s="142" t="s">
        <v>19653</v>
      </c>
      <c r="C4275" s="143">
        <v>149</v>
      </c>
      <c r="D4275" s="143">
        <v>2</v>
      </c>
      <c r="E4275" s="144">
        <v>442.09</v>
      </c>
      <c r="F4275" s="144">
        <v>42.38</v>
      </c>
      <c r="G4275" s="144">
        <v>44.14</v>
      </c>
      <c r="H4275" s="144">
        <v>12.62</v>
      </c>
      <c r="I4275" s="144">
        <v>99.14</v>
      </c>
    </row>
    <row r="4276" spans="1:9" x14ac:dyDescent="0.2">
      <c r="A4276" s="141" t="s">
        <v>8563</v>
      </c>
      <c r="B4276" s="142" t="s">
        <v>19654</v>
      </c>
      <c r="C4276" s="143">
        <v>75</v>
      </c>
      <c r="D4276" s="143">
        <v>1</v>
      </c>
      <c r="E4276" s="144">
        <v>233.03</v>
      </c>
      <c r="F4276" s="144">
        <v>21.34</v>
      </c>
      <c r="G4276" s="144">
        <v>22.06</v>
      </c>
      <c r="H4276" s="144">
        <v>6.66</v>
      </c>
      <c r="I4276" s="144">
        <v>50.06</v>
      </c>
    </row>
    <row r="4277" spans="1:9" x14ac:dyDescent="0.2">
      <c r="A4277" s="141" t="s">
        <v>8565</v>
      </c>
      <c r="B4277" s="142" t="s">
        <v>19655</v>
      </c>
      <c r="C4277" s="143">
        <v>3593</v>
      </c>
      <c r="D4277" s="143">
        <v>17</v>
      </c>
      <c r="E4277" s="144">
        <v>3434.9</v>
      </c>
      <c r="F4277" s="144">
        <v>1022.13</v>
      </c>
      <c r="G4277" s="144">
        <v>375.13</v>
      </c>
      <c r="H4277" s="144">
        <v>98.11</v>
      </c>
      <c r="I4277" s="144">
        <v>1495.37</v>
      </c>
    </row>
    <row r="4278" spans="1:9" x14ac:dyDescent="0.2">
      <c r="A4278" s="141" t="s">
        <v>8567</v>
      </c>
      <c r="B4278" s="142" t="s">
        <v>19656</v>
      </c>
      <c r="C4278" s="143">
        <v>1754</v>
      </c>
      <c r="D4278" s="143">
        <v>17</v>
      </c>
      <c r="E4278" s="144">
        <v>2967.9</v>
      </c>
      <c r="F4278" s="144">
        <v>498.98</v>
      </c>
      <c r="G4278" s="144">
        <v>375.13</v>
      </c>
      <c r="H4278" s="144">
        <v>84.78</v>
      </c>
      <c r="I4278" s="144">
        <v>958.89</v>
      </c>
    </row>
    <row r="4279" spans="1:9" x14ac:dyDescent="0.2">
      <c r="A4279" s="141" t="s">
        <v>8569</v>
      </c>
      <c r="B4279" s="142" t="s">
        <v>19657</v>
      </c>
      <c r="C4279" s="143">
        <v>294</v>
      </c>
      <c r="D4279" s="143">
        <v>41</v>
      </c>
      <c r="E4279" s="144">
        <v>43936</v>
      </c>
      <c r="F4279" s="144">
        <v>83.64</v>
      </c>
      <c r="G4279" s="144">
        <v>904.73</v>
      </c>
      <c r="H4279" s="144">
        <v>1254.98</v>
      </c>
      <c r="I4279" s="144">
        <v>2243.35</v>
      </c>
    </row>
    <row r="4280" spans="1:9" x14ac:dyDescent="0.2">
      <c r="A4280" s="141" t="s">
        <v>8571</v>
      </c>
      <c r="B4280" s="142" t="s">
        <v>19658</v>
      </c>
      <c r="C4280" s="143">
        <v>863</v>
      </c>
      <c r="D4280" s="143">
        <v>14</v>
      </c>
      <c r="E4280" s="144">
        <v>3313.08</v>
      </c>
      <c r="F4280" s="144">
        <v>245.5</v>
      </c>
      <c r="G4280" s="144">
        <v>308.93</v>
      </c>
      <c r="H4280" s="144">
        <v>94.63</v>
      </c>
      <c r="I4280" s="144">
        <v>649.05999999999995</v>
      </c>
    </row>
    <row r="4281" spans="1:9" x14ac:dyDescent="0.2">
      <c r="A4281" s="141" t="s">
        <v>8573</v>
      </c>
      <c r="B4281" s="142" t="s">
        <v>19659</v>
      </c>
      <c r="C4281" s="143">
        <v>92925</v>
      </c>
      <c r="D4281" s="143">
        <v>1028</v>
      </c>
      <c r="E4281" s="144">
        <v>546259.6</v>
      </c>
      <c r="F4281" s="144">
        <v>26435.15</v>
      </c>
      <c r="G4281" s="144">
        <v>22684.42</v>
      </c>
      <c r="H4281" s="144">
        <v>15603.28</v>
      </c>
      <c r="I4281" s="144">
        <v>64722.85</v>
      </c>
    </row>
    <row r="4282" spans="1:9" x14ac:dyDescent="0.2">
      <c r="A4282" s="141" t="s">
        <v>8575</v>
      </c>
      <c r="B4282" s="142" t="s">
        <v>19660</v>
      </c>
      <c r="C4282" s="143">
        <v>97</v>
      </c>
      <c r="D4282" s="143">
        <v>3</v>
      </c>
      <c r="E4282" s="144">
        <v>669.05</v>
      </c>
      <c r="F4282" s="144">
        <v>27.59</v>
      </c>
      <c r="G4282" s="144">
        <v>66.2</v>
      </c>
      <c r="H4282" s="144">
        <v>19.11</v>
      </c>
      <c r="I4282" s="144">
        <v>112.9</v>
      </c>
    </row>
    <row r="4283" spans="1:9" x14ac:dyDescent="0.2">
      <c r="A4283" s="141" t="s">
        <v>8577</v>
      </c>
      <c r="B4283" s="142" t="s">
        <v>19661</v>
      </c>
      <c r="C4283" s="143">
        <v>4479</v>
      </c>
      <c r="D4283" s="143">
        <v>108</v>
      </c>
      <c r="E4283" s="144">
        <v>24443.02</v>
      </c>
      <c r="F4283" s="144">
        <v>1274.18</v>
      </c>
      <c r="G4283" s="144">
        <v>2383.19</v>
      </c>
      <c r="H4283" s="144">
        <v>698.18</v>
      </c>
      <c r="I4283" s="144">
        <v>4355.55</v>
      </c>
    </row>
    <row r="4284" spans="1:9" x14ac:dyDescent="0.2">
      <c r="A4284" s="141" t="s">
        <v>8579</v>
      </c>
      <c r="B4284" s="142" t="s">
        <v>19662</v>
      </c>
      <c r="C4284" s="143">
        <v>71</v>
      </c>
      <c r="D4284" s="143">
        <v>1</v>
      </c>
      <c r="E4284" s="144">
        <v>224.33</v>
      </c>
      <c r="F4284" s="144">
        <v>20.2</v>
      </c>
      <c r="G4284" s="144">
        <v>22.06</v>
      </c>
      <c r="H4284" s="144">
        <v>6.41</v>
      </c>
      <c r="I4284" s="144">
        <v>48.67</v>
      </c>
    </row>
    <row r="4285" spans="1:9" x14ac:dyDescent="0.2">
      <c r="A4285" s="141" t="s">
        <v>8581</v>
      </c>
      <c r="B4285" s="142" t="s">
        <v>19663</v>
      </c>
      <c r="C4285" s="143">
        <v>94862</v>
      </c>
      <c r="D4285" s="143">
        <v>1756</v>
      </c>
      <c r="E4285" s="144">
        <v>1011954.01</v>
      </c>
      <c r="F4285" s="144">
        <v>26986.18</v>
      </c>
      <c r="G4285" s="144">
        <v>38748.870000000003</v>
      </c>
      <c r="H4285" s="144">
        <v>28905.3</v>
      </c>
      <c r="I4285" s="144">
        <v>94640.35</v>
      </c>
    </row>
    <row r="4286" spans="1:9" x14ac:dyDescent="0.2">
      <c r="A4286" s="141" t="s">
        <v>8583</v>
      </c>
      <c r="B4286" s="142" t="s">
        <v>19664</v>
      </c>
      <c r="C4286" s="143">
        <v>590</v>
      </c>
      <c r="D4286" s="143">
        <v>109</v>
      </c>
      <c r="E4286" s="144">
        <v>100090.47</v>
      </c>
      <c r="F4286" s="144">
        <v>167.84</v>
      </c>
      <c r="G4286" s="144">
        <v>2405.2600000000002</v>
      </c>
      <c r="H4286" s="144">
        <v>2858.97</v>
      </c>
      <c r="I4286" s="144">
        <v>5432.07</v>
      </c>
    </row>
    <row r="4287" spans="1:9" x14ac:dyDescent="0.2">
      <c r="A4287" s="141" t="s">
        <v>8585</v>
      </c>
      <c r="B4287" s="142" t="s">
        <v>19665</v>
      </c>
      <c r="C4287" s="143">
        <v>13538</v>
      </c>
      <c r="D4287" s="143">
        <v>157</v>
      </c>
      <c r="E4287" s="144">
        <v>105321.13</v>
      </c>
      <c r="F4287" s="144">
        <v>3851.27</v>
      </c>
      <c r="G4287" s="144">
        <v>3464.45</v>
      </c>
      <c r="H4287" s="144">
        <v>3008.38</v>
      </c>
      <c r="I4287" s="144">
        <v>10324.1</v>
      </c>
    </row>
    <row r="4288" spans="1:9" x14ac:dyDescent="0.2">
      <c r="A4288" s="141" t="s">
        <v>8587</v>
      </c>
      <c r="B4288" s="142" t="s">
        <v>19666</v>
      </c>
      <c r="C4288" s="143">
        <v>39313</v>
      </c>
      <c r="D4288" s="143">
        <v>978</v>
      </c>
      <c r="E4288" s="144">
        <v>516629.9</v>
      </c>
      <c r="F4288" s="144">
        <v>11183.7</v>
      </c>
      <c r="G4288" s="144">
        <v>21581.1</v>
      </c>
      <c r="H4288" s="144">
        <v>14756.94</v>
      </c>
      <c r="I4288" s="144">
        <v>47521.74</v>
      </c>
    </row>
    <row r="4289" spans="1:9" x14ac:dyDescent="0.2">
      <c r="A4289" s="141" t="s">
        <v>8589</v>
      </c>
      <c r="B4289" s="142" t="s">
        <v>19667</v>
      </c>
      <c r="C4289" s="143">
        <v>18454</v>
      </c>
      <c r="D4289" s="143">
        <v>165</v>
      </c>
      <c r="E4289" s="144">
        <v>77359.12</v>
      </c>
      <c r="F4289" s="144">
        <v>5249.76</v>
      </c>
      <c r="G4289" s="144">
        <v>3640.98</v>
      </c>
      <c r="H4289" s="144">
        <v>2209.67</v>
      </c>
      <c r="I4289" s="144">
        <v>11100.41</v>
      </c>
    </row>
    <row r="4290" spans="1:9" x14ac:dyDescent="0.2">
      <c r="A4290" s="141" t="s">
        <v>8591</v>
      </c>
      <c r="B4290" s="142" t="s">
        <v>19668</v>
      </c>
      <c r="C4290" s="143">
        <v>19853</v>
      </c>
      <c r="D4290" s="143">
        <v>243</v>
      </c>
      <c r="E4290" s="144">
        <v>130109.6</v>
      </c>
      <c r="F4290" s="144">
        <v>5647.75</v>
      </c>
      <c r="G4290" s="144">
        <v>5362.18</v>
      </c>
      <c r="H4290" s="144">
        <v>3716.43</v>
      </c>
      <c r="I4290" s="144">
        <v>14726.36</v>
      </c>
    </row>
    <row r="4291" spans="1:9" x14ac:dyDescent="0.2">
      <c r="A4291" s="141" t="s">
        <v>8593</v>
      </c>
      <c r="B4291" s="142" t="s">
        <v>19669</v>
      </c>
      <c r="C4291" s="143">
        <v>8760</v>
      </c>
      <c r="D4291" s="143">
        <v>79</v>
      </c>
      <c r="E4291" s="144">
        <v>40883.85</v>
      </c>
      <c r="F4291" s="144">
        <v>2492.0300000000002</v>
      </c>
      <c r="G4291" s="144">
        <v>1743.26</v>
      </c>
      <c r="H4291" s="144">
        <v>1167.8</v>
      </c>
      <c r="I4291" s="144">
        <v>5403.09</v>
      </c>
    </row>
    <row r="4292" spans="1:9" x14ac:dyDescent="0.2">
      <c r="A4292" s="141" t="s">
        <v>8595</v>
      </c>
      <c r="B4292" s="142" t="s">
        <v>19670</v>
      </c>
      <c r="C4292" s="143">
        <v>90962</v>
      </c>
      <c r="D4292" s="143">
        <v>1547</v>
      </c>
      <c r="E4292" s="144">
        <v>673241.07</v>
      </c>
      <c r="F4292" s="144">
        <v>25876.720000000001</v>
      </c>
      <c r="G4292" s="144">
        <v>34136.97</v>
      </c>
      <c r="H4292" s="144">
        <v>19230.36</v>
      </c>
      <c r="I4292" s="144">
        <v>79244.05</v>
      </c>
    </row>
    <row r="4293" spans="1:9" x14ac:dyDescent="0.2">
      <c r="A4293" s="141" t="s">
        <v>8597</v>
      </c>
      <c r="B4293" s="142" t="s">
        <v>19671</v>
      </c>
      <c r="C4293" s="143">
        <v>1436</v>
      </c>
      <c r="D4293" s="143">
        <v>17</v>
      </c>
      <c r="E4293" s="144">
        <v>3664.96</v>
      </c>
      <c r="F4293" s="144">
        <v>408.51</v>
      </c>
      <c r="G4293" s="144">
        <v>375.13</v>
      </c>
      <c r="H4293" s="144">
        <v>104.69</v>
      </c>
      <c r="I4293" s="144">
        <v>888.33</v>
      </c>
    </row>
    <row r="4294" spans="1:9" x14ac:dyDescent="0.2">
      <c r="A4294" s="141" t="s">
        <v>8599</v>
      </c>
      <c r="B4294" s="142" t="s">
        <v>19672</v>
      </c>
      <c r="C4294" s="143">
        <v>925</v>
      </c>
      <c r="D4294" s="143">
        <v>5</v>
      </c>
      <c r="E4294" s="144">
        <v>995.26</v>
      </c>
      <c r="F4294" s="144">
        <v>263.14</v>
      </c>
      <c r="G4294" s="144">
        <v>110.34</v>
      </c>
      <c r="H4294" s="144">
        <v>28.43</v>
      </c>
      <c r="I4294" s="144">
        <v>401.91</v>
      </c>
    </row>
    <row r="4295" spans="1:9" x14ac:dyDescent="0.2">
      <c r="A4295" s="141" t="s">
        <v>8601</v>
      </c>
      <c r="B4295" s="142" t="s">
        <v>19673</v>
      </c>
      <c r="C4295" s="143">
        <v>2729</v>
      </c>
      <c r="D4295" s="143">
        <v>26</v>
      </c>
      <c r="E4295" s="144">
        <v>5718.3</v>
      </c>
      <c r="F4295" s="144">
        <v>776.34</v>
      </c>
      <c r="G4295" s="144">
        <v>573.73</v>
      </c>
      <c r="H4295" s="144">
        <v>163.34</v>
      </c>
      <c r="I4295" s="144">
        <v>1513.41</v>
      </c>
    </row>
    <row r="4296" spans="1:9" x14ac:dyDescent="0.2">
      <c r="A4296" s="141" t="s">
        <v>8603</v>
      </c>
      <c r="B4296" s="142" t="s">
        <v>19674</v>
      </c>
      <c r="C4296" s="143">
        <v>96</v>
      </c>
      <c r="D4296" s="143">
        <v>13</v>
      </c>
      <c r="E4296" s="144">
        <v>1322.6</v>
      </c>
      <c r="F4296" s="144">
        <v>27.31</v>
      </c>
      <c r="G4296" s="144">
        <v>286.86</v>
      </c>
      <c r="H4296" s="144">
        <v>37.78</v>
      </c>
      <c r="I4296" s="144">
        <v>351.95</v>
      </c>
    </row>
    <row r="4297" spans="1:9" x14ac:dyDescent="0.2">
      <c r="A4297" s="141" t="s">
        <v>8605</v>
      </c>
      <c r="B4297" s="142" t="s">
        <v>19675</v>
      </c>
      <c r="C4297" s="143">
        <v>4429</v>
      </c>
      <c r="D4297" s="143">
        <v>36</v>
      </c>
      <c r="E4297" s="144">
        <v>8112.33</v>
      </c>
      <c r="F4297" s="144">
        <v>1259.95</v>
      </c>
      <c r="G4297" s="144">
        <v>794.4</v>
      </c>
      <c r="H4297" s="144">
        <v>231.72</v>
      </c>
      <c r="I4297" s="144">
        <v>2286.0700000000002</v>
      </c>
    </row>
    <row r="4298" spans="1:9" x14ac:dyDescent="0.2">
      <c r="A4298" s="141" t="s">
        <v>8607</v>
      </c>
      <c r="B4298" s="142" t="s">
        <v>19676</v>
      </c>
      <c r="C4298" s="143">
        <v>9345</v>
      </c>
      <c r="D4298" s="143">
        <v>63</v>
      </c>
      <c r="E4298" s="144">
        <v>15109.55</v>
      </c>
      <c r="F4298" s="144">
        <v>2658.45</v>
      </c>
      <c r="G4298" s="144">
        <v>1390.19</v>
      </c>
      <c r="H4298" s="144">
        <v>431.58</v>
      </c>
      <c r="I4298" s="144">
        <v>4480.22</v>
      </c>
    </row>
    <row r="4299" spans="1:9" x14ac:dyDescent="0.2">
      <c r="A4299" s="141" t="s">
        <v>8609</v>
      </c>
      <c r="B4299" s="142" t="s">
        <v>19677</v>
      </c>
      <c r="C4299" s="143">
        <v>87</v>
      </c>
      <c r="D4299" s="143">
        <v>7</v>
      </c>
      <c r="E4299" s="144">
        <v>876.38</v>
      </c>
      <c r="F4299" s="144">
        <v>24.75</v>
      </c>
      <c r="G4299" s="144">
        <v>154.46</v>
      </c>
      <c r="H4299" s="144">
        <v>25.03</v>
      </c>
      <c r="I4299" s="144">
        <v>204.24</v>
      </c>
    </row>
    <row r="4300" spans="1:9" x14ac:dyDescent="0.2">
      <c r="A4300" s="141" t="s">
        <v>8611</v>
      </c>
      <c r="B4300" s="142" t="s">
        <v>19678</v>
      </c>
      <c r="C4300" s="143">
        <v>9091</v>
      </c>
      <c r="D4300" s="143">
        <v>46</v>
      </c>
      <c r="E4300" s="144">
        <v>11322.86</v>
      </c>
      <c r="F4300" s="144">
        <v>2586.19</v>
      </c>
      <c r="G4300" s="144">
        <v>1015.06</v>
      </c>
      <c r="H4300" s="144">
        <v>323.42</v>
      </c>
      <c r="I4300" s="144">
        <v>3924.67</v>
      </c>
    </row>
    <row r="4301" spans="1:9" x14ac:dyDescent="0.2">
      <c r="A4301" s="141" t="s">
        <v>8613</v>
      </c>
      <c r="B4301" s="142" t="s">
        <v>19679</v>
      </c>
      <c r="C4301" s="143">
        <v>4123</v>
      </c>
      <c r="D4301" s="143">
        <v>41</v>
      </c>
      <c r="E4301" s="144">
        <v>18002.560000000001</v>
      </c>
      <c r="F4301" s="144">
        <v>1172.9000000000001</v>
      </c>
      <c r="G4301" s="144">
        <v>904.73</v>
      </c>
      <c r="H4301" s="144">
        <v>514.22</v>
      </c>
      <c r="I4301" s="144">
        <v>2591.85</v>
      </c>
    </row>
    <row r="4302" spans="1:9" x14ac:dyDescent="0.2">
      <c r="A4302" s="141" t="s">
        <v>8615</v>
      </c>
      <c r="B4302" s="142" t="s">
        <v>19680</v>
      </c>
      <c r="C4302" s="143">
        <v>2781</v>
      </c>
      <c r="D4302" s="143">
        <v>48</v>
      </c>
      <c r="E4302" s="144">
        <v>11786.81</v>
      </c>
      <c r="F4302" s="144">
        <v>791.14</v>
      </c>
      <c r="G4302" s="144">
        <v>1059.19</v>
      </c>
      <c r="H4302" s="144">
        <v>336.68</v>
      </c>
      <c r="I4302" s="144">
        <v>2187.0100000000002</v>
      </c>
    </row>
    <row r="4303" spans="1:9" x14ac:dyDescent="0.2">
      <c r="A4303" s="141" t="s">
        <v>8617</v>
      </c>
      <c r="B4303" s="142" t="s">
        <v>19681</v>
      </c>
      <c r="C4303" s="143">
        <v>1360</v>
      </c>
      <c r="D4303" s="143">
        <v>23</v>
      </c>
      <c r="E4303" s="144">
        <v>4821.08</v>
      </c>
      <c r="F4303" s="144">
        <v>386.89</v>
      </c>
      <c r="G4303" s="144">
        <v>507.53</v>
      </c>
      <c r="H4303" s="144">
        <v>137.71</v>
      </c>
      <c r="I4303" s="144">
        <v>1032.1300000000001</v>
      </c>
    </row>
    <row r="4304" spans="1:9" x14ac:dyDescent="0.2">
      <c r="A4304" s="141" t="s">
        <v>8619</v>
      </c>
      <c r="B4304" s="142" t="s">
        <v>19682</v>
      </c>
      <c r="C4304" s="143">
        <v>132771</v>
      </c>
      <c r="D4304" s="143">
        <v>1453</v>
      </c>
      <c r="E4304" s="144">
        <v>1305491.53</v>
      </c>
      <c r="F4304" s="144">
        <v>37770.480000000003</v>
      </c>
      <c r="G4304" s="144">
        <v>32062.7</v>
      </c>
      <c r="H4304" s="144">
        <v>37289.86</v>
      </c>
      <c r="I4304" s="144">
        <v>107123.04</v>
      </c>
    </row>
    <row r="4305" spans="1:9" x14ac:dyDescent="0.2">
      <c r="A4305" s="141" t="s">
        <v>8621</v>
      </c>
      <c r="B4305" s="142" t="s">
        <v>19683</v>
      </c>
      <c r="C4305" s="143">
        <v>9549</v>
      </c>
      <c r="D4305" s="143">
        <v>129</v>
      </c>
      <c r="E4305" s="144">
        <v>51785.93</v>
      </c>
      <c r="F4305" s="144">
        <v>2716.48</v>
      </c>
      <c r="G4305" s="144">
        <v>2846.58</v>
      </c>
      <c r="H4305" s="144">
        <v>1479.21</v>
      </c>
      <c r="I4305" s="144">
        <v>7042.27</v>
      </c>
    </row>
    <row r="4306" spans="1:9" x14ac:dyDescent="0.2">
      <c r="A4306" s="141" t="s">
        <v>8623</v>
      </c>
      <c r="B4306" s="142" t="s">
        <v>19684</v>
      </c>
      <c r="C4306" s="143">
        <v>4594</v>
      </c>
      <c r="D4306" s="143">
        <v>61</v>
      </c>
      <c r="E4306" s="144">
        <v>13987.42</v>
      </c>
      <c r="F4306" s="144">
        <v>1306.9000000000001</v>
      </c>
      <c r="G4306" s="144">
        <v>1346.06</v>
      </c>
      <c r="H4306" s="144">
        <v>399.54</v>
      </c>
      <c r="I4306" s="144">
        <v>3052.5</v>
      </c>
    </row>
    <row r="4307" spans="1:9" x14ac:dyDescent="0.2">
      <c r="A4307" s="141" t="s">
        <v>8625</v>
      </c>
      <c r="B4307" s="142" t="s">
        <v>19685</v>
      </c>
      <c r="C4307" s="143">
        <v>4897</v>
      </c>
      <c r="D4307" s="143">
        <v>129</v>
      </c>
      <c r="E4307" s="144">
        <v>104006.54</v>
      </c>
      <c r="F4307" s="144">
        <v>1393.09</v>
      </c>
      <c r="G4307" s="144">
        <v>2846.58</v>
      </c>
      <c r="H4307" s="144">
        <v>2970.82</v>
      </c>
      <c r="I4307" s="144">
        <v>7210.49</v>
      </c>
    </row>
    <row r="4308" spans="1:9" x14ac:dyDescent="0.2">
      <c r="A4308" s="141" t="s">
        <v>8627</v>
      </c>
      <c r="B4308" s="142" t="s">
        <v>19686</v>
      </c>
      <c r="C4308" s="143">
        <v>24122</v>
      </c>
      <c r="D4308" s="143">
        <v>200</v>
      </c>
      <c r="E4308" s="144">
        <v>188625.49</v>
      </c>
      <c r="F4308" s="144">
        <v>6862.18</v>
      </c>
      <c r="G4308" s="144">
        <v>4413.3100000000004</v>
      </c>
      <c r="H4308" s="144">
        <v>5387.87</v>
      </c>
      <c r="I4308" s="144">
        <v>16663.36</v>
      </c>
    </row>
    <row r="4309" spans="1:9" x14ac:dyDescent="0.2">
      <c r="A4309" s="141" t="s">
        <v>8629</v>
      </c>
      <c r="B4309" s="142" t="s">
        <v>19687</v>
      </c>
      <c r="C4309" s="143">
        <v>1079</v>
      </c>
      <c r="D4309" s="143">
        <v>55</v>
      </c>
      <c r="E4309" s="144">
        <v>6969.54</v>
      </c>
      <c r="F4309" s="144">
        <v>306.95</v>
      </c>
      <c r="G4309" s="144">
        <v>1213.6600000000001</v>
      </c>
      <c r="H4309" s="144">
        <v>199.08</v>
      </c>
      <c r="I4309" s="144">
        <v>1719.69</v>
      </c>
    </row>
    <row r="4310" spans="1:9" x14ac:dyDescent="0.2">
      <c r="A4310" s="141" t="s">
        <v>8631</v>
      </c>
      <c r="B4310" s="142" t="s">
        <v>19688</v>
      </c>
      <c r="C4310" s="143">
        <v>7729</v>
      </c>
      <c r="D4310" s="143">
        <v>144</v>
      </c>
      <c r="E4310" s="144">
        <v>72464.38</v>
      </c>
      <c r="F4310" s="144">
        <v>2198.7399999999998</v>
      </c>
      <c r="G4310" s="144">
        <v>3177.58</v>
      </c>
      <c r="H4310" s="144">
        <v>2069.86</v>
      </c>
      <c r="I4310" s="144">
        <v>7446.18</v>
      </c>
    </row>
    <row r="4311" spans="1:9" x14ac:dyDescent="0.2">
      <c r="A4311" s="141" t="s">
        <v>8633</v>
      </c>
      <c r="B4311" s="142" t="s">
        <v>19689</v>
      </c>
      <c r="C4311" s="143">
        <v>612</v>
      </c>
      <c r="D4311" s="143">
        <v>7</v>
      </c>
      <c r="E4311" s="144">
        <v>1307.6199999999999</v>
      </c>
      <c r="F4311" s="144">
        <v>174.1</v>
      </c>
      <c r="G4311" s="144">
        <v>154.46</v>
      </c>
      <c r="H4311" s="144">
        <v>37.35</v>
      </c>
      <c r="I4311" s="144">
        <v>365.91</v>
      </c>
    </row>
    <row r="4312" spans="1:9" x14ac:dyDescent="0.2">
      <c r="A4312" s="141" t="s">
        <v>8635</v>
      </c>
      <c r="B4312" s="142" t="s">
        <v>19690</v>
      </c>
      <c r="C4312" s="143">
        <v>1670</v>
      </c>
      <c r="D4312" s="143">
        <v>20</v>
      </c>
      <c r="E4312" s="144">
        <v>6908.46</v>
      </c>
      <c r="F4312" s="144">
        <v>475.08</v>
      </c>
      <c r="G4312" s="144">
        <v>441.33</v>
      </c>
      <c r="H4312" s="144">
        <v>197.34</v>
      </c>
      <c r="I4312" s="144">
        <v>1113.75</v>
      </c>
    </row>
    <row r="4313" spans="1:9" x14ac:dyDescent="0.2">
      <c r="A4313" s="141" t="s">
        <v>8637</v>
      </c>
      <c r="B4313" s="142" t="s">
        <v>19691</v>
      </c>
      <c r="C4313" s="143">
        <v>1026</v>
      </c>
      <c r="D4313" s="143">
        <v>11</v>
      </c>
      <c r="E4313" s="144">
        <v>2056.0300000000002</v>
      </c>
      <c r="F4313" s="144">
        <v>291.87</v>
      </c>
      <c r="G4313" s="144">
        <v>242.74</v>
      </c>
      <c r="H4313" s="144">
        <v>58.73</v>
      </c>
      <c r="I4313" s="144">
        <v>593.34</v>
      </c>
    </row>
    <row r="4314" spans="1:9" x14ac:dyDescent="0.2">
      <c r="A4314" s="141" t="s">
        <v>8639</v>
      </c>
      <c r="B4314" s="142" t="s">
        <v>19692</v>
      </c>
      <c r="C4314" s="143">
        <v>1012</v>
      </c>
      <c r="D4314" s="143">
        <v>8</v>
      </c>
      <c r="E4314" s="144">
        <v>6954.55</v>
      </c>
      <c r="F4314" s="144">
        <v>287.89999999999998</v>
      </c>
      <c r="G4314" s="144">
        <v>176.54</v>
      </c>
      <c r="H4314" s="144">
        <v>198.65</v>
      </c>
      <c r="I4314" s="144">
        <v>663.09</v>
      </c>
    </row>
    <row r="4315" spans="1:9" x14ac:dyDescent="0.2">
      <c r="A4315" s="141" t="s">
        <v>8641</v>
      </c>
      <c r="B4315" s="142" t="s">
        <v>19693</v>
      </c>
      <c r="C4315" s="143">
        <v>789</v>
      </c>
      <c r="D4315" s="143">
        <v>4</v>
      </c>
      <c r="E4315" s="144">
        <v>843.25</v>
      </c>
      <c r="F4315" s="144">
        <v>224.46</v>
      </c>
      <c r="G4315" s="144">
        <v>88.26</v>
      </c>
      <c r="H4315" s="144">
        <v>24.09</v>
      </c>
      <c r="I4315" s="144">
        <v>336.81</v>
      </c>
    </row>
    <row r="4316" spans="1:9" x14ac:dyDescent="0.2">
      <c r="A4316" s="141" t="s">
        <v>8643</v>
      </c>
      <c r="B4316" s="142" t="s">
        <v>19694</v>
      </c>
      <c r="C4316" s="143">
        <v>13245</v>
      </c>
      <c r="D4316" s="143">
        <v>88</v>
      </c>
      <c r="E4316" s="144">
        <v>22135.87</v>
      </c>
      <c r="F4316" s="144">
        <v>3767.92</v>
      </c>
      <c r="G4316" s="144">
        <v>1941.86</v>
      </c>
      <c r="H4316" s="144">
        <v>632.29</v>
      </c>
      <c r="I4316" s="144">
        <v>6342.07</v>
      </c>
    </row>
    <row r="4317" spans="1:9" x14ac:dyDescent="0.2">
      <c r="A4317" s="141" t="s">
        <v>8645</v>
      </c>
      <c r="B4317" s="142" t="s">
        <v>19695</v>
      </c>
      <c r="C4317" s="143">
        <v>77587</v>
      </c>
      <c r="D4317" s="143">
        <v>861</v>
      </c>
      <c r="E4317" s="144">
        <v>608070.02</v>
      </c>
      <c r="F4317" s="144">
        <v>22071.82</v>
      </c>
      <c r="G4317" s="144">
        <v>18999.3</v>
      </c>
      <c r="H4317" s="144">
        <v>17368.82</v>
      </c>
      <c r="I4317" s="144">
        <v>58439.94</v>
      </c>
    </row>
    <row r="4318" spans="1:9" x14ac:dyDescent="0.2">
      <c r="A4318" s="141" t="s">
        <v>8647</v>
      </c>
      <c r="B4318" s="142" t="s">
        <v>19696</v>
      </c>
      <c r="C4318" s="143">
        <v>4309</v>
      </c>
      <c r="D4318" s="143">
        <v>34</v>
      </c>
      <c r="E4318" s="144">
        <v>29346.09</v>
      </c>
      <c r="F4318" s="144">
        <v>1225.82</v>
      </c>
      <c r="G4318" s="144">
        <v>750.26</v>
      </c>
      <c r="H4318" s="144">
        <v>838.24</v>
      </c>
      <c r="I4318" s="144">
        <v>2814.32</v>
      </c>
    </row>
    <row r="4319" spans="1:9" x14ac:dyDescent="0.2">
      <c r="A4319" s="141" t="s">
        <v>8649</v>
      </c>
      <c r="B4319" s="142" t="s">
        <v>19697</v>
      </c>
      <c r="C4319" s="143">
        <v>612</v>
      </c>
      <c r="D4319" s="143">
        <v>7</v>
      </c>
      <c r="E4319" s="144">
        <v>1535.54</v>
      </c>
      <c r="F4319" s="144">
        <v>174.1</v>
      </c>
      <c r="G4319" s="144">
        <v>154.46</v>
      </c>
      <c r="H4319" s="144">
        <v>43.86</v>
      </c>
      <c r="I4319" s="144">
        <v>372.42</v>
      </c>
    </row>
    <row r="4320" spans="1:9" x14ac:dyDescent="0.2">
      <c r="A4320" s="141" t="s">
        <v>8651</v>
      </c>
      <c r="B4320" s="142" t="s">
        <v>19698</v>
      </c>
      <c r="C4320" s="143">
        <v>4696</v>
      </c>
      <c r="D4320" s="143">
        <v>29</v>
      </c>
      <c r="E4320" s="144">
        <v>6008.86</v>
      </c>
      <c r="F4320" s="144">
        <v>1335.91</v>
      </c>
      <c r="G4320" s="144">
        <v>639.92999999999995</v>
      </c>
      <c r="H4320" s="144">
        <v>171.64</v>
      </c>
      <c r="I4320" s="144">
        <v>2147.48</v>
      </c>
    </row>
    <row r="4321" spans="1:9" x14ac:dyDescent="0.2">
      <c r="A4321" s="141" t="s">
        <v>8653</v>
      </c>
      <c r="B4321" s="142" t="s">
        <v>19699</v>
      </c>
      <c r="C4321" s="143">
        <v>3079</v>
      </c>
      <c r="D4321" s="143">
        <v>45</v>
      </c>
      <c r="E4321" s="144">
        <v>12944.37</v>
      </c>
      <c r="F4321" s="144">
        <v>875.91</v>
      </c>
      <c r="G4321" s="144">
        <v>992.99</v>
      </c>
      <c r="H4321" s="144">
        <v>369.74</v>
      </c>
      <c r="I4321" s="144">
        <v>2238.64</v>
      </c>
    </row>
    <row r="4322" spans="1:9" x14ac:dyDescent="0.2">
      <c r="A4322" s="141" t="s">
        <v>8655</v>
      </c>
      <c r="B4322" s="142" t="s">
        <v>19700</v>
      </c>
      <c r="C4322" s="143">
        <v>518</v>
      </c>
      <c r="D4322" s="143">
        <v>5</v>
      </c>
      <c r="E4322" s="144">
        <v>620.16999999999996</v>
      </c>
      <c r="F4322" s="144">
        <v>147.36000000000001</v>
      </c>
      <c r="G4322" s="144">
        <v>110.34</v>
      </c>
      <c r="H4322" s="144">
        <v>17.71</v>
      </c>
      <c r="I4322" s="144">
        <v>275.41000000000003</v>
      </c>
    </row>
    <row r="4323" spans="1:9" x14ac:dyDescent="0.2">
      <c r="A4323" s="141" t="s">
        <v>8657</v>
      </c>
      <c r="B4323" s="142" t="s">
        <v>19701</v>
      </c>
      <c r="C4323" s="143">
        <v>12543</v>
      </c>
      <c r="D4323" s="143">
        <v>113</v>
      </c>
      <c r="E4323" s="144">
        <v>91850.92</v>
      </c>
      <c r="F4323" s="144">
        <v>3568.22</v>
      </c>
      <c r="G4323" s="144">
        <v>2493.52</v>
      </c>
      <c r="H4323" s="144">
        <v>2623.62</v>
      </c>
      <c r="I4323" s="144">
        <v>8685.36</v>
      </c>
    </row>
    <row r="4324" spans="1:9" x14ac:dyDescent="0.2">
      <c r="A4324" s="141" t="s">
        <v>8659</v>
      </c>
      <c r="B4324" s="142" t="s">
        <v>19702</v>
      </c>
      <c r="C4324" s="143">
        <v>2083</v>
      </c>
      <c r="D4324" s="143">
        <v>14</v>
      </c>
      <c r="E4324" s="144">
        <v>2525.41</v>
      </c>
      <c r="F4324" s="144">
        <v>592.57000000000005</v>
      </c>
      <c r="G4324" s="144">
        <v>308.93</v>
      </c>
      <c r="H4324" s="144">
        <v>72.14</v>
      </c>
      <c r="I4324" s="144">
        <v>973.64</v>
      </c>
    </row>
    <row r="4325" spans="1:9" x14ac:dyDescent="0.2">
      <c r="A4325" s="141" t="s">
        <v>8661</v>
      </c>
      <c r="B4325" s="142" t="s">
        <v>19703</v>
      </c>
      <c r="C4325" s="143">
        <v>2387</v>
      </c>
      <c r="D4325" s="143">
        <v>351</v>
      </c>
      <c r="E4325" s="144">
        <v>45119.32</v>
      </c>
      <c r="F4325" s="144">
        <v>679.05</v>
      </c>
      <c r="G4325" s="144">
        <v>7745.36</v>
      </c>
      <c r="H4325" s="144">
        <v>1288.78</v>
      </c>
      <c r="I4325" s="144">
        <v>9713.19</v>
      </c>
    </row>
    <row r="4326" spans="1:9" x14ac:dyDescent="0.2">
      <c r="A4326" s="141" t="s">
        <v>8663</v>
      </c>
      <c r="B4326" s="142" t="s">
        <v>19704</v>
      </c>
      <c r="C4326" s="143">
        <v>3464</v>
      </c>
      <c r="D4326" s="143">
        <v>31</v>
      </c>
      <c r="E4326" s="144">
        <v>7974.83</v>
      </c>
      <c r="F4326" s="144">
        <v>985.43</v>
      </c>
      <c r="G4326" s="144">
        <v>684.06</v>
      </c>
      <c r="H4326" s="144">
        <v>227.79</v>
      </c>
      <c r="I4326" s="144">
        <v>1897.28</v>
      </c>
    </row>
    <row r="4327" spans="1:9" x14ac:dyDescent="0.2">
      <c r="A4327" s="141" t="s">
        <v>8665</v>
      </c>
      <c r="B4327" s="142" t="s">
        <v>19705</v>
      </c>
      <c r="C4327" s="143">
        <v>6837</v>
      </c>
      <c r="D4327" s="143">
        <v>54</v>
      </c>
      <c r="E4327" s="144">
        <v>14524.37</v>
      </c>
      <c r="F4327" s="144">
        <v>1944.98</v>
      </c>
      <c r="G4327" s="144">
        <v>1191.5899999999999</v>
      </c>
      <c r="H4327" s="144">
        <v>414.87</v>
      </c>
      <c r="I4327" s="144">
        <v>3551.44</v>
      </c>
    </row>
    <row r="4328" spans="1:9" x14ac:dyDescent="0.2">
      <c r="A4328" s="141" t="s">
        <v>8667</v>
      </c>
      <c r="B4328" s="142" t="s">
        <v>19706</v>
      </c>
      <c r="C4328" s="143">
        <v>15049</v>
      </c>
      <c r="D4328" s="143">
        <v>120</v>
      </c>
      <c r="E4328" s="144">
        <v>68159.77</v>
      </c>
      <c r="F4328" s="144">
        <v>4281.1099999999997</v>
      </c>
      <c r="G4328" s="144">
        <v>2647.98</v>
      </c>
      <c r="H4328" s="144">
        <v>1946.9</v>
      </c>
      <c r="I4328" s="144">
        <v>8875.99</v>
      </c>
    </row>
    <row r="4329" spans="1:9" x14ac:dyDescent="0.2">
      <c r="A4329" s="141" t="s">
        <v>8669</v>
      </c>
      <c r="B4329" s="142" t="s">
        <v>19707</v>
      </c>
      <c r="C4329" s="143">
        <v>762</v>
      </c>
      <c r="D4329" s="143">
        <v>23</v>
      </c>
      <c r="E4329" s="144">
        <v>3331.2</v>
      </c>
      <c r="F4329" s="144">
        <v>216.78</v>
      </c>
      <c r="G4329" s="144">
        <v>507.53</v>
      </c>
      <c r="H4329" s="144">
        <v>95.15</v>
      </c>
      <c r="I4329" s="144">
        <v>819.46</v>
      </c>
    </row>
    <row r="4330" spans="1:9" x14ac:dyDescent="0.2">
      <c r="A4330" s="141" t="s">
        <v>8671</v>
      </c>
      <c r="B4330" s="142" t="s">
        <v>19708</v>
      </c>
      <c r="C4330" s="143">
        <v>2643</v>
      </c>
      <c r="D4330" s="143">
        <v>15</v>
      </c>
      <c r="E4330" s="144">
        <v>2521.0100000000002</v>
      </c>
      <c r="F4330" s="144">
        <v>751.88</v>
      </c>
      <c r="G4330" s="144">
        <v>331</v>
      </c>
      <c r="H4330" s="144">
        <v>72.010000000000005</v>
      </c>
      <c r="I4330" s="144">
        <v>1154.8900000000001</v>
      </c>
    </row>
    <row r="4331" spans="1:9" x14ac:dyDescent="0.2">
      <c r="A4331" s="141" t="s">
        <v>8673</v>
      </c>
      <c r="B4331" s="142" t="s">
        <v>19709</v>
      </c>
      <c r="C4331" s="143">
        <v>1514</v>
      </c>
      <c r="D4331" s="143">
        <v>14</v>
      </c>
      <c r="E4331" s="144">
        <v>2706.85</v>
      </c>
      <c r="F4331" s="144">
        <v>430.7</v>
      </c>
      <c r="G4331" s="144">
        <v>308.93</v>
      </c>
      <c r="H4331" s="144">
        <v>77.319999999999993</v>
      </c>
      <c r="I4331" s="144">
        <v>816.95</v>
      </c>
    </row>
    <row r="4332" spans="1:9" x14ac:dyDescent="0.2">
      <c r="A4332" s="141" t="s">
        <v>8675</v>
      </c>
      <c r="B4332" s="142" t="s">
        <v>19710</v>
      </c>
      <c r="C4332" s="143">
        <v>22580</v>
      </c>
      <c r="D4332" s="143">
        <v>214</v>
      </c>
      <c r="E4332" s="144">
        <v>73016.179999999993</v>
      </c>
      <c r="F4332" s="144">
        <v>6423.52</v>
      </c>
      <c r="G4332" s="144">
        <v>4722.24</v>
      </c>
      <c r="H4332" s="144">
        <v>2085.62</v>
      </c>
      <c r="I4332" s="144">
        <v>13231.38</v>
      </c>
    </row>
    <row r="4333" spans="1:9" x14ac:dyDescent="0.2">
      <c r="A4333" s="141" t="s">
        <v>8677</v>
      </c>
      <c r="B4333" s="142" t="s">
        <v>19711</v>
      </c>
      <c r="C4333" s="143">
        <v>17310</v>
      </c>
      <c r="D4333" s="143">
        <v>117</v>
      </c>
      <c r="E4333" s="144">
        <v>36758.14</v>
      </c>
      <c r="F4333" s="144">
        <v>4924.32</v>
      </c>
      <c r="G4333" s="144">
        <v>2581.7800000000002</v>
      </c>
      <c r="H4333" s="144">
        <v>1049.95</v>
      </c>
      <c r="I4333" s="144">
        <v>8556.0499999999993</v>
      </c>
    </row>
    <row r="4334" spans="1:9" x14ac:dyDescent="0.2">
      <c r="A4334" s="141" t="s">
        <v>8679</v>
      </c>
      <c r="B4334" s="142" t="s">
        <v>19712</v>
      </c>
      <c r="C4334" s="143">
        <v>1599</v>
      </c>
      <c r="D4334" s="143">
        <v>26</v>
      </c>
      <c r="E4334" s="144">
        <v>55714.55</v>
      </c>
      <c r="F4334" s="144">
        <v>454.88</v>
      </c>
      <c r="G4334" s="144">
        <v>573.73</v>
      </c>
      <c r="H4334" s="144">
        <v>1591.42</v>
      </c>
      <c r="I4334" s="144">
        <v>2620.0300000000002</v>
      </c>
    </row>
    <row r="4335" spans="1:9" x14ac:dyDescent="0.2">
      <c r="A4335" s="141" t="s">
        <v>8681</v>
      </c>
      <c r="B4335" s="142" t="s">
        <v>19713</v>
      </c>
      <c r="C4335" s="143">
        <v>2211</v>
      </c>
      <c r="D4335" s="143">
        <v>17</v>
      </c>
      <c r="E4335" s="144">
        <v>3291.55</v>
      </c>
      <c r="F4335" s="144">
        <v>628.98</v>
      </c>
      <c r="G4335" s="144">
        <v>375.13</v>
      </c>
      <c r="H4335" s="144">
        <v>94.02</v>
      </c>
      <c r="I4335" s="144">
        <v>1098.1300000000001</v>
      </c>
    </row>
    <row r="4336" spans="1:9" x14ac:dyDescent="0.2">
      <c r="A4336" s="141" t="s">
        <v>8683</v>
      </c>
      <c r="B4336" s="142" t="s">
        <v>19714</v>
      </c>
      <c r="C4336" s="143">
        <v>7552</v>
      </c>
      <c r="D4336" s="143">
        <v>84</v>
      </c>
      <c r="E4336" s="144">
        <v>93157.79</v>
      </c>
      <c r="F4336" s="144">
        <v>2148.38</v>
      </c>
      <c r="G4336" s="144">
        <v>1853.59</v>
      </c>
      <c r="H4336" s="144">
        <v>2660.94</v>
      </c>
      <c r="I4336" s="144">
        <v>6662.91</v>
      </c>
    </row>
    <row r="4337" spans="1:9" x14ac:dyDescent="0.2">
      <c r="A4337" s="141" t="s">
        <v>8685</v>
      </c>
      <c r="B4337" s="142" t="s">
        <v>19715</v>
      </c>
      <c r="C4337" s="143">
        <v>28030</v>
      </c>
      <c r="D4337" s="143">
        <v>353</v>
      </c>
      <c r="E4337" s="144">
        <v>102190.07</v>
      </c>
      <c r="F4337" s="144">
        <v>7973.93</v>
      </c>
      <c r="G4337" s="144">
        <v>7789.5</v>
      </c>
      <c r="H4337" s="144">
        <v>2918.94</v>
      </c>
      <c r="I4337" s="144">
        <v>18682.37</v>
      </c>
    </row>
    <row r="4338" spans="1:9" x14ac:dyDescent="0.2">
      <c r="A4338" s="141" t="s">
        <v>8687</v>
      </c>
      <c r="B4338" s="142" t="s">
        <v>19716</v>
      </c>
      <c r="C4338" s="143">
        <v>276</v>
      </c>
      <c r="D4338" s="143">
        <v>4</v>
      </c>
      <c r="E4338" s="144">
        <v>870.86</v>
      </c>
      <c r="F4338" s="144">
        <v>78.52</v>
      </c>
      <c r="G4338" s="144">
        <v>88.26</v>
      </c>
      <c r="H4338" s="144">
        <v>24.87</v>
      </c>
      <c r="I4338" s="144">
        <v>191.65</v>
      </c>
    </row>
    <row r="4339" spans="1:9" x14ac:dyDescent="0.2">
      <c r="A4339" s="141" t="s">
        <v>8689</v>
      </c>
      <c r="B4339" s="142" t="s">
        <v>19717</v>
      </c>
      <c r="C4339" s="143">
        <v>1786</v>
      </c>
      <c r="D4339" s="143">
        <v>17</v>
      </c>
      <c r="E4339" s="144">
        <v>24309.360000000001</v>
      </c>
      <c r="F4339" s="144">
        <v>508.08</v>
      </c>
      <c r="G4339" s="144">
        <v>375.13</v>
      </c>
      <c r="H4339" s="144">
        <v>694.37</v>
      </c>
      <c r="I4339" s="144">
        <v>1577.58</v>
      </c>
    </row>
    <row r="4340" spans="1:9" x14ac:dyDescent="0.2">
      <c r="A4340" s="141" t="s">
        <v>8691</v>
      </c>
      <c r="B4340" s="142" t="s">
        <v>19718</v>
      </c>
      <c r="C4340" s="143">
        <v>1407</v>
      </c>
      <c r="D4340" s="143">
        <v>28</v>
      </c>
      <c r="E4340" s="144">
        <v>6698.85</v>
      </c>
      <c r="F4340" s="144">
        <v>400.26</v>
      </c>
      <c r="G4340" s="144">
        <v>617.86</v>
      </c>
      <c r="H4340" s="144">
        <v>191.34</v>
      </c>
      <c r="I4340" s="144">
        <v>1209.46</v>
      </c>
    </row>
    <row r="4341" spans="1:9" x14ac:dyDescent="0.2">
      <c r="A4341" s="141" t="s">
        <v>8693</v>
      </c>
      <c r="B4341" s="142" t="s">
        <v>19719</v>
      </c>
      <c r="C4341" s="143">
        <v>719</v>
      </c>
      <c r="D4341" s="143">
        <v>12</v>
      </c>
      <c r="E4341" s="144">
        <v>12106.51</v>
      </c>
      <c r="F4341" s="144">
        <v>204.54</v>
      </c>
      <c r="G4341" s="144">
        <v>264.8</v>
      </c>
      <c r="H4341" s="144">
        <v>345.81</v>
      </c>
      <c r="I4341" s="144">
        <v>815.15</v>
      </c>
    </row>
    <row r="4342" spans="1:9" x14ac:dyDescent="0.2">
      <c r="A4342" s="141" t="s">
        <v>8695</v>
      </c>
      <c r="B4342" s="142" t="s">
        <v>19720</v>
      </c>
      <c r="C4342" s="143">
        <v>48751</v>
      </c>
      <c r="D4342" s="143">
        <v>773</v>
      </c>
      <c r="E4342" s="144">
        <v>837879.65</v>
      </c>
      <c r="F4342" s="144">
        <v>13868.61</v>
      </c>
      <c r="G4342" s="144">
        <v>17057.45</v>
      </c>
      <c r="H4342" s="144">
        <v>23933.07</v>
      </c>
      <c r="I4342" s="144">
        <v>54859.13</v>
      </c>
    </row>
    <row r="4343" spans="1:9" x14ac:dyDescent="0.2">
      <c r="A4343" s="141" t="s">
        <v>8697</v>
      </c>
      <c r="B4343" s="142" t="s">
        <v>19721</v>
      </c>
      <c r="C4343" s="143">
        <v>5453</v>
      </c>
      <c r="D4343" s="143">
        <v>62</v>
      </c>
      <c r="E4343" s="144">
        <v>17165.27</v>
      </c>
      <c r="F4343" s="144">
        <v>759.86</v>
      </c>
      <c r="G4343" s="144">
        <v>734.69</v>
      </c>
      <c r="H4343" s="144">
        <v>302.06</v>
      </c>
      <c r="I4343" s="144">
        <v>1796.61</v>
      </c>
    </row>
    <row r="4344" spans="1:9" x14ac:dyDescent="0.2">
      <c r="A4344" s="141" t="s">
        <v>8699</v>
      </c>
      <c r="B4344" s="142" t="s">
        <v>19722</v>
      </c>
      <c r="C4344" s="143">
        <v>2366</v>
      </c>
      <c r="D4344" s="143">
        <v>42</v>
      </c>
      <c r="E4344" s="144">
        <v>8924.52</v>
      </c>
      <c r="F4344" s="144">
        <v>329.7</v>
      </c>
      <c r="G4344" s="144">
        <v>497.69</v>
      </c>
      <c r="H4344" s="144">
        <v>157.04</v>
      </c>
      <c r="I4344" s="144">
        <v>984.43</v>
      </c>
    </row>
    <row r="4345" spans="1:9" x14ac:dyDescent="0.2">
      <c r="A4345" s="141" t="s">
        <v>8701</v>
      </c>
      <c r="B4345" s="142" t="s">
        <v>19723</v>
      </c>
      <c r="C4345" s="143">
        <v>1057</v>
      </c>
      <c r="D4345" s="143">
        <v>9</v>
      </c>
      <c r="E4345" s="144">
        <v>2768.3</v>
      </c>
      <c r="F4345" s="144">
        <v>147.29</v>
      </c>
      <c r="G4345" s="144">
        <v>106.65</v>
      </c>
      <c r="H4345" s="144">
        <v>48.71</v>
      </c>
      <c r="I4345" s="144">
        <v>302.64999999999998</v>
      </c>
    </row>
    <row r="4346" spans="1:9" x14ac:dyDescent="0.2">
      <c r="A4346" s="141" t="s">
        <v>8703</v>
      </c>
      <c r="B4346" s="142" t="s">
        <v>19724</v>
      </c>
      <c r="C4346" s="143">
        <v>358</v>
      </c>
      <c r="D4346" s="143">
        <v>2</v>
      </c>
      <c r="E4346" s="144">
        <v>435.43</v>
      </c>
      <c r="F4346" s="144">
        <v>49.89</v>
      </c>
      <c r="G4346" s="144">
        <v>23.7</v>
      </c>
      <c r="H4346" s="144">
        <v>7.66</v>
      </c>
      <c r="I4346" s="144">
        <v>81.25</v>
      </c>
    </row>
    <row r="4347" spans="1:9" x14ac:dyDescent="0.2">
      <c r="A4347" s="141" t="s">
        <v>8705</v>
      </c>
      <c r="B4347" s="142" t="s">
        <v>19725</v>
      </c>
      <c r="C4347" s="143">
        <v>6551</v>
      </c>
      <c r="D4347" s="143">
        <v>71</v>
      </c>
      <c r="E4347" s="144">
        <v>18540.38</v>
      </c>
      <c r="F4347" s="144">
        <v>912.86</v>
      </c>
      <c r="G4347" s="144">
        <v>841.33</v>
      </c>
      <c r="H4347" s="144">
        <v>326.25</v>
      </c>
      <c r="I4347" s="144">
        <v>2080.44</v>
      </c>
    </row>
    <row r="4348" spans="1:9" x14ac:dyDescent="0.2">
      <c r="A4348" s="141" t="s">
        <v>8707</v>
      </c>
      <c r="B4348" s="142" t="s">
        <v>19726</v>
      </c>
      <c r="C4348" s="143">
        <v>825</v>
      </c>
      <c r="D4348" s="143">
        <v>4</v>
      </c>
      <c r="E4348" s="144">
        <v>732.52</v>
      </c>
      <c r="F4348" s="144">
        <v>114.96</v>
      </c>
      <c r="G4348" s="144">
        <v>47.4</v>
      </c>
      <c r="H4348" s="144">
        <v>12.89</v>
      </c>
      <c r="I4348" s="144">
        <v>175.25</v>
      </c>
    </row>
    <row r="4349" spans="1:9" x14ac:dyDescent="0.2">
      <c r="A4349" s="141" t="s">
        <v>8709</v>
      </c>
      <c r="B4349" s="142" t="s">
        <v>19727</v>
      </c>
      <c r="C4349" s="143">
        <v>41868</v>
      </c>
      <c r="D4349" s="143">
        <v>350</v>
      </c>
      <c r="E4349" s="144">
        <v>128119.16</v>
      </c>
      <c r="F4349" s="144">
        <v>5834.18</v>
      </c>
      <c r="G4349" s="144">
        <v>4147.41</v>
      </c>
      <c r="H4349" s="144">
        <v>2254.4899999999998</v>
      </c>
      <c r="I4349" s="144">
        <v>12236.08</v>
      </c>
    </row>
    <row r="4350" spans="1:9" x14ac:dyDescent="0.2">
      <c r="A4350" s="141" t="s">
        <v>8711</v>
      </c>
      <c r="B4350" s="142" t="s">
        <v>19728</v>
      </c>
      <c r="C4350" s="143">
        <v>26095</v>
      </c>
      <c r="D4350" s="143">
        <v>152</v>
      </c>
      <c r="E4350" s="144">
        <v>47116.92</v>
      </c>
      <c r="F4350" s="144">
        <v>3636.26</v>
      </c>
      <c r="G4350" s="144">
        <v>1801.16</v>
      </c>
      <c r="H4350" s="144">
        <v>829.11</v>
      </c>
      <c r="I4350" s="144">
        <v>6266.53</v>
      </c>
    </row>
    <row r="4351" spans="1:9" x14ac:dyDescent="0.2">
      <c r="A4351" s="141" t="s">
        <v>8713</v>
      </c>
      <c r="B4351" s="142" t="s">
        <v>19729</v>
      </c>
      <c r="C4351" s="143">
        <v>1843</v>
      </c>
      <c r="D4351" s="143">
        <v>6</v>
      </c>
      <c r="E4351" s="144">
        <v>2189.64</v>
      </c>
      <c r="F4351" s="144">
        <v>256.82</v>
      </c>
      <c r="G4351" s="144">
        <v>71.099999999999994</v>
      </c>
      <c r="H4351" s="144">
        <v>38.53</v>
      </c>
      <c r="I4351" s="144">
        <v>366.45</v>
      </c>
    </row>
    <row r="4352" spans="1:9" x14ac:dyDescent="0.2">
      <c r="A4352" s="141" t="s">
        <v>8715</v>
      </c>
      <c r="B4352" s="142" t="s">
        <v>19730</v>
      </c>
      <c r="C4352" s="143">
        <v>1944</v>
      </c>
      <c r="D4352" s="143">
        <v>49</v>
      </c>
      <c r="E4352" s="144">
        <v>102149.86</v>
      </c>
      <c r="F4352" s="144">
        <v>270.89</v>
      </c>
      <c r="G4352" s="144">
        <v>580.64</v>
      </c>
      <c r="H4352" s="144">
        <v>1797.51</v>
      </c>
      <c r="I4352" s="144">
        <v>2649.04</v>
      </c>
    </row>
    <row r="4353" spans="1:9" x14ac:dyDescent="0.2">
      <c r="A4353" s="141" t="s">
        <v>8717</v>
      </c>
      <c r="B4353" s="142" t="s">
        <v>19731</v>
      </c>
      <c r="C4353" s="143">
        <v>3859</v>
      </c>
      <c r="D4353" s="143">
        <v>25</v>
      </c>
      <c r="E4353" s="144">
        <v>6074.49</v>
      </c>
      <c r="F4353" s="144">
        <v>537.74</v>
      </c>
      <c r="G4353" s="144">
        <v>296.24</v>
      </c>
      <c r="H4353" s="144">
        <v>106.89</v>
      </c>
      <c r="I4353" s="144">
        <v>940.87</v>
      </c>
    </row>
    <row r="4354" spans="1:9" x14ac:dyDescent="0.2">
      <c r="A4354" s="141" t="s">
        <v>8719</v>
      </c>
      <c r="B4354" s="142" t="s">
        <v>19732</v>
      </c>
      <c r="C4354" s="143">
        <v>13336</v>
      </c>
      <c r="D4354" s="143">
        <v>98</v>
      </c>
      <c r="E4354" s="144">
        <v>33553.57</v>
      </c>
      <c r="F4354" s="144">
        <v>1858.33</v>
      </c>
      <c r="G4354" s="144">
        <v>1161.27</v>
      </c>
      <c r="H4354" s="144">
        <v>590.44000000000005</v>
      </c>
      <c r="I4354" s="144">
        <v>3610.04</v>
      </c>
    </row>
    <row r="4355" spans="1:9" x14ac:dyDescent="0.2">
      <c r="A4355" s="141" t="s">
        <v>8721</v>
      </c>
      <c r="B4355" s="142" t="s">
        <v>19733</v>
      </c>
      <c r="C4355" s="143">
        <v>2090</v>
      </c>
      <c r="D4355" s="143">
        <v>13</v>
      </c>
      <c r="E4355" s="144">
        <v>4353.04</v>
      </c>
      <c r="F4355" s="144">
        <v>291.23</v>
      </c>
      <c r="G4355" s="144">
        <v>154.05000000000001</v>
      </c>
      <c r="H4355" s="144">
        <v>76.599999999999994</v>
      </c>
      <c r="I4355" s="144">
        <v>521.88</v>
      </c>
    </row>
    <row r="4356" spans="1:9" x14ac:dyDescent="0.2">
      <c r="A4356" s="141" t="s">
        <v>8723</v>
      </c>
      <c r="B4356" s="142" t="s">
        <v>19734</v>
      </c>
      <c r="C4356" s="143">
        <v>261</v>
      </c>
      <c r="D4356" s="143">
        <v>3</v>
      </c>
      <c r="E4356" s="144">
        <v>410.54</v>
      </c>
      <c r="F4356" s="144">
        <v>36.369999999999997</v>
      </c>
      <c r="G4356" s="144">
        <v>35.549999999999997</v>
      </c>
      <c r="H4356" s="144">
        <v>7.22</v>
      </c>
      <c r="I4356" s="144">
        <v>79.14</v>
      </c>
    </row>
    <row r="4357" spans="1:9" x14ac:dyDescent="0.2">
      <c r="A4357" s="141" t="s">
        <v>8725</v>
      </c>
      <c r="B4357" s="142" t="s">
        <v>19735</v>
      </c>
      <c r="C4357" s="143">
        <v>41348</v>
      </c>
      <c r="D4357" s="143">
        <v>633</v>
      </c>
      <c r="E4357" s="144">
        <v>359843.31</v>
      </c>
      <c r="F4357" s="144">
        <v>5761.72</v>
      </c>
      <c r="G4357" s="144">
        <v>7500.89</v>
      </c>
      <c r="H4357" s="144">
        <v>6332.1</v>
      </c>
      <c r="I4357" s="144">
        <v>19594.71</v>
      </c>
    </row>
    <row r="4358" spans="1:9" x14ac:dyDescent="0.2">
      <c r="A4358" s="141" t="s">
        <v>8727</v>
      </c>
      <c r="B4358" s="142" t="s">
        <v>19736</v>
      </c>
      <c r="C4358" s="143">
        <v>398</v>
      </c>
      <c r="D4358" s="143">
        <v>2</v>
      </c>
      <c r="E4358" s="144">
        <v>559.84</v>
      </c>
      <c r="F4358" s="144">
        <v>55.46</v>
      </c>
      <c r="G4358" s="144">
        <v>23.7</v>
      </c>
      <c r="H4358" s="144">
        <v>9.85</v>
      </c>
      <c r="I4358" s="144">
        <v>89.01</v>
      </c>
    </row>
    <row r="4359" spans="1:9" x14ac:dyDescent="0.2">
      <c r="A4359" s="141" t="s">
        <v>8729</v>
      </c>
      <c r="B4359" s="142" t="s">
        <v>19737</v>
      </c>
      <c r="C4359" s="143">
        <v>8114</v>
      </c>
      <c r="D4359" s="143">
        <v>100</v>
      </c>
      <c r="E4359" s="144">
        <v>47076.47</v>
      </c>
      <c r="F4359" s="144">
        <v>1130.6600000000001</v>
      </c>
      <c r="G4359" s="144">
        <v>1184.98</v>
      </c>
      <c r="H4359" s="144">
        <v>828.4</v>
      </c>
      <c r="I4359" s="144">
        <v>3144.04</v>
      </c>
    </row>
    <row r="4360" spans="1:9" x14ac:dyDescent="0.2">
      <c r="A4360" s="141" t="s">
        <v>8731</v>
      </c>
      <c r="B4360" s="142" t="s">
        <v>19738</v>
      </c>
      <c r="C4360" s="143">
        <v>2518</v>
      </c>
      <c r="D4360" s="143">
        <v>25</v>
      </c>
      <c r="E4360" s="144">
        <v>294426.05</v>
      </c>
      <c r="F4360" s="144">
        <v>350.87</v>
      </c>
      <c r="G4360" s="144">
        <v>296.24</v>
      </c>
      <c r="H4360" s="144">
        <v>5180.96</v>
      </c>
      <c r="I4360" s="144">
        <v>5828.07</v>
      </c>
    </row>
    <row r="4361" spans="1:9" x14ac:dyDescent="0.2">
      <c r="A4361" s="141" t="s">
        <v>8733</v>
      </c>
      <c r="B4361" s="142" t="s">
        <v>19739</v>
      </c>
      <c r="C4361" s="143">
        <v>1181</v>
      </c>
      <c r="D4361" s="143">
        <v>7</v>
      </c>
      <c r="E4361" s="144">
        <v>1242.48</v>
      </c>
      <c r="F4361" s="144">
        <v>164.57</v>
      </c>
      <c r="G4361" s="144">
        <v>82.95</v>
      </c>
      <c r="H4361" s="144">
        <v>21.86</v>
      </c>
      <c r="I4361" s="144">
        <v>269.38</v>
      </c>
    </row>
    <row r="4362" spans="1:9" x14ac:dyDescent="0.2">
      <c r="A4362" s="141" t="s">
        <v>8735</v>
      </c>
      <c r="B4362" s="142" t="s">
        <v>19740</v>
      </c>
      <c r="C4362" s="143">
        <v>4112</v>
      </c>
      <c r="D4362" s="143">
        <v>33</v>
      </c>
      <c r="E4362" s="144">
        <v>8201.7199999999993</v>
      </c>
      <c r="F4362" s="144">
        <v>572.99</v>
      </c>
      <c r="G4362" s="144">
        <v>391.04</v>
      </c>
      <c r="H4362" s="144">
        <v>144.33000000000001</v>
      </c>
      <c r="I4362" s="144">
        <v>1108.3599999999999</v>
      </c>
    </row>
    <row r="4363" spans="1:9" x14ac:dyDescent="0.2">
      <c r="A4363" s="141" t="s">
        <v>8737</v>
      </c>
      <c r="B4363" s="142" t="s">
        <v>19741</v>
      </c>
      <c r="C4363" s="143">
        <v>179</v>
      </c>
      <c r="D4363" s="143">
        <v>1</v>
      </c>
      <c r="E4363" s="144">
        <v>37.32</v>
      </c>
      <c r="F4363" s="144">
        <v>24.94</v>
      </c>
      <c r="G4363" s="144">
        <v>11.85</v>
      </c>
      <c r="H4363" s="144">
        <v>0.66</v>
      </c>
      <c r="I4363" s="144">
        <v>37.450000000000003</v>
      </c>
    </row>
    <row r="4364" spans="1:9" x14ac:dyDescent="0.2">
      <c r="A4364" s="141" t="s">
        <v>8739</v>
      </c>
      <c r="B4364" s="142" t="s">
        <v>19742</v>
      </c>
      <c r="C4364" s="143">
        <v>236</v>
      </c>
      <c r="D4364" s="143">
        <v>5</v>
      </c>
      <c r="E4364" s="144">
        <v>1041.4100000000001</v>
      </c>
      <c r="F4364" s="144">
        <v>32.89</v>
      </c>
      <c r="G4364" s="144">
        <v>59.25</v>
      </c>
      <c r="H4364" s="144">
        <v>18.329999999999998</v>
      </c>
      <c r="I4364" s="144">
        <v>110.47</v>
      </c>
    </row>
    <row r="4365" spans="1:9" x14ac:dyDescent="0.2">
      <c r="A4365" s="141" t="s">
        <v>8741</v>
      </c>
      <c r="B4365" s="142" t="s">
        <v>19743</v>
      </c>
      <c r="C4365" s="143">
        <v>7829</v>
      </c>
      <c r="D4365" s="143">
        <v>203</v>
      </c>
      <c r="E4365" s="144">
        <v>64181.59</v>
      </c>
      <c r="F4365" s="144">
        <v>1090.94</v>
      </c>
      <c r="G4365" s="144">
        <v>2405.5</v>
      </c>
      <c r="H4365" s="144">
        <v>1129.3900000000001</v>
      </c>
      <c r="I4365" s="144">
        <v>4625.83</v>
      </c>
    </row>
    <row r="4366" spans="1:9" x14ac:dyDescent="0.2">
      <c r="A4366" s="141" t="s">
        <v>8743</v>
      </c>
      <c r="B4366" s="142" t="s">
        <v>19744</v>
      </c>
      <c r="C4366" s="143">
        <v>436</v>
      </c>
      <c r="D4366" s="143">
        <v>5</v>
      </c>
      <c r="E4366" s="144">
        <v>513.26</v>
      </c>
      <c r="F4366" s="144">
        <v>60.75</v>
      </c>
      <c r="G4366" s="144">
        <v>59.25</v>
      </c>
      <c r="H4366" s="144">
        <v>9.0299999999999994</v>
      </c>
      <c r="I4366" s="144">
        <v>129.03</v>
      </c>
    </row>
    <row r="4367" spans="1:9" x14ac:dyDescent="0.2">
      <c r="A4367" s="141" t="s">
        <v>8745</v>
      </c>
      <c r="B4367" s="142" t="s">
        <v>19745</v>
      </c>
      <c r="C4367" s="143">
        <v>70204</v>
      </c>
      <c r="D4367" s="143">
        <v>575</v>
      </c>
      <c r="E4367" s="144">
        <v>457517.95</v>
      </c>
      <c r="F4367" s="144">
        <v>9782.7199999999993</v>
      </c>
      <c r="G4367" s="144">
        <v>6813.6</v>
      </c>
      <c r="H4367" s="144">
        <v>8050.86</v>
      </c>
      <c r="I4367" s="144">
        <v>24647.18</v>
      </c>
    </row>
    <row r="4368" spans="1:9" x14ac:dyDescent="0.2">
      <c r="A4368" s="141" t="s">
        <v>8747</v>
      </c>
      <c r="B4368" s="142" t="s">
        <v>19746</v>
      </c>
      <c r="C4368" s="143">
        <v>1535</v>
      </c>
      <c r="D4368" s="143">
        <v>5</v>
      </c>
      <c r="E4368" s="144">
        <v>1259.06</v>
      </c>
      <c r="F4368" s="144">
        <v>213.9</v>
      </c>
      <c r="G4368" s="144">
        <v>59.25</v>
      </c>
      <c r="H4368" s="144">
        <v>22.15</v>
      </c>
      <c r="I4368" s="144">
        <v>295.3</v>
      </c>
    </row>
    <row r="4369" spans="1:9" x14ac:dyDescent="0.2">
      <c r="A4369" s="141" t="s">
        <v>8749</v>
      </c>
      <c r="B4369" s="142" t="s">
        <v>19747</v>
      </c>
      <c r="C4369" s="143">
        <v>3030</v>
      </c>
      <c r="D4369" s="143">
        <v>13</v>
      </c>
      <c r="E4369" s="144">
        <v>2551.56</v>
      </c>
      <c r="F4369" s="144">
        <v>422.22</v>
      </c>
      <c r="G4369" s="144">
        <v>154.05000000000001</v>
      </c>
      <c r="H4369" s="144">
        <v>44.9</v>
      </c>
      <c r="I4369" s="144">
        <v>621.16999999999996</v>
      </c>
    </row>
    <row r="4370" spans="1:9" x14ac:dyDescent="0.2">
      <c r="A4370" s="141" t="s">
        <v>8751</v>
      </c>
      <c r="B4370" s="142" t="s">
        <v>19748</v>
      </c>
      <c r="C4370" s="143">
        <v>1470</v>
      </c>
      <c r="D4370" s="143">
        <v>21</v>
      </c>
      <c r="E4370" s="144">
        <v>6981.72</v>
      </c>
      <c r="F4370" s="144">
        <v>204.84</v>
      </c>
      <c r="G4370" s="144">
        <v>248.85</v>
      </c>
      <c r="H4370" s="144">
        <v>122.86</v>
      </c>
      <c r="I4370" s="144">
        <v>576.54999999999995</v>
      </c>
    </row>
    <row r="4371" spans="1:9" x14ac:dyDescent="0.2">
      <c r="A4371" s="141" t="s">
        <v>8753</v>
      </c>
      <c r="B4371" s="142" t="s">
        <v>19749</v>
      </c>
      <c r="C4371" s="143">
        <v>438</v>
      </c>
      <c r="D4371" s="143">
        <v>1</v>
      </c>
      <c r="E4371" s="144">
        <v>321.19</v>
      </c>
      <c r="F4371" s="144">
        <v>61.03</v>
      </c>
      <c r="G4371" s="144">
        <v>11.85</v>
      </c>
      <c r="H4371" s="144">
        <v>5.65</v>
      </c>
      <c r="I4371" s="144">
        <v>78.53</v>
      </c>
    </row>
    <row r="4372" spans="1:9" x14ac:dyDescent="0.2">
      <c r="A4372" s="141" t="s">
        <v>8755</v>
      </c>
      <c r="B4372" s="142" t="s">
        <v>19750</v>
      </c>
      <c r="C4372" s="143">
        <v>906</v>
      </c>
      <c r="D4372" s="143">
        <v>9</v>
      </c>
      <c r="E4372" s="144">
        <v>1904.5</v>
      </c>
      <c r="F4372" s="144">
        <v>126.25</v>
      </c>
      <c r="G4372" s="144">
        <v>106.65</v>
      </c>
      <c r="H4372" s="144">
        <v>33.51</v>
      </c>
      <c r="I4372" s="144">
        <v>266.41000000000003</v>
      </c>
    </row>
    <row r="4373" spans="1:9" x14ac:dyDescent="0.2">
      <c r="A4373" s="141" t="s">
        <v>8757</v>
      </c>
      <c r="B4373" s="142" t="s">
        <v>19751</v>
      </c>
      <c r="C4373" s="143">
        <v>1805</v>
      </c>
      <c r="D4373" s="143">
        <v>15</v>
      </c>
      <c r="E4373" s="144">
        <v>4272.59</v>
      </c>
      <c r="F4373" s="144">
        <v>251.52</v>
      </c>
      <c r="G4373" s="144">
        <v>177.74</v>
      </c>
      <c r="H4373" s="144">
        <v>75.180000000000007</v>
      </c>
      <c r="I4373" s="144">
        <v>504.44</v>
      </c>
    </row>
    <row r="4374" spans="1:9" x14ac:dyDescent="0.2">
      <c r="A4374" s="141" t="s">
        <v>8759</v>
      </c>
      <c r="B4374" s="142" t="s">
        <v>19752</v>
      </c>
      <c r="C4374" s="143">
        <v>8301</v>
      </c>
      <c r="D4374" s="143">
        <v>134</v>
      </c>
      <c r="E4374" s="144">
        <v>188288.67</v>
      </c>
      <c r="F4374" s="144">
        <v>1156.72</v>
      </c>
      <c r="G4374" s="144">
        <v>1587.86</v>
      </c>
      <c r="H4374" s="144">
        <v>3313.28</v>
      </c>
      <c r="I4374" s="144">
        <v>6057.86</v>
      </c>
    </row>
    <row r="4375" spans="1:9" x14ac:dyDescent="0.2">
      <c r="A4375" s="141" t="s">
        <v>8761</v>
      </c>
      <c r="B4375" s="142" t="s">
        <v>19753</v>
      </c>
      <c r="C4375" s="143">
        <v>1704</v>
      </c>
      <c r="D4375" s="143">
        <v>3</v>
      </c>
      <c r="E4375" s="144">
        <v>430.53</v>
      </c>
      <c r="F4375" s="144">
        <v>237.45</v>
      </c>
      <c r="G4375" s="144">
        <v>35.549999999999997</v>
      </c>
      <c r="H4375" s="144">
        <v>7.58</v>
      </c>
      <c r="I4375" s="144">
        <v>280.58</v>
      </c>
    </row>
    <row r="4376" spans="1:9" x14ac:dyDescent="0.2">
      <c r="A4376" s="141" t="s">
        <v>8763</v>
      </c>
      <c r="B4376" s="142" t="s">
        <v>19754</v>
      </c>
      <c r="C4376" s="143">
        <v>811</v>
      </c>
      <c r="D4376" s="143">
        <v>3</v>
      </c>
      <c r="E4376" s="144">
        <v>599.83000000000004</v>
      </c>
      <c r="F4376" s="144">
        <v>113.01</v>
      </c>
      <c r="G4376" s="144">
        <v>35.549999999999997</v>
      </c>
      <c r="H4376" s="144">
        <v>10.55</v>
      </c>
      <c r="I4376" s="144">
        <v>159.11000000000001</v>
      </c>
    </row>
    <row r="4377" spans="1:9" x14ac:dyDescent="0.2">
      <c r="A4377" s="141" t="s">
        <v>8765</v>
      </c>
      <c r="B4377" s="142" t="s">
        <v>19755</v>
      </c>
      <c r="C4377" s="143">
        <v>1633</v>
      </c>
      <c r="D4377" s="143">
        <v>14</v>
      </c>
      <c r="E4377" s="144">
        <v>28076.66</v>
      </c>
      <c r="F4377" s="144">
        <v>227.55</v>
      </c>
      <c r="G4377" s="144">
        <v>165.9</v>
      </c>
      <c r="H4377" s="144">
        <v>494.06</v>
      </c>
      <c r="I4377" s="144">
        <v>887.51</v>
      </c>
    </row>
    <row r="4378" spans="1:9" x14ac:dyDescent="0.2">
      <c r="A4378" s="141" t="s">
        <v>8767</v>
      </c>
      <c r="B4378" s="142" t="s">
        <v>19756</v>
      </c>
      <c r="C4378" s="143">
        <v>719</v>
      </c>
      <c r="D4378" s="143">
        <v>6</v>
      </c>
      <c r="E4378" s="144">
        <v>7251.56</v>
      </c>
      <c r="F4378" s="144">
        <v>100.19</v>
      </c>
      <c r="G4378" s="144">
        <v>71.099999999999994</v>
      </c>
      <c r="H4378" s="144">
        <v>127.61</v>
      </c>
      <c r="I4378" s="144">
        <v>298.89999999999998</v>
      </c>
    </row>
    <row r="4379" spans="1:9" x14ac:dyDescent="0.2">
      <c r="A4379" s="141" t="s">
        <v>8769</v>
      </c>
      <c r="B4379" s="142" t="s">
        <v>19757</v>
      </c>
      <c r="C4379" s="143">
        <v>259</v>
      </c>
      <c r="D4379" s="143">
        <v>2</v>
      </c>
      <c r="E4379" s="144">
        <v>223.93</v>
      </c>
      <c r="F4379" s="144">
        <v>36.090000000000003</v>
      </c>
      <c r="G4379" s="144">
        <v>23.7</v>
      </c>
      <c r="H4379" s="144">
        <v>3.94</v>
      </c>
      <c r="I4379" s="144">
        <v>63.73</v>
      </c>
    </row>
    <row r="4380" spans="1:9" x14ac:dyDescent="0.2">
      <c r="A4380" s="141" t="s">
        <v>8771</v>
      </c>
      <c r="B4380" s="142" t="s">
        <v>19758</v>
      </c>
      <c r="C4380" s="143">
        <v>27436</v>
      </c>
      <c r="D4380" s="143">
        <v>164</v>
      </c>
      <c r="E4380" s="144">
        <v>79034.5</v>
      </c>
      <c r="F4380" s="144">
        <v>3823.13</v>
      </c>
      <c r="G4380" s="144">
        <v>1943.36</v>
      </c>
      <c r="H4380" s="144">
        <v>1390.76</v>
      </c>
      <c r="I4380" s="144">
        <v>7157.25</v>
      </c>
    </row>
    <row r="4381" spans="1:9" x14ac:dyDescent="0.2">
      <c r="A4381" s="141" t="s">
        <v>8773</v>
      </c>
      <c r="B4381" s="142" t="s">
        <v>19759</v>
      </c>
      <c r="C4381" s="143">
        <v>3712</v>
      </c>
      <c r="D4381" s="143">
        <v>39</v>
      </c>
      <c r="E4381" s="144">
        <v>11391.67</v>
      </c>
      <c r="F4381" s="144">
        <v>517.26</v>
      </c>
      <c r="G4381" s="144">
        <v>462.14</v>
      </c>
      <c r="H4381" s="144">
        <v>200.46</v>
      </c>
      <c r="I4381" s="144">
        <v>1179.8599999999999</v>
      </c>
    </row>
    <row r="4382" spans="1:9" x14ac:dyDescent="0.2">
      <c r="A4382" s="141" t="s">
        <v>8775</v>
      </c>
      <c r="B4382" s="142" t="s">
        <v>19760</v>
      </c>
      <c r="C4382" s="143">
        <v>2532</v>
      </c>
      <c r="D4382" s="143">
        <v>21</v>
      </c>
      <c r="E4382" s="144">
        <v>7410.02</v>
      </c>
      <c r="F4382" s="144">
        <v>352.82</v>
      </c>
      <c r="G4382" s="144">
        <v>248.85</v>
      </c>
      <c r="H4382" s="144">
        <v>130.38999999999999</v>
      </c>
      <c r="I4382" s="144">
        <v>732.06</v>
      </c>
    </row>
    <row r="4383" spans="1:9" x14ac:dyDescent="0.2">
      <c r="A4383" s="141" t="s">
        <v>8777</v>
      </c>
      <c r="B4383" s="142" t="s">
        <v>19761</v>
      </c>
      <c r="C4383" s="143">
        <v>7342</v>
      </c>
      <c r="D4383" s="143">
        <v>109</v>
      </c>
      <c r="E4383" s="144">
        <v>65779.37</v>
      </c>
      <c r="F4383" s="144">
        <v>1023.09</v>
      </c>
      <c r="G4383" s="144">
        <v>1291.6199999999999</v>
      </c>
      <c r="H4383" s="144">
        <v>1157.51</v>
      </c>
      <c r="I4383" s="144">
        <v>3472.22</v>
      </c>
    </row>
    <row r="4384" spans="1:9" x14ac:dyDescent="0.2">
      <c r="A4384" s="141" t="s">
        <v>8779</v>
      </c>
      <c r="B4384" s="142" t="s">
        <v>19762</v>
      </c>
      <c r="C4384" s="143">
        <v>23375</v>
      </c>
      <c r="D4384" s="143">
        <v>209</v>
      </c>
      <c r="E4384" s="144">
        <v>74003.95</v>
      </c>
      <c r="F4384" s="144">
        <v>3257.24</v>
      </c>
      <c r="G4384" s="144">
        <v>2476.6</v>
      </c>
      <c r="H4384" s="144">
        <v>1302.23</v>
      </c>
      <c r="I4384" s="144">
        <v>7036.07</v>
      </c>
    </row>
    <row r="4385" spans="1:9" x14ac:dyDescent="0.2">
      <c r="A4385" s="141" t="s">
        <v>8781</v>
      </c>
      <c r="B4385" s="142" t="s">
        <v>19763</v>
      </c>
      <c r="C4385" s="143">
        <v>3450</v>
      </c>
      <c r="D4385" s="143">
        <v>46</v>
      </c>
      <c r="E4385" s="144">
        <v>13660.29</v>
      </c>
      <c r="F4385" s="144">
        <v>480.74</v>
      </c>
      <c r="G4385" s="144">
        <v>545.09</v>
      </c>
      <c r="H4385" s="144">
        <v>240.38</v>
      </c>
      <c r="I4385" s="144">
        <v>1266.21</v>
      </c>
    </row>
    <row r="4386" spans="1:9" x14ac:dyDescent="0.2">
      <c r="A4386" s="141" t="s">
        <v>8783</v>
      </c>
      <c r="B4386" s="142" t="s">
        <v>19764</v>
      </c>
      <c r="C4386" s="143">
        <v>1349</v>
      </c>
      <c r="D4386" s="143">
        <v>10</v>
      </c>
      <c r="E4386" s="144">
        <v>2185.37</v>
      </c>
      <c r="F4386" s="144">
        <v>187.98</v>
      </c>
      <c r="G4386" s="144">
        <v>118.5</v>
      </c>
      <c r="H4386" s="144">
        <v>38.46</v>
      </c>
      <c r="I4386" s="144">
        <v>344.94</v>
      </c>
    </row>
    <row r="4387" spans="1:9" x14ac:dyDescent="0.2">
      <c r="A4387" s="141" t="s">
        <v>8785</v>
      </c>
      <c r="B4387" s="142" t="s">
        <v>19765</v>
      </c>
      <c r="C4387" s="143">
        <v>3866</v>
      </c>
      <c r="D4387" s="143">
        <v>30</v>
      </c>
      <c r="E4387" s="144">
        <v>7049.02</v>
      </c>
      <c r="F4387" s="144">
        <v>538.71</v>
      </c>
      <c r="G4387" s="144">
        <v>355.5</v>
      </c>
      <c r="H4387" s="144">
        <v>124.04</v>
      </c>
      <c r="I4387" s="144">
        <v>1018.25</v>
      </c>
    </row>
    <row r="4388" spans="1:9" x14ac:dyDescent="0.2">
      <c r="A4388" s="141" t="s">
        <v>8787</v>
      </c>
      <c r="B4388" s="142" t="s">
        <v>19766</v>
      </c>
      <c r="C4388" s="143">
        <v>3034</v>
      </c>
      <c r="D4388" s="143">
        <v>25</v>
      </c>
      <c r="E4388" s="144">
        <v>11148.55</v>
      </c>
      <c r="F4388" s="144">
        <v>422.78</v>
      </c>
      <c r="G4388" s="144">
        <v>296.24</v>
      </c>
      <c r="H4388" s="144">
        <v>196.18</v>
      </c>
      <c r="I4388" s="144">
        <v>915.2</v>
      </c>
    </row>
    <row r="4389" spans="1:9" x14ac:dyDescent="0.2">
      <c r="A4389" s="141" t="s">
        <v>8789</v>
      </c>
      <c r="B4389" s="142" t="s">
        <v>19767</v>
      </c>
      <c r="C4389" s="143">
        <v>1355</v>
      </c>
      <c r="D4389" s="143">
        <v>13</v>
      </c>
      <c r="E4389" s="144">
        <v>4504.75</v>
      </c>
      <c r="F4389" s="144">
        <v>188.82</v>
      </c>
      <c r="G4389" s="144">
        <v>154.05000000000001</v>
      </c>
      <c r="H4389" s="144">
        <v>79.27</v>
      </c>
      <c r="I4389" s="144">
        <v>422.14</v>
      </c>
    </row>
    <row r="4390" spans="1:9" x14ac:dyDescent="0.2">
      <c r="A4390" s="141" t="s">
        <v>8791</v>
      </c>
      <c r="B4390" s="142" t="s">
        <v>19768</v>
      </c>
      <c r="C4390" s="143">
        <v>1601</v>
      </c>
      <c r="D4390" s="143">
        <v>8</v>
      </c>
      <c r="E4390" s="144">
        <v>2640.3</v>
      </c>
      <c r="F4390" s="144">
        <v>223.1</v>
      </c>
      <c r="G4390" s="144">
        <v>94.8</v>
      </c>
      <c r="H4390" s="144">
        <v>46.46</v>
      </c>
      <c r="I4390" s="144">
        <v>364.36</v>
      </c>
    </row>
    <row r="4391" spans="1:9" x14ac:dyDescent="0.2">
      <c r="A4391" s="141" t="s">
        <v>8793</v>
      </c>
      <c r="B4391" s="142" t="s">
        <v>19769</v>
      </c>
      <c r="C4391" s="143">
        <v>3614</v>
      </c>
      <c r="D4391" s="143">
        <v>26</v>
      </c>
      <c r="E4391" s="144">
        <v>64008.47</v>
      </c>
      <c r="F4391" s="144">
        <v>503.6</v>
      </c>
      <c r="G4391" s="144">
        <v>308.10000000000002</v>
      </c>
      <c r="H4391" s="144">
        <v>1126.3399999999999</v>
      </c>
      <c r="I4391" s="144">
        <v>1938.04</v>
      </c>
    </row>
    <row r="4392" spans="1:9" x14ac:dyDescent="0.2">
      <c r="A4392" s="141" t="s">
        <v>8795</v>
      </c>
      <c r="B4392" s="142" t="s">
        <v>19770</v>
      </c>
      <c r="C4392" s="143">
        <v>602</v>
      </c>
      <c r="D4392" s="143">
        <v>4</v>
      </c>
      <c r="E4392" s="144">
        <v>808.65</v>
      </c>
      <c r="F4392" s="144">
        <v>83.89</v>
      </c>
      <c r="G4392" s="144">
        <v>47.4</v>
      </c>
      <c r="H4392" s="144">
        <v>14.23</v>
      </c>
      <c r="I4392" s="144">
        <v>145.52000000000001</v>
      </c>
    </row>
    <row r="4393" spans="1:9" x14ac:dyDescent="0.2">
      <c r="A4393" s="141" t="s">
        <v>8797</v>
      </c>
      <c r="B4393" s="142" t="s">
        <v>19771</v>
      </c>
      <c r="C4393" s="143">
        <v>71925</v>
      </c>
      <c r="D4393" s="143">
        <v>957</v>
      </c>
      <c r="E4393" s="144">
        <v>432870.57</v>
      </c>
      <c r="F4393" s="144">
        <v>10022.540000000001</v>
      </c>
      <c r="G4393" s="144">
        <v>11340.21</v>
      </c>
      <c r="H4393" s="144">
        <v>7617.14</v>
      </c>
      <c r="I4393" s="144">
        <v>28979.89</v>
      </c>
    </row>
    <row r="4394" spans="1:9" x14ac:dyDescent="0.2">
      <c r="A4394" s="141" t="s">
        <v>8799</v>
      </c>
      <c r="B4394" s="142" t="s">
        <v>19772</v>
      </c>
      <c r="C4394" s="143">
        <v>250</v>
      </c>
      <c r="D4394" s="143">
        <v>1</v>
      </c>
      <c r="E4394" s="144">
        <v>37.32</v>
      </c>
      <c r="F4394" s="144">
        <v>34.840000000000003</v>
      </c>
      <c r="G4394" s="144">
        <v>11.85</v>
      </c>
      <c r="H4394" s="144">
        <v>0.66</v>
      </c>
      <c r="I4394" s="144">
        <v>47.35</v>
      </c>
    </row>
    <row r="4395" spans="1:9" x14ac:dyDescent="0.2">
      <c r="A4395" s="141" t="s">
        <v>8801</v>
      </c>
      <c r="B4395" s="142" t="s">
        <v>19773</v>
      </c>
      <c r="C4395" s="143">
        <v>3198</v>
      </c>
      <c r="D4395" s="143">
        <v>29</v>
      </c>
      <c r="E4395" s="144">
        <v>6273.99</v>
      </c>
      <c r="F4395" s="144">
        <v>445.63</v>
      </c>
      <c r="G4395" s="144">
        <v>343.64</v>
      </c>
      <c r="H4395" s="144">
        <v>110.4</v>
      </c>
      <c r="I4395" s="144">
        <v>899.67</v>
      </c>
    </row>
    <row r="4396" spans="1:9" x14ac:dyDescent="0.2">
      <c r="A4396" s="141" t="s">
        <v>8803</v>
      </c>
      <c r="B4396" s="142" t="s">
        <v>19774</v>
      </c>
      <c r="C4396" s="143">
        <v>82585</v>
      </c>
      <c r="D4396" s="143">
        <v>891</v>
      </c>
      <c r="E4396" s="144">
        <v>430591.69</v>
      </c>
      <c r="F4396" s="144">
        <v>11507.98</v>
      </c>
      <c r="G4396" s="144">
        <v>10558.12</v>
      </c>
      <c r="H4396" s="144">
        <v>7577.05</v>
      </c>
      <c r="I4396" s="144">
        <v>29643.15</v>
      </c>
    </row>
    <row r="4397" spans="1:9" x14ac:dyDescent="0.2">
      <c r="A4397" s="141" t="s">
        <v>8805</v>
      </c>
      <c r="B4397" s="142" t="s">
        <v>19775</v>
      </c>
      <c r="C4397" s="143">
        <v>2770</v>
      </c>
      <c r="D4397" s="143">
        <v>71</v>
      </c>
      <c r="E4397" s="144">
        <v>40516.69</v>
      </c>
      <c r="F4397" s="144">
        <v>385.99</v>
      </c>
      <c r="G4397" s="144">
        <v>841.33</v>
      </c>
      <c r="H4397" s="144">
        <v>712.97</v>
      </c>
      <c r="I4397" s="144">
        <v>1940.29</v>
      </c>
    </row>
    <row r="4398" spans="1:9" x14ac:dyDescent="0.2">
      <c r="A4398" s="141" t="s">
        <v>8807</v>
      </c>
      <c r="B4398" s="142" t="s">
        <v>19776</v>
      </c>
      <c r="C4398" s="143">
        <v>1595</v>
      </c>
      <c r="D4398" s="143">
        <v>16</v>
      </c>
      <c r="E4398" s="144">
        <v>10596.5</v>
      </c>
      <c r="F4398" s="144">
        <v>222.26</v>
      </c>
      <c r="G4398" s="144">
        <v>189.59</v>
      </c>
      <c r="H4398" s="144">
        <v>186.46</v>
      </c>
      <c r="I4398" s="144">
        <v>598.30999999999995</v>
      </c>
    </row>
    <row r="4399" spans="1:9" x14ac:dyDescent="0.2">
      <c r="A4399" s="141" t="s">
        <v>8809</v>
      </c>
      <c r="B4399" s="142" t="s">
        <v>19777</v>
      </c>
      <c r="C4399" s="143">
        <v>391</v>
      </c>
      <c r="D4399" s="143">
        <v>3</v>
      </c>
      <c r="E4399" s="144">
        <v>540.16999999999996</v>
      </c>
      <c r="F4399" s="144">
        <v>54.49</v>
      </c>
      <c r="G4399" s="144">
        <v>35.549999999999997</v>
      </c>
      <c r="H4399" s="144">
        <v>9.5</v>
      </c>
      <c r="I4399" s="144">
        <v>99.54</v>
      </c>
    </row>
    <row r="4400" spans="1:9" x14ac:dyDescent="0.2">
      <c r="A4400" s="141" t="s">
        <v>8811</v>
      </c>
      <c r="B4400" s="142" t="s">
        <v>19778</v>
      </c>
      <c r="C4400" s="143">
        <v>2326</v>
      </c>
      <c r="D4400" s="143">
        <v>19</v>
      </c>
      <c r="E4400" s="144">
        <v>3880.92</v>
      </c>
      <c r="F4400" s="144">
        <v>324.12</v>
      </c>
      <c r="G4400" s="144">
        <v>225.14</v>
      </c>
      <c r="H4400" s="144">
        <v>68.290000000000006</v>
      </c>
      <c r="I4400" s="144">
        <v>617.54999999999995</v>
      </c>
    </row>
    <row r="4401" spans="1:9" x14ac:dyDescent="0.2">
      <c r="A4401" s="141" t="s">
        <v>8813</v>
      </c>
      <c r="B4401" s="142" t="s">
        <v>19779</v>
      </c>
      <c r="C4401" s="143">
        <v>3293</v>
      </c>
      <c r="D4401" s="143">
        <v>50</v>
      </c>
      <c r="E4401" s="144">
        <v>16585.189999999999</v>
      </c>
      <c r="F4401" s="144">
        <v>458.87</v>
      </c>
      <c r="G4401" s="144">
        <v>592.49</v>
      </c>
      <c r="H4401" s="144">
        <v>291.85000000000002</v>
      </c>
      <c r="I4401" s="144">
        <v>1343.21</v>
      </c>
    </row>
    <row r="4402" spans="1:9" x14ac:dyDescent="0.2">
      <c r="A4402" s="141" t="s">
        <v>8815</v>
      </c>
      <c r="B4402" s="142" t="s">
        <v>19780</v>
      </c>
      <c r="C4402" s="143">
        <v>740</v>
      </c>
      <c r="D4402" s="143">
        <v>5</v>
      </c>
      <c r="E4402" s="144">
        <v>4486.5</v>
      </c>
      <c r="F4402" s="144">
        <v>103.12</v>
      </c>
      <c r="G4402" s="144">
        <v>59.25</v>
      </c>
      <c r="H4402" s="144">
        <v>78.95</v>
      </c>
      <c r="I4402" s="144">
        <v>241.32</v>
      </c>
    </row>
    <row r="4403" spans="1:9" x14ac:dyDescent="0.2">
      <c r="A4403" s="141" t="s">
        <v>8817</v>
      </c>
      <c r="B4403" s="142" t="s">
        <v>19781</v>
      </c>
      <c r="C4403" s="143">
        <v>1520</v>
      </c>
      <c r="D4403" s="143">
        <v>18</v>
      </c>
      <c r="E4403" s="144">
        <v>3737.04</v>
      </c>
      <c r="F4403" s="144">
        <v>211.81</v>
      </c>
      <c r="G4403" s="144">
        <v>213.3</v>
      </c>
      <c r="H4403" s="144">
        <v>65.760000000000005</v>
      </c>
      <c r="I4403" s="144">
        <v>490.87</v>
      </c>
    </row>
    <row r="4404" spans="1:9" x14ac:dyDescent="0.2">
      <c r="A4404" s="141" t="s">
        <v>8819</v>
      </c>
      <c r="B4404" s="142" t="s">
        <v>19782</v>
      </c>
      <c r="C4404" s="143">
        <v>912</v>
      </c>
      <c r="D4404" s="143">
        <v>7</v>
      </c>
      <c r="E4404" s="144">
        <v>966.38</v>
      </c>
      <c r="F4404" s="144">
        <v>127.09</v>
      </c>
      <c r="G4404" s="144">
        <v>82.95</v>
      </c>
      <c r="H4404" s="144">
        <v>17.010000000000002</v>
      </c>
      <c r="I4404" s="144">
        <v>227.05</v>
      </c>
    </row>
    <row r="4405" spans="1:9" x14ac:dyDescent="0.2">
      <c r="A4405" s="141" t="s">
        <v>8821</v>
      </c>
      <c r="B4405" s="142" t="s">
        <v>19783</v>
      </c>
      <c r="C4405" s="143">
        <v>388</v>
      </c>
      <c r="D4405" s="143">
        <v>4</v>
      </c>
      <c r="E4405" s="144">
        <v>831.38</v>
      </c>
      <c r="F4405" s="144">
        <v>54.06</v>
      </c>
      <c r="G4405" s="144">
        <v>47.4</v>
      </c>
      <c r="H4405" s="144">
        <v>14.63</v>
      </c>
      <c r="I4405" s="144">
        <v>116.09</v>
      </c>
    </row>
    <row r="4406" spans="1:9" x14ac:dyDescent="0.2">
      <c r="A4406" s="141" t="s">
        <v>8823</v>
      </c>
      <c r="B4406" s="142" t="s">
        <v>19784</v>
      </c>
      <c r="C4406" s="143">
        <v>553</v>
      </c>
      <c r="D4406" s="143">
        <v>4</v>
      </c>
      <c r="E4406" s="144">
        <v>741.64</v>
      </c>
      <c r="F4406" s="144">
        <v>77.06</v>
      </c>
      <c r="G4406" s="144">
        <v>47.4</v>
      </c>
      <c r="H4406" s="144">
        <v>13.05</v>
      </c>
      <c r="I4406" s="144">
        <v>137.51</v>
      </c>
    </row>
    <row r="4407" spans="1:9" x14ac:dyDescent="0.2">
      <c r="A4407" s="141" t="s">
        <v>8825</v>
      </c>
      <c r="B4407" s="142" t="s">
        <v>19785</v>
      </c>
      <c r="C4407" s="143">
        <v>235</v>
      </c>
      <c r="D4407" s="143">
        <v>1</v>
      </c>
      <c r="E4407" s="144">
        <v>37.32</v>
      </c>
      <c r="F4407" s="144">
        <v>32.74</v>
      </c>
      <c r="G4407" s="144">
        <v>11.85</v>
      </c>
      <c r="H4407" s="144">
        <v>0.66</v>
      </c>
      <c r="I4407" s="144">
        <v>45.25</v>
      </c>
    </row>
    <row r="4408" spans="1:9" x14ac:dyDescent="0.2">
      <c r="A4408" s="141" t="s">
        <v>8827</v>
      </c>
      <c r="B4408" s="142" t="s">
        <v>19786</v>
      </c>
      <c r="C4408" s="143">
        <v>524</v>
      </c>
      <c r="D4408" s="143">
        <v>21</v>
      </c>
      <c r="E4408" s="144">
        <v>8467.49</v>
      </c>
      <c r="F4408" s="144">
        <v>73.02</v>
      </c>
      <c r="G4408" s="144">
        <v>248.85</v>
      </c>
      <c r="H4408" s="144">
        <v>149</v>
      </c>
      <c r="I4408" s="144">
        <v>470.87</v>
      </c>
    </row>
    <row r="4409" spans="1:9" x14ac:dyDescent="0.2">
      <c r="A4409" s="141" t="s">
        <v>8829</v>
      </c>
      <c r="B4409" s="142" t="s">
        <v>19787</v>
      </c>
      <c r="C4409" s="143">
        <v>577405</v>
      </c>
      <c r="D4409" s="143">
        <v>7120</v>
      </c>
      <c r="E4409" s="144">
        <v>6358459.3200000003</v>
      </c>
      <c r="F4409" s="144">
        <v>80459.66</v>
      </c>
      <c r="G4409" s="144">
        <v>84370.18</v>
      </c>
      <c r="H4409" s="144">
        <v>111888.7</v>
      </c>
      <c r="I4409" s="144">
        <v>276718.53999999998</v>
      </c>
    </row>
    <row r="4410" spans="1:9" x14ac:dyDescent="0.2">
      <c r="A4410" s="141" t="s">
        <v>8831</v>
      </c>
      <c r="B4410" s="142" t="s">
        <v>19788</v>
      </c>
      <c r="C4410" s="143">
        <v>16849</v>
      </c>
      <c r="D4410" s="143">
        <v>207</v>
      </c>
      <c r="E4410" s="144">
        <v>52636.33</v>
      </c>
      <c r="F4410" s="144">
        <v>2347.86</v>
      </c>
      <c r="G4410" s="144">
        <v>2452.9</v>
      </c>
      <c r="H4410" s="144">
        <v>926.23</v>
      </c>
      <c r="I4410" s="144">
        <v>5726.99</v>
      </c>
    </row>
    <row r="4411" spans="1:9" x14ac:dyDescent="0.2">
      <c r="A4411" s="141" t="s">
        <v>8833</v>
      </c>
      <c r="B4411" s="142" t="s">
        <v>19789</v>
      </c>
      <c r="C4411" s="143">
        <v>147958</v>
      </c>
      <c r="D4411" s="143">
        <v>2911</v>
      </c>
      <c r="E4411" s="144">
        <v>1704714.45</v>
      </c>
      <c r="F4411" s="144">
        <v>20617.5</v>
      </c>
      <c r="G4411" s="144">
        <v>34494.61</v>
      </c>
      <c r="H4411" s="144">
        <v>29997.56</v>
      </c>
      <c r="I4411" s="144">
        <v>85109.67</v>
      </c>
    </row>
    <row r="4412" spans="1:9" x14ac:dyDescent="0.2">
      <c r="A4412" s="141" t="s">
        <v>8835</v>
      </c>
      <c r="B4412" s="142" t="s">
        <v>19790</v>
      </c>
      <c r="C4412" s="143">
        <v>86744</v>
      </c>
      <c r="D4412" s="143">
        <v>875</v>
      </c>
      <c r="E4412" s="144">
        <v>595558.47</v>
      </c>
      <c r="F4412" s="144">
        <v>12087.52</v>
      </c>
      <c r="G4412" s="144">
        <v>10368.530000000001</v>
      </c>
      <c r="H4412" s="144">
        <v>10479.94</v>
      </c>
      <c r="I4412" s="144">
        <v>32935.99</v>
      </c>
    </row>
    <row r="4413" spans="1:9" x14ac:dyDescent="0.2">
      <c r="A4413" s="141" t="s">
        <v>8837</v>
      </c>
      <c r="B4413" s="142" t="s">
        <v>19791</v>
      </c>
      <c r="C4413" s="143">
        <v>1244</v>
      </c>
      <c r="D4413" s="143">
        <v>6</v>
      </c>
      <c r="E4413" s="144">
        <v>5803.5</v>
      </c>
      <c r="F4413" s="144">
        <v>173.34</v>
      </c>
      <c r="G4413" s="144">
        <v>71.099999999999994</v>
      </c>
      <c r="H4413" s="144">
        <v>102.12</v>
      </c>
      <c r="I4413" s="144">
        <v>346.56</v>
      </c>
    </row>
    <row r="4414" spans="1:9" x14ac:dyDescent="0.2">
      <c r="A4414" s="141" t="s">
        <v>8839</v>
      </c>
      <c r="B4414" s="142" t="s">
        <v>19792</v>
      </c>
      <c r="C4414" s="143">
        <v>5341</v>
      </c>
      <c r="D4414" s="143">
        <v>87</v>
      </c>
      <c r="E4414" s="144">
        <v>25111.62</v>
      </c>
      <c r="F4414" s="144">
        <v>744.26</v>
      </c>
      <c r="G4414" s="144">
        <v>1030.93</v>
      </c>
      <c r="H4414" s="144">
        <v>441.89</v>
      </c>
      <c r="I4414" s="144">
        <v>2217.08</v>
      </c>
    </row>
    <row r="4415" spans="1:9" x14ac:dyDescent="0.2">
      <c r="A4415" s="141" t="s">
        <v>8841</v>
      </c>
      <c r="B4415" s="142" t="s">
        <v>19793</v>
      </c>
      <c r="C4415" s="143">
        <v>2762</v>
      </c>
      <c r="D4415" s="143">
        <v>37</v>
      </c>
      <c r="E4415" s="144">
        <v>33124.54</v>
      </c>
      <c r="F4415" s="144">
        <v>384.88</v>
      </c>
      <c r="G4415" s="144">
        <v>438.44</v>
      </c>
      <c r="H4415" s="144">
        <v>582.89</v>
      </c>
      <c r="I4415" s="144">
        <v>1406.21</v>
      </c>
    </row>
    <row r="4416" spans="1:9" x14ac:dyDescent="0.2">
      <c r="A4416" s="141" t="s">
        <v>8843</v>
      </c>
      <c r="B4416" s="142" t="s">
        <v>19794</v>
      </c>
      <c r="C4416" s="143">
        <v>938</v>
      </c>
      <c r="D4416" s="143">
        <v>81</v>
      </c>
      <c r="E4416" s="144">
        <v>9521.31</v>
      </c>
      <c r="F4416" s="144">
        <v>130.69999999999999</v>
      </c>
      <c r="G4416" s="144">
        <v>959.83</v>
      </c>
      <c r="H4416" s="144">
        <v>167.54</v>
      </c>
      <c r="I4416" s="144">
        <v>1258.07</v>
      </c>
    </row>
    <row r="4417" spans="1:9" x14ac:dyDescent="0.2">
      <c r="A4417" s="141" t="s">
        <v>8845</v>
      </c>
      <c r="B4417" s="142" t="s">
        <v>19795</v>
      </c>
      <c r="C4417" s="143">
        <v>21018</v>
      </c>
      <c r="D4417" s="143">
        <v>274</v>
      </c>
      <c r="E4417" s="144">
        <v>86355.83</v>
      </c>
      <c r="F4417" s="144">
        <v>2928.79</v>
      </c>
      <c r="G4417" s="144">
        <v>3246.83</v>
      </c>
      <c r="H4417" s="144">
        <v>1519.59</v>
      </c>
      <c r="I4417" s="144">
        <v>7695.21</v>
      </c>
    </row>
    <row r="4418" spans="1:9" x14ac:dyDescent="0.2">
      <c r="A4418" s="141" t="s">
        <v>8847</v>
      </c>
      <c r="B4418" s="142" t="s">
        <v>19796</v>
      </c>
      <c r="C4418" s="143">
        <v>4023</v>
      </c>
      <c r="D4418" s="143">
        <v>43</v>
      </c>
      <c r="E4418" s="144">
        <v>9893.8700000000008</v>
      </c>
      <c r="F4418" s="144">
        <v>560.59</v>
      </c>
      <c r="G4418" s="144">
        <v>509.54</v>
      </c>
      <c r="H4418" s="144">
        <v>174.1</v>
      </c>
      <c r="I4418" s="144">
        <v>1244.23</v>
      </c>
    </row>
    <row r="4419" spans="1:9" x14ac:dyDescent="0.2">
      <c r="A4419" s="141" t="s">
        <v>8849</v>
      </c>
      <c r="B4419" s="142" t="s">
        <v>19797</v>
      </c>
      <c r="C4419" s="143">
        <v>251</v>
      </c>
      <c r="D4419" s="143">
        <v>12</v>
      </c>
      <c r="E4419" s="144">
        <v>5542.22</v>
      </c>
      <c r="F4419" s="144">
        <v>34.979999999999997</v>
      </c>
      <c r="G4419" s="144">
        <v>142.19999999999999</v>
      </c>
      <c r="H4419" s="144">
        <v>97.53</v>
      </c>
      <c r="I4419" s="144">
        <v>274.70999999999998</v>
      </c>
    </row>
    <row r="4420" spans="1:9" x14ac:dyDescent="0.2">
      <c r="A4420" s="141" t="s">
        <v>8851</v>
      </c>
      <c r="B4420" s="142" t="s">
        <v>19798</v>
      </c>
      <c r="C4420" s="143">
        <v>3159</v>
      </c>
      <c r="D4420" s="143">
        <v>30</v>
      </c>
      <c r="E4420" s="144">
        <v>7168.26</v>
      </c>
      <c r="F4420" s="144">
        <v>440.2</v>
      </c>
      <c r="G4420" s="144">
        <v>355.5</v>
      </c>
      <c r="H4420" s="144">
        <v>126.14</v>
      </c>
      <c r="I4420" s="144">
        <v>921.84</v>
      </c>
    </row>
    <row r="4421" spans="1:9" x14ac:dyDescent="0.2">
      <c r="A4421" s="141" t="s">
        <v>8853</v>
      </c>
      <c r="B4421" s="142" t="s">
        <v>19799</v>
      </c>
      <c r="C4421" s="143">
        <v>9572</v>
      </c>
      <c r="D4421" s="143">
        <v>79</v>
      </c>
      <c r="E4421" s="144">
        <v>22015.26</v>
      </c>
      <c r="F4421" s="144">
        <v>1333.83</v>
      </c>
      <c r="G4421" s="144">
        <v>936.13</v>
      </c>
      <c r="H4421" s="144">
        <v>387.4</v>
      </c>
      <c r="I4421" s="144">
        <v>2657.36</v>
      </c>
    </row>
    <row r="4422" spans="1:9" x14ac:dyDescent="0.2">
      <c r="A4422" s="141" t="s">
        <v>8855</v>
      </c>
      <c r="B4422" s="142" t="s">
        <v>19800</v>
      </c>
      <c r="C4422" s="143">
        <v>298</v>
      </c>
      <c r="D4422" s="143">
        <v>3</v>
      </c>
      <c r="E4422" s="144">
        <v>687.6</v>
      </c>
      <c r="F4422" s="144">
        <v>41.53</v>
      </c>
      <c r="G4422" s="144">
        <v>35.549999999999997</v>
      </c>
      <c r="H4422" s="144">
        <v>12.1</v>
      </c>
      <c r="I4422" s="144">
        <v>89.18</v>
      </c>
    </row>
    <row r="4423" spans="1:9" x14ac:dyDescent="0.2">
      <c r="A4423" s="141" t="s">
        <v>8857</v>
      </c>
      <c r="B4423" s="142" t="s">
        <v>19801</v>
      </c>
      <c r="C4423" s="143">
        <v>49790</v>
      </c>
      <c r="D4423" s="143">
        <v>276</v>
      </c>
      <c r="E4423" s="144">
        <v>125865.2</v>
      </c>
      <c r="F4423" s="144">
        <v>6938.09</v>
      </c>
      <c r="G4423" s="144">
        <v>3270.53</v>
      </c>
      <c r="H4423" s="144">
        <v>2214.8200000000002</v>
      </c>
      <c r="I4423" s="144">
        <v>12423.44</v>
      </c>
    </row>
    <row r="4424" spans="1:9" x14ac:dyDescent="0.2">
      <c r="A4424" s="141" t="s">
        <v>8859</v>
      </c>
      <c r="B4424" s="142" t="s">
        <v>19802</v>
      </c>
      <c r="C4424" s="143">
        <v>2734</v>
      </c>
      <c r="D4424" s="143">
        <v>24</v>
      </c>
      <c r="E4424" s="144">
        <v>7254.3</v>
      </c>
      <c r="F4424" s="144">
        <v>380.98</v>
      </c>
      <c r="G4424" s="144">
        <v>284.39</v>
      </c>
      <c r="H4424" s="144">
        <v>127.66</v>
      </c>
      <c r="I4424" s="144">
        <v>793.03</v>
      </c>
    </row>
    <row r="4425" spans="1:9" x14ac:dyDescent="0.2">
      <c r="A4425" s="141" t="s">
        <v>8861</v>
      </c>
      <c r="B4425" s="142" t="s">
        <v>19803</v>
      </c>
      <c r="C4425" s="143">
        <v>33624</v>
      </c>
      <c r="D4425" s="143">
        <v>414</v>
      </c>
      <c r="E4425" s="144">
        <v>154247.76</v>
      </c>
      <c r="F4425" s="144">
        <v>4685.41</v>
      </c>
      <c r="G4425" s="144">
        <v>4905.79</v>
      </c>
      <c r="H4425" s="144">
        <v>2714.27</v>
      </c>
      <c r="I4425" s="144">
        <v>12305.47</v>
      </c>
    </row>
    <row r="4426" spans="1:9" x14ac:dyDescent="0.2">
      <c r="A4426" s="141" t="s">
        <v>8863</v>
      </c>
      <c r="B4426" s="142" t="s">
        <v>19804</v>
      </c>
      <c r="C4426" s="143">
        <v>173</v>
      </c>
      <c r="D4426" s="143">
        <v>0</v>
      </c>
      <c r="E4426" s="144">
        <v>0</v>
      </c>
      <c r="F4426" s="144">
        <v>24.1</v>
      </c>
      <c r="G4426" s="144">
        <v>0</v>
      </c>
      <c r="H4426" s="144">
        <v>0</v>
      </c>
      <c r="I4426" s="144">
        <v>24.1</v>
      </c>
    </row>
    <row r="4427" spans="1:9" x14ac:dyDescent="0.2">
      <c r="A4427" s="141" t="s">
        <v>8865</v>
      </c>
      <c r="B4427" s="142" t="s">
        <v>19805</v>
      </c>
      <c r="C4427" s="143">
        <v>1614</v>
      </c>
      <c r="D4427" s="143">
        <v>7</v>
      </c>
      <c r="E4427" s="144">
        <v>1450.81</v>
      </c>
      <c r="F4427" s="144">
        <v>224.9</v>
      </c>
      <c r="G4427" s="144">
        <v>82.95</v>
      </c>
      <c r="H4427" s="144">
        <v>25.53</v>
      </c>
      <c r="I4427" s="144">
        <v>333.38</v>
      </c>
    </row>
    <row r="4428" spans="1:9" x14ac:dyDescent="0.2">
      <c r="A4428" s="141" t="s">
        <v>8867</v>
      </c>
      <c r="B4428" s="142" t="s">
        <v>19806</v>
      </c>
      <c r="C4428" s="143">
        <v>592</v>
      </c>
      <c r="D4428" s="143">
        <v>3</v>
      </c>
      <c r="E4428" s="144">
        <v>422.91</v>
      </c>
      <c r="F4428" s="144">
        <v>82.5</v>
      </c>
      <c r="G4428" s="144">
        <v>35.549999999999997</v>
      </c>
      <c r="H4428" s="144">
        <v>7.44</v>
      </c>
      <c r="I4428" s="144">
        <v>125.49</v>
      </c>
    </row>
    <row r="4429" spans="1:9" x14ac:dyDescent="0.2">
      <c r="A4429" s="141" t="s">
        <v>8869</v>
      </c>
      <c r="B4429" s="142" t="s">
        <v>19807</v>
      </c>
      <c r="C4429" s="143">
        <v>3386</v>
      </c>
      <c r="D4429" s="143">
        <v>51</v>
      </c>
      <c r="E4429" s="144">
        <v>38113.14</v>
      </c>
      <c r="F4429" s="144">
        <v>471.83</v>
      </c>
      <c r="G4429" s="144">
        <v>604.34</v>
      </c>
      <c r="H4429" s="144">
        <v>670.67</v>
      </c>
      <c r="I4429" s="144">
        <v>1746.84</v>
      </c>
    </row>
    <row r="4430" spans="1:9" x14ac:dyDescent="0.2">
      <c r="A4430" s="141" t="s">
        <v>8871</v>
      </c>
      <c r="B4430" s="142" t="s">
        <v>19808</v>
      </c>
      <c r="C4430" s="143">
        <v>3727</v>
      </c>
      <c r="D4430" s="143">
        <v>46</v>
      </c>
      <c r="E4430" s="144">
        <v>135168.95000000001</v>
      </c>
      <c r="F4430" s="144">
        <v>519.34</v>
      </c>
      <c r="G4430" s="144">
        <v>545.09</v>
      </c>
      <c r="H4430" s="144">
        <v>2378.54</v>
      </c>
      <c r="I4430" s="144">
        <v>3442.97</v>
      </c>
    </row>
    <row r="4431" spans="1:9" x14ac:dyDescent="0.2">
      <c r="A4431" s="141" t="s">
        <v>8873</v>
      </c>
      <c r="B4431" s="142" t="s">
        <v>19809</v>
      </c>
      <c r="C4431" s="143">
        <v>2203</v>
      </c>
      <c r="D4431" s="143">
        <v>11</v>
      </c>
      <c r="E4431" s="144">
        <v>3283.96</v>
      </c>
      <c r="F4431" s="144">
        <v>306.98</v>
      </c>
      <c r="G4431" s="144">
        <v>130.34</v>
      </c>
      <c r="H4431" s="144">
        <v>57.78</v>
      </c>
      <c r="I4431" s="144">
        <v>495.1</v>
      </c>
    </row>
    <row r="4432" spans="1:9" x14ac:dyDescent="0.2">
      <c r="A4432" s="141" t="s">
        <v>8875</v>
      </c>
      <c r="B4432" s="142" t="s">
        <v>19810</v>
      </c>
      <c r="C4432" s="143">
        <v>18937</v>
      </c>
      <c r="D4432" s="143">
        <v>160</v>
      </c>
      <c r="E4432" s="144">
        <v>45570.3</v>
      </c>
      <c r="F4432" s="144">
        <v>2638.82</v>
      </c>
      <c r="G4432" s="144">
        <v>1895.96</v>
      </c>
      <c r="H4432" s="144">
        <v>801.9</v>
      </c>
      <c r="I4432" s="144">
        <v>5336.68</v>
      </c>
    </row>
    <row r="4433" spans="1:9" x14ac:dyDescent="0.2">
      <c r="A4433" s="141" t="s">
        <v>8877</v>
      </c>
      <c r="B4433" s="142" t="s">
        <v>19811</v>
      </c>
      <c r="C4433" s="143">
        <v>725</v>
      </c>
      <c r="D4433" s="143">
        <v>3</v>
      </c>
      <c r="E4433" s="144">
        <v>687.3</v>
      </c>
      <c r="F4433" s="144">
        <v>101.02</v>
      </c>
      <c r="G4433" s="144">
        <v>35.549999999999997</v>
      </c>
      <c r="H4433" s="144">
        <v>12.1</v>
      </c>
      <c r="I4433" s="144">
        <v>148.66999999999999</v>
      </c>
    </row>
    <row r="4434" spans="1:9" x14ac:dyDescent="0.2">
      <c r="A4434" s="141" t="s">
        <v>8879</v>
      </c>
      <c r="B4434" s="142" t="s">
        <v>19812</v>
      </c>
      <c r="C4434" s="143">
        <v>2483</v>
      </c>
      <c r="D4434" s="143">
        <v>7</v>
      </c>
      <c r="E4434" s="144">
        <v>1503.31</v>
      </c>
      <c r="F4434" s="144">
        <v>346</v>
      </c>
      <c r="G4434" s="144">
        <v>82.95</v>
      </c>
      <c r="H4434" s="144">
        <v>26.46</v>
      </c>
      <c r="I4434" s="144">
        <v>455.41</v>
      </c>
    </row>
    <row r="4435" spans="1:9" x14ac:dyDescent="0.2">
      <c r="A4435" s="141" t="s">
        <v>8881</v>
      </c>
      <c r="B4435" s="142" t="s">
        <v>19813</v>
      </c>
      <c r="C4435" s="143">
        <v>82967</v>
      </c>
      <c r="D4435" s="143">
        <v>830</v>
      </c>
      <c r="E4435" s="144">
        <v>349690.77</v>
      </c>
      <c r="F4435" s="144">
        <v>11561.21</v>
      </c>
      <c r="G4435" s="144">
        <v>9835.2900000000009</v>
      </c>
      <c r="H4435" s="144">
        <v>6153.45</v>
      </c>
      <c r="I4435" s="144">
        <v>27549.95</v>
      </c>
    </row>
    <row r="4436" spans="1:9" x14ac:dyDescent="0.2">
      <c r="A4436" s="141" t="s">
        <v>8883</v>
      </c>
      <c r="B4436" s="142" t="s">
        <v>19814</v>
      </c>
      <c r="C4436" s="143">
        <v>4129</v>
      </c>
      <c r="D4436" s="143">
        <v>45</v>
      </c>
      <c r="E4436" s="144">
        <v>50122.86</v>
      </c>
      <c r="F4436" s="144">
        <v>575.36</v>
      </c>
      <c r="G4436" s="144">
        <v>533.24</v>
      </c>
      <c r="H4436" s="144">
        <v>882</v>
      </c>
      <c r="I4436" s="144">
        <v>1990.6</v>
      </c>
    </row>
    <row r="4437" spans="1:9" x14ac:dyDescent="0.2">
      <c r="A4437" s="141" t="s">
        <v>8885</v>
      </c>
      <c r="B4437" s="142" t="s">
        <v>19815</v>
      </c>
      <c r="C4437" s="143">
        <v>3374</v>
      </c>
      <c r="D4437" s="143">
        <v>17</v>
      </c>
      <c r="E4437" s="144">
        <v>8072.6</v>
      </c>
      <c r="F4437" s="144">
        <v>470.16</v>
      </c>
      <c r="G4437" s="144">
        <v>201.45</v>
      </c>
      <c r="H4437" s="144">
        <v>142.06</v>
      </c>
      <c r="I4437" s="144">
        <v>813.67</v>
      </c>
    </row>
    <row r="4438" spans="1:9" x14ac:dyDescent="0.2">
      <c r="A4438" s="141" t="s">
        <v>8887</v>
      </c>
      <c r="B4438" s="142" t="s">
        <v>19816</v>
      </c>
      <c r="C4438" s="143">
        <v>5360</v>
      </c>
      <c r="D4438" s="143">
        <v>55</v>
      </c>
      <c r="E4438" s="144">
        <v>18259.21</v>
      </c>
      <c r="F4438" s="144">
        <v>746.9</v>
      </c>
      <c r="G4438" s="144">
        <v>651.74</v>
      </c>
      <c r="H4438" s="144">
        <v>321.3</v>
      </c>
      <c r="I4438" s="144">
        <v>1719.94</v>
      </c>
    </row>
    <row r="4439" spans="1:9" x14ac:dyDescent="0.2">
      <c r="A4439" s="141" t="s">
        <v>8889</v>
      </c>
      <c r="B4439" s="142" t="s">
        <v>19817</v>
      </c>
      <c r="C4439" s="143">
        <v>1437</v>
      </c>
      <c r="D4439" s="143">
        <v>16</v>
      </c>
      <c r="E4439" s="144">
        <v>3710.45</v>
      </c>
      <c r="F4439" s="144">
        <v>200.24</v>
      </c>
      <c r="G4439" s="144">
        <v>189.59</v>
      </c>
      <c r="H4439" s="144">
        <v>65.3</v>
      </c>
      <c r="I4439" s="144">
        <v>455.13</v>
      </c>
    </row>
    <row r="4440" spans="1:9" x14ac:dyDescent="0.2">
      <c r="A4440" s="141" t="s">
        <v>8891</v>
      </c>
      <c r="B4440" s="142" t="s">
        <v>19818</v>
      </c>
      <c r="C4440" s="143">
        <v>2045</v>
      </c>
      <c r="D4440" s="143">
        <v>21</v>
      </c>
      <c r="E4440" s="144">
        <v>3670.46</v>
      </c>
      <c r="F4440" s="144">
        <v>284.97000000000003</v>
      </c>
      <c r="G4440" s="144">
        <v>248.85</v>
      </c>
      <c r="H4440" s="144">
        <v>64.59</v>
      </c>
      <c r="I4440" s="144">
        <v>598.41</v>
      </c>
    </row>
    <row r="4441" spans="1:9" x14ac:dyDescent="0.2">
      <c r="A4441" s="141" t="s">
        <v>8893</v>
      </c>
      <c r="B4441" s="142" t="s">
        <v>19819</v>
      </c>
      <c r="C4441" s="143">
        <v>2866</v>
      </c>
      <c r="D4441" s="143">
        <v>18</v>
      </c>
      <c r="E4441" s="144">
        <v>3833.86</v>
      </c>
      <c r="F4441" s="144">
        <v>399.37</v>
      </c>
      <c r="G4441" s="144">
        <v>213.3</v>
      </c>
      <c r="H4441" s="144">
        <v>67.459999999999994</v>
      </c>
      <c r="I4441" s="144">
        <v>680.13</v>
      </c>
    </row>
    <row r="4442" spans="1:9" x14ac:dyDescent="0.2">
      <c r="A4442" s="141" t="s">
        <v>8895</v>
      </c>
      <c r="B4442" s="142" t="s">
        <v>19820</v>
      </c>
      <c r="C4442" s="143">
        <v>68056</v>
      </c>
      <c r="D4442" s="143">
        <v>647</v>
      </c>
      <c r="E4442" s="144">
        <v>400365.19</v>
      </c>
      <c r="F4442" s="144">
        <v>9483.4</v>
      </c>
      <c r="G4442" s="144">
        <v>7666.78</v>
      </c>
      <c r="H4442" s="144">
        <v>7045.16</v>
      </c>
      <c r="I4442" s="144">
        <v>24195.34</v>
      </c>
    </row>
    <row r="4443" spans="1:9" x14ac:dyDescent="0.2">
      <c r="A4443" s="141" t="s">
        <v>8897</v>
      </c>
      <c r="B4443" s="142" t="s">
        <v>19821</v>
      </c>
      <c r="C4443" s="143">
        <v>3277</v>
      </c>
      <c r="D4443" s="143">
        <v>19</v>
      </c>
      <c r="E4443" s="144">
        <v>5075.97</v>
      </c>
      <c r="F4443" s="144">
        <v>456.64</v>
      </c>
      <c r="G4443" s="144">
        <v>225.14</v>
      </c>
      <c r="H4443" s="144">
        <v>89.32</v>
      </c>
      <c r="I4443" s="144">
        <v>771.1</v>
      </c>
    </row>
    <row r="4444" spans="1:9" x14ac:dyDescent="0.2">
      <c r="A4444" s="141" t="s">
        <v>8899</v>
      </c>
      <c r="B4444" s="142" t="s">
        <v>19822</v>
      </c>
      <c r="C4444" s="143">
        <v>572</v>
      </c>
      <c r="D4444" s="143">
        <v>1</v>
      </c>
      <c r="E4444" s="144">
        <v>186.61</v>
      </c>
      <c r="F4444" s="144">
        <v>79.7</v>
      </c>
      <c r="G4444" s="144">
        <v>11.85</v>
      </c>
      <c r="H4444" s="144">
        <v>3.28</v>
      </c>
      <c r="I4444" s="144">
        <v>94.83</v>
      </c>
    </row>
    <row r="4445" spans="1:9" x14ac:dyDescent="0.2">
      <c r="A4445" s="141" t="s">
        <v>8901</v>
      </c>
      <c r="B4445" s="142" t="s">
        <v>19823</v>
      </c>
      <c r="C4445" s="143">
        <v>473</v>
      </c>
      <c r="D4445" s="143">
        <v>2</v>
      </c>
      <c r="E4445" s="144">
        <v>373.22</v>
      </c>
      <c r="F4445" s="144">
        <v>65.91</v>
      </c>
      <c r="G4445" s="144">
        <v>23.7</v>
      </c>
      <c r="H4445" s="144">
        <v>6.57</v>
      </c>
      <c r="I4445" s="144">
        <v>96.18</v>
      </c>
    </row>
    <row r="4446" spans="1:9" x14ac:dyDescent="0.2">
      <c r="A4446" s="141" t="s">
        <v>8903</v>
      </c>
      <c r="B4446" s="142" t="s">
        <v>19824</v>
      </c>
      <c r="C4446" s="143">
        <v>6116</v>
      </c>
      <c r="D4446" s="143">
        <v>123</v>
      </c>
      <c r="E4446" s="144">
        <v>131554.06</v>
      </c>
      <c r="F4446" s="144">
        <v>1544.38</v>
      </c>
      <c r="G4446" s="144">
        <v>2249.6</v>
      </c>
      <c r="H4446" s="144">
        <v>2896.05</v>
      </c>
      <c r="I4446" s="144">
        <v>6690.03</v>
      </c>
    </row>
    <row r="4447" spans="1:9" x14ac:dyDescent="0.2">
      <c r="A4447" s="141" t="s">
        <v>8905</v>
      </c>
      <c r="B4447" s="142" t="s">
        <v>19825</v>
      </c>
      <c r="C4447" s="143">
        <v>13066</v>
      </c>
      <c r="D4447" s="143">
        <v>164</v>
      </c>
      <c r="E4447" s="144">
        <v>54603.14</v>
      </c>
      <c r="F4447" s="144">
        <v>3299.34</v>
      </c>
      <c r="G4447" s="144">
        <v>2999.47</v>
      </c>
      <c r="H4447" s="144">
        <v>1202.04</v>
      </c>
      <c r="I4447" s="144">
        <v>7500.85</v>
      </c>
    </row>
    <row r="4448" spans="1:9" x14ac:dyDescent="0.2">
      <c r="A4448" s="141" t="s">
        <v>8907</v>
      </c>
      <c r="B4448" s="142" t="s">
        <v>19826</v>
      </c>
      <c r="C4448" s="143">
        <v>35956</v>
      </c>
      <c r="D4448" s="143">
        <v>369</v>
      </c>
      <c r="E4448" s="144">
        <v>139424.9</v>
      </c>
      <c r="F4448" s="144">
        <v>9079.3799999999992</v>
      </c>
      <c r="G4448" s="144">
        <v>6748.81</v>
      </c>
      <c r="H4448" s="144">
        <v>3069.31</v>
      </c>
      <c r="I4448" s="144">
        <v>18897.5</v>
      </c>
    </row>
    <row r="4449" spans="1:9" x14ac:dyDescent="0.2">
      <c r="A4449" s="141" t="s">
        <v>8909</v>
      </c>
      <c r="B4449" s="142" t="s">
        <v>19827</v>
      </c>
      <c r="C4449" s="143">
        <v>1388</v>
      </c>
      <c r="D4449" s="143">
        <v>12</v>
      </c>
      <c r="E4449" s="144">
        <v>6383.51</v>
      </c>
      <c r="F4449" s="144">
        <v>350.49</v>
      </c>
      <c r="G4449" s="144">
        <v>219.47</v>
      </c>
      <c r="H4449" s="144">
        <v>140.53</v>
      </c>
      <c r="I4449" s="144">
        <v>710.49</v>
      </c>
    </row>
    <row r="4450" spans="1:9" x14ac:dyDescent="0.2">
      <c r="A4450" s="141" t="s">
        <v>8911</v>
      </c>
      <c r="B4450" s="142" t="s">
        <v>19828</v>
      </c>
      <c r="C4450" s="143">
        <v>42559</v>
      </c>
      <c r="D4450" s="143">
        <v>739</v>
      </c>
      <c r="E4450" s="144">
        <v>450223.39</v>
      </c>
      <c r="F4450" s="144">
        <v>10746.73</v>
      </c>
      <c r="G4450" s="144">
        <v>13515.9</v>
      </c>
      <c r="H4450" s="144">
        <v>9911.26</v>
      </c>
      <c r="I4450" s="144">
        <v>34173.89</v>
      </c>
    </row>
    <row r="4451" spans="1:9" x14ac:dyDescent="0.2">
      <c r="A4451" s="141" t="s">
        <v>8913</v>
      </c>
      <c r="B4451" s="142" t="s">
        <v>19829</v>
      </c>
      <c r="C4451" s="143">
        <v>1083</v>
      </c>
      <c r="D4451" s="143">
        <v>17</v>
      </c>
      <c r="E4451" s="144">
        <v>4914.95</v>
      </c>
      <c r="F4451" s="144">
        <v>273.47000000000003</v>
      </c>
      <c r="G4451" s="144">
        <v>310.92</v>
      </c>
      <c r="H4451" s="144">
        <v>108.2</v>
      </c>
      <c r="I4451" s="144">
        <v>692.59</v>
      </c>
    </row>
    <row r="4452" spans="1:9" x14ac:dyDescent="0.2">
      <c r="A4452" s="141" t="s">
        <v>8915</v>
      </c>
      <c r="B4452" s="142" t="s">
        <v>19830</v>
      </c>
      <c r="C4452" s="143">
        <v>9842</v>
      </c>
      <c r="D4452" s="143">
        <v>132</v>
      </c>
      <c r="E4452" s="144">
        <v>69655.740000000005</v>
      </c>
      <c r="F4452" s="144">
        <v>2485.2399999999998</v>
      </c>
      <c r="G4452" s="144">
        <v>2414.21</v>
      </c>
      <c r="H4452" s="144">
        <v>1533.41</v>
      </c>
      <c r="I4452" s="144">
        <v>6432.86</v>
      </c>
    </row>
    <row r="4453" spans="1:9" x14ac:dyDescent="0.2">
      <c r="A4453" s="141" t="s">
        <v>8917</v>
      </c>
      <c r="B4453" s="142" t="s">
        <v>19831</v>
      </c>
      <c r="C4453" s="143">
        <v>22240</v>
      </c>
      <c r="D4453" s="143">
        <v>386</v>
      </c>
      <c r="E4453" s="144">
        <v>525445.44999999995</v>
      </c>
      <c r="F4453" s="144">
        <v>5615.9</v>
      </c>
      <c r="G4453" s="144">
        <v>7059.73</v>
      </c>
      <c r="H4453" s="144">
        <v>11567.22</v>
      </c>
      <c r="I4453" s="144">
        <v>24242.85</v>
      </c>
    </row>
    <row r="4454" spans="1:9" x14ac:dyDescent="0.2">
      <c r="A4454" s="141" t="s">
        <v>8919</v>
      </c>
      <c r="B4454" s="142" t="s">
        <v>19832</v>
      </c>
      <c r="C4454" s="143">
        <v>19500</v>
      </c>
      <c r="D4454" s="143">
        <v>231</v>
      </c>
      <c r="E4454" s="144">
        <v>88918.55</v>
      </c>
      <c r="F4454" s="144">
        <v>4924.0200000000004</v>
      </c>
      <c r="G4454" s="144">
        <v>4224.8599999999997</v>
      </c>
      <c r="H4454" s="144">
        <v>1957.46</v>
      </c>
      <c r="I4454" s="144">
        <v>11106.34</v>
      </c>
    </row>
    <row r="4455" spans="1:9" x14ac:dyDescent="0.2">
      <c r="A4455" s="141" t="s">
        <v>8921</v>
      </c>
      <c r="B4455" s="142" t="s">
        <v>19833</v>
      </c>
      <c r="C4455" s="143">
        <v>11508</v>
      </c>
      <c r="D4455" s="143">
        <v>151</v>
      </c>
      <c r="E4455" s="144">
        <v>55080.4</v>
      </c>
      <c r="F4455" s="144">
        <v>2905.93</v>
      </c>
      <c r="G4455" s="144">
        <v>2761.7</v>
      </c>
      <c r="H4455" s="144">
        <v>1212.54</v>
      </c>
      <c r="I4455" s="144">
        <v>6880.17</v>
      </c>
    </row>
    <row r="4456" spans="1:9" x14ac:dyDescent="0.2">
      <c r="A4456" s="141" t="s">
        <v>8923</v>
      </c>
      <c r="B4456" s="142" t="s">
        <v>19834</v>
      </c>
      <c r="C4456" s="143">
        <v>6608</v>
      </c>
      <c r="D4456" s="143">
        <v>102</v>
      </c>
      <c r="E4456" s="144">
        <v>40718.76</v>
      </c>
      <c r="F4456" s="144">
        <v>1668.61</v>
      </c>
      <c r="G4456" s="144">
        <v>1865.52</v>
      </c>
      <c r="H4456" s="144">
        <v>896.38</v>
      </c>
      <c r="I4456" s="144">
        <v>4430.51</v>
      </c>
    </row>
    <row r="4457" spans="1:9" x14ac:dyDescent="0.2">
      <c r="A4457" s="141" t="s">
        <v>8925</v>
      </c>
      <c r="B4457" s="142" t="s">
        <v>19835</v>
      </c>
      <c r="C4457" s="143">
        <v>11619</v>
      </c>
      <c r="D4457" s="143">
        <v>131</v>
      </c>
      <c r="E4457" s="144">
        <v>60348.88</v>
      </c>
      <c r="F4457" s="144">
        <v>2933.95</v>
      </c>
      <c r="G4457" s="144">
        <v>2395.92</v>
      </c>
      <c r="H4457" s="144">
        <v>1328.53</v>
      </c>
      <c r="I4457" s="144">
        <v>6658.4</v>
      </c>
    </row>
    <row r="4458" spans="1:9" x14ac:dyDescent="0.2">
      <c r="A4458" s="141" t="s">
        <v>8927</v>
      </c>
      <c r="B4458" s="142" t="s">
        <v>19836</v>
      </c>
      <c r="C4458" s="143">
        <v>10133</v>
      </c>
      <c r="D4458" s="143">
        <v>145</v>
      </c>
      <c r="E4458" s="144">
        <v>89400.99</v>
      </c>
      <c r="F4458" s="144">
        <v>2558.7199999999998</v>
      </c>
      <c r="G4458" s="144">
        <v>2651.97</v>
      </c>
      <c r="H4458" s="144">
        <v>1968.08</v>
      </c>
      <c r="I4458" s="144">
        <v>7178.77</v>
      </c>
    </row>
    <row r="4459" spans="1:9" x14ac:dyDescent="0.2">
      <c r="A4459" s="141" t="s">
        <v>8929</v>
      </c>
      <c r="B4459" s="142" t="s">
        <v>19837</v>
      </c>
      <c r="C4459" s="143">
        <v>2061</v>
      </c>
      <c r="D4459" s="143">
        <v>31</v>
      </c>
      <c r="E4459" s="144">
        <v>6793.97</v>
      </c>
      <c r="F4459" s="144">
        <v>520.42999999999995</v>
      </c>
      <c r="G4459" s="144">
        <v>566.98</v>
      </c>
      <c r="H4459" s="144">
        <v>149.56</v>
      </c>
      <c r="I4459" s="144">
        <v>1236.97</v>
      </c>
    </row>
    <row r="4460" spans="1:9" x14ac:dyDescent="0.2">
      <c r="A4460" s="141" t="s">
        <v>8931</v>
      </c>
      <c r="B4460" s="142" t="s">
        <v>19838</v>
      </c>
      <c r="C4460" s="143">
        <v>25611</v>
      </c>
      <c r="D4460" s="143">
        <v>364</v>
      </c>
      <c r="E4460" s="144">
        <v>147366.78</v>
      </c>
      <c r="F4460" s="144">
        <v>6467.13</v>
      </c>
      <c r="G4460" s="144">
        <v>6657.36</v>
      </c>
      <c r="H4460" s="144">
        <v>3244.15</v>
      </c>
      <c r="I4460" s="144">
        <v>16368.64</v>
      </c>
    </row>
    <row r="4461" spans="1:9" x14ac:dyDescent="0.2">
      <c r="A4461" s="141" t="s">
        <v>8933</v>
      </c>
      <c r="B4461" s="142" t="s">
        <v>19839</v>
      </c>
      <c r="C4461" s="143">
        <v>216365</v>
      </c>
      <c r="D4461" s="143">
        <v>2654</v>
      </c>
      <c r="E4461" s="144">
        <v>5677139.6799999997</v>
      </c>
      <c r="F4461" s="144">
        <v>54635.1</v>
      </c>
      <c r="G4461" s="144">
        <v>48540.2</v>
      </c>
      <c r="H4461" s="144">
        <v>124977.17</v>
      </c>
      <c r="I4461" s="144">
        <v>228152.47</v>
      </c>
    </row>
    <row r="4462" spans="1:9" x14ac:dyDescent="0.2">
      <c r="A4462" s="141" t="s">
        <v>8935</v>
      </c>
      <c r="B4462" s="142" t="s">
        <v>19840</v>
      </c>
      <c r="C4462" s="143">
        <v>14798</v>
      </c>
      <c r="D4462" s="143">
        <v>160</v>
      </c>
      <c r="E4462" s="144">
        <v>79430.960000000006</v>
      </c>
      <c r="F4462" s="144">
        <v>3736.7</v>
      </c>
      <c r="G4462" s="144">
        <v>2926.31</v>
      </c>
      <c r="H4462" s="144">
        <v>1748.6</v>
      </c>
      <c r="I4462" s="144">
        <v>8411.61</v>
      </c>
    </row>
    <row r="4463" spans="1:9" x14ac:dyDescent="0.2">
      <c r="A4463" s="141" t="s">
        <v>8937</v>
      </c>
      <c r="B4463" s="142" t="s">
        <v>19841</v>
      </c>
      <c r="C4463" s="143">
        <v>12199</v>
      </c>
      <c r="D4463" s="143">
        <v>143</v>
      </c>
      <c r="E4463" s="144">
        <v>52851.05</v>
      </c>
      <c r="F4463" s="144">
        <v>3080.42</v>
      </c>
      <c r="G4463" s="144">
        <v>2615.39</v>
      </c>
      <c r="H4463" s="144">
        <v>1163.47</v>
      </c>
      <c r="I4463" s="144">
        <v>6859.28</v>
      </c>
    </row>
    <row r="4464" spans="1:9" x14ac:dyDescent="0.2">
      <c r="A4464" s="141" t="s">
        <v>8939</v>
      </c>
      <c r="B4464" s="142" t="s">
        <v>19842</v>
      </c>
      <c r="C4464" s="143">
        <v>35301</v>
      </c>
      <c r="D4464" s="143">
        <v>301</v>
      </c>
      <c r="E4464" s="144">
        <v>123361.92</v>
      </c>
      <c r="F4464" s="144">
        <v>8913.98</v>
      </c>
      <c r="G4464" s="144">
        <v>5505.13</v>
      </c>
      <c r="H4464" s="144">
        <v>2715.7</v>
      </c>
      <c r="I4464" s="144">
        <v>17134.810000000001</v>
      </c>
    </row>
    <row r="4465" spans="1:9" x14ac:dyDescent="0.2">
      <c r="A4465" s="141" t="s">
        <v>8941</v>
      </c>
      <c r="B4465" s="142" t="s">
        <v>19843</v>
      </c>
      <c r="C4465" s="143">
        <v>10512</v>
      </c>
      <c r="D4465" s="143">
        <v>177</v>
      </c>
      <c r="E4465" s="144">
        <v>82965.55</v>
      </c>
      <c r="F4465" s="144">
        <v>2654.42</v>
      </c>
      <c r="G4465" s="144">
        <v>3237.23</v>
      </c>
      <c r="H4465" s="144">
        <v>1826.42</v>
      </c>
      <c r="I4465" s="144">
        <v>7718.07</v>
      </c>
    </row>
    <row r="4466" spans="1:9" x14ac:dyDescent="0.2">
      <c r="A4466" s="141" t="s">
        <v>8943</v>
      </c>
      <c r="B4466" s="142" t="s">
        <v>19844</v>
      </c>
      <c r="C4466" s="143">
        <v>17225</v>
      </c>
      <c r="D4466" s="143">
        <v>393</v>
      </c>
      <c r="E4466" s="144">
        <v>183396.11</v>
      </c>
      <c r="F4466" s="144">
        <v>4349.54</v>
      </c>
      <c r="G4466" s="144">
        <v>7187.75</v>
      </c>
      <c r="H4466" s="144">
        <v>4037.3</v>
      </c>
      <c r="I4466" s="144">
        <v>15574.59</v>
      </c>
    </row>
    <row r="4467" spans="1:9" x14ac:dyDescent="0.2">
      <c r="A4467" s="141" t="s">
        <v>8945</v>
      </c>
      <c r="B4467" s="142" t="s">
        <v>19845</v>
      </c>
      <c r="C4467" s="143">
        <v>26234</v>
      </c>
      <c r="D4467" s="143">
        <v>387</v>
      </c>
      <c r="E4467" s="144">
        <v>315892.44</v>
      </c>
      <c r="F4467" s="144">
        <v>6624.44</v>
      </c>
      <c r="G4467" s="144">
        <v>7078.02</v>
      </c>
      <c r="H4467" s="144">
        <v>6954.09</v>
      </c>
      <c r="I4467" s="144">
        <v>20656.55</v>
      </c>
    </row>
    <row r="4468" spans="1:9" x14ac:dyDescent="0.2">
      <c r="A4468" s="141" t="s">
        <v>8947</v>
      </c>
      <c r="B4468" s="142" t="s">
        <v>19846</v>
      </c>
      <c r="C4468" s="143">
        <v>5351</v>
      </c>
      <c r="D4468" s="143">
        <v>111</v>
      </c>
      <c r="E4468" s="144">
        <v>45964.47</v>
      </c>
      <c r="F4468" s="144">
        <v>1351.2</v>
      </c>
      <c r="G4468" s="144">
        <v>2030.13</v>
      </c>
      <c r="H4468" s="144">
        <v>1011.86</v>
      </c>
      <c r="I4468" s="144">
        <v>4393.1899999999996</v>
      </c>
    </row>
    <row r="4469" spans="1:9" x14ac:dyDescent="0.2">
      <c r="A4469" s="141" t="s">
        <v>8949</v>
      </c>
      <c r="B4469" s="142" t="s">
        <v>19847</v>
      </c>
      <c r="C4469" s="143">
        <v>96238</v>
      </c>
      <c r="D4469" s="143">
        <v>1276</v>
      </c>
      <c r="E4469" s="144">
        <v>835304.88</v>
      </c>
      <c r="F4469" s="144">
        <v>24301.4</v>
      </c>
      <c r="G4469" s="144">
        <v>23337.34</v>
      </c>
      <c r="H4469" s="144">
        <v>18388.490000000002</v>
      </c>
      <c r="I4469" s="144">
        <v>66027.23</v>
      </c>
    </row>
    <row r="4470" spans="1:9" x14ac:dyDescent="0.2">
      <c r="A4470" s="141" t="s">
        <v>8951</v>
      </c>
      <c r="B4470" s="142" t="s">
        <v>19848</v>
      </c>
      <c r="C4470" s="143">
        <v>7320</v>
      </c>
      <c r="D4470" s="143">
        <v>372</v>
      </c>
      <c r="E4470" s="144">
        <v>185438.78</v>
      </c>
      <c r="F4470" s="144">
        <v>1848.4</v>
      </c>
      <c r="G4470" s="144">
        <v>6803.67</v>
      </c>
      <c r="H4470" s="144">
        <v>4082.27</v>
      </c>
      <c r="I4470" s="144">
        <v>12734.34</v>
      </c>
    </row>
    <row r="4471" spans="1:9" x14ac:dyDescent="0.2">
      <c r="A4471" s="141" t="s">
        <v>8953</v>
      </c>
      <c r="B4471" s="142" t="s">
        <v>19849</v>
      </c>
      <c r="C4471" s="143">
        <v>32988</v>
      </c>
      <c r="D4471" s="143">
        <v>396</v>
      </c>
      <c r="E4471" s="144">
        <v>144085.74</v>
      </c>
      <c r="F4471" s="144">
        <v>8329.92</v>
      </c>
      <c r="G4471" s="144">
        <v>7242.62</v>
      </c>
      <c r="H4471" s="144">
        <v>3171.92</v>
      </c>
      <c r="I4471" s="144">
        <v>18744.46</v>
      </c>
    </row>
    <row r="4472" spans="1:9" x14ac:dyDescent="0.2">
      <c r="A4472" s="141" t="s">
        <v>8955</v>
      </c>
      <c r="B4472" s="142" t="s">
        <v>19850</v>
      </c>
      <c r="C4472" s="143">
        <v>73498</v>
      </c>
      <c r="D4472" s="143">
        <v>1230</v>
      </c>
      <c r="E4472" s="144">
        <v>1095090.6200000001</v>
      </c>
      <c r="F4472" s="144">
        <v>18559.240000000002</v>
      </c>
      <c r="G4472" s="144">
        <v>22496.02</v>
      </c>
      <c r="H4472" s="144">
        <v>24107.439999999999</v>
      </c>
      <c r="I4472" s="144">
        <v>65162.7</v>
      </c>
    </row>
    <row r="4473" spans="1:9" x14ac:dyDescent="0.2">
      <c r="A4473" s="141" t="s">
        <v>8957</v>
      </c>
      <c r="B4473" s="142" t="s">
        <v>19851</v>
      </c>
      <c r="C4473" s="143">
        <v>7797</v>
      </c>
      <c r="D4473" s="143">
        <v>69</v>
      </c>
      <c r="E4473" s="144">
        <v>45265.38</v>
      </c>
      <c r="F4473" s="144">
        <v>1968.85</v>
      </c>
      <c r="G4473" s="144">
        <v>1261.98</v>
      </c>
      <c r="H4473" s="144">
        <v>996.48</v>
      </c>
      <c r="I4473" s="144">
        <v>4227.3100000000004</v>
      </c>
    </row>
    <row r="4474" spans="1:9" x14ac:dyDescent="0.2">
      <c r="A4474" s="141" t="s">
        <v>8959</v>
      </c>
      <c r="B4474" s="142" t="s">
        <v>19852</v>
      </c>
      <c r="C4474" s="143">
        <v>17074</v>
      </c>
      <c r="D4474" s="143">
        <v>204</v>
      </c>
      <c r="E4474" s="144">
        <v>77019.100000000006</v>
      </c>
      <c r="F4474" s="144">
        <v>4311.42</v>
      </c>
      <c r="G4474" s="144">
        <v>3731.05</v>
      </c>
      <c r="H4474" s="144">
        <v>1695.5</v>
      </c>
      <c r="I4474" s="144">
        <v>9737.9699999999993</v>
      </c>
    </row>
    <row r="4475" spans="1:9" x14ac:dyDescent="0.2">
      <c r="A4475" s="141" t="s">
        <v>8961</v>
      </c>
      <c r="B4475" s="142" t="s">
        <v>19853</v>
      </c>
      <c r="C4475" s="143">
        <v>460349</v>
      </c>
      <c r="D4475" s="143">
        <v>6042</v>
      </c>
      <c r="E4475" s="144">
        <v>4862896.12</v>
      </c>
      <c r="F4475" s="144">
        <v>116244.37</v>
      </c>
      <c r="G4475" s="144">
        <v>110504.86</v>
      </c>
      <c r="H4475" s="144">
        <v>107052.32</v>
      </c>
      <c r="I4475" s="144">
        <v>333801.55</v>
      </c>
    </row>
    <row r="4476" spans="1:9" x14ac:dyDescent="0.2">
      <c r="A4476" s="141" t="s">
        <v>8963</v>
      </c>
      <c r="B4476" s="142" t="s">
        <v>19854</v>
      </c>
      <c r="C4476" s="143">
        <v>495</v>
      </c>
      <c r="D4476" s="143">
        <v>45</v>
      </c>
      <c r="E4476" s="144">
        <v>6735.97</v>
      </c>
      <c r="F4476" s="144">
        <v>124.99</v>
      </c>
      <c r="G4476" s="144">
        <v>823.02</v>
      </c>
      <c r="H4476" s="144">
        <v>148.29</v>
      </c>
      <c r="I4476" s="144">
        <v>1096.3</v>
      </c>
    </row>
    <row r="4477" spans="1:9" x14ac:dyDescent="0.2">
      <c r="A4477" s="141" t="s">
        <v>8965</v>
      </c>
      <c r="B4477" s="142" t="s">
        <v>19855</v>
      </c>
      <c r="C4477" s="143">
        <v>3868</v>
      </c>
      <c r="D4477" s="143">
        <v>59</v>
      </c>
      <c r="E4477" s="144">
        <v>20635.580000000002</v>
      </c>
      <c r="F4477" s="144">
        <v>976.72</v>
      </c>
      <c r="G4477" s="144">
        <v>1079.08</v>
      </c>
      <c r="H4477" s="144">
        <v>454.27</v>
      </c>
      <c r="I4477" s="144">
        <v>2510.0700000000002</v>
      </c>
    </row>
    <row r="4478" spans="1:9" x14ac:dyDescent="0.2">
      <c r="A4478" s="141" t="s">
        <v>8967</v>
      </c>
      <c r="B4478" s="142" t="s">
        <v>19856</v>
      </c>
      <c r="C4478" s="143">
        <v>16060</v>
      </c>
      <c r="D4478" s="143">
        <v>219</v>
      </c>
      <c r="E4478" s="144">
        <v>77545.600000000006</v>
      </c>
      <c r="F4478" s="144">
        <v>4055.37</v>
      </c>
      <c r="G4478" s="144">
        <v>4005.39</v>
      </c>
      <c r="H4478" s="144">
        <v>1707.1</v>
      </c>
      <c r="I4478" s="144">
        <v>9767.86</v>
      </c>
    </row>
    <row r="4479" spans="1:9" x14ac:dyDescent="0.2">
      <c r="A4479" s="141" t="s">
        <v>8969</v>
      </c>
      <c r="B4479" s="142" t="s">
        <v>19857</v>
      </c>
      <c r="C4479" s="143">
        <v>1265</v>
      </c>
      <c r="D4479" s="143">
        <v>12</v>
      </c>
      <c r="E4479" s="144">
        <v>2549.6999999999998</v>
      </c>
      <c r="F4479" s="144">
        <v>319.43</v>
      </c>
      <c r="G4479" s="144">
        <v>219.47</v>
      </c>
      <c r="H4479" s="144">
        <v>56.13</v>
      </c>
      <c r="I4479" s="144">
        <v>595.03</v>
      </c>
    </row>
    <row r="4480" spans="1:9" x14ac:dyDescent="0.2">
      <c r="A4480" s="141" t="s">
        <v>8971</v>
      </c>
      <c r="B4480" s="142" t="s">
        <v>19858</v>
      </c>
      <c r="C4480" s="143">
        <v>33645</v>
      </c>
      <c r="D4480" s="143">
        <v>596</v>
      </c>
      <c r="E4480" s="144">
        <v>198106.64</v>
      </c>
      <c r="F4480" s="144">
        <v>8495.82</v>
      </c>
      <c r="G4480" s="144">
        <v>10900.51</v>
      </c>
      <c r="H4480" s="144">
        <v>4361.1400000000003</v>
      </c>
      <c r="I4480" s="144">
        <v>23757.47</v>
      </c>
    </row>
    <row r="4481" spans="1:9" x14ac:dyDescent="0.2">
      <c r="A4481" s="141" t="s">
        <v>8973</v>
      </c>
      <c r="B4481" s="142" t="s">
        <v>19859</v>
      </c>
      <c r="C4481" s="143">
        <v>26320</v>
      </c>
      <c r="D4481" s="143">
        <v>353</v>
      </c>
      <c r="E4481" s="144">
        <v>123120.66</v>
      </c>
      <c r="F4481" s="144">
        <v>6646.16</v>
      </c>
      <c r="G4481" s="144">
        <v>6456.18</v>
      </c>
      <c r="H4481" s="144">
        <v>2710.39</v>
      </c>
      <c r="I4481" s="144">
        <v>15812.73</v>
      </c>
    </row>
    <row r="4482" spans="1:9" x14ac:dyDescent="0.2">
      <c r="A4482" s="141" t="s">
        <v>8975</v>
      </c>
      <c r="B4482" s="142" t="s">
        <v>19860</v>
      </c>
      <c r="C4482" s="143">
        <v>37299</v>
      </c>
      <c r="D4482" s="143">
        <v>640</v>
      </c>
      <c r="E4482" s="144">
        <v>265049.27</v>
      </c>
      <c r="F4482" s="144">
        <v>9418.5</v>
      </c>
      <c r="G4482" s="144">
        <v>11705.25</v>
      </c>
      <c r="H4482" s="144">
        <v>5834.82</v>
      </c>
      <c r="I4482" s="144">
        <v>26958.57</v>
      </c>
    </row>
    <row r="4483" spans="1:9" x14ac:dyDescent="0.2">
      <c r="A4483" s="141" t="s">
        <v>8977</v>
      </c>
      <c r="B4483" s="142" t="s">
        <v>19861</v>
      </c>
      <c r="C4483" s="143">
        <v>21837</v>
      </c>
      <c r="D4483" s="143">
        <v>302</v>
      </c>
      <c r="E4483" s="144">
        <v>219410.87</v>
      </c>
      <c r="F4483" s="144">
        <v>5514.14</v>
      </c>
      <c r="G4483" s="144">
        <v>5523.42</v>
      </c>
      <c r="H4483" s="144">
        <v>4830.1400000000003</v>
      </c>
      <c r="I4483" s="144">
        <v>15867.7</v>
      </c>
    </row>
    <row r="4484" spans="1:9" x14ac:dyDescent="0.2">
      <c r="A4484" s="141" t="s">
        <v>8979</v>
      </c>
      <c r="B4484" s="142" t="s">
        <v>19862</v>
      </c>
      <c r="C4484" s="143">
        <v>32316</v>
      </c>
      <c r="D4484" s="143">
        <v>412</v>
      </c>
      <c r="E4484" s="144">
        <v>214262.47</v>
      </c>
      <c r="F4484" s="144">
        <v>8160.23</v>
      </c>
      <c r="G4484" s="144">
        <v>7535.26</v>
      </c>
      <c r="H4484" s="144">
        <v>4716.8</v>
      </c>
      <c r="I4484" s="144">
        <v>20412.29</v>
      </c>
    </row>
    <row r="4485" spans="1:9" x14ac:dyDescent="0.2">
      <c r="A4485" s="141" t="s">
        <v>8981</v>
      </c>
      <c r="B4485" s="142" t="s">
        <v>19863</v>
      </c>
      <c r="C4485" s="143">
        <v>866</v>
      </c>
      <c r="D4485" s="143">
        <v>32</v>
      </c>
      <c r="E4485" s="144">
        <v>5353.23</v>
      </c>
      <c r="F4485" s="144">
        <v>218.68</v>
      </c>
      <c r="G4485" s="144">
        <v>585.26</v>
      </c>
      <c r="H4485" s="144">
        <v>117.85</v>
      </c>
      <c r="I4485" s="144">
        <v>921.79</v>
      </c>
    </row>
    <row r="4486" spans="1:9" x14ac:dyDescent="0.2">
      <c r="A4486" s="141" t="s">
        <v>8983</v>
      </c>
      <c r="B4486" s="142" t="s">
        <v>19864</v>
      </c>
      <c r="C4486" s="143">
        <v>20536</v>
      </c>
      <c r="D4486" s="143">
        <v>179</v>
      </c>
      <c r="E4486" s="144">
        <v>53574.16</v>
      </c>
      <c r="F4486" s="144">
        <v>5185.62</v>
      </c>
      <c r="G4486" s="144">
        <v>3273.81</v>
      </c>
      <c r="H4486" s="144">
        <v>1179.3800000000001</v>
      </c>
      <c r="I4486" s="144">
        <v>9638.81</v>
      </c>
    </row>
    <row r="4487" spans="1:9" x14ac:dyDescent="0.2">
      <c r="A4487" s="141" t="s">
        <v>8985</v>
      </c>
      <c r="B4487" s="142" t="s">
        <v>19865</v>
      </c>
      <c r="C4487" s="143">
        <v>3268</v>
      </c>
      <c r="D4487" s="143">
        <v>32</v>
      </c>
      <c r="E4487" s="144">
        <v>6056.14</v>
      </c>
      <c r="F4487" s="144">
        <v>825.22</v>
      </c>
      <c r="G4487" s="144">
        <v>585.26</v>
      </c>
      <c r="H4487" s="144">
        <v>133.32</v>
      </c>
      <c r="I4487" s="144">
        <v>1543.8</v>
      </c>
    </row>
    <row r="4488" spans="1:9" x14ac:dyDescent="0.2">
      <c r="A4488" s="141" t="s">
        <v>8987</v>
      </c>
      <c r="B4488" s="142" t="s">
        <v>19866</v>
      </c>
      <c r="C4488" s="143">
        <v>35083</v>
      </c>
      <c r="D4488" s="143">
        <v>570</v>
      </c>
      <c r="E4488" s="144">
        <v>359562.97</v>
      </c>
      <c r="F4488" s="144">
        <v>8858.94</v>
      </c>
      <c r="G4488" s="144">
        <v>10424.98</v>
      </c>
      <c r="H4488" s="144">
        <v>7915.46</v>
      </c>
      <c r="I4488" s="144">
        <v>27199.38</v>
      </c>
    </row>
    <row r="4489" spans="1:9" x14ac:dyDescent="0.2">
      <c r="A4489" s="141" t="s">
        <v>8989</v>
      </c>
      <c r="B4489" s="142" t="s">
        <v>19867</v>
      </c>
      <c r="C4489" s="143">
        <v>16154</v>
      </c>
      <c r="D4489" s="143">
        <v>288</v>
      </c>
      <c r="E4489" s="144">
        <v>118215.15</v>
      </c>
      <c r="F4489" s="144">
        <v>4079.1</v>
      </c>
      <c r="G4489" s="144">
        <v>5267.36</v>
      </c>
      <c r="H4489" s="144">
        <v>2602.4</v>
      </c>
      <c r="I4489" s="144">
        <v>11948.86</v>
      </c>
    </row>
    <row r="4490" spans="1:9" x14ac:dyDescent="0.2">
      <c r="A4490" s="141" t="s">
        <v>8991</v>
      </c>
      <c r="B4490" s="142" t="s">
        <v>19868</v>
      </c>
      <c r="C4490" s="143">
        <v>16935</v>
      </c>
      <c r="D4490" s="143">
        <v>214</v>
      </c>
      <c r="E4490" s="144">
        <v>70729.960000000006</v>
      </c>
      <c r="F4490" s="144">
        <v>4276.32</v>
      </c>
      <c r="G4490" s="144">
        <v>3913.94</v>
      </c>
      <c r="H4490" s="144">
        <v>1557.06</v>
      </c>
      <c r="I4490" s="144">
        <v>9747.32</v>
      </c>
    </row>
    <row r="4491" spans="1:9" x14ac:dyDescent="0.2">
      <c r="A4491" s="141" t="s">
        <v>8993</v>
      </c>
      <c r="B4491" s="142" t="s">
        <v>19869</v>
      </c>
      <c r="C4491" s="143">
        <v>6314</v>
      </c>
      <c r="D4491" s="143">
        <v>61</v>
      </c>
      <c r="E4491" s="144">
        <v>20134.8</v>
      </c>
      <c r="F4491" s="144">
        <v>882.98</v>
      </c>
      <c r="G4491" s="144">
        <v>685.92</v>
      </c>
      <c r="H4491" s="144">
        <v>234.93</v>
      </c>
      <c r="I4491" s="144">
        <v>1803.83</v>
      </c>
    </row>
    <row r="4492" spans="1:9" x14ac:dyDescent="0.2">
      <c r="A4492" s="141" t="s">
        <v>8995</v>
      </c>
      <c r="B4492" s="142" t="s">
        <v>19870</v>
      </c>
      <c r="C4492" s="143">
        <v>2333</v>
      </c>
      <c r="D4492" s="143">
        <v>11</v>
      </c>
      <c r="E4492" s="144">
        <v>4636.6499999999996</v>
      </c>
      <c r="F4492" s="144">
        <v>326.26</v>
      </c>
      <c r="G4492" s="144">
        <v>123.69</v>
      </c>
      <c r="H4492" s="144">
        <v>54.1</v>
      </c>
      <c r="I4492" s="144">
        <v>504.05</v>
      </c>
    </row>
    <row r="4493" spans="1:9" x14ac:dyDescent="0.2">
      <c r="A4493" s="141" t="s">
        <v>8997</v>
      </c>
      <c r="B4493" s="142" t="s">
        <v>19871</v>
      </c>
      <c r="C4493" s="143">
        <v>952</v>
      </c>
      <c r="D4493" s="143">
        <v>12</v>
      </c>
      <c r="E4493" s="144">
        <v>15853.56</v>
      </c>
      <c r="F4493" s="144">
        <v>133.13999999999999</v>
      </c>
      <c r="G4493" s="144">
        <v>134.94</v>
      </c>
      <c r="H4493" s="144">
        <v>184.98</v>
      </c>
      <c r="I4493" s="144">
        <v>453.06</v>
      </c>
    </row>
    <row r="4494" spans="1:9" x14ac:dyDescent="0.2">
      <c r="A4494" s="141" t="s">
        <v>8999</v>
      </c>
      <c r="B4494" s="142" t="s">
        <v>19872</v>
      </c>
      <c r="C4494" s="143">
        <v>1738</v>
      </c>
      <c r="D4494" s="143">
        <v>9</v>
      </c>
      <c r="E4494" s="144">
        <v>39035.47</v>
      </c>
      <c r="F4494" s="144">
        <v>243.06</v>
      </c>
      <c r="G4494" s="144">
        <v>101.2</v>
      </c>
      <c r="H4494" s="144">
        <v>455.45</v>
      </c>
      <c r="I4494" s="144">
        <v>799.71</v>
      </c>
    </row>
    <row r="4495" spans="1:9" x14ac:dyDescent="0.2">
      <c r="A4495" s="141" t="s">
        <v>9001</v>
      </c>
      <c r="B4495" s="142" t="s">
        <v>19873</v>
      </c>
      <c r="C4495" s="143">
        <v>919</v>
      </c>
      <c r="D4495" s="143">
        <v>10</v>
      </c>
      <c r="E4495" s="144">
        <v>12423.8</v>
      </c>
      <c r="F4495" s="144">
        <v>128.52000000000001</v>
      </c>
      <c r="G4495" s="144">
        <v>112.45</v>
      </c>
      <c r="H4495" s="144">
        <v>144.96</v>
      </c>
      <c r="I4495" s="144">
        <v>385.93</v>
      </c>
    </row>
    <row r="4496" spans="1:9" x14ac:dyDescent="0.2">
      <c r="A4496" s="141" t="s">
        <v>9003</v>
      </c>
      <c r="B4496" s="142" t="s">
        <v>19874</v>
      </c>
      <c r="C4496" s="143">
        <v>1490</v>
      </c>
      <c r="D4496" s="143">
        <v>10</v>
      </c>
      <c r="E4496" s="144">
        <v>6203.61</v>
      </c>
      <c r="F4496" s="144">
        <v>208.37</v>
      </c>
      <c r="G4496" s="144">
        <v>112.45</v>
      </c>
      <c r="H4496" s="144">
        <v>72.38</v>
      </c>
      <c r="I4496" s="144">
        <v>393.2</v>
      </c>
    </row>
    <row r="4497" spans="1:9" x14ac:dyDescent="0.2">
      <c r="A4497" s="141" t="s">
        <v>9005</v>
      </c>
      <c r="B4497" s="142" t="s">
        <v>19875</v>
      </c>
      <c r="C4497" s="143">
        <v>1483</v>
      </c>
      <c r="D4497" s="143">
        <v>4</v>
      </c>
      <c r="E4497" s="144">
        <v>723.55</v>
      </c>
      <c r="F4497" s="144">
        <v>207.39</v>
      </c>
      <c r="G4497" s="144">
        <v>44.98</v>
      </c>
      <c r="H4497" s="144">
        <v>8.44</v>
      </c>
      <c r="I4497" s="144">
        <v>260.81</v>
      </c>
    </row>
    <row r="4498" spans="1:9" x14ac:dyDescent="0.2">
      <c r="A4498" s="141" t="s">
        <v>9007</v>
      </c>
      <c r="B4498" s="142" t="s">
        <v>19876</v>
      </c>
      <c r="C4498" s="143">
        <v>11022</v>
      </c>
      <c r="D4498" s="143">
        <v>87</v>
      </c>
      <c r="E4498" s="144">
        <v>53975.3</v>
      </c>
      <c r="F4498" s="144">
        <v>1541.38</v>
      </c>
      <c r="G4498" s="144">
        <v>978.27</v>
      </c>
      <c r="H4498" s="144">
        <v>629.76</v>
      </c>
      <c r="I4498" s="144">
        <v>3149.41</v>
      </c>
    </row>
    <row r="4499" spans="1:9" x14ac:dyDescent="0.2">
      <c r="A4499" s="141" t="s">
        <v>9009</v>
      </c>
      <c r="B4499" s="142" t="s">
        <v>19877</v>
      </c>
      <c r="C4499" s="143">
        <v>13384</v>
      </c>
      <c r="D4499" s="143">
        <v>158</v>
      </c>
      <c r="E4499" s="144">
        <v>87524.89</v>
      </c>
      <c r="F4499" s="144">
        <v>1871.7</v>
      </c>
      <c r="G4499" s="144">
        <v>1776.63</v>
      </c>
      <c r="H4499" s="144">
        <v>1021.21</v>
      </c>
      <c r="I4499" s="144">
        <v>4669.54</v>
      </c>
    </row>
    <row r="4500" spans="1:9" x14ac:dyDescent="0.2">
      <c r="A4500" s="141" t="s">
        <v>9011</v>
      </c>
      <c r="B4500" s="142" t="s">
        <v>19878</v>
      </c>
      <c r="C4500" s="143">
        <v>379</v>
      </c>
      <c r="D4500" s="143">
        <v>3</v>
      </c>
      <c r="E4500" s="144">
        <v>594.85</v>
      </c>
      <c r="F4500" s="144">
        <v>53</v>
      </c>
      <c r="G4500" s="144">
        <v>33.74</v>
      </c>
      <c r="H4500" s="144">
        <v>6.94</v>
      </c>
      <c r="I4500" s="144">
        <v>93.68</v>
      </c>
    </row>
    <row r="4501" spans="1:9" x14ac:dyDescent="0.2">
      <c r="A4501" s="141" t="s">
        <v>9013</v>
      </c>
      <c r="B4501" s="142" t="s">
        <v>19879</v>
      </c>
      <c r="C4501" s="143">
        <v>971</v>
      </c>
      <c r="D4501" s="143">
        <v>5</v>
      </c>
      <c r="E4501" s="144">
        <v>970.02</v>
      </c>
      <c r="F4501" s="144">
        <v>135.79</v>
      </c>
      <c r="G4501" s="144">
        <v>56.22</v>
      </c>
      <c r="H4501" s="144">
        <v>11.32</v>
      </c>
      <c r="I4501" s="144">
        <v>203.33</v>
      </c>
    </row>
    <row r="4502" spans="1:9" x14ac:dyDescent="0.2">
      <c r="A4502" s="141" t="s">
        <v>9015</v>
      </c>
      <c r="B4502" s="142" t="s">
        <v>19880</v>
      </c>
      <c r="C4502" s="143">
        <v>745</v>
      </c>
      <c r="D4502" s="143">
        <v>6</v>
      </c>
      <c r="E4502" s="144">
        <v>2664.96</v>
      </c>
      <c r="F4502" s="144">
        <v>104.18</v>
      </c>
      <c r="G4502" s="144">
        <v>67.459999999999994</v>
      </c>
      <c r="H4502" s="144">
        <v>31.1</v>
      </c>
      <c r="I4502" s="144">
        <v>202.74</v>
      </c>
    </row>
    <row r="4503" spans="1:9" x14ac:dyDescent="0.2">
      <c r="A4503" s="141" t="s">
        <v>9017</v>
      </c>
      <c r="B4503" s="142" t="s">
        <v>19881</v>
      </c>
      <c r="C4503" s="143">
        <v>2206</v>
      </c>
      <c r="D4503" s="143">
        <v>6</v>
      </c>
      <c r="E4503" s="144">
        <v>45044.77</v>
      </c>
      <c r="F4503" s="144">
        <v>308.5</v>
      </c>
      <c r="G4503" s="144">
        <v>67.459999999999994</v>
      </c>
      <c r="H4503" s="144">
        <v>525.57000000000005</v>
      </c>
      <c r="I4503" s="144">
        <v>901.53</v>
      </c>
    </row>
    <row r="4504" spans="1:9" x14ac:dyDescent="0.2">
      <c r="A4504" s="141" t="s">
        <v>9019</v>
      </c>
      <c r="B4504" s="142" t="s">
        <v>19882</v>
      </c>
      <c r="C4504" s="143">
        <v>1075</v>
      </c>
      <c r="D4504" s="143">
        <v>3</v>
      </c>
      <c r="E4504" s="144">
        <v>522.51</v>
      </c>
      <c r="F4504" s="144">
        <v>150.34</v>
      </c>
      <c r="G4504" s="144">
        <v>33.74</v>
      </c>
      <c r="H4504" s="144">
        <v>6.1</v>
      </c>
      <c r="I4504" s="144">
        <v>190.18</v>
      </c>
    </row>
    <row r="4505" spans="1:9" x14ac:dyDescent="0.2">
      <c r="A4505" s="141" t="s">
        <v>9021</v>
      </c>
      <c r="B4505" s="142" t="s">
        <v>19883</v>
      </c>
      <c r="C4505" s="143">
        <v>828</v>
      </c>
      <c r="D4505" s="143">
        <v>4</v>
      </c>
      <c r="E4505" s="144">
        <v>706.12</v>
      </c>
      <c r="F4505" s="144">
        <v>115.79</v>
      </c>
      <c r="G4505" s="144">
        <v>44.98</v>
      </c>
      <c r="H4505" s="144">
        <v>8.24</v>
      </c>
      <c r="I4505" s="144">
        <v>169.01</v>
      </c>
    </row>
    <row r="4506" spans="1:9" x14ac:dyDescent="0.2">
      <c r="A4506" s="141" t="s">
        <v>9023</v>
      </c>
      <c r="B4506" s="142" t="s">
        <v>19884</v>
      </c>
      <c r="C4506" s="143">
        <v>717</v>
      </c>
      <c r="D4506" s="143">
        <v>2</v>
      </c>
      <c r="E4506" s="144">
        <v>1469.51</v>
      </c>
      <c r="F4506" s="144">
        <v>100.27</v>
      </c>
      <c r="G4506" s="144">
        <v>22.49</v>
      </c>
      <c r="H4506" s="144">
        <v>17.14</v>
      </c>
      <c r="I4506" s="144">
        <v>139.9</v>
      </c>
    </row>
    <row r="4507" spans="1:9" x14ac:dyDescent="0.2">
      <c r="A4507" s="141" t="s">
        <v>9025</v>
      </c>
      <c r="B4507" s="142" t="s">
        <v>19885</v>
      </c>
      <c r="C4507" s="143">
        <v>1460</v>
      </c>
      <c r="D4507" s="143">
        <v>88</v>
      </c>
      <c r="E4507" s="144">
        <v>163692.81</v>
      </c>
      <c r="F4507" s="144">
        <v>204.18</v>
      </c>
      <c r="G4507" s="144">
        <v>989.52</v>
      </c>
      <c r="H4507" s="144">
        <v>1909.9</v>
      </c>
      <c r="I4507" s="144">
        <v>3103.6</v>
      </c>
    </row>
    <row r="4508" spans="1:9" x14ac:dyDescent="0.2">
      <c r="A4508" s="141" t="s">
        <v>9027</v>
      </c>
      <c r="B4508" s="142" t="s">
        <v>19886</v>
      </c>
      <c r="C4508" s="143">
        <v>1249</v>
      </c>
      <c r="D4508" s="143">
        <v>1</v>
      </c>
      <c r="E4508" s="144">
        <v>373.23</v>
      </c>
      <c r="F4508" s="144">
        <v>174.66</v>
      </c>
      <c r="G4508" s="144">
        <v>11.25</v>
      </c>
      <c r="H4508" s="144">
        <v>4.3499999999999996</v>
      </c>
      <c r="I4508" s="144">
        <v>190.26</v>
      </c>
    </row>
    <row r="4509" spans="1:9" x14ac:dyDescent="0.2">
      <c r="A4509" s="141" t="s">
        <v>9029</v>
      </c>
      <c r="B4509" s="142" t="s">
        <v>19887</v>
      </c>
      <c r="C4509" s="143">
        <v>13911</v>
      </c>
      <c r="D4509" s="143">
        <v>144</v>
      </c>
      <c r="E4509" s="144">
        <v>90729.8</v>
      </c>
      <c r="F4509" s="144">
        <v>1945.4</v>
      </c>
      <c r="G4509" s="144">
        <v>1619.21</v>
      </c>
      <c r="H4509" s="144">
        <v>1058.5999999999999</v>
      </c>
      <c r="I4509" s="144">
        <v>4623.21</v>
      </c>
    </row>
    <row r="4510" spans="1:9" x14ac:dyDescent="0.2">
      <c r="A4510" s="141" t="s">
        <v>9031</v>
      </c>
      <c r="B4510" s="142" t="s">
        <v>19888</v>
      </c>
      <c r="C4510" s="143">
        <v>2570</v>
      </c>
      <c r="D4510" s="143">
        <v>9</v>
      </c>
      <c r="E4510" s="144">
        <v>1893.41</v>
      </c>
      <c r="F4510" s="144">
        <v>359.41</v>
      </c>
      <c r="G4510" s="144">
        <v>101.2</v>
      </c>
      <c r="H4510" s="144">
        <v>22.09</v>
      </c>
      <c r="I4510" s="144">
        <v>482.7</v>
      </c>
    </row>
    <row r="4511" spans="1:9" x14ac:dyDescent="0.2">
      <c r="A4511" s="141" t="s">
        <v>9033</v>
      </c>
      <c r="B4511" s="142" t="s">
        <v>19889</v>
      </c>
      <c r="C4511" s="143">
        <v>979</v>
      </c>
      <c r="D4511" s="143">
        <v>4</v>
      </c>
      <c r="E4511" s="144">
        <v>858.96</v>
      </c>
      <c r="F4511" s="144">
        <v>136.91</v>
      </c>
      <c r="G4511" s="144">
        <v>44.98</v>
      </c>
      <c r="H4511" s="144">
        <v>10.02</v>
      </c>
      <c r="I4511" s="144">
        <v>191.91</v>
      </c>
    </row>
    <row r="4512" spans="1:9" x14ac:dyDescent="0.2">
      <c r="A4512" s="141" t="s">
        <v>9035</v>
      </c>
      <c r="B4512" s="142" t="s">
        <v>19890</v>
      </c>
      <c r="C4512" s="143">
        <v>1321</v>
      </c>
      <c r="D4512" s="143">
        <v>9</v>
      </c>
      <c r="E4512" s="144">
        <v>81266.95</v>
      </c>
      <c r="F4512" s="144">
        <v>184.74</v>
      </c>
      <c r="G4512" s="144">
        <v>101.2</v>
      </c>
      <c r="H4512" s="144">
        <v>948.19</v>
      </c>
      <c r="I4512" s="144">
        <v>1234.1300000000001</v>
      </c>
    </row>
    <row r="4513" spans="1:9" x14ac:dyDescent="0.2">
      <c r="A4513" s="141" t="s">
        <v>9037</v>
      </c>
      <c r="B4513" s="142" t="s">
        <v>19891</v>
      </c>
      <c r="C4513" s="143">
        <v>1182</v>
      </c>
      <c r="D4513" s="143">
        <v>11</v>
      </c>
      <c r="E4513" s="144">
        <v>2082.9499999999998</v>
      </c>
      <c r="F4513" s="144">
        <v>165.3</v>
      </c>
      <c r="G4513" s="144">
        <v>123.69</v>
      </c>
      <c r="H4513" s="144">
        <v>24.3</v>
      </c>
      <c r="I4513" s="144">
        <v>313.29000000000002</v>
      </c>
    </row>
    <row r="4514" spans="1:9" x14ac:dyDescent="0.2">
      <c r="A4514" s="141" t="s">
        <v>9039</v>
      </c>
      <c r="B4514" s="142" t="s">
        <v>19892</v>
      </c>
      <c r="C4514" s="143">
        <v>5652</v>
      </c>
      <c r="D4514" s="143">
        <v>54</v>
      </c>
      <c r="E4514" s="144">
        <v>15993.1</v>
      </c>
      <c r="F4514" s="144">
        <v>790.41</v>
      </c>
      <c r="G4514" s="144">
        <v>607.21</v>
      </c>
      <c r="H4514" s="144">
        <v>186.6</v>
      </c>
      <c r="I4514" s="144">
        <v>1584.22</v>
      </c>
    </row>
    <row r="4515" spans="1:9" x14ac:dyDescent="0.2">
      <c r="A4515" s="141" t="s">
        <v>9041</v>
      </c>
      <c r="B4515" s="142" t="s">
        <v>19893</v>
      </c>
      <c r="C4515" s="143">
        <v>1094</v>
      </c>
      <c r="D4515" s="143">
        <v>9</v>
      </c>
      <c r="E4515" s="144">
        <v>2074.6</v>
      </c>
      <c r="F4515" s="144">
        <v>152.99</v>
      </c>
      <c r="G4515" s="144">
        <v>101.2</v>
      </c>
      <c r="H4515" s="144">
        <v>24.21</v>
      </c>
      <c r="I4515" s="144">
        <v>278.39999999999998</v>
      </c>
    </row>
    <row r="4516" spans="1:9" x14ac:dyDescent="0.2">
      <c r="A4516" s="141" t="s">
        <v>9043</v>
      </c>
      <c r="B4516" s="142" t="s">
        <v>19894</v>
      </c>
      <c r="C4516" s="143">
        <v>3125</v>
      </c>
      <c r="D4516" s="143">
        <v>41</v>
      </c>
      <c r="E4516" s="144">
        <v>12170.62</v>
      </c>
      <c r="F4516" s="144">
        <v>437.02</v>
      </c>
      <c r="G4516" s="144">
        <v>461.02</v>
      </c>
      <c r="H4516" s="144">
        <v>142</v>
      </c>
      <c r="I4516" s="144">
        <v>1040.04</v>
      </c>
    </row>
    <row r="4517" spans="1:9" x14ac:dyDescent="0.2">
      <c r="A4517" s="141" t="s">
        <v>9045</v>
      </c>
      <c r="B4517" s="142" t="s">
        <v>19895</v>
      </c>
      <c r="C4517" s="143">
        <v>1061</v>
      </c>
      <c r="D4517" s="143">
        <v>8</v>
      </c>
      <c r="E4517" s="144">
        <v>1310.56</v>
      </c>
      <c r="F4517" s="144">
        <v>148.38</v>
      </c>
      <c r="G4517" s="144">
        <v>89.96</v>
      </c>
      <c r="H4517" s="144">
        <v>15.29</v>
      </c>
      <c r="I4517" s="144">
        <v>253.63</v>
      </c>
    </row>
    <row r="4518" spans="1:9" x14ac:dyDescent="0.2">
      <c r="A4518" s="141" t="s">
        <v>9047</v>
      </c>
      <c r="B4518" s="142" t="s">
        <v>19896</v>
      </c>
      <c r="C4518" s="143">
        <v>1639</v>
      </c>
      <c r="D4518" s="143">
        <v>9</v>
      </c>
      <c r="E4518" s="144">
        <v>18816.59</v>
      </c>
      <c r="F4518" s="144">
        <v>229.21</v>
      </c>
      <c r="G4518" s="144">
        <v>101.2</v>
      </c>
      <c r="H4518" s="144">
        <v>219.54</v>
      </c>
      <c r="I4518" s="144">
        <v>549.95000000000005</v>
      </c>
    </row>
    <row r="4519" spans="1:9" x14ac:dyDescent="0.2">
      <c r="A4519" s="141" t="s">
        <v>9049</v>
      </c>
      <c r="B4519" s="142" t="s">
        <v>19897</v>
      </c>
      <c r="C4519" s="143">
        <v>482</v>
      </c>
      <c r="D4519" s="143">
        <v>7</v>
      </c>
      <c r="E4519" s="144">
        <v>33828.589999999997</v>
      </c>
      <c r="F4519" s="144">
        <v>67.41</v>
      </c>
      <c r="G4519" s="144">
        <v>78.709999999999994</v>
      </c>
      <c r="H4519" s="144">
        <v>394.7</v>
      </c>
      <c r="I4519" s="144">
        <v>540.82000000000005</v>
      </c>
    </row>
    <row r="4520" spans="1:9" x14ac:dyDescent="0.2">
      <c r="A4520" s="141" t="s">
        <v>9051</v>
      </c>
      <c r="B4520" s="142" t="s">
        <v>19898</v>
      </c>
      <c r="C4520" s="143">
        <v>1128</v>
      </c>
      <c r="D4520" s="143">
        <v>11</v>
      </c>
      <c r="E4520" s="144">
        <v>2774.75</v>
      </c>
      <c r="F4520" s="144">
        <v>157.74</v>
      </c>
      <c r="G4520" s="144">
        <v>123.69</v>
      </c>
      <c r="H4520" s="144">
        <v>32.380000000000003</v>
      </c>
      <c r="I4520" s="144">
        <v>313.81</v>
      </c>
    </row>
    <row r="4521" spans="1:9" x14ac:dyDescent="0.2">
      <c r="A4521" s="141" t="s">
        <v>9053</v>
      </c>
      <c r="B4521" s="142" t="s">
        <v>19899</v>
      </c>
      <c r="C4521" s="143">
        <v>1109</v>
      </c>
      <c r="D4521" s="143">
        <v>10</v>
      </c>
      <c r="E4521" s="144">
        <v>1970.38</v>
      </c>
      <c r="F4521" s="144">
        <v>155.09</v>
      </c>
      <c r="G4521" s="144">
        <v>112.45</v>
      </c>
      <c r="H4521" s="144">
        <v>22.99</v>
      </c>
      <c r="I4521" s="144">
        <v>290.52999999999997</v>
      </c>
    </row>
    <row r="4522" spans="1:9" x14ac:dyDescent="0.2">
      <c r="A4522" s="141" t="s">
        <v>9055</v>
      </c>
      <c r="B4522" s="142" t="s">
        <v>19900</v>
      </c>
      <c r="C4522" s="143">
        <v>9621</v>
      </c>
      <c r="D4522" s="143">
        <v>159</v>
      </c>
      <c r="E4522" s="144">
        <v>52656.47</v>
      </c>
      <c r="F4522" s="144">
        <v>1345.46</v>
      </c>
      <c r="G4522" s="144">
        <v>1787.88</v>
      </c>
      <c r="H4522" s="144">
        <v>614.38</v>
      </c>
      <c r="I4522" s="144">
        <v>3747.72</v>
      </c>
    </row>
    <row r="4523" spans="1:9" x14ac:dyDescent="0.2">
      <c r="A4523" s="141" t="s">
        <v>9057</v>
      </c>
      <c r="B4523" s="142" t="s">
        <v>19901</v>
      </c>
      <c r="C4523" s="143">
        <v>693</v>
      </c>
      <c r="D4523" s="143">
        <v>3</v>
      </c>
      <c r="E4523" s="144">
        <v>875.7</v>
      </c>
      <c r="F4523" s="144">
        <v>96.91</v>
      </c>
      <c r="G4523" s="144">
        <v>33.74</v>
      </c>
      <c r="H4523" s="144">
        <v>10.220000000000001</v>
      </c>
      <c r="I4523" s="144">
        <v>140.87</v>
      </c>
    </row>
    <row r="4524" spans="1:9" x14ac:dyDescent="0.2">
      <c r="A4524" s="141" t="s">
        <v>9059</v>
      </c>
      <c r="B4524" s="142" t="s">
        <v>19902</v>
      </c>
      <c r="C4524" s="143">
        <v>1232</v>
      </c>
      <c r="D4524" s="143">
        <v>43</v>
      </c>
      <c r="E4524" s="144">
        <v>11950.31</v>
      </c>
      <c r="F4524" s="144">
        <v>172.29</v>
      </c>
      <c r="G4524" s="144">
        <v>483.51</v>
      </c>
      <c r="H4524" s="144">
        <v>139.43</v>
      </c>
      <c r="I4524" s="144">
        <v>795.23</v>
      </c>
    </row>
    <row r="4525" spans="1:9" x14ac:dyDescent="0.2">
      <c r="A4525" s="141" t="s">
        <v>9061</v>
      </c>
      <c r="B4525" s="142" t="s">
        <v>19903</v>
      </c>
      <c r="C4525" s="143">
        <v>1401</v>
      </c>
      <c r="D4525" s="143">
        <v>9</v>
      </c>
      <c r="E4525" s="144">
        <v>31092.06</v>
      </c>
      <c r="F4525" s="144">
        <v>195.93</v>
      </c>
      <c r="G4525" s="144">
        <v>101.2</v>
      </c>
      <c r="H4525" s="144">
        <v>362.77</v>
      </c>
      <c r="I4525" s="144">
        <v>659.9</v>
      </c>
    </row>
    <row r="4526" spans="1:9" x14ac:dyDescent="0.2">
      <c r="A4526" s="141" t="s">
        <v>9063</v>
      </c>
      <c r="B4526" s="142" t="s">
        <v>19904</v>
      </c>
      <c r="C4526" s="143">
        <v>1366</v>
      </c>
      <c r="D4526" s="143">
        <v>13</v>
      </c>
      <c r="E4526" s="144">
        <v>2053.14</v>
      </c>
      <c r="F4526" s="144">
        <v>191.03</v>
      </c>
      <c r="G4526" s="144">
        <v>146.18</v>
      </c>
      <c r="H4526" s="144">
        <v>23.95</v>
      </c>
      <c r="I4526" s="144">
        <v>361.16</v>
      </c>
    </row>
    <row r="4527" spans="1:9" x14ac:dyDescent="0.2">
      <c r="A4527" s="141" t="s">
        <v>9065</v>
      </c>
      <c r="B4527" s="142" t="s">
        <v>19905</v>
      </c>
      <c r="C4527" s="143">
        <v>738</v>
      </c>
      <c r="D4527" s="143">
        <v>10</v>
      </c>
      <c r="E4527" s="144">
        <v>7022.04</v>
      </c>
      <c r="F4527" s="144">
        <v>103.21</v>
      </c>
      <c r="G4527" s="144">
        <v>112.45</v>
      </c>
      <c r="H4527" s="144">
        <v>81.93</v>
      </c>
      <c r="I4527" s="144">
        <v>297.58999999999997</v>
      </c>
    </row>
    <row r="4528" spans="1:9" x14ac:dyDescent="0.2">
      <c r="A4528" s="141" t="s">
        <v>9067</v>
      </c>
      <c r="B4528" s="142" t="s">
        <v>19906</v>
      </c>
      <c r="C4528" s="143">
        <v>427</v>
      </c>
      <c r="D4528" s="143">
        <v>7</v>
      </c>
      <c r="E4528" s="144">
        <v>4118.2299999999996</v>
      </c>
      <c r="F4528" s="144">
        <v>59.71</v>
      </c>
      <c r="G4528" s="144">
        <v>78.709999999999994</v>
      </c>
      <c r="H4528" s="144">
        <v>48.05</v>
      </c>
      <c r="I4528" s="144">
        <v>186.47</v>
      </c>
    </row>
    <row r="4529" spans="1:9" x14ac:dyDescent="0.2">
      <c r="A4529" s="141" t="s">
        <v>9069</v>
      </c>
      <c r="B4529" s="142" t="s">
        <v>19907</v>
      </c>
      <c r="C4529" s="143">
        <v>1222</v>
      </c>
      <c r="D4529" s="143">
        <v>3</v>
      </c>
      <c r="E4529" s="144">
        <v>616.07000000000005</v>
      </c>
      <c r="F4529" s="144">
        <v>170.89</v>
      </c>
      <c r="G4529" s="144">
        <v>33.74</v>
      </c>
      <c r="H4529" s="144">
        <v>7.19</v>
      </c>
      <c r="I4529" s="144">
        <v>211.82</v>
      </c>
    </row>
    <row r="4530" spans="1:9" x14ac:dyDescent="0.2">
      <c r="A4530" s="141" t="s">
        <v>9071</v>
      </c>
      <c r="B4530" s="142" t="s">
        <v>19908</v>
      </c>
      <c r="C4530" s="143">
        <v>1510</v>
      </c>
      <c r="D4530" s="143">
        <v>26</v>
      </c>
      <c r="E4530" s="144">
        <v>4871.63</v>
      </c>
      <c r="F4530" s="144">
        <v>211.17</v>
      </c>
      <c r="G4530" s="144">
        <v>292.36</v>
      </c>
      <c r="H4530" s="144">
        <v>56.84</v>
      </c>
      <c r="I4530" s="144">
        <v>560.37</v>
      </c>
    </row>
    <row r="4531" spans="1:9" x14ac:dyDescent="0.2">
      <c r="A4531" s="141" t="s">
        <v>9073</v>
      </c>
      <c r="B4531" s="142" t="s">
        <v>19909</v>
      </c>
      <c r="C4531" s="143">
        <v>769</v>
      </c>
      <c r="D4531" s="143">
        <v>5</v>
      </c>
      <c r="E4531" s="144">
        <v>3751.64</v>
      </c>
      <c r="F4531" s="144">
        <v>107.54</v>
      </c>
      <c r="G4531" s="144">
        <v>56.22</v>
      </c>
      <c r="H4531" s="144">
        <v>43.78</v>
      </c>
      <c r="I4531" s="144">
        <v>207.54</v>
      </c>
    </row>
    <row r="4532" spans="1:9" x14ac:dyDescent="0.2">
      <c r="A4532" s="141" t="s">
        <v>9075</v>
      </c>
      <c r="B4532" s="142" t="s">
        <v>19910</v>
      </c>
      <c r="C4532" s="143">
        <v>1672</v>
      </c>
      <c r="D4532" s="143">
        <v>17</v>
      </c>
      <c r="E4532" s="144">
        <v>38929.46</v>
      </c>
      <c r="F4532" s="144">
        <v>233.82</v>
      </c>
      <c r="G4532" s="144">
        <v>191.16</v>
      </c>
      <c r="H4532" s="144">
        <v>454.22</v>
      </c>
      <c r="I4532" s="144">
        <v>879.2</v>
      </c>
    </row>
    <row r="4533" spans="1:9" x14ac:dyDescent="0.2">
      <c r="A4533" s="141" t="s">
        <v>9077</v>
      </c>
      <c r="B4533" s="142" t="s">
        <v>19911</v>
      </c>
      <c r="C4533" s="143">
        <v>2849</v>
      </c>
      <c r="D4533" s="143">
        <v>27</v>
      </c>
      <c r="E4533" s="144">
        <v>9002.43</v>
      </c>
      <c r="F4533" s="144">
        <v>398.42</v>
      </c>
      <c r="G4533" s="144">
        <v>303.60000000000002</v>
      </c>
      <c r="H4533" s="144">
        <v>105.04</v>
      </c>
      <c r="I4533" s="144">
        <v>807.06</v>
      </c>
    </row>
    <row r="4534" spans="1:9" x14ac:dyDescent="0.2">
      <c r="A4534" s="141" t="s">
        <v>9079</v>
      </c>
      <c r="B4534" s="142" t="s">
        <v>19912</v>
      </c>
      <c r="C4534" s="143">
        <v>846</v>
      </c>
      <c r="D4534" s="143">
        <v>7</v>
      </c>
      <c r="E4534" s="144">
        <v>210100.79</v>
      </c>
      <c r="F4534" s="144">
        <v>118.31</v>
      </c>
      <c r="G4534" s="144">
        <v>78.709999999999994</v>
      </c>
      <c r="H4534" s="144">
        <v>2451.38</v>
      </c>
      <c r="I4534" s="144">
        <v>2648.4</v>
      </c>
    </row>
    <row r="4535" spans="1:9" x14ac:dyDescent="0.2">
      <c r="A4535" s="141" t="s">
        <v>9081</v>
      </c>
      <c r="B4535" s="142" t="s">
        <v>19913</v>
      </c>
      <c r="C4535" s="143">
        <v>2718</v>
      </c>
      <c r="D4535" s="143">
        <v>34</v>
      </c>
      <c r="E4535" s="144">
        <v>11318.65</v>
      </c>
      <c r="F4535" s="144">
        <v>380.1</v>
      </c>
      <c r="G4535" s="144">
        <v>382.31</v>
      </c>
      <c r="H4535" s="144">
        <v>132.06</v>
      </c>
      <c r="I4535" s="144">
        <v>894.47</v>
      </c>
    </row>
    <row r="4536" spans="1:9" x14ac:dyDescent="0.2">
      <c r="A4536" s="141" t="s">
        <v>9083</v>
      </c>
      <c r="B4536" s="142" t="s">
        <v>19914</v>
      </c>
      <c r="C4536" s="143">
        <v>1135</v>
      </c>
      <c r="D4536" s="143">
        <v>5</v>
      </c>
      <c r="E4536" s="144">
        <v>11221.38</v>
      </c>
      <c r="F4536" s="144">
        <v>158.72999999999999</v>
      </c>
      <c r="G4536" s="144">
        <v>56.22</v>
      </c>
      <c r="H4536" s="144">
        <v>130.93</v>
      </c>
      <c r="I4536" s="144">
        <v>345.88</v>
      </c>
    </row>
    <row r="4537" spans="1:9" x14ac:dyDescent="0.2">
      <c r="A4537" s="141" t="s">
        <v>9085</v>
      </c>
      <c r="B4537" s="142" t="s">
        <v>19915</v>
      </c>
      <c r="C4537" s="143">
        <v>1939</v>
      </c>
      <c r="D4537" s="143">
        <v>16</v>
      </c>
      <c r="E4537" s="144">
        <v>7086.08</v>
      </c>
      <c r="F4537" s="144">
        <v>271.16000000000003</v>
      </c>
      <c r="G4537" s="144">
        <v>179.91</v>
      </c>
      <c r="H4537" s="144">
        <v>82.68</v>
      </c>
      <c r="I4537" s="144">
        <v>533.75</v>
      </c>
    </row>
    <row r="4538" spans="1:9" x14ac:dyDescent="0.2">
      <c r="A4538" s="141" t="s">
        <v>9087</v>
      </c>
      <c r="B4538" s="142" t="s">
        <v>19916</v>
      </c>
      <c r="C4538" s="143">
        <v>1006</v>
      </c>
      <c r="D4538" s="143">
        <v>13</v>
      </c>
      <c r="E4538" s="144">
        <v>1896.63</v>
      </c>
      <c r="F4538" s="144">
        <v>140.69</v>
      </c>
      <c r="G4538" s="144">
        <v>146.18</v>
      </c>
      <c r="H4538" s="144">
        <v>22.13</v>
      </c>
      <c r="I4538" s="144">
        <v>309</v>
      </c>
    </row>
    <row r="4539" spans="1:9" x14ac:dyDescent="0.2">
      <c r="A4539" s="141" t="s">
        <v>9089</v>
      </c>
      <c r="B4539" s="142" t="s">
        <v>19917</v>
      </c>
      <c r="C4539" s="143">
        <v>705</v>
      </c>
      <c r="D4539" s="143">
        <v>10</v>
      </c>
      <c r="E4539" s="144">
        <v>21470.959999999999</v>
      </c>
      <c r="F4539" s="144">
        <v>98.59</v>
      </c>
      <c r="G4539" s="144">
        <v>112.45</v>
      </c>
      <c r="H4539" s="144">
        <v>250.51</v>
      </c>
      <c r="I4539" s="144">
        <v>461.55</v>
      </c>
    </row>
    <row r="4540" spans="1:9" x14ac:dyDescent="0.2">
      <c r="A4540" s="141" t="s">
        <v>9091</v>
      </c>
      <c r="B4540" s="142" t="s">
        <v>19918</v>
      </c>
      <c r="C4540" s="143">
        <v>2501</v>
      </c>
      <c r="D4540" s="143">
        <v>7</v>
      </c>
      <c r="E4540" s="144">
        <v>3629.1</v>
      </c>
      <c r="F4540" s="144">
        <v>349.75</v>
      </c>
      <c r="G4540" s="144">
        <v>78.709999999999994</v>
      </c>
      <c r="H4540" s="144">
        <v>42.34</v>
      </c>
      <c r="I4540" s="144">
        <v>470.8</v>
      </c>
    </row>
    <row r="4541" spans="1:9" x14ac:dyDescent="0.2">
      <c r="A4541" s="141" t="s">
        <v>9093</v>
      </c>
      <c r="B4541" s="142" t="s">
        <v>19919</v>
      </c>
      <c r="C4541" s="143">
        <v>1447</v>
      </c>
      <c r="D4541" s="143">
        <v>7</v>
      </c>
      <c r="E4541" s="144">
        <v>35430.910000000003</v>
      </c>
      <c r="F4541" s="144">
        <v>202.36</v>
      </c>
      <c r="G4541" s="144">
        <v>78.709999999999994</v>
      </c>
      <c r="H4541" s="144">
        <v>413.39</v>
      </c>
      <c r="I4541" s="144">
        <v>694.46</v>
      </c>
    </row>
    <row r="4542" spans="1:9" x14ac:dyDescent="0.2">
      <c r="A4542" s="141" t="s">
        <v>9095</v>
      </c>
      <c r="B4542" s="142" t="s">
        <v>19920</v>
      </c>
      <c r="C4542" s="143">
        <v>2067</v>
      </c>
      <c r="D4542" s="143">
        <v>35</v>
      </c>
      <c r="E4542" s="144">
        <v>418933.45</v>
      </c>
      <c r="F4542" s="144">
        <v>289.06</v>
      </c>
      <c r="G4542" s="144">
        <v>393.56</v>
      </c>
      <c r="H4542" s="144">
        <v>4887.96</v>
      </c>
      <c r="I4542" s="144">
        <v>5570.58</v>
      </c>
    </row>
    <row r="4543" spans="1:9" x14ac:dyDescent="0.2">
      <c r="A4543" s="141" t="s">
        <v>9097</v>
      </c>
      <c r="B4543" s="142" t="s">
        <v>19921</v>
      </c>
      <c r="C4543" s="143">
        <v>1713</v>
      </c>
      <c r="D4543" s="143">
        <v>7</v>
      </c>
      <c r="E4543" s="144">
        <v>3155.2</v>
      </c>
      <c r="F4543" s="144">
        <v>239.56</v>
      </c>
      <c r="G4543" s="144">
        <v>78.709999999999994</v>
      </c>
      <c r="H4543" s="144">
        <v>36.82</v>
      </c>
      <c r="I4543" s="144">
        <v>355.09</v>
      </c>
    </row>
    <row r="4544" spans="1:9" x14ac:dyDescent="0.2">
      <c r="A4544" s="141" t="s">
        <v>9099</v>
      </c>
      <c r="B4544" s="142" t="s">
        <v>19922</v>
      </c>
      <c r="C4544" s="143">
        <v>104596</v>
      </c>
      <c r="D4544" s="143">
        <v>1253</v>
      </c>
      <c r="E4544" s="144">
        <v>817839.31</v>
      </c>
      <c r="F4544" s="144">
        <v>14627.34</v>
      </c>
      <c r="G4544" s="144">
        <v>14089.39</v>
      </c>
      <c r="H4544" s="144">
        <v>9542.24</v>
      </c>
      <c r="I4544" s="144">
        <v>38258.97</v>
      </c>
    </row>
    <row r="4545" spans="1:9" x14ac:dyDescent="0.2">
      <c r="A4545" s="141" t="s">
        <v>9101</v>
      </c>
      <c r="B4545" s="142" t="s">
        <v>19923</v>
      </c>
      <c r="C4545" s="143">
        <v>1373</v>
      </c>
      <c r="D4545" s="143">
        <v>5</v>
      </c>
      <c r="E4545" s="144">
        <v>1646.83</v>
      </c>
      <c r="F4545" s="144">
        <v>192.01</v>
      </c>
      <c r="G4545" s="144">
        <v>56.22</v>
      </c>
      <c r="H4545" s="144">
        <v>19.22</v>
      </c>
      <c r="I4545" s="144">
        <v>267.45</v>
      </c>
    </row>
    <row r="4546" spans="1:9" x14ac:dyDescent="0.2">
      <c r="A4546" s="141" t="s">
        <v>9103</v>
      </c>
      <c r="B4546" s="142" t="s">
        <v>19924</v>
      </c>
      <c r="C4546" s="143">
        <v>1653</v>
      </c>
      <c r="D4546" s="143">
        <v>6</v>
      </c>
      <c r="E4546" s="144">
        <v>94616.33</v>
      </c>
      <c r="F4546" s="144">
        <v>231.17</v>
      </c>
      <c r="G4546" s="144">
        <v>67.459999999999994</v>
      </c>
      <c r="H4546" s="144">
        <v>1103.94</v>
      </c>
      <c r="I4546" s="144">
        <v>1402.57</v>
      </c>
    </row>
    <row r="4547" spans="1:9" x14ac:dyDescent="0.2">
      <c r="A4547" s="141" t="s">
        <v>9105</v>
      </c>
      <c r="B4547" s="142" t="s">
        <v>19925</v>
      </c>
      <c r="C4547" s="143">
        <v>544</v>
      </c>
      <c r="D4547" s="143">
        <v>8</v>
      </c>
      <c r="E4547" s="144">
        <v>32016.02</v>
      </c>
      <c r="F4547" s="144">
        <v>76.08</v>
      </c>
      <c r="G4547" s="144">
        <v>89.96</v>
      </c>
      <c r="H4547" s="144">
        <v>373.55</v>
      </c>
      <c r="I4547" s="144">
        <v>539.59</v>
      </c>
    </row>
    <row r="4548" spans="1:9" x14ac:dyDescent="0.2">
      <c r="A4548" s="141" t="s">
        <v>9107</v>
      </c>
      <c r="B4548" s="142" t="s">
        <v>19926</v>
      </c>
      <c r="C4548" s="143">
        <v>6470</v>
      </c>
      <c r="D4548" s="143">
        <v>114</v>
      </c>
      <c r="E4548" s="144">
        <v>73459.42</v>
      </c>
      <c r="F4548" s="144">
        <v>904.8</v>
      </c>
      <c r="G4548" s="144">
        <v>1281.8699999999999</v>
      </c>
      <c r="H4548" s="144">
        <v>857.1</v>
      </c>
      <c r="I4548" s="144">
        <v>3043.77</v>
      </c>
    </row>
    <row r="4549" spans="1:9" x14ac:dyDescent="0.2">
      <c r="A4549" s="141" t="s">
        <v>9109</v>
      </c>
      <c r="B4549" s="142" t="s">
        <v>19927</v>
      </c>
      <c r="C4549" s="143">
        <v>1826</v>
      </c>
      <c r="D4549" s="143">
        <v>8</v>
      </c>
      <c r="E4549" s="144">
        <v>4850.34</v>
      </c>
      <c r="F4549" s="144">
        <v>255.36</v>
      </c>
      <c r="G4549" s="144">
        <v>89.96</v>
      </c>
      <c r="H4549" s="144">
        <v>56.59</v>
      </c>
      <c r="I4549" s="144">
        <v>401.91</v>
      </c>
    </row>
    <row r="4550" spans="1:9" x14ac:dyDescent="0.2">
      <c r="A4550" s="141" t="s">
        <v>9111</v>
      </c>
      <c r="B4550" s="142" t="s">
        <v>19928</v>
      </c>
      <c r="C4550" s="143">
        <v>879</v>
      </c>
      <c r="D4550" s="143">
        <v>5</v>
      </c>
      <c r="E4550" s="144">
        <v>634.47</v>
      </c>
      <c r="F4550" s="144">
        <v>122.93</v>
      </c>
      <c r="G4550" s="144">
        <v>56.22</v>
      </c>
      <c r="H4550" s="144">
        <v>7.4</v>
      </c>
      <c r="I4550" s="144">
        <v>186.55</v>
      </c>
    </row>
    <row r="4551" spans="1:9" x14ac:dyDescent="0.2">
      <c r="A4551" s="141" t="s">
        <v>9113</v>
      </c>
      <c r="B4551" s="142" t="s">
        <v>19929</v>
      </c>
      <c r="C4551" s="143">
        <v>1162</v>
      </c>
      <c r="D4551" s="143">
        <v>10</v>
      </c>
      <c r="E4551" s="144">
        <v>6515.16</v>
      </c>
      <c r="F4551" s="144">
        <v>162.5</v>
      </c>
      <c r="G4551" s="144">
        <v>112.45</v>
      </c>
      <c r="H4551" s="144">
        <v>76.02</v>
      </c>
      <c r="I4551" s="144">
        <v>350.97</v>
      </c>
    </row>
    <row r="4552" spans="1:9" x14ac:dyDescent="0.2">
      <c r="A4552" s="141" t="s">
        <v>9115</v>
      </c>
      <c r="B4552" s="142" t="s">
        <v>19930</v>
      </c>
      <c r="C4552" s="143">
        <v>827</v>
      </c>
      <c r="D4552" s="143">
        <v>5</v>
      </c>
      <c r="E4552" s="144">
        <v>4307.25</v>
      </c>
      <c r="F4552" s="144">
        <v>115.66</v>
      </c>
      <c r="G4552" s="144">
        <v>56.22</v>
      </c>
      <c r="H4552" s="144">
        <v>50.26</v>
      </c>
      <c r="I4552" s="144">
        <v>222.14</v>
      </c>
    </row>
    <row r="4553" spans="1:9" x14ac:dyDescent="0.2">
      <c r="A4553" s="141" t="s">
        <v>9117</v>
      </c>
      <c r="B4553" s="142" t="s">
        <v>19931</v>
      </c>
      <c r="C4553" s="143">
        <v>2015</v>
      </c>
      <c r="D4553" s="143">
        <v>27</v>
      </c>
      <c r="E4553" s="144">
        <v>32792.92</v>
      </c>
      <c r="F4553" s="144">
        <v>281.79000000000002</v>
      </c>
      <c r="G4553" s="144">
        <v>303.60000000000002</v>
      </c>
      <c r="H4553" s="144">
        <v>382.62</v>
      </c>
      <c r="I4553" s="144">
        <v>968.01</v>
      </c>
    </row>
    <row r="4554" spans="1:9" x14ac:dyDescent="0.2">
      <c r="A4554" s="141" t="s">
        <v>9119</v>
      </c>
      <c r="B4554" s="142" t="s">
        <v>19932</v>
      </c>
      <c r="C4554" s="143">
        <v>491</v>
      </c>
      <c r="D4554" s="143">
        <v>4</v>
      </c>
      <c r="E4554" s="144">
        <v>1127.74</v>
      </c>
      <c r="F4554" s="144">
        <v>68.66</v>
      </c>
      <c r="G4554" s="144">
        <v>44.98</v>
      </c>
      <c r="H4554" s="144">
        <v>13.16</v>
      </c>
      <c r="I4554" s="144">
        <v>126.8</v>
      </c>
    </row>
    <row r="4555" spans="1:9" x14ac:dyDescent="0.2">
      <c r="A4555" s="141" t="s">
        <v>9121</v>
      </c>
      <c r="B4555" s="142" t="s">
        <v>19933</v>
      </c>
      <c r="C4555" s="143">
        <v>704</v>
      </c>
      <c r="D4555" s="143">
        <v>4</v>
      </c>
      <c r="E4555" s="144">
        <v>634.48</v>
      </c>
      <c r="F4555" s="144">
        <v>98.45</v>
      </c>
      <c r="G4555" s="144">
        <v>44.98</v>
      </c>
      <c r="H4555" s="144">
        <v>7.4</v>
      </c>
      <c r="I4555" s="144">
        <v>150.83000000000001</v>
      </c>
    </row>
    <row r="4556" spans="1:9" x14ac:dyDescent="0.2">
      <c r="A4556" s="141" t="s">
        <v>9123</v>
      </c>
      <c r="B4556" s="142" t="s">
        <v>19934</v>
      </c>
      <c r="C4556" s="143">
        <v>614</v>
      </c>
      <c r="D4556" s="143">
        <v>4</v>
      </c>
      <c r="E4556" s="144">
        <v>4247.8599999999997</v>
      </c>
      <c r="F4556" s="144">
        <v>85.86</v>
      </c>
      <c r="G4556" s="144">
        <v>44.98</v>
      </c>
      <c r="H4556" s="144">
        <v>49.56</v>
      </c>
      <c r="I4556" s="144">
        <v>180.4</v>
      </c>
    </row>
    <row r="4557" spans="1:9" x14ac:dyDescent="0.2">
      <c r="A4557" s="141" t="s">
        <v>9125</v>
      </c>
      <c r="B4557" s="142" t="s">
        <v>19935</v>
      </c>
      <c r="C4557" s="143">
        <v>1223</v>
      </c>
      <c r="D4557" s="143">
        <v>5</v>
      </c>
      <c r="E4557" s="144">
        <v>1182.78</v>
      </c>
      <c r="F4557" s="144">
        <v>171.03</v>
      </c>
      <c r="G4557" s="144">
        <v>56.22</v>
      </c>
      <c r="H4557" s="144">
        <v>13.8</v>
      </c>
      <c r="I4557" s="144">
        <v>241.05</v>
      </c>
    </row>
    <row r="4558" spans="1:9" x14ac:dyDescent="0.2">
      <c r="A4558" s="141" t="s">
        <v>9127</v>
      </c>
      <c r="B4558" s="142" t="s">
        <v>19936</v>
      </c>
      <c r="C4558" s="143">
        <v>1507</v>
      </c>
      <c r="D4558" s="143">
        <v>16</v>
      </c>
      <c r="E4558" s="144">
        <v>5053.58</v>
      </c>
      <c r="F4558" s="144">
        <v>210.74</v>
      </c>
      <c r="G4558" s="144">
        <v>179.91</v>
      </c>
      <c r="H4558" s="144">
        <v>58.96</v>
      </c>
      <c r="I4558" s="144">
        <v>449.61</v>
      </c>
    </row>
    <row r="4559" spans="1:9" x14ac:dyDescent="0.2">
      <c r="A4559" s="141" t="s">
        <v>9129</v>
      </c>
      <c r="B4559" s="142" t="s">
        <v>19937</v>
      </c>
      <c r="C4559" s="143">
        <v>5005</v>
      </c>
      <c r="D4559" s="143">
        <v>91</v>
      </c>
      <c r="E4559" s="144">
        <v>48520.97</v>
      </c>
      <c r="F4559" s="144">
        <v>699.93</v>
      </c>
      <c r="G4559" s="144">
        <v>1023.25</v>
      </c>
      <c r="H4559" s="144">
        <v>566.13</v>
      </c>
      <c r="I4559" s="144">
        <v>2289.31</v>
      </c>
    </row>
    <row r="4560" spans="1:9" x14ac:dyDescent="0.2">
      <c r="A4560" s="141" t="s">
        <v>9131</v>
      </c>
      <c r="B4560" s="142" t="s">
        <v>19938</v>
      </c>
      <c r="C4560" s="143">
        <v>505</v>
      </c>
      <c r="D4560" s="143">
        <v>6</v>
      </c>
      <c r="E4560" s="144">
        <v>2889.31</v>
      </c>
      <c r="F4560" s="144">
        <v>70.62</v>
      </c>
      <c r="G4560" s="144">
        <v>67.459999999999994</v>
      </c>
      <c r="H4560" s="144">
        <v>33.71</v>
      </c>
      <c r="I4560" s="144">
        <v>171.79</v>
      </c>
    </row>
    <row r="4561" spans="1:9" x14ac:dyDescent="0.2">
      <c r="A4561" s="141" t="s">
        <v>9133</v>
      </c>
      <c r="B4561" s="142" t="s">
        <v>19939</v>
      </c>
      <c r="C4561" s="143">
        <v>1459</v>
      </c>
      <c r="D4561" s="143">
        <v>23</v>
      </c>
      <c r="E4561" s="144">
        <v>3297.96</v>
      </c>
      <c r="F4561" s="144">
        <v>204.03</v>
      </c>
      <c r="G4561" s="144">
        <v>258.62</v>
      </c>
      <c r="H4561" s="144">
        <v>38.479999999999997</v>
      </c>
      <c r="I4561" s="144">
        <v>501.13</v>
      </c>
    </row>
    <row r="4562" spans="1:9" x14ac:dyDescent="0.2">
      <c r="A4562" s="141" t="s">
        <v>9135</v>
      </c>
      <c r="B4562" s="142" t="s">
        <v>19940</v>
      </c>
      <c r="C4562" s="143">
        <v>4245</v>
      </c>
      <c r="D4562" s="143">
        <v>65</v>
      </c>
      <c r="E4562" s="144">
        <v>23926.7</v>
      </c>
      <c r="F4562" s="144">
        <v>593.65</v>
      </c>
      <c r="G4562" s="144">
        <v>730.9</v>
      </c>
      <c r="H4562" s="144">
        <v>279.17</v>
      </c>
      <c r="I4562" s="144">
        <v>1603.72</v>
      </c>
    </row>
    <row r="4563" spans="1:9" x14ac:dyDescent="0.2">
      <c r="A4563" s="141" t="s">
        <v>9137</v>
      </c>
      <c r="B4563" s="142" t="s">
        <v>19941</v>
      </c>
      <c r="C4563" s="143">
        <v>1390</v>
      </c>
      <c r="D4563" s="143">
        <v>23</v>
      </c>
      <c r="E4563" s="144">
        <v>112166.28</v>
      </c>
      <c r="F4563" s="144">
        <v>194.38</v>
      </c>
      <c r="G4563" s="144">
        <v>258.62</v>
      </c>
      <c r="H4563" s="144">
        <v>1308.71</v>
      </c>
      <c r="I4563" s="144">
        <v>1761.71</v>
      </c>
    </row>
    <row r="4564" spans="1:9" x14ac:dyDescent="0.2">
      <c r="A4564" s="141" t="s">
        <v>9139</v>
      </c>
      <c r="B4564" s="142" t="s">
        <v>19942</v>
      </c>
      <c r="C4564" s="143">
        <v>1048</v>
      </c>
      <c r="D4564" s="143">
        <v>6</v>
      </c>
      <c r="E4564" s="144">
        <v>617.07000000000005</v>
      </c>
      <c r="F4564" s="144">
        <v>146.56</v>
      </c>
      <c r="G4564" s="144">
        <v>67.459999999999994</v>
      </c>
      <c r="H4564" s="144">
        <v>7.2</v>
      </c>
      <c r="I4564" s="144">
        <v>221.22</v>
      </c>
    </row>
    <row r="4565" spans="1:9" x14ac:dyDescent="0.2">
      <c r="A4565" s="141" t="s">
        <v>9141</v>
      </c>
      <c r="B4565" s="142" t="s">
        <v>19943</v>
      </c>
      <c r="C4565" s="143">
        <v>5509</v>
      </c>
      <c r="D4565" s="143">
        <v>464</v>
      </c>
      <c r="E4565" s="144">
        <v>276531.55</v>
      </c>
      <c r="F4565" s="144">
        <v>770.41</v>
      </c>
      <c r="G4565" s="144">
        <v>5217.46</v>
      </c>
      <c r="H4565" s="144">
        <v>3226.46</v>
      </c>
      <c r="I4565" s="144">
        <v>9214.33</v>
      </c>
    </row>
    <row r="4566" spans="1:9" x14ac:dyDescent="0.2">
      <c r="A4566" s="141" t="s">
        <v>9143</v>
      </c>
      <c r="B4566" s="142" t="s">
        <v>19944</v>
      </c>
      <c r="C4566" s="143">
        <v>2072</v>
      </c>
      <c r="D4566" s="143">
        <v>13</v>
      </c>
      <c r="E4566" s="144">
        <v>2065.21</v>
      </c>
      <c r="F4566" s="144">
        <v>289.76</v>
      </c>
      <c r="G4566" s="144">
        <v>146.18</v>
      </c>
      <c r="H4566" s="144">
        <v>24.1</v>
      </c>
      <c r="I4566" s="144">
        <v>460.04</v>
      </c>
    </row>
    <row r="4567" spans="1:9" x14ac:dyDescent="0.2">
      <c r="A4567" s="141" t="s">
        <v>9145</v>
      </c>
      <c r="B4567" s="142" t="s">
        <v>19945</v>
      </c>
      <c r="C4567" s="143">
        <v>1181</v>
      </c>
      <c r="D4567" s="143">
        <v>8</v>
      </c>
      <c r="E4567" s="144">
        <v>1992.66</v>
      </c>
      <c r="F4567" s="144">
        <v>165.16</v>
      </c>
      <c r="G4567" s="144">
        <v>89.96</v>
      </c>
      <c r="H4567" s="144">
        <v>23.25</v>
      </c>
      <c r="I4567" s="144">
        <v>278.37</v>
      </c>
    </row>
    <row r="4568" spans="1:9" x14ac:dyDescent="0.2">
      <c r="A4568" s="141" t="s">
        <v>9147</v>
      </c>
      <c r="B4568" s="142" t="s">
        <v>19946</v>
      </c>
      <c r="C4568" s="143">
        <v>1114</v>
      </c>
      <c r="D4568" s="143">
        <v>13</v>
      </c>
      <c r="E4568" s="144">
        <v>6241.21</v>
      </c>
      <c r="F4568" s="144">
        <v>155.79</v>
      </c>
      <c r="G4568" s="144">
        <v>146.18</v>
      </c>
      <c r="H4568" s="144">
        <v>72.819999999999993</v>
      </c>
      <c r="I4568" s="144">
        <v>374.79</v>
      </c>
    </row>
    <row r="4569" spans="1:9" x14ac:dyDescent="0.2">
      <c r="A4569" s="141" t="s">
        <v>9149</v>
      </c>
      <c r="B4569" s="142" t="s">
        <v>19947</v>
      </c>
      <c r="C4569" s="143">
        <v>1452</v>
      </c>
      <c r="D4569" s="143">
        <v>15</v>
      </c>
      <c r="E4569" s="144">
        <v>3341.49</v>
      </c>
      <c r="F4569" s="144">
        <v>203.06</v>
      </c>
      <c r="G4569" s="144">
        <v>168.66</v>
      </c>
      <c r="H4569" s="144">
        <v>38.979999999999997</v>
      </c>
      <c r="I4569" s="144">
        <v>410.7</v>
      </c>
    </row>
    <row r="4570" spans="1:9" x14ac:dyDescent="0.2">
      <c r="A4570" s="141" t="s">
        <v>9151</v>
      </c>
      <c r="B4570" s="142" t="s">
        <v>19948</v>
      </c>
      <c r="C4570" s="143">
        <v>336</v>
      </c>
      <c r="D4570" s="143">
        <v>2</v>
      </c>
      <c r="E4570" s="144">
        <v>298.58</v>
      </c>
      <c r="F4570" s="144">
        <v>46.99</v>
      </c>
      <c r="G4570" s="144">
        <v>22.49</v>
      </c>
      <c r="H4570" s="144">
        <v>3.48</v>
      </c>
      <c r="I4570" s="144">
        <v>72.959999999999994</v>
      </c>
    </row>
    <row r="4571" spans="1:9" x14ac:dyDescent="0.2">
      <c r="A4571" s="141" t="s">
        <v>9153</v>
      </c>
      <c r="B4571" s="142" t="s">
        <v>19949</v>
      </c>
      <c r="C4571" s="143">
        <v>2374</v>
      </c>
      <c r="D4571" s="143">
        <v>25</v>
      </c>
      <c r="E4571" s="144">
        <v>11846.39</v>
      </c>
      <c r="F4571" s="144">
        <v>331.99</v>
      </c>
      <c r="G4571" s="144">
        <v>281.11</v>
      </c>
      <c r="H4571" s="144">
        <v>138.22</v>
      </c>
      <c r="I4571" s="144">
        <v>751.32</v>
      </c>
    </row>
    <row r="4572" spans="1:9" x14ac:dyDescent="0.2">
      <c r="A4572" s="141" t="s">
        <v>9155</v>
      </c>
      <c r="B4572" s="142" t="s">
        <v>19950</v>
      </c>
      <c r="C4572" s="143">
        <v>1261</v>
      </c>
      <c r="D4572" s="143">
        <v>14</v>
      </c>
      <c r="E4572" s="144">
        <v>2856.75</v>
      </c>
      <c r="F4572" s="144">
        <v>176.34</v>
      </c>
      <c r="G4572" s="144">
        <v>157.41999999999999</v>
      </c>
      <c r="H4572" s="144">
        <v>33.33</v>
      </c>
      <c r="I4572" s="144">
        <v>367.09</v>
      </c>
    </row>
    <row r="4573" spans="1:9" x14ac:dyDescent="0.2">
      <c r="A4573" s="141" t="s">
        <v>9157</v>
      </c>
      <c r="B4573" s="142" t="s">
        <v>19951</v>
      </c>
      <c r="C4573" s="143">
        <v>886</v>
      </c>
      <c r="D4573" s="143">
        <v>4</v>
      </c>
      <c r="E4573" s="144">
        <v>48099.27</v>
      </c>
      <c r="F4573" s="144">
        <v>123.9</v>
      </c>
      <c r="G4573" s="144">
        <v>44.98</v>
      </c>
      <c r="H4573" s="144">
        <v>561.21</v>
      </c>
      <c r="I4573" s="144">
        <v>730.09</v>
      </c>
    </row>
    <row r="4574" spans="1:9" x14ac:dyDescent="0.2">
      <c r="A4574" s="141" t="s">
        <v>9159</v>
      </c>
      <c r="B4574" s="142" t="s">
        <v>19952</v>
      </c>
      <c r="C4574" s="143">
        <v>914</v>
      </c>
      <c r="D4574" s="143">
        <v>8</v>
      </c>
      <c r="E4574" s="144">
        <v>13536.6</v>
      </c>
      <c r="F4574" s="144">
        <v>127.82</v>
      </c>
      <c r="G4574" s="144">
        <v>89.96</v>
      </c>
      <c r="H4574" s="144">
        <v>157.94</v>
      </c>
      <c r="I4574" s="144">
        <v>375.72</v>
      </c>
    </row>
    <row r="4575" spans="1:9" x14ac:dyDescent="0.2">
      <c r="A4575" s="141" t="s">
        <v>9161</v>
      </c>
      <c r="B4575" s="142" t="s">
        <v>19953</v>
      </c>
      <c r="C4575" s="143">
        <v>13644</v>
      </c>
      <c r="D4575" s="143">
        <v>141</v>
      </c>
      <c r="E4575" s="144">
        <v>58712.54</v>
      </c>
      <c r="F4575" s="144">
        <v>1908.06</v>
      </c>
      <c r="G4575" s="144">
        <v>1585.48</v>
      </c>
      <c r="H4575" s="144">
        <v>685.03</v>
      </c>
      <c r="I4575" s="144">
        <v>4178.57</v>
      </c>
    </row>
    <row r="4576" spans="1:9" x14ac:dyDescent="0.2">
      <c r="A4576" s="141" t="s">
        <v>9163</v>
      </c>
      <c r="B4576" s="142" t="s">
        <v>19954</v>
      </c>
      <c r="C4576" s="143">
        <v>2787</v>
      </c>
      <c r="D4576" s="143">
        <v>40</v>
      </c>
      <c r="E4576" s="144">
        <v>71396.83</v>
      </c>
      <c r="F4576" s="144">
        <v>389.75</v>
      </c>
      <c r="G4576" s="144">
        <v>449.78</v>
      </c>
      <c r="H4576" s="144">
        <v>833.03</v>
      </c>
      <c r="I4576" s="144">
        <v>1672.56</v>
      </c>
    </row>
    <row r="4577" spans="1:9" x14ac:dyDescent="0.2">
      <c r="A4577" s="141" t="s">
        <v>9165</v>
      </c>
      <c r="B4577" s="142" t="s">
        <v>19955</v>
      </c>
      <c r="C4577" s="143">
        <v>1882</v>
      </c>
      <c r="D4577" s="143">
        <v>34</v>
      </c>
      <c r="E4577" s="144">
        <v>8589.7999999999993</v>
      </c>
      <c r="F4577" s="144">
        <v>263.19</v>
      </c>
      <c r="G4577" s="144">
        <v>382.31</v>
      </c>
      <c r="H4577" s="144">
        <v>100.22</v>
      </c>
      <c r="I4577" s="144">
        <v>745.72</v>
      </c>
    </row>
    <row r="4578" spans="1:9" x14ac:dyDescent="0.2">
      <c r="A4578" s="141" t="s">
        <v>9167</v>
      </c>
      <c r="B4578" s="142" t="s">
        <v>19956</v>
      </c>
      <c r="C4578" s="143">
        <v>1837</v>
      </c>
      <c r="D4578" s="143">
        <v>29</v>
      </c>
      <c r="E4578" s="144">
        <v>60044.66</v>
      </c>
      <c r="F4578" s="144">
        <v>256.89999999999998</v>
      </c>
      <c r="G4578" s="144">
        <v>326.08999999999997</v>
      </c>
      <c r="H4578" s="144">
        <v>700.58</v>
      </c>
      <c r="I4578" s="144">
        <v>1283.57</v>
      </c>
    </row>
    <row r="4579" spans="1:9" x14ac:dyDescent="0.2">
      <c r="A4579" s="141" t="s">
        <v>9169</v>
      </c>
      <c r="B4579" s="142" t="s">
        <v>19957</v>
      </c>
      <c r="C4579" s="143">
        <v>1258</v>
      </c>
      <c r="D4579" s="143">
        <v>6</v>
      </c>
      <c r="E4579" s="144">
        <v>2973.78</v>
      </c>
      <c r="F4579" s="144">
        <v>175.93</v>
      </c>
      <c r="G4579" s="144">
        <v>67.459999999999994</v>
      </c>
      <c r="H4579" s="144">
        <v>34.700000000000003</v>
      </c>
      <c r="I4579" s="144">
        <v>278.08999999999997</v>
      </c>
    </row>
    <row r="4580" spans="1:9" x14ac:dyDescent="0.2">
      <c r="A4580" s="141" t="s">
        <v>9171</v>
      </c>
      <c r="B4580" s="142" t="s">
        <v>19958</v>
      </c>
      <c r="C4580" s="143">
        <v>791</v>
      </c>
      <c r="D4580" s="143">
        <v>13</v>
      </c>
      <c r="E4580" s="144">
        <v>3545.58</v>
      </c>
      <c r="F4580" s="144">
        <v>110.62</v>
      </c>
      <c r="G4580" s="144">
        <v>146.18</v>
      </c>
      <c r="H4580" s="144">
        <v>41.37</v>
      </c>
      <c r="I4580" s="144">
        <v>298.17</v>
      </c>
    </row>
    <row r="4581" spans="1:9" x14ac:dyDescent="0.2">
      <c r="A4581" s="141" t="s">
        <v>9173</v>
      </c>
      <c r="B4581" s="142" t="s">
        <v>19959</v>
      </c>
      <c r="C4581" s="143">
        <v>1781</v>
      </c>
      <c r="D4581" s="143">
        <v>4</v>
      </c>
      <c r="E4581" s="144">
        <v>798</v>
      </c>
      <c r="F4581" s="144">
        <v>249.06</v>
      </c>
      <c r="G4581" s="144">
        <v>44.98</v>
      </c>
      <c r="H4581" s="144">
        <v>9.31</v>
      </c>
      <c r="I4581" s="144">
        <v>303.35000000000002</v>
      </c>
    </row>
    <row r="4582" spans="1:9" x14ac:dyDescent="0.2">
      <c r="A4582" s="141" t="s">
        <v>9175</v>
      </c>
      <c r="B4582" s="142" t="s">
        <v>19960</v>
      </c>
      <c r="C4582" s="143">
        <v>513</v>
      </c>
      <c r="D4582" s="143">
        <v>6</v>
      </c>
      <c r="E4582" s="144">
        <v>199629.79</v>
      </c>
      <c r="F4582" s="144">
        <v>71.739999999999995</v>
      </c>
      <c r="G4582" s="144">
        <v>67.459999999999994</v>
      </c>
      <c r="H4582" s="144">
        <v>2329.21</v>
      </c>
      <c r="I4582" s="144">
        <v>2468.41</v>
      </c>
    </row>
    <row r="4583" spans="1:9" x14ac:dyDescent="0.2">
      <c r="A4583" s="141" t="s">
        <v>9177</v>
      </c>
      <c r="B4583" s="142" t="s">
        <v>19961</v>
      </c>
      <c r="C4583" s="143">
        <v>1620</v>
      </c>
      <c r="D4583" s="143">
        <v>13</v>
      </c>
      <c r="E4583" s="144">
        <v>62660.47</v>
      </c>
      <c r="F4583" s="144">
        <v>444.9</v>
      </c>
      <c r="G4583" s="144">
        <v>290.52</v>
      </c>
      <c r="H4583" s="144">
        <v>1473.58</v>
      </c>
      <c r="I4583" s="144">
        <v>2209</v>
      </c>
    </row>
    <row r="4584" spans="1:9" x14ac:dyDescent="0.2">
      <c r="A4584" s="141" t="s">
        <v>9179</v>
      </c>
      <c r="B4584" s="142" t="s">
        <v>19962</v>
      </c>
      <c r="C4584" s="143">
        <v>10346</v>
      </c>
      <c r="D4584" s="143">
        <v>86</v>
      </c>
      <c r="E4584" s="144">
        <v>67065.149999999994</v>
      </c>
      <c r="F4584" s="144">
        <v>2841.33</v>
      </c>
      <c r="G4584" s="144">
        <v>1921.89</v>
      </c>
      <c r="H4584" s="144">
        <v>1577.16</v>
      </c>
      <c r="I4584" s="144">
        <v>6340.38</v>
      </c>
    </row>
    <row r="4585" spans="1:9" x14ac:dyDescent="0.2">
      <c r="A4585" s="141" t="s">
        <v>9181</v>
      </c>
      <c r="B4585" s="142" t="s">
        <v>19963</v>
      </c>
      <c r="C4585" s="143">
        <v>616</v>
      </c>
      <c r="D4585" s="143">
        <v>4</v>
      </c>
      <c r="E4585" s="144">
        <v>20012.490000000002</v>
      </c>
      <c r="F4585" s="144">
        <v>169.18</v>
      </c>
      <c r="G4585" s="144">
        <v>89.39</v>
      </c>
      <c r="H4585" s="144">
        <v>470.63</v>
      </c>
      <c r="I4585" s="144">
        <v>729.2</v>
      </c>
    </row>
    <row r="4586" spans="1:9" x14ac:dyDescent="0.2">
      <c r="A4586" s="141" t="s">
        <v>9183</v>
      </c>
      <c r="B4586" s="142" t="s">
        <v>19964</v>
      </c>
      <c r="C4586" s="143">
        <v>76874</v>
      </c>
      <c r="D4586" s="143">
        <v>947</v>
      </c>
      <c r="E4586" s="144">
        <v>758258.63</v>
      </c>
      <c r="F4586" s="144">
        <v>21111.95</v>
      </c>
      <c r="G4586" s="144">
        <v>21163.1</v>
      </c>
      <c r="H4586" s="144">
        <v>17831.86</v>
      </c>
      <c r="I4586" s="144">
        <v>60106.91</v>
      </c>
    </row>
    <row r="4587" spans="1:9" x14ac:dyDescent="0.2">
      <c r="A4587" s="141" t="s">
        <v>9185</v>
      </c>
      <c r="B4587" s="142" t="s">
        <v>19965</v>
      </c>
      <c r="C4587" s="143">
        <v>1439</v>
      </c>
      <c r="D4587" s="143">
        <v>24</v>
      </c>
      <c r="E4587" s="144">
        <v>146166.01999999999</v>
      </c>
      <c r="F4587" s="144">
        <v>395.19</v>
      </c>
      <c r="G4587" s="144">
        <v>536.34</v>
      </c>
      <c r="H4587" s="144">
        <v>3437.37</v>
      </c>
      <c r="I4587" s="144">
        <v>4368.8999999999996</v>
      </c>
    </row>
    <row r="4588" spans="1:9" x14ac:dyDescent="0.2">
      <c r="A4588" s="141" t="s">
        <v>9187</v>
      </c>
      <c r="B4588" s="142" t="s">
        <v>19966</v>
      </c>
      <c r="C4588" s="143">
        <v>1691</v>
      </c>
      <c r="D4588" s="143">
        <v>9</v>
      </c>
      <c r="E4588" s="144">
        <v>2452.64</v>
      </c>
      <c r="F4588" s="144">
        <v>464.4</v>
      </c>
      <c r="G4588" s="144">
        <v>201.13</v>
      </c>
      <c r="H4588" s="144">
        <v>57.68</v>
      </c>
      <c r="I4588" s="144">
        <v>723.21</v>
      </c>
    </row>
    <row r="4589" spans="1:9" x14ac:dyDescent="0.2">
      <c r="A4589" s="141" t="s">
        <v>9189</v>
      </c>
      <c r="B4589" s="142" t="s">
        <v>19967</v>
      </c>
      <c r="C4589" s="143">
        <v>1452</v>
      </c>
      <c r="D4589" s="143">
        <v>17</v>
      </c>
      <c r="E4589" s="144">
        <v>78883.360000000001</v>
      </c>
      <c r="F4589" s="144">
        <v>398.76</v>
      </c>
      <c r="G4589" s="144">
        <v>379.9</v>
      </c>
      <c r="H4589" s="144">
        <v>1855.09</v>
      </c>
      <c r="I4589" s="144">
        <v>2633.75</v>
      </c>
    </row>
    <row r="4590" spans="1:9" x14ac:dyDescent="0.2">
      <c r="A4590" s="141" t="s">
        <v>9191</v>
      </c>
      <c r="B4590" s="142" t="s">
        <v>19968</v>
      </c>
      <c r="C4590" s="143">
        <v>1942</v>
      </c>
      <c r="D4590" s="143">
        <v>29</v>
      </c>
      <c r="E4590" s="144">
        <v>23321.98</v>
      </c>
      <c r="F4590" s="144">
        <v>533.34</v>
      </c>
      <c r="G4590" s="144">
        <v>648.08000000000004</v>
      </c>
      <c r="H4590" s="144">
        <v>548.46</v>
      </c>
      <c r="I4590" s="144">
        <v>1729.88</v>
      </c>
    </row>
    <row r="4591" spans="1:9" x14ac:dyDescent="0.2">
      <c r="A4591" s="141" t="s">
        <v>9193</v>
      </c>
      <c r="B4591" s="142" t="s">
        <v>19969</v>
      </c>
      <c r="C4591" s="143">
        <v>1111</v>
      </c>
      <c r="D4591" s="143">
        <v>8</v>
      </c>
      <c r="E4591" s="144">
        <v>2002.02</v>
      </c>
      <c r="F4591" s="144">
        <v>305.11</v>
      </c>
      <c r="G4591" s="144">
        <v>178.78</v>
      </c>
      <c r="H4591" s="144">
        <v>47.08</v>
      </c>
      <c r="I4591" s="144">
        <v>530.97</v>
      </c>
    </row>
    <row r="4592" spans="1:9" x14ac:dyDescent="0.2">
      <c r="A4592" s="141" t="s">
        <v>9195</v>
      </c>
      <c r="B4592" s="142" t="s">
        <v>19970</v>
      </c>
      <c r="C4592" s="143">
        <v>1967</v>
      </c>
      <c r="D4592" s="143">
        <v>7</v>
      </c>
      <c r="E4592" s="144">
        <v>1035.67</v>
      </c>
      <c r="F4592" s="144">
        <v>540.20000000000005</v>
      </c>
      <c r="G4592" s="144">
        <v>156.43</v>
      </c>
      <c r="H4592" s="144">
        <v>24.35</v>
      </c>
      <c r="I4592" s="144">
        <v>720.98</v>
      </c>
    </row>
    <row r="4593" spans="1:9" x14ac:dyDescent="0.2">
      <c r="A4593" s="141" t="s">
        <v>9197</v>
      </c>
      <c r="B4593" s="142" t="s">
        <v>19971</v>
      </c>
      <c r="C4593" s="143">
        <v>11966</v>
      </c>
      <c r="D4593" s="143">
        <v>105</v>
      </c>
      <c r="E4593" s="144">
        <v>29687.05</v>
      </c>
      <c r="F4593" s="144">
        <v>3286.23</v>
      </c>
      <c r="G4593" s="144">
        <v>2346.4899999999998</v>
      </c>
      <c r="H4593" s="144">
        <v>698.14</v>
      </c>
      <c r="I4593" s="144">
        <v>6330.86</v>
      </c>
    </row>
    <row r="4594" spans="1:9" x14ac:dyDescent="0.2">
      <c r="A4594" s="141" t="s">
        <v>9199</v>
      </c>
      <c r="B4594" s="142" t="s">
        <v>19972</v>
      </c>
      <c r="C4594" s="143">
        <v>6195</v>
      </c>
      <c r="D4594" s="143">
        <v>83</v>
      </c>
      <c r="E4594" s="144">
        <v>19591.39</v>
      </c>
      <c r="F4594" s="144">
        <v>1701.34</v>
      </c>
      <c r="G4594" s="144">
        <v>1854.84</v>
      </c>
      <c r="H4594" s="144">
        <v>460.73</v>
      </c>
      <c r="I4594" s="144">
        <v>4016.91</v>
      </c>
    </row>
    <row r="4595" spans="1:9" x14ac:dyDescent="0.2">
      <c r="A4595" s="141" t="s">
        <v>9201</v>
      </c>
      <c r="B4595" s="142" t="s">
        <v>19973</v>
      </c>
      <c r="C4595" s="143">
        <v>507</v>
      </c>
      <c r="D4595" s="143">
        <v>10</v>
      </c>
      <c r="E4595" s="144">
        <v>2329.5500000000002</v>
      </c>
      <c r="F4595" s="144">
        <v>139.24</v>
      </c>
      <c r="G4595" s="144">
        <v>223.47</v>
      </c>
      <c r="H4595" s="144">
        <v>54.78</v>
      </c>
      <c r="I4595" s="144">
        <v>417.49</v>
      </c>
    </row>
    <row r="4596" spans="1:9" x14ac:dyDescent="0.2">
      <c r="A4596" s="141" t="s">
        <v>9203</v>
      </c>
      <c r="B4596" s="142" t="s">
        <v>19974</v>
      </c>
      <c r="C4596" s="143">
        <v>10288</v>
      </c>
      <c r="D4596" s="143">
        <v>263</v>
      </c>
      <c r="E4596" s="144">
        <v>845345.41</v>
      </c>
      <c r="F4596" s="144">
        <v>2825.4</v>
      </c>
      <c r="G4596" s="144">
        <v>5877.4</v>
      </c>
      <c r="H4596" s="144">
        <v>19879.86</v>
      </c>
      <c r="I4596" s="144">
        <v>28582.66</v>
      </c>
    </row>
    <row r="4597" spans="1:9" x14ac:dyDescent="0.2">
      <c r="A4597" s="141" t="s">
        <v>9205</v>
      </c>
      <c r="B4597" s="142" t="s">
        <v>19975</v>
      </c>
      <c r="C4597" s="143">
        <v>1441</v>
      </c>
      <c r="D4597" s="143">
        <v>4</v>
      </c>
      <c r="E4597" s="144">
        <v>1039.8399999999999</v>
      </c>
      <c r="F4597" s="144">
        <v>395.74</v>
      </c>
      <c r="G4597" s="144">
        <v>89.39</v>
      </c>
      <c r="H4597" s="144">
        <v>24.46</v>
      </c>
      <c r="I4597" s="144">
        <v>509.59</v>
      </c>
    </row>
    <row r="4598" spans="1:9" x14ac:dyDescent="0.2">
      <c r="A4598" s="141" t="s">
        <v>9207</v>
      </c>
      <c r="B4598" s="142" t="s">
        <v>19976</v>
      </c>
      <c r="C4598" s="143">
        <v>22299</v>
      </c>
      <c r="D4598" s="143">
        <v>173</v>
      </c>
      <c r="E4598" s="144">
        <v>469728.22</v>
      </c>
      <c r="F4598" s="144">
        <v>6123.98</v>
      </c>
      <c r="G4598" s="144">
        <v>3866.12</v>
      </c>
      <c r="H4598" s="144">
        <v>11046.53</v>
      </c>
      <c r="I4598" s="144">
        <v>21036.63</v>
      </c>
    </row>
    <row r="4599" spans="1:9" x14ac:dyDescent="0.2">
      <c r="A4599" s="141" t="s">
        <v>9209</v>
      </c>
      <c r="B4599" s="142" t="s">
        <v>19977</v>
      </c>
      <c r="C4599" s="143">
        <v>3335</v>
      </c>
      <c r="D4599" s="143">
        <v>63</v>
      </c>
      <c r="E4599" s="144">
        <v>50518.96</v>
      </c>
      <c r="F4599" s="144">
        <v>915.9</v>
      </c>
      <c r="G4599" s="144">
        <v>1407.9</v>
      </c>
      <c r="H4599" s="144">
        <v>1188.05</v>
      </c>
      <c r="I4599" s="144">
        <v>3511.85</v>
      </c>
    </row>
    <row r="4600" spans="1:9" x14ac:dyDescent="0.2">
      <c r="A4600" s="141" t="s">
        <v>9211</v>
      </c>
      <c r="B4600" s="142" t="s">
        <v>19978</v>
      </c>
      <c r="C4600" s="143">
        <v>3312</v>
      </c>
      <c r="D4600" s="143">
        <v>79</v>
      </c>
      <c r="E4600" s="144">
        <v>25266.86</v>
      </c>
      <c r="F4600" s="144">
        <v>909.58</v>
      </c>
      <c r="G4600" s="144">
        <v>1765.46</v>
      </c>
      <c r="H4600" s="144">
        <v>594.20000000000005</v>
      </c>
      <c r="I4600" s="144">
        <v>3269.24</v>
      </c>
    </row>
    <row r="4601" spans="1:9" x14ac:dyDescent="0.2">
      <c r="A4601" s="141" t="s">
        <v>9213</v>
      </c>
      <c r="B4601" s="142" t="s">
        <v>19979</v>
      </c>
      <c r="C4601" s="143">
        <v>3236</v>
      </c>
      <c r="D4601" s="143">
        <v>53</v>
      </c>
      <c r="E4601" s="144">
        <v>14988.03</v>
      </c>
      <c r="F4601" s="144">
        <v>888.7</v>
      </c>
      <c r="G4601" s="144">
        <v>1184.42</v>
      </c>
      <c r="H4601" s="144">
        <v>352.47</v>
      </c>
      <c r="I4601" s="144">
        <v>2425.59</v>
      </c>
    </row>
    <row r="4602" spans="1:9" x14ac:dyDescent="0.2">
      <c r="A4602" s="141" t="s">
        <v>9215</v>
      </c>
      <c r="B4602" s="142" t="s">
        <v>19980</v>
      </c>
      <c r="C4602" s="143">
        <v>15570</v>
      </c>
      <c r="D4602" s="143">
        <v>230</v>
      </c>
      <c r="E4602" s="144">
        <v>375536.84</v>
      </c>
      <c r="F4602" s="144">
        <v>4276</v>
      </c>
      <c r="G4602" s="144">
        <v>5139.93</v>
      </c>
      <c r="H4602" s="144">
        <v>8831.4500000000007</v>
      </c>
      <c r="I4602" s="144">
        <v>18247.38</v>
      </c>
    </row>
    <row r="4603" spans="1:9" x14ac:dyDescent="0.2">
      <c r="A4603" s="141" t="s">
        <v>9217</v>
      </c>
      <c r="B4603" s="142" t="s">
        <v>19981</v>
      </c>
      <c r="C4603" s="143">
        <v>4968</v>
      </c>
      <c r="D4603" s="143">
        <v>61</v>
      </c>
      <c r="E4603" s="144">
        <v>37724.89</v>
      </c>
      <c r="F4603" s="144">
        <v>1364.37</v>
      </c>
      <c r="G4603" s="144">
        <v>1363.2</v>
      </c>
      <c r="H4603" s="144">
        <v>887.17</v>
      </c>
      <c r="I4603" s="144">
        <v>3614.74</v>
      </c>
    </row>
    <row r="4604" spans="1:9" x14ac:dyDescent="0.2">
      <c r="A4604" s="141" t="s">
        <v>9219</v>
      </c>
      <c r="B4604" s="142" t="s">
        <v>19982</v>
      </c>
      <c r="C4604" s="143">
        <v>852</v>
      </c>
      <c r="D4604" s="143">
        <v>8</v>
      </c>
      <c r="E4604" s="144">
        <v>1453.23</v>
      </c>
      <c r="F4604" s="144">
        <v>233.98</v>
      </c>
      <c r="G4604" s="144">
        <v>178.78</v>
      </c>
      <c r="H4604" s="144">
        <v>34.18</v>
      </c>
      <c r="I4604" s="144">
        <v>446.94</v>
      </c>
    </row>
    <row r="4605" spans="1:9" x14ac:dyDescent="0.2">
      <c r="A4605" s="141" t="s">
        <v>9221</v>
      </c>
      <c r="B4605" s="142" t="s">
        <v>19983</v>
      </c>
      <c r="C4605" s="143">
        <v>3780</v>
      </c>
      <c r="D4605" s="143">
        <v>25</v>
      </c>
      <c r="E4605" s="144">
        <v>12091.98</v>
      </c>
      <c r="F4605" s="144">
        <v>1038.0999999999999</v>
      </c>
      <c r="G4605" s="144">
        <v>558.69000000000005</v>
      </c>
      <c r="H4605" s="144">
        <v>284.37</v>
      </c>
      <c r="I4605" s="144">
        <v>1881.16</v>
      </c>
    </row>
    <row r="4606" spans="1:9" x14ac:dyDescent="0.2">
      <c r="A4606" s="141" t="s">
        <v>9223</v>
      </c>
      <c r="B4606" s="142" t="s">
        <v>19984</v>
      </c>
      <c r="C4606" s="143">
        <v>268896</v>
      </c>
      <c r="D4606" s="143">
        <v>3133</v>
      </c>
      <c r="E4606" s="144">
        <v>2885529.41</v>
      </c>
      <c r="F4606" s="144">
        <v>73847.06</v>
      </c>
      <c r="G4606" s="144">
        <v>70014.77</v>
      </c>
      <c r="H4606" s="144">
        <v>67858.58</v>
      </c>
      <c r="I4606" s="144">
        <v>211720.41</v>
      </c>
    </row>
    <row r="4607" spans="1:9" x14ac:dyDescent="0.2">
      <c r="A4607" s="141" t="s">
        <v>9225</v>
      </c>
      <c r="B4607" s="142" t="s">
        <v>19985</v>
      </c>
      <c r="C4607" s="143">
        <v>10412</v>
      </c>
      <c r="D4607" s="143">
        <v>89</v>
      </c>
      <c r="E4607" s="144">
        <v>65333.3</v>
      </c>
      <c r="F4607" s="144">
        <v>2859.46</v>
      </c>
      <c r="G4607" s="144">
        <v>1988.93</v>
      </c>
      <c r="H4607" s="144">
        <v>1536.43</v>
      </c>
      <c r="I4607" s="144">
        <v>6384.82</v>
      </c>
    </row>
    <row r="4608" spans="1:9" x14ac:dyDescent="0.2">
      <c r="A4608" s="141" t="s">
        <v>9227</v>
      </c>
      <c r="B4608" s="142" t="s">
        <v>19986</v>
      </c>
      <c r="C4608" s="143">
        <v>9644</v>
      </c>
      <c r="D4608" s="143">
        <v>92</v>
      </c>
      <c r="E4608" s="144">
        <v>25400.44</v>
      </c>
      <c r="F4608" s="144">
        <v>2648.54</v>
      </c>
      <c r="G4608" s="144">
        <v>2055.9699999999998</v>
      </c>
      <c r="H4608" s="144">
        <v>597.34</v>
      </c>
      <c r="I4608" s="144">
        <v>5301.85</v>
      </c>
    </row>
    <row r="4609" spans="1:9" x14ac:dyDescent="0.2">
      <c r="A4609" s="141" t="s">
        <v>9229</v>
      </c>
      <c r="B4609" s="142" t="s">
        <v>19987</v>
      </c>
      <c r="C4609" s="143">
        <v>792</v>
      </c>
      <c r="D4609" s="143">
        <v>7</v>
      </c>
      <c r="E4609" s="144">
        <v>118793.34</v>
      </c>
      <c r="F4609" s="144">
        <v>217.5</v>
      </c>
      <c r="G4609" s="144">
        <v>156.43</v>
      </c>
      <c r="H4609" s="144">
        <v>2793.65</v>
      </c>
      <c r="I4609" s="144">
        <v>3167.58</v>
      </c>
    </row>
    <row r="4610" spans="1:9" x14ac:dyDescent="0.2">
      <c r="A4610" s="141" t="s">
        <v>9231</v>
      </c>
      <c r="B4610" s="142" t="s">
        <v>19988</v>
      </c>
      <c r="C4610" s="143">
        <v>1182</v>
      </c>
      <c r="D4610" s="143">
        <v>4</v>
      </c>
      <c r="E4610" s="144">
        <v>855.74</v>
      </c>
      <c r="F4610" s="144">
        <v>324.62</v>
      </c>
      <c r="G4610" s="144">
        <v>89.39</v>
      </c>
      <c r="H4610" s="144">
        <v>20.13</v>
      </c>
      <c r="I4610" s="144">
        <v>434.14</v>
      </c>
    </row>
    <row r="4611" spans="1:9" x14ac:dyDescent="0.2">
      <c r="A4611" s="141" t="s">
        <v>9233</v>
      </c>
      <c r="B4611" s="142" t="s">
        <v>19989</v>
      </c>
      <c r="C4611" s="143">
        <v>320</v>
      </c>
      <c r="D4611" s="143">
        <v>3</v>
      </c>
      <c r="E4611" s="144">
        <v>26002.42</v>
      </c>
      <c r="F4611" s="144">
        <v>87.88</v>
      </c>
      <c r="G4611" s="144">
        <v>67.040000000000006</v>
      </c>
      <c r="H4611" s="144">
        <v>611.5</v>
      </c>
      <c r="I4611" s="144">
        <v>766.42</v>
      </c>
    </row>
    <row r="4612" spans="1:9" x14ac:dyDescent="0.2">
      <c r="A4612" s="141" t="s">
        <v>9235</v>
      </c>
      <c r="B4612" s="142" t="s">
        <v>19990</v>
      </c>
      <c r="C4612" s="143">
        <v>1045</v>
      </c>
      <c r="D4612" s="143">
        <v>4</v>
      </c>
      <c r="E4612" s="144">
        <v>1448.29</v>
      </c>
      <c r="F4612" s="144">
        <v>286.99</v>
      </c>
      <c r="G4612" s="144">
        <v>89.39</v>
      </c>
      <c r="H4612" s="144">
        <v>34.06</v>
      </c>
      <c r="I4612" s="144">
        <v>410.44</v>
      </c>
    </row>
    <row r="4613" spans="1:9" x14ac:dyDescent="0.2">
      <c r="A4613" s="141" t="s">
        <v>9237</v>
      </c>
      <c r="B4613" s="142" t="s">
        <v>19991</v>
      </c>
      <c r="C4613" s="143">
        <v>38683</v>
      </c>
      <c r="D4613" s="143">
        <v>387</v>
      </c>
      <c r="E4613" s="144">
        <v>309190.99</v>
      </c>
      <c r="F4613" s="144">
        <v>10623.54</v>
      </c>
      <c r="G4613" s="144">
        <v>8648.49</v>
      </c>
      <c r="H4613" s="144">
        <v>7271.2</v>
      </c>
      <c r="I4613" s="144">
        <v>26543.23</v>
      </c>
    </row>
    <row r="4614" spans="1:9" x14ac:dyDescent="0.2">
      <c r="A4614" s="141" t="s">
        <v>9239</v>
      </c>
      <c r="B4614" s="142" t="s">
        <v>19992</v>
      </c>
      <c r="C4614" s="143">
        <v>12754</v>
      </c>
      <c r="D4614" s="143">
        <v>70</v>
      </c>
      <c r="E4614" s="144">
        <v>19754.060000000001</v>
      </c>
      <c r="F4614" s="144">
        <v>3502.64</v>
      </c>
      <c r="G4614" s="144">
        <v>1564.33</v>
      </c>
      <c r="H4614" s="144">
        <v>464.55</v>
      </c>
      <c r="I4614" s="144">
        <v>5531.52</v>
      </c>
    </row>
    <row r="4615" spans="1:9" x14ac:dyDescent="0.2">
      <c r="A4615" s="141" t="s">
        <v>9241</v>
      </c>
      <c r="B4615" s="142" t="s">
        <v>19993</v>
      </c>
      <c r="C4615" s="143">
        <v>10596</v>
      </c>
      <c r="D4615" s="143">
        <v>89</v>
      </c>
      <c r="E4615" s="144">
        <v>76807.13</v>
      </c>
      <c r="F4615" s="144">
        <v>2909.98</v>
      </c>
      <c r="G4615" s="144">
        <v>1988.93</v>
      </c>
      <c r="H4615" s="144">
        <v>1806.26</v>
      </c>
      <c r="I4615" s="144">
        <v>6705.17</v>
      </c>
    </row>
    <row r="4616" spans="1:9" x14ac:dyDescent="0.2">
      <c r="A4616" s="141" t="s">
        <v>9243</v>
      </c>
      <c r="B4616" s="142" t="s">
        <v>19994</v>
      </c>
      <c r="C4616" s="143">
        <v>11281</v>
      </c>
      <c r="D4616" s="143">
        <v>142</v>
      </c>
      <c r="E4616" s="144">
        <v>63678.15</v>
      </c>
      <c r="F4616" s="144">
        <v>3098.1</v>
      </c>
      <c r="G4616" s="144">
        <v>3173.34</v>
      </c>
      <c r="H4616" s="144">
        <v>1497.51</v>
      </c>
      <c r="I4616" s="144">
        <v>7768.95</v>
      </c>
    </row>
    <row r="4617" spans="1:9" x14ac:dyDescent="0.2">
      <c r="A4617" s="141" t="s">
        <v>9245</v>
      </c>
      <c r="B4617" s="142" t="s">
        <v>19995</v>
      </c>
      <c r="C4617" s="143">
        <v>13790</v>
      </c>
      <c r="D4617" s="143">
        <v>731</v>
      </c>
      <c r="E4617" s="144">
        <v>401292.55</v>
      </c>
      <c r="F4617" s="144">
        <v>3787.15</v>
      </c>
      <c r="G4617" s="144">
        <v>16336.03</v>
      </c>
      <c r="H4617" s="144">
        <v>9437.14</v>
      </c>
      <c r="I4617" s="144">
        <v>29560.32</v>
      </c>
    </row>
    <row r="4618" spans="1:9" x14ac:dyDescent="0.2">
      <c r="A4618" s="141" t="s">
        <v>9247</v>
      </c>
      <c r="B4618" s="142" t="s">
        <v>19996</v>
      </c>
      <c r="C4618" s="143">
        <v>13611</v>
      </c>
      <c r="D4618" s="143">
        <v>218</v>
      </c>
      <c r="E4618" s="144">
        <v>65508.39</v>
      </c>
      <c r="F4618" s="144">
        <v>3738</v>
      </c>
      <c r="G4618" s="144">
        <v>4871.76</v>
      </c>
      <c r="H4618" s="144">
        <v>1540.55</v>
      </c>
      <c r="I4618" s="144">
        <v>10150.31</v>
      </c>
    </row>
    <row r="4619" spans="1:9" x14ac:dyDescent="0.2">
      <c r="A4619" s="141" t="s">
        <v>9249</v>
      </c>
      <c r="B4619" s="142" t="s">
        <v>17897</v>
      </c>
      <c r="C4619" s="143">
        <v>37026</v>
      </c>
      <c r="D4619" s="143">
        <v>291</v>
      </c>
      <c r="E4619" s="144">
        <v>274310.78999999998</v>
      </c>
      <c r="F4619" s="144">
        <v>10168.469999999999</v>
      </c>
      <c r="G4619" s="144">
        <v>6503.13</v>
      </c>
      <c r="H4619" s="144">
        <v>6450.93</v>
      </c>
      <c r="I4619" s="144">
        <v>23122.53</v>
      </c>
    </row>
    <row r="4620" spans="1:9" x14ac:dyDescent="0.2">
      <c r="A4620" s="141" t="s">
        <v>9250</v>
      </c>
      <c r="B4620" s="142" t="s">
        <v>19997</v>
      </c>
      <c r="C4620" s="143">
        <v>2543</v>
      </c>
      <c r="D4620" s="143">
        <v>55</v>
      </c>
      <c r="E4620" s="144">
        <v>22106.51</v>
      </c>
      <c r="F4620" s="144">
        <v>698.38</v>
      </c>
      <c r="G4620" s="144">
        <v>1229.1099999999999</v>
      </c>
      <c r="H4620" s="144">
        <v>519.87</v>
      </c>
      <c r="I4620" s="144">
        <v>2447.36</v>
      </c>
    </row>
    <row r="4621" spans="1:9" x14ac:dyDescent="0.2">
      <c r="A4621" s="141" t="s">
        <v>9252</v>
      </c>
      <c r="B4621" s="142" t="s">
        <v>19998</v>
      </c>
      <c r="C4621" s="143">
        <v>1921</v>
      </c>
      <c r="D4621" s="143">
        <v>21</v>
      </c>
      <c r="E4621" s="144">
        <v>6015.63</v>
      </c>
      <c r="F4621" s="144">
        <v>527.57000000000005</v>
      </c>
      <c r="G4621" s="144">
        <v>469.3</v>
      </c>
      <c r="H4621" s="144">
        <v>141.47</v>
      </c>
      <c r="I4621" s="144">
        <v>1138.3399999999999</v>
      </c>
    </row>
    <row r="4622" spans="1:9" x14ac:dyDescent="0.2">
      <c r="A4622" s="141" t="s">
        <v>9254</v>
      </c>
      <c r="B4622" s="142" t="s">
        <v>19999</v>
      </c>
      <c r="C4622" s="143">
        <v>5264</v>
      </c>
      <c r="D4622" s="143">
        <v>49</v>
      </c>
      <c r="E4622" s="144">
        <v>42702.66</v>
      </c>
      <c r="F4622" s="144">
        <v>1445.66</v>
      </c>
      <c r="G4622" s="144">
        <v>1095.03</v>
      </c>
      <c r="H4622" s="144">
        <v>1004.23</v>
      </c>
      <c r="I4622" s="144">
        <v>3544.92</v>
      </c>
    </row>
    <row r="4623" spans="1:9" x14ac:dyDescent="0.2">
      <c r="A4623" s="141" t="s">
        <v>9256</v>
      </c>
      <c r="B4623" s="142" t="s">
        <v>20000</v>
      </c>
      <c r="C4623" s="143">
        <v>8302</v>
      </c>
      <c r="D4623" s="143">
        <v>160</v>
      </c>
      <c r="E4623" s="144">
        <v>246159.78</v>
      </c>
      <c r="F4623" s="144">
        <v>2279.98</v>
      </c>
      <c r="G4623" s="144">
        <v>3575.6</v>
      </c>
      <c r="H4623" s="144">
        <v>5788.9</v>
      </c>
      <c r="I4623" s="144">
        <v>11644.48</v>
      </c>
    </row>
    <row r="4624" spans="1:9" x14ac:dyDescent="0.2">
      <c r="A4624" s="141" t="s">
        <v>9258</v>
      </c>
      <c r="B4624" s="142" t="s">
        <v>20001</v>
      </c>
      <c r="C4624" s="143">
        <v>5113</v>
      </c>
      <c r="D4624" s="143">
        <v>78</v>
      </c>
      <c r="E4624" s="144">
        <v>42544.45</v>
      </c>
      <c r="F4624" s="144">
        <v>1404.18</v>
      </c>
      <c r="G4624" s="144">
        <v>1743.1</v>
      </c>
      <c r="H4624" s="144">
        <v>1000.51</v>
      </c>
      <c r="I4624" s="144">
        <v>4147.79</v>
      </c>
    </row>
    <row r="4625" spans="1:9" x14ac:dyDescent="0.2">
      <c r="A4625" s="141" t="s">
        <v>9260</v>
      </c>
      <c r="B4625" s="142" t="s">
        <v>20002</v>
      </c>
      <c r="C4625" s="143">
        <v>729</v>
      </c>
      <c r="D4625" s="143">
        <v>9</v>
      </c>
      <c r="E4625" s="144">
        <v>2625.44</v>
      </c>
      <c r="F4625" s="144">
        <v>200.21</v>
      </c>
      <c r="G4625" s="144">
        <v>201.13</v>
      </c>
      <c r="H4625" s="144">
        <v>61.74</v>
      </c>
      <c r="I4625" s="144">
        <v>463.08</v>
      </c>
    </row>
    <row r="4626" spans="1:9" x14ac:dyDescent="0.2">
      <c r="A4626" s="141" t="s">
        <v>9262</v>
      </c>
      <c r="B4626" s="142" t="s">
        <v>20003</v>
      </c>
      <c r="C4626" s="143">
        <v>217552</v>
      </c>
      <c r="D4626" s="143">
        <v>2282</v>
      </c>
      <c r="E4626" s="144">
        <v>1694233.76</v>
      </c>
      <c r="F4626" s="144">
        <v>59746.43</v>
      </c>
      <c r="G4626" s="144">
        <v>50997.03</v>
      </c>
      <c r="H4626" s="144">
        <v>39843.06</v>
      </c>
      <c r="I4626" s="144">
        <v>150586.51999999999</v>
      </c>
    </row>
    <row r="4627" spans="1:9" x14ac:dyDescent="0.2">
      <c r="A4627" s="141" t="s">
        <v>9264</v>
      </c>
      <c r="B4627" s="142" t="s">
        <v>20004</v>
      </c>
      <c r="C4627" s="143">
        <v>5292</v>
      </c>
      <c r="D4627" s="143">
        <v>66</v>
      </c>
      <c r="E4627" s="144">
        <v>49768.87</v>
      </c>
      <c r="F4627" s="144">
        <v>1453.34</v>
      </c>
      <c r="G4627" s="144">
        <v>1474.94</v>
      </c>
      <c r="H4627" s="144">
        <v>1170.4100000000001</v>
      </c>
      <c r="I4627" s="144">
        <v>4098.6899999999996</v>
      </c>
    </row>
    <row r="4628" spans="1:9" x14ac:dyDescent="0.2">
      <c r="A4628" s="141" t="s">
        <v>9266</v>
      </c>
      <c r="B4628" s="142" t="s">
        <v>20005</v>
      </c>
      <c r="C4628" s="143">
        <v>512</v>
      </c>
      <c r="D4628" s="143">
        <v>1</v>
      </c>
      <c r="E4628" s="144">
        <v>217.72</v>
      </c>
      <c r="F4628" s="144">
        <v>140.61000000000001</v>
      </c>
      <c r="G4628" s="144">
        <v>22.34</v>
      </c>
      <c r="H4628" s="144">
        <v>5.12</v>
      </c>
      <c r="I4628" s="144">
        <v>168.07</v>
      </c>
    </row>
    <row r="4629" spans="1:9" x14ac:dyDescent="0.2">
      <c r="A4629" s="141" t="s">
        <v>9268</v>
      </c>
      <c r="B4629" s="142" t="s">
        <v>20006</v>
      </c>
      <c r="C4629" s="143">
        <v>1244</v>
      </c>
      <c r="D4629" s="143">
        <v>14</v>
      </c>
      <c r="E4629" s="144">
        <v>3166.01</v>
      </c>
      <c r="F4629" s="144">
        <v>341.64</v>
      </c>
      <c r="G4629" s="144">
        <v>312.86</v>
      </c>
      <c r="H4629" s="144">
        <v>74.459999999999994</v>
      </c>
      <c r="I4629" s="144">
        <v>728.96</v>
      </c>
    </row>
    <row r="4630" spans="1:9" x14ac:dyDescent="0.2">
      <c r="A4630" s="141" t="s">
        <v>9270</v>
      </c>
      <c r="B4630" s="142" t="s">
        <v>20007</v>
      </c>
      <c r="C4630" s="143">
        <v>141</v>
      </c>
      <c r="D4630" s="143">
        <v>1</v>
      </c>
      <c r="E4630" s="144">
        <v>217.72</v>
      </c>
      <c r="F4630" s="144">
        <v>38.72</v>
      </c>
      <c r="G4630" s="144">
        <v>22.34</v>
      </c>
      <c r="H4630" s="144">
        <v>5.12</v>
      </c>
      <c r="I4630" s="144">
        <v>66.180000000000007</v>
      </c>
    </row>
    <row r="4631" spans="1:9" x14ac:dyDescent="0.2">
      <c r="A4631" s="141" t="s">
        <v>9272</v>
      </c>
      <c r="B4631" s="142" t="s">
        <v>20008</v>
      </c>
      <c r="C4631" s="143">
        <v>6921</v>
      </c>
      <c r="D4631" s="143">
        <v>67</v>
      </c>
      <c r="E4631" s="144">
        <v>84755.27</v>
      </c>
      <c r="F4631" s="144">
        <v>1900.72</v>
      </c>
      <c r="G4631" s="144">
        <v>1497.28</v>
      </c>
      <c r="H4631" s="144">
        <v>1993.18</v>
      </c>
      <c r="I4631" s="144">
        <v>5391.18</v>
      </c>
    </row>
    <row r="4632" spans="1:9" x14ac:dyDescent="0.2">
      <c r="A4632" s="141" t="s">
        <v>9274</v>
      </c>
      <c r="B4632" s="142" t="s">
        <v>20009</v>
      </c>
      <c r="C4632" s="143">
        <v>574</v>
      </c>
      <c r="D4632" s="143">
        <v>1</v>
      </c>
      <c r="E4632" s="144">
        <v>217.72</v>
      </c>
      <c r="F4632" s="144">
        <v>157.63999999999999</v>
      </c>
      <c r="G4632" s="144">
        <v>22.34</v>
      </c>
      <c r="H4632" s="144">
        <v>5.12</v>
      </c>
      <c r="I4632" s="144">
        <v>185.1</v>
      </c>
    </row>
    <row r="4633" spans="1:9" x14ac:dyDescent="0.2">
      <c r="A4633" s="141" t="s">
        <v>9276</v>
      </c>
      <c r="B4633" s="142" t="s">
        <v>20010</v>
      </c>
      <c r="C4633" s="143">
        <v>7936</v>
      </c>
      <c r="D4633" s="143">
        <v>75</v>
      </c>
      <c r="E4633" s="144">
        <v>102601.93</v>
      </c>
      <c r="F4633" s="144">
        <v>2179.4699999999998</v>
      </c>
      <c r="G4633" s="144">
        <v>1676.06</v>
      </c>
      <c r="H4633" s="144">
        <v>2412.87</v>
      </c>
      <c r="I4633" s="144">
        <v>6268.4</v>
      </c>
    </row>
    <row r="4634" spans="1:9" x14ac:dyDescent="0.2">
      <c r="A4634" s="141" t="s">
        <v>9278</v>
      </c>
      <c r="B4634" s="142" t="s">
        <v>20011</v>
      </c>
      <c r="C4634" s="143">
        <v>722</v>
      </c>
      <c r="D4634" s="143">
        <v>15</v>
      </c>
      <c r="E4634" s="144">
        <v>36905.46</v>
      </c>
      <c r="F4634" s="144">
        <v>198.28</v>
      </c>
      <c r="G4634" s="144">
        <v>335.22</v>
      </c>
      <c r="H4634" s="144">
        <v>867.9</v>
      </c>
      <c r="I4634" s="144">
        <v>1401.4</v>
      </c>
    </row>
    <row r="4635" spans="1:9" x14ac:dyDescent="0.2">
      <c r="A4635" s="141" t="s">
        <v>9280</v>
      </c>
      <c r="B4635" s="142" t="s">
        <v>20012</v>
      </c>
      <c r="C4635" s="143">
        <v>1207</v>
      </c>
      <c r="D4635" s="143">
        <v>4</v>
      </c>
      <c r="E4635" s="144">
        <v>4374.01</v>
      </c>
      <c r="F4635" s="144">
        <v>331.48</v>
      </c>
      <c r="G4635" s="144">
        <v>89.39</v>
      </c>
      <c r="H4635" s="144">
        <v>102.86</v>
      </c>
      <c r="I4635" s="144">
        <v>523.73</v>
      </c>
    </row>
    <row r="4636" spans="1:9" x14ac:dyDescent="0.2">
      <c r="A4636" s="141" t="s">
        <v>9282</v>
      </c>
      <c r="B4636" s="142" t="s">
        <v>20013</v>
      </c>
      <c r="C4636" s="143">
        <v>1877</v>
      </c>
      <c r="D4636" s="143">
        <v>20</v>
      </c>
      <c r="E4636" s="144">
        <v>22811.38</v>
      </c>
      <c r="F4636" s="144">
        <v>515.48</v>
      </c>
      <c r="G4636" s="144">
        <v>446.95</v>
      </c>
      <c r="H4636" s="144">
        <v>536.45000000000005</v>
      </c>
      <c r="I4636" s="144">
        <v>1498.88</v>
      </c>
    </row>
    <row r="4637" spans="1:9" x14ac:dyDescent="0.2">
      <c r="A4637" s="141" t="s">
        <v>9284</v>
      </c>
      <c r="B4637" s="142" t="s">
        <v>20014</v>
      </c>
      <c r="C4637" s="143">
        <v>1724</v>
      </c>
      <c r="D4637" s="143">
        <v>39</v>
      </c>
      <c r="E4637" s="144">
        <v>6527.49</v>
      </c>
      <c r="F4637" s="144">
        <v>473.46</v>
      </c>
      <c r="G4637" s="144">
        <v>871.55</v>
      </c>
      <c r="H4637" s="144">
        <v>153.5</v>
      </c>
      <c r="I4637" s="144">
        <v>1498.51</v>
      </c>
    </row>
    <row r="4638" spans="1:9" x14ac:dyDescent="0.2">
      <c r="A4638" s="141" t="s">
        <v>9286</v>
      </c>
      <c r="B4638" s="142" t="s">
        <v>20015</v>
      </c>
      <c r="C4638" s="143">
        <v>5686</v>
      </c>
      <c r="D4638" s="143">
        <v>90</v>
      </c>
      <c r="E4638" s="144">
        <v>27061.77</v>
      </c>
      <c r="F4638" s="144">
        <v>1561.55</v>
      </c>
      <c r="G4638" s="144">
        <v>2011.28</v>
      </c>
      <c r="H4638" s="144">
        <v>636.41</v>
      </c>
      <c r="I4638" s="144">
        <v>4209.24</v>
      </c>
    </row>
    <row r="4639" spans="1:9" x14ac:dyDescent="0.2">
      <c r="A4639" s="141" t="s">
        <v>9288</v>
      </c>
      <c r="B4639" s="142" t="s">
        <v>20016</v>
      </c>
      <c r="C4639" s="143">
        <v>1851</v>
      </c>
      <c r="D4639" s="143">
        <v>23</v>
      </c>
      <c r="E4639" s="144">
        <v>542375.89</v>
      </c>
      <c r="F4639" s="144">
        <v>508.34</v>
      </c>
      <c r="G4639" s="144">
        <v>513.99</v>
      </c>
      <c r="H4639" s="144">
        <v>12754.98</v>
      </c>
      <c r="I4639" s="144">
        <v>13777.31</v>
      </c>
    </row>
    <row r="4640" spans="1:9" x14ac:dyDescent="0.2">
      <c r="A4640" s="141" t="s">
        <v>9290</v>
      </c>
      <c r="B4640" s="142" t="s">
        <v>20017</v>
      </c>
      <c r="C4640" s="143">
        <v>1836</v>
      </c>
      <c r="D4640" s="143">
        <v>5</v>
      </c>
      <c r="E4640" s="144">
        <v>1195.97</v>
      </c>
      <c r="F4640" s="144">
        <v>504.22</v>
      </c>
      <c r="G4640" s="144">
        <v>111.74</v>
      </c>
      <c r="H4640" s="144">
        <v>28.13</v>
      </c>
      <c r="I4640" s="144">
        <v>644.09</v>
      </c>
    </row>
    <row r="4641" spans="1:9" x14ac:dyDescent="0.2">
      <c r="A4641" s="141" t="s">
        <v>9292</v>
      </c>
      <c r="B4641" s="142" t="s">
        <v>20018</v>
      </c>
      <c r="C4641" s="143">
        <v>4878</v>
      </c>
      <c r="D4641" s="143">
        <v>65</v>
      </c>
      <c r="E4641" s="144">
        <v>111924.41</v>
      </c>
      <c r="F4641" s="144">
        <v>1339.65</v>
      </c>
      <c r="G4641" s="144">
        <v>1452.59</v>
      </c>
      <c r="H4641" s="144">
        <v>2632.11</v>
      </c>
      <c r="I4641" s="144">
        <v>5424.35</v>
      </c>
    </row>
    <row r="4642" spans="1:9" x14ac:dyDescent="0.2">
      <c r="A4642" s="141" t="s">
        <v>9294</v>
      </c>
      <c r="B4642" s="142" t="s">
        <v>20019</v>
      </c>
      <c r="C4642" s="143">
        <v>15665</v>
      </c>
      <c r="D4642" s="143">
        <v>120</v>
      </c>
      <c r="E4642" s="144">
        <v>66303.63</v>
      </c>
      <c r="F4642" s="144">
        <v>4302.09</v>
      </c>
      <c r="G4642" s="144">
        <v>2681.7</v>
      </c>
      <c r="H4642" s="144">
        <v>1559.26</v>
      </c>
      <c r="I4642" s="144">
        <v>8543.0499999999993</v>
      </c>
    </row>
    <row r="4643" spans="1:9" x14ac:dyDescent="0.2">
      <c r="A4643" s="141" t="s">
        <v>9296</v>
      </c>
      <c r="B4643" s="142" t="s">
        <v>20020</v>
      </c>
      <c r="C4643" s="143">
        <v>353</v>
      </c>
      <c r="D4643" s="143">
        <v>8</v>
      </c>
      <c r="E4643" s="144">
        <v>1280.55</v>
      </c>
      <c r="F4643" s="144">
        <v>96.94</v>
      </c>
      <c r="G4643" s="144">
        <v>178.78</v>
      </c>
      <c r="H4643" s="144">
        <v>30.11</v>
      </c>
      <c r="I4643" s="144">
        <v>305.83</v>
      </c>
    </row>
    <row r="4644" spans="1:9" x14ac:dyDescent="0.2">
      <c r="A4644" s="141" t="s">
        <v>9298</v>
      </c>
      <c r="B4644" s="142" t="s">
        <v>20021</v>
      </c>
      <c r="C4644" s="143">
        <v>434</v>
      </c>
      <c r="D4644" s="143">
        <v>5</v>
      </c>
      <c r="E4644" s="144">
        <v>976.92</v>
      </c>
      <c r="F4644" s="144">
        <v>119.19</v>
      </c>
      <c r="G4644" s="144">
        <v>111.74</v>
      </c>
      <c r="H4644" s="144">
        <v>22.98</v>
      </c>
      <c r="I4644" s="144">
        <v>253.91</v>
      </c>
    </row>
    <row r="4645" spans="1:9" x14ac:dyDescent="0.2">
      <c r="A4645" s="141" t="s">
        <v>9300</v>
      </c>
      <c r="B4645" s="142" t="s">
        <v>20022</v>
      </c>
      <c r="C4645" s="143">
        <v>419</v>
      </c>
      <c r="D4645" s="143">
        <v>2</v>
      </c>
      <c r="E4645" s="144">
        <v>6083.89</v>
      </c>
      <c r="F4645" s="144">
        <v>115.07</v>
      </c>
      <c r="G4645" s="144">
        <v>44.7</v>
      </c>
      <c r="H4645" s="144">
        <v>143.07</v>
      </c>
      <c r="I4645" s="144">
        <v>302.83999999999997</v>
      </c>
    </row>
    <row r="4646" spans="1:9" x14ac:dyDescent="0.2">
      <c r="A4646" s="141" t="s">
        <v>9302</v>
      </c>
      <c r="B4646" s="142" t="s">
        <v>20023</v>
      </c>
      <c r="C4646" s="143">
        <v>277</v>
      </c>
      <c r="D4646" s="143">
        <v>3</v>
      </c>
      <c r="E4646" s="144">
        <v>590.94000000000005</v>
      </c>
      <c r="F4646" s="144">
        <v>76.069999999999993</v>
      </c>
      <c r="G4646" s="144">
        <v>67.040000000000006</v>
      </c>
      <c r="H4646" s="144">
        <v>13.9</v>
      </c>
      <c r="I4646" s="144">
        <v>157.01</v>
      </c>
    </row>
    <row r="4647" spans="1:9" x14ac:dyDescent="0.2">
      <c r="A4647" s="141" t="s">
        <v>9304</v>
      </c>
      <c r="B4647" s="142" t="s">
        <v>20024</v>
      </c>
      <c r="C4647" s="143">
        <v>1297</v>
      </c>
      <c r="D4647" s="143">
        <v>22</v>
      </c>
      <c r="E4647" s="144">
        <v>19038.759999999998</v>
      </c>
      <c r="F4647" s="144">
        <v>356.19</v>
      </c>
      <c r="G4647" s="144">
        <v>491.65</v>
      </c>
      <c r="H4647" s="144">
        <v>447.73</v>
      </c>
      <c r="I4647" s="144">
        <v>1295.57</v>
      </c>
    </row>
    <row r="4648" spans="1:9" x14ac:dyDescent="0.2">
      <c r="A4648" s="141" t="s">
        <v>9306</v>
      </c>
      <c r="B4648" s="142" t="s">
        <v>20025</v>
      </c>
      <c r="C4648" s="143">
        <v>51608</v>
      </c>
      <c r="D4648" s="143">
        <v>1119</v>
      </c>
      <c r="E4648" s="144">
        <v>866771.84</v>
      </c>
      <c r="F4648" s="144">
        <v>14173.14</v>
      </c>
      <c r="G4648" s="144">
        <v>25006.87</v>
      </c>
      <c r="H4648" s="144">
        <v>20383.75</v>
      </c>
      <c r="I4648" s="144">
        <v>59563.76</v>
      </c>
    </row>
    <row r="4649" spans="1:9" x14ac:dyDescent="0.2">
      <c r="A4649" s="141" t="s">
        <v>9308</v>
      </c>
      <c r="B4649" s="142" t="s">
        <v>20026</v>
      </c>
      <c r="C4649" s="143">
        <v>829</v>
      </c>
      <c r="D4649" s="143">
        <v>3</v>
      </c>
      <c r="E4649" s="144">
        <v>50235.88</v>
      </c>
      <c r="F4649" s="144">
        <v>227.67</v>
      </c>
      <c r="G4649" s="144">
        <v>67.040000000000006</v>
      </c>
      <c r="H4649" s="144">
        <v>1181.3900000000001</v>
      </c>
      <c r="I4649" s="144">
        <v>1476.1</v>
      </c>
    </row>
    <row r="4650" spans="1:9" x14ac:dyDescent="0.2">
      <c r="A4650" s="141" t="s">
        <v>9310</v>
      </c>
      <c r="B4650" s="142" t="s">
        <v>20027</v>
      </c>
      <c r="C4650" s="143">
        <v>1104</v>
      </c>
      <c r="D4650" s="143">
        <v>10</v>
      </c>
      <c r="E4650" s="144">
        <v>13688.37</v>
      </c>
      <c r="F4650" s="144">
        <v>303.19</v>
      </c>
      <c r="G4650" s="144">
        <v>223.47</v>
      </c>
      <c r="H4650" s="144">
        <v>321.89999999999998</v>
      </c>
      <c r="I4650" s="144">
        <v>848.56</v>
      </c>
    </row>
    <row r="4651" spans="1:9" x14ac:dyDescent="0.2">
      <c r="A4651" s="141" t="s">
        <v>9312</v>
      </c>
      <c r="B4651" s="142" t="s">
        <v>20028</v>
      </c>
      <c r="C4651" s="143">
        <v>3850</v>
      </c>
      <c r="D4651" s="143">
        <v>49</v>
      </c>
      <c r="E4651" s="144">
        <v>11811.7</v>
      </c>
      <c r="F4651" s="144">
        <v>1057.33</v>
      </c>
      <c r="G4651" s="144">
        <v>1095.03</v>
      </c>
      <c r="H4651" s="144">
        <v>277.77999999999997</v>
      </c>
      <c r="I4651" s="144">
        <v>2430.14</v>
      </c>
    </row>
    <row r="4652" spans="1:9" x14ac:dyDescent="0.2">
      <c r="A4652" s="141" t="s">
        <v>9314</v>
      </c>
      <c r="B4652" s="142" t="s">
        <v>20029</v>
      </c>
      <c r="C4652" s="143">
        <v>3683</v>
      </c>
      <c r="D4652" s="143">
        <v>63</v>
      </c>
      <c r="E4652" s="144">
        <v>15594.93</v>
      </c>
      <c r="F4652" s="144">
        <v>1011.46</v>
      </c>
      <c r="G4652" s="144">
        <v>1407.9</v>
      </c>
      <c r="H4652" s="144">
        <v>366.74</v>
      </c>
      <c r="I4652" s="144">
        <v>2786.1</v>
      </c>
    </row>
    <row r="4653" spans="1:9" x14ac:dyDescent="0.2">
      <c r="A4653" s="141" t="s">
        <v>9316</v>
      </c>
      <c r="B4653" s="142" t="s">
        <v>20030</v>
      </c>
      <c r="C4653" s="143">
        <v>592</v>
      </c>
      <c r="D4653" s="143">
        <v>1</v>
      </c>
      <c r="E4653" s="144">
        <v>316</v>
      </c>
      <c r="F4653" s="144">
        <v>162.58000000000001</v>
      </c>
      <c r="G4653" s="144">
        <v>22.34</v>
      </c>
      <c r="H4653" s="144">
        <v>7.43</v>
      </c>
      <c r="I4653" s="144">
        <v>192.35</v>
      </c>
    </row>
    <row r="4654" spans="1:9" x14ac:dyDescent="0.2">
      <c r="A4654" s="141" t="s">
        <v>9318</v>
      </c>
      <c r="B4654" s="142" t="s">
        <v>20031</v>
      </c>
      <c r="C4654" s="143">
        <v>1584</v>
      </c>
      <c r="D4654" s="143">
        <v>9</v>
      </c>
      <c r="E4654" s="144">
        <v>1710.51</v>
      </c>
      <c r="F4654" s="144">
        <v>435.02</v>
      </c>
      <c r="G4654" s="144">
        <v>201.13</v>
      </c>
      <c r="H4654" s="144">
        <v>40.22</v>
      </c>
      <c r="I4654" s="144">
        <v>676.37</v>
      </c>
    </row>
    <row r="4655" spans="1:9" x14ac:dyDescent="0.2">
      <c r="A4655" s="141" t="s">
        <v>9320</v>
      </c>
      <c r="B4655" s="142" t="s">
        <v>20032</v>
      </c>
      <c r="C4655" s="143">
        <v>9096</v>
      </c>
      <c r="D4655" s="143">
        <v>121</v>
      </c>
      <c r="E4655" s="144">
        <v>151874.5</v>
      </c>
      <c r="F4655" s="144">
        <v>2498.04</v>
      </c>
      <c r="G4655" s="144">
        <v>2704.05</v>
      </c>
      <c r="H4655" s="144">
        <v>3571.61</v>
      </c>
      <c r="I4655" s="144">
        <v>8773.7000000000007</v>
      </c>
    </row>
    <row r="4656" spans="1:9" x14ac:dyDescent="0.2">
      <c r="A4656" s="141" t="s">
        <v>9322</v>
      </c>
      <c r="B4656" s="142" t="s">
        <v>20033</v>
      </c>
      <c r="C4656" s="143">
        <v>3914</v>
      </c>
      <c r="D4656" s="143">
        <v>51</v>
      </c>
      <c r="E4656" s="144">
        <v>12349.47</v>
      </c>
      <c r="F4656" s="144">
        <v>1074.9000000000001</v>
      </c>
      <c r="G4656" s="144">
        <v>1139.72</v>
      </c>
      <c r="H4656" s="144">
        <v>290.42</v>
      </c>
      <c r="I4656" s="144">
        <v>2505.04</v>
      </c>
    </row>
    <row r="4657" spans="1:9" x14ac:dyDescent="0.2">
      <c r="A4657" s="141" t="s">
        <v>9324</v>
      </c>
      <c r="B4657" s="142" t="s">
        <v>20034</v>
      </c>
      <c r="C4657" s="143">
        <v>275</v>
      </c>
      <c r="D4657" s="143">
        <v>5</v>
      </c>
      <c r="E4657" s="144">
        <v>34681.279999999999</v>
      </c>
      <c r="F4657" s="144">
        <v>75.52</v>
      </c>
      <c r="G4657" s="144">
        <v>111.74</v>
      </c>
      <c r="H4657" s="144">
        <v>815.59</v>
      </c>
      <c r="I4657" s="144">
        <v>1002.85</v>
      </c>
    </row>
    <row r="4658" spans="1:9" x14ac:dyDescent="0.2">
      <c r="A4658" s="141" t="s">
        <v>9326</v>
      </c>
      <c r="B4658" s="142" t="s">
        <v>20035</v>
      </c>
      <c r="C4658" s="143">
        <v>14869</v>
      </c>
      <c r="D4658" s="143">
        <v>129</v>
      </c>
      <c r="E4658" s="144">
        <v>60098.52</v>
      </c>
      <c r="F4658" s="144">
        <v>4083.48</v>
      </c>
      <c r="G4658" s="144">
        <v>2882.83</v>
      </c>
      <c r="H4658" s="144">
        <v>1413.33</v>
      </c>
      <c r="I4658" s="144">
        <v>8379.64</v>
      </c>
    </row>
    <row r="4659" spans="1:9" x14ac:dyDescent="0.2">
      <c r="A4659" s="141" t="s">
        <v>9328</v>
      </c>
      <c r="B4659" s="142" t="s">
        <v>20036</v>
      </c>
      <c r="C4659" s="143">
        <v>1151</v>
      </c>
      <c r="D4659" s="143">
        <v>12</v>
      </c>
      <c r="E4659" s="144">
        <v>70536.81</v>
      </c>
      <c r="F4659" s="144">
        <v>316.10000000000002</v>
      </c>
      <c r="G4659" s="144">
        <v>268.17</v>
      </c>
      <c r="H4659" s="144">
        <v>1658.81</v>
      </c>
      <c r="I4659" s="144">
        <v>2243.08</v>
      </c>
    </row>
    <row r="4660" spans="1:9" x14ac:dyDescent="0.2">
      <c r="A4660" s="141" t="s">
        <v>9330</v>
      </c>
      <c r="B4660" s="142" t="s">
        <v>20037</v>
      </c>
      <c r="C4660" s="143">
        <v>128</v>
      </c>
      <c r="D4660" s="143">
        <v>1</v>
      </c>
      <c r="E4660" s="144">
        <v>217.72</v>
      </c>
      <c r="F4660" s="144">
        <v>35.15</v>
      </c>
      <c r="G4660" s="144">
        <v>22.34</v>
      </c>
      <c r="H4660" s="144">
        <v>5.12</v>
      </c>
      <c r="I4660" s="144">
        <v>62.61</v>
      </c>
    </row>
    <row r="4661" spans="1:9" x14ac:dyDescent="0.2">
      <c r="A4661" s="141" t="s">
        <v>9332</v>
      </c>
      <c r="B4661" s="142" t="s">
        <v>20038</v>
      </c>
      <c r="C4661" s="143">
        <v>45</v>
      </c>
      <c r="D4661" s="143">
        <v>0</v>
      </c>
      <c r="E4661" s="144">
        <v>0</v>
      </c>
      <c r="F4661" s="144">
        <v>10.18</v>
      </c>
      <c r="G4661" s="144">
        <v>0</v>
      </c>
      <c r="H4661" s="144">
        <v>0</v>
      </c>
      <c r="I4661" s="144">
        <v>10.18</v>
      </c>
    </row>
    <row r="4662" spans="1:9" x14ac:dyDescent="0.2">
      <c r="A4662" s="141" t="s">
        <v>9334</v>
      </c>
      <c r="B4662" s="142" t="s">
        <v>20039</v>
      </c>
      <c r="C4662" s="143">
        <v>167</v>
      </c>
      <c r="D4662" s="143">
        <v>0</v>
      </c>
      <c r="E4662" s="144">
        <v>0</v>
      </c>
      <c r="F4662" s="144">
        <v>37.78</v>
      </c>
      <c r="G4662" s="144">
        <v>0</v>
      </c>
      <c r="H4662" s="144">
        <v>0</v>
      </c>
      <c r="I4662" s="144">
        <v>37.78</v>
      </c>
    </row>
    <row r="4663" spans="1:9" x14ac:dyDescent="0.2">
      <c r="A4663" s="141" t="s">
        <v>9336</v>
      </c>
      <c r="B4663" s="142" t="s">
        <v>20040</v>
      </c>
      <c r="C4663" s="143">
        <v>6711</v>
      </c>
      <c r="D4663" s="143">
        <v>132</v>
      </c>
      <c r="E4663" s="144">
        <v>149756.64000000001</v>
      </c>
      <c r="F4663" s="144">
        <v>1518.06</v>
      </c>
      <c r="G4663" s="144">
        <v>1861.05</v>
      </c>
      <c r="H4663" s="144">
        <v>2259.71</v>
      </c>
      <c r="I4663" s="144">
        <v>5638.82</v>
      </c>
    </row>
    <row r="4664" spans="1:9" x14ac:dyDescent="0.2">
      <c r="A4664" s="141" t="s">
        <v>9338</v>
      </c>
      <c r="B4664" s="142" t="s">
        <v>20041</v>
      </c>
      <c r="C4664" s="143">
        <v>908</v>
      </c>
      <c r="D4664" s="143">
        <v>18</v>
      </c>
      <c r="E4664" s="144">
        <v>12953.73</v>
      </c>
      <c r="F4664" s="144">
        <v>205.39</v>
      </c>
      <c r="G4664" s="144">
        <v>253.78</v>
      </c>
      <c r="H4664" s="144">
        <v>195.46</v>
      </c>
      <c r="I4664" s="144">
        <v>654.63</v>
      </c>
    </row>
    <row r="4665" spans="1:9" x14ac:dyDescent="0.2">
      <c r="A4665" s="141" t="s">
        <v>9340</v>
      </c>
      <c r="B4665" s="142" t="s">
        <v>20042</v>
      </c>
      <c r="C4665" s="143">
        <v>83</v>
      </c>
      <c r="D4665" s="143">
        <v>0</v>
      </c>
      <c r="E4665" s="144">
        <v>0</v>
      </c>
      <c r="F4665" s="144">
        <v>18.78</v>
      </c>
      <c r="G4665" s="144">
        <v>0</v>
      </c>
      <c r="H4665" s="144">
        <v>0</v>
      </c>
      <c r="I4665" s="144">
        <v>18.78</v>
      </c>
    </row>
    <row r="4666" spans="1:9" x14ac:dyDescent="0.2">
      <c r="A4666" s="141" t="s">
        <v>9342</v>
      </c>
      <c r="B4666" s="142" t="s">
        <v>20043</v>
      </c>
      <c r="C4666" s="143">
        <v>36</v>
      </c>
      <c r="D4666" s="143">
        <v>1</v>
      </c>
      <c r="E4666" s="144">
        <v>186.61</v>
      </c>
      <c r="F4666" s="144">
        <v>8.14</v>
      </c>
      <c r="G4666" s="144">
        <v>14.1</v>
      </c>
      <c r="H4666" s="144">
        <v>2.82</v>
      </c>
      <c r="I4666" s="144">
        <v>25.06</v>
      </c>
    </row>
    <row r="4667" spans="1:9" x14ac:dyDescent="0.2">
      <c r="A4667" s="141" t="s">
        <v>9344</v>
      </c>
      <c r="B4667" s="142" t="s">
        <v>20044</v>
      </c>
      <c r="C4667" s="143">
        <v>600</v>
      </c>
      <c r="D4667" s="143">
        <v>9</v>
      </c>
      <c r="E4667" s="144">
        <v>170580</v>
      </c>
      <c r="F4667" s="144">
        <v>135.72</v>
      </c>
      <c r="G4667" s="144">
        <v>126.89</v>
      </c>
      <c r="H4667" s="144">
        <v>2573.92</v>
      </c>
      <c r="I4667" s="144">
        <v>2836.53</v>
      </c>
    </row>
    <row r="4668" spans="1:9" x14ac:dyDescent="0.2">
      <c r="A4668" s="141" t="s">
        <v>9346</v>
      </c>
      <c r="B4668" s="142" t="s">
        <v>20045</v>
      </c>
      <c r="C4668" s="143">
        <v>414</v>
      </c>
      <c r="D4668" s="143">
        <v>7</v>
      </c>
      <c r="E4668" s="144">
        <v>1144.28</v>
      </c>
      <c r="F4668" s="144">
        <v>93.65</v>
      </c>
      <c r="G4668" s="144">
        <v>98.7</v>
      </c>
      <c r="H4668" s="144">
        <v>17.260000000000002</v>
      </c>
      <c r="I4668" s="144">
        <v>209.61</v>
      </c>
    </row>
    <row r="4669" spans="1:9" x14ac:dyDescent="0.2">
      <c r="A4669" s="141" t="s">
        <v>9348</v>
      </c>
      <c r="B4669" s="142" t="s">
        <v>20046</v>
      </c>
      <c r="C4669" s="143">
        <v>362</v>
      </c>
      <c r="D4669" s="143">
        <v>3</v>
      </c>
      <c r="E4669" s="144">
        <v>261.25</v>
      </c>
      <c r="F4669" s="144">
        <v>81.89</v>
      </c>
      <c r="G4669" s="144">
        <v>42.3</v>
      </c>
      <c r="H4669" s="144">
        <v>3.94</v>
      </c>
      <c r="I4669" s="144">
        <v>128.13</v>
      </c>
    </row>
    <row r="4670" spans="1:9" x14ac:dyDescent="0.2">
      <c r="A4670" s="141" t="s">
        <v>9350</v>
      </c>
      <c r="B4670" s="142" t="s">
        <v>20047</v>
      </c>
      <c r="C4670" s="143">
        <v>43</v>
      </c>
      <c r="D4670" s="143">
        <v>0</v>
      </c>
      <c r="E4670" s="144">
        <v>0</v>
      </c>
      <c r="F4670" s="144">
        <v>9.73</v>
      </c>
      <c r="G4670" s="144">
        <v>0</v>
      </c>
      <c r="H4670" s="144">
        <v>0</v>
      </c>
      <c r="I4670" s="144">
        <v>9.73</v>
      </c>
    </row>
    <row r="4671" spans="1:9" x14ac:dyDescent="0.2">
      <c r="A4671" s="141" t="s">
        <v>9352</v>
      </c>
      <c r="B4671" s="142" t="s">
        <v>20048</v>
      </c>
      <c r="C4671" s="143">
        <v>1021</v>
      </c>
      <c r="D4671" s="143">
        <v>18</v>
      </c>
      <c r="E4671" s="144">
        <v>61454.18</v>
      </c>
      <c r="F4671" s="144">
        <v>230.95</v>
      </c>
      <c r="G4671" s="144">
        <v>253.78</v>
      </c>
      <c r="H4671" s="144">
        <v>927.3</v>
      </c>
      <c r="I4671" s="144">
        <v>1412.03</v>
      </c>
    </row>
    <row r="4672" spans="1:9" x14ac:dyDescent="0.2">
      <c r="A4672" s="141" t="s">
        <v>9354</v>
      </c>
      <c r="B4672" s="142" t="s">
        <v>20049</v>
      </c>
      <c r="C4672" s="143">
        <v>217</v>
      </c>
      <c r="D4672" s="143">
        <v>1</v>
      </c>
      <c r="E4672" s="144">
        <v>256.95999999999998</v>
      </c>
      <c r="F4672" s="144">
        <v>49.09</v>
      </c>
      <c r="G4672" s="144">
        <v>14.1</v>
      </c>
      <c r="H4672" s="144">
        <v>3.88</v>
      </c>
      <c r="I4672" s="144">
        <v>67.069999999999993</v>
      </c>
    </row>
    <row r="4673" spans="1:9" x14ac:dyDescent="0.2">
      <c r="A4673" s="141" t="s">
        <v>9356</v>
      </c>
      <c r="B4673" s="142" t="s">
        <v>20050</v>
      </c>
      <c r="C4673" s="143">
        <v>132</v>
      </c>
      <c r="D4673" s="143">
        <v>2</v>
      </c>
      <c r="E4673" s="144">
        <v>882.97</v>
      </c>
      <c r="F4673" s="144">
        <v>29.86</v>
      </c>
      <c r="G4673" s="144">
        <v>28.2</v>
      </c>
      <c r="H4673" s="144">
        <v>13.32</v>
      </c>
      <c r="I4673" s="144">
        <v>71.38</v>
      </c>
    </row>
    <row r="4674" spans="1:9" x14ac:dyDescent="0.2">
      <c r="A4674" s="141" t="s">
        <v>9358</v>
      </c>
      <c r="B4674" s="142" t="s">
        <v>20051</v>
      </c>
      <c r="C4674" s="143">
        <v>54</v>
      </c>
      <c r="D4674" s="143">
        <v>0</v>
      </c>
      <c r="E4674" s="144">
        <v>0</v>
      </c>
      <c r="F4674" s="144">
        <v>12.22</v>
      </c>
      <c r="G4674" s="144">
        <v>0</v>
      </c>
      <c r="H4674" s="144">
        <v>0</v>
      </c>
      <c r="I4674" s="144">
        <v>12.22</v>
      </c>
    </row>
    <row r="4675" spans="1:9" x14ac:dyDescent="0.2">
      <c r="A4675" s="141" t="s">
        <v>9360</v>
      </c>
      <c r="B4675" s="142" t="s">
        <v>20052</v>
      </c>
      <c r="C4675" s="143">
        <v>1219</v>
      </c>
      <c r="D4675" s="143">
        <v>21</v>
      </c>
      <c r="E4675" s="144">
        <v>45220.26</v>
      </c>
      <c r="F4675" s="144">
        <v>275.74</v>
      </c>
      <c r="G4675" s="144">
        <v>296.08</v>
      </c>
      <c r="H4675" s="144">
        <v>682.34</v>
      </c>
      <c r="I4675" s="144">
        <v>1254.1600000000001</v>
      </c>
    </row>
    <row r="4676" spans="1:9" x14ac:dyDescent="0.2">
      <c r="A4676" s="141" t="s">
        <v>9362</v>
      </c>
      <c r="B4676" s="142" t="s">
        <v>20053</v>
      </c>
      <c r="C4676" s="143">
        <v>6399</v>
      </c>
      <c r="D4676" s="143">
        <v>107</v>
      </c>
      <c r="E4676" s="144">
        <v>189052.2</v>
      </c>
      <c r="F4676" s="144">
        <v>1447.49</v>
      </c>
      <c r="G4676" s="144">
        <v>1508.58</v>
      </c>
      <c r="H4676" s="144">
        <v>2852.65</v>
      </c>
      <c r="I4676" s="144">
        <v>5808.72</v>
      </c>
    </row>
    <row r="4677" spans="1:9" x14ac:dyDescent="0.2">
      <c r="A4677" s="141" t="s">
        <v>9364</v>
      </c>
      <c r="B4677" s="142" t="s">
        <v>20054</v>
      </c>
      <c r="C4677" s="143">
        <v>26</v>
      </c>
      <c r="D4677" s="143">
        <v>0</v>
      </c>
      <c r="E4677" s="144">
        <v>0</v>
      </c>
      <c r="F4677" s="144">
        <v>5.88</v>
      </c>
      <c r="G4677" s="144">
        <v>0</v>
      </c>
      <c r="H4677" s="144">
        <v>0</v>
      </c>
      <c r="I4677" s="144">
        <v>5.88</v>
      </c>
    </row>
    <row r="4678" spans="1:9" x14ac:dyDescent="0.2">
      <c r="A4678" s="141" t="s">
        <v>9366</v>
      </c>
      <c r="B4678" s="142" t="s">
        <v>20055</v>
      </c>
      <c r="C4678" s="143">
        <v>52</v>
      </c>
      <c r="D4678" s="143">
        <v>0</v>
      </c>
      <c r="E4678" s="144">
        <v>0</v>
      </c>
      <c r="F4678" s="144">
        <v>11.76</v>
      </c>
      <c r="G4678" s="144">
        <v>0</v>
      </c>
      <c r="H4678" s="144">
        <v>0</v>
      </c>
      <c r="I4678" s="144">
        <v>11.76</v>
      </c>
    </row>
    <row r="4679" spans="1:9" x14ac:dyDescent="0.2">
      <c r="A4679" s="141" t="s">
        <v>9368</v>
      </c>
      <c r="B4679" s="142" t="s">
        <v>20056</v>
      </c>
      <c r="C4679" s="143">
        <v>1187</v>
      </c>
      <c r="D4679" s="143">
        <v>18</v>
      </c>
      <c r="E4679" s="144">
        <v>13891.48</v>
      </c>
      <c r="F4679" s="144">
        <v>268.5</v>
      </c>
      <c r="G4679" s="144">
        <v>253.78</v>
      </c>
      <c r="H4679" s="144">
        <v>209.61</v>
      </c>
      <c r="I4679" s="144">
        <v>731.89</v>
      </c>
    </row>
    <row r="4680" spans="1:9" x14ac:dyDescent="0.2">
      <c r="A4680" s="141" t="s">
        <v>9370</v>
      </c>
      <c r="B4680" s="142" t="s">
        <v>20057</v>
      </c>
      <c r="C4680" s="143">
        <v>138</v>
      </c>
      <c r="D4680" s="143">
        <v>0</v>
      </c>
      <c r="E4680" s="144">
        <v>0</v>
      </c>
      <c r="F4680" s="144">
        <v>31.22</v>
      </c>
      <c r="G4680" s="144">
        <v>0</v>
      </c>
      <c r="H4680" s="144">
        <v>0</v>
      </c>
      <c r="I4680" s="144">
        <v>31.22</v>
      </c>
    </row>
    <row r="4681" spans="1:9" x14ac:dyDescent="0.2">
      <c r="A4681" s="141" t="s">
        <v>9372</v>
      </c>
      <c r="B4681" s="142" t="s">
        <v>20058</v>
      </c>
      <c r="C4681" s="143">
        <v>762</v>
      </c>
      <c r="D4681" s="143">
        <v>10</v>
      </c>
      <c r="E4681" s="144">
        <v>6341.33</v>
      </c>
      <c r="F4681" s="144">
        <v>172.37</v>
      </c>
      <c r="G4681" s="144">
        <v>140.99</v>
      </c>
      <c r="H4681" s="144">
        <v>95.69</v>
      </c>
      <c r="I4681" s="144">
        <v>409.05</v>
      </c>
    </row>
    <row r="4682" spans="1:9" x14ac:dyDescent="0.2">
      <c r="A4682" s="141" t="s">
        <v>9374</v>
      </c>
      <c r="B4682" s="142" t="s">
        <v>20059</v>
      </c>
      <c r="C4682" s="143">
        <v>26</v>
      </c>
      <c r="D4682" s="143">
        <v>1</v>
      </c>
      <c r="E4682" s="144">
        <v>260.75</v>
      </c>
      <c r="F4682" s="144">
        <v>5.88</v>
      </c>
      <c r="G4682" s="144">
        <v>14.1</v>
      </c>
      <c r="H4682" s="144">
        <v>3.94</v>
      </c>
      <c r="I4682" s="144">
        <v>23.92</v>
      </c>
    </row>
    <row r="4683" spans="1:9" x14ac:dyDescent="0.2">
      <c r="A4683" s="141" t="s">
        <v>9376</v>
      </c>
      <c r="B4683" s="142" t="s">
        <v>20060</v>
      </c>
      <c r="C4683" s="143">
        <v>39</v>
      </c>
      <c r="D4683" s="143">
        <v>1</v>
      </c>
      <c r="E4683" s="144">
        <v>186.61</v>
      </c>
      <c r="F4683" s="144">
        <v>8.82</v>
      </c>
      <c r="G4683" s="144">
        <v>14.1</v>
      </c>
      <c r="H4683" s="144">
        <v>2.82</v>
      </c>
      <c r="I4683" s="144">
        <v>25.74</v>
      </c>
    </row>
    <row r="4684" spans="1:9" x14ac:dyDescent="0.2">
      <c r="A4684" s="141" t="s">
        <v>9378</v>
      </c>
      <c r="B4684" s="142" t="s">
        <v>20061</v>
      </c>
      <c r="C4684" s="143">
        <v>18</v>
      </c>
      <c r="D4684" s="143">
        <v>0</v>
      </c>
      <c r="E4684" s="144">
        <v>0</v>
      </c>
      <c r="F4684" s="144">
        <v>4.07</v>
      </c>
      <c r="G4684" s="144">
        <v>0</v>
      </c>
      <c r="H4684" s="144">
        <v>0</v>
      </c>
      <c r="I4684" s="144">
        <v>4.07</v>
      </c>
    </row>
    <row r="4685" spans="1:9" x14ac:dyDescent="0.2">
      <c r="A4685" s="141" t="s">
        <v>9380</v>
      </c>
      <c r="B4685" s="142" t="s">
        <v>20062</v>
      </c>
      <c r="C4685" s="143">
        <v>121</v>
      </c>
      <c r="D4685" s="143">
        <v>0</v>
      </c>
      <c r="E4685" s="144">
        <v>0</v>
      </c>
      <c r="F4685" s="144">
        <v>27.37</v>
      </c>
      <c r="G4685" s="144">
        <v>0</v>
      </c>
      <c r="H4685" s="144">
        <v>0</v>
      </c>
      <c r="I4685" s="144">
        <v>27.37</v>
      </c>
    </row>
    <row r="4686" spans="1:9" x14ac:dyDescent="0.2">
      <c r="A4686" s="141" t="s">
        <v>9382</v>
      </c>
      <c r="B4686" s="142" t="s">
        <v>20063</v>
      </c>
      <c r="C4686" s="143">
        <v>114</v>
      </c>
      <c r="D4686" s="143">
        <v>3</v>
      </c>
      <c r="E4686" s="144">
        <v>745.43</v>
      </c>
      <c r="F4686" s="144">
        <v>25.78</v>
      </c>
      <c r="G4686" s="144">
        <v>42.3</v>
      </c>
      <c r="H4686" s="144">
        <v>11.25</v>
      </c>
      <c r="I4686" s="144">
        <v>79.33</v>
      </c>
    </row>
    <row r="4687" spans="1:9" x14ac:dyDescent="0.2">
      <c r="A4687" s="141" t="s">
        <v>9384</v>
      </c>
      <c r="B4687" s="142" t="s">
        <v>20064</v>
      </c>
      <c r="C4687" s="143">
        <v>255</v>
      </c>
      <c r="D4687" s="143">
        <v>4</v>
      </c>
      <c r="E4687" s="144">
        <v>3415.84</v>
      </c>
      <c r="F4687" s="144">
        <v>57.68</v>
      </c>
      <c r="G4687" s="144">
        <v>56.39</v>
      </c>
      <c r="H4687" s="144">
        <v>51.54</v>
      </c>
      <c r="I4687" s="144">
        <v>165.61</v>
      </c>
    </row>
    <row r="4688" spans="1:9" x14ac:dyDescent="0.2">
      <c r="A4688" s="141" t="s">
        <v>9386</v>
      </c>
      <c r="B4688" s="142" t="s">
        <v>20065</v>
      </c>
      <c r="C4688" s="143">
        <v>308</v>
      </c>
      <c r="D4688" s="143">
        <v>4</v>
      </c>
      <c r="E4688" s="144">
        <v>707.61</v>
      </c>
      <c r="F4688" s="144">
        <v>69.67</v>
      </c>
      <c r="G4688" s="144">
        <v>56.39</v>
      </c>
      <c r="H4688" s="144">
        <v>10.68</v>
      </c>
      <c r="I4688" s="144">
        <v>136.74</v>
      </c>
    </row>
    <row r="4689" spans="1:9" x14ac:dyDescent="0.2">
      <c r="A4689" s="141" t="s">
        <v>9388</v>
      </c>
      <c r="B4689" s="142" t="s">
        <v>20066</v>
      </c>
      <c r="C4689" s="143">
        <v>278</v>
      </c>
      <c r="D4689" s="143">
        <v>0</v>
      </c>
      <c r="E4689" s="144">
        <v>0</v>
      </c>
      <c r="F4689" s="144">
        <v>62.89</v>
      </c>
      <c r="G4689" s="144">
        <v>0</v>
      </c>
      <c r="H4689" s="144">
        <v>0</v>
      </c>
      <c r="I4689" s="144">
        <v>62.89</v>
      </c>
    </row>
    <row r="4690" spans="1:9" x14ac:dyDescent="0.2">
      <c r="A4690" s="141" t="s">
        <v>9390</v>
      </c>
      <c r="B4690" s="142" t="s">
        <v>20067</v>
      </c>
      <c r="C4690" s="143">
        <v>60</v>
      </c>
      <c r="D4690" s="143">
        <v>1</v>
      </c>
      <c r="E4690" s="144">
        <v>528.74</v>
      </c>
      <c r="F4690" s="144">
        <v>13.58</v>
      </c>
      <c r="G4690" s="144">
        <v>14.1</v>
      </c>
      <c r="H4690" s="144">
        <v>7.98</v>
      </c>
      <c r="I4690" s="144">
        <v>35.659999999999997</v>
      </c>
    </row>
    <row r="4691" spans="1:9" x14ac:dyDescent="0.2">
      <c r="A4691" s="141" t="s">
        <v>9392</v>
      </c>
      <c r="B4691" s="142" t="s">
        <v>20068</v>
      </c>
      <c r="C4691" s="143">
        <v>85</v>
      </c>
      <c r="D4691" s="143">
        <v>1</v>
      </c>
      <c r="E4691" s="144">
        <v>37.32</v>
      </c>
      <c r="F4691" s="144">
        <v>19.22</v>
      </c>
      <c r="G4691" s="144">
        <v>14.1</v>
      </c>
      <c r="H4691" s="144">
        <v>0.56000000000000005</v>
      </c>
      <c r="I4691" s="144">
        <v>33.880000000000003</v>
      </c>
    </row>
    <row r="4692" spans="1:9" x14ac:dyDescent="0.2">
      <c r="A4692" s="141" t="s">
        <v>9394</v>
      </c>
      <c r="B4692" s="142" t="s">
        <v>20069</v>
      </c>
      <c r="C4692" s="143">
        <v>317</v>
      </c>
      <c r="D4692" s="143">
        <v>7</v>
      </c>
      <c r="E4692" s="144">
        <v>1137.49</v>
      </c>
      <c r="F4692" s="144">
        <v>71.7</v>
      </c>
      <c r="G4692" s="144">
        <v>98.7</v>
      </c>
      <c r="H4692" s="144">
        <v>17.16</v>
      </c>
      <c r="I4692" s="144">
        <v>187.56</v>
      </c>
    </row>
    <row r="4693" spans="1:9" x14ac:dyDescent="0.2">
      <c r="A4693" s="141" t="s">
        <v>9396</v>
      </c>
      <c r="B4693" s="142" t="s">
        <v>20070</v>
      </c>
      <c r="C4693" s="143">
        <v>72</v>
      </c>
      <c r="D4693" s="143">
        <v>0</v>
      </c>
      <c r="E4693" s="144">
        <v>0</v>
      </c>
      <c r="F4693" s="144">
        <v>16.29</v>
      </c>
      <c r="G4693" s="144">
        <v>0</v>
      </c>
      <c r="H4693" s="144">
        <v>0</v>
      </c>
      <c r="I4693" s="144">
        <v>16.29</v>
      </c>
    </row>
    <row r="4694" spans="1:9" x14ac:dyDescent="0.2">
      <c r="A4694" s="141" t="s">
        <v>9398</v>
      </c>
      <c r="B4694" s="142" t="s">
        <v>20071</v>
      </c>
      <c r="C4694" s="143">
        <v>56</v>
      </c>
      <c r="D4694" s="143">
        <v>1</v>
      </c>
      <c r="E4694" s="144">
        <v>5769.72</v>
      </c>
      <c r="F4694" s="144">
        <v>12.66</v>
      </c>
      <c r="G4694" s="144">
        <v>14.1</v>
      </c>
      <c r="H4694" s="144">
        <v>87.06</v>
      </c>
      <c r="I4694" s="144">
        <v>113.82</v>
      </c>
    </row>
    <row r="4695" spans="1:9" x14ac:dyDescent="0.2">
      <c r="A4695" s="141" t="s">
        <v>9400</v>
      </c>
      <c r="B4695" s="142" t="s">
        <v>20072</v>
      </c>
      <c r="C4695" s="143">
        <v>2011</v>
      </c>
      <c r="D4695" s="143">
        <v>52</v>
      </c>
      <c r="E4695" s="144">
        <v>11974.56</v>
      </c>
      <c r="F4695" s="144">
        <v>454.9</v>
      </c>
      <c r="G4695" s="144">
        <v>733.14</v>
      </c>
      <c r="H4695" s="144">
        <v>180.69</v>
      </c>
      <c r="I4695" s="144">
        <v>1368.73</v>
      </c>
    </row>
    <row r="4696" spans="1:9" x14ac:dyDescent="0.2">
      <c r="A4696" s="141" t="s">
        <v>9402</v>
      </c>
      <c r="B4696" s="142" t="s">
        <v>20073</v>
      </c>
      <c r="C4696" s="143">
        <v>58</v>
      </c>
      <c r="D4696" s="143">
        <v>0</v>
      </c>
      <c r="E4696" s="144">
        <v>0</v>
      </c>
      <c r="F4696" s="144">
        <v>13.12</v>
      </c>
      <c r="G4696" s="144">
        <v>0</v>
      </c>
      <c r="H4696" s="144">
        <v>0</v>
      </c>
      <c r="I4696" s="144">
        <v>13.12</v>
      </c>
    </row>
    <row r="4697" spans="1:9" x14ac:dyDescent="0.2">
      <c r="A4697" s="141" t="s">
        <v>9404</v>
      </c>
      <c r="B4697" s="142" t="s">
        <v>20074</v>
      </c>
      <c r="C4697" s="143">
        <v>346</v>
      </c>
      <c r="D4697" s="143">
        <v>1</v>
      </c>
      <c r="E4697" s="144">
        <v>186.61</v>
      </c>
      <c r="F4697" s="144">
        <v>78.260000000000005</v>
      </c>
      <c r="G4697" s="144">
        <v>14.1</v>
      </c>
      <c r="H4697" s="144">
        <v>2.82</v>
      </c>
      <c r="I4697" s="144">
        <v>95.18</v>
      </c>
    </row>
    <row r="4698" spans="1:9" x14ac:dyDescent="0.2">
      <c r="A4698" s="141" t="s">
        <v>9406</v>
      </c>
      <c r="B4698" s="142" t="s">
        <v>20075</v>
      </c>
      <c r="C4698" s="143">
        <v>196</v>
      </c>
      <c r="D4698" s="143">
        <v>0</v>
      </c>
      <c r="E4698" s="144">
        <v>0</v>
      </c>
      <c r="F4698" s="144">
        <v>44.34</v>
      </c>
      <c r="G4698" s="144">
        <v>0</v>
      </c>
      <c r="H4698" s="144">
        <v>0</v>
      </c>
      <c r="I4698" s="144">
        <v>44.34</v>
      </c>
    </row>
    <row r="4699" spans="1:9" x14ac:dyDescent="0.2">
      <c r="A4699" s="141" t="s">
        <v>9408</v>
      </c>
      <c r="B4699" s="142" t="s">
        <v>20076</v>
      </c>
      <c r="C4699" s="143">
        <v>104</v>
      </c>
      <c r="D4699" s="143">
        <v>0</v>
      </c>
      <c r="E4699" s="144">
        <v>0</v>
      </c>
      <c r="F4699" s="144">
        <v>23.53</v>
      </c>
      <c r="G4699" s="144">
        <v>0</v>
      </c>
      <c r="H4699" s="144">
        <v>0</v>
      </c>
      <c r="I4699" s="144">
        <v>23.53</v>
      </c>
    </row>
    <row r="4700" spans="1:9" x14ac:dyDescent="0.2">
      <c r="A4700" s="141" t="s">
        <v>9410</v>
      </c>
      <c r="B4700" s="142" t="s">
        <v>20077</v>
      </c>
      <c r="C4700" s="143">
        <v>173</v>
      </c>
      <c r="D4700" s="143">
        <v>2</v>
      </c>
      <c r="E4700" s="144">
        <v>88.33</v>
      </c>
      <c r="F4700" s="144">
        <v>39.14</v>
      </c>
      <c r="G4700" s="144">
        <v>28.2</v>
      </c>
      <c r="H4700" s="144">
        <v>1.34</v>
      </c>
      <c r="I4700" s="144">
        <v>68.680000000000007</v>
      </c>
    </row>
    <row r="4701" spans="1:9" x14ac:dyDescent="0.2">
      <c r="A4701" s="141" t="s">
        <v>9412</v>
      </c>
      <c r="B4701" s="142" t="s">
        <v>20078</v>
      </c>
      <c r="C4701" s="143">
        <v>212</v>
      </c>
      <c r="D4701" s="143">
        <v>4</v>
      </c>
      <c r="E4701" s="144">
        <v>837.3</v>
      </c>
      <c r="F4701" s="144">
        <v>47.95</v>
      </c>
      <c r="G4701" s="144">
        <v>56.39</v>
      </c>
      <c r="H4701" s="144">
        <v>12.63</v>
      </c>
      <c r="I4701" s="144">
        <v>116.97</v>
      </c>
    </row>
    <row r="4702" spans="1:9" x14ac:dyDescent="0.2">
      <c r="A4702" s="141" t="s">
        <v>9414</v>
      </c>
      <c r="B4702" s="142" t="s">
        <v>20079</v>
      </c>
      <c r="C4702" s="143">
        <v>269</v>
      </c>
      <c r="D4702" s="143">
        <v>1</v>
      </c>
      <c r="E4702" s="144">
        <v>275.68</v>
      </c>
      <c r="F4702" s="144">
        <v>60.85</v>
      </c>
      <c r="G4702" s="144">
        <v>14.1</v>
      </c>
      <c r="H4702" s="144">
        <v>4.16</v>
      </c>
      <c r="I4702" s="144">
        <v>79.11</v>
      </c>
    </row>
    <row r="4703" spans="1:9" x14ac:dyDescent="0.2">
      <c r="A4703" s="141" t="s">
        <v>9416</v>
      </c>
      <c r="B4703" s="142" t="s">
        <v>20080</v>
      </c>
      <c r="C4703" s="143">
        <v>2288</v>
      </c>
      <c r="D4703" s="143">
        <v>28</v>
      </c>
      <c r="E4703" s="144">
        <v>10440.65</v>
      </c>
      <c r="F4703" s="144">
        <v>517.55999999999995</v>
      </c>
      <c r="G4703" s="144">
        <v>394.77</v>
      </c>
      <c r="H4703" s="144">
        <v>157.54</v>
      </c>
      <c r="I4703" s="144">
        <v>1069.8699999999999</v>
      </c>
    </row>
    <row r="4704" spans="1:9" x14ac:dyDescent="0.2">
      <c r="A4704" s="141" t="s">
        <v>9418</v>
      </c>
      <c r="B4704" s="142" t="s">
        <v>20081</v>
      </c>
      <c r="C4704" s="143">
        <v>479</v>
      </c>
      <c r="D4704" s="143">
        <v>4</v>
      </c>
      <c r="E4704" s="144">
        <v>753.31</v>
      </c>
      <c r="F4704" s="144">
        <v>108.35</v>
      </c>
      <c r="G4704" s="144">
        <v>56.39</v>
      </c>
      <c r="H4704" s="144">
        <v>11.37</v>
      </c>
      <c r="I4704" s="144">
        <v>176.11</v>
      </c>
    </row>
    <row r="4705" spans="1:9" x14ac:dyDescent="0.2">
      <c r="A4705" s="141" t="s">
        <v>9420</v>
      </c>
      <c r="B4705" s="142" t="s">
        <v>20082</v>
      </c>
      <c r="C4705" s="143">
        <v>186</v>
      </c>
      <c r="D4705" s="143">
        <v>3</v>
      </c>
      <c r="E4705" s="144">
        <v>528.73</v>
      </c>
      <c r="F4705" s="144">
        <v>42.07</v>
      </c>
      <c r="G4705" s="144">
        <v>42.3</v>
      </c>
      <c r="H4705" s="144">
        <v>7.98</v>
      </c>
      <c r="I4705" s="144">
        <v>92.35</v>
      </c>
    </row>
    <row r="4706" spans="1:9" x14ac:dyDescent="0.2">
      <c r="A4706" s="141" t="s">
        <v>9422</v>
      </c>
      <c r="B4706" s="142" t="s">
        <v>20083</v>
      </c>
      <c r="C4706" s="143">
        <v>429</v>
      </c>
      <c r="D4706" s="143">
        <v>3</v>
      </c>
      <c r="E4706" s="144">
        <v>768.17</v>
      </c>
      <c r="F4706" s="144">
        <v>97.04</v>
      </c>
      <c r="G4706" s="144">
        <v>42.3</v>
      </c>
      <c r="H4706" s="144">
        <v>11.59</v>
      </c>
      <c r="I4706" s="144">
        <v>150.93</v>
      </c>
    </row>
    <row r="4707" spans="1:9" x14ac:dyDescent="0.2">
      <c r="A4707" s="141" t="s">
        <v>9424</v>
      </c>
      <c r="B4707" s="142" t="s">
        <v>20084</v>
      </c>
      <c r="C4707" s="143">
        <v>131</v>
      </c>
      <c r="D4707" s="143">
        <v>1</v>
      </c>
      <c r="E4707" s="144">
        <v>385.67</v>
      </c>
      <c r="F4707" s="144">
        <v>29.63</v>
      </c>
      <c r="G4707" s="144">
        <v>14.1</v>
      </c>
      <c r="H4707" s="144">
        <v>5.82</v>
      </c>
      <c r="I4707" s="144">
        <v>49.55</v>
      </c>
    </row>
    <row r="4708" spans="1:9" x14ac:dyDescent="0.2">
      <c r="A4708" s="141" t="s">
        <v>9426</v>
      </c>
      <c r="B4708" s="142" t="s">
        <v>20085</v>
      </c>
      <c r="C4708" s="143">
        <v>104</v>
      </c>
      <c r="D4708" s="143">
        <v>0</v>
      </c>
      <c r="E4708" s="144">
        <v>0</v>
      </c>
      <c r="F4708" s="144">
        <v>23.53</v>
      </c>
      <c r="G4708" s="144">
        <v>0</v>
      </c>
      <c r="H4708" s="144">
        <v>0</v>
      </c>
      <c r="I4708" s="144">
        <v>23.53</v>
      </c>
    </row>
    <row r="4709" spans="1:9" x14ac:dyDescent="0.2">
      <c r="A4709" s="141" t="s">
        <v>9428</v>
      </c>
      <c r="B4709" s="142" t="s">
        <v>20086</v>
      </c>
      <c r="C4709" s="143">
        <v>150</v>
      </c>
      <c r="D4709" s="143">
        <v>0</v>
      </c>
      <c r="E4709" s="144">
        <v>0</v>
      </c>
      <c r="F4709" s="144">
        <v>33.93</v>
      </c>
      <c r="G4709" s="144">
        <v>0</v>
      </c>
      <c r="H4709" s="144">
        <v>0</v>
      </c>
      <c r="I4709" s="144">
        <v>33.93</v>
      </c>
    </row>
    <row r="4710" spans="1:9" x14ac:dyDescent="0.2">
      <c r="A4710" s="141" t="s">
        <v>9430</v>
      </c>
      <c r="B4710" s="142" t="s">
        <v>20087</v>
      </c>
      <c r="C4710" s="143">
        <v>98</v>
      </c>
      <c r="D4710" s="143">
        <v>4</v>
      </c>
      <c r="E4710" s="144">
        <v>1072.1600000000001</v>
      </c>
      <c r="F4710" s="144">
        <v>22.17</v>
      </c>
      <c r="G4710" s="144">
        <v>56.39</v>
      </c>
      <c r="H4710" s="144">
        <v>16.18</v>
      </c>
      <c r="I4710" s="144">
        <v>94.74</v>
      </c>
    </row>
    <row r="4711" spans="1:9" x14ac:dyDescent="0.2">
      <c r="A4711" s="141" t="s">
        <v>9432</v>
      </c>
      <c r="B4711" s="142" t="s">
        <v>20088</v>
      </c>
      <c r="C4711" s="143">
        <v>63</v>
      </c>
      <c r="D4711" s="143">
        <v>0</v>
      </c>
      <c r="E4711" s="144">
        <v>0</v>
      </c>
      <c r="F4711" s="144">
        <v>14.25</v>
      </c>
      <c r="G4711" s="144">
        <v>0</v>
      </c>
      <c r="H4711" s="144">
        <v>0</v>
      </c>
      <c r="I4711" s="144">
        <v>14.25</v>
      </c>
    </row>
    <row r="4712" spans="1:9" x14ac:dyDescent="0.2">
      <c r="A4712" s="141" t="s">
        <v>9434</v>
      </c>
      <c r="B4712" s="142" t="s">
        <v>20089</v>
      </c>
      <c r="C4712" s="143">
        <v>127</v>
      </c>
      <c r="D4712" s="143">
        <v>1</v>
      </c>
      <c r="E4712" s="144">
        <v>186.61</v>
      </c>
      <c r="F4712" s="144">
        <v>28.73</v>
      </c>
      <c r="G4712" s="144">
        <v>14.1</v>
      </c>
      <c r="H4712" s="144">
        <v>2.82</v>
      </c>
      <c r="I4712" s="144">
        <v>45.65</v>
      </c>
    </row>
    <row r="4713" spans="1:9" x14ac:dyDescent="0.2">
      <c r="A4713" s="141" t="s">
        <v>9436</v>
      </c>
      <c r="B4713" s="142" t="s">
        <v>20090</v>
      </c>
      <c r="C4713" s="143">
        <v>56</v>
      </c>
      <c r="D4713" s="143">
        <v>0</v>
      </c>
      <c r="E4713" s="144">
        <v>0</v>
      </c>
      <c r="F4713" s="144">
        <v>12.66</v>
      </c>
      <c r="G4713" s="144">
        <v>0</v>
      </c>
      <c r="H4713" s="144">
        <v>0</v>
      </c>
      <c r="I4713" s="144">
        <v>12.66</v>
      </c>
    </row>
    <row r="4714" spans="1:9" x14ac:dyDescent="0.2">
      <c r="A4714" s="141" t="s">
        <v>9438</v>
      </c>
      <c r="B4714" s="142" t="s">
        <v>20091</v>
      </c>
      <c r="C4714" s="143">
        <v>2592</v>
      </c>
      <c r="D4714" s="143">
        <v>92</v>
      </c>
      <c r="E4714" s="144">
        <v>145481.45000000001</v>
      </c>
      <c r="F4714" s="144">
        <v>586.32000000000005</v>
      </c>
      <c r="G4714" s="144">
        <v>1297.0999999999999</v>
      </c>
      <c r="H4714" s="144">
        <v>2195.1999999999998</v>
      </c>
      <c r="I4714" s="144">
        <v>4078.62</v>
      </c>
    </row>
    <row r="4715" spans="1:9" x14ac:dyDescent="0.2">
      <c r="A4715" s="141" t="s">
        <v>9440</v>
      </c>
      <c r="B4715" s="142" t="s">
        <v>20092</v>
      </c>
      <c r="C4715" s="143">
        <v>134</v>
      </c>
      <c r="D4715" s="143">
        <v>3</v>
      </c>
      <c r="E4715" s="144">
        <v>2738.22</v>
      </c>
      <c r="F4715" s="144">
        <v>30.31</v>
      </c>
      <c r="G4715" s="144">
        <v>42.3</v>
      </c>
      <c r="H4715" s="144">
        <v>41.32</v>
      </c>
      <c r="I4715" s="144">
        <v>113.93</v>
      </c>
    </row>
    <row r="4716" spans="1:9" x14ac:dyDescent="0.2">
      <c r="A4716" s="141" t="s">
        <v>9442</v>
      </c>
      <c r="B4716" s="142" t="s">
        <v>20093</v>
      </c>
      <c r="C4716" s="143">
        <v>165</v>
      </c>
      <c r="D4716" s="143">
        <v>0</v>
      </c>
      <c r="E4716" s="144">
        <v>0</v>
      </c>
      <c r="F4716" s="144">
        <v>37.32</v>
      </c>
      <c r="G4716" s="144">
        <v>0</v>
      </c>
      <c r="H4716" s="144">
        <v>0</v>
      </c>
      <c r="I4716" s="144">
        <v>37.32</v>
      </c>
    </row>
    <row r="4717" spans="1:9" x14ac:dyDescent="0.2">
      <c r="A4717" s="141" t="s">
        <v>9444</v>
      </c>
      <c r="B4717" s="142" t="s">
        <v>20094</v>
      </c>
      <c r="C4717" s="143">
        <v>148</v>
      </c>
      <c r="D4717" s="143">
        <v>2</v>
      </c>
      <c r="E4717" s="144">
        <v>309.38</v>
      </c>
      <c r="F4717" s="144">
        <v>33.479999999999997</v>
      </c>
      <c r="G4717" s="144">
        <v>28.2</v>
      </c>
      <c r="H4717" s="144">
        <v>4.67</v>
      </c>
      <c r="I4717" s="144">
        <v>66.349999999999994</v>
      </c>
    </row>
    <row r="4718" spans="1:9" x14ac:dyDescent="0.2">
      <c r="A4718" s="141" t="s">
        <v>9446</v>
      </c>
      <c r="B4718" s="142" t="s">
        <v>20095</v>
      </c>
      <c r="C4718" s="143">
        <v>186</v>
      </c>
      <c r="D4718" s="143">
        <v>0</v>
      </c>
      <c r="E4718" s="144">
        <v>0</v>
      </c>
      <c r="F4718" s="144">
        <v>42.07</v>
      </c>
      <c r="G4718" s="144">
        <v>0</v>
      </c>
      <c r="H4718" s="144">
        <v>0</v>
      </c>
      <c r="I4718" s="144">
        <v>42.07</v>
      </c>
    </row>
    <row r="4719" spans="1:9" x14ac:dyDescent="0.2">
      <c r="A4719" s="141" t="s">
        <v>9448</v>
      </c>
      <c r="B4719" s="142" t="s">
        <v>20096</v>
      </c>
      <c r="C4719" s="143">
        <v>777</v>
      </c>
      <c r="D4719" s="143">
        <v>13</v>
      </c>
      <c r="E4719" s="144">
        <v>1779.1</v>
      </c>
      <c r="F4719" s="144">
        <v>175.76</v>
      </c>
      <c r="G4719" s="144">
        <v>183.29</v>
      </c>
      <c r="H4719" s="144">
        <v>26.85</v>
      </c>
      <c r="I4719" s="144">
        <v>385.9</v>
      </c>
    </row>
    <row r="4720" spans="1:9" x14ac:dyDescent="0.2">
      <c r="A4720" s="141" t="s">
        <v>9450</v>
      </c>
      <c r="B4720" s="142" t="s">
        <v>20097</v>
      </c>
      <c r="C4720" s="143">
        <v>625</v>
      </c>
      <c r="D4720" s="143">
        <v>8</v>
      </c>
      <c r="E4720" s="144">
        <v>3852.98</v>
      </c>
      <c r="F4720" s="144">
        <v>141.38</v>
      </c>
      <c r="G4720" s="144">
        <v>112.79</v>
      </c>
      <c r="H4720" s="144">
        <v>58.14</v>
      </c>
      <c r="I4720" s="144">
        <v>312.31</v>
      </c>
    </row>
    <row r="4721" spans="1:9" x14ac:dyDescent="0.2">
      <c r="A4721" s="141" t="s">
        <v>9452</v>
      </c>
      <c r="B4721" s="142" t="s">
        <v>20098</v>
      </c>
      <c r="C4721" s="143">
        <v>497</v>
      </c>
      <c r="D4721" s="143">
        <v>28</v>
      </c>
      <c r="E4721" s="144">
        <v>39919.72</v>
      </c>
      <c r="F4721" s="144">
        <v>112.42</v>
      </c>
      <c r="G4721" s="144">
        <v>394.77</v>
      </c>
      <c r="H4721" s="144">
        <v>602.36</v>
      </c>
      <c r="I4721" s="144">
        <v>1109.55</v>
      </c>
    </row>
    <row r="4722" spans="1:9" x14ac:dyDescent="0.2">
      <c r="A4722" s="141" t="s">
        <v>9454</v>
      </c>
      <c r="B4722" s="142" t="s">
        <v>20099</v>
      </c>
      <c r="C4722" s="143">
        <v>2496</v>
      </c>
      <c r="D4722" s="143">
        <v>23</v>
      </c>
      <c r="E4722" s="144">
        <v>8190.26</v>
      </c>
      <c r="F4722" s="144">
        <v>564.61</v>
      </c>
      <c r="G4722" s="144">
        <v>324.27</v>
      </c>
      <c r="H4722" s="144">
        <v>123.58</v>
      </c>
      <c r="I4722" s="144">
        <v>1012.46</v>
      </c>
    </row>
    <row r="4723" spans="1:9" x14ac:dyDescent="0.2">
      <c r="A4723" s="141" t="s">
        <v>9456</v>
      </c>
      <c r="B4723" s="142" t="s">
        <v>20100</v>
      </c>
      <c r="C4723" s="143">
        <v>5786</v>
      </c>
      <c r="D4723" s="143">
        <v>75</v>
      </c>
      <c r="E4723" s="144">
        <v>39442.74</v>
      </c>
      <c r="F4723" s="144">
        <v>1308.82</v>
      </c>
      <c r="G4723" s="144">
        <v>1057.42</v>
      </c>
      <c r="H4723" s="144">
        <v>595.16</v>
      </c>
      <c r="I4723" s="144">
        <v>2961.4</v>
      </c>
    </row>
    <row r="4724" spans="1:9" x14ac:dyDescent="0.2">
      <c r="A4724" s="141" t="s">
        <v>9458</v>
      </c>
      <c r="B4724" s="142" t="s">
        <v>20101</v>
      </c>
      <c r="C4724" s="143">
        <v>58</v>
      </c>
      <c r="D4724" s="143">
        <v>0</v>
      </c>
      <c r="E4724" s="144">
        <v>0</v>
      </c>
      <c r="F4724" s="144">
        <v>13.12</v>
      </c>
      <c r="G4724" s="144">
        <v>0</v>
      </c>
      <c r="H4724" s="144">
        <v>0</v>
      </c>
      <c r="I4724" s="144">
        <v>13.12</v>
      </c>
    </row>
    <row r="4725" spans="1:9" x14ac:dyDescent="0.2">
      <c r="A4725" s="141" t="s">
        <v>9460</v>
      </c>
      <c r="B4725" s="142" t="s">
        <v>20102</v>
      </c>
      <c r="C4725" s="143">
        <v>78</v>
      </c>
      <c r="D4725" s="143">
        <v>0</v>
      </c>
      <c r="E4725" s="144">
        <v>0</v>
      </c>
      <c r="F4725" s="144">
        <v>17.64</v>
      </c>
      <c r="G4725" s="144">
        <v>0</v>
      </c>
      <c r="H4725" s="144">
        <v>0</v>
      </c>
      <c r="I4725" s="144">
        <v>17.64</v>
      </c>
    </row>
    <row r="4726" spans="1:9" x14ac:dyDescent="0.2">
      <c r="A4726" s="141" t="s">
        <v>9462</v>
      </c>
      <c r="B4726" s="142" t="s">
        <v>20103</v>
      </c>
      <c r="C4726" s="143">
        <v>1889</v>
      </c>
      <c r="D4726" s="143">
        <v>40</v>
      </c>
      <c r="E4726" s="144">
        <v>36513.24</v>
      </c>
      <c r="F4726" s="144">
        <v>427.3</v>
      </c>
      <c r="G4726" s="144">
        <v>563.95000000000005</v>
      </c>
      <c r="H4726" s="144">
        <v>550.95000000000005</v>
      </c>
      <c r="I4726" s="144">
        <v>1542.2</v>
      </c>
    </row>
    <row r="4727" spans="1:9" x14ac:dyDescent="0.2">
      <c r="A4727" s="141" t="s">
        <v>9464</v>
      </c>
      <c r="B4727" s="142" t="s">
        <v>20104</v>
      </c>
      <c r="C4727" s="143">
        <v>154</v>
      </c>
      <c r="D4727" s="143">
        <v>8</v>
      </c>
      <c r="E4727" s="144">
        <v>29547.67</v>
      </c>
      <c r="F4727" s="144">
        <v>34.83</v>
      </c>
      <c r="G4727" s="144">
        <v>112.79</v>
      </c>
      <c r="H4727" s="144">
        <v>445.85</v>
      </c>
      <c r="I4727" s="144">
        <v>593.47</v>
      </c>
    </row>
    <row r="4728" spans="1:9" x14ac:dyDescent="0.2">
      <c r="A4728" s="141" t="s">
        <v>9466</v>
      </c>
      <c r="B4728" s="142" t="s">
        <v>20105</v>
      </c>
      <c r="C4728" s="143">
        <v>102</v>
      </c>
      <c r="D4728" s="143">
        <v>3</v>
      </c>
      <c r="E4728" s="144">
        <v>11342.78</v>
      </c>
      <c r="F4728" s="144">
        <v>23.07</v>
      </c>
      <c r="G4728" s="144">
        <v>42.3</v>
      </c>
      <c r="H4728" s="144">
        <v>171.15</v>
      </c>
      <c r="I4728" s="144">
        <v>236.52</v>
      </c>
    </row>
    <row r="4729" spans="1:9" x14ac:dyDescent="0.2">
      <c r="A4729" s="141" t="s">
        <v>9468</v>
      </c>
      <c r="B4729" s="142" t="s">
        <v>20106</v>
      </c>
      <c r="C4729" s="143">
        <v>143</v>
      </c>
      <c r="D4729" s="143">
        <v>7</v>
      </c>
      <c r="E4729" s="144">
        <v>62464.15</v>
      </c>
      <c r="F4729" s="144">
        <v>32.340000000000003</v>
      </c>
      <c r="G4729" s="144">
        <v>98.7</v>
      </c>
      <c r="H4729" s="144">
        <v>942.54</v>
      </c>
      <c r="I4729" s="144">
        <v>1073.58</v>
      </c>
    </row>
    <row r="4730" spans="1:9" x14ac:dyDescent="0.2">
      <c r="A4730" s="141" t="s">
        <v>9470</v>
      </c>
      <c r="B4730" s="142" t="s">
        <v>20107</v>
      </c>
      <c r="C4730" s="143">
        <v>358</v>
      </c>
      <c r="D4730" s="143">
        <v>6</v>
      </c>
      <c r="E4730" s="144">
        <v>770.84</v>
      </c>
      <c r="F4730" s="144">
        <v>80.98</v>
      </c>
      <c r="G4730" s="144">
        <v>84.59</v>
      </c>
      <c r="H4730" s="144">
        <v>11.63</v>
      </c>
      <c r="I4730" s="144">
        <v>177.2</v>
      </c>
    </row>
    <row r="4731" spans="1:9" x14ac:dyDescent="0.2">
      <c r="A4731" s="141" t="s">
        <v>9472</v>
      </c>
      <c r="B4731" s="142" t="s">
        <v>20108</v>
      </c>
      <c r="C4731" s="143">
        <v>152</v>
      </c>
      <c r="D4731" s="143">
        <v>1</v>
      </c>
      <c r="E4731" s="144">
        <v>248.82</v>
      </c>
      <c r="F4731" s="144">
        <v>34.380000000000003</v>
      </c>
      <c r="G4731" s="144">
        <v>14.1</v>
      </c>
      <c r="H4731" s="144">
        <v>3.75</v>
      </c>
      <c r="I4731" s="144">
        <v>52.23</v>
      </c>
    </row>
    <row r="4732" spans="1:9" x14ac:dyDescent="0.2">
      <c r="A4732" s="141" t="s">
        <v>9474</v>
      </c>
      <c r="B4732" s="142" t="s">
        <v>20109</v>
      </c>
      <c r="C4732" s="143">
        <v>128</v>
      </c>
      <c r="D4732" s="143">
        <v>1</v>
      </c>
      <c r="E4732" s="144">
        <v>771.7</v>
      </c>
      <c r="F4732" s="144">
        <v>28.95</v>
      </c>
      <c r="G4732" s="144">
        <v>14.1</v>
      </c>
      <c r="H4732" s="144">
        <v>11.65</v>
      </c>
      <c r="I4732" s="144">
        <v>54.7</v>
      </c>
    </row>
    <row r="4733" spans="1:9" x14ac:dyDescent="0.2">
      <c r="A4733" s="141" t="s">
        <v>9476</v>
      </c>
      <c r="B4733" s="142" t="s">
        <v>20110</v>
      </c>
      <c r="C4733" s="143">
        <v>284</v>
      </c>
      <c r="D4733" s="143">
        <v>5</v>
      </c>
      <c r="E4733" s="144">
        <v>1260.53</v>
      </c>
      <c r="F4733" s="144">
        <v>64.239999999999995</v>
      </c>
      <c r="G4733" s="144">
        <v>70.5</v>
      </c>
      <c r="H4733" s="144">
        <v>19.02</v>
      </c>
      <c r="I4733" s="144">
        <v>153.76</v>
      </c>
    </row>
    <row r="4734" spans="1:9" x14ac:dyDescent="0.2">
      <c r="A4734" s="141" t="s">
        <v>9478</v>
      </c>
      <c r="B4734" s="142" t="s">
        <v>20111</v>
      </c>
      <c r="C4734" s="143">
        <v>88</v>
      </c>
      <c r="D4734" s="143">
        <v>0</v>
      </c>
      <c r="E4734" s="144">
        <v>0</v>
      </c>
      <c r="F4734" s="144">
        <v>19.899999999999999</v>
      </c>
      <c r="G4734" s="144">
        <v>0</v>
      </c>
      <c r="H4734" s="144">
        <v>0</v>
      </c>
      <c r="I4734" s="144">
        <v>19.899999999999999</v>
      </c>
    </row>
    <row r="4735" spans="1:9" x14ac:dyDescent="0.2">
      <c r="A4735" s="141" t="s">
        <v>9480</v>
      </c>
      <c r="B4735" s="142" t="s">
        <v>20112</v>
      </c>
      <c r="C4735" s="143">
        <v>65</v>
      </c>
      <c r="D4735" s="143">
        <v>0</v>
      </c>
      <c r="E4735" s="144">
        <v>0</v>
      </c>
      <c r="F4735" s="144">
        <v>14.7</v>
      </c>
      <c r="G4735" s="144">
        <v>0</v>
      </c>
      <c r="H4735" s="144">
        <v>0</v>
      </c>
      <c r="I4735" s="144">
        <v>14.7</v>
      </c>
    </row>
    <row r="4736" spans="1:9" x14ac:dyDescent="0.2">
      <c r="A4736" s="141" t="s">
        <v>9482</v>
      </c>
      <c r="B4736" s="142" t="s">
        <v>20113</v>
      </c>
      <c r="C4736" s="143">
        <v>45</v>
      </c>
      <c r="D4736" s="143">
        <v>0</v>
      </c>
      <c r="E4736" s="144">
        <v>0</v>
      </c>
      <c r="F4736" s="144">
        <v>10.18</v>
      </c>
      <c r="G4736" s="144">
        <v>0</v>
      </c>
      <c r="H4736" s="144">
        <v>0</v>
      </c>
      <c r="I4736" s="144">
        <v>10.18</v>
      </c>
    </row>
    <row r="4737" spans="1:9" x14ac:dyDescent="0.2">
      <c r="A4737" s="141" t="s">
        <v>9484</v>
      </c>
      <c r="B4737" s="142" t="s">
        <v>20114</v>
      </c>
      <c r="C4737" s="143">
        <v>1024</v>
      </c>
      <c r="D4737" s="143">
        <v>24</v>
      </c>
      <c r="E4737" s="144">
        <v>34339.17</v>
      </c>
      <c r="F4737" s="144">
        <v>231.63</v>
      </c>
      <c r="G4737" s="144">
        <v>338.38</v>
      </c>
      <c r="H4737" s="144">
        <v>518.15</v>
      </c>
      <c r="I4737" s="144">
        <v>1088.1600000000001</v>
      </c>
    </row>
    <row r="4738" spans="1:9" x14ac:dyDescent="0.2">
      <c r="A4738" s="141" t="s">
        <v>9486</v>
      </c>
      <c r="B4738" s="142" t="s">
        <v>20115</v>
      </c>
      <c r="C4738" s="143">
        <v>61</v>
      </c>
      <c r="D4738" s="143">
        <v>0</v>
      </c>
      <c r="E4738" s="144">
        <v>0</v>
      </c>
      <c r="F4738" s="144">
        <v>13.8</v>
      </c>
      <c r="G4738" s="144">
        <v>0</v>
      </c>
      <c r="H4738" s="144">
        <v>0</v>
      </c>
      <c r="I4738" s="144">
        <v>13.8</v>
      </c>
    </row>
    <row r="4739" spans="1:9" x14ac:dyDescent="0.2">
      <c r="A4739" s="141" t="s">
        <v>9488</v>
      </c>
      <c r="B4739" s="142" t="s">
        <v>20116</v>
      </c>
      <c r="C4739" s="143">
        <v>140</v>
      </c>
      <c r="D4739" s="143">
        <v>2</v>
      </c>
      <c r="E4739" s="144">
        <v>208.36</v>
      </c>
      <c r="F4739" s="144">
        <v>31.67</v>
      </c>
      <c r="G4739" s="144">
        <v>28.2</v>
      </c>
      <c r="H4739" s="144">
        <v>3.14</v>
      </c>
      <c r="I4739" s="144">
        <v>63.01</v>
      </c>
    </row>
    <row r="4740" spans="1:9" x14ac:dyDescent="0.2">
      <c r="A4740" s="141" t="s">
        <v>9490</v>
      </c>
      <c r="B4740" s="142" t="s">
        <v>20117</v>
      </c>
      <c r="C4740" s="143">
        <v>45</v>
      </c>
      <c r="D4740" s="143">
        <v>1</v>
      </c>
      <c r="E4740" s="144">
        <v>186.61</v>
      </c>
      <c r="F4740" s="144">
        <v>10.18</v>
      </c>
      <c r="G4740" s="144">
        <v>14.1</v>
      </c>
      <c r="H4740" s="144">
        <v>2.82</v>
      </c>
      <c r="I4740" s="144">
        <v>27.1</v>
      </c>
    </row>
    <row r="4741" spans="1:9" x14ac:dyDescent="0.2">
      <c r="A4741" s="141" t="s">
        <v>9492</v>
      </c>
      <c r="B4741" s="142" t="s">
        <v>20118</v>
      </c>
      <c r="C4741" s="143">
        <v>217</v>
      </c>
      <c r="D4741" s="143">
        <v>1</v>
      </c>
      <c r="E4741" s="144">
        <v>186.61</v>
      </c>
      <c r="F4741" s="144">
        <v>49.09</v>
      </c>
      <c r="G4741" s="144">
        <v>14.1</v>
      </c>
      <c r="H4741" s="144">
        <v>2.82</v>
      </c>
      <c r="I4741" s="144">
        <v>66.010000000000005</v>
      </c>
    </row>
    <row r="4742" spans="1:9" x14ac:dyDescent="0.2">
      <c r="A4742" s="141" t="s">
        <v>9494</v>
      </c>
      <c r="B4742" s="142" t="s">
        <v>20119</v>
      </c>
      <c r="C4742" s="143">
        <v>93</v>
      </c>
      <c r="D4742" s="143">
        <v>0</v>
      </c>
      <c r="E4742" s="144">
        <v>0</v>
      </c>
      <c r="F4742" s="144">
        <v>21.04</v>
      </c>
      <c r="G4742" s="144">
        <v>0</v>
      </c>
      <c r="H4742" s="144">
        <v>0</v>
      </c>
      <c r="I4742" s="144">
        <v>21.04</v>
      </c>
    </row>
    <row r="4743" spans="1:9" x14ac:dyDescent="0.2">
      <c r="A4743" s="141" t="s">
        <v>9496</v>
      </c>
      <c r="B4743" s="142" t="s">
        <v>20120</v>
      </c>
      <c r="C4743" s="143">
        <v>254</v>
      </c>
      <c r="D4743" s="143">
        <v>2</v>
      </c>
      <c r="E4743" s="144">
        <v>21029.72</v>
      </c>
      <c r="F4743" s="144">
        <v>57.46</v>
      </c>
      <c r="G4743" s="144">
        <v>28.2</v>
      </c>
      <c r="H4743" s="144">
        <v>317.32</v>
      </c>
      <c r="I4743" s="144">
        <v>402.98</v>
      </c>
    </row>
    <row r="4744" spans="1:9" x14ac:dyDescent="0.2">
      <c r="A4744" s="141" t="s">
        <v>9498</v>
      </c>
      <c r="B4744" s="142" t="s">
        <v>20121</v>
      </c>
      <c r="C4744" s="143">
        <v>120</v>
      </c>
      <c r="D4744" s="143">
        <v>2</v>
      </c>
      <c r="E4744" s="144">
        <v>435.43</v>
      </c>
      <c r="F4744" s="144">
        <v>27.14</v>
      </c>
      <c r="G4744" s="144">
        <v>28.2</v>
      </c>
      <c r="H4744" s="144">
        <v>6.57</v>
      </c>
      <c r="I4744" s="144">
        <v>61.91</v>
      </c>
    </row>
    <row r="4745" spans="1:9" x14ac:dyDescent="0.2">
      <c r="A4745" s="141" t="s">
        <v>9500</v>
      </c>
      <c r="B4745" s="142" t="s">
        <v>20122</v>
      </c>
      <c r="C4745" s="143">
        <v>71</v>
      </c>
      <c r="D4745" s="143">
        <v>0</v>
      </c>
      <c r="E4745" s="144">
        <v>0</v>
      </c>
      <c r="F4745" s="144">
        <v>16.059999999999999</v>
      </c>
      <c r="G4745" s="144">
        <v>0</v>
      </c>
      <c r="H4745" s="144">
        <v>0</v>
      </c>
      <c r="I4745" s="144">
        <v>16.059999999999999</v>
      </c>
    </row>
    <row r="4746" spans="1:9" x14ac:dyDescent="0.2">
      <c r="A4746" s="141" t="s">
        <v>9502</v>
      </c>
      <c r="B4746" s="142" t="s">
        <v>20123</v>
      </c>
      <c r="C4746" s="143">
        <v>596</v>
      </c>
      <c r="D4746" s="143">
        <v>7</v>
      </c>
      <c r="E4746" s="144">
        <v>22666.639999999999</v>
      </c>
      <c r="F4746" s="144">
        <v>134.82</v>
      </c>
      <c r="G4746" s="144">
        <v>98.7</v>
      </c>
      <c r="H4746" s="144">
        <v>342.02</v>
      </c>
      <c r="I4746" s="144">
        <v>575.54</v>
      </c>
    </row>
    <row r="4747" spans="1:9" x14ac:dyDescent="0.2">
      <c r="A4747" s="141" t="s">
        <v>9504</v>
      </c>
      <c r="B4747" s="142" t="s">
        <v>20124</v>
      </c>
      <c r="C4747" s="143">
        <v>63</v>
      </c>
      <c r="D4747" s="143">
        <v>0</v>
      </c>
      <c r="E4747" s="144">
        <v>0</v>
      </c>
      <c r="F4747" s="144">
        <v>14.25</v>
      </c>
      <c r="G4747" s="144">
        <v>0</v>
      </c>
      <c r="H4747" s="144">
        <v>0</v>
      </c>
      <c r="I4747" s="144">
        <v>14.25</v>
      </c>
    </row>
    <row r="4748" spans="1:9" x14ac:dyDescent="0.2">
      <c r="A4748" s="141" t="s">
        <v>9506</v>
      </c>
      <c r="B4748" s="142" t="s">
        <v>20125</v>
      </c>
      <c r="C4748" s="143">
        <v>81</v>
      </c>
      <c r="D4748" s="143">
        <v>1</v>
      </c>
      <c r="E4748" s="144">
        <v>186.61</v>
      </c>
      <c r="F4748" s="144">
        <v>18.32</v>
      </c>
      <c r="G4748" s="144">
        <v>14.1</v>
      </c>
      <c r="H4748" s="144">
        <v>2.82</v>
      </c>
      <c r="I4748" s="144">
        <v>35.24</v>
      </c>
    </row>
    <row r="4749" spans="1:9" x14ac:dyDescent="0.2">
      <c r="A4749" s="141" t="s">
        <v>9508</v>
      </c>
      <c r="B4749" s="142" t="s">
        <v>20126</v>
      </c>
      <c r="C4749" s="143">
        <v>39</v>
      </c>
      <c r="D4749" s="143">
        <v>0</v>
      </c>
      <c r="E4749" s="144">
        <v>0</v>
      </c>
      <c r="F4749" s="144">
        <v>8.82</v>
      </c>
      <c r="G4749" s="144">
        <v>0</v>
      </c>
      <c r="H4749" s="144">
        <v>0</v>
      </c>
      <c r="I4749" s="144">
        <v>8.82</v>
      </c>
    </row>
    <row r="4750" spans="1:9" x14ac:dyDescent="0.2">
      <c r="A4750" s="141" t="s">
        <v>9510</v>
      </c>
      <c r="B4750" s="142" t="s">
        <v>20127</v>
      </c>
      <c r="C4750" s="143">
        <v>41</v>
      </c>
      <c r="D4750" s="143">
        <v>0</v>
      </c>
      <c r="E4750" s="144">
        <v>0</v>
      </c>
      <c r="F4750" s="144">
        <v>9.27</v>
      </c>
      <c r="G4750" s="144">
        <v>0</v>
      </c>
      <c r="H4750" s="144">
        <v>0</v>
      </c>
      <c r="I4750" s="144">
        <v>9.27</v>
      </c>
    </row>
    <row r="4751" spans="1:9" x14ac:dyDescent="0.2">
      <c r="A4751" s="141" t="s">
        <v>9512</v>
      </c>
      <c r="B4751" s="142" t="s">
        <v>20128</v>
      </c>
      <c r="C4751" s="143">
        <v>187</v>
      </c>
      <c r="D4751" s="143">
        <v>0</v>
      </c>
      <c r="E4751" s="144">
        <v>0</v>
      </c>
      <c r="F4751" s="144">
        <v>42.3</v>
      </c>
      <c r="G4751" s="144">
        <v>0</v>
      </c>
      <c r="H4751" s="144">
        <v>0</v>
      </c>
      <c r="I4751" s="144">
        <v>42.3</v>
      </c>
    </row>
    <row r="4752" spans="1:9" x14ac:dyDescent="0.2">
      <c r="A4752" s="141" t="s">
        <v>9514</v>
      </c>
      <c r="B4752" s="142" t="s">
        <v>20129</v>
      </c>
      <c r="C4752" s="143">
        <v>56</v>
      </c>
      <c r="D4752" s="143">
        <v>0</v>
      </c>
      <c r="E4752" s="144">
        <v>0</v>
      </c>
      <c r="F4752" s="144">
        <v>12.66</v>
      </c>
      <c r="G4752" s="144">
        <v>0</v>
      </c>
      <c r="H4752" s="144">
        <v>0</v>
      </c>
      <c r="I4752" s="144">
        <v>12.66</v>
      </c>
    </row>
    <row r="4753" spans="1:9" x14ac:dyDescent="0.2">
      <c r="A4753" s="141" t="s">
        <v>9516</v>
      </c>
      <c r="B4753" s="142" t="s">
        <v>20130</v>
      </c>
      <c r="C4753" s="143">
        <v>77090</v>
      </c>
      <c r="D4753" s="143">
        <v>1166</v>
      </c>
      <c r="E4753" s="144">
        <v>731294.38</v>
      </c>
      <c r="F4753" s="144">
        <v>17438.14</v>
      </c>
      <c r="G4753" s="144">
        <v>16439.27</v>
      </c>
      <c r="H4753" s="144">
        <v>11034.66</v>
      </c>
      <c r="I4753" s="144">
        <v>44912.07</v>
      </c>
    </row>
    <row r="4754" spans="1:9" x14ac:dyDescent="0.2">
      <c r="A4754" s="141" t="s">
        <v>9518</v>
      </c>
      <c r="B4754" s="142" t="s">
        <v>20131</v>
      </c>
      <c r="C4754" s="143">
        <v>214</v>
      </c>
      <c r="D4754" s="143">
        <v>5</v>
      </c>
      <c r="E4754" s="144">
        <v>1918.42</v>
      </c>
      <c r="F4754" s="144">
        <v>48.41</v>
      </c>
      <c r="G4754" s="144">
        <v>70.5</v>
      </c>
      <c r="H4754" s="144">
        <v>28.94</v>
      </c>
      <c r="I4754" s="144">
        <v>147.85</v>
      </c>
    </row>
    <row r="4755" spans="1:9" x14ac:dyDescent="0.2">
      <c r="A4755" s="141" t="s">
        <v>9520</v>
      </c>
      <c r="B4755" s="142" t="s">
        <v>20132</v>
      </c>
      <c r="C4755" s="143">
        <v>106</v>
      </c>
      <c r="D4755" s="143">
        <v>0</v>
      </c>
      <c r="E4755" s="144">
        <v>0</v>
      </c>
      <c r="F4755" s="144">
        <v>23.98</v>
      </c>
      <c r="G4755" s="144">
        <v>0</v>
      </c>
      <c r="H4755" s="144">
        <v>0</v>
      </c>
      <c r="I4755" s="144">
        <v>23.98</v>
      </c>
    </row>
    <row r="4756" spans="1:9" x14ac:dyDescent="0.2">
      <c r="A4756" s="141" t="s">
        <v>9522</v>
      </c>
      <c r="B4756" s="142" t="s">
        <v>20133</v>
      </c>
      <c r="C4756" s="143">
        <v>1875</v>
      </c>
      <c r="D4756" s="143">
        <v>26</v>
      </c>
      <c r="E4756" s="144">
        <v>6469.79</v>
      </c>
      <c r="F4756" s="144">
        <v>424.14</v>
      </c>
      <c r="G4756" s="144">
        <v>366.57</v>
      </c>
      <c r="H4756" s="144">
        <v>97.62</v>
      </c>
      <c r="I4756" s="144">
        <v>888.33</v>
      </c>
    </row>
    <row r="4757" spans="1:9" x14ac:dyDescent="0.2">
      <c r="A4757" s="141" t="s">
        <v>9524</v>
      </c>
      <c r="B4757" s="142" t="s">
        <v>20134</v>
      </c>
      <c r="C4757" s="143">
        <v>63</v>
      </c>
      <c r="D4757" s="143">
        <v>0</v>
      </c>
      <c r="E4757" s="144">
        <v>0</v>
      </c>
      <c r="F4757" s="144">
        <v>14.25</v>
      </c>
      <c r="G4757" s="144">
        <v>0</v>
      </c>
      <c r="H4757" s="144">
        <v>0</v>
      </c>
      <c r="I4757" s="144">
        <v>14.25</v>
      </c>
    </row>
    <row r="4758" spans="1:9" x14ac:dyDescent="0.2">
      <c r="A4758" s="141" t="s">
        <v>9526</v>
      </c>
      <c r="B4758" s="142" t="s">
        <v>20135</v>
      </c>
      <c r="C4758" s="143">
        <v>74</v>
      </c>
      <c r="D4758" s="143">
        <v>1</v>
      </c>
      <c r="E4758" s="144">
        <v>18030.38</v>
      </c>
      <c r="F4758" s="144">
        <v>16.739999999999998</v>
      </c>
      <c r="G4758" s="144">
        <v>14.1</v>
      </c>
      <c r="H4758" s="144">
        <v>272.06</v>
      </c>
      <c r="I4758" s="144">
        <v>302.89999999999998</v>
      </c>
    </row>
    <row r="4759" spans="1:9" x14ac:dyDescent="0.2">
      <c r="A4759" s="141" t="s">
        <v>9528</v>
      </c>
      <c r="B4759" s="142" t="s">
        <v>20136</v>
      </c>
      <c r="C4759" s="143">
        <v>288</v>
      </c>
      <c r="D4759" s="143">
        <v>3</v>
      </c>
      <c r="E4759" s="144">
        <v>1559.47</v>
      </c>
      <c r="F4759" s="144">
        <v>65.14</v>
      </c>
      <c r="G4759" s="144">
        <v>42.3</v>
      </c>
      <c r="H4759" s="144">
        <v>23.53</v>
      </c>
      <c r="I4759" s="144">
        <v>130.97</v>
      </c>
    </row>
    <row r="4760" spans="1:9" x14ac:dyDescent="0.2">
      <c r="A4760" s="141" t="s">
        <v>9530</v>
      </c>
      <c r="B4760" s="142" t="s">
        <v>20137</v>
      </c>
      <c r="C4760" s="143">
        <v>91</v>
      </c>
      <c r="D4760" s="143">
        <v>1</v>
      </c>
      <c r="E4760" s="144">
        <v>186.61</v>
      </c>
      <c r="F4760" s="144">
        <v>20.58</v>
      </c>
      <c r="G4760" s="144">
        <v>14.1</v>
      </c>
      <c r="H4760" s="144">
        <v>2.82</v>
      </c>
      <c r="I4760" s="144">
        <v>37.5</v>
      </c>
    </row>
    <row r="4761" spans="1:9" x14ac:dyDescent="0.2">
      <c r="A4761" s="141" t="s">
        <v>9532</v>
      </c>
      <c r="B4761" s="142" t="s">
        <v>20138</v>
      </c>
      <c r="C4761" s="143">
        <v>174</v>
      </c>
      <c r="D4761" s="143">
        <v>0</v>
      </c>
      <c r="E4761" s="144">
        <v>0</v>
      </c>
      <c r="F4761" s="144">
        <v>39.36</v>
      </c>
      <c r="G4761" s="144">
        <v>0</v>
      </c>
      <c r="H4761" s="144">
        <v>0</v>
      </c>
      <c r="I4761" s="144">
        <v>39.36</v>
      </c>
    </row>
    <row r="4762" spans="1:9" x14ac:dyDescent="0.2">
      <c r="A4762" s="141" t="s">
        <v>9534</v>
      </c>
      <c r="B4762" s="142" t="s">
        <v>20139</v>
      </c>
      <c r="C4762" s="143">
        <v>203</v>
      </c>
      <c r="D4762" s="143">
        <v>1</v>
      </c>
      <c r="E4762" s="144">
        <v>37.32</v>
      </c>
      <c r="F4762" s="144">
        <v>45.92</v>
      </c>
      <c r="G4762" s="144">
        <v>14.1</v>
      </c>
      <c r="H4762" s="144">
        <v>0.56000000000000005</v>
      </c>
      <c r="I4762" s="144">
        <v>60.58</v>
      </c>
    </row>
    <row r="4763" spans="1:9" x14ac:dyDescent="0.2">
      <c r="A4763" s="141" t="s">
        <v>9536</v>
      </c>
      <c r="B4763" s="142" t="s">
        <v>20140</v>
      </c>
      <c r="C4763" s="143">
        <v>56</v>
      </c>
      <c r="D4763" s="143">
        <v>1</v>
      </c>
      <c r="E4763" s="144">
        <v>186.61</v>
      </c>
      <c r="F4763" s="144">
        <v>12.66</v>
      </c>
      <c r="G4763" s="144">
        <v>14.1</v>
      </c>
      <c r="H4763" s="144">
        <v>2.82</v>
      </c>
      <c r="I4763" s="144">
        <v>29.58</v>
      </c>
    </row>
    <row r="4764" spans="1:9" x14ac:dyDescent="0.2">
      <c r="A4764" s="141" t="s">
        <v>9538</v>
      </c>
      <c r="B4764" s="142" t="s">
        <v>20141</v>
      </c>
      <c r="C4764" s="143">
        <v>135</v>
      </c>
      <c r="D4764" s="143">
        <v>0</v>
      </c>
      <c r="E4764" s="144">
        <v>0</v>
      </c>
      <c r="F4764" s="144">
        <v>30.54</v>
      </c>
      <c r="G4764" s="144">
        <v>0</v>
      </c>
      <c r="H4764" s="144">
        <v>0</v>
      </c>
      <c r="I4764" s="144">
        <v>30.54</v>
      </c>
    </row>
    <row r="4765" spans="1:9" x14ac:dyDescent="0.2">
      <c r="A4765" s="141" t="s">
        <v>9540</v>
      </c>
      <c r="B4765" s="142" t="s">
        <v>20142</v>
      </c>
      <c r="C4765" s="143">
        <v>112</v>
      </c>
      <c r="D4765" s="143">
        <v>3</v>
      </c>
      <c r="E4765" s="144">
        <v>901.96</v>
      </c>
      <c r="F4765" s="144">
        <v>25.34</v>
      </c>
      <c r="G4765" s="144">
        <v>42.3</v>
      </c>
      <c r="H4765" s="144">
        <v>13.61</v>
      </c>
      <c r="I4765" s="144">
        <v>81.25</v>
      </c>
    </row>
    <row r="4766" spans="1:9" x14ac:dyDescent="0.2">
      <c r="A4766" s="141" t="s">
        <v>9542</v>
      </c>
      <c r="B4766" s="142" t="s">
        <v>20143</v>
      </c>
      <c r="C4766" s="143">
        <v>44</v>
      </c>
      <c r="D4766" s="143">
        <v>0</v>
      </c>
      <c r="E4766" s="144">
        <v>0</v>
      </c>
      <c r="F4766" s="144">
        <v>9.9499999999999993</v>
      </c>
      <c r="G4766" s="144">
        <v>0</v>
      </c>
      <c r="H4766" s="144">
        <v>0</v>
      </c>
      <c r="I4766" s="144">
        <v>9.9499999999999993</v>
      </c>
    </row>
    <row r="4767" spans="1:9" x14ac:dyDescent="0.2">
      <c r="A4767" s="141" t="s">
        <v>9544</v>
      </c>
      <c r="B4767" s="142" t="s">
        <v>20144</v>
      </c>
      <c r="C4767" s="143">
        <v>475</v>
      </c>
      <c r="D4767" s="143">
        <v>9</v>
      </c>
      <c r="E4767" s="144">
        <v>2574.36</v>
      </c>
      <c r="F4767" s="144">
        <v>107.45</v>
      </c>
      <c r="G4767" s="144">
        <v>126.89</v>
      </c>
      <c r="H4767" s="144">
        <v>38.85</v>
      </c>
      <c r="I4767" s="144">
        <v>273.19</v>
      </c>
    </row>
    <row r="4768" spans="1:9" x14ac:dyDescent="0.2">
      <c r="A4768" s="141" t="s">
        <v>9546</v>
      </c>
      <c r="B4768" s="142" t="s">
        <v>20145</v>
      </c>
      <c r="C4768" s="143">
        <v>175</v>
      </c>
      <c r="D4768" s="143">
        <v>0</v>
      </c>
      <c r="E4768" s="144">
        <v>0</v>
      </c>
      <c r="F4768" s="144">
        <v>39.58</v>
      </c>
      <c r="G4768" s="144">
        <v>0</v>
      </c>
      <c r="H4768" s="144">
        <v>0</v>
      </c>
      <c r="I4768" s="144">
        <v>39.58</v>
      </c>
    </row>
    <row r="4769" spans="1:9" x14ac:dyDescent="0.2">
      <c r="A4769" s="141" t="s">
        <v>9548</v>
      </c>
      <c r="B4769" s="142" t="s">
        <v>20146</v>
      </c>
      <c r="C4769" s="143">
        <v>21</v>
      </c>
      <c r="D4769" s="143">
        <v>0</v>
      </c>
      <c r="E4769" s="144">
        <v>0</v>
      </c>
      <c r="F4769" s="144">
        <v>4.75</v>
      </c>
      <c r="G4769" s="144">
        <v>0</v>
      </c>
      <c r="H4769" s="144">
        <v>0</v>
      </c>
      <c r="I4769" s="144">
        <v>4.75</v>
      </c>
    </row>
    <row r="4770" spans="1:9" x14ac:dyDescent="0.2">
      <c r="A4770" s="141" t="s">
        <v>9550</v>
      </c>
      <c r="B4770" s="142" t="s">
        <v>20147</v>
      </c>
      <c r="C4770" s="143">
        <v>185</v>
      </c>
      <c r="D4770" s="143">
        <v>0</v>
      </c>
      <c r="E4770" s="144">
        <v>0</v>
      </c>
      <c r="F4770" s="144">
        <v>41.85</v>
      </c>
      <c r="G4770" s="144">
        <v>0</v>
      </c>
      <c r="H4770" s="144">
        <v>0</v>
      </c>
      <c r="I4770" s="144">
        <v>41.85</v>
      </c>
    </row>
    <row r="4771" spans="1:9" x14ac:dyDescent="0.2">
      <c r="A4771" s="141" t="s">
        <v>9552</v>
      </c>
      <c r="B4771" s="142" t="s">
        <v>20148</v>
      </c>
      <c r="C4771" s="143">
        <v>92</v>
      </c>
      <c r="D4771" s="143">
        <v>0</v>
      </c>
      <c r="E4771" s="144">
        <v>0</v>
      </c>
      <c r="F4771" s="144">
        <v>20.81</v>
      </c>
      <c r="G4771" s="144">
        <v>0</v>
      </c>
      <c r="H4771" s="144">
        <v>0</v>
      </c>
      <c r="I4771" s="144">
        <v>20.81</v>
      </c>
    </row>
    <row r="4772" spans="1:9" x14ac:dyDescent="0.2">
      <c r="A4772" s="141" t="s">
        <v>9554</v>
      </c>
      <c r="B4772" s="142" t="s">
        <v>20149</v>
      </c>
      <c r="C4772" s="143">
        <v>290</v>
      </c>
      <c r="D4772" s="143">
        <v>13</v>
      </c>
      <c r="E4772" s="144">
        <v>2286.87</v>
      </c>
      <c r="F4772" s="144">
        <v>65.599999999999994</v>
      </c>
      <c r="G4772" s="144">
        <v>183.29</v>
      </c>
      <c r="H4772" s="144">
        <v>34.5</v>
      </c>
      <c r="I4772" s="144">
        <v>283.39</v>
      </c>
    </row>
    <row r="4773" spans="1:9" x14ac:dyDescent="0.2">
      <c r="A4773" s="141" t="s">
        <v>9556</v>
      </c>
      <c r="B4773" s="142" t="s">
        <v>20150</v>
      </c>
      <c r="C4773" s="143">
        <v>179</v>
      </c>
      <c r="D4773" s="143">
        <v>0</v>
      </c>
      <c r="E4773" s="144">
        <v>0</v>
      </c>
      <c r="F4773" s="144">
        <v>40.49</v>
      </c>
      <c r="G4773" s="144">
        <v>0</v>
      </c>
      <c r="H4773" s="144">
        <v>0</v>
      </c>
      <c r="I4773" s="144">
        <v>40.49</v>
      </c>
    </row>
    <row r="4774" spans="1:9" x14ac:dyDescent="0.2">
      <c r="A4774" s="141" t="s">
        <v>9558</v>
      </c>
      <c r="B4774" s="142" t="s">
        <v>20151</v>
      </c>
      <c r="C4774" s="143">
        <v>58</v>
      </c>
      <c r="D4774" s="143">
        <v>0</v>
      </c>
      <c r="E4774" s="144">
        <v>0</v>
      </c>
      <c r="F4774" s="144">
        <v>13.12</v>
      </c>
      <c r="G4774" s="144">
        <v>0</v>
      </c>
      <c r="H4774" s="144">
        <v>0</v>
      </c>
      <c r="I4774" s="144">
        <v>13.12</v>
      </c>
    </row>
    <row r="4775" spans="1:9" x14ac:dyDescent="0.2">
      <c r="A4775" s="141" t="s">
        <v>9560</v>
      </c>
      <c r="B4775" s="142" t="s">
        <v>20152</v>
      </c>
      <c r="C4775" s="143">
        <v>191</v>
      </c>
      <c r="D4775" s="143">
        <v>8</v>
      </c>
      <c r="E4775" s="144">
        <v>5758.57</v>
      </c>
      <c r="F4775" s="144">
        <v>43.21</v>
      </c>
      <c r="G4775" s="144">
        <v>112.79</v>
      </c>
      <c r="H4775" s="144">
        <v>86.9</v>
      </c>
      <c r="I4775" s="144">
        <v>242.9</v>
      </c>
    </row>
    <row r="4776" spans="1:9" x14ac:dyDescent="0.2">
      <c r="A4776" s="141" t="s">
        <v>9562</v>
      </c>
      <c r="B4776" s="142" t="s">
        <v>20153</v>
      </c>
      <c r="C4776" s="143">
        <v>22</v>
      </c>
      <c r="D4776" s="143">
        <v>0</v>
      </c>
      <c r="E4776" s="144">
        <v>0</v>
      </c>
      <c r="F4776" s="144">
        <v>4.9800000000000004</v>
      </c>
      <c r="G4776" s="144">
        <v>0</v>
      </c>
      <c r="H4776" s="144">
        <v>0</v>
      </c>
      <c r="I4776" s="144">
        <v>4.9800000000000004</v>
      </c>
    </row>
    <row r="4777" spans="1:9" x14ac:dyDescent="0.2">
      <c r="A4777" s="141" t="s">
        <v>9564</v>
      </c>
      <c r="B4777" s="142" t="s">
        <v>20154</v>
      </c>
      <c r="C4777" s="143">
        <v>147</v>
      </c>
      <c r="D4777" s="143">
        <v>1</v>
      </c>
      <c r="E4777" s="144">
        <v>186.61</v>
      </c>
      <c r="F4777" s="144">
        <v>33.26</v>
      </c>
      <c r="G4777" s="144">
        <v>14.1</v>
      </c>
      <c r="H4777" s="144">
        <v>2.82</v>
      </c>
      <c r="I4777" s="144">
        <v>50.18</v>
      </c>
    </row>
    <row r="4778" spans="1:9" x14ac:dyDescent="0.2">
      <c r="A4778" s="141" t="s">
        <v>9566</v>
      </c>
      <c r="B4778" s="142" t="s">
        <v>20155</v>
      </c>
      <c r="C4778" s="143">
        <v>147</v>
      </c>
      <c r="D4778" s="143">
        <v>2</v>
      </c>
      <c r="E4778" s="144">
        <v>223.93</v>
      </c>
      <c r="F4778" s="144">
        <v>33.26</v>
      </c>
      <c r="G4778" s="144">
        <v>28.2</v>
      </c>
      <c r="H4778" s="144">
        <v>3.38</v>
      </c>
      <c r="I4778" s="144">
        <v>64.84</v>
      </c>
    </row>
    <row r="4779" spans="1:9" x14ac:dyDescent="0.2">
      <c r="A4779" s="141" t="s">
        <v>9568</v>
      </c>
      <c r="B4779" s="142" t="s">
        <v>20156</v>
      </c>
      <c r="C4779" s="143">
        <v>79</v>
      </c>
      <c r="D4779" s="143">
        <v>0</v>
      </c>
      <c r="E4779" s="144">
        <v>0</v>
      </c>
      <c r="F4779" s="144">
        <v>17.87</v>
      </c>
      <c r="G4779" s="144">
        <v>0</v>
      </c>
      <c r="H4779" s="144">
        <v>0</v>
      </c>
      <c r="I4779" s="144">
        <v>17.87</v>
      </c>
    </row>
    <row r="4780" spans="1:9" x14ac:dyDescent="0.2">
      <c r="A4780" s="141" t="s">
        <v>9570</v>
      </c>
      <c r="B4780" s="142" t="s">
        <v>20157</v>
      </c>
      <c r="C4780" s="143">
        <v>137</v>
      </c>
      <c r="D4780" s="143">
        <v>3</v>
      </c>
      <c r="E4780" s="144">
        <v>283.24</v>
      </c>
      <c r="F4780" s="144">
        <v>30.99</v>
      </c>
      <c r="G4780" s="144">
        <v>42.3</v>
      </c>
      <c r="H4780" s="144">
        <v>4.2699999999999996</v>
      </c>
      <c r="I4780" s="144">
        <v>77.56</v>
      </c>
    </row>
    <row r="4781" spans="1:9" x14ac:dyDescent="0.2">
      <c r="A4781" s="141" t="s">
        <v>9572</v>
      </c>
      <c r="B4781" s="142" t="s">
        <v>20158</v>
      </c>
      <c r="C4781" s="143">
        <v>54</v>
      </c>
      <c r="D4781" s="143">
        <v>0</v>
      </c>
      <c r="E4781" s="144">
        <v>0</v>
      </c>
      <c r="F4781" s="144">
        <v>12.22</v>
      </c>
      <c r="G4781" s="144">
        <v>0</v>
      </c>
      <c r="H4781" s="144">
        <v>0</v>
      </c>
      <c r="I4781" s="144">
        <v>12.22</v>
      </c>
    </row>
    <row r="4782" spans="1:9" x14ac:dyDescent="0.2">
      <c r="A4782" s="141" t="s">
        <v>9574</v>
      </c>
      <c r="B4782" s="142" t="s">
        <v>20159</v>
      </c>
      <c r="C4782" s="143">
        <v>2950</v>
      </c>
      <c r="D4782" s="143">
        <v>68</v>
      </c>
      <c r="E4782" s="144">
        <v>18782.77</v>
      </c>
      <c r="F4782" s="144">
        <v>667.3</v>
      </c>
      <c r="G4782" s="144">
        <v>958.72</v>
      </c>
      <c r="H4782" s="144">
        <v>283.42</v>
      </c>
      <c r="I4782" s="144">
        <v>1909.44</v>
      </c>
    </row>
    <row r="4783" spans="1:9" x14ac:dyDescent="0.2">
      <c r="A4783" s="141" t="s">
        <v>9576</v>
      </c>
      <c r="B4783" s="142" t="s">
        <v>20160</v>
      </c>
      <c r="C4783" s="143">
        <v>311</v>
      </c>
      <c r="D4783" s="143">
        <v>1</v>
      </c>
      <c r="E4783" s="144">
        <v>119.55</v>
      </c>
      <c r="F4783" s="144">
        <v>70.349999999999994</v>
      </c>
      <c r="G4783" s="144">
        <v>14.1</v>
      </c>
      <c r="H4783" s="144">
        <v>1.8</v>
      </c>
      <c r="I4783" s="144">
        <v>86.25</v>
      </c>
    </row>
    <row r="4784" spans="1:9" x14ac:dyDescent="0.2">
      <c r="A4784" s="141" t="s">
        <v>9578</v>
      </c>
      <c r="B4784" s="142" t="s">
        <v>20161</v>
      </c>
      <c r="C4784" s="143">
        <v>413</v>
      </c>
      <c r="D4784" s="143">
        <v>3</v>
      </c>
      <c r="E4784" s="144">
        <v>629.16999999999996</v>
      </c>
      <c r="F4784" s="144">
        <v>93.42</v>
      </c>
      <c r="G4784" s="144">
        <v>42.3</v>
      </c>
      <c r="H4784" s="144">
        <v>9.5</v>
      </c>
      <c r="I4784" s="144">
        <v>145.22</v>
      </c>
    </row>
    <row r="4785" spans="1:9" x14ac:dyDescent="0.2">
      <c r="A4785" s="141" t="s">
        <v>9580</v>
      </c>
      <c r="B4785" s="142" t="s">
        <v>20162</v>
      </c>
      <c r="C4785" s="143">
        <v>154</v>
      </c>
      <c r="D4785" s="143">
        <v>0</v>
      </c>
      <c r="E4785" s="144">
        <v>0</v>
      </c>
      <c r="F4785" s="144">
        <v>34.83</v>
      </c>
      <c r="G4785" s="144">
        <v>0</v>
      </c>
      <c r="H4785" s="144">
        <v>0</v>
      </c>
      <c r="I4785" s="144">
        <v>34.83</v>
      </c>
    </row>
    <row r="4786" spans="1:9" x14ac:dyDescent="0.2">
      <c r="A4786" s="141" t="s">
        <v>9582</v>
      </c>
      <c r="B4786" s="142" t="s">
        <v>20163</v>
      </c>
      <c r="C4786" s="143">
        <v>23</v>
      </c>
      <c r="D4786" s="143">
        <v>0</v>
      </c>
      <c r="E4786" s="144">
        <v>0</v>
      </c>
      <c r="F4786" s="144">
        <v>5.2</v>
      </c>
      <c r="G4786" s="144">
        <v>0</v>
      </c>
      <c r="H4786" s="144">
        <v>0</v>
      </c>
      <c r="I4786" s="144">
        <v>5.2</v>
      </c>
    </row>
    <row r="4787" spans="1:9" x14ac:dyDescent="0.2">
      <c r="A4787" s="141" t="s">
        <v>9584</v>
      </c>
      <c r="B4787" s="142" t="s">
        <v>20164</v>
      </c>
      <c r="C4787" s="143">
        <v>49</v>
      </c>
      <c r="D4787" s="143">
        <v>0</v>
      </c>
      <c r="E4787" s="144">
        <v>0</v>
      </c>
      <c r="F4787" s="144">
        <v>11.09</v>
      </c>
      <c r="G4787" s="144">
        <v>0</v>
      </c>
      <c r="H4787" s="144">
        <v>0</v>
      </c>
      <c r="I4787" s="144">
        <v>11.09</v>
      </c>
    </row>
    <row r="4788" spans="1:9" x14ac:dyDescent="0.2">
      <c r="A4788" s="141" t="s">
        <v>9586</v>
      </c>
      <c r="B4788" s="142" t="s">
        <v>20165</v>
      </c>
      <c r="C4788" s="143">
        <v>62</v>
      </c>
      <c r="D4788" s="143">
        <v>0</v>
      </c>
      <c r="E4788" s="144">
        <v>0</v>
      </c>
      <c r="F4788" s="144">
        <v>14.02</v>
      </c>
      <c r="G4788" s="144">
        <v>0</v>
      </c>
      <c r="H4788" s="144">
        <v>0</v>
      </c>
      <c r="I4788" s="144">
        <v>14.02</v>
      </c>
    </row>
    <row r="4789" spans="1:9" x14ac:dyDescent="0.2">
      <c r="A4789" s="141" t="s">
        <v>9588</v>
      </c>
      <c r="B4789" s="142" t="s">
        <v>20166</v>
      </c>
      <c r="C4789" s="143">
        <v>107</v>
      </c>
      <c r="D4789" s="143">
        <v>0</v>
      </c>
      <c r="E4789" s="144">
        <v>0</v>
      </c>
      <c r="F4789" s="144">
        <v>24.2</v>
      </c>
      <c r="G4789" s="144">
        <v>0</v>
      </c>
      <c r="H4789" s="144">
        <v>0</v>
      </c>
      <c r="I4789" s="144">
        <v>24.2</v>
      </c>
    </row>
    <row r="4790" spans="1:9" x14ac:dyDescent="0.2">
      <c r="A4790" s="141" t="s">
        <v>9590</v>
      </c>
      <c r="B4790" s="142" t="s">
        <v>20167</v>
      </c>
      <c r="C4790" s="143">
        <v>49</v>
      </c>
      <c r="D4790" s="143">
        <v>0</v>
      </c>
      <c r="E4790" s="144">
        <v>0</v>
      </c>
      <c r="F4790" s="144">
        <v>11.09</v>
      </c>
      <c r="G4790" s="144">
        <v>0</v>
      </c>
      <c r="H4790" s="144">
        <v>0</v>
      </c>
      <c r="I4790" s="144">
        <v>11.09</v>
      </c>
    </row>
    <row r="4791" spans="1:9" x14ac:dyDescent="0.2">
      <c r="A4791" s="141" t="s">
        <v>9592</v>
      </c>
      <c r="B4791" s="142" t="s">
        <v>20168</v>
      </c>
      <c r="C4791" s="143">
        <v>413</v>
      </c>
      <c r="D4791" s="143">
        <v>1</v>
      </c>
      <c r="E4791" s="144">
        <v>775.56</v>
      </c>
      <c r="F4791" s="144">
        <v>93.42</v>
      </c>
      <c r="G4791" s="144">
        <v>14.1</v>
      </c>
      <c r="H4791" s="144">
        <v>11.7</v>
      </c>
      <c r="I4791" s="144">
        <v>119.22</v>
      </c>
    </row>
    <row r="4792" spans="1:9" x14ac:dyDescent="0.2">
      <c r="A4792" s="141" t="s">
        <v>9594</v>
      </c>
      <c r="B4792" s="142" t="s">
        <v>20169</v>
      </c>
      <c r="C4792" s="143">
        <v>48</v>
      </c>
      <c r="D4792" s="143">
        <v>0</v>
      </c>
      <c r="E4792" s="144">
        <v>0</v>
      </c>
      <c r="F4792" s="144">
        <v>10.86</v>
      </c>
      <c r="G4792" s="144">
        <v>0</v>
      </c>
      <c r="H4792" s="144">
        <v>0</v>
      </c>
      <c r="I4792" s="144">
        <v>10.86</v>
      </c>
    </row>
    <row r="4793" spans="1:9" x14ac:dyDescent="0.2">
      <c r="A4793" s="141" t="s">
        <v>9596</v>
      </c>
      <c r="B4793" s="142" t="s">
        <v>20170</v>
      </c>
      <c r="C4793" s="143">
        <v>1002</v>
      </c>
      <c r="D4793" s="143">
        <v>18</v>
      </c>
      <c r="E4793" s="144">
        <v>7567.91</v>
      </c>
      <c r="F4793" s="144">
        <v>226.66</v>
      </c>
      <c r="G4793" s="144">
        <v>253.78</v>
      </c>
      <c r="H4793" s="144">
        <v>114.19</v>
      </c>
      <c r="I4793" s="144">
        <v>594.63</v>
      </c>
    </row>
    <row r="4794" spans="1:9" x14ac:dyDescent="0.2">
      <c r="A4794" s="141" t="s">
        <v>9598</v>
      </c>
      <c r="B4794" s="142" t="s">
        <v>20171</v>
      </c>
      <c r="C4794" s="143">
        <v>188</v>
      </c>
      <c r="D4794" s="143">
        <v>1</v>
      </c>
      <c r="E4794" s="144">
        <v>186.61</v>
      </c>
      <c r="F4794" s="144">
        <v>42.53</v>
      </c>
      <c r="G4794" s="144">
        <v>14.1</v>
      </c>
      <c r="H4794" s="144">
        <v>2.82</v>
      </c>
      <c r="I4794" s="144">
        <v>59.45</v>
      </c>
    </row>
    <row r="4795" spans="1:9" x14ac:dyDescent="0.2">
      <c r="A4795" s="141" t="s">
        <v>9600</v>
      </c>
      <c r="B4795" s="142" t="s">
        <v>20172</v>
      </c>
      <c r="C4795" s="143">
        <v>94</v>
      </c>
      <c r="D4795" s="143">
        <v>0</v>
      </c>
      <c r="E4795" s="144">
        <v>0</v>
      </c>
      <c r="F4795" s="144">
        <v>21.26</v>
      </c>
      <c r="G4795" s="144">
        <v>0</v>
      </c>
      <c r="H4795" s="144">
        <v>0</v>
      </c>
      <c r="I4795" s="144">
        <v>21.26</v>
      </c>
    </row>
    <row r="4796" spans="1:9" x14ac:dyDescent="0.2">
      <c r="A4796" s="141" t="s">
        <v>9602</v>
      </c>
      <c r="B4796" s="142" t="s">
        <v>20173</v>
      </c>
      <c r="C4796" s="143">
        <v>144</v>
      </c>
      <c r="D4796" s="143">
        <v>0</v>
      </c>
      <c r="E4796" s="144">
        <v>0</v>
      </c>
      <c r="F4796" s="144">
        <v>32.58</v>
      </c>
      <c r="G4796" s="144">
        <v>0</v>
      </c>
      <c r="H4796" s="144">
        <v>0</v>
      </c>
      <c r="I4796" s="144">
        <v>32.58</v>
      </c>
    </row>
    <row r="4797" spans="1:9" x14ac:dyDescent="0.2">
      <c r="A4797" s="141" t="s">
        <v>9604</v>
      </c>
      <c r="B4797" s="142" t="s">
        <v>20174</v>
      </c>
      <c r="C4797" s="143">
        <v>192</v>
      </c>
      <c r="D4797" s="143">
        <v>2</v>
      </c>
      <c r="E4797" s="144">
        <v>74.64</v>
      </c>
      <c r="F4797" s="144">
        <v>43.43</v>
      </c>
      <c r="G4797" s="144">
        <v>28.2</v>
      </c>
      <c r="H4797" s="144">
        <v>1.1299999999999999</v>
      </c>
      <c r="I4797" s="144">
        <v>72.760000000000005</v>
      </c>
    </row>
    <row r="4798" spans="1:9" x14ac:dyDescent="0.2">
      <c r="A4798" s="141" t="s">
        <v>9606</v>
      </c>
      <c r="B4798" s="142" t="s">
        <v>20175</v>
      </c>
      <c r="C4798" s="143">
        <v>137</v>
      </c>
      <c r="D4798" s="143">
        <v>0</v>
      </c>
      <c r="E4798" s="144">
        <v>0</v>
      </c>
      <c r="F4798" s="144">
        <v>30.99</v>
      </c>
      <c r="G4798" s="144">
        <v>0</v>
      </c>
      <c r="H4798" s="144">
        <v>0</v>
      </c>
      <c r="I4798" s="144">
        <v>30.99</v>
      </c>
    </row>
    <row r="4799" spans="1:9" x14ac:dyDescent="0.2">
      <c r="A4799" s="141" t="s">
        <v>9608</v>
      </c>
      <c r="B4799" s="142" t="s">
        <v>20176</v>
      </c>
      <c r="C4799" s="143">
        <v>24</v>
      </c>
      <c r="D4799" s="143">
        <v>0</v>
      </c>
      <c r="E4799" s="144">
        <v>0</v>
      </c>
      <c r="F4799" s="144">
        <v>5.43</v>
      </c>
      <c r="G4799" s="144">
        <v>0</v>
      </c>
      <c r="H4799" s="144">
        <v>0</v>
      </c>
      <c r="I4799" s="144">
        <v>5.43</v>
      </c>
    </row>
    <row r="4800" spans="1:9" x14ac:dyDescent="0.2">
      <c r="A4800" s="141" t="s">
        <v>9610</v>
      </c>
      <c r="B4800" s="142" t="s">
        <v>20177</v>
      </c>
      <c r="C4800" s="143">
        <v>74</v>
      </c>
      <c r="D4800" s="143">
        <v>0</v>
      </c>
      <c r="E4800" s="144">
        <v>0</v>
      </c>
      <c r="F4800" s="144">
        <v>16.739999999999998</v>
      </c>
      <c r="G4800" s="144">
        <v>0</v>
      </c>
      <c r="H4800" s="144">
        <v>0</v>
      </c>
      <c r="I4800" s="144">
        <v>16.739999999999998</v>
      </c>
    </row>
    <row r="4801" spans="1:9" x14ac:dyDescent="0.2">
      <c r="A4801" s="141" t="s">
        <v>9612</v>
      </c>
      <c r="B4801" s="142" t="s">
        <v>20178</v>
      </c>
      <c r="C4801" s="143">
        <v>485</v>
      </c>
      <c r="D4801" s="143">
        <v>8</v>
      </c>
      <c r="E4801" s="144">
        <v>9708.75</v>
      </c>
      <c r="F4801" s="144">
        <v>109.71</v>
      </c>
      <c r="G4801" s="144">
        <v>112.79</v>
      </c>
      <c r="H4801" s="144">
        <v>146.5</v>
      </c>
      <c r="I4801" s="144">
        <v>369</v>
      </c>
    </row>
    <row r="4802" spans="1:9" x14ac:dyDescent="0.2">
      <c r="A4802" s="141" t="s">
        <v>9614</v>
      </c>
      <c r="B4802" s="142" t="s">
        <v>20179</v>
      </c>
      <c r="C4802" s="143">
        <v>970</v>
      </c>
      <c r="D4802" s="143">
        <v>28</v>
      </c>
      <c r="E4802" s="144">
        <v>31783.26</v>
      </c>
      <c r="F4802" s="144">
        <v>219.42</v>
      </c>
      <c r="G4802" s="144">
        <v>394.77</v>
      </c>
      <c r="H4802" s="144">
        <v>479.58</v>
      </c>
      <c r="I4802" s="144">
        <v>1093.77</v>
      </c>
    </row>
    <row r="4803" spans="1:9" x14ac:dyDescent="0.2">
      <c r="A4803" s="141" t="s">
        <v>9616</v>
      </c>
      <c r="B4803" s="142" t="s">
        <v>20180</v>
      </c>
      <c r="C4803" s="143">
        <v>47</v>
      </c>
      <c r="D4803" s="143">
        <v>1</v>
      </c>
      <c r="E4803" s="144">
        <v>186.61</v>
      </c>
      <c r="F4803" s="144">
        <v>10.63</v>
      </c>
      <c r="G4803" s="144">
        <v>14.1</v>
      </c>
      <c r="H4803" s="144">
        <v>2.82</v>
      </c>
      <c r="I4803" s="144">
        <v>27.55</v>
      </c>
    </row>
    <row r="4804" spans="1:9" x14ac:dyDescent="0.2">
      <c r="A4804" s="141" t="s">
        <v>9618</v>
      </c>
      <c r="B4804" s="142" t="s">
        <v>20181</v>
      </c>
      <c r="C4804" s="143">
        <v>71</v>
      </c>
      <c r="D4804" s="143">
        <v>0</v>
      </c>
      <c r="E4804" s="144">
        <v>0</v>
      </c>
      <c r="F4804" s="144">
        <v>16.059999999999999</v>
      </c>
      <c r="G4804" s="144">
        <v>0</v>
      </c>
      <c r="H4804" s="144">
        <v>0</v>
      </c>
      <c r="I4804" s="144">
        <v>16.059999999999999</v>
      </c>
    </row>
    <row r="4805" spans="1:9" x14ac:dyDescent="0.2">
      <c r="A4805" s="141" t="s">
        <v>9620</v>
      </c>
      <c r="B4805" s="142" t="s">
        <v>20182</v>
      </c>
      <c r="C4805" s="143">
        <v>46</v>
      </c>
      <c r="D4805" s="143">
        <v>0</v>
      </c>
      <c r="E4805" s="144">
        <v>0</v>
      </c>
      <c r="F4805" s="144">
        <v>10.41</v>
      </c>
      <c r="G4805" s="144">
        <v>0</v>
      </c>
      <c r="H4805" s="144">
        <v>0</v>
      </c>
      <c r="I4805" s="144">
        <v>10.41</v>
      </c>
    </row>
    <row r="4806" spans="1:9" x14ac:dyDescent="0.2">
      <c r="A4806" s="141" t="s">
        <v>9622</v>
      </c>
      <c r="B4806" s="142" t="s">
        <v>20183</v>
      </c>
      <c r="C4806" s="143">
        <v>57</v>
      </c>
      <c r="D4806" s="143">
        <v>0</v>
      </c>
      <c r="E4806" s="144">
        <v>0</v>
      </c>
      <c r="F4806" s="144">
        <v>12.9</v>
      </c>
      <c r="G4806" s="144">
        <v>0</v>
      </c>
      <c r="H4806" s="144">
        <v>0</v>
      </c>
      <c r="I4806" s="144">
        <v>12.9</v>
      </c>
    </row>
    <row r="4807" spans="1:9" x14ac:dyDescent="0.2">
      <c r="A4807" s="141" t="s">
        <v>9624</v>
      </c>
      <c r="B4807" s="142" t="s">
        <v>20184</v>
      </c>
      <c r="C4807" s="143">
        <v>48</v>
      </c>
      <c r="D4807" s="143">
        <v>0</v>
      </c>
      <c r="E4807" s="144">
        <v>0</v>
      </c>
      <c r="F4807" s="144">
        <v>10.86</v>
      </c>
      <c r="G4807" s="144">
        <v>0</v>
      </c>
      <c r="H4807" s="144">
        <v>0</v>
      </c>
      <c r="I4807" s="144">
        <v>10.86</v>
      </c>
    </row>
    <row r="4808" spans="1:9" x14ac:dyDescent="0.2">
      <c r="A4808" s="141" t="s">
        <v>9626</v>
      </c>
      <c r="B4808" s="142" t="s">
        <v>20185</v>
      </c>
      <c r="C4808" s="143">
        <v>81</v>
      </c>
      <c r="D4808" s="143">
        <v>2</v>
      </c>
      <c r="E4808" s="144">
        <v>373.22</v>
      </c>
      <c r="F4808" s="144">
        <v>18.32</v>
      </c>
      <c r="G4808" s="144">
        <v>28.2</v>
      </c>
      <c r="H4808" s="144">
        <v>5.63</v>
      </c>
      <c r="I4808" s="144">
        <v>52.15</v>
      </c>
    </row>
    <row r="4809" spans="1:9" x14ac:dyDescent="0.2">
      <c r="A4809" s="141" t="s">
        <v>9628</v>
      </c>
      <c r="B4809" s="142" t="s">
        <v>20186</v>
      </c>
      <c r="C4809" s="143">
        <v>88</v>
      </c>
      <c r="D4809" s="143">
        <v>0</v>
      </c>
      <c r="E4809" s="144">
        <v>0</v>
      </c>
      <c r="F4809" s="144">
        <v>19.899999999999999</v>
      </c>
      <c r="G4809" s="144">
        <v>0</v>
      </c>
      <c r="H4809" s="144">
        <v>0</v>
      </c>
      <c r="I4809" s="144">
        <v>19.899999999999999</v>
      </c>
    </row>
    <row r="4810" spans="1:9" x14ac:dyDescent="0.2">
      <c r="A4810" s="141" t="s">
        <v>9630</v>
      </c>
      <c r="B4810" s="142" t="s">
        <v>20187</v>
      </c>
      <c r="C4810" s="143">
        <v>1187</v>
      </c>
      <c r="D4810" s="143">
        <v>15</v>
      </c>
      <c r="E4810" s="144">
        <v>19262.78</v>
      </c>
      <c r="F4810" s="144">
        <v>268.5</v>
      </c>
      <c r="G4810" s="144">
        <v>211.48</v>
      </c>
      <c r="H4810" s="144">
        <v>290.66000000000003</v>
      </c>
      <c r="I4810" s="144">
        <v>770.64</v>
      </c>
    </row>
    <row r="4811" spans="1:9" x14ac:dyDescent="0.2">
      <c r="A4811" s="141" t="s">
        <v>9632</v>
      </c>
      <c r="B4811" s="142" t="s">
        <v>20188</v>
      </c>
      <c r="C4811" s="143">
        <v>169</v>
      </c>
      <c r="D4811" s="143">
        <v>0</v>
      </c>
      <c r="E4811" s="144">
        <v>0</v>
      </c>
      <c r="F4811" s="144">
        <v>38.229999999999997</v>
      </c>
      <c r="G4811" s="144">
        <v>0</v>
      </c>
      <c r="H4811" s="144">
        <v>0</v>
      </c>
      <c r="I4811" s="144">
        <v>38.229999999999997</v>
      </c>
    </row>
    <row r="4812" spans="1:9" x14ac:dyDescent="0.2">
      <c r="A4812" s="141" t="s">
        <v>9634</v>
      </c>
      <c r="B4812" s="142" t="s">
        <v>20189</v>
      </c>
      <c r="C4812" s="143">
        <v>32</v>
      </c>
      <c r="D4812" s="143">
        <v>1</v>
      </c>
      <c r="E4812" s="144">
        <v>146.80000000000001</v>
      </c>
      <c r="F4812" s="144">
        <v>7.24</v>
      </c>
      <c r="G4812" s="144">
        <v>14.1</v>
      </c>
      <c r="H4812" s="144">
        <v>2.2200000000000002</v>
      </c>
      <c r="I4812" s="144">
        <v>23.56</v>
      </c>
    </row>
    <row r="4813" spans="1:9" x14ac:dyDescent="0.2">
      <c r="A4813" s="141" t="s">
        <v>9636</v>
      </c>
      <c r="B4813" s="142" t="s">
        <v>20190</v>
      </c>
      <c r="C4813" s="143">
        <v>45</v>
      </c>
      <c r="D4813" s="143">
        <v>0</v>
      </c>
      <c r="E4813" s="144">
        <v>0</v>
      </c>
      <c r="F4813" s="144">
        <v>10.18</v>
      </c>
      <c r="G4813" s="144">
        <v>0</v>
      </c>
      <c r="H4813" s="144">
        <v>0</v>
      </c>
      <c r="I4813" s="144">
        <v>10.18</v>
      </c>
    </row>
    <row r="4814" spans="1:9" x14ac:dyDescent="0.2">
      <c r="A4814" s="141" t="s">
        <v>9638</v>
      </c>
      <c r="B4814" s="142" t="s">
        <v>20191</v>
      </c>
      <c r="C4814" s="143">
        <v>60</v>
      </c>
      <c r="D4814" s="143">
        <v>0</v>
      </c>
      <c r="E4814" s="144">
        <v>0</v>
      </c>
      <c r="F4814" s="144">
        <v>13.58</v>
      </c>
      <c r="G4814" s="144">
        <v>0</v>
      </c>
      <c r="H4814" s="144">
        <v>0</v>
      </c>
      <c r="I4814" s="144">
        <v>13.58</v>
      </c>
    </row>
    <row r="4815" spans="1:9" x14ac:dyDescent="0.2">
      <c r="A4815" s="141" t="s">
        <v>9640</v>
      </c>
      <c r="B4815" s="142" t="s">
        <v>20192</v>
      </c>
      <c r="C4815" s="143">
        <v>897</v>
      </c>
      <c r="D4815" s="143">
        <v>19</v>
      </c>
      <c r="E4815" s="144">
        <v>21696.07</v>
      </c>
      <c r="F4815" s="144">
        <v>202.9</v>
      </c>
      <c r="G4815" s="144">
        <v>267.88</v>
      </c>
      <c r="H4815" s="144">
        <v>327.38</v>
      </c>
      <c r="I4815" s="144">
        <v>798.16</v>
      </c>
    </row>
    <row r="4816" spans="1:9" x14ac:dyDescent="0.2">
      <c r="A4816" s="141" t="s">
        <v>9642</v>
      </c>
      <c r="B4816" s="142" t="s">
        <v>20193</v>
      </c>
      <c r="C4816" s="143">
        <v>53</v>
      </c>
      <c r="D4816" s="143">
        <v>0</v>
      </c>
      <c r="E4816" s="144">
        <v>0</v>
      </c>
      <c r="F4816" s="144">
        <v>11.99</v>
      </c>
      <c r="G4816" s="144">
        <v>0</v>
      </c>
      <c r="H4816" s="144">
        <v>0</v>
      </c>
      <c r="I4816" s="144">
        <v>11.99</v>
      </c>
    </row>
    <row r="4817" spans="1:9" x14ac:dyDescent="0.2">
      <c r="A4817" s="141" t="s">
        <v>9644</v>
      </c>
      <c r="B4817" s="142" t="s">
        <v>20194</v>
      </c>
      <c r="C4817" s="143">
        <v>95</v>
      </c>
      <c r="D4817" s="143">
        <v>1</v>
      </c>
      <c r="E4817" s="144">
        <v>2884.86</v>
      </c>
      <c r="F4817" s="144">
        <v>21.49</v>
      </c>
      <c r="G4817" s="144">
        <v>14.1</v>
      </c>
      <c r="H4817" s="144">
        <v>43.53</v>
      </c>
      <c r="I4817" s="144">
        <v>79.12</v>
      </c>
    </row>
    <row r="4818" spans="1:9" x14ac:dyDescent="0.2">
      <c r="A4818" s="141" t="s">
        <v>9646</v>
      </c>
      <c r="B4818" s="142" t="s">
        <v>20195</v>
      </c>
      <c r="C4818" s="143">
        <v>203</v>
      </c>
      <c r="D4818" s="143">
        <v>5</v>
      </c>
      <c r="E4818" s="144">
        <v>911.66</v>
      </c>
      <c r="F4818" s="144">
        <v>45.92</v>
      </c>
      <c r="G4818" s="144">
        <v>70.5</v>
      </c>
      <c r="H4818" s="144">
        <v>13.76</v>
      </c>
      <c r="I4818" s="144">
        <v>130.18</v>
      </c>
    </row>
    <row r="4819" spans="1:9" x14ac:dyDescent="0.2">
      <c r="A4819" s="141" t="s">
        <v>9648</v>
      </c>
      <c r="B4819" s="142" t="s">
        <v>20196</v>
      </c>
      <c r="C4819" s="143">
        <v>52</v>
      </c>
      <c r="D4819" s="143">
        <v>0</v>
      </c>
      <c r="E4819" s="144">
        <v>0</v>
      </c>
      <c r="F4819" s="144">
        <v>11.76</v>
      </c>
      <c r="G4819" s="144">
        <v>0</v>
      </c>
      <c r="H4819" s="144">
        <v>0</v>
      </c>
      <c r="I4819" s="144">
        <v>11.76</v>
      </c>
    </row>
    <row r="4820" spans="1:9" x14ac:dyDescent="0.2">
      <c r="A4820" s="141" t="s">
        <v>9650</v>
      </c>
      <c r="B4820" s="142" t="s">
        <v>20197</v>
      </c>
      <c r="C4820" s="143">
        <v>191</v>
      </c>
      <c r="D4820" s="143">
        <v>2</v>
      </c>
      <c r="E4820" s="144">
        <v>5131.07</v>
      </c>
      <c r="F4820" s="144">
        <v>43.21</v>
      </c>
      <c r="G4820" s="144">
        <v>28.2</v>
      </c>
      <c r="H4820" s="144">
        <v>77.42</v>
      </c>
      <c r="I4820" s="144">
        <v>148.83000000000001</v>
      </c>
    </row>
    <row r="4821" spans="1:9" x14ac:dyDescent="0.2">
      <c r="A4821" s="141" t="s">
        <v>9652</v>
      </c>
      <c r="B4821" s="142" t="s">
        <v>20198</v>
      </c>
      <c r="C4821" s="143">
        <v>168</v>
      </c>
      <c r="D4821" s="143">
        <v>1</v>
      </c>
      <c r="E4821" s="144">
        <v>294.29000000000002</v>
      </c>
      <c r="F4821" s="144">
        <v>38</v>
      </c>
      <c r="G4821" s="144">
        <v>14.1</v>
      </c>
      <c r="H4821" s="144">
        <v>4.4400000000000004</v>
      </c>
      <c r="I4821" s="144">
        <v>56.54</v>
      </c>
    </row>
    <row r="4822" spans="1:9" x14ac:dyDescent="0.2">
      <c r="A4822" s="141" t="s">
        <v>9654</v>
      </c>
      <c r="B4822" s="142" t="s">
        <v>20199</v>
      </c>
      <c r="C4822" s="143">
        <v>61</v>
      </c>
      <c r="D4822" s="143">
        <v>0</v>
      </c>
      <c r="E4822" s="144">
        <v>0</v>
      </c>
      <c r="F4822" s="144">
        <v>13.8</v>
      </c>
      <c r="G4822" s="144">
        <v>0</v>
      </c>
      <c r="H4822" s="144">
        <v>0</v>
      </c>
      <c r="I4822" s="144">
        <v>13.8</v>
      </c>
    </row>
    <row r="4823" spans="1:9" x14ac:dyDescent="0.2">
      <c r="A4823" s="141" t="s">
        <v>9656</v>
      </c>
      <c r="B4823" s="142" t="s">
        <v>20200</v>
      </c>
      <c r="C4823" s="143">
        <v>1768</v>
      </c>
      <c r="D4823" s="143">
        <v>26</v>
      </c>
      <c r="E4823" s="144">
        <v>9784.24</v>
      </c>
      <c r="F4823" s="144">
        <v>399.93</v>
      </c>
      <c r="G4823" s="144">
        <v>366.57</v>
      </c>
      <c r="H4823" s="144">
        <v>147.63999999999999</v>
      </c>
      <c r="I4823" s="144">
        <v>914.14</v>
      </c>
    </row>
    <row r="4824" spans="1:9" x14ac:dyDescent="0.2">
      <c r="A4824" s="141" t="s">
        <v>9658</v>
      </c>
      <c r="B4824" s="142" t="s">
        <v>20201</v>
      </c>
      <c r="C4824" s="143">
        <v>566</v>
      </c>
      <c r="D4824" s="143">
        <v>4</v>
      </c>
      <c r="E4824" s="144">
        <v>1466.73</v>
      </c>
      <c r="F4824" s="144">
        <v>128.03</v>
      </c>
      <c r="G4824" s="144">
        <v>56.39</v>
      </c>
      <c r="H4824" s="144">
        <v>22.13</v>
      </c>
      <c r="I4824" s="144">
        <v>206.55</v>
      </c>
    </row>
    <row r="4825" spans="1:9" x14ac:dyDescent="0.2">
      <c r="A4825" s="141" t="s">
        <v>9660</v>
      </c>
      <c r="B4825" s="142" t="s">
        <v>20202</v>
      </c>
      <c r="C4825" s="143">
        <v>187</v>
      </c>
      <c r="D4825" s="143">
        <v>10</v>
      </c>
      <c r="E4825" s="144">
        <v>2140.61</v>
      </c>
      <c r="F4825" s="144">
        <v>42.3</v>
      </c>
      <c r="G4825" s="144">
        <v>140.99</v>
      </c>
      <c r="H4825" s="144">
        <v>32.299999999999997</v>
      </c>
      <c r="I4825" s="144">
        <v>215.59</v>
      </c>
    </row>
    <row r="4826" spans="1:9" x14ac:dyDescent="0.2">
      <c r="A4826" s="141" t="s">
        <v>9662</v>
      </c>
      <c r="B4826" s="142" t="s">
        <v>20203</v>
      </c>
      <c r="C4826" s="143">
        <v>182</v>
      </c>
      <c r="D4826" s="143">
        <v>11</v>
      </c>
      <c r="E4826" s="144">
        <v>2097.41</v>
      </c>
      <c r="F4826" s="144">
        <v>41.17</v>
      </c>
      <c r="G4826" s="144">
        <v>155.09</v>
      </c>
      <c r="H4826" s="144">
        <v>31.65</v>
      </c>
      <c r="I4826" s="144">
        <v>227.91</v>
      </c>
    </row>
    <row r="4827" spans="1:9" x14ac:dyDescent="0.2">
      <c r="A4827" s="141" t="s">
        <v>9664</v>
      </c>
      <c r="B4827" s="142" t="s">
        <v>20204</v>
      </c>
      <c r="C4827" s="143">
        <v>108</v>
      </c>
      <c r="D4827" s="143">
        <v>1</v>
      </c>
      <c r="E4827" s="144">
        <v>186.61</v>
      </c>
      <c r="F4827" s="144">
        <v>24.43</v>
      </c>
      <c r="G4827" s="144">
        <v>14.1</v>
      </c>
      <c r="H4827" s="144">
        <v>2.82</v>
      </c>
      <c r="I4827" s="144">
        <v>41.35</v>
      </c>
    </row>
    <row r="4828" spans="1:9" x14ac:dyDescent="0.2">
      <c r="A4828" s="141" t="s">
        <v>9666</v>
      </c>
      <c r="B4828" s="142" t="s">
        <v>20205</v>
      </c>
      <c r="C4828" s="143">
        <v>243</v>
      </c>
      <c r="D4828" s="143">
        <v>6</v>
      </c>
      <c r="E4828" s="144">
        <v>739.99</v>
      </c>
      <c r="F4828" s="144">
        <v>54.97</v>
      </c>
      <c r="G4828" s="144">
        <v>84.59</v>
      </c>
      <c r="H4828" s="144">
        <v>11.17</v>
      </c>
      <c r="I4828" s="144">
        <v>150.72999999999999</v>
      </c>
    </row>
    <row r="4829" spans="1:9" x14ac:dyDescent="0.2">
      <c r="A4829" s="141" t="s">
        <v>9668</v>
      </c>
      <c r="B4829" s="142" t="s">
        <v>20206</v>
      </c>
      <c r="C4829" s="143">
        <v>36</v>
      </c>
      <c r="D4829" s="143">
        <v>2</v>
      </c>
      <c r="E4829" s="144">
        <v>2525.61</v>
      </c>
      <c r="F4829" s="144">
        <v>8.14</v>
      </c>
      <c r="G4829" s="144">
        <v>28.2</v>
      </c>
      <c r="H4829" s="144">
        <v>38.11</v>
      </c>
      <c r="I4829" s="144">
        <v>74.45</v>
      </c>
    </row>
    <row r="4830" spans="1:9" x14ac:dyDescent="0.2">
      <c r="A4830" s="141" t="s">
        <v>9670</v>
      </c>
      <c r="B4830" s="142" t="s">
        <v>20207</v>
      </c>
      <c r="C4830" s="143">
        <v>6470</v>
      </c>
      <c r="D4830" s="143">
        <v>132</v>
      </c>
      <c r="E4830" s="144">
        <v>261691.03</v>
      </c>
      <c r="F4830" s="144">
        <v>1463.54</v>
      </c>
      <c r="G4830" s="144">
        <v>1861.05</v>
      </c>
      <c r="H4830" s="144">
        <v>3948.71</v>
      </c>
      <c r="I4830" s="144">
        <v>7273.3</v>
      </c>
    </row>
    <row r="4831" spans="1:9" x14ac:dyDescent="0.2">
      <c r="A4831" s="141" t="s">
        <v>9672</v>
      </c>
      <c r="B4831" s="142" t="s">
        <v>20208</v>
      </c>
      <c r="C4831" s="143">
        <v>68</v>
      </c>
      <c r="D4831" s="143">
        <v>1</v>
      </c>
      <c r="E4831" s="144">
        <v>20770.990000000002</v>
      </c>
      <c r="F4831" s="144">
        <v>15.38</v>
      </c>
      <c r="G4831" s="144">
        <v>14.1</v>
      </c>
      <c r="H4831" s="144">
        <v>313.42</v>
      </c>
      <c r="I4831" s="144">
        <v>342.9</v>
      </c>
    </row>
    <row r="4832" spans="1:9" x14ac:dyDescent="0.2">
      <c r="A4832" s="141" t="s">
        <v>9674</v>
      </c>
      <c r="B4832" s="142" t="s">
        <v>20209</v>
      </c>
      <c r="C4832" s="143">
        <v>92</v>
      </c>
      <c r="D4832" s="143">
        <v>0</v>
      </c>
      <c r="E4832" s="144">
        <v>0</v>
      </c>
      <c r="F4832" s="144">
        <v>20.81</v>
      </c>
      <c r="G4832" s="144">
        <v>0</v>
      </c>
      <c r="H4832" s="144">
        <v>0</v>
      </c>
      <c r="I4832" s="144">
        <v>20.81</v>
      </c>
    </row>
    <row r="4833" spans="1:9" x14ac:dyDescent="0.2">
      <c r="A4833" s="141" t="s">
        <v>9676</v>
      </c>
      <c r="B4833" s="142" t="s">
        <v>20210</v>
      </c>
      <c r="C4833" s="143">
        <v>52</v>
      </c>
      <c r="D4833" s="143">
        <v>0</v>
      </c>
      <c r="E4833" s="144">
        <v>0</v>
      </c>
      <c r="F4833" s="144">
        <v>11.76</v>
      </c>
      <c r="G4833" s="144">
        <v>0</v>
      </c>
      <c r="H4833" s="144">
        <v>0</v>
      </c>
      <c r="I4833" s="144">
        <v>11.76</v>
      </c>
    </row>
    <row r="4834" spans="1:9" x14ac:dyDescent="0.2">
      <c r="A4834" s="141" t="s">
        <v>9678</v>
      </c>
      <c r="B4834" s="142" t="s">
        <v>20211</v>
      </c>
      <c r="C4834" s="143">
        <v>18</v>
      </c>
      <c r="D4834" s="143">
        <v>0</v>
      </c>
      <c r="E4834" s="144">
        <v>0</v>
      </c>
      <c r="F4834" s="144">
        <v>4.07</v>
      </c>
      <c r="G4834" s="144">
        <v>0</v>
      </c>
      <c r="H4834" s="144">
        <v>0</v>
      </c>
      <c r="I4834" s="144">
        <v>4.07</v>
      </c>
    </row>
    <row r="4835" spans="1:9" x14ac:dyDescent="0.2">
      <c r="A4835" s="141" t="s">
        <v>9680</v>
      </c>
      <c r="B4835" s="142" t="s">
        <v>20212</v>
      </c>
      <c r="C4835" s="143">
        <v>192</v>
      </c>
      <c r="D4835" s="143">
        <v>2</v>
      </c>
      <c r="E4835" s="144">
        <v>648.46</v>
      </c>
      <c r="F4835" s="144">
        <v>43.43</v>
      </c>
      <c r="G4835" s="144">
        <v>28.2</v>
      </c>
      <c r="H4835" s="144">
        <v>9.7799999999999994</v>
      </c>
      <c r="I4835" s="144">
        <v>81.41</v>
      </c>
    </row>
    <row r="4836" spans="1:9" x14ac:dyDescent="0.2">
      <c r="A4836" s="141" t="s">
        <v>9682</v>
      </c>
      <c r="B4836" s="142" t="s">
        <v>20213</v>
      </c>
      <c r="C4836" s="143">
        <v>833</v>
      </c>
      <c r="D4836" s="143">
        <v>17</v>
      </c>
      <c r="E4836" s="144">
        <v>3221.78</v>
      </c>
      <c r="F4836" s="144">
        <v>188.43</v>
      </c>
      <c r="G4836" s="144">
        <v>239.68</v>
      </c>
      <c r="H4836" s="144">
        <v>48.62</v>
      </c>
      <c r="I4836" s="144">
        <v>476.73</v>
      </c>
    </row>
    <row r="4837" spans="1:9" x14ac:dyDescent="0.2">
      <c r="A4837" s="141" t="s">
        <v>9684</v>
      </c>
      <c r="B4837" s="142" t="s">
        <v>20214</v>
      </c>
      <c r="C4837" s="143">
        <v>138</v>
      </c>
      <c r="D4837" s="143">
        <v>0</v>
      </c>
      <c r="E4837" s="144">
        <v>0</v>
      </c>
      <c r="F4837" s="144">
        <v>31.22</v>
      </c>
      <c r="G4837" s="144">
        <v>0</v>
      </c>
      <c r="H4837" s="144">
        <v>0</v>
      </c>
      <c r="I4837" s="144">
        <v>31.22</v>
      </c>
    </row>
    <row r="4838" spans="1:9" x14ac:dyDescent="0.2">
      <c r="A4838" s="141" t="s">
        <v>9686</v>
      </c>
      <c r="B4838" s="142" t="s">
        <v>20215</v>
      </c>
      <c r="C4838" s="143">
        <v>64</v>
      </c>
      <c r="D4838" s="143">
        <v>0</v>
      </c>
      <c r="E4838" s="144">
        <v>0</v>
      </c>
      <c r="F4838" s="144">
        <v>14.48</v>
      </c>
      <c r="G4838" s="144">
        <v>0</v>
      </c>
      <c r="H4838" s="144">
        <v>0</v>
      </c>
      <c r="I4838" s="144">
        <v>14.48</v>
      </c>
    </row>
    <row r="4839" spans="1:9" x14ac:dyDescent="0.2">
      <c r="A4839" s="141" t="s">
        <v>9688</v>
      </c>
      <c r="B4839" s="142" t="s">
        <v>20216</v>
      </c>
      <c r="C4839" s="143">
        <v>158</v>
      </c>
      <c r="D4839" s="143">
        <v>0</v>
      </c>
      <c r="E4839" s="144">
        <v>0</v>
      </c>
      <c r="F4839" s="144">
        <v>35.74</v>
      </c>
      <c r="G4839" s="144">
        <v>0</v>
      </c>
      <c r="H4839" s="144">
        <v>0</v>
      </c>
      <c r="I4839" s="144">
        <v>35.74</v>
      </c>
    </row>
    <row r="4840" spans="1:9" x14ac:dyDescent="0.2">
      <c r="A4840" s="141" t="s">
        <v>9690</v>
      </c>
      <c r="B4840" s="142" t="s">
        <v>20217</v>
      </c>
      <c r="C4840" s="143">
        <v>653</v>
      </c>
      <c r="D4840" s="143">
        <v>2</v>
      </c>
      <c r="E4840" s="144">
        <v>404.33</v>
      </c>
      <c r="F4840" s="144">
        <v>147.71</v>
      </c>
      <c r="G4840" s="144">
        <v>28.2</v>
      </c>
      <c r="H4840" s="144">
        <v>6.1</v>
      </c>
      <c r="I4840" s="144">
        <v>182.01</v>
      </c>
    </row>
    <row r="4841" spans="1:9" x14ac:dyDescent="0.2">
      <c r="A4841" s="141" t="s">
        <v>9692</v>
      </c>
      <c r="B4841" s="142" t="s">
        <v>20218</v>
      </c>
      <c r="C4841" s="143">
        <v>355</v>
      </c>
      <c r="D4841" s="143">
        <v>2</v>
      </c>
      <c r="E4841" s="144">
        <v>499.41</v>
      </c>
      <c r="F4841" s="144">
        <v>80.3</v>
      </c>
      <c r="G4841" s="144">
        <v>28.2</v>
      </c>
      <c r="H4841" s="144">
        <v>7.54</v>
      </c>
      <c r="I4841" s="144">
        <v>116.04</v>
      </c>
    </row>
    <row r="4842" spans="1:9" x14ac:dyDescent="0.2">
      <c r="A4842" s="141" t="s">
        <v>9694</v>
      </c>
      <c r="B4842" s="142" t="s">
        <v>20219</v>
      </c>
      <c r="C4842" s="143">
        <v>86</v>
      </c>
      <c r="D4842" s="143">
        <v>0</v>
      </c>
      <c r="E4842" s="144">
        <v>0</v>
      </c>
      <c r="F4842" s="144">
        <v>19.46</v>
      </c>
      <c r="G4842" s="144">
        <v>0</v>
      </c>
      <c r="H4842" s="144">
        <v>0</v>
      </c>
      <c r="I4842" s="144">
        <v>19.46</v>
      </c>
    </row>
    <row r="4843" spans="1:9" x14ac:dyDescent="0.2">
      <c r="A4843" s="141" t="s">
        <v>9696</v>
      </c>
      <c r="B4843" s="142" t="s">
        <v>20220</v>
      </c>
      <c r="C4843" s="143">
        <v>17</v>
      </c>
      <c r="D4843" s="143">
        <v>1</v>
      </c>
      <c r="E4843" s="144">
        <v>4291.2299999999996</v>
      </c>
      <c r="F4843" s="144">
        <v>3.85</v>
      </c>
      <c r="G4843" s="144">
        <v>14.1</v>
      </c>
      <c r="H4843" s="144">
        <v>64.75</v>
      </c>
      <c r="I4843" s="144">
        <v>82.7</v>
      </c>
    </row>
    <row r="4844" spans="1:9" x14ac:dyDescent="0.2">
      <c r="A4844" s="141" t="s">
        <v>9698</v>
      </c>
      <c r="B4844" s="142" t="s">
        <v>20221</v>
      </c>
      <c r="C4844" s="143">
        <v>109</v>
      </c>
      <c r="D4844" s="143">
        <v>22</v>
      </c>
      <c r="E4844" s="144">
        <v>3064.2</v>
      </c>
      <c r="F4844" s="144">
        <v>24.66</v>
      </c>
      <c r="G4844" s="144">
        <v>310.18</v>
      </c>
      <c r="H4844" s="144">
        <v>46.24</v>
      </c>
      <c r="I4844" s="144">
        <v>381.08</v>
      </c>
    </row>
    <row r="4845" spans="1:9" x14ac:dyDescent="0.2">
      <c r="A4845" s="141" t="s">
        <v>9700</v>
      </c>
      <c r="B4845" s="142" t="s">
        <v>20222</v>
      </c>
      <c r="C4845" s="143">
        <v>325</v>
      </c>
      <c r="D4845" s="143">
        <v>9</v>
      </c>
      <c r="E4845" s="144">
        <v>2119.2800000000002</v>
      </c>
      <c r="F4845" s="144">
        <v>73.52</v>
      </c>
      <c r="G4845" s="144">
        <v>126.89</v>
      </c>
      <c r="H4845" s="144">
        <v>31.98</v>
      </c>
      <c r="I4845" s="144">
        <v>232.39</v>
      </c>
    </row>
    <row r="4846" spans="1:9" x14ac:dyDescent="0.2">
      <c r="A4846" s="141" t="s">
        <v>9702</v>
      </c>
      <c r="B4846" s="142" t="s">
        <v>20223</v>
      </c>
      <c r="C4846" s="143">
        <v>315</v>
      </c>
      <c r="D4846" s="143">
        <v>1</v>
      </c>
      <c r="E4846" s="144">
        <v>3047.13</v>
      </c>
      <c r="F4846" s="144">
        <v>71.260000000000005</v>
      </c>
      <c r="G4846" s="144">
        <v>14.1</v>
      </c>
      <c r="H4846" s="144">
        <v>45.98</v>
      </c>
      <c r="I4846" s="144">
        <v>131.34</v>
      </c>
    </row>
    <row r="4847" spans="1:9" x14ac:dyDescent="0.2">
      <c r="A4847" s="141" t="s">
        <v>9704</v>
      </c>
      <c r="B4847" s="142" t="s">
        <v>20224</v>
      </c>
      <c r="C4847" s="143">
        <v>68</v>
      </c>
      <c r="D4847" s="143">
        <v>1</v>
      </c>
      <c r="E4847" s="144">
        <v>37.32</v>
      </c>
      <c r="F4847" s="144">
        <v>15.38</v>
      </c>
      <c r="G4847" s="144">
        <v>14.1</v>
      </c>
      <c r="H4847" s="144">
        <v>0.56000000000000005</v>
      </c>
      <c r="I4847" s="144">
        <v>30.04</v>
      </c>
    </row>
    <row r="4848" spans="1:9" x14ac:dyDescent="0.2">
      <c r="A4848" s="141" t="s">
        <v>9706</v>
      </c>
      <c r="B4848" s="142" t="s">
        <v>20225</v>
      </c>
      <c r="C4848" s="143">
        <v>1171</v>
      </c>
      <c r="D4848" s="143">
        <v>48</v>
      </c>
      <c r="E4848" s="144">
        <v>16791.79</v>
      </c>
      <c r="F4848" s="144">
        <v>264.89</v>
      </c>
      <c r="G4848" s="144">
        <v>676.74</v>
      </c>
      <c r="H4848" s="144">
        <v>253.38</v>
      </c>
      <c r="I4848" s="144">
        <v>1195.01</v>
      </c>
    </row>
    <row r="4849" spans="1:9" x14ac:dyDescent="0.2">
      <c r="A4849" s="141" t="s">
        <v>9708</v>
      </c>
      <c r="B4849" s="142" t="s">
        <v>20226</v>
      </c>
      <c r="C4849" s="143">
        <v>174</v>
      </c>
      <c r="D4849" s="143">
        <v>2</v>
      </c>
      <c r="E4849" s="144">
        <v>578.16999999999996</v>
      </c>
      <c r="F4849" s="144">
        <v>39.36</v>
      </c>
      <c r="G4849" s="144">
        <v>28.2</v>
      </c>
      <c r="H4849" s="144">
        <v>8.73</v>
      </c>
      <c r="I4849" s="144">
        <v>76.290000000000006</v>
      </c>
    </row>
    <row r="4850" spans="1:9" x14ac:dyDescent="0.2">
      <c r="A4850" s="141" t="s">
        <v>9710</v>
      </c>
      <c r="B4850" s="142" t="s">
        <v>20227</v>
      </c>
      <c r="C4850" s="143">
        <v>199</v>
      </c>
      <c r="D4850" s="143">
        <v>2</v>
      </c>
      <c r="E4850" s="144">
        <v>518.26</v>
      </c>
      <c r="F4850" s="144">
        <v>45.02</v>
      </c>
      <c r="G4850" s="144">
        <v>28.2</v>
      </c>
      <c r="H4850" s="144">
        <v>7.82</v>
      </c>
      <c r="I4850" s="144">
        <v>81.040000000000006</v>
      </c>
    </row>
    <row r="4851" spans="1:9" x14ac:dyDescent="0.2">
      <c r="A4851" s="141" t="s">
        <v>9712</v>
      </c>
      <c r="B4851" s="142" t="s">
        <v>20228</v>
      </c>
      <c r="C4851" s="143">
        <v>316</v>
      </c>
      <c r="D4851" s="143">
        <v>2</v>
      </c>
      <c r="E4851" s="144">
        <v>259.18</v>
      </c>
      <c r="F4851" s="144">
        <v>71.48</v>
      </c>
      <c r="G4851" s="144">
        <v>28.2</v>
      </c>
      <c r="H4851" s="144">
        <v>3.91</v>
      </c>
      <c r="I4851" s="144">
        <v>103.59</v>
      </c>
    </row>
    <row r="4852" spans="1:9" x14ac:dyDescent="0.2">
      <c r="A4852" s="141" t="s">
        <v>9714</v>
      </c>
      <c r="B4852" s="142" t="s">
        <v>20229</v>
      </c>
      <c r="C4852" s="143">
        <v>5695</v>
      </c>
      <c r="D4852" s="143">
        <v>54</v>
      </c>
      <c r="E4852" s="144">
        <v>13020.92</v>
      </c>
      <c r="F4852" s="144">
        <v>1323.07</v>
      </c>
      <c r="G4852" s="144">
        <v>728.37</v>
      </c>
      <c r="H4852" s="144">
        <v>309.82</v>
      </c>
      <c r="I4852" s="144">
        <v>2361.2600000000002</v>
      </c>
    </row>
    <row r="4853" spans="1:9" x14ac:dyDescent="0.2">
      <c r="A4853" s="141" t="s">
        <v>9716</v>
      </c>
      <c r="B4853" s="142" t="s">
        <v>20230</v>
      </c>
      <c r="C4853" s="143">
        <v>32105</v>
      </c>
      <c r="D4853" s="143">
        <v>1057</v>
      </c>
      <c r="E4853" s="144">
        <v>675897.68</v>
      </c>
      <c r="F4853" s="144">
        <v>7458.69</v>
      </c>
      <c r="G4853" s="144">
        <v>14257.06</v>
      </c>
      <c r="H4853" s="144">
        <v>16082.21</v>
      </c>
      <c r="I4853" s="144">
        <v>37797.96</v>
      </c>
    </row>
    <row r="4854" spans="1:9" x14ac:dyDescent="0.2">
      <c r="A4854" s="141" t="s">
        <v>9718</v>
      </c>
      <c r="B4854" s="142" t="s">
        <v>20231</v>
      </c>
      <c r="C4854" s="143">
        <v>12783</v>
      </c>
      <c r="D4854" s="143">
        <v>346</v>
      </c>
      <c r="E4854" s="144">
        <v>141074.60999999999</v>
      </c>
      <c r="F4854" s="144">
        <v>2969.77</v>
      </c>
      <c r="G4854" s="144">
        <v>4666.93</v>
      </c>
      <c r="H4854" s="144">
        <v>3356.71</v>
      </c>
      <c r="I4854" s="144">
        <v>10993.41</v>
      </c>
    </row>
    <row r="4855" spans="1:9" x14ac:dyDescent="0.2">
      <c r="A4855" s="141" t="s">
        <v>9720</v>
      </c>
      <c r="B4855" s="142" t="s">
        <v>20232</v>
      </c>
      <c r="C4855" s="143">
        <v>64497</v>
      </c>
      <c r="D4855" s="143">
        <v>1047</v>
      </c>
      <c r="E4855" s="144">
        <v>478815.96</v>
      </c>
      <c r="F4855" s="144">
        <v>14984.06</v>
      </c>
      <c r="G4855" s="144">
        <v>14122.18</v>
      </c>
      <c r="H4855" s="144">
        <v>11392.87</v>
      </c>
      <c r="I4855" s="144">
        <v>40499.11</v>
      </c>
    </row>
    <row r="4856" spans="1:9" x14ac:dyDescent="0.2">
      <c r="A4856" s="141" t="s">
        <v>9722</v>
      </c>
      <c r="B4856" s="142" t="s">
        <v>20233</v>
      </c>
      <c r="C4856" s="143">
        <v>1046</v>
      </c>
      <c r="D4856" s="143">
        <v>8</v>
      </c>
      <c r="E4856" s="144">
        <v>1629.75</v>
      </c>
      <c r="F4856" s="144">
        <v>243.01</v>
      </c>
      <c r="G4856" s="144">
        <v>107.9</v>
      </c>
      <c r="H4856" s="144">
        <v>38.78</v>
      </c>
      <c r="I4856" s="144">
        <v>389.69</v>
      </c>
    </row>
    <row r="4857" spans="1:9" x14ac:dyDescent="0.2">
      <c r="A4857" s="141" t="s">
        <v>9724</v>
      </c>
      <c r="B4857" s="142" t="s">
        <v>20234</v>
      </c>
      <c r="C4857" s="143">
        <v>38535</v>
      </c>
      <c r="D4857" s="143">
        <v>319</v>
      </c>
      <c r="E4857" s="144">
        <v>98173.6</v>
      </c>
      <c r="F4857" s="144">
        <v>8952.52</v>
      </c>
      <c r="G4857" s="144">
        <v>4302.74</v>
      </c>
      <c r="H4857" s="144">
        <v>2335.9299999999998</v>
      </c>
      <c r="I4857" s="144">
        <v>15591.19</v>
      </c>
    </row>
    <row r="4858" spans="1:9" x14ac:dyDescent="0.2">
      <c r="A4858" s="141" t="s">
        <v>9726</v>
      </c>
      <c r="B4858" s="142" t="s">
        <v>20235</v>
      </c>
      <c r="C4858" s="143">
        <v>762</v>
      </c>
      <c r="D4858" s="143">
        <v>7</v>
      </c>
      <c r="E4858" s="144">
        <v>1363.43</v>
      </c>
      <c r="F4858" s="144">
        <v>177.03</v>
      </c>
      <c r="G4858" s="144">
        <v>94.42</v>
      </c>
      <c r="H4858" s="144">
        <v>32.44</v>
      </c>
      <c r="I4858" s="144">
        <v>303.89</v>
      </c>
    </row>
    <row r="4859" spans="1:9" x14ac:dyDescent="0.2">
      <c r="A4859" s="141" t="s">
        <v>9728</v>
      </c>
      <c r="B4859" s="142" t="s">
        <v>20236</v>
      </c>
      <c r="C4859" s="143">
        <v>7513</v>
      </c>
      <c r="D4859" s="143">
        <v>38</v>
      </c>
      <c r="E4859" s="144">
        <v>16649.64</v>
      </c>
      <c r="F4859" s="144">
        <v>1745.43</v>
      </c>
      <c r="G4859" s="144">
        <v>512.54999999999995</v>
      </c>
      <c r="H4859" s="144">
        <v>396.16</v>
      </c>
      <c r="I4859" s="144">
        <v>2654.14</v>
      </c>
    </row>
    <row r="4860" spans="1:9" x14ac:dyDescent="0.2">
      <c r="A4860" s="141" t="s">
        <v>9730</v>
      </c>
      <c r="B4860" s="142" t="s">
        <v>20237</v>
      </c>
      <c r="C4860" s="143">
        <v>24455</v>
      </c>
      <c r="D4860" s="143">
        <v>217</v>
      </c>
      <c r="E4860" s="144">
        <v>65791.240000000005</v>
      </c>
      <c r="F4860" s="144">
        <v>5681.43</v>
      </c>
      <c r="G4860" s="144">
        <v>2926.94</v>
      </c>
      <c r="H4860" s="144">
        <v>1565.42</v>
      </c>
      <c r="I4860" s="144">
        <v>10173.790000000001</v>
      </c>
    </row>
    <row r="4861" spans="1:9" x14ac:dyDescent="0.2">
      <c r="A4861" s="141" t="s">
        <v>9732</v>
      </c>
      <c r="B4861" s="142" t="s">
        <v>20238</v>
      </c>
      <c r="C4861" s="143">
        <v>5365</v>
      </c>
      <c r="D4861" s="143">
        <v>53</v>
      </c>
      <c r="E4861" s="144">
        <v>7900.96</v>
      </c>
      <c r="F4861" s="144">
        <v>1246.4100000000001</v>
      </c>
      <c r="G4861" s="144">
        <v>714.88</v>
      </c>
      <c r="H4861" s="144">
        <v>187.99</v>
      </c>
      <c r="I4861" s="144">
        <v>2149.2800000000002</v>
      </c>
    </row>
    <row r="4862" spans="1:9" x14ac:dyDescent="0.2">
      <c r="A4862" s="141" t="s">
        <v>9734</v>
      </c>
      <c r="B4862" s="142" t="s">
        <v>20239</v>
      </c>
      <c r="C4862" s="143">
        <v>31887</v>
      </c>
      <c r="D4862" s="143">
        <v>378</v>
      </c>
      <c r="E4862" s="144">
        <v>188117.53</v>
      </c>
      <c r="F4862" s="144">
        <v>7408.04</v>
      </c>
      <c r="G4862" s="144">
        <v>5098.55</v>
      </c>
      <c r="H4862" s="144">
        <v>4476.04</v>
      </c>
      <c r="I4862" s="144">
        <v>16982.63</v>
      </c>
    </row>
    <row r="4863" spans="1:9" x14ac:dyDescent="0.2">
      <c r="A4863" s="141" t="s">
        <v>9736</v>
      </c>
      <c r="B4863" s="142" t="s">
        <v>20240</v>
      </c>
      <c r="C4863" s="143">
        <v>20572</v>
      </c>
      <c r="D4863" s="143">
        <v>721</v>
      </c>
      <c r="E4863" s="144">
        <v>350046.34</v>
      </c>
      <c r="F4863" s="144">
        <v>4779.32</v>
      </c>
      <c r="G4863" s="144">
        <v>9725.02</v>
      </c>
      <c r="H4863" s="144">
        <v>8328.9500000000007</v>
      </c>
      <c r="I4863" s="144">
        <v>22833.29</v>
      </c>
    </row>
    <row r="4864" spans="1:9" x14ac:dyDescent="0.2">
      <c r="A4864" s="141" t="s">
        <v>9738</v>
      </c>
      <c r="B4864" s="142" t="s">
        <v>17681</v>
      </c>
      <c r="C4864" s="143">
        <v>7833</v>
      </c>
      <c r="D4864" s="143">
        <v>52</v>
      </c>
      <c r="E4864" s="144">
        <v>13375.48</v>
      </c>
      <c r="F4864" s="144">
        <v>1819.78</v>
      </c>
      <c r="G4864" s="144">
        <v>701.38</v>
      </c>
      <c r="H4864" s="144">
        <v>318.26</v>
      </c>
      <c r="I4864" s="144">
        <v>2839.42</v>
      </c>
    </row>
    <row r="4865" spans="1:9" x14ac:dyDescent="0.2">
      <c r="A4865" s="141" t="s">
        <v>9739</v>
      </c>
      <c r="B4865" s="142" t="s">
        <v>20241</v>
      </c>
      <c r="C4865" s="143">
        <v>27768</v>
      </c>
      <c r="D4865" s="143">
        <v>485</v>
      </c>
      <c r="E4865" s="144">
        <v>216083.8</v>
      </c>
      <c r="F4865" s="144">
        <v>6451.11</v>
      </c>
      <c r="G4865" s="144">
        <v>6541.79</v>
      </c>
      <c r="H4865" s="144">
        <v>5141.46</v>
      </c>
      <c r="I4865" s="144">
        <v>18134.36</v>
      </c>
    </row>
    <row r="4866" spans="1:9" x14ac:dyDescent="0.2">
      <c r="A4866" s="141" t="s">
        <v>9741</v>
      </c>
      <c r="B4866" s="142" t="s">
        <v>20242</v>
      </c>
      <c r="C4866" s="143">
        <v>21014</v>
      </c>
      <c r="D4866" s="143">
        <v>499</v>
      </c>
      <c r="E4866" s="144">
        <v>398855.82</v>
      </c>
      <c r="F4866" s="144">
        <v>4882.01</v>
      </c>
      <c r="G4866" s="144">
        <v>6730.62</v>
      </c>
      <c r="H4866" s="144">
        <v>9490.31</v>
      </c>
      <c r="I4866" s="144">
        <v>21102.94</v>
      </c>
    </row>
    <row r="4867" spans="1:9" x14ac:dyDescent="0.2">
      <c r="A4867" s="141" t="s">
        <v>9743</v>
      </c>
      <c r="B4867" s="142" t="s">
        <v>20243</v>
      </c>
      <c r="C4867" s="143">
        <v>378675</v>
      </c>
      <c r="D4867" s="143">
        <v>6458</v>
      </c>
      <c r="E4867" s="144">
        <v>3815926.84</v>
      </c>
      <c r="F4867" s="144">
        <v>87974.44</v>
      </c>
      <c r="G4867" s="144">
        <v>87106.98</v>
      </c>
      <c r="H4867" s="144">
        <v>90795.59</v>
      </c>
      <c r="I4867" s="144">
        <v>265877.01</v>
      </c>
    </row>
    <row r="4868" spans="1:9" x14ac:dyDescent="0.2">
      <c r="A4868" s="141" t="s">
        <v>9745</v>
      </c>
      <c r="B4868" s="142" t="s">
        <v>20244</v>
      </c>
      <c r="C4868" s="143">
        <v>41786</v>
      </c>
      <c r="D4868" s="143">
        <v>916</v>
      </c>
      <c r="E4868" s="144">
        <v>388450.55</v>
      </c>
      <c r="F4868" s="144">
        <v>9707.7999999999993</v>
      </c>
      <c r="G4868" s="144">
        <v>12355.22</v>
      </c>
      <c r="H4868" s="144">
        <v>9242.74</v>
      </c>
      <c r="I4868" s="144">
        <v>31305.759999999998</v>
      </c>
    </row>
    <row r="4869" spans="1:9" x14ac:dyDescent="0.2">
      <c r="A4869" s="141" t="s">
        <v>9747</v>
      </c>
      <c r="B4869" s="142" t="s">
        <v>20245</v>
      </c>
      <c r="C4869" s="143">
        <v>19058</v>
      </c>
      <c r="D4869" s="143">
        <v>383</v>
      </c>
      <c r="E4869" s="144">
        <v>149273.70000000001</v>
      </c>
      <c r="F4869" s="144">
        <v>4427.59</v>
      </c>
      <c r="G4869" s="144">
        <v>5165.99</v>
      </c>
      <c r="H4869" s="144">
        <v>3551.8</v>
      </c>
      <c r="I4869" s="144">
        <v>13145.38</v>
      </c>
    </row>
    <row r="4870" spans="1:9" x14ac:dyDescent="0.2">
      <c r="A4870" s="141" t="s">
        <v>9749</v>
      </c>
      <c r="B4870" s="142" t="s">
        <v>20246</v>
      </c>
      <c r="C4870" s="143">
        <v>53066</v>
      </c>
      <c r="D4870" s="143">
        <v>1637</v>
      </c>
      <c r="E4870" s="144">
        <v>1577668.77</v>
      </c>
      <c r="F4870" s="144">
        <v>12328.38</v>
      </c>
      <c r="G4870" s="144">
        <v>22080.23</v>
      </c>
      <c r="H4870" s="144">
        <v>37538.82</v>
      </c>
      <c r="I4870" s="144">
        <v>71947.429999999993</v>
      </c>
    </row>
    <row r="4871" spans="1:9" x14ac:dyDescent="0.2">
      <c r="A4871" s="141" t="s">
        <v>9751</v>
      </c>
      <c r="B4871" s="142" t="s">
        <v>20247</v>
      </c>
      <c r="C4871" s="143">
        <v>7516</v>
      </c>
      <c r="D4871" s="143">
        <v>59</v>
      </c>
      <c r="E4871" s="144">
        <v>16848.62</v>
      </c>
      <c r="F4871" s="144">
        <v>1746.13</v>
      </c>
      <c r="G4871" s="144">
        <v>795.81</v>
      </c>
      <c r="H4871" s="144">
        <v>400.9</v>
      </c>
      <c r="I4871" s="144">
        <v>2942.84</v>
      </c>
    </row>
    <row r="4872" spans="1:9" x14ac:dyDescent="0.2">
      <c r="A4872" s="141" t="s">
        <v>9753</v>
      </c>
      <c r="B4872" s="142" t="s">
        <v>20248</v>
      </c>
      <c r="C4872" s="143">
        <v>18297</v>
      </c>
      <c r="D4872" s="143">
        <v>105</v>
      </c>
      <c r="E4872" s="144">
        <v>25584.55</v>
      </c>
      <c r="F4872" s="144">
        <v>4250.79</v>
      </c>
      <c r="G4872" s="144">
        <v>1416.26</v>
      </c>
      <c r="H4872" s="144">
        <v>608.75</v>
      </c>
      <c r="I4872" s="144">
        <v>6275.8</v>
      </c>
    </row>
    <row r="4873" spans="1:9" x14ac:dyDescent="0.2">
      <c r="A4873" s="141" t="s">
        <v>9755</v>
      </c>
      <c r="B4873" s="142" t="s">
        <v>20249</v>
      </c>
      <c r="C4873" s="143">
        <v>73573</v>
      </c>
      <c r="D4873" s="143">
        <v>598</v>
      </c>
      <c r="E4873" s="144">
        <v>228892.46</v>
      </c>
      <c r="F4873" s="144">
        <v>17092.61</v>
      </c>
      <c r="G4873" s="144">
        <v>8065.96</v>
      </c>
      <c r="H4873" s="144">
        <v>5446.23</v>
      </c>
      <c r="I4873" s="144">
        <v>30604.799999999999</v>
      </c>
    </row>
    <row r="4874" spans="1:9" ht="25.5" x14ac:dyDescent="0.2">
      <c r="A4874" s="141" t="s">
        <v>9757</v>
      </c>
      <c r="B4874" s="142" t="s">
        <v>20250</v>
      </c>
      <c r="C4874" s="143">
        <v>13871</v>
      </c>
      <c r="D4874" s="143">
        <v>136</v>
      </c>
      <c r="E4874" s="144">
        <v>35994.69</v>
      </c>
      <c r="F4874" s="144">
        <v>3222.54</v>
      </c>
      <c r="G4874" s="144">
        <v>1834.4</v>
      </c>
      <c r="H4874" s="144">
        <v>856.46</v>
      </c>
      <c r="I4874" s="144">
        <v>5913.4</v>
      </c>
    </row>
    <row r="4875" spans="1:9" x14ac:dyDescent="0.2">
      <c r="A4875" s="141" t="s">
        <v>9759</v>
      </c>
      <c r="B4875" s="142" t="s">
        <v>20251</v>
      </c>
      <c r="C4875" s="143">
        <v>23044</v>
      </c>
      <c r="D4875" s="143">
        <v>337</v>
      </c>
      <c r="E4875" s="144">
        <v>189047.15</v>
      </c>
      <c r="F4875" s="144">
        <v>5353.62</v>
      </c>
      <c r="G4875" s="144">
        <v>4545.54</v>
      </c>
      <c r="H4875" s="144">
        <v>4498.16</v>
      </c>
      <c r="I4875" s="144">
        <v>14397.32</v>
      </c>
    </row>
    <row r="4876" spans="1:9" x14ac:dyDescent="0.2">
      <c r="A4876" s="141" t="s">
        <v>9761</v>
      </c>
      <c r="B4876" s="142" t="s">
        <v>20252</v>
      </c>
      <c r="C4876" s="143">
        <v>1865</v>
      </c>
      <c r="D4876" s="143">
        <v>29</v>
      </c>
      <c r="E4876" s="144">
        <v>8193.48</v>
      </c>
      <c r="F4876" s="144">
        <v>433.28</v>
      </c>
      <c r="G4876" s="144">
        <v>391.16</v>
      </c>
      <c r="H4876" s="144">
        <v>194.95</v>
      </c>
      <c r="I4876" s="144">
        <v>1019.39</v>
      </c>
    </row>
    <row r="4877" spans="1:9" x14ac:dyDescent="0.2">
      <c r="A4877" s="141" t="s">
        <v>9763</v>
      </c>
      <c r="B4877" s="142" t="s">
        <v>20253</v>
      </c>
      <c r="C4877" s="143">
        <v>102769</v>
      </c>
      <c r="D4877" s="143">
        <v>1825</v>
      </c>
      <c r="E4877" s="144">
        <v>1162571.8400000001</v>
      </c>
      <c r="F4877" s="144">
        <v>23875.47</v>
      </c>
      <c r="G4877" s="144">
        <v>24616.02</v>
      </c>
      <c r="H4877" s="144">
        <v>27662.06</v>
      </c>
      <c r="I4877" s="144">
        <v>76153.55</v>
      </c>
    </row>
    <row r="4878" spans="1:9" x14ac:dyDescent="0.2">
      <c r="A4878" s="141" t="s">
        <v>9765</v>
      </c>
      <c r="B4878" s="142" t="s">
        <v>20254</v>
      </c>
      <c r="C4878" s="143">
        <v>12634</v>
      </c>
      <c r="D4878" s="143">
        <v>76</v>
      </c>
      <c r="E4878" s="144">
        <v>32460.880000000001</v>
      </c>
      <c r="F4878" s="144">
        <v>2935.15</v>
      </c>
      <c r="G4878" s="144">
        <v>1025.0999999999999</v>
      </c>
      <c r="H4878" s="144">
        <v>772.37</v>
      </c>
      <c r="I4878" s="144">
        <v>4732.62</v>
      </c>
    </row>
    <row r="4879" spans="1:9" x14ac:dyDescent="0.2">
      <c r="A4879" s="141" t="s">
        <v>9767</v>
      </c>
      <c r="B4879" s="142" t="s">
        <v>20255</v>
      </c>
      <c r="C4879" s="143">
        <v>20801</v>
      </c>
      <c r="D4879" s="143">
        <v>633</v>
      </c>
      <c r="E4879" s="144">
        <v>326244.69</v>
      </c>
      <c r="F4879" s="144">
        <v>4832.53</v>
      </c>
      <c r="G4879" s="144">
        <v>8538.0499999999993</v>
      </c>
      <c r="H4879" s="144">
        <v>7762.62</v>
      </c>
      <c r="I4879" s="144">
        <v>21133.200000000001</v>
      </c>
    </row>
    <row r="4880" spans="1:9" x14ac:dyDescent="0.2">
      <c r="A4880" s="141" t="s">
        <v>9769</v>
      </c>
      <c r="B4880" s="142" t="s">
        <v>20256</v>
      </c>
      <c r="C4880" s="143">
        <v>6447</v>
      </c>
      <c r="D4880" s="143">
        <v>64</v>
      </c>
      <c r="E4880" s="144">
        <v>18643.509999999998</v>
      </c>
      <c r="F4880" s="144">
        <v>1497.78</v>
      </c>
      <c r="G4880" s="144">
        <v>863.25</v>
      </c>
      <c r="H4880" s="144">
        <v>443.6</v>
      </c>
      <c r="I4880" s="144">
        <v>2804.63</v>
      </c>
    </row>
    <row r="4881" spans="1:9" x14ac:dyDescent="0.2">
      <c r="A4881" s="141" t="s">
        <v>9771</v>
      </c>
      <c r="B4881" s="142" t="s">
        <v>20257</v>
      </c>
      <c r="C4881" s="143">
        <v>15549</v>
      </c>
      <c r="D4881" s="143">
        <v>230</v>
      </c>
      <c r="E4881" s="144">
        <v>67979.06</v>
      </c>
      <c r="F4881" s="144">
        <v>3612.37</v>
      </c>
      <c r="G4881" s="144">
        <v>3102.3</v>
      </c>
      <c r="H4881" s="144">
        <v>1617.48</v>
      </c>
      <c r="I4881" s="144">
        <v>8332.15</v>
      </c>
    </row>
    <row r="4882" spans="1:9" x14ac:dyDescent="0.2">
      <c r="A4882" s="141" t="s">
        <v>9773</v>
      </c>
      <c r="B4882" s="142" t="s">
        <v>20258</v>
      </c>
      <c r="C4882" s="143">
        <v>9382</v>
      </c>
      <c r="D4882" s="143">
        <v>69</v>
      </c>
      <c r="E4882" s="144">
        <v>28000.99</v>
      </c>
      <c r="F4882" s="144">
        <v>2179.64</v>
      </c>
      <c r="G4882" s="144">
        <v>930.69</v>
      </c>
      <c r="H4882" s="144">
        <v>666.25</v>
      </c>
      <c r="I4882" s="144">
        <v>3776.58</v>
      </c>
    </row>
    <row r="4883" spans="1:9" x14ac:dyDescent="0.2">
      <c r="A4883" s="141" t="s">
        <v>9775</v>
      </c>
      <c r="B4883" s="142" t="s">
        <v>20259</v>
      </c>
      <c r="C4883" s="143">
        <v>3754</v>
      </c>
      <c r="D4883" s="143">
        <v>21</v>
      </c>
      <c r="E4883" s="144">
        <v>3339.39</v>
      </c>
      <c r="F4883" s="144">
        <v>872.14</v>
      </c>
      <c r="G4883" s="144">
        <v>283.26</v>
      </c>
      <c r="H4883" s="144">
        <v>79.459999999999994</v>
      </c>
      <c r="I4883" s="144">
        <v>1234.8599999999999</v>
      </c>
    </row>
    <row r="4884" spans="1:9" x14ac:dyDescent="0.2">
      <c r="A4884" s="141" t="s">
        <v>9777</v>
      </c>
      <c r="B4884" s="142" t="s">
        <v>20260</v>
      </c>
      <c r="C4884" s="143">
        <v>7645</v>
      </c>
      <c r="D4884" s="143">
        <v>75</v>
      </c>
      <c r="E4884" s="144">
        <v>16126.91</v>
      </c>
      <c r="F4884" s="144">
        <v>1776.1</v>
      </c>
      <c r="G4884" s="144">
        <v>1011.62</v>
      </c>
      <c r="H4884" s="144">
        <v>383.72</v>
      </c>
      <c r="I4884" s="144">
        <v>3171.44</v>
      </c>
    </row>
    <row r="4885" spans="1:9" x14ac:dyDescent="0.2">
      <c r="A4885" s="141" t="s">
        <v>9779</v>
      </c>
      <c r="B4885" s="142" t="s">
        <v>20261</v>
      </c>
      <c r="C4885" s="143">
        <v>16977</v>
      </c>
      <c r="D4885" s="143">
        <v>506</v>
      </c>
      <c r="E4885" s="144">
        <v>260943.66</v>
      </c>
      <c r="F4885" s="144">
        <v>3944.13</v>
      </c>
      <c r="G4885" s="144">
        <v>6825.04</v>
      </c>
      <c r="H4885" s="144">
        <v>6208.86</v>
      </c>
      <c r="I4885" s="144">
        <v>16978.03</v>
      </c>
    </row>
    <row r="4886" spans="1:9" x14ac:dyDescent="0.2">
      <c r="A4886" s="141" t="s">
        <v>9781</v>
      </c>
      <c r="B4886" s="142" t="s">
        <v>20262</v>
      </c>
      <c r="C4886" s="143">
        <v>2599</v>
      </c>
      <c r="D4886" s="143">
        <v>57</v>
      </c>
      <c r="E4886" s="144">
        <v>31003.15</v>
      </c>
      <c r="F4886" s="144">
        <v>349.61</v>
      </c>
      <c r="G4886" s="144">
        <v>551.54999999999995</v>
      </c>
      <c r="H4886" s="144">
        <v>435.03</v>
      </c>
      <c r="I4886" s="144">
        <v>1336.19</v>
      </c>
    </row>
    <row r="4887" spans="1:9" x14ac:dyDescent="0.2">
      <c r="A4887" s="141" t="s">
        <v>9783</v>
      </c>
      <c r="B4887" s="142" t="s">
        <v>20263</v>
      </c>
      <c r="C4887" s="143">
        <v>3622</v>
      </c>
      <c r="D4887" s="143">
        <v>97</v>
      </c>
      <c r="E4887" s="144">
        <v>23119.43</v>
      </c>
      <c r="F4887" s="144">
        <v>487.22</v>
      </c>
      <c r="G4887" s="144">
        <v>938.61</v>
      </c>
      <c r="H4887" s="144">
        <v>324.41000000000003</v>
      </c>
      <c r="I4887" s="144">
        <v>1750.24</v>
      </c>
    </row>
    <row r="4888" spans="1:9" x14ac:dyDescent="0.2">
      <c r="A4888" s="141" t="s">
        <v>9785</v>
      </c>
      <c r="B4888" s="142" t="s">
        <v>20264</v>
      </c>
      <c r="C4888" s="143">
        <v>12286</v>
      </c>
      <c r="D4888" s="143">
        <v>105</v>
      </c>
      <c r="E4888" s="144">
        <v>51774.43</v>
      </c>
      <c r="F4888" s="144">
        <v>1652.68</v>
      </c>
      <c r="G4888" s="144">
        <v>1016.02</v>
      </c>
      <c r="H4888" s="144">
        <v>726.5</v>
      </c>
      <c r="I4888" s="144">
        <v>3395.2</v>
      </c>
    </row>
    <row r="4889" spans="1:9" x14ac:dyDescent="0.2">
      <c r="A4889" s="141" t="s">
        <v>9787</v>
      </c>
      <c r="B4889" s="142" t="s">
        <v>20265</v>
      </c>
      <c r="C4889" s="143">
        <v>11987</v>
      </c>
      <c r="D4889" s="143">
        <v>115</v>
      </c>
      <c r="E4889" s="144">
        <v>42858.38</v>
      </c>
      <c r="F4889" s="144">
        <v>1612.46</v>
      </c>
      <c r="G4889" s="144">
        <v>1112.78</v>
      </c>
      <c r="H4889" s="144">
        <v>601.38</v>
      </c>
      <c r="I4889" s="144">
        <v>3326.62</v>
      </c>
    </row>
    <row r="4890" spans="1:9" x14ac:dyDescent="0.2">
      <c r="A4890" s="141" t="s">
        <v>9789</v>
      </c>
      <c r="B4890" s="142" t="s">
        <v>20266</v>
      </c>
      <c r="C4890" s="143">
        <v>9788</v>
      </c>
      <c r="D4890" s="143">
        <v>198</v>
      </c>
      <c r="E4890" s="144">
        <v>161861.4</v>
      </c>
      <c r="F4890" s="144">
        <v>1316.66</v>
      </c>
      <c r="G4890" s="144">
        <v>1915.92</v>
      </c>
      <c r="H4890" s="144">
        <v>2271.2199999999998</v>
      </c>
      <c r="I4890" s="144">
        <v>5503.8</v>
      </c>
    </row>
    <row r="4891" spans="1:9" x14ac:dyDescent="0.2">
      <c r="A4891" s="141" t="s">
        <v>9791</v>
      </c>
      <c r="B4891" s="142" t="s">
        <v>20267</v>
      </c>
      <c r="C4891" s="143">
        <v>13673</v>
      </c>
      <c r="D4891" s="143">
        <v>259</v>
      </c>
      <c r="E4891" s="144">
        <v>102778.81</v>
      </c>
      <c r="F4891" s="144">
        <v>1839.26</v>
      </c>
      <c r="G4891" s="144">
        <v>2506.1799999999998</v>
      </c>
      <c r="H4891" s="144">
        <v>1442.18</v>
      </c>
      <c r="I4891" s="144">
        <v>5787.62</v>
      </c>
    </row>
    <row r="4892" spans="1:9" x14ac:dyDescent="0.2">
      <c r="A4892" s="141" t="s">
        <v>9793</v>
      </c>
      <c r="B4892" s="142" t="s">
        <v>20268</v>
      </c>
      <c r="C4892" s="143">
        <v>1769</v>
      </c>
      <c r="D4892" s="143">
        <v>26</v>
      </c>
      <c r="E4892" s="144">
        <v>23691.919999999998</v>
      </c>
      <c r="F4892" s="144">
        <v>237.96</v>
      </c>
      <c r="G4892" s="144">
        <v>251.58</v>
      </c>
      <c r="H4892" s="144">
        <v>332.44</v>
      </c>
      <c r="I4892" s="144">
        <v>821.98</v>
      </c>
    </row>
    <row r="4893" spans="1:9" x14ac:dyDescent="0.2">
      <c r="A4893" s="141" t="s">
        <v>9795</v>
      </c>
      <c r="B4893" s="142" t="s">
        <v>20269</v>
      </c>
      <c r="C4893" s="143">
        <v>26708</v>
      </c>
      <c r="D4893" s="143">
        <v>206</v>
      </c>
      <c r="E4893" s="144">
        <v>63928.88</v>
      </c>
      <c r="F4893" s="144">
        <v>3592.69</v>
      </c>
      <c r="G4893" s="144">
        <v>1993.33</v>
      </c>
      <c r="H4893" s="144">
        <v>897.04</v>
      </c>
      <c r="I4893" s="144">
        <v>6483.06</v>
      </c>
    </row>
    <row r="4894" spans="1:9" x14ac:dyDescent="0.2">
      <c r="A4894" s="141" t="s">
        <v>9797</v>
      </c>
      <c r="B4894" s="142" t="s">
        <v>20270</v>
      </c>
      <c r="C4894" s="143">
        <v>5115</v>
      </c>
      <c r="D4894" s="143">
        <v>84</v>
      </c>
      <c r="E4894" s="144">
        <v>59577.46</v>
      </c>
      <c r="F4894" s="144">
        <v>688.06</v>
      </c>
      <c r="G4894" s="144">
        <v>812.82</v>
      </c>
      <c r="H4894" s="144">
        <v>835.98</v>
      </c>
      <c r="I4894" s="144">
        <v>2336.86</v>
      </c>
    </row>
    <row r="4895" spans="1:9" x14ac:dyDescent="0.2">
      <c r="A4895" s="141" t="s">
        <v>9799</v>
      </c>
      <c r="B4895" s="142" t="s">
        <v>20271</v>
      </c>
      <c r="C4895" s="143">
        <v>3316</v>
      </c>
      <c r="D4895" s="143">
        <v>57</v>
      </c>
      <c r="E4895" s="144">
        <v>23763.37</v>
      </c>
      <c r="F4895" s="144">
        <v>446.06</v>
      </c>
      <c r="G4895" s="144">
        <v>551.54999999999995</v>
      </c>
      <c r="H4895" s="144">
        <v>333.45</v>
      </c>
      <c r="I4895" s="144">
        <v>1331.06</v>
      </c>
    </row>
    <row r="4896" spans="1:9" x14ac:dyDescent="0.2">
      <c r="A4896" s="141" t="s">
        <v>9801</v>
      </c>
      <c r="B4896" s="142" t="s">
        <v>20272</v>
      </c>
      <c r="C4896" s="143">
        <v>2455</v>
      </c>
      <c r="D4896" s="143">
        <v>37</v>
      </c>
      <c r="E4896" s="144">
        <v>52168.72</v>
      </c>
      <c r="F4896" s="144">
        <v>330.24</v>
      </c>
      <c r="G4896" s="144">
        <v>358.02</v>
      </c>
      <c r="H4896" s="144">
        <v>732.02</v>
      </c>
      <c r="I4896" s="144">
        <v>1420.28</v>
      </c>
    </row>
    <row r="4897" spans="1:9" x14ac:dyDescent="0.2">
      <c r="A4897" s="141" t="s">
        <v>9803</v>
      </c>
      <c r="B4897" s="142" t="s">
        <v>20273</v>
      </c>
      <c r="C4897" s="143">
        <v>1961</v>
      </c>
      <c r="D4897" s="143">
        <v>24</v>
      </c>
      <c r="E4897" s="144">
        <v>18078.599999999999</v>
      </c>
      <c r="F4897" s="144">
        <v>263.79000000000002</v>
      </c>
      <c r="G4897" s="144">
        <v>232.23</v>
      </c>
      <c r="H4897" s="144">
        <v>253.68</v>
      </c>
      <c r="I4897" s="144">
        <v>749.7</v>
      </c>
    </row>
    <row r="4898" spans="1:9" x14ac:dyDescent="0.2">
      <c r="A4898" s="141" t="s">
        <v>9805</v>
      </c>
      <c r="B4898" s="142" t="s">
        <v>20274</v>
      </c>
      <c r="C4898" s="143">
        <v>4643</v>
      </c>
      <c r="D4898" s="143">
        <v>53</v>
      </c>
      <c r="E4898" s="144">
        <v>26398.89</v>
      </c>
      <c r="F4898" s="144">
        <v>624.57000000000005</v>
      </c>
      <c r="G4898" s="144">
        <v>512.85</v>
      </c>
      <c r="H4898" s="144">
        <v>370.42</v>
      </c>
      <c r="I4898" s="144">
        <v>1507.84</v>
      </c>
    </row>
    <row r="4899" spans="1:9" x14ac:dyDescent="0.2">
      <c r="A4899" s="141" t="s">
        <v>9807</v>
      </c>
      <c r="B4899" s="142" t="s">
        <v>20275</v>
      </c>
      <c r="C4899" s="143">
        <v>1057</v>
      </c>
      <c r="D4899" s="143">
        <v>19</v>
      </c>
      <c r="E4899" s="144">
        <v>4993.8100000000004</v>
      </c>
      <c r="F4899" s="144">
        <v>142.18</v>
      </c>
      <c r="G4899" s="144">
        <v>183.85</v>
      </c>
      <c r="H4899" s="144">
        <v>70.069999999999993</v>
      </c>
      <c r="I4899" s="144">
        <v>396.1</v>
      </c>
    </row>
    <row r="4900" spans="1:9" x14ac:dyDescent="0.2">
      <c r="A4900" s="141" t="s">
        <v>9809</v>
      </c>
      <c r="B4900" s="142" t="s">
        <v>20276</v>
      </c>
      <c r="C4900" s="143">
        <v>20261</v>
      </c>
      <c r="D4900" s="143">
        <v>240</v>
      </c>
      <c r="E4900" s="144">
        <v>135156.56</v>
      </c>
      <c r="F4900" s="144">
        <v>2725.46</v>
      </c>
      <c r="G4900" s="144">
        <v>2322.33</v>
      </c>
      <c r="H4900" s="144">
        <v>1896.5</v>
      </c>
      <c r="I4900" s="144">
        <v>6944.29</v>
      </c>
    </row>
    <row r="4901" spans="1:9" x14ac:dyDescent="0.2">
      <c r="A4901" s="141" t="s">
        <v>9811</v>
      </c>
      <c r="B4901" s="142" t="s">
        <v>20277</v>
      </c>
      <c r="C4901" s="143">
        <v>3268</v>
      </c>
      <c r="D4901" s="143">
        <v>43</v>
      </c>
      <c r="E4901" s="144">
        <v>73915.86</v>
      </c>
      <c r="F4901" s="144">
        <v>439.6</v>
      </c>
      <c r="G4901" s="144">
        <v>416.08</v>
      </c>
      <c r="H4901" s="144">
        <v>1037.18</v>
      </c>
      <c r="I4901" s="144">
        <v>1892.86</v>
      </c>
    </row>
    <row r="4902" spans="1:9" x14ac:dyDescent="0.2">
      <c r="A4902" s="141" t="s">
        <v>9813</v>
      </c>
      <c r="B4902" s="142" t="s">
        <v>20278</v>
      </c>
      <c r="C4902" s="143">
        <v>1594</v>
      </c>
      <c r="D4902" s="143">
        <v>11</v>
      </c>
      <c r="E4902" s="144">
        <v>9024.02</v>
      </c>
      <c r="F4902" s="144">
        <v>214.42</v>
      </c>
      <c r="G4902" s="144">
        <v>106.44</v>
      </c>
      <c r="H4902" s="144">
        <v>126.62</v>
      </c>
      <c r="I4902" s="144">
        <v>447.48</v>
      </c>
    </row>
    <row r="4903" spans="1:9" x14ac:dyDescent="0.2">
      <c r="A4903" s="141" t="s">
        <v>9815</v>
      </c>
      <c r="B4903" s="142" t="s">
        <v>20279</v>
      </c>
      <c r="C4903" s="143">
        <v>2228</v>
      </c>
      <c r="D4903" s="143">
        <v>31</v>
      </c>
      <c r="E4903" s="144">
        <v>34576.06</v>
      </c>
      <c r="F4903" s="144">
        <v>299.7</v>
      </c>
      <c r="G4903" s="144">
        <v>299.97000000000003</v>
      </c>
      <c r="H4903" s="144">
        <v>485.17</v>
      </c>
      <c r="I4903" s="144">
        <v>1084.8399999999999</v>
      </c>
    </row>
    <row r="4904" spans="1:9" x14ac:dyDescent="0.2">
      <c r="A4904" s="141" t="s">
        <v>9817</v>
      </c>
      <c r="B4904" s="142" t="s">
        <v>20280</v>
      </c>
      <c r="C4904" s="143">
        <v>14920</v>
      </c>
      <c r="D4904" s="143">
        <v>146</v>
      </c>
      <c r="E4904" s="144">
        <v>69467.64</v>
      </c>
      <c r="F4904" s="144">
        <v>2007</v>
      </c>
      <c r="G4904" s="144">
        <v>1412.74</v>
      </c>
      <c r="H4904" s="144">
        <v>974.76</v>
      </c>
      <c r="I4904" s="144">
        <v>4394.5</v>
      </c>
    </row>
    <row r="4905" spans="1:9" x14ac:dyDescent="0.2">
      <c r="A4905" s="141" t="s">
        <v>9819</v>
      </c>
      <c r="B4905" s="142" t="s">
        <v>20281</v>
      </c>
      <c r="C4905" s="143">
        <v>10699</v>
      </c>
      <c r="D4905" s="143">
        <v>157</v>
      </c>
      <c r="E4905" s="144">
        <v>90047.43</v>
      </c>
      <c r="F4905" s="144">
        <v>1439.2</v>
      </c>
      <c r="G4905" s="144">
        <v>1519.18</v>
      </c>
      <c r="H4905" s="144">
        <v>1263.54</v>
      </c>
      <c r="I4905" s="144">
        <v>4221.92</v>
      </c>
    </row>
    <row r="4906" spans="1:9" x14ac:dyDescent="0.2">
      <c r="A4906" s="141" t="s">
        <v>9821</v>
      </c>
      <c r="B4906" s="142" t="s">
        <v>20282</v>
      </c>
      <c r="C4906" s="143">
        <v>9991</v>
      </c>
      <c r="D4906" s="143">
        <v>125</v>
      </c>
      <c r="E4906" s="144">
        <v>45909.69</v>
      </c>
      <c r="F4906" s="144">
        <v>1343.96</v>
      </c>
      <c r="G4906" s="144">
        <v>1209.54</v>
      </c>
      <c r="H4906" s="144">
        <v>644.20000000000005</v>
      </c>
      <c r="I4906" s="144">
        <v>3197.7</v>
      </c>
    </row>
    <row r="4907" spans="1:9" x14ac:dyDescent="0.2">
      <c r="A4907" s="141" t="s">
        <v>9823</v>
      </c>
      <c r="B4907" s="142" t="s">
        <v>20283</v>
      </c>
      <c r="C4907" s="143">
        <v>20199</v>
      </c>
      <c r="D4907" s="143">
        <v>330</v>
      </c>
      <c r="E4907" s="144">
        <v>232697.42</v>
      </c>
      <c r="F4907" s="144">
        <v>2717.12</v>
      </c>
      <c r="G4907" s="144">
        <v>3193.19</v>
      </c>
      <c r="H4907" s="144">
        <v>3265.18</v>
      </c>
      <c r="I4907" s="144">
        <v>9175.49</v>
      </c>
    </row>
    <row r="4908" spans="1:9" x14ac:dyDescent="0.2">
      <c r="A4908" s="141" t="s">
        <v>9825</v>
      </c>
      <c r="B4908" s="142" t="s">
        <v>20284</v>
      </c>
      <c r="C4908" s="143">
        <v>2410</v>
      </c>
      <c r="D4908" s="143">
        <v>24</v>
      </c>
      <c r="E4908" s="144">
        <v>28445.33</v>
      </c>
      <c r="F4908" s="144">
        <v>324.18</v>
      </c>
      <c r="G4908" s="144">
        <v>232.23</v>
      </c>
      <c r="H4908" s="144">
        <v>399.14</v>
      </c>
      <c r="I4908" s="144">
        <v>955.55</v>
      </c>
    </row>
    <row r="4909" spans="1:9" x14ac:dyDescent="0.2">
      <c r="A4909" s="141" t="s">
        <v>9827</v>
      </c>
      <c r="B4909" s="142" t="s">
        <v>20285</v>
      </c>
      <c r="C4909" s="143">
        <v>24248</v>
      </c>
      <c r="D4909" s="143">
        <v>232</v>
      </c>
      <c r="E4909" s="144">
        <v>101534.52</v>
      </c>
      <c r="F4909" s="144">
        <v>3261.78</v>
      </c>
      <c r="G4909" s="144">
        <v>2244.91</v>
      </c>
      <c r="H4909" s="144">
        <v>1424.72</v>
      </c>
      <c r="I4909" s="144">
        <v>6931.41</v>
      </c>
    </row>
    <row r="4910" spans="1:9" x14ac:dyDescent="0.2">
      <c r="A4910" s="141" t="s">
        <v>9829</v>
      </c>
      <c r="B4910" s="142" t="s">
        <v>20286</v>
      </c>
      <c r="C4910" s="143">
        <v>5314</v>
      </c>
      <c r="D4910" s="143">
        <v>71</v>
      </c>
      <c r="E4910" s="144">
        <v>36562.92</v>
      </c>
      <c r="F4910" s="144">
        <v>714.82</v>
      </c>
      <c r="G4910" s="144">
        <v>687.02</v>
      </c>
      <c r="H4910" s="144">
        <v>513.04999999999995</v>
      </c>
      <c r="I4910" s="144">
        <v>1914.89</v>
      </c>
    </row>
    <row r="4911" spans="1:9" x14ac:dyDescent="0.2">
      <c r="A4911" s="141" t="s">
        <v>9831</v>
      </c>
      <c r="B4911" s="142" t="s">
        <v>20287</v>
      </c>
      <c r="C4911" s="143">
        <v>4796</v>
      </c>
      <c r="D4911" s="143">
        <v>96</v>
      </c>
      <c r="E4911" s="144">
        <v>50387.63</v>
      </c>
      <c r="F4911" s="144">
        <v>645.14</v>
      </c>
      <c r="G4911" s="144">
        <v>928.93</v>
      </c>
      <c r="H4911" s="144">
        <v>707.03</v>
      </c>
      <c r="I4911" s="144">
        <v>2281.1</v>
      </c>
    </row>
    <row r="4912" spans="1:9" x14ac:dyDescent="0.2">
      <c r="A4912" s="141" t="s">
        <v>9833</v>
      </c>
      <c r="B4912" s="142" t="s">
        <v>20288</v>
      </c>
      <c r="C4912" s="143">
        <v>19496</v>
      </c>
      <c r="D4912" s="143">
        <v>160</v>
      </c>
      <c r="E4912" s="144">
        <v>64349.64</v>
      </c>
      <c r="F4912" s="144">
        <v>2622.55</v>
      </c>
      <c r="G4912" s="144">
        <v>1548.22</v>
      </c>
      <c r="H4912" s="144">
        <v>902.94</v>
      </c>
      <c r="I4912" s="144">
        <v>5073.71</v>
      </c>
    </row>
    <row r="4913" spans="1:9" x14ac:dyDescent="0.2">
      <c r="A4913" s="141" t="s">
        <v>9835</v>
      </c>
      <c r="B4913" s="142" t="s">
        <v>20289</v>
      </c>
      <c r="C4913" s="143">
        <v>4394</v>
      </c>
      <c r="D4913" s="143">
        <v>34</v>
      </c>
      <c r="E4913" s="144">
        <v>40961.589999999997</v>
      </c>
      <c r="F4913" s="144">
        <v>591.07000000000005</v>
      </c>
      <c r="G4913" s="144">
        <v>328.99</v>
      </c>
      <c r="H4913" s="144">
        <v>574.77</v>
      </c>
      <c r="I4913" s="144">
        <v>1494.83</v>
      </c>
    </row>
    <row r="4914" spans="1:9" x14ac:dyDescent="0.2">
      <c r="A4914" s="141" t="s">
        <v>9837</v>
      </c>
      <c r="B4914" s="142" t="s">
        <v>20290</v>
      </c>
      <c r="C4914" s="143">
        <v>675</v>
      </c>
      <c r="D4914" s="143">
        <v>21</v>
      </c>
      <c r="E4914" s="144">
        <v>6765.78</v>
      </c>
      <c r="F4914" s="144">
        <v>90.8</v>
      </c>
      <c r="G4914" s="144">
        <v>203.2</v>
      </c>
      <c r="H4914" s="144">
        <v>94.94</v>
      </c>
      <c r="I4914" s="144">
        <v>388.94</v>
      </c>
    </row>
    <row r="4915" spans="1:9" x14ac:dyDescent="0.2">
      <c r="A4915" s="141" t="s">
        <v>9839</v>
      </c>
      <c r="B4915" s="142" t="s">
        <v>20291</v>
      </c>
      <c r="C4915" s="143">
        <v>4121</v>
      </c>
      <c r="D4915" s="143">
        <v>48</v>
      </c>
      <c r="E4915" s="144">
        <v>25598.53</v>
      </c>
      <c r="F4915" s="144">
        <v>554.34</v>
      </c>
      <c r="G4915" s="144">
        <v>464.46</v>
      </c>
      <c r="H4915" s="144">
        <v>359.19</v>
      </c>
      <c r="I4915" s="144">
        <v>1377.99</v>
      </c>
    </row>
    <row r="4916" spans="1:9" x14ac:dyDescent="0.2">
      <c r="A4916" s="141" t="s">
        <v>9841</v>
      </c>
      <c r="B4916" s="142" t="s">
        <v>20292</v>
      </c>
      <c r="C4916" s="143">
        <v>15190</v>
      </c>
      <c r="D4916" s="143">
        <v>462</v>
      </c>
      <c r="E4916" s="144">
        <v>282399.61</v>
      </c>
      <c r="F4916" s="144">
        <v>2043.32</v>
      </c>
      <c r="G4916" s="144">
        <v>4470.47</v>
      </c>
      <c r="H4916" s="144">
        <v>3962.6</v>
      </c>
      <c r="I4916" s="144">
        <v>10476.39</v>
      </c>
    </row>
    <row r="4917" spans="1:9" x14ac:dyDescent="0.2">
      <c r="A4917" s="141" t="s">
        <v>9843</v>
      </c>
      <c r="B4917" s="142" t="s">
        <v>20293</v>
      </c>
      <c r="C4917" s="143">
        <v>3770</v>
      </c>
      <c r="D4917" s="143">
        <v>53</v>
      </c>
      <c r="E4917" s="144">
        <v>31451.18</v>
      </c>
      <c r="F4917" s="144">
        <v>507.13</v>
      </c>
      <c r="G4917" s="144">
        <v>512.85</v>
      </c>
      <c r="H4917" s="144">
        <v>441.32</v>
      </c>
      <c r="I4917" s="144">
        <v>1461.3</v>
      </c>
    </row>
    <row r="4918" spans="1:9" x14ac:dyDescent="0.2">
      <c r="A4918" s="141" t="s">
        <v>9845</v>
      </c>
      <c r="B4918" s="142" t="s">
        <v>20294</v>
      </c>
      <c r="C4918" s="143">
        <v>18005</v>
      </c>
      <c r="D4918" s="143">
        <v>173</v>
      </c>
      <c r="E4918" s="144">
        <v>96306.35</v>
      </c>
      <c r="F4918" s="144">
        <v>2421.98</v>
      </c>
      <c r="G4918" s="144">
        <v>1674.01</v>
      </c>
      <c r="H4918" s="144">
        <v>1351.36</v>
      </c>
      <c r="I4918" s="144">
        <v>5447.35</v>
      </c>
    </row>
    <row r="4919" spans="1:9" x14ac:dyDescent="0.2">
      <c r="A4919" s="141" t="s">
        <v>9847</v>
      </c>
      <c r="B4919" s="142" t="s">
        <v>20295</v>
      </c>
      <c r="C4919" s="143">
        <v>3104</v>
      </c>
      <c r="D4919" s="143">
        <v>43</v>
      </c>
      <c r="E4919" s="144">
        <v>9110.02</v>
      </c>
      <c r="F4919" s="144">
        <v>417.54</v>
      </c>
      <c r="G4919" s="144">
        <v>416.08</v>
      </c>
      <c r="H4919" s="144">
        <v>127.83</v>
      </c>
      <c r="I4919" s="144">
        <v>961.45</v>
      </c>
    </row>
    <row r="4920" spans="1:9" x14ac:dyDescent="0.2">
      <c r="A4920" s="141" t="s">
        <v>9849</v>
      </c>
      <c r="B4920" s="142" t="s">
        <v>20296</v>
      </c>
      <c r="C4920" s="143">
        <v>2975</v>
      </c>
      <c r="D4920" s="143">
        <v>26</v>
      </c>
      <c r="E4920" s="144">
        <v>5838.25</v>
      </c>
      <c r="F4920" s="144">
        <v>400.19</v>
      </c>
      <c r="G4920" s="144">
        <v>251.58</v>
      </c>
      <c r="H4920" s="144">
        <v>81.92</v>
      </c>
      <c r="I4920" s="144">
        <v>733.69</v>
      </c>
    </row>
    <row r="4921" spans="1:9" x14ac:dyDescent="0.2">
      <c r="A4921" s="141" t="s">
        <v>9851</v>
      </c>
      <c r="B4921" s="142" t="s">
        <v>20297</v>
      </c>
      <c r="C4921" s="143">
        <v>83114</v>
      </c>
      <c r="D4921" s="143">
        <v>1129</v>
      </c>
      <c r="E4921" s="144">
        <v>707271.24</v>
      </c>
      <c r="F4921" s="144">
        <v>11180.28</v>
      </c>
      <c r="G4921" s="144">
        <v>10924.6</v>
      </c>
      <c r="H4921" s="144">
        <v>9924.35</v>
      </c>
      <c r="I4921" s="144">
        <v>32029.23</v>
      </c>
    </row>
    <row r="4922" spans="1:9" x14ac:dyDescent="0.2">
      <c r="A4922" s="141" t="s">
        <v>9853</v>
      </c>
      <c r="B4922" s="142" t="s">
        <v>20298</v>
      </c>
      <c r="C4922" s="143">
        <v>20212</v>
      </c>
      <c r="D4922" s="143">
        <v>707</v>
      </c>
      <c r="E4922" s="144">
        <v>924566.96</v>
      </c>
      <c r="F4922" s="144">
        <v>2718.86</v>
      </c>
      <c r="G4922" s="144">
        <v>6841.18</v>
      </c>
      <c r="H4922" s="144">
        <v>12973.42</v>
      </c>
      <c r="I4922" s="144">
        <v>22533.46</v>
      </c>
    </row>
    <row r="4923" spans="1:9" x14ac:dyDescent="0.2">
      <c r="A4923" s="141" t="s">
        <v>9855</v>
      </c>
      <c r="B4923" s="142" t="s">
        <v>20299</v>
      </c>
      <c r="C4923" s="143">
        <v>2860</v>
      </c>
      <c r="D4923" s="143">
        <v>29</v>
      </c>
      <c r="E4923" s="144">
        <v>7386.84</v>
      </c>
      <c r="F4923" s="144">
        <v>384.72</v>
      </c>
      <c r="G4923" s="144">
        <v>280.62</v>
      </c>
      <c r="H4923" s="144">
        <v>103.65</v>
      </c>
      <c r="I4923" s="144">
        <v>768.99</v>
      </c>
    </row>
    <row r="4924" spans="1:9" x14ac:dyDescent="0.2">
      <c r="A4924" s="141" t="s">
        <v>9857</v>
      </c>
      <c r="B4924" s="142" t="s">
        <v>20300</v>
      </c>
      <c r="C4924" s="143">
        <v>17230</v>
      </c>
      <c r="D4924" s="143">
        <v>158</v>
      </c>
      <c r="E4924" s="144">
        <v>64267.71</v>
      </c>
      <c r="F4924" s="144">
        <v>2317.7399999999998</v>
      </c>
      <c r="G4924" s="144">
        <v>1528.86</v>
      </c>
      <c r="H4924" s="144">
        <v>901.8</v>
      </c>
      <c r="I4924" s="144">
        <v>4748.3999999999996</v>
      </c>
    </row>
    <row r="4925" spans="1:9" x14ac:dyDescent="0.2">
      <c r="A4925" s="141" t="s">
        <v>9859</v>
      </c>
      <c r="B4925" s="142" t="s">
        <v>20301</v>
      </c>
      <c r="C4925" s="143">
        <v>22942</v>
      </c>
      <c r="D4925" s="143">
        <v>222</v>
      </c>
      <c r="E4925" s="144">
        <v>115268.72</v>
      </c>
      <c r="F4925" s="144">
        <v>3086.1</v>
      </c>
      <c r="G4925" s="144">
        <v>2148.15</v>
      </c>
      <c r="H4925" s="144">
        <v>1617.44</v>
      </c>
      <c r="I4925" s="144">
        <v>6851.69</v>
      </c>
    </row>
    <row r="4926" spans="1:9" x14ac:dyDescent="0.2">
      <c r="A4926" s="141" t="s">
        <v>9861</v>
      </c>
      <c r="B4926" s="142" t="s">
        <v>20302</v>
      </c>
      <c r="C4926" s="143">
        <v>5548</v>
      </c>
      <c r="D4926" s="143">
        <v>75</v>
      </c>
      <c r="E4926" s="144">
        <v>81313.070000000007</v>
      </c>
      <c r="F4926" s="144">
        <v>746.3</v>
      </c>
      <c r="G4926" s="144">
        <v>725.73</v>
      </c>
      <c r="H4926" s="144">
        <v>1140.98</v>
      </c>
      <c r="I4926" s="144">
        <v>2613.0100000000002</v>
      </c>
    </row>
    <row r="4927" spans="1:9" x14ac:dyDescent="0.2">
      <c r="A4927" s="141" t="s">
        <v>9863</v>
      </c>
      <c r="B4927" s="142" t="s">
        <v>20303</v>
      </c>
      <c r="C4927" s="143">
        <v>3081</v>
      </c>
      <c r="D4927" s="143">
        <v>69</v>
      </c>
      <c r="E4927" s="144">
        <v>44600.43</v>
      </c>
      <c r="F4927" s="144">
        <v>414.45</v>
      </c>
      <c r="G4927" s="144">
        <v>667.67</v>
      </c>
      <c r="H4927" s="144">
        <v>625.83000000000004</v>
      </c>
      <c r="I4927" s="144">
        <v>1707.95</v>
      </c>
    </row>
    <row r="4928" spans="1:9" x14ac:dyDescent="0.2">
      <c r="A4928" s="141" t="s">
        <v>9865</v>
      </c>
      <c r="B4928" s="142" t="s">
        <v>20304</v>
      </c>
      <c r="C4928" s="143">
        <v>29192</v>
      </c>
      <c r="D4928" s="143">
        <v>270</v>
      </c>
      <c r="E4928" s="144">
        <v>159955.19</v>
      </c>
      <c r="F4928" s="144">
        <v>3926.83</v>
      </c>
      <c r="G4928" s="144">
        <v>2612.62</v>
      </c>
      <c r="H4928" s="144">
        <v>2244.4699999999998</v>
      </c>
      <c r="I4928" s="144">
        <v>8783.92</v>
      </c>
    </row>
    <row r="4929" spans="1:9" x14ac:dyDescent="0.2">
      <c r="A4929" s="141" t="s">
        <v>9867</v>
      </c>
      <c r="B4929" s="142" t="s">
        <v>20305</v>
      </c>
      <c r="C4929" s="143">
        <v>5157</v>
      </c>
      <c r="D4929" s="143">
        <v>63</v>
      </c>
      <c r="E4929" s="144">
        <v>52345.71</v>
      </c>
      <c r="F4929" s="144">
        <v>693.7</v>
      </c>
      <c r="G4929" s="144">
        <v>609.61</v>
      </c>
      <c r="H4929" s="144">
        <v>734.51</v>
      </c>
      <c r="I4929" s="144">
        <v>2037.82</v>
      </c>
    </row>
    <row r="4930" spans="1:9" x14ac:dyDescent="0.2">
      <c r="A4930" s="141" t="s">
        <v>9869</v>
      </c>
      <c r="B4930" s="142" t="s">
        <v>20306</v>
      </c>
      <c r="C4930" s="143">
        <v>2361</v>
      </c>
      <c r="D4930" s="143">
        <v>42</v>
      </c>
      <c r="E4930" s="144">
        <v>48031.89</v>
      </c>
      <c r="F4930" s="144">
        <v>317.58999999999997</v>
      </c>
      <c r="G4930" s="144">
        <v>406.41</v>
      </c>
      <c r="H4930" s="144">
        <v>673.98</v>
      </c>
      <c r="I4930" s="144">
        <v>1397.98</v>
      </c>
    </row>
    <row r="4931" spans="1:9" x14ac:dyDescent="0.2">
      <c r="A4931" s="141" t="s">
        <v>9871</v>
      </c>
      <c r="B4931" s="142" t="s">
        <v>20307</v>
      </c>
      <c r="C4931" s="143">
        <v>6376</v>
      </c>
      <c r="D4931" s="143">
        <v>82</v>
      </c>
      <c r="E4931" s="144">
        <v>37895.83</v>
      </c>
      <c r="F4931" s="144">
        <v>857.68</v>
      </c>
      <c r="G4931" s="144">
        <v>793.46</v>
      </c>
      <c r="H4931" s="144">
        <v>531.75</v>
      </c>
      <c r="I4931" s="144">
        <v>2182.89</v>
      </c>
    </row>
    <row r="4932" spans="1:9" x14ac:dyDescent="0.2">
      <c r="A4932" s="141" t="s">
        <v>9873</v>
      </c>
      <c r="B4932" s="142" t="s">
        <v>20308</v>
      </c>
      <c r="C4932" s="143">
        <v>9249</v>
      </c>
      <c r="D4932" s="143">
        <v>93</v>
      </c>
      <c r="E4932" s="144">
        <v>65945.95</v>
      </c>
      <c r="F4932" s="144">
        <v>1244.1500000000001</v>
      </c>
      <c r="G4932" s="144">
        <v>899.9</v>
      </c>
      <c r="H4932" s="144">
        <v>925.34</v>
      </c>
      <c r="I4932" s="144">
        <v>3069.39</v>
      </c>
    </row>
    <row r="4933" spans="1:9" x14ac:dyDescent="0.2">
      <c r="A4933" s="141" t="s">
        <v>9875</v>
      </c>
      <c r="B4933" s="142" t="s">
        <v>20309</v>
      </c>
      <c r="C4933" s="143">
        <v>10048</v>
      </c>
      <c r="D4933" s="143">
        <v>134</v>
      </c>
      <c r="E4933" s="144">
        <v>66452.240000000005</v>
      </c>
      <c r="F4933" s="144">
        <v>1351.63</v>
      </c>
      <c r="G4933" s="144">
        <v>1296.6300000000001</v>
      </c>
      <c r="H4933" s="144">
        <v>932.45</v>
      </c>
      <c r="I4933" s="144">
        <v>3580.71</v>
      </c>
    </row>
    <row r="4934" spans="1:9" x14ac:dyDescent="0.2">
      <c r="A4934" s="141" t="s">
        <v>9877</v>
      </c>
      <c r="B4934" s="142" t="s">
        <v>20310</v>
      </c>
      <c r="C4934" s="143">
        <v>17635</v>
      </c>
      <c r="D4934" s="143">
        <v>286</v>
      </c>
      <c r="E4934" s="144">
        <v>94238.720000000001</v>
      </c>
      <c r="F4934" s="144">
        <v>2372.2199999999998</v>
      </c>
      <c r="G4934" s="144">
        <v>2767.44</v>
      </c>
      <c r="H4934" s="144">
        <v>1322.34</v>
      </c>
      <c r="I4934" s="144">
        <v>6462</v>
      </c>
    </row>
    <row r="4935" spans="1:9" x14ac:dyDescent="0.2">
      <c r="A4935" s="141" t="s">
        <v>9879</v>
      </c>
      <c r="B4935" s="142" t="s">
        <v>20311</v>
      </c>
      <c r="C4935" s="143">
        <v>8845</v>
      </c>
      <c r="D4935" s="143">
        <v>149</v>
      </c>
      <c r="E4935" s="144">
        <v>84261.69</v>
      </c>
      <c r="F4935" s="144">
        <v>1189.81</v>
      </c>
      <c r="G4935" s="144">
        <v>1441.78</v>
      </c>
      <c r="H4935" s="144">
        <v>1182.3499999999999</v>
      </c>
      <c r="I4935" s="144">
        <v>3813.94</v>
      </c>
    </row>
    <row r="4936" spans="1:9" x14ac:dyDescent="0.2">
      <c r="A4936" s="141" t="s">
        <v>9881</v>
      </c>
      <c r="B4936" s="142" t="s">
        <v>20312</v>
      </c>
      <c r="C4936" s="143">
        <v>7482</v>
      </c>
      <c r="D4936" s="143">
        <v>62</v>
      </c>
      <c r="E4936" s="144">
        <v>15804.58</v>
      </c>
      <c r="F4936" s="144">
        <v>1006.46</v>
      </c>
      <c r="G4936" s="144">
        <v>599.94000000000005</v>
      </c>
      <c r="H4936" s="144">
        <v>221.77</v>
      </c>
      <c r="I4936" s="144">
        <v>1828.17</v>
      </c>
    </row>
    <row r="4937" spans="1:9" x14ac:dyDescent="0.2">
      <c r="A4937" s="141" t="s">
        <v>9883</v>
      </c>
      <c r="B4937" s="142" t="s">
        <v>20313</v>
      </c>
      <c r="C4937" s="143">
        <v>13730</v>
      </c>
      <c r="D4937" s="143">
        <v>140</v>
      </c>
      <c r="E4937" s="144">
        <v>48013.43</v>
      </c>
      <c r="F4937" s="144">
        <v>1846.93</v>
      </c>
      <c r="G4937" s="144">
        <v>1354.69</v>
      </c>
      <c r="H4937" s="144">
        <v>673.72</v>
      </c>
      <c r="I4937" s="144">
        <v>3875.34</v>
      </c>
    </row>
    <row r="4938" spans="1:9" x14ac:dyDescent="0.2">
      <c r="A4938" s="141" t="s">
        <v>9885</v>
      </c>
      <c r="B4938" s="142" t="s">
        <v>20314</v>
      </c>
      <c r="C4938" s="143">
        <v>17398</v>
      </c>
      <c r="D4938" s="143">
        <v>269</v>
      </c>
      <c r="E4938" s="144">
        <v>127136.97</v>
      </c>
      <c r="F4938" s="144">
        <v>2340.34</v>
      </c>
      <c r="G4938" s="144">
        <v>2602.94</v>
      </c>
      <c r="H4938" s="144">
        <v>1783.98</v>
      </c>
      <c r="I4938" s="144">
        <v>6727.26</v>
      </c>
    </row>
    <row r="4939" spans="1:9" x14ac:dyDescent="0.2">
      <c r="A4939" s="141" t="s">
        <v>9887</v>
      </c>
      <c r="B4939" s="142" t="s">
        <v>20315</v>
      </c>
      <c r="C4939" s="143">
        <v>5768</v>
      </c>
      <c r="D4939" s="143">
        <v>60</v>
      </c>
      <c r="E4939" s="144">
        <v>46733.22</v>
      </c>
      <c r="F4939" s="144">
        <v>775.9</v>
      </c>
      <c r="G4939" s="144">
        <v>580.58000000000004</v>
      </c>
      <c r="H4939" s="144">
        <v>655.75</v>
      </c>
      <c r="I4939" s="144">
        <v>2012.23</v>
      </c>
    </row>
    <row r="4940" spans="1:9" x14ac:dyDescent="0.2">
      <c r="A4940" s="141" t="s">
        <v>9889</v>
      </c>
      <c r="B4940" s="142" t="s">
        <v>20316</v>
      </c>
      <c r="C4940" s="143">
        <v>293837</v>
      </c>
      <c r="D4940" s="143">
        <v>4341</v>
      </c>
      <c r="E4940" s="144">
        <v>3539731.87</v>
      </c>
      <c r="F4940" s="144">
        <v>39526.199999999997</v>
      </c>
      <c r="G4940" s="144">
        <v>42005.04</v>
      </c>
      <c r="H4940" s="144">
        <v>49669.14</v>
      </c>
      <c r="I4940" s="144">
        <v>131200.38</v>
      </c>
    </row>
    <row r="4941" spans="1:9" x14ac:dyDescent="0.2">
      <c r="A4941" s="141" t="s">
        <v>9891</v>
      </c>
      <c r="B4941" s="142" t="s">
        <v>20317</v>
      </c>
      <c r="C4941" s="143">
        <v>5955</v>
      </c>
      <c r="D4941" s="143">
        <v>90</v>
      </c>
      <c r="E4941" s="144">
        <v>27422.53</v>
      </c>
      <c r="F4941" s="144">
        <v>801.05</v>
      </c>
      <c r="G4941" s="144">
        <v>870.87</v>
      </c>
      <c r="H4941" s="144">
        <v>384.79</v>
      </c>
      <c r="I4941" s="144">
        <v>2056.71</v>
      </c>
    </row>
    <row r="4942" spans="1:9" x14ac:dyDescent="0.2">
      <c r="A4942" s="141" t="s">
        <v>9893</v>
      </c>
      <c r="B4942" s="142" t="s">
        <v>20318</v>
      </c>
      <c r="C4942" s="143">
        <v>5097</v>
      </c>
      <c r="D4942" s="143">
        <v>69</v>
      </c>
      <c r="E4942" s="144">
        <v>121138.72</v>
      </c>
      <c r="F4942" s="144">
        <v>685.63</v>
      </c>
      <c r="G4942" s="144">
        <v>667.67</v>
      </c>
      <c r="H4942" s="144">
        <v>1699.81</v>
      </c>
      <c r="I4942" s="144">
        <v>3053.11</v>
      </c>
    </row>
    <row r="4943" spans="1:9" x14ac:dyDescent="0.2">
      <c r="A4943" s="141" t="s">
        <v>9895</v>
      </c>
      <c r="B4943" s="142" t="s">
        <v>20319</v>
      </c>
      <c r="C4943" s="143">
        <v>37545</v>
      </c>
      <c r="D4943" s="143">
        <v>492</v>
      </c>
      <c r="E4943" s="144">
        <v>309694.63</v>
      </c>
      <c r="F4943" s="144">
        <v>5050.46</v>
      </c>
      <c r="G4943" s="144">
        <v>4760.7700000000004</v>
      </c>
      <c r="H4943" s="144">
        <v>4345.6000000000004</v>
      </c>
      <c r="I4943" s="144">
        <v>14156.83</v>
      </c>
    </row>
    <row r="4944" spans="1:9" x14ac:dyDescent="0.2">
      <c r="A4944" s="141" t="s">
        <v>9897</v>
      </c>
      <c r="B4944" s="142" t="s">
        <v>20320</v>
      </c>
      <c r="C4944" s="143">
        <v>10306</v>
      </c>
      <c r="D4944" s="143">
        <v>143</v>
      </c>
      <c r="E4944" s="144">
        <v>57629.98</v>
      </c>
      <c r="F4944" s="144">
        <v>1386.34</v>
      </c>
      <c r="G4944" s="144">
        <v>1383.72</v>
      </c>
      <c r="H4944" s="144">
        <v>808.66</v>
      </c>
      <c r="I4944" s="144">
        <v>3578.72</v>
      </c>
    </row>
    <row r="4945" spans="1:9" x14ac:dyDescent="0.2">
      <c r="A4945" s="141" t="s">
        <v>9899</v>
      </c>
      <c r="B4945" s="142" t="s">
        <v>20321</v>
      </c>
      <c r="C4945" s="143">
        <v>4951</v>
      </c>
      <c r="D4945" s="143">
        <v>35</v>
      </c>
      <c r="E4945" s="144">
        <v>8429.92</v>
      </c>
      <c r="F4945" s="144">
        <v>665.99</v>
      </c>
      <c r="G4945" s="144">
        <v>338.67</v>
      </c>
      <c r="H4945" s="144">
        <v>118.29</v>
      </c>
      <c r="I4945" s="144">
        <v>1122.95</v>
      </c>
    </row>
    <row r="4946" spans="1:9" x14ac:dyDescent="0.2">
      <c r="A4946" s="141" t="s">
        <v>9901</v>
      </c>
      <c r="B4946" s="142" t="s">
        <v>20322</v>
      </c>
      <c r="C4946" s="143">
        <v>5719</v>
      </c>
      <c r="D4946" s="143">
        <v>55</v>
      </c>
      <c r="E4946" s="144">
        <v>40299.54</v>
      </c>
      <c r="F4946" s="144">
        <v>769.3</v>
      </c>
      <c r="G4946" s="144">
        <v>532.20000000000005</v>
      </c>
      <c r="H4946" s="144">
        <v>565.48</v>
      </c>
      <c r="I4946" s="144">
        <v>1866.98</v>
      </c>
    </row>
    <row r="4947" spans="1:9" x14ac:dyDescent="0.2">
      <c r="A4947" s="141" t="s">
        <v>9903</v>
      </c>
      <c r="B4947" s="142" t="s">
        <v>20323</v>
      </c>
      <c r="C4947" s="143">
        <v>166</v>
      </c>
      <c r="D4947" s="143">
        <v>0</v>
      </c>
      <c r="E4947" s="144">
        <v>0</v>
      </c>
      <c r="F4947" s="144">
        <v>43.53</v>
      </c>
      <c r="G4947" s="144">
        <v>0</v>
      </c>
      <c r="H4947" s="144">
        <v>0</v>
      </c>
      <c r="I4947" s="144">
        <v>43.53</v>
      </c>
    </row>
    <row r="4948" spans="1:9" x14ac:dyDescent="0.2">
      <c r="A4948" s="141" t="s">
        <v>9905</v>
      </c>
      <c r="B4948" s="142" t="s">
        <v>20324</v>
      </c>
      <c r="C4948" s="143">
        <v>128</v>
      </c>
      <c r="D4948" s="143">
        <v>0</v>
      </c>
      <c r="E4948" s="144">
        <v>0</v>
      </c>
      <c r="F4948" s="144">
        <v>33.57</v>
      </c>
      <c r="G4948" s="144">
        <v>0</v>
      </c>
      <c r="H4948" s="144">
        <v>0</v>
      </c>
      <c r="I4948" s="144">
        <v>33.57</v>
      </c>
    </row>
    <row r="4949" spans="1:9" x14ac:dyDescent="0.2">
      <c r="A4949" s="141" t="s">
        <v>9907</v>
      </c>
      <c r="B4949" s="142" t="s">
        <v>20325</v>
      </c>
      <c r="C4949" s="143">
        <v>114</v>
      </c>
      <c r="D4949" s="143">
        <v>0</v>
      </c>
      <c r="E4949" s="144">
        <v>0</v>
      </c>
      <c r="F4949" s="144">
        <v>29.9</v>
      </c>
      <c r="G4949" s="144">
        <v>0</v>
      </c>
      <c r="H4949" s="144">
        <v>0</v>
      </c>
      <c r="I4949" s="144">
        <v>29.9</v>
      </c>
    </row>
    <row r="4950" spans="1:9" x14ac:dyDescent="0.2">
      <c r="A4950" s="141" t="s">
        <v>9909</v>
      </c>
      <c r="B4950" s="142" t="s">
        <v>20326</v>
      </c>
      <c r="C4950" s="143">
        <v>24</v>
      </c>
      <c r="D4950" s="143">
        <v>0</v>
      </c>
      <c r="E4950" s="144">
        <v>0</v>
      </c>
      <c r="F4950" s="144">
        <v>6.3</v>
      </c>
      <c r="G4950" s="144">
        <v>0</v>
      </c>
      <c r="H4950" s="144">
        <v>0</v>
      </c>
      <c r="I4950" s="144">
        <v>6.3</v>
      </c>
    </row>
    <row r="4951" spans="1:9" x14ac:dyDescent="0.2">
      <c r="A4951" s="141" t="s">
        <v>9911</v>
      </c>
      <c r="B4951" s="142" t="s">
        <v>20327</v>
      </c>
      <c r="C4951" s="143">
        <v>67</v>
      </c>
      <c r="D4951" s="143">
        <v>1</v>
      </c>
      <c r="E4951" s="144">
        <v>248.82</v>
      </c>
      <c r="F4951" s="144">
        <v>17.57</v>
      </c>
      <c r="G4951" s="144">
        <v>17.5</v>
      </c>
      <c r="H4951" s="144">
        <v>4.5</v>
      </c>
      <c r="I4951" s="144">
        <v>39.57</v>
      </c>
    </row>
    <row r="4952" spans="1:9" x14ac:dyDescent="0.2">
      <c r="A4952" s="141" t="s">
        <v>9913</v>
      </c>
      <c r="B4952" s="142" t="s">
        <v>20328</v>
      </c>
      <c r="C4952" s="143">
        <v>121</v>
      </c>
      <c r="D4952" s="143">
        <v>2</v>
      </c>
      <c r="E4952" s="144">
        <v>497.64</v>
      </c>
      <c r="F4952" s="144">
        <v>31.73</v>
      </c>
      <c r="G4952" s="144">
        <v>35</v>
      </c>
      <c r="H4952" s="144">
        <v>9.02</v>
      </c>
      <c r="I4952" s="144">
        <v>75.75</v>
      </c>
    </row>
    <row r="4953" spans="1:9" x14ac:dyDescent="0.2">
      <c r="A4953" s="141" t="s">
        <v>9915</v>
      </c>
      <c r="B4953" s="142" t="s">
        <v>20329</v>
      </c>
      <c r="C4953" s="143">
        <v>429</v>
      </c>
      <c r="D4953" s="143">
        <v>11</v>
      </c>
      <c r="E4953" s="144">
        <v>5317.8</v>
      </c>
      <c r="F4953" s="144">
        <v>112.5</v>
      </c>
      <c r="G4953" s="144">
        <v>192.5</v>
      </c>
      <c r="H4953" s="144">
        <v>96.31</v>
      </c>
      <c r="I4953" s="144">
        <v>401.31</v>
      </c>
    </row>
    <row r="4954" spans="1:9" x14ac:dyDescent="0.2">
      <c r="A4954" s="141" t="s">
        <v>9917</v>
      </c>
      <c r="B4954" s="142" t="s">
        <v>20330</v>
      </c>
      <c r="C4954" s="143">
        <v>5159</v>
      </c>
      <c r="D4954" s="143">
        <v>87</v>
      </c>
      <c r="E4954" s="144">
        <v>27699.23</v>
      </c>
      <c r="F4954" s="144">
        <v>1352.84</v>
      </c>
      <c r="G4954" s="144">
        <v>1522.5</v>
      </c>
      <c r="H4954" s="144">
        <v>501.67</v>
      </c>
      <c r="I4954" s="144">
        <v>3377.01</v>
      </c>
    </row>
    <row r="4955" spans="1:9" x14ac:dyDescent="0.2">
      <c r="A4955" s="141" t="s">
        <v>9919</v>
      </c>
      <c r="B4955" s="142" t="s">
        <v>20331</v>
      </c>
      <c r="C4955" s="143">
        <v>216</v>
      </c>
      <c r="D4955" s="143">
        <v>2</v>
      </c>
      <c r="E4955" s="144">
        <v>473.12</v>
      </c>
      <c r="F4955" s="144">
        <v>56.64</v>
      </c>
      <c r="G4955" s="144">
        <v>35</v>
      </c>
      <c r="H4955" s="144">
        <v>8.57</v>
      </c>
      <c r="I4955" s="144">
        <v>100.21</v>
      </c>
    </row>
    <row r="4956" spans="1:9" x14ac:dyDescent="0.2">
      <c r="A4956" s="141" t="s">
        <v>9921</v>
      </c>
      <c r="B4956" s="142" t="s">
        <v>20332</v>
      </c>
      <c r="C4956" s="143">
        <v>1065</v>
      </c>
      <c r="D4956" s="143">
        <v>39</v>
      </c>
      <c r="E4956" s="144">
        <v>15528.9</v>
      </c>
      <c r="F4956" s="144">
        <v>279.27</v>
      </c>
      <c r="G4956" s="144">
        <v>682.5</v>
      </c>
      <c r="H4956" s="144">
        <v>281.25</v>
      </c>
      <c r="I4956" s="144">
        <v>1243.02</v>
      </c>
    </row>
    <row r="4957" spans="1:9" x14ac:dyDescent="0.2">
      <c r="A4957" s="141" t="s">
        <v>9923</v>
      </c>
      <c r="B4957" s="142" t="s">
        <v>20333</v>
      </c>
      <c r="C4957" s="143">
        <v>107</v>
      </c>
      <c r="D4957" s="143">
        <v>0</v>
      </c>
      <c r="E4957" s="144">
        <v>0</v>
      </c>
      <c r="F4957" s="144">
        <v>28.06</v>
      </c>
      <c r="G4957" s="144">
        <v>0</v>
      </c>
      <c r="H4957" s="144">
        <v>0</v>
      </c>
      <c r="I4957" s="144">
        <v>28.06</v>
      </c>
    </row>
    <row r="4958" spans="1:9" x14ac:dyDescent="0.2">
      <c r="A4958" s="141" t="s">
        <v>9925</v>
      </c>
      <c r="B4958" s="142" t="s">
        <v>20334</v>
      </c>
      <c r="C4958" s="143">
        <v>144</v>
      </c>
      <c r="D4958" s="143">
        <v>0</v>
      </c>
      <c r="E4958" s="144">
        <v>0</v>
      </c>
      <c r="F4958" s="144">
        <v>37.76</v>
      </c>
      <c r="G4958" s="144">
        <v>0</v>
      </c>
      <c r="H4958" s="144">
        <v>0</v>
      </c>
      <c r="I4958" s="144">
        <v>37.76</v>
      </c>
    </row>
    <row r="4959" spans="1:9" x14ac:dyDescent="0.2">
      <c r="A4959" s="141" t="s">
        <v>9927</v>
      </c>
      <c r="B4959" s="142" t="s">
        <v>20335</v>
      </c>
      <c r="C4959" s="143">
        <v>100</v>
      </c>
      <c r="D4959" s="143">
        <v>0</v>
      </c>
      <c r="E4959" s="144">
        <v>0</v>
      </c>
      <c r="F4959" s="144">
        <v>26.22</v>
      </c>
      <c r="G4959" s="144">
        <v>0</v>
      </c>
      <c r="H4959" s="144">
        <v>0</v>
      </c>
      <c r="I4959" s="144">
        <v>26.22</v>
      </c>
    </row>
    <row r="4960" spans="1:9" x14ac:dyDescent="0.2">
      <c r="A4960" s="141" t="s">
        <v>9929</v>
      </c>
      <c r="B4960" s="142" t="s">
        <v>20336</v>
      </c>
      <c r="C4960" s="143">
        <v>1181</v>
      </c>
      <c r="D4960" s="143">
        <v>9</v>
      </c>
      <c r="E4960" s="144">
        <v>815178.36</v>
      </c>
      <c r="F4960" s="144">
        <v>309.7</v>
      </c>
      <c r="G4960" s="144">
        <v>157.5</v>
      </c>
      <c r="H4960" s="144">
        <v>14764.11</v>
      </c>
      <c r="I4960" s="144">
        <v>15231.31</v>
      </c>
    </row>
    <row r="4961" spans="1:9" x14ac:dyDescent="0.2">
      <c r="A4961" s="141" t="s">
        <v>9931</v>
      </c>
      <c r="B4961" s="142" t="s">
        <v>20337</v>
      </c>
      <c r="C4961" s="143">
        <v>252</v>
      </c>
      <c r="D4961" s="143">
        <v>4</v>
      </c>
      <c r="E4961" s="144">
        <v>4385.29</v>
      </c>
      <c r="F4961" s="144">
        <v>66.08</v>
      </c>
      <c r="G4961" s="144">
        <v>70</v>
      </c>
      <c r="H4961" s="144">
        <v>79.42</v>
      </c>
      <c r="I4961" s="144">
        <v>215.5</v>
      </c>
    </row>
    <row r="4962" spans="1:9" x14ac:dyDescent="0.2">
      <c r="A4962" s="141" t="s">
        <v>9933</v>
      </c>
      <c r="B4962" s="142" t="s">
        <v>20338</v>
      </c>
      <c r="C4962" s="143">
        <v>673</v>
      </c>
      <c r="D4962" s="143">
        <v>6</v>
      </c>
      <c r="E4962" s="144">
        <v>1181.8699999999999</v>
      </c>
      <c r="F4962" s="144">
        <v>176.48</v>
      </c>
      <c r="G4962" s="144">
        <v>105</v>
      </c>
      <c r="H4962" s="144">
        <v>21.41</v>
      </c>
      <c r="I4962" s="144">
        <v>302.89</v>
      </c>
    </row>
    <row r="4963" spans="1:9" x14ac:dyDescent="0.2">
      <c r="A4963" s="141" t="s">
        <v>9935</v>
      </c>
      <c r="B4963" s="142" t="s">
        <v>20339</v>
      </c>
      <c r="C4963" s="143">
        <v>244</v>
      </c>
      <c r="D4963" s="143">
        <v>5</v>
      </c>
      <c r="E4963" s="144">
        <v>406.39</v>
      </c>
      <c r="F4963" s="144">
        <v>63.98</v>
      </c>
      <c r="G4963" s="144">
        <v>87.5</v>
      </c>
      <c r="H4963" s="144">
        <v>7.36</v>
      </c>
      <c r="I4963" s="144">
        <v>158.84</v>
      </c>
    </row>
    <row r="4964" spans="1:9" x14ac:dyDescent="0.2">
      <c r="A4964" s="141" t="s">
        <v>9937</v>
      </c>
      <c r="B4964" s="142" t="s">
        <v>20340</v>
      </c>
      <c r="C4964" s="143">
        <v>110</v>
      </c>
      <c r="D4964" s="143">
        <v>1</v>
      </c>
      <c r="E4964" s="144">
        <v>186.61</v>
      </c>
      <c r="F4964" s="144">
        <v>28.85</v>
      </c>
      <c r="G4964" s="144">
        <v>17.5</v>
      </c>
      <c r="H4964" s="144">
        <v>3.38</v>
      </c>
      <c r="I4964" s="144">
        <v>49.73</v>
      </c>
    </row>
    <row r="4965" spans="1:9" x14ac:dyDescent="0.2">
      <c r="A4965" s="141" t="s">
        <v>9939</v>
      </c>
      <c r="B4965" s="142" t="s">
        <v>20341</v>
      </c>
      <c r="C4965" s="143">
        <v>147</v>
      </c>
      <c r="D4965" s="143">
        <v>1</v>
      </c>
      <c r="E4965" s="144">
        <v>532.61</v>
      </c>
      <c r="F4965" s="144">
        <v>38.54</v>
      </c>
      <c r="G4965" s="144">
        <v>17.5</v>
      </c>
      <c r="H4965" s="144">
        <v>9.65</v>
      </c>
      <c r="I4965" s="144">
        <v>65.69</v>
      </c>
    </row>
    <row r="4966" spans="1:9" x14ac:dyDescent="0.2">
      <c r="A4966" s="141" t="s">
        <v>9941</v>
      </c>
      <c r="B4966" s="142" t="s">
        <v>20342</v>
      </c>
      <c r="C4966" s="143">
        <v>519</v>
      </c>
      <c r="D4966" s="143">
        <v>10</v>
      </c>
      <c r="E4966" s="144">
        <v>1884.49</v>
      </c>
      <c r="F4966" s="144">
        <v>136.1</v>
      </c>
      <c r="G4966" s="144">
        <v>175</v>
      </c>
      <c r="H4966" s="144">
        <v>34.130000000000003</v>
      </c>
      <c r="I4966" s="144">
        <v>345.23</v>
      </c>
    </row>
    <row r="4967" spans="1:9" x14ac:dyDescent="0.2">
      <c r="A4967" s="141" t="s">
        <v>9943</v>
      </c>
      <c r="B4967" s="142" t="s">
        <v>20343</v>
      </c>
      <c r="C4967" s="143">
        <v>73</v>
      </c>
      <c r="D4967" s="143">
        <v>3</v>
      </c>
      <c r="E4967" s="144">
        <v>508.68</v>
      </c>
      <c r="F4967" s="144">
        <v>19.14</v>
      </c>
      <c r="G4967" s="144">
        <v>52.5</v>
      </c>
      <c r="H4967" s="144">
        <v>9.2200000000000006</v>
      </c>
      <c r="I4967" s="144">
        <v>80.86</v>
      </c>
    </row>
    <row r="4968" spans="1:9" x14ac:dyDescent="0.2">
      <c r="A4968" s="141" t="s">
        <v>9945</v>
      </c>
      <c r="B4968" s="142" t="s">
        <v>20344</v>
      </c>
      <c r="C4968" s="143">
        <v>253</v>
      </c>
      <c r="D4968" s="143">
        <v>2</v>
      </c>
      <c r="E4968" s="144">
        <v>19337.23</v>
      </c>
      <c r="F4968" s="144">
        <v>66.34</v>
      </c>
      <c r="G4968" s="144">
        <v>35</v>
      </c>
      <c r="H4968" s="144">
        <v>350.22</v>
      </c>
      <c r="I4968" s="144">
        <v>451.56</v>
      </c>
    </row>
    <row r="4969" spans="1:9" x14ac:dyDescent="0.2">
      <c r="A4969" s="141" t="s">
        <v>9947</v>
      </c>
      <c r="B4969" s="142" t="s">
        <v>20345</v>
      </c>
      <c r="C4969" s="143">
        <v>2307</v>
      </c>
      <c r="D4969" s="143">
        <v>37</v>
      </c>
      <c r="E4969" s="144">
        <v>10723.71</v>
      </c>
      <c r="F4969" s="144">
        <v>604.96</v>
      </c>
      <c r="G4969" s="144">
        <v>647.5</v>
      </c>
      <c r="H4969" s="144">
        <v>194.22</v>
      </c>
      <c r="I4969" s="144">
        <v>1446.68</v>
      </c>
    </row>
    <row r="4970" spans="1:9" x14ac:dyDescent="0.2">
      <c r="A4970" s="141" t="s">
        <v>9949</v>
      </c>
      <c r="B4970" s="142" t="s">
        <v>20346</v>
      </c>
      <c r="C4970" s="143">
        <v>100</v>
      </c>
      <c r="D4970" s="143">
        <v>5</v>
      </c>
      <c r="E4970" s="144">
        <v>6057.08</v>
      </c>
      <c r="F4970" s="144">
        <v>26.22</v>
      </c>
      <c r="G4970" s="144">
        <v>87.5</v>
      </c>
      <c r="H4970" s="144">
        <v>109.7</v>
      </c>
      <c r="I4970" s="144">
        <v>223.42</v>
      </c>
    </row>
    <row r="4971" spans="1:9" x14ac:dyDescent="0.2">
      <c r="A4971" s="141" t="s">
        <v>9951</v>
      </c>
      <c r="B4971" s="142" t="s">
        <v>20347</v>
      </c>
      <c r="C4971" s="143">
        <v>279</v>
      </c>
      <c r="D4971" s="143">
        <v>10</v>
      </c>
      <c r="E4971" s="144">
        <v>1973.53</v>
      </c>
      <c r="F4971" s="144">
        <v>73.16</v>
      </c>
      <c r="G4971" s="144">
        <v>175</v>
      </c>
      <c r="H4971" s="144">
        <v>35.74</v>
      </c>
      <c r="I4971" s="144">
        <v>283.89999999999998</v>
      </c>
    </row>
    <row r="4972" spans="1:9" x14ac:dyDescent="0.2">
      <c r="A4972" s="141" t="s">
        <v>9953</v>
      </c>
      <c r="B4972" s="142" t="s">
        <v>20348</v>
      </c>
      <c r="C4972" s="143">
        <v>193</v>
      </c>
      <c r="D4972" s="143">
        <v>1</v>
      </c>
      <c r="E4972" s="144">
        <v>346.18</v>
      </c>
      <c r="F4972" s="144">
        <v>50.61</v>
      </c>
      <c r="G4972" s="144">
        <v>17.5</v>
      </c>
      <c r="H4972" s="144">
        <v>6.27</v>
      </c>
      <c r="I4972" s="144">
        <v>74.38</v>
      </c>
    </row>
    <row r="4973" spans="1:9" x14ac:dyDescent="0.2">
      <c r="A4973" s="141" t="s">
        <v>9955</v>
      </c>
      <c r="B4973" s="142" t="s">
        <v>20349</v>
      </c>
      <c r="C4973" s="143">
        <v>289</v>
      </c>
      <c r="D4973" s="143">
        <v>0</v>
      </c>
      <c r="E4973" s="144">
        <v>0</v>
      </c>
      <c r="F4973" s="144">
        <v>75.78</v>
      </c>
      <c r="G4973" s="144">
        <v>0</v>
      </c>
      <c r="H4973" s="144">
        <v>0</v>
      </c>
      <c r="I4973" s="144">
        <v>75.78</v>
      </c>
    </row>
    <row r="4974" spans="1:9" x14ac:dyDescent="0.2">
      <c r="A4974" s="141" t="s">
        <v>9957</v>
      </c>
      <c r="B4974" s="142" t="s">
        <v>20350</v>
      </c>
      <c r="C4974" s="143">
        <v>140</v>
      </c>
      <c r="D4974" s="143">
        <v>0</v>
      </c>
      <c r="E4974" s="144">
        <v>0</v>
      </c>
      <c r="F4974" s="144">
        <v>36.71</v>
      </c>
      <c r="G4974" s="144">
        <v>0</v>
      </c>
      <c r="H4974" s="144">
        <v>0</v>
      </c>
      <c r="I4974" s="144">
        <v>36.71</v>
      </c>
    </row>
    <row r="4975" spans="1:9" x14ac:dyDescent="0.2">
      <c r="A4975" s="141" t="s">
        <v>9959</v>
      </c>
      <c r="B4975" s="142" t="s">
        <v>20351</v>
      </c>
      <c r="C4975" s="143">
        <v>188</v>
      </c>
      <c r="D4975" s="143">
        <v>6</v>
      </c>
      <c r="E4975" s="144">
        <v>1844.75</v>
      </c>
      <c r="F4975" s="144">
        <v>49.3</v>
      </c>
      <c r="G4975" s="144">
        <v>105</v>
      </c>
      <c r="H4975" s="144">
        <v>33.409999999999997</v>
      </c>
      <c r="I4975" s="144">
        <v>187.71</v>
      </c>
    </row>
    <row r="4976" spans="1:9" x14ac:dyDescent="0.2">
      <c r="A4976" s="141" t="s">
        <v>9961</v>
      </c>
      <c r="B4976" s="142" t="s">
        <v>20352</v>
      </c>
      <c r="C4976" s="143">
        <v>91</v>
      </c>
      <c r="D4976" s="143">
        <v>0</v>
      </c>
      <c r="E4976" s="144">
        <v>0</v>
      </c>
      <c r="F4976" s="144">
        <v>23.86</v>
      </c>
      <c r="G4976" s="144">
        <v>0</v>
      </c>
      <c r="H4976" s="144">
        <v>0</v>
      </c>
      <c r="I4976" s="144">
        <v>23.86</v>
      </c>
    </row>
    <row r="4977" spans="1:9" x14ac:dyDescent="0.2">
      <c r="A4977" s="141" t="s">
        <v>9963</v>
      </c>
      <c r="B4977" s="142" t="s">
        <v>20353</v>
      </c>
      <c r="C4977" s="143">
        <v>339</v>
      </c>
      <c r="D4977" s="143">
        <v>8</v>
      </c>
      <c r="E4977" s="144">
        <v>1936.98</v>
      </c>
      <c r="F4977" s="144">
        <v>88.9</v>
      </c>
      <c r="G4977" s="144">
        <v>140</v>
      </c>
      <c r="H4977" s="144">
        <v>35.08</v>
      </c>
      <c r="I4977" s="144">
        <v>263.98</v>
      </c>
    </row>
    <row r="4978" spans="1:9" x14ac:dyDescent="0.2">
      <c r="A4978" s="141" t="s">
        <v>9965</v>
      </c>
      <c r="B4978" s="142" t="s">
        <v>20354</v>
      </c>
      <c r="C4978" s="143">
        <v>669</v>
      </c>
      <c r="D4978" s="143">
        <v>49</v>
      </c>
      <c r="E4978" s="144">
        <v>10710.8</v>
      </c>
      <c r="F4978" s="144">
        <v>175.43</v>
      </c>
      <c r="G4978" s="144">
        <v>857.5</v>
      </c>
      <c r="H4978" s="144">
        <v>193.99</v>
      </c>
      <c r="I4978" s="144">
        <v>1226.92</v>
      </c>
    </row>
    <row r="4979" spans="1:9" x14ac:dyDescent="0.2">
      <c r="A4979" s="141" t="s">
        <v>9967</v>
      </c>
      <c r="B4979" s="142" t="s">
        <v>20355</v>
      </c>
      <c r="C4979" s="143">
        <v>96</v>
      </c>
      <c r="D4979" s="143">
        <v>0</v>
      </c>
      <c r="E4979" s="144">
        <v>0</v>
      </c>
      <c r="F4979" s="144">
        <v>25.18</v>
      </c>
      <c r="G4979" s="144">
        <v>0</v>
      </c>
      <c r="H4979" s="144">
        <v>0</v>
      </c>
      <c r="I4979" s="144">
        <v>25.18</v>
      </c>
    </row>
    <row r="4980" spans="1:9" x14ac:dyDescent="0.2">
      <c r="A4980" s="141" t="s">
        <v>9969</v>
      </c>
      <c r="B4980" s="142" t="s">
        <v>20356</v>
      </c>
      <c r="C4980" s="143">
        <v>93</v>
      </c>
      <c r="D4980" s="143">
        <v>0</v>
      </c>
      <c r="E4980" s="144">
        <v>0</v>
      </c>
      <c r="F4980" s="144">
        <v>24.38</v>
      </c>
      <c r="G4980" s="144">
        <v>0</v>
      </c>
      <c r="H4980" s="144">
        <v>0</v>
      </c>
      <c r="I4980" s="144">
        <v>24.38</v>
      </c>
    </row>
    <row r="4981" spans="1:9" x14ac:dyDescent="0.2">
      <c r="A4981" s="141" t="s">
        <v>9971</v>
      </c>
      <c r="B4981" s="142" t="s">
        <v>20357</v>
      </c>
      <c r="C4981" s="143">
        <v>192</v>
      </c>
      <c r="D4981" s="143">
        <v>0</v>
      </c>
      <c r="E4981" s="144">
        <v>0</v>
      </c>
      <c r="F4981" s="144">
        <v>50.35</v>
      </c>
      <c r="G4981" s="144">
        <v>0</v>
      </c>
      <c r="H4981" s="144">
        <v>0</v>
      </c>
      <c r="I4981" s="144">
        <v>50.35</v>
      </c>
    </row>
    <row r="4982" spans="1:9" x14ac:dyDescent="0.2">
      <c r="A4982" s="141" t="s">
        <v>9973</v>
      </c>
      <c r="B4982" s="142" t="s">
        <v>20358</v>
      </c>
      <c r="C4982" s="143">
        <v>54</v>
      </c>
      <c r="D4982" s="143">
        <v>0</v>
      </c>
      <c r="E4982" s="144">
        <v>0</v>
      </c>
      <c r="F4982" s="144">
        <v>14.16</v>
      </c>
      <c r="G4982" s="144">
        <v>0</v>
      </c>
      <c r="H4982" s="144">
        <v>0</v>
      </c>
      <c r="I4982" s="144">
        <v>14.16</v>
      </c>
    </row>
    <row r="4983" spans="1:9" x14ac:dyDescent="0.2">
      <c r="A4983" s="141" t="s">
        <v>9975</v>
      </c>
      <c r="B4983" s="142" t="s">
        <v>20359</v>
      </c>
      <c r="C4983" s="143">
        <v>108</v>
      </c>
      <c r="D4983" s="143">
        <v>0</v>
      </c>
      <c r="E4983" s="144">
        <v>0</v>
      </c>
      <c r="F4983" s="144">
        <v>28.32</v>
      </c>
      <c r="G4983" s="144">
        <v>0</v>
      </c>
      <c r="H4983" s="144">
        <v>0</v>
      </c>
      <c r="I4983" s="144">
        <v>28.32</v>
      </c>
    </row>
    <row r="4984" spans="1:9" x14ac:dyDescent="0.2">
      <c r="A4984" s="141" t="s">
        <v>9977</v>
      </c>
      <c r="B4984" s="142" t="s">
        <v>20360</v>
      </c>
      <c r="C4984" s="143">
        <v>932</v>
      </c>
      <c r="D4984" s="143">
        <v>20</v>
      </c>
      <c r="E4984" s="144">
        <v>180519.84</v>
      </c>
      <c r="F4984" s="144">
        <v>244.4</v>
      </c>
      <c r="G4984" s="144">
        <v>350</v>
      </c>
      <c r="H4984" s="144">
        <v>3269.49</v>
      </c>
      <c r="I4984" s="144">
        <v>3863.89</v>
      </c>
    </row>
    <row r="4985" spans="1:9" x14ac:dyDescent="0.2">
      <c r="A4985" s="141" t="s">
        <v>9979</v>
      </c>
      <c r="B4985" s="142" t="s">
        <v>20361</v>
      </c>
      <c r="C4985" s="143">
        <v>287</v>
      </c>
      <c r="D4985" s="143">
        <v>0</v>
      </c>
      <c r="E4985" s="144">
        <v>0</v>
      </c>
      <c r="F4985" s="144">
        <v>75.260000000000005</v>
      </c>
      <c r="G4985" s="144">
        <v>0</v>
      </c>
      <c r="H4985" s="144">
        <v>0</v>
      </c>
      <c r="I4985" s="144">
        <v>75.260000000000005</v>
      </c>
    </row>
    <row r="4986" spans="1:9" x14ac:dyDescent="0.2">
      <c r="A4986" s="141" t="s">
        <v>9981</v>
      </c>
      <c r="B4986" s="142" t="s">
        <v>20362</v>
      </c>
      <c r="C4986" s="143">
        <v>402</v>
      </c>
      <c r="D4986" s="143">
        <v>1</v>
      </c>
      <c r="E4986" s="144">
        <v>186.61</v>
      </c>
      <c r="F4986" s="144">
        <v>105.42</v>
      </c>
      <c r="G4986" s="144">
        <v>17.5</v>
      </c>
      <c r="H4986" s="144">
        <v>3.38</v>
      </c>
      <c r="I4986" s="144">
        <v>126.3</v>
      </c>
    </row>
    <row r="4987" spans="1:9" x14ac:dyDescent="0.2">
      <c r="A4987" s="141" t="s">
        <v>9983</v>
      </c>
      <c r="B4987" s="142" t="s">
        <v>20363</v>
      </c>
      <c r="C4987" s="143">
        <v>74</v>
      </c>
      <c r="D4987" s="143">
        <v>0</v>
      </c>
      <c r="E4987" s="144">
        <v>0</v>
      </c>
      <c r="F4987" s="144">
        <v>19.41</v>
      </c>
      <c r="G4987" s="144">
        <v>0</v>
      </c>
      <c r="H4987" s="144">
        <v>0</v>
      </c>
      <c r="I4987" s="144">
        <v>19.41</v>
      </c>
    </row>
    <row r="4988" spans="1:9" x14ac:dyDescent="0.2">
      <c r="A4988" s="141" t="s">
        <v>9985</v>
      </c>
      <c r="B4988" s="142" t="s">
        <v>20364</v>
      </c>
      <c r="C4988" s="143">
        <v>44</v>
      </c>
      <c r="D4988" s="143">
        <v>0</v>
      </c>
      <c r="E4988" s="144">
        <v>0</v>
      </c>
      <c r="F4988" s="144">
        <v>11.54</v>
      </c>
      <c r="G4988" s="144">
        <v>0</v>
      </c>
      <c r="H4988" s="144">
        <v>0</v>
      </c>
      <c r="I4988" s="144">
        <v>11.54</v>
      </c>
    </row>
    <row r="4989" spans="1:9" x14ac:dyDescent="0.2">
      <c r="A4989" s="141" t="s">
        <v>9987</v>
      </c>
      <c r="B4989" s="142" t="s">
        <v>20365</v>
      </c>
      <c r="C4989" s="143">
        <v>443</v>
      </c>
      <c r="D4989" s="143">
        <v>2</v>
      </c>
      <c r="E4989" s="144">
        <v>360.78</v>
      </c>
      <c r="F4989" s="144">
        <v>116.17</v>
      </c>
      <c r="G4989" s="144">
        <v>35</v>
      </c>
      <c r="H4989" s="144">
        <v>6.54</v>
      </c>
      <c r="I4989" s="144">
        <v>157.71</v>
      </c>
    </row>
    <row r="4990" spans="1:9" x14ac:dyDescent="0.2">
      <c r="A4990" s="141" t="s">
        <v>9989</v>
      </c>
      <c r="B4990" s="142" t="s">
        <v>20366</v>
      </c>
      <c r="C4990" s="143">
        <v>32</v>
      </c>
      <c r="D4990" s="143">
        <v>0</v>
      </c>
      <c r="E4990" s="144">
        <v>0</v>
      </c>
      <c r="F4990" s="144">
        <v>8.39</v>
      </c>
      <c r="G4990" s="144">
        <v>0</v>
      </c>
      <c r="H4990" s="144">
        <v>0</v>
      </c>
      <c r="I4990" s="144">
        <v>8.39</v>
      </c>
    </row>
    <row r="4991" spans="1:9" x14ac:dyDescent="0.2">
      <c r="A4991" s="141" t="s">
        <v>9991</v>
      </c>
      <c r="B4991" s="142" t="s">
        <v>20367</v>
      </c>
      <c r="C4991" s="143">
        <v>12269</v>
      </c>
      <c r="D4991" s="143">
        <v>156</v>
      </c>
      <c r="E4991" s="144">
        <v>54316.160000000003</v>
      </c>
      <c r="F4991" s="144">
        <v>3217.3</v>
      </c>
      <c r="G4991" s="144">
        <v>2730.01</v>
      </c>
      <c r="H4991" s="144">
        <v>983.74</v>
      </c>
      <c r="I4991" s="144">
        <v>6931.05</v>
      </c>
    </row>
    <row r="4992" spans="1:9" x14ac:dyDescent="0.2">
      <c r="A4992" s="141" t="s">
        <v>9993</v>
      </c>
      <c r="B4992" s="142" t="s">
        <v>20368</v>
      </c>
      <c r="C4992" s="143">
        <v>227</v>
      </c>
      <c r="D4992" s="143">
        <v>2</v>
      </c>
      <c r="E4992" s="144">
        <v>407.57</v>
      </c>
      <c r="F4992" s="144">
        <v>59.53</v>
      </c>
      <c r="G4992" s="144">
        <v>35</v>
      </c>
      <c r="H4992" s="144">
        <v>7.38</v>
      </c>
      <c r="I4992" s="144">
        <v>101.91</v>
      </c>
    </row>
    <row r="4993" spans="1:9" x14ac:dyDescent="0.2">
      <c r="A4993" s="141" t="s">
        <v>9995</v>
      </c>
      <c r="B4993" s="142" t="s">
        <v>20369</v>
      </c>
      <c r="C4993" s="143">
        <v>133</v>
      </c>
      <c r="D4993" s="143">
        <v>0</v>
      </c>
      <c r="E4993" s="144">
        <v>0</v>
      </c>
      <c r="F4993" s="144">
        <v>34.880000000000003</v>
      </c>
      <c r="G4993" s="144">
        <v>0</v>
      </c>
      <c r="H4993" s="144">
        <v>0</v>
      </c>
      <c r="I4993" s="144">
        <v>34.880000000000003</v>
      </c>
    </row>
    <row r="4994" spans="1:9" x14ac:dyDescent="0.2">
      <c r="A4994" s="141" t="s">
        <v>9997</v>
      </c>
      <c r="B4994" s="142" t="s">
        <v>20370</v>
      </c>
      <c r="C4994" s="143">
        <v>79</v>
      </c>
      <c r="D4994" s="143">
        <v>0</v>
      </c>
      <c r="E4994" s="144">
        <v>0</v>
      </c>
      <c r="F4994" s="144">
        <v>20.72</v>
      </c>
      <c r="G4994" s="144">
        <v>0</v>
      </c>
      <c r="H4994" s="144">
        <v>0</v>
      </c>
      <c r="I4994" s="144">
        <v>20.72</v>
      </c>
    </row>
    <row r="4995" spans="1:9" x14ac:dyDescent="0.2">
      <c r="A4995" s="141" t="s">
        <v>9999</v>
      </c>
      <c r="B4995" s="142" t="s">
        <v>20371</v>
      </c>
      <c r="C4995" s="143">
        <v>83</v>
      </c>
      <c r="D4995" s="143">
        <v>5</v>
      </c>
      <c r="E4995" s="144">
        <v>1300.49</v>
      </c>
      <c r="F4995" s="144">
        <v>21.77</v>
      </c>
      <c r="G4995" s="144">
        <v>87.5</v>
      </c>
      <c r="H4995" s="144">
        <v>23.55</v>
      </c>
      <c r="I4995" s="144">
        <v>132.82</v>
      </c>
    </row>
    <row r="4996" spans="1:9" x14ac:dyDescent="0.2">
      <c r="A4996" s="141" t="s">
        <v>10001</v>
      </c>
      <c r="B4996" s="142" t="s">
        <v>20372</v>
      </c>
      <c r="C4996" s="143">
        <v>299</v>
      </c>
      <c r="D4996" s="143">
        <v>1</v>
      </c>
      <c r="E4996" s="144">
        <v>174.17</v>
      </c>
      <c r="F4996" s="144">
        <v>78.41</v>
      </c>
      <c r="G4996" s="144">
        <v>17.5</v>
      </c>
      <c r="H4996" s="144">
        <v>3.15</v>
      </c>
      <c r="I4996" s="144">
        <v>99.06</v>
      </c>
    </row>
    <row r="4997" spans="1:9" x14ac:dyDescent="0.2">
      <c r="A4997" s="141" t="s">
        <v>10003</v>
      </c>
      <c r="B4997" s="142" t="s">
        <v>20373</v>
      </c>
      <c r="C4997" s="143">
        <v>256</v>
      </c>
      <c r="D4997" s="143">
        <v>6</v>
      </c>
      <c r="E4997" s="144">
        <v>3328.39</v>
      </c>
      <c r="F4997" s="144">
        <v>67.13</v>
      </c>
      <c r="G4997" s="144">
        <v>105</v>
      </c>
      <c r="H4997" s="144">
        <v>60.28</v>
      </c>
      <c r="I4997" s="144">
        <v>232.41</v>
      </c>
    </row>
    <row r="4998" spans="1:9" x14ac:dyDescent="0.2">
      <c r="A4998" s="141" t="s">
        <v>10005</v>
      </c>
      <c r="B4998" s="142" t="s">
        <v>20374</v>
      </c>
      <c r="C4998" s="143">
        <v>134</v>
      </c>
      <c r="D4998" s="143">
        <v>0</v>
      </c>
      <c r="E4998" s="144">
        <v>0</v>
      </c>
      <c r="F4998" s="144">
        <v>35.14</v>
      </c>
      <c r="G4998" s="144">
        <v>0</v>
      </c>
      <c r="H4998" s="144">
        <v>0</v>
      </c>
      <c r="I4998" s="144">
        <v>35.14</v>
      </c>
    </row>
    <row r="4999" spans="1:9" x14ac:dyDescent="0.2">
      <c r="A4999" s="141" t="s">
        <v>10007</v>
      </c>
      <c r="B4999" s="142" t="s">
        <v>20375</v>
      </c>
      <c r="C4999" s="143">
        <v>55</v>
      </c>
      <c r="D4999" s="143">
        <v>0</v>
      </c>
      <c r="E4999" s="144">
        <v>0</v>
      </c>
      <c r="F4999" s="144">
        <v>14.42</v>
      </c>
      <c r="G4999" s="144">
        <v>0</v>
      </c>
      <c r="H4999" s="144">
        <v>0</v>
      </c>
      <c r="I4999" s="144">
        <v>14.42</v>
      </c>
    </row>
    <row r="5000" spans="1:9" x14ac:dyDescent="0.2">
      <c r="A5000" s="141" t="s">
        <v>10009</v>
      </c>
      <c r="B5000" s="142" t="s">
        <v>20376</v>
      </c>
      <c r="C5000" s="143">
        <v>221</v>
      </c>
      <c r="D5000" s="143">
        <v>8</v>
      </c>
      <c r="E5000" s="144">
        <v>2438.58</v>
      </c>
      <c r="F5000" s="144">
        <v>57.95</v>
      </c>
      <c r="G5000" s="144">
        <v>140</v>
      </c>
      <c r="H5000" s="144">
        <v>44.17</v>
      </c>
      <c r="I5000" s="144">
        <v>242.12</v>
      </c>
    </row>
    <row r="5001" spans="1:9" x14ac:dyDescent="0.2">
      <c r="A5001" s="141" t="s">
        <v>10011</v>
      </c>
      <c r="B5001" s="142" t="s">
        <v>20377</v>
      </c>
      <c r="C5001" s="143">
        <v>53</v>
      </c>
      <c r="D5001" s="143">
        <v>0</v>
      </c>
      <c r="E5001" s="144">
        <v>0</v>
      </c>
      <c r="F5001" s="144">
        <v>13.9</v>
      </c>
      <c r="G5001" s="144">
        <v>0</v>
      </c>
      <c r="H5001" s="144">
        <v>0</v>
      </c>
      <c r="I5001" s="144">
        <v>13.9</v>
      </c>
    </row>
    <row r="5002" spans="1:9" x14ac:dyDescent="0.2">
      <c r="A5002" s="141" t="s">
        <v>10013</v>
      </c>
      <c r="B5002" s="142" t="s">
        <v>20378</v>
      </c>
      <c r="C5002" s="143">
        <v>119</v>
      </c>
      <c r="D5002" s="143">
        <v>0</v>
      </c>
      <c r="E5002" s="144">
        <v>0</v>
      </c>
      <c r="F5002" s="144">
        <v>31.21</v>
      </c>
      <c r="G5002" s="144">
        <v>0</v>
      </c>
      <c r="H5002" s="144">
        <v>0</v>
      </c>
      <c r="I5002" s="144">
        <v>31.21</v>
      </c>
    </row>
    <row r="5003" spans="1:9" x14ac:dyDescent="0.2">
      <c r="A5003" s="141" t="s">
        <v>10015</v>
      </c>
      <c r="B5003" s="142" t="s">
        <v>20379</v>
      </c>
      <c r="C5003" s="143">
        <v>365</v>
      </c>
      <c r="D5003" s="143">
        <v>11</v>
      </c>
      <c r="E5003" s="144">
        <v>5019.2700000000004</v>
      </c>
      <c r="F5003" s="144">
        <v>95.71</v>
      </c>
      <c r="G5003" s="144">
        <v>192.5</v>
      </c>
      <c r="H5003" s="144">
        <v>90.9</v>
      </c>
      <c r="I5003" s="144">
        <v>379.11</v>
      </c>
    </row>
    <row r="5004" spans="1:9" x14ac:dyDescent="0.2">
      <c r="A5004" s="141" t="s">
        <v>10017</v>
      </c>
      <c r="B5004" s="142" t="s">
        <v>20380</v>
      </c>
      <c r="C5004" s="143">
        <v>223</v>
      </c>
      <c r="D5004" s="143">
        <v>0</v>
      </c>
      <c r="E5004" s="144">
        <v>0</v>
      </c>
      <c r="F5004" s="144">
        <v>58.48</v>
      </c>
      <c r="G5004" s="144">
        <v>0</v>
      </c>
      <c r="H5004" s="144">
        <v>0</v>
      </c>
      <c r="I5004" s="144">
        <v>58.48</v>
      </c>
    </row>
    <row r="5005" spans="1:9" x14ac:dyDescent="0.2">
      <c r="A5005" s="141" t="s">
        <v>10019</v>
      </c>
      <c r="B5005" s="142" t="s">
        <v>20381</v>
      </c>
      <c r="C5005" s="143">
        <v>75</v>
      </c>
      <c r="D5005" s="143">
        <v>0</v>
      </c>
      <c r="E5005" s="144">
        <v>0</v>
      </c>
      <c r="F5005" s="144">
        <v>19.66</v>
      </c>
      <c r="G5005" s="144">
        <v>0</v>
      </c>
      <c r="H5005" s="144">
        <v>0</v>
      </c>
      <c r="I5005" s="144">
        <v>19.66</v>
      </c>
    </row>
    <row r="5006" spans="1:9" x14ac:dyDescent="0.2">
      <c r="A5006" s="141" t="s">
        <v>10021</v>
      </c>
      <c r="B5006" s="142" t="s">
        <v>20382</v>
      </c>
      <c r="C5006" s="143">
        <v>60</v>
      </c>
      <c r="D5006" s="143">
        <v>3</v>
      </c>
      <c r="E5006" s="144">
        <v>1945.22</v>
      </c>
      <c r="F5006" s="144">
        <v>15.74</v>
      </c>
      <c r="G5006" s="144">
        <v>52.5</v>
      </c>
      <c r="H5006" s="144">
        <v>35.229999999999997</v>
      </c>
      <c r="I5006" s="144">
        <v>103.47</v>
      </c>
    </row>
    <row r="5007" spans="1:9" x14ac:dyDescent="0.2">
      <c r="A5007" s="141" t="s">
        <v>10023</v>
      </c>
      <c r="B5007" s="142" t="s">
        <v>20383</v>
      </c>
      <c r="C5007" s="143">
        <v>257</v>
      </c>
      <c r="D5007" s="143">
        <v>0</v>
      </c>
      <c r="E5007" s="144">
        <v>0</v>
      </c>
      <c r="F5007" s="144">
        <v>67.39</v>
      </c>
      <c r="G5007" s="144">
        <v>0</v>
      </c>
      <c r="H5007" s="144">
        <v>0</v>
      </c>
      <c r="I5007" s="144">
        <v>67.39</v>
      </c>
    </row>
    <row r="5008" spans="1:9" x14ac:dyDescent="0.2">
      <c r="A5008" s="141" t="s">
        <v>10025</v>
      </c>
      <c r="B5008" s="142" t="s">
        <v>20384</v>
      </c>
      <c r="C5008" s="143">
        <v>4284</v>
      </c>
      <c r="D5008" s="143">
        <v>27</v>
      </c>
      <c r="E5008" s="144">
        <v>6353.68</v>
      </c>
      <c r="F5008" s="144">
        <v>1123.3900000000001</v>
      </c>
      <c r="G5008" s="144">
        <v>472.5</v>
      </c>
      <c r="H5008" s="144">
        <v>115.07</v>
      </c>
      <c r="I5008" s="144">
        <v>1710.96</v>
      </c>
    </row>
    <row r="5009" spans="1:9" x14ac:dyDescent="0.2">
      <c r="A5009" s="141" t="s">
        <v>10027</v>
      </c>
      <c r="B5009" s="142" t="s">
        <v>20385</v>
      </c>
      <c r="C5009" s="143">
        <v>355</v>
      </c>
      <c r="D5009" s="143">
        <v>0</v>
      </c>
      <c r="E5009" s="144">
        <v>0</v>
      </c>
      <c r="F5009" s="144">
        <v>93.09</v>
      </c>
      <c r="G5009" s="144">
        <v>0</v>
      </c>
      <c r="H5009" s="144">
        <v>0</v>
      </c>
      <c r="I5009" s="144">
        <v>93.09</v>
      </c>
    </row>
    <row r="5010" spans="1:9" x14ac:dyDescent="0.2">
      <c r="A5010" s="141" t="s">
        <v>10029</v>
      </c>
      <c r="B5010" s="142" t="s">
        <v>20386</v>
      </c>
      <c r="C5010" s="143">
        <v>1169</v>
      </c>
      <c r="D5010" s="143">
        <v>26</v>
      </c>
      <c r="E5010" s="144">
        <v>11083.42</v>
      </c>
      <c r="F5010" s="144">
        <v>306.54000000000002</v>
      </c>
      <c r="G5010" s="144">
        <v>455</v>
      </c>
      <c r="H5010" s="144">
        <v>200.74</v>
      </c>
      <c r="I5010" s="144">
        <v>962.28</v>
      </c>
    </row>
    <row r="5011" spans="1:9" x14ac:dyDescent="0.2">
      <c r="A5011" s="141" t="s">
        <v>10031</v>
      </c>
      <c r="B5011" s="142" t="s">
        <v>20387</v>
      </c>
      <c r="C5011" s="143">
        <v>594</v>
      </c>
      <c r="D5011" s="143">
        <v>2</v>
      </c>
      <c r="E5011" s="144">
        <v>574.47</v>
      </c>
      <c r="F5011" s="144">
        <v>155.77000000000001</v>
      </c>
      <c r="G5011" s="144">
        <v>35</v>
      </c>
      <c r="H5011" s="144">
        <v>10.41</v>
      </c>
      <c r="I5011" s="144">
        <v>201.18</v>
      </c>
    </row>
    <row r="5012" spans="1:9" x14ac:dyDescent="0.2">
      <c r="A5012" s="141" t="s">
        <v>10033</v>
      </c>
      <c r="B5012" s="142" t="s">
        <v>20388</v>
      </c>
      <c r="C5012" s="143">
        <v>91</v>
      </c>
      <c r="D5012" s="143">
        <v>1</v>
      </c>
      <c r="E5012" s="144">
        <v>139.25</v>
      </c>
      <c r="F5012" s="144">
        <v>23.86</v>
      </c>
      <c r="G5012" s="144">
        <v>17.5</v>
      </c>
      <c r="H5012" s="144">
        <v>2.52</v>
      </c>
      <c r="I5012" s="144">
        <v>43.88</v>
      </c>
    </row>
    <row r="5013" spans="1:9" x14ac:dyDescent="0.2">
      <c r="A5013" s="141" t="s">
        <v>10035</v>
      </c>
      <c r="B5013" s="142" t="s">
        <v>20389</v>
      </c>
      <c r="C5013" s="143">
        <v>148</v>
      </c>
      <c r="D5013" s="143">
        <v>5</v>
      </c>
      <c r="E5013" s="144">
        <v>3070.53</v>
      </c>
      <c r="F5013" s="144">
        <v>38.81</v>
      </c>
      <c r="G5013" s="144">
        <v>87.5</v>
      </c>
      <c r="H5013" s="144">
        <v>55.61</v>
      </c>
      <c r="I5013" s="144">
        <v>181.92</v>
      </c>
    </row>
    <row r="5014" spans="1:9" x14ac:dyDescent="0.2">
      <c r="A5014" s="141" t="s">
        <v>10037</v>
      </c>
      <c r="B5014" s="142" t="s">
        <v>20390</v>
      </c>
      <c r="C5014" s="143">
        <v>698</v>
      </c>
      <c r="D5014" s="143">
        <v>7</v>
      </c>
      <c r="E5014" s="144">
        <v>1403.86</v>
      </c>
      <c r="F5014" s="144">
        <v>183.04</v>
      </c>
      <c r="G5014" s="144">
        <v>122.5</v>
      </c>
      <c r="H5014" s="144">
        <v>25.42</v>
      </c>
      <c r="I5014" s="144">
        <v>330.96</v>
      </c>
    </row>
    <row r="5015" spans="1:9" x14ac:dyDescent="0.2">
      <c r="A5015" s="141" t="s">
        <v>10039</v>
      </c>
      <c r="B5015" s="142" t="s">
        <v>20391</v>
      </c>
      <c r="C5015" s="143">
        <v>155</v>
      </c>
      <c r="D5015" s="143">
        <v>1</v>
      </c>
      <c r="E5015" s="144">
        <v>497.64</v>
      </c>
      <c r="F5015" s="144">
        <v>40.65</v>
      </c>
      <c r="G5015" s="144">
        <v>17.5</v>
      </c>
      <c r="H5015" s="144">
        <v>9.02</v>
      </c>
      <c r="I5015" s="144">
        <v>67.17</v>
      </c>
    </row>
    <row r="5016" spans="1:9" x14ac:dyDescent="0.2">
      <c r="A5016" s="141" t="s">
        <v>10041</v>
      </c>
      <c r="B5016" s="142" t="s">
        <v>20392</v>
      </c>
      <c r="C5016" s="143">
        <v>249</v>
      </c>
      <c r="D5016" s="143">
        <v>3</v>
      </c>
      <c r="E5016" s="144">
        <v>788.98</v>
      </c>
      <c r="F5016" s="144">
        <v>65.3</v>
      </c>
      <c r="G5016" s="144">
        <v>52.5</v>
      </c>
      <c r="H5016" s="144">
        <v>14.29</v>
      </c>
      <c r="I5016" s="144">
        <v>132.09</v>
      </c>
    </row>
    <row r="5017" spans="1:9" x14ac:dyDescent="0.2">
      <c r="A5017" s="141" t="s">
        <v>10043</v>
      </c>
      <c r="B5017" s="142" t="s">
        <v>20393</v>
      </c>
      <c r="C5017" s="143">
        <v>874</v>
      </c>
      <c r="D5017" s="143">
        <v>6</v>
      </c>
      <c r="E5017" s="144">
        <v>1310.3</v>
      </c>
      <c r="F5017" s="144">
        <v>229.19</v>
      </c>
      <c r="G5017" s="144">
        <v>105</v>
      </c>
      <c r="H5017" s="144">
        <v>23.73</v>
      </c>
      <c r="I5017" s="144">
        <v>357.92</v>
      </c>
    </row>
    <row r="5018" spans="1:9" x14ac:dyDescent="0.2">
      <c r="A5018" s="141" t="s">
        <v>10045</v>
      </c>
      <c r="B5018" s="142" t="s">
        <v>20394</v>
      </c>
      <c r="C5018" s="143">
        <v>80</v>
      </c>
      <c r="D5018" s="143">
        <v>0</v>
      </c>
      <c r="E5018" s="144">
        <v>0</v>
      </c>
      <c r="F5018" s="144">
        <v>20.98</v>
      </c>
      <c r="G5018" s="144">
        <v>0</v>
      </c>
      <c r="H5018" s="144">
        <v>0</v>
      </c>
      <c r="I5018" s="144">
        <v>20.98</v>
      </c>
    </row>
    <row r="5019" spans="1:9" x14ac:dyDescent="0.2">
      <c r="A5019" s="141" t="s">
        <v>10047</v>
      </c>
      <c r="B5019" s="142" t="s">
        <v>20395</v>
      </c>
      <c r="C5019" s="143">
        <v>267</v>
      </c>
      <c r="D5019" s="143">
        <v>0</v>
      </c>
      <c r="E5019" s="144">
        <v>0</v>
      </c>
      <c r="F5019" s="144">
        <v>70.02</v>
      </c>
      <c r="G5019" s="144">
        <v>0</v>
      </c>
      <c r="H5019" s="144">
        <v>0</v>
      </c>
      <c r="I5019" s="144">
        <v>70.02</v>
      </c>
    </row>
    <row r="5020" spans="1:9" x14ac:dyDescent="0.2">
      <c r="A5020" s="141" t="s">
        <v>10049</v>
      </c>
      <c r="B5020" s="142" t="s">
        <v>20396</v>
      </c>
      <c r="C5020" s="143">
        <v>923</v>
      </c>
      <c r="D5020" s="143">
        <v>9</v>
      </c>
      <c r="E5020" s="144">
        <v>2039.19</v>
      </c>
      <c r="F5020" s="144">
        <v>242.04</v>
      </c>
      <c r="G5020" s="144">
        <v>157.5</v>
      </c>
      <c r="H5020" s="144">
        <v>36.94</v>
      </c>
      <c r="I5020" s="144">
        <v>436.48</v>
      </c>
    </row>
    <row r="5021" spans="1:9" x14ac:dyDescent="0.2">
      <c r="A5021" s="141" t="s">
        <v>10051</v>
      </c>
      <c r="B5021" s="142" t="s">
        <v>20397</v>
      </c>
      <c r="C5021" s="143">
        <v>821</v>
      </c>
      <c r="D5021" s="143">
        <v>13</v>
      </c>
      <c r="E5021" s="144">
        <v>3704.32</v>
      </c>
      <c r="F5021" s="144">
        <v>215.29</v>
      </c>
      <c r="G5021" s="144">
        <v>227.5</v>
      </c>
      <c r="H5021" s="144">
        <v>67.09</v>
      </c>
      <c r="I5021" s="144">
        <v>509.88</v>
      </c>
    </row>
    <row r="5022" spans="1:9" x14ac:dyDescent="0.2">
      <c r="A5022" s="141" t="s">
        <v>10053</v>
      </c>
      <c r="B5022" s="142" t="s">
        <v>20398</v>
      </c>
      <c r="C5022" s="143">
        <v>197</v>
      </c>
      <c r="D5022" s="143">
        <v>6</v>
      </c>
      <c r="E5022" s="144">
        <v>933.11</v>
      </c>
      <c r="F5022" s="144">
        <v>51.66</v>
      </c>
      <c r="G5022" s="144">
        <v>105</v>
      </c>
      <c r="H5022" s="144">
        <v>16.899999999999999</v>
      </c>
      <c r="I5022" s="144">
        <v>173.56</v>
      </c>
    </row>
    <row r="5023" spans="1:9" x14ac:dyDescent="0.2">
      <c r="A5023" s="141" t="s">
        <v>10055</v>
      </c>
      <c r="B5023" s="142" t="s">
        <v>20399</v>
      </c>
      <c r="C5023" s="143">
        <v>7368</v>
      </c>
      <c r="D5023" s="143">
        <v>252</v>
      </c>
      <c r="E5023" s="144">
        <v>184104.41</v>
      </c>
      <c r="F5023" s="144">
        <v>1932.1</v>
      </c>
      <c r="G5023" s="144">
        <v>4410.01</v>
      </c>
      <c r="H5023" s="144">
        <v>3334.41</v>
      </c>
      <c r="I5023" s="144">
        <v>9676.52</v>
      </c>
    </row>
    <row r="5024" spans="1:9" x14ac:dyDescent="0.2">
      <c r="A5024" s="141" t="s">
        <v>10057</v>
      </c>
      <c r="B5024" s="142" t="s">
        <v>20400</v>
      </c>
      <c r="C5024" s="143">
        <v>116</v>
      </c>
      <c r="D5024" s="143">
        <v>0</v>
      </c>
      <c r="E5024" s="144">
        <v>0</v>
      </c>
      <c r="F5024" s="144">
        <v>30.42</v>
      </c>
      <c r="G5024" s="144">
        <v>0</v>
      </c>
      <c r="H5024" s="144">
        <v>0</v>
      </c>
      <c r="I5024" s="144">
        <v>30.42</v>
      </c>
    </row>
    <row r="5025" spans="1:9" x14ac:dyDescent="0.2">
      <c r="A5025" s="141" t="s">
        <v>10059</v>
      </c>
      <c r="B5025" s="142" t="s">
        <v>20401</v>
      </c>
      <c r="C5025" s="143">
        <v>1295</v>
      </c>
      <c r="D5025" s="143">
        <v>16</v>
      </c>
      <c r="E5025" s="144">
        <v>3299.24</v>
      </c>
      <c r="F5025" s="144">
        <v>339.58</v>
      </c>
      <c r="G5025" s="144">
        <v>280</v>
      </c>
      <c r="H5025" s="144">
        <v>59.75</v>
      </c>
      <c r="I5025" s="144">
        <v>679.33</v>
      </c>
    </row>
    <row r="5026" spans="1:9" x14ac:dyDescent="0.2">
      <c r="A5026" s="141" t="s">
        <v>10061</v>
      </c>
      <c r="B5026" s="142" t="s">
        <v>20402</v>
      </c>
      <c r="C5026" s="143">
        <v>194</v>
      </c>
      <c r="D5026" s="143">
        <v>0</v>
      </c>
      <c r="E5026" s="144">
        <v>0</v>
      </c>
      <c r="F5026" s="144">
        <v>50.87</v>
      </c>
      <c r="G5026" s="144">
        <v>0</v>
      </c>
      <c r="H5026" s="144">
        <v>0</v>
      </c>
      <c r="I5026" s="144">
        <v>50.87</v>
      </c>
    </row>
    <row r="5027" spans="1:9" x14ac:dyDescent="0.2">
      <c r="A5027" s="141" t="s">
        <v>10063</v>
      </c>
      <c r="B5027" s="142" t="s">
        <v>20403</v>
      </c>
      <c r="C5027" s="143">
        <v>61</v>
      </c>
      <c r="D5027" s="143">
        <v>2</v>
      </c>
      <c r="E5027" s="144">
        <v>340.47</v>
      </c>
      <c r="F5027" s="144">
        <v>16</v>
      </c>
      <c r="G5027" s="144">
        <v>35</v>
      </c>
      <c r="H5027" s="144">
        <v>6.17</v>
      </c>
      <c r="I5027" s="144">
        <v>57.17</v>
      </c>
    </row>
    <row r="5028" spans="1:9" x14ac:dyDescent="0.2">
      <c r="A5028" s="141" t="s">
        <v>10065</v>
      </c>
      <c r="B5028" s="142" t="s">
        <v>20404</v>
      </c>
      <c r="C5028" s="143">
        <v>64</v>
      </c>
      <c r="D5028" s="143">
        <v>0</v>
      </c>
      <c r="E5028" s="144">
        <v>0</v>
      </c>
      <c r="F5028" s="144">
        <v>16.78</v>
      </c>
      <c r="G5028" s="144">
        <v>0</v>
      </c>
      <c r="H5028" s="144">
        <v>0</v>
      </c>
      <c r="I5028" s="144">
        <v>16.78</v>
      </c>
    </row>
    <row r="5029" spans="1:9" x14ac:dyDescent="0.2">
      <c r="A5029" s="141" t="s">
        <v>10067</v>
      </c>
      <c r="B5029" s="142" t="s">
        <v>20405</v>
      </c>
      <c r="C5029" s="143">
        <v>191</v>
      </c>
      <c r="D5029" s="143">
        <v>0</v>
      </c>
      <c r="E5029" s="144">
        <v>0</v>
      </c>
      <c r="F5029" s="144">
        <v>50.09</v>
      </c>
      <c r="G5029" s="144">
        <v>0</v>
      </c>
      <c r="H5029" s="144">
        <v>0</v>
      </c>
      <c r="I5029" s="144">
        <v>50.09</v>
      </c>
    </row>
    <row r="5030" spans="1:9" x14ac:dyDescent="0.2">
      <c r="A5030" s="141" t="s">
        <v>10069</v>
      </c>
      <c r="B5030" s="142" t="s">
        <v>20406</v>
      </c>
      <c r="C5030" s="143">
        <v>2809</v>
      </c>
      <c r="D5030" s="143">
        <v>61</v>
      </c>
      <c r="E5030" s="144">
        <v>33662.230000000003</v>
      </c>
      <c r="F5030" s="144">
        <v>736.6</v>
      </c>
      <c r="G5030" s="144">
        <v>1067.5</v>
      </c>
      <c r="H5030" s="144">
        <v>609.66999999999996</v>
      </c>
      <c r="I5030" s="144">
        <v>2413.77</v>
      </c>
    </row>
    <row r="5031" spans="1:9" x14ac:dyDescent="0.2">
      <c r="A5031" s="141" t="s">
        <v>10071</v>
      </c>
      <c r="B5031" s="142" t="s">
        <v>20407</v>
      </c>
      <c r="C5031" s="143">
        <v>211</v>
      </c>
      <c r="D5031" s="143">
        <v>1</v>
      </c>
      <c r="E5031" s="144">
        <v>248.82</v>
      </c>
      <c r="F5031" s="144">
        <v>55.33</v>
      </c>
      <c r="G5031" s="144">
        <v>17.5</v>
      </c>
      <c r="H5031" s="144">
        <v>4.5</v>
      </c>
      <c r="I5031" s="144">
        <v>77.33</v>
      </c>
    </row>
    <row r="5032" spans="1:9" x14ac:dyDescent="0.2">
      <c r="A5032" s="141" t="s">
        <v>10073</v>
      </c>
      <c r="B5032" s="142" t="s">
        <v>20408</v>
      </c>
      <c r="C5032" s="143">
        <v>38</v>
      </c>
      <c r="D5032" s="143">
        <v>2</v>
      </c>
      <c r="E5032" s="144">
        <v>319.5</v>
      </c>
      <c r="F5032" s="144">
        <v>9.9700000000000006</v>
      </c>
      <c r="G5032" s="144">
        <v>35</v>
      </c>
      <c r="H5032" s="144">
        <v>5.78</v>
      </c>
      <c r="I5032" s="144">
        <v>50.75</v>
      </c>
    </row>
    <row r="5033" spans="1:9" x14ac:dyDescent="0.2">
      <c r="A5033" s="141" t="s">
        <v>10075</v>
      </c>
      <c r="B5033" s="142" t="s">
        <v>20409</v>
      </c>
      <c r="C5033" s="143">
        <v>293</v>
      </c>
      <c r="D5033" s="143">
        <v>1</v>
      </c>
      <c r="E5033" s="144">
        <v>314.56</v>
      </c>
      <c r="F5033" s="144">
        <v>76.83</v>
      </c>
      <c r="G5033" s="144">
        <v>17.5</v>
      </c>
      <c r="H5033" s="144">
        <v>5.7</v>
      </c>
      <c r="I5033" s="144">
        <v>100.03</v>
      </c>
    </row>
    <row r="5034" spans="1:9" x14ac:dyDescent="0.2">
      <c r="A5034" s="141" t="s">
        <v>10077</v>
      </c>
      <c r="B5034" s="142" t="s">
        <v>20410</v>
      </c>
      <c r="C5034" s="143">
        <v>67</v>
      </c>
      <c r="D5034" s="143">
        <v>0</v>
      </c>
      <c r="E5034" s="144">
        <v>0</v>
      </c>
      <c r="F5034" s="144">
        <v>17.57</v>
      </c>
      <c r="G5034" s="144">
        <v>0</v>
      </c>
      <c r="H5034" s="144">
        <v>0</v>
      </c>
      <c r="I5034" s="144">
        <v>17.57</v>
      </c>
    </row>
    <row r="5035" spans="1:9" x14ac:dyDescent="0.2">
      <c r="A5035" s="141" t="s">
        <v>10079</v>
      </c>
      <c r="B5035" s="142" t="s">
        <v>20411</v>
      </c>
      <c r="C5035" s="143">
        <v>64</v>
      </c>
      <c r="D5035" s="143">
        <v>0</v>
      </c>
      <c r="E5035" s="144">
        <v>0</v>
      </c>
      <c r="F5035" s="144">
        <v>16.78</v>
      </c>
      <c r="G5035" s="144">
        <v>0</v>
      </c>
      <c r="H5035" s="144">
        <v>0</v>
      </c>
      <c r="I5035" s="144">
        <v>16.78</v>
      </c>
    </row>
    <row r="5036" spans="1:9" x14ac:dyDescent="0.2">
      <c r="A5036" s="141" t="s">
        <v>10081</v>
      </c>
      <c r="B5036" s="142" t="s">
        <v>20412</v>
      </c>
      <c r="C5036" s="143">
        <v>131</v>
      </c>
      <c r="D5036" s="143">
        <v>3</v>
      </c>
      <c r="E5036" s="144">
        <v>684.25</v>
      </c>
      <c r="F5036" s="144">
        <v>34.35</v>
      </c>
      <c r="G5036" s="144">
        <v>52.5</v>
      </c>
      <c r="H5036" s="144">
        <v>12.39</v>
      </c>
      <c r="I5036" s="144">
        <v>99.24</v>
      </c>
    </row>
    <row r="5037" spans="1:9" x14ac:dyDescent="0.2">
      <c r="A5037" s="141" t="s">
        <v>10083</v>
      </c>
      <c r="B5037" s="142" t="s">
        <v>20413</v>
      </c>
      <c r="C5037" s="143">
        <v>397</v>
      </c>
      <c r="D5037" s="143">
        <v>0</v>
      </c>
      <c r="E5037" s="144">
        <v>0</v>
      </c>
      <c r="F5037" s="144">
        <v>104.1</v>
      </c>
      <c r="G5037" s="144">
        <v>0</v>
      </c>
      <c r="H5037" s="144">
        <v>0</v>
      </c>
      <c r="I5037" s="144">
        <v>104.1</v>
      </c>
    </row>
    <row r="5038" spans="1:9" x14ac:dyDescent="0.2">
      <c r="A5038" s="141" t="s">
        <v>10085</v>
      </c>
      <c r="B5038" s="142" t="s">
        <v>20414</v>
      </c>
      <c r="C5038" s="143">
        <v>518</v>
      </c>
      <c r="D5038" s="143">
        <v>9</v>
      </c>
      <c r="E5038" s="144">
        <v>6486.41</v>
      </c>
      <c r="F5038" s="144">
        <v>135.83000000000001</v>
      </c>
      <c r="G5038" s="144">
        <v>157.5</v>
      </c>
      <c r="H5038" s="144">
        <v>117.48</v>
      </c>
      <c r="I5038" s="144">
        <v>410.81</v>
      </c>
    </row>
    <row r="5039" spans="1:9" x14ac:dyDescent="0.2">
      <c r="A5039" s="141" t="s">
        <v>10087</v>
      </c>
      <c r="B5039" s="142" t="s">
        <v>20415</v>
      </c>
      <c r="C5039" s="143">
        <v>21</v>
      </c>
      <c r="D5039" s="143">
        <v>0</v>
      </c>
      <c r="E5039" s="144">
        <v>0</v>
      </c>
      <c r="F5039" s="144">
        <v>5.5</v>
      </c>
      <c r="G5039" s="144">
        <v>0</v>
      </c>
      <c r="H5039" s="144">
        <v>0</v>
      </c>
      <c r="I5039" s="144">
        <v>5.5</v>
      </c>
    </row>
    <row r="5040" spans="1:9" x14ac:dyDescent="0.2">
      <c r="A5040" s="141" t="s">
        <v>10089</v>
      </c>
      <c r="B5040" s="142" t="s">
        <v>20416</v>
      </c>
      <c r="C5040" s="143">
        <v>255</v>
      </c>
      <c r="D5040" s="143">
        <v>3</v>
      </c>
      <c r="E5040" s="144">
        <v>461.98</v>
      </c>
      <c r="F5040" s="144">
        <v>66.87</v>
      </c>
      <c r="G5040" s="144">
        <v>52.5</v>
      </c>
      <c r="H5040" s="144">
        <v>8.3699999999999992</v>
      </c>
      <c r="I5040" s="144">
        <v>127.74</v>
      </c>
    </row>
    <row r="5041" spans="1:9" x14ac:dyDescent="0.2">
      <c r="A5041" s="141" t="s">
        <v>10091</v>
      </c>
      <c r="B5041" s="142" t="s">
        <v>20417</v>
      </c>
      <c r="C5041" s="143">
        <v>12065</v>
      </c>
      <c r="D5041" s="143">
        <v>179</v>
      </c>
      <c r="E5041" s="144">
        <v>60161.07</v>
      </c>
      <c r="F5041" s="144">
        <v>3163.8</v>
      </c>
      <c r="G5041" s="144">
        <v>3132.5</v>
      </c>
      <c r="H5041" s="144">
        <v>1089.6099999999999</v>
      </c>
      <c r="I5041" s="144">
        <v>7385.91</v>
      </c>
    </row>
    <row r="5042" spans="1:9" x14ac:dyDescent="0.2">
      <c r="A5042" s="141" t="s">
        <v>10093</v>
      </c>
      <c r="B5042" s="142" t="s">
        <v>20418</v>
      </c>
      <c r="C5042" s="143">
        <v>106</v>
      </c>
      <c r="D5042" s="143">
        <v>2</v>
      </c>
      <c r="E5042" s="144">
        <v>268.22000000000003</v>
      </c>
      <c r="F5042" s="144">
        <v>27.8</v>
      </c>
      <c r="G5042" s="144">
        <v>35</v>
      </c>
      <c r="H5042" s="144">
        <v>4.8600000000000003</v>
      </c>
      <c r="I5042" s="144">
        <v>67.66</v>
      </c>
    </row>
    <row r="5043" spans="1:9" x14ac:dyDescent="0.2">
      <c r="A5043" s="141" t="s">
        <v>10095</v>
      </c>
      <c r="B5043" s="142" t="s">
        <v>20419</v>
      </c>
      <c r="C5043" s="143">
        <v>177</v>
      </c>
      <c r="D5043" s="143">
        <v>0</v>
      </c>
      <c r="E5043" s="144">
        <v>0</v>
      </c>
      <c r="F5043" s="144">
        <v>46.42</v>
      </c>
      <c r="G5043" s="144">
        <v>0</v>
      </c>
      <c r="H5043" s="144">
        <v>0</v>
      </c>
      <c r="I5043" s="144">
        <v>46.42</v>
      </c>
    </row>
    <row r="5044" spans="1:9" x14ac:dyDescent="0.2">
      <c r="A5044" s="141" t="s">
        <v>10097</v>
      </c>
      <c r="B5044" s="142" t="s">
        <v>20420</v>
      </c>
      <c r="C5044" s="143">
        <v>112</v>
      </c>
      <c r="D5044" s="143">
        <v>2</v>
      </c>
      <c r="E5044" s="144">
        <v>490.02</v>
      </c>
      <c r="F5044" s="144">
        <v>29.37</v>
      </c>
      <c r="G5044" s="144">
        <v>35</v>
      </c>
      <c r="H5044" s="144">
        <v>8.8699999999999992</v>
      </c>
      <c r="I5044" s="144">
        <v>73.239999999999995</v>
      </c>
    </row>
    <row r="5045" spans="1:9" x14ac:dyDescent="0.2">
      <c r="A5045" s="141" t="s">
        <v>10099</v>
      </c>
      <c r="B5045" s="142" t="s">
        <v>20421</v>
      </c>
      <c r="C5045" s="143">
        <v>159</v>
      </c>
      <c r="D5045" s="143">
        <v>0</v>
      </c>
      <c r="E5045" s="144">
        <v>0</v>
      </c>
      <c r="F5045" s="144">
        <v>41.7</v>
      </c>
      <c r="G5045" s="144">
        <v>0</v>
      </c>
      <c r="H5045" s="144">
        <v>0</v>
      </c>
      <c r="I5045" s="144">
        <v>41.7</v>
      </c>
    </row>
    <row r="5046" spans="1:9" x14ac:dyDescent="0.2">
      <c r="A5046" s="141" t="s">
        <v>10101</v>
      </c>
      <c r="B5046" s="142" t="s">
        <v>20422</v>
      </c>
      <c r="C5046" s="143">
        <v>427</v>
      </c>
      <c r="D5046" s="143">
        <v>1</v>
      </c>
      <c r="E5046" s="144">
        <v>313.17</v>
      </c>
      <c r="F5046" s="144">
        <v>111.98</v>
      </c>
      <c r="G5046" s="144">
        <v>17.5</v>
      </c>
      <c r="H5046" s="144">
        <v>5.67</v>
      </c>
      <c r="I5046" s="144">
        <v>135.15</v>
      </c>
    </row>
    <row r="5047" spans="1:9" x14ac:dyDescent="0.2">
      <c r="A5047" s="141" t="s">
        <v>10103</v>
      </c>
      <c r="B5047" s="142" t="s">
        <v>20423</v>
      </c>
      <c r="C5047" s="143">
        <v>64</v>
      </c>
      <c r="D5047" s="143">
        <v>0</v>
      </c>
      <c r="E5047" s="144">
        <v>0</v>
      </c>
      <c r="F5047" s="144">
        <v>16.78</v>
      </c>
      <c r="G5047" s="144">
        <v>0</v>
      </c>
      <c r="H5047" s="144">
        <v>0</v>
      </c>
      <c r="I5047" s="144">
        <v>16.78</v>
      </c>
    </row>
    <row r="5048" spans="1:9" x14ac:dyDescent="0.2">
      <c r="A5048" s="141" t="s">
        <v>10105</v>
      </c>
      <c r="B5048" s="142" t="s">
        <v>20424</v>
      </c>
      <c r="C5048" s="143">
        <v>117</v>
      </c>
      <c r="D5048" s="143">
        <v>0</v>
      </c>
      <c r="E5048" s="144">
        <v>0</v>
      </c>
      <c r="F5048" s="144">
        <v>30.68</v>
      </c>
      <c r="G5048" s="144">
        <v>0</v>
      </c>
      <c r="H5048" s="144">
        <v>0</v>
      </c>
      <c r="I5048" s="144">
        <v>30.68</v>
      </c>
    </row>
    <row r="5049" spans="1:9" x14ac:dyDescent="0.2">
      <c r="A5049" s="141" t="s">
        <v>10107</v>
      </c>
      <c r="B5049" s="142" t="s">
        <v>20425</v>
      </c>
      <c r="C5049" s="143">
        <v>63</v>
      </c>
      <c r="D5049" s="143">
        <v>2</v>
      </c>
      <c r="E5049" s="144">
        <v>435.43</v>
      </c>
      <c r="F5049" s="144">
        <v>16.52</v>
      </c>
      <c r="G5049" s="144">
        <v>35</v>
      </c>
      <c r="H5049" s="144">
        <v>7.89</v>
      </c>
      <c r="I5049" s="144">
        <v>59.41</v>
      </c>
    </row>
    <row r="5050" spans="1:9" x14ac:dyDescent="0.2">
      <c r="A5050" s="141" t="s">
        <v>10109</v>
      </c>
      <c r="B5050" s="142" t="s">
        <v>20426</v>
      </c>
      <c r="C5050" s="143">
        <v>2214</v>
      </c>
      <c r="D5050" s="143">
        <v>23</v>
      </c>
      <c r="E5050" s="144">
        <v>53082.57</v>
      </c>
      <c r="F5050" s="144">
        <v>580.58000000000004</v>
      </c>
      <c r="G5050" s="144">
        <v>402.5</v>
      </c>
      <c r="H5050" s="144">
        <v>961.41</v>
      </c>
      <c r="I5050" s="144">
        <v>1944.49</v>
      </c>
    </row>
    <row r="5051" spans="1:9" x14ac:dyDescent="0.2">
      <c r="A5051" s="141" t="s">
        <v>10111</v>
      </c>
      <c r="B5051" s="142" t="s">
        <v>20427</v>
      </c>
      <c r="C5051" s="143">
        <v>129</v>
      </c>
      <c r="D5051" s="143">
        <v>5</v>
      </c>
      <c r="E5051" s="144">
        <v>2255.89</v>
      </c>
      <c r="F5051" s="144">
        <v>33.82</v>
      </c>
      <c r="G5051" s="144">
        <v>87.5</v>
      </c>
      <c r="H5051" s="144">
        <v>40.86</v>
      </c>
      <c r="I5051" s="144">
        <v>162.18</v>
      </c>
    </row>
    <row r="5052" spans="1:9" x14ac:dyDescent="0.2">
      <c r="A5052" s="141" t="s">
        <v>10113</v>
      </c>
      <c r="B5052" s="142" t="s">
        <v>20428</v>
      </c>
      <c r="C5052" s="143">
        <v>104</v>
      </c>
      <c r="D5052" s="143">
        <v>0</v>
      </c>
      <c r="E5052" s="144">
        <v>0</v>
      </c>
      <c r="F5052" s="144">
        <v>27.27</v>
      </c>
      <c r="G5052" s="144">
        <v>0</v>
      </c>
      <c r="H5052" s="144">
        <v>0</v>
      </c>
      <c r="I5052" s="144">
        <v>27.27</v>
      </c>
    </row>
    <row r="5053" spans="1:9" x14ac:dyDescent="0.2">
      <c r="A5053" s="141" t="s">
        <v>10115</v>
      </c>
      <c r="B5053" s="142" t="s">
        <v>20429</v>
      </c>
      <c r="C5053" s="143">
        <v>114</v>
      </c>
      <c r="D5053" s="143">
        <v>2</v>
      </c>
      <c r="E5053" s="144">
        <v>373.22</v>
      </c>
      <c r="F5053" s="144">
        <v>29.9</v>
      </c>
      <c r="G5053" s="144">
        <v>35</v>
      </c>
      <c r="H5053" s="144">
        <v>6.76</v>
      </c>
      <c r="I5053" s="144">
        <v>71.66</v>
      </c>
    </row>
    <row r="5054" spans="1:9" x14ac:dyDescent="0.2">
      <c r="A5054" s="141" t="s">
        <v>10117</v>
      </c>
      <c r="B5054" s="142" t="s">
        <v>20430</v>
      </c>
      <c r="C5054" s="143">
        <v>617</v>
      </c>
      <c r="D5054" s="143">
        <v>14</v>
      </c>
      <c r="E5054" s="144">
        <v>3938.61</v>
      </c>
      <c r="F5054" s="144">
        <v>161.79</v>
      </c>
      <c r="G5054" s="144">
        <v>245</v>
      </c>
      <c r="H5054" s="144">
        <v>71.34</v>
      </c>
      <c r="I5054" s="144">
        <v>478.13</v>
      </c>
    </row>
    <row r="5055" spans="1:9" x14ac:dyDescent="0.2">
      <c r="A5055" s="141" t="s">
        <v>10119</v>
      </c>
      <c r="B5055" s="142" t="s">
        <v>20431</v>
      </c>
      <c r="C5055" s="143">
        <v>240</v>
      </c>
      <c r="D5055" s="143">
        <v>2</v>
      </c>
      <c r="E5055" s="144">
        <v>341.61</v>
      </c>
      <c r="F5055" s="144">
        <v>62.94</v>
      </c>
      <c r="G5055" s="144">
        <v>35</v>
      </c>
      <c r="H5055" s="144">
        <v>6.18</v>
      </c>
      <c r="I5055" s="144">
        <v>104.12</v>
      </c>
    </row>
    <row r="5056" spans="1:9" x14ac:dyDescent="0.2">
      <c r="A5056" s="141" t="s">
        <v>10121</v>
      </c>
      <c r="B5056" s="142" t="s">
        <v>20432</v>
      </c>
      <c r="C5056" s="143">
        <v>157</v>
      </c>
      <c r="D5056" s="143">
        <v>0</v>
      </c>
      <c r="E5056" s="144">
        <v>0</v>
      </c>
      <c r="F5056" s="144">
        <v>41.17</v>
      </c>
      <c r="G5056" s="144">
        <v>0</v>
      </c>
      <c r="H5056" s="144">
        <v>0</v>
      </c>
      <c r="I5056" s="144">
        <v>41.17</v>
      </c>
    </row>
    <row r="5057" spans="1:9" x14ac:dyDescent="0.2">
      <c r="A5057" s="141" t="s">
        <v>10123</v>
      </c>
      <c r="B5057" s="142" t="s">
        <v>20433</v>
      </c>
      <c r="C5057" s="143">
        <v>210</v>
      </c>
      <c r="D5057" s="143">
        <v>3</v>
      </c>
      <c r="E5057" s="144">
        <v>553.9</v>
      </c>
      <c r="F5057" s="144">
        <v>55.07</v>
      </c>
      <c r="G5057" s="144">
        <v>52.5</v>
      </c>
      <c r="H5057" s="144">
        <v>10.029999999999999</v>
      </c>
      <c r="I5057" s="144">
        <v>117.6</v>
      </c>
    </row>
    <row r="5058" spans="1:9" x14ac:dyDescent="0.2">
      <c r="A5058" s="141" t="s">
        <v>10125</v>
      </c>
      <c r="B5058" s="142" t="s">
        <v>20434</v>
      </c>
      <c r="C5058" s="143">
        <v>241</v>
      </c>
      <c r="D5058" s="143">
        <v>1</v>
      </c>
      <c r="E5058" s="144">
        <v>248.82</v>
      </c>
      <c r="F5058" s="144">
        <v>63.2</v>
      </c>
      <c r="G5058" s="144">
        <v>17.5</v>
      </c>
      <c r="H5058" s="144">
        <v>4.5</v>
      </c>
      <c r="I5058" s="144">
        <v>85.2</v>
      </c>
    </row>
    <row r="5059" spans="1:9" x14ac:dyDescent="0.2">
      <c r="A5059" s="141" t="s">
        <v>10127</v>
      </c>
      <c r="B5059" s="142" t="s">
        <v>20435</v>
      </c>
      <c r="C5059" s="143">
        <v>38</v>
      </c>
      <c r="D5059" s="143">
        <v>0</v>
      </c>
      <c r="E5059" s="144">
        <v>0</v>
      </c>
      <c r="F5059" s="144">
        <v>9.9700000000000006</v>
      </c>
      <c r="G5059" s="144">
        <v>0</v>
      </c>
      <c r="H5059" s="144">
        <v>0</v>
      </c>
      <c r="I5059" s="144">
        <v>9.9700000000000006</v>
      </c>
    </row>
    <row r="5060" spans="1:9" x14ac:dyDescent="0.2">
      <c r="A5060" s="141" t="s">
        <v>10129</v>
      </c>
      <c r="B5060" s="142" t="s">
        <v>20436</v>
      </c>
      <c r="C5060" s="143">
        <v>220</v>
      </c>
      <c r="D5060" s="143">
        <v>4</v>
      </c>
      <c r="E5060" s="144">
        <v>370.37</v>
      </c>
      <c r="F5060" s="144">
        <v>57.69</v>
      </c>
      <c r="G5060" s="144">
        <v>70</v>
      </c>
      <c r="H5060" s="144">
        <v>6.7</v>
      </c>
      <c r="I5060" s="144">
        <v>134.38999999999999</v>
      </c>
    </row>
    <row r="5061" spans="1:9" x14ac:dyDescent="0.2">
      <c r="A5061" s="141" t="s">
        <v>10131</v>
      </c>
      <c r="B5061" s="142" t="s">
        <v>20437</v>
      </c>
      <c r="C5061" s="143">
        <v>252</v>
      </c>
      <c r="D5061" s="143">
        <v>6</v>
      </c>
      <c r="E5061" s="144">
        <v>958.51</v>
      </c>
      <c r="F5061" s="144">
        <v>66.08</v>
      </c>
      <c r="G5061" s="144">
        <v>105</v>
      </c>
      <c r="H5061" s="144">
        <v>17.36</v>
      </c>
      <c r="I5061" s="144">
        <v>188.44</v>
      </c>
    </row>
    <row r="5062" spans="1:9" x14ac:dyDescent="0.2">
      <c r="A5062" s="141" t="s">
        <v>10133</v>
      </c>
      <c r="B5062" s="142" t="s">
        <v>20438</v>
      </c>
      <c r="C5062" s="143">
        <v>254</v>
      </c>
      <c r="D5062" s="143">
        <v>1</v>
      </c>
      <c r="E5062" s="144">
        <v>248.82</v>
      </c>
      <c r="F5062" s="144">
        <v>66.61</v>
      </c>
      <c r="G5062" s="144">
        <v>17.5</v>
      </c>
      <c r="H5062" s="144">
        <v>4.5</v>
      </c>
      <c r="I5062" s="144">
        <v>88.61</v>
      </c>
    </row>
    <row r="5063" spans="1:9" x14ac:dyDescent="0.2">
      <c r="A5063" s="141" t="s">
        <v>10135</v>
      </c>
      <c r="B5063" s="142" t="s">
        <v>20439</v>
      </c>
      <c r="C5063" s="143">
        <v>198</v>
      </c>
      <c r="D5063" s="143">
        <v>3</v>
      </c>
      <c r="E5063" s="144">
        <v>1037.27</v>
      </c>
      <c r="F5063" s="144">
        <v>51.92</v>
      </c>
      <c r="G5063" s="144">
        <v>52.5</v>
      </c>
      <c r="H5063" s="144">
        <v>18.78</v>
      </c>
      <c r="I5063" s="144">
        <v>123.2</v>
      </c>
    </row>
    <row r="5064" spans="1:9" x14ac:dyDescent="0.2">
      <c r="A5064" s="141" t="s">
        <v>10137</v>
      </c>
      <c r="B5064" s="142" t="s">
        <v>20440</v>
      </c>
      <c r="C5064" s="143">
        <v>182</v>
      </c>
      <c r="D5064" s="143">
        <v>9</v>
      </c>
      <c r="E5064" s="144">
        <v>12570.82</v>
      </c>
      <c r="F5064" s="144">
        <v>47.73</v>
      </c>
      <c r="G5064" s="144">
        <v>157.5</v>
      </c>
      <c r="H5064" s="144">
        <v>227.68</v>
      </c>
      <c r="I5064" s="144">
        <v>432.91</v>
      </c>
    </row>
    <row r="5065" spans="1:9" x14ac:dyDescent="0.2">
      <c r="A5065" s="141" t="s">
        <v>10139</v>
      </c>
      <c r="B5065" s="142" t="s">
        <v>20441</v>
      </c>
      <c r="C5065" s="143">
        <v>315</v>
      </c>
      <c r="D5065" s="143">
        <v>3</v>
      </c>
      <c r="E5065" s="144">
        <v>1283.32</v>
      </c>
      <c r="F5065" s="144">
        <v>82.6</v>
      </c>
      <c r="G5065" s="144">
        <v>52.5</v>
      </c>
      <c r="H5065" s="144">
        <v>23.24</v>
      </c>
      <c r="I5065" s="144">
        <v>158.34</v>
      </c>
    </row>
    <row r="5066" spans="1:9" x14ac:dyDescent="0.2">
      <c r="A5066" s="141" t="s">
        <v>10141</v>
      </c>
      <c r="B5066" s="142" t="s">
        <v>20442</v>
      </c>
      <c r="C5066" s="143">
        <v>101</v>
      </c>
      <c r="D5066" s="143">
        <v>0</v>
      </c>
      <c r="E5066" s="144">
        <v>0</v>
      </c>
      <c r="F5066" s="144">
        <v>26.49</v>
      </c>
      <c r="G5066" s="144">
        <v>0</v>
      </c>
      <c r="H5066" s="144">
        <v>0</v>
      </c>
      <c r="I5066" s="144">
        <v>26.49</v>
      </c>
    </row>
    <row r="5067" spans="1:9" x14ac:dyDescent="0.2">
      <c r="A5067" s="141" t="s">
        <v>10143</v>
      </c>
      <c r="B5067" s="142" t="s">
        <v>20443</v>
      </c>
      <c r="C5067" s="143">
        <v>196</v>
      </c>
      <c r="D5067" s="143">
        <v>7</v>
      </c>
      <c r="E5067" s="144">
        <v>3509.35</v>
      </c>
      <c r="F5067" s="144">
        <v>51.4</v>
      </c>
      <c r="G5067" s="144">
        <v>122.5</v>
      </c>
      <c r="H5067" s="144">
        <v>63.56</v>
      </c>
      <c r="I5067" s="144">
        <v>237.46</v>
      </c>
    </row>
    <row r="5068" spans="1:9" x14ac:dyDescent="0.2">
      <c r="A5068" s="141" t="s">
        <v>10145</v>
      </c>
      <c r="B5068" s="142" t="s">
        <v>20444</v>
      </c>
      <c r="C5068" s="143">
        <v>1270</v>
      </c>
      <c r="D5068" s="143">
        <v>33</v>
      </c>
      <c r="E5068" s="144">
        <v>10003.33</v>
      </c>
      <c r="F5068" s="144">
        <v>333.03</v>
      </c>
      <c r="G5068" s="144">
        <v>577.5</v>
      </c>
      <c r="H5068" s="144">
        <v>181.18</v>
      </c>
      <c r="I5068" s="144">
        <v>1091.71</v>
      </c>
    </row>
    <row r="5069" spans="1:9" x14ac:dyDescent="0.2">
      <c r="A5069" s="141" t="s">
        <v>10147</v>
      </c>
      <c r="B5069" s="142" t="s">
        <v>20445</v>
      </c>
      <c r="C5069" s="143">
        <v>674</v>
      </c>
      <c r="D5069" s="143">
        <v>6</v>
      </c>
      <c r="E5069" s="144">
        <v>1495.5</v>
      </c>
      <c r="F5069" s="144">
        <v>176.74</v>
      </c>
      <c r="G5069" s="144">
        <v>105</v>
      </c>
      <c r="H5069" s="144">
        <v>27.09</v>
      </c>
      <c r="I5069" s="144">
        <v>308.83</v>
      </c>
    </row>
    <row r="5070" spans="1:9" x14ac:dyDescent="0.2">
      <c r="A5070" s="141" t="s">
        <v>10149</v>
      </c>
      <c r="B5070" s="142" t="s">
        <v>20446</v>
      </c>
      <c r="C5070" s="143">
        <v>97</v>
      </c>
      <c r="D5070" s="143">
        <v>0</v>
      </c>
      <c r="E5070" s="144">
        <v>0</v>
      </c>
      <c r="F5070" s="144">
        <v>25.44</v>
      </c>
      <c r="G5070" s="144">
        <v>0</v>
      </c>
      <c r="H5070" s="144">
        <v>0</v>
      </c>
      <c r="I5070" s="144">
        <v>25.44</v>
      </c>
    </row>
    <row r="5071" spans="1:9" x14ac:dyDescent="0.2">
      <c r="A5071" s="141" t="s">
        <v>10151</v>
      </c>
      <c r="B5071" s="142" t="s">
        <v>20447</v>
      </c>
      <c r="C5071" s="143">
        <v>264</v>
      </c>
      <c r="D5071" s="143">
        <v>3</v>
      </c>
      <c r="E5071" s="144">
        <v>14163.11</v>
      </c>
      <c r="F5071" s="144">
        <v>69.23</v>
      </c>
      <c r="G5071" s="144">
        <v>52.5</v>
      </c>
      <c r="H5071" s="144">
        <v>256.51</v>
      </c>
      <c r="I5071" s="144">
        <v>378.24</v>
      </c>
    </row>
    <row r="5072" spans="1:9" x14ac:dyDescent="0.2">
      <c r="A5072" s="141" t="s">
        <v>10153</v>
      </c>
      <c r="B5072" s="142" t="s">
        <v>20448</v>
      </c>
      <c r="C5072" s="143">
        <v>216</v>
      </c>
      <c r="D5072" s="143">
        <v>9</v>
      </c>
      <c r="E5072" s="144">
        <v>36242.239999999998</v>
      </c>
      <c r="F5072" s="144">
        <v>56.64</v>
      </c>
      <c r="G5072" s="144">
        <v>157.5</v>
      </c>
      <c r="H5072" s="144">
        <v>656.4</v>
      </c>
      <c r="I5072" s="144">
        <v>870.54</v>
      </c>
    </row>
    <row r="5073" spans="1:9" x14ac:dyDescent="0.2">
      <c r="A5073" s="141" t="s">
        <v>10155</v>
      </c>
      <c r="B5073" s="142" t="s">
        <v>20449</v>
      </c>
      <c r="C5073" s="143">
        <v>1119</v>
      </c>
      <c r="D5073" s="143">
        <v>33</v>
      </c>
      <c r="E5073" s="144">
        <v>7994.45</v>
      </c>
      <c r="F5073" s="144">
        <v>293.43</v>
      </c>
      <c r="G5073" s="144">
        <v>577.5</v>
      </c>
      <c r="H5073" s="144">
        <v>144.79</v>
      </c>
      <c r="I5073" s="144">
        <v>1015.72</v>
      </c>
    </row>
    <row r="5074" spans="1:9" x14ac:dyDescent="0.2">
      <c r="A5074" s="141" t="s">
        <v>10157</v>
      </c>
      <c r="B5074" s="142" t="s">
        <v>20450</v>
      </c>
      <c r="C5074" s="143">
        <v>152</v>
      </c>
      <c r="D5074" s="143">
        <v>1</v>
      </c>
      <c r="E5074" s="144">
        <v>186.61</v>
      </c>
      <c r="F5074" s="144">
        <v>39.86</v>
      </c>
      <c r="G5074" s="144">
        <v>17.5</v>
      </c>
      <c r="H5074" s="144">
        <v>3.38</v>
      </c>
      <c r="I5074" s="144">
        <v>60.74</v>
      </c>
    </row>
    <row r="5075" spans="1:9" x14ac:dyDescent="0.2">
      <c r="A5075" s="141" t="s">
        <v>10159</v>
      </c>
      <c r="B5075" s="142" t="s">
        <v>20451</v>
      </c>
      <c r="C5075" s="143">
        <v>645</v>
      </c>
      <c r="D5075" s="143">
        <v>8</v>
      </c>
      <c r="E5075" s="144">
        <v>1430.55</v>
      </c>
      <c r="F5075" s="144">
        <v>169.14</v>
      </c>
      <c r="G5075" s="144">
        <v>140</v>
      </c>
      <c r="H5075" s="144">
        <v>25.91</v>
      </c>
      <c r="I5075" s="144">
        <v>335.05</v>
      </c>
    </row>
    <row r="5076" spans="1:9" x14ac:dyDescent="0.2">
      <c r="A5076" s="141" t="s">
        <v>10161</v>
      </c>
      <c r="B5076" s="142" t="s">
        <v>20452</v>
      </c>
      <c r="C5076" s="143">
        <v>414</v>
      </c>
      <c r="D5076" s="143">
        <v>4</v>
      </c>
      <c r="E5076" s="144">
        <v>817.93</v>
      </c>
      <c r="F5076" s="144">
        <v>108.56</v>
      </c>
      <c r="G5076" s="144">
        <v>70</v>
      </c>
      <c r="H5076" s="144">
        <v>14.82</v>
      </c>
      <c r="I5076" s="144">
        <v>193.38</v>
      </c>
    </row>
    <row r="5077" spans="1:9" x14ac:dyDescent="0.2">
      <c r="A5077" s="141" t="s">
        <v>10163</v>
      </c>
      <c r="B5077" s="142" t="s">
        <v>20453</v>
      </c>
      <c r="C5077" s="143">
        <v>353</v>
      </c>
      <c r="D5077" s="143">
        <v>2</v>
      </c>
      <c r="E5077" s="144">
        <v>205.87</v>
      </c>
      <c r="F5077" s="144">
        <v>92.57</v>
      </c>
      <c r="G5077" s="144">
        <v>35</v>
      </c>
      <c r="H5077" s="144">
        <v>3.73</v>
      </c>
      <c r="I5077" s="144">
        <v>131.30000000000001</v>
      </c>
    </row>
    <row r="5078" spans="1:9" x14ac:dyDescent="0.2">
      <c r="A5078" s="141" t="s">
        <v>10165</v>
      </c>
      <c r="B5078" s="142" t="s">
        <v>20454</v>
      </c>
      <c r="C5078" s="143">
        <v>268</v>
      </c>
      <c r="D5078" s="143">
        <v>6</v>
      </c>
      <c r="E5078" s="144">
        <v>847.91</v>
      </c>
      <c r="F5078" s="144">
        <v>70.28</v>
      </c>
      <c r="G5078" s="144">
        <v>105</v>
      </c>
      <c r="H5078" s="144">
        <v>15.36</v>
      </c>
      <c r="I5078" s="144">
        <v>190.64</v>
      </c>
    </row>
    <row r="5079" spans="1:9" x14ac:dyDescent="0.2">
      <c r="A5079" s="141" t="s">
        <v>10167</v>
      </c>
      <c r="B5079" s="142" t="s">
        <v>20455</v>
      </c>
      <c r="C5079" s="143">
        <v>115</v>
      </c>
      <c r="D5079" s="143">
        <v>0</v>
      </c>
      <c r="E5079" s="144">
        <v>0</v>
      </c>
      <c r="F5079" s="144">
        <v>30.16</v>
      </c>
      <c r="G5079" s="144">
        <v>0</v>
      </c>
      <c r="H5079" s="144">
        <v>0</v>
      </c>
      <c r="I5079" s="144">
        <v>30.16</v>
      </c>
    </row>
    <row r="5080" spans="1:9" x14ac:dyDescent="0.2">
      <c r="A5080" s="141" t="s">
        <v>10169</v>
      </c>
      <c r="B5080" s="142" t="s">
        <v>20456</v>
      </c>
      <c r="C5080" s="143">
        <v>189</v>
      </c>
      <c r="D5080" s="143">
        <v>0</v>
      </c>
      <c r="E5080" s="144">
        <v>0</v>
      </c>
      <c r="F5080" s="144">
        <v>49.56</v>
      </c>
      <c r="G5080" s="144">
        <v>0</v>
      </c>
      <c r="H5080" s="144">
        <v>0</v>
      </c>
      <c r="I5080" s="144">
        <v>49.56</v>
      </c>
    </row>
    <row r="5081" spans="1:9" x14ac:dyDescent="0.2">
      <c r="A5081" s="141" t="s">
        <v>10171</v>
      </c>
      <c r="B5081" s="142" t="s">
        <v>20457</v>
      </c>
      <c r="C5081" s="143">
        <v>427</v>
      </c>
      <c r="D5081" s="143">
        <v>8</v>
      </c>
      <c r="E5081" s="144">
        <v>15217.15</v>
      </c>
      <c r="F5081" s="144">
        <v>111.98</v>
      </c>
      <c r="G5081" s="144">
        <v>140</v>
      </c>
      <c r="H5081" s="144">
        <v>275.61</v>
      </c>
      <c r="I5081" s="144">
        <v>527.59</v>
      </c>
    </row>
    <row r="5082" spans="1:9" x14ac:dyDescent="0.2">
      <c r="A5082" s="141" t="s">
        <v>10173</v>
      </c>
      <c r="B5082" s="142" t="s">
        <v>20458</v>
      </c>
      <c r="C5082" s="143">
        <v>58</v>
      </c>
      <c r="D5082" s="143">
        <v>0</v>
      </c>
      <c r="E5082" s="144">
        <v>0</v>
      </c>
      <c r="F5082" s="144">
        <v>15.21</v>
      </c>
      <c r="G5082" s="144">
        <v>0</v>
      </c>
      <c r="H5082" s="144">
        <v>0</v>
      </c>
      <c r="I5082" s="144">
        <v>15.21</v>
      </c>
    </row>
    <row r="5083" spans="1:9" x14ac:dyDescent="0.2">
      <c r="A5083" s="141" t="s">
        <v>10175</v>
      </c>
      <c r="B5083" s="142" t="s">
        <v>20459</v>
      </c>
      <c r="C5083" s="143">
        <v>34</v>
      </c>
      <c r="D5083" s="143">
        <v>0</v>
      </c>
      <c r="E5083" s="144">
        <v>0</v>
      </c>
      <c r="F5083" s="144">
        <v>8.91</v>
      </c>
      <c r="G5083" s="144">
        <v>0</v>
      </c>
      <c r="H5083" s="144">
        <v>0</v>
      </c>
      <c r="I5083" s="144">
        <v>8.91</v>
      </c>
    </row>
    <row r="5084" spans="1:9" x14ac:dyDescent="0.2">
      <c r="A5084" s="141" t="s">
        <v>10177</v>
      </c>
      <c r="B5084" s="142" t="s">
        <v>20460</v>
      </c>
      <c r="C5084" s="143">
        <v>146</v>
      </c>
      <c r="D5084" s="143">
        <v>6</v>
      </c>
      <c r="E5084" s="144">
        <v>1568.92</v>
      </c>
      <c r="F5084" s="144">
        <v>38.29</v>
      </c>
      <c r="G5084" s="144">
        <v>105</v>
      </c>
      <c r="H5084" s="144">
        <v>28.42</v>
      </c>
      <c r="I5084" s="144">
        <v>171.71</v>
      </c>
    </row>
    <row r="5085" spans="1:9" x14ac:dyDescent="0.2">
      <c r="A5085" s="141" t="s">
        <v>10179</v>
      </c>
      <c r="B5085" s="142" t="s">
        <v>20461</v>
      </c>
      <c r="C5085" s="143">
        <v>432</v>
      </c>
      <c r="D5085" s="143">
        <v>11</v>
      </c>
      <c r="E5085" s="144">
        <v>13379.53</v>
      </c>
      <c r="F5085" s="144">
        <v>113.28</v>
      </c>
      <c r="G5085" s="144">
        <v>192.5</v>
      </c>
      <c r="H5085" s="144">
        <v>242.32</v>
      </c>
      <c r="I5085" s="144">
        <v>548.1</v>
      </c>
    </row>
    <row r="5086" spans="1:9" x14ac:dyDescent="0.2">
      <c r="A5086" s="141" t="s">
        <v>10181</v>
      </c>
      <c r="B5086" s="142" t="s">
        <v>20462</v>
      </c>
      <c r="C5086" s="143">
        <v>133</v>
      </c>
      <c r="D5086" s="143">
        <v>0</v>
      </c>
      <c r="E5086" s="144">
        <v>0</v>
      </c>
      <c r="F5086" s="144">
        <v>34.880000000000003</v>
      </c>
      <c r="G5086" s="144">
        <v>0</v>
      </c>
      <c r="H5086" s="144">
        <v>0</v>
      </c>
      <c r="I5086" s="144">
        <v>34.880000000000003</v>
      </c>
    </row>
    <row r="5087" spans="1:9" x14ac:dyDescent="0.2">
      <c r="A5087" s="141" t="s">
        <v>10183</v>
      </c>
      <c r="B5087" s="142" t="s">
        <v>20463</v>
      </c>
      <c r="C5087" s="143">
        <v>71</v>
      </c>
      <c r="D5087" s="143">
        <v>3</v>
      </c>
      <c r="E5087" s="144">
        <v>4841.3</v>
      </c>
      <c r="F5087" s="144">
        <v>18.62</v>
      </c>
      <c r="G5087" s="144">
        <v>52.5</v>
      </c>
      <c r="H5087" s="144">
        <v>87.68</v>
      </c>
      <c r="I5087" s="144">
        <v>158.80000000000001</v>
      </c>
    </row>
    <row r="5088" spans="1:9" x14ac:dyDescent="0.2">
      <c r="A5088" s="141" t="s">
        <v>10185</v>
      </c>
      <c r="B5088" s="142" t="s">
        <v>20464</v>
      </c>
      <c r="C5088" s="143">
        <v>5550</v>
      </c>
      <c r="D5088" s="143">
        <v>304</v>
      </c>
      <c r="E5088" s="144">
        <v>347217.16</v>
      </c>
      <c r="F5088" s="144">
        <v>1455.38</v>
      </c>
      <c r="G5088" s="144">
        <v>5320.02</v>
      </c>
      <c r="H5088" s="144">
        <v>6288.63</v>
      </c>
      <c r="I5088" s="144">
        <v>13064.03</v>
      </c>
    </row>
    <row r="5089" spans="1:9" x14ac:dyDescent="0.2">
      <c r="A5089" s="141" t="s">
        <v>10187</v>
      </c>
      <c r="B5089" s="142" t="s">
        <v>20465</v>
      </c>
      <c r="C5089" s="143">
        <v>68</v>
      </c>
      <c r="D5089" s="143">
        <v>1</v>
      </c>
      <c r="E5089" s="144">
        <v>248.82</v>
      </c>
      <c r="F5089" s="144">
        <v>17.829999999999998</v>
      </c>
      <c r="G5089" s="144">
        <v>17.5</v>
      </c>
      <c r="H5089" s="144">
        <v>4.5</v>
      </c>
      <c r="I5089" s="144">
        <v>39.83</v>
      </c>
    </row>
    <row r="5090" spans="1:9" x14ac:dyDescent="0.2">
      <c r="A5090" s="141" t="s">
        <v>10189</v>
      </c>
      <c r="B5090" s="142" t="s">
        <v>20466</v>
      </c>
      <c r="C5090" s="143">
        <v>241</v>
      </c>
      <c r="D5090" s="143">
        <v>0</v>
      </c>
      <c r="E5090" s="144">
        <v>0</v>
      </c>
      <c r="F5090" s="144">
        <v>63.2</v>
      </c>
      <c r="G5090" s="144">
        <v>0</v>
      </c>
      <c r="H5090" s="144">
        <v>0</v>
      </c>
      <c r="I5090" s="144">
        <v>63.2</v>
      </c>
    </row>
    <row r="5091" spans="1:9" x14ac:dyDescent="0.2">
      <c r="A5091" s="141" t="s">
        <v>10191</v>
      </c>
      <c r="B5091" s="142" t="s">
        <v>20467</v>
      </c>
      <c r="C5091" s="143">
        <v>69</v>
      </c>
      <c r="D5091" s="143">
        <v>0</v>
      </c>
      <c r="E5091" s="144">
        <v>0</v>
      </c>
      <c r="F5091" s="144">
        <v>18.100000000000001</v>
      </c>
      <c r="G5091" s="144">
        <v>0</v>
      </c>
      <c r="H5091" s="144">
        <v>0</v>
      </c>
      <c r="I5091" s="144">
        <v>18.100000000000001</v>
      </c>
    </row>
    <row r="5092" spans="1:9" x14ac:dyDescent="0.2">
      <c r="A5092" s="141" t="s">
        <v>10193</v>
      </c>
      <c r="B5092" s="142" t="s">
        <v>20468</v>
      </c>
      <c r="C5092" s="143">
        <v>616</v>
      </c>
      <c r="D5092" s="143">
        <v>3</v>
      </c>
      <c r="E5092" s="144">
        <v>1061.32</v>
      </c>
      <c r="F5092" s="144">
        <v>161.54</v>
      </c>
      <c r="G5092" s="144">
        <v>52.5</v>
      </c>
      <c r="H5092" s="144">
        <v>19.22</v>
      </c>
      <c r="I5092" s="144">
        <v>233.26</v>
      </c>
    </row>
    <row r="5093" spans="1:9" x14ac:dyDescent="0.2">
      <c r="A5093" s="141" t="s">
        <v>10195</v>
      </c>
      <c r="B5093" s="142" t="s">
        <v>20469</v>
      </c>
      <c r="C5093" s="143">
        <v>133</v>
      </c>
      <c r="D5093" s="143">
        <v>1</v>
      </c>
      <c r="E5093" s="144">
        <v>186.61</v>
      </c>
      <c r="F5093" s="144">
        <v>34.880000000000003</v>
      </c>
      <c r="G5093" s="144">
        <v>17.5</v>
      </c>
      <c r="H5093" s="144">
        <v>3.38</v>
      </c>
      <c r="I5093" s="144">
        <v>55.76</v>
      </c>
    </row>
    <row r="5094" spans="1:9" x14ac:dyDescent="0.2">
      <c r="A5094" s="141" t="s">
        <v>10197</v>
      </c>
      <c r="B5094" s="142" t="s">
        <v>20470</v>
      </c>
      <c r="C5094" s="143">
        <v>223</v>
      </c>
      <c r="D5094" s="143">
        <v>3</v>
      </c>
      <c r="E5094" s="144">
        <v>730.41</v>
      </c>
      <c r="F5094" s="144">
        <v>58.48</v>
      </c>
      <c r="G5094" s="144">
        <v>52.5</v>
      </c>
      <c r="H5094" s="144">
        <v>13.23</v>
      </c>
      <c r="I5094" s="144">
        <v>124.21</v>
      </c>
    </row>
    <row r="5095" spans="1:9" x14ac:dyDescent="0.2">
      <c r="A5095" s="141" t="s">
        <v>10199</v>
      </c>
      <c r="B5095" s="142" t="s">
        <v>20471</v>
      </c>
      <c r="C5095" s="143">
        <v>29</v>
      </c>
      <c r="D5095" s="143">
        <v>1</v>
      </c>
      <c r="E5095" s="144">
        <v>186.61</v>
      </c>
      <c r="F5095" s="144">
        <v>7.61</v>
      </c>
      <c r="G5095" s="144">
        <v>17.5</v>
      </c>
      <c r="H5095" s="144">
        <v>3.38</v>
      </c>
      <c r="I5095" s="144">
        <v>28.49</v>
      </c>
    </row>
    <row r="5096" spans="1:9" x14ac:dyDescent="0.2">
      <c r="A5096" s="141" t="s">
        <v>10201</v>
      </c>
      <c r="B5096" s="142" t="s">
        <v>20472</v>
      </c>
      <c r="C5096" s="143">
        <v>287</v>
      </c>
      <c r="D5096" s="143">
        <v>13</v>
      </c>
      <c r="E5096" s="144">
        <v>7345.99</v>
      </c>
      <c r="F5096" s="144">
        <v>75.260000000000005</v>
      </c>
      <c r="G5096" s="144">
        <v>227.5</v>
      </c>
      <c r="H5096" s="144">
        <v>133.05000000000001</v>
      </c>
      <c r="I5096" s="144">
        <v>435.81</v>
      </c>
    </row>
    <row r="5097" spans="1:9" x14ac:dyDescent="0.2">
      <c r="A5097" s="141" t="s">
        <v>10203</v>
      </c>
      <c r="B5097" s="142" t="s">
        <v>20473</v>
      </c>
      <c r="C5097" s="143">
        <v>31</v>
      </c>
      <c r="D5097" s="143">
        <v>0</v>
      </c>
      <c r="E5097" s="144">
        <v>0</v>
      </c>
      <c r="F5097" s="144">
        <v>8.1300000000000008</v>
      </c>
      <c r="G5097" s="144">
        <v>0</v>
      </c>
      <c r="H5097" s="144">
        <v>0</v>
      </c>
      <c r="I5097" s="144">
        <v>8.1300000000000008</v>
      </c>
    </row>
    <row r="5098" spans="1:9" x14ac:dyDescent="0.2">
      <c r="A5098" s="141" t="s">
        <v>10205</v>
      </c>
      <c r="B5098" s="142" t="s">
        <v>20474</v>
      </c>
      <c r="C5098" s="143">
        <v>204</v>
      </c>
      <c r="D5098" s="143">
        <v>3</v>
      </c>
      <c r="E5098" s="144">
        <v>595.55999999999995</v>
      </c>
      <c r="F5098" s="144">
        <v>53.5</v>
      </c>
      <c r="G5098" s="144">
        <v>52.5</v>
      </c>
      <c r="H5098" s="144">
        <v>10.78</v>
      </c>
      <c r="I5098" s="144">
        <v>116.78</v>
      </c>
    </row>
    <row r="5099" spans="1:9" x14ac:dyDescent="0.2">
      <c r="A5099" s="141" t="s">
        <v>10207</v>
      </c>
      <c r="B5099" s="142" t="s">
        <v>20475</v>
      </c>
      <c r="C5099" s="143">
        <v>199</v>
      </c>
      <c r="D5099" s="143">
        <v>6</v>
      </c>
      <c r="E5099" s="144">
        <v>15756.42</v>
      </c>
      <c r="F5099" s="144">
        <v>52.18</v>
      </c>
      <c r="G5099" s="144">
        <v>105</v>
      </c>
      <c r="H5099" s="144">
        <v>285.38</v>
      </c>
      <c r="I5099" s="144">
        <v>442.56</v>
      </c>
    </row>
    <row r="5100" spans="1:9" x14ac:dyDescent="0.2">
      <c r="A5100" s="141" t="s">
        <v>10209</v>
      </c>
      <c r="B5100" s="142" t="s">
        <v>20476</v>
      </c>
      <c r="C5100" s="143">
        <v>447</v>
      </c>
      <c r="D5100" s="143">
        <v>3</v>
      </c>
      <c r="E5100" s="144">
        <v>867.9</v>
      </c>
      <c r="F5100" s="144">
        <v>117.22</v>
      </c>
      <c r="G5100" s="144">
        <v>52.5</v>
      </c>
      <c r="H5100" s="144">
        <v>15.72</v>
      </c>
      <c r="I5100" s="144">
        <v>185.44</v>
      </c>
    </row>
    <row r="5101" spans="1:9" x14ac:dyDescent="0.2">
      <c r="A5101" s="141" t="s">
        <v>10211</v>
      </c>
      <c r="B5101" s="142" t="s">
        <v>20477</v>
      </c>
      <c r="C5101" s="143">
        <v>185</v>
      </c>
      <c r="D5101" s="143">
        <v>5</v>
      </c>
      <c r="E5101" s="144">
        <v>706.44</v>
      </c>
      <c r="F5101" s="144">
        <v>48.51</v>
      </c>
      <c r="G5101" s="144">
        <v>87.5</v>
      </c>
      <c r="H5101" s="144">
        <v>12.79</v>
      </c>
      <c r="I5101" s="144">
        <v>148.80000000000001</v>
      </c>
    </row>
    <row r="5102" spans="1:9" x14ac:dyDescent="0.2">
      <c r="A5102" s="141" t="s">
        <v>10213</v>
      </c>
      <c r="B5102" s="142" t="s">
        <v>20478</v>
      </c>
      <c r="C5102" s="143">
        <v>1553</v>
      </c>
      <c r="D5102" s="143">
        <v>33</v>
      </c>
      <c r="E5102" s="144">
        <v>5742.64</v>
      </c>
      <c r="F5102" s="144">
        <v>407.24</v>
      </c>
      <c r="G5102" s="144">
        <v>577.5</v>
      </c>
      <c r="H5102" s="144">
        <v>104.01</v>
      </c>
      <c r="I5102" s="144">
        <v>1088.75</v>
      </c>
    </row>
    <row r="5103" spans="1:9" x14ac:dyDescent="0.2">
      <c r="A5103" s="141" t="s">
        <v>10215</v>
      </c>
      <c r="B5103" s="142" t="s">
        <v>20479</v>
      </c>
      <c r="C5103" s="143">
        <v>466</v>
      </c>
      <c r="D5103" s="143">
        <v>29</v>
      </c>
      <c r="E5103" s="144">
        <v>21928.29</v>
      </c>
      <c r="F5103" s="144">
        <v>122.2</v>
      </c>
      <c r="G5103" s="144">
        <v>507.5</v>
      </c>
      <c r="H5103" s="144">
        <v>397.15</v>
      </c>
      <c r="I5103" s="144">
        <v>1026.8499999999999</v>
      </c>
    </row>
    <row r="5104" spans="1:9" x14ac:dyDescent="0.2">
      <c r="A5104" s="141" t="s">
        <v>10217</v>
      </c>
      <c r="B5104" s="142" t="s">
        <v>20480</v>
      </c>
      <c r="C5104" s="143">
        <v>938</v>
      </c>
      <c r="D5104" s="143">
        <v>4</v>
      </c>
      <c r="E5104" s="144">
        <v>3191.16</v>
      </c>
      <c r="F5104" s="144">
        <v>245.97</v>
      </c>
      <c r="G5104" s="144">
        <v>70</v>
      </c>
      <c r="H5104" s="144">
        <v>57.8</v>
      </c>
      <c r="I5104" s="144">
        <v>373.77</v>
      </c>
    </row>
    <row r="5105" spans="1:9" x14ac:dyDescent="0.2">
      <c r="A5105" s="141" t="s">
        <v>10219</v>
      </c>
      <c r="B5105" s="142" t="s">
        <v>20481</v>
      </c>
      <c r="C5105" s="143">
        <v>1550</v>
      </c>
      <c r="D5105" s="143">
        <v>12</v>
      </c>
      <c r="E5105" s="144">
        <v>3273.72</v>
      </c>
      <c r="F5105" s="144">
        <v>406.46</v>
      </c>
      <c r="G5105" s="144">
        <v>210</v>
      </c>
      <c r="H5105" s="144">
        <v>59.3</v>
      </c>
      <c r="I5105" s="144">
        <v>675.76</v>
      </c>
    </row>
    <row r="5106" spans="1:9" x14ac:dyDescent="0.2">
      <c r="A5106" s="141" t="s">
        <v>10221</v>
      </c>
      <c r="B5106" s="142" t="s">
        <v>20482</v>
      </c>
      <c r="C5106" s="143">
        <v>1001</v>
      </c>
      <c r="D5106" s="143">
        <v>17</v>
      </c>
      <c r="E5106" s="144">
        <v>6241.03</v>
      </c>
      <c r="F5106" s="144">
        <v>262.49</v>
      </c>
      <c r="G5106" s="144">
        <v>297.5</v>
      </c>
      <c r="H5106" s="144">
        <v>113.03</v>
      </c>
      <c r="I5106" s="144">
        <v>673.02</v>
      </c>
    </row>
    <row r="5107" spans="1:9" x14ac:dyDescent="0.2">
      <c r="A5107" s="141" t="s">
        <v>10223</v>
      </c>
      <c r="B5107" s="142" t="s">
        <v>20483</v>
      </c>
      <c r="C5107" s="143">
        <v>446</v>
      </c>
      <c r="D5107" s="143">
        <v>12</v>
      </c>
      <c r="E5107" s="144">
        <v>6204.45</v>
      </c>
      <c r="F5107" s="144">
        <v>116.95</v>
      </c>
      <c r="G5107" s="144">
        <v>210</v>
      </c>
      <c r="H5107" s="144">
        <v>112.37</v>
      </c>
      <c r="I5107" s="144">
        <v>439.32</v>
      </c>
    </row>
    <row r="5108" spans="1:9" x14ac:dyDescent="0.2">
      <c r="A5108" s="141" t="s">
        <v>10225</v>
      </c>
      <c r="B5108" s="142" t="s">
        <v>20484</v>
      </c>
      <c r="C5108" s="143">
        <v>136</v>
      </c>
      <c r="D5108" s="143">
        <v>0</v>
      </c>
      <c r="E5108" s="144">
        <v>0</v>
      </c>
      <c r="F5108" s="144">
        <v>35.659999999999997</v>
      </c>
      <c r="G5108" s="144">
        <v>0</v>
      </c>
      <c r="H5108" s="144">
        <v>0</v>
      </c>
      <c r="I5108" s="144">
        <v>35.659999999999997</v>
      </c>
    </row>
    <row r="5109" spans="1:9" x14ac:dyDescent="0.2">
      <c r="A5109" s="141" t="s">
        <v>10227</v>
      </c>
      <c r="B5109" s="142" t="s">
        <v>20485</v>
      </c>
      <c r="C5109" s="143">
        <v>271</v>
      </c>
      <c r="D5109" s="143">
        <v>1</v>
      </c>
      <c r="E5109" s="144">
        <v>88.26</v>
      </c>
      <c r="F5109" s="144">
        <v>71.06</v>
      </c>
      <c r="G5109" s="144">
        <v>17.5</v>
      </c>
      <c r="H5109" s="144">
        <v>1.6</v>
      </c>
      <c r="I5109" s="144">
        <v>90.16</v>
      </c>
    </row>
    <row r="5110" spans="1:9" x14ac:dyDescent="0.2">
      <c r="A5110" s="141" t="s">
        <v>10229</v>
      </c>
      <c r="B5110" s="142" t="s">
        <v>20486</v>
      </c>
      <c r="C5110" s="143">
        <v>96</v>
      </c>
      <c r="D5110" s="143">
        <v>1</v>
      </c>
      <c r="E5110" s="144">
        <v>192.32</v>
      </c>
      <c r="F5110" s="144">
        <v>25.18</v>
      </c>
      <c r="G5110" s="144">
        <v>17.5</v>
      </c>
      <c r="H5110" s="144">
        <v>3.48</v>
      </c>
      <c r="I5110" s="144">
        <v>46.16</v>
      </c>
    </row>
    <row r="5111" spans="1:9" x14ac:dyDescent="0.2">
      <c r="A5111" s="141" t="s">
        <v>10231</v>
      </c>
      <c r="B5111" s="142" t="s">
        <v>20487</v>
      </c>
      <c r="C5111" s="143">
        <v>212</v>
      </c>
      <c r="D5111" s="143">
        <v>0</v>
      </c>
      <c r="E5111" s="144">
        <v>0</v>
      </c>
      <c r="F5111" s="144">
        <v>55.59</v>
      </c>
      <c r="G5111" s="144">
        <v>0</v>
      </c>
      <c r="H5111" s="144">
        <v>0</v>
      </c>
      <c r="I5111" s="144">
        <v>55.59</v>
      </c>
    </row>
    <row r="5112" spans="1:9" x14ac:dyDescent="0.2">
      <c r="A5112" s="141" t="s">
        <v>10233</v>
      </c>
      <c r="B5112" s="142" t="s">
        <v>20488</v>
      </c>
      <c r="C5112" s="143">
        <v>65</v>
      </c>
      <c r="D5112" s="143">
        <v>0</v>
      </c>
      <c r="E5112" s="144">
        <v>0</v>
      </c>
      <c r="F5112" s="144">
        <v>17.05</v>
      </c>
      <c r="G5112" s="144">
        <v>0</v>
      </c>
      <c r="H5112" s="144">
        <v>0</v>
      </c>
      <c r="I5112" s="144">
        <v>17.05</v>
      </c>
    </row>
    <row r="5113" spans="1:9" x14ac:dyDescent="0.2">
      <c r="A5113" s="141" t="s">
        <v>10235</v>
      </c>
      <c r="B5113" s="142" t="s">
        <v>20489</v>
      </c>
      <c r="C5113" s="143">
        <v>254</v>
      </c>
      <c r="D5113" s="143">
        <v>1</v>
      </c>
      <c r="E5113" s="144">
        <v>315.38</v>
      </c>
      <c r="F5113" s="144">
        <v>66.61</v>
      </c>
      <c r="G5113" s="144">
        <v>17.5</v>
      </c>
      <c r="H5113" s="144">
        <v>5.71</v>
      </c>
      <c r="I5113" s="144">
        <v>89.82</v>
      </c>
    </row>
    <row r="5114" spans="1:9" x14ac:dyDescent="0.2">
      <c r="A5114" s="141" t="s">
        <v>10237</v>
      </c>
      <c r="B5114" s="142" t="s">
        <v>20490</v>
      </c>
      <c r="C5114" s="143">
        <v>81</v>
      </c>
      <c r="D5114" s="143">
        <v>8</v>
      </c>
      <c r="E5114" s="144">
        <v>3310.3</v>
      </c>
      <c r="F5114" s="144">
        <v>21.24</v>
      </c>
      <c r="G5114" s="144">
        <v>140</v>
      </c>
      <c r="H5114" s="144">
        <v>59.95</v>
      </c>
      <c r="I5114" s="144">
        <v>221.19</v>
      </c>
    </row>
    <row r="5115" spans="1:9" x14ac:dyDescent="0.2">
      <c r="A5115" s="141" t="s">
        <v>10239</v>
      </c>
      <c r="B5115" s="142" t="s">
        <v>20491</v>
      </c>
      <c r="C5115" s="143">
        <v>408</v>
      </c>
      <c r="D5115" s="143">
        <v>7</v>
      </c>
      <c r="E5115" s="144">
        <v>6021.47</v>
      </c>
      <c r="F5115" s="144">
        <v>106.99</v>
      </c>
      <c r="G5115" s="144">
        <v>122.5</v>
      </c>
      <c r="H5115" s="144">
        <v>109.06</v>
      </c>
      <c r="I5115" s="144">
        <v>338.55</v>
      </c>
    </row>
    <row r="5116" spans="1:9" x14ac:dyDescent="0.2">
      <c r="A5116" s="141" t="s">
        <v>10241</v>
      </c>
      <c r="B5116" s="142" t="s">
        <v>20492</v>
      </c>
      <c r="C5116" s="143">
        <v>274</v>
      </c>
      <c r="D5116" s="143">
        <v>0</v>
      </c>
      <c r="E5116" s="144">
        <v>0</v>
      </c>
      <c r="F5116" s="144">
        <v>71.849999999999994</v>
      </c>
      <c r="G5116" s="144">
        <v>0</v>
      </c>
      <c r="H5116" s="144">
        <v>0</v>
      </c>
      <c r="I5116" s="144">
        <v>71.849999999999994</v>
      </c>
    </row>
    <row r="5117" spans="1:9" x14ac:dyDescent="0.2">
      <c r="A5117" s="141" t="s">
        <v>10243</v>
      </c>
      <c r="B5117" s="142" t="s">
        <v>20493</v>
      </c>
      <c r="C5117" s="143">
        <v>653</v>
      </c>
      <c r="D5117" s="143">
        <v>3</v>
      </c>
      <c r="E5117" s="144">
        <v>580.91999999999996</v>
      </c>
      <c r="F5117" s="144">
        <v>171.23</v>
      </c>
      <c r="G5117" s="144">
        <v>52.5</v>
      </c>
      <c r="H5117" s="144">
        <v>10.52</v>
      </c>
      <c r="I5117" s="144">
        <v>234.25</v>
      </c>
    </row>
    <row r="5118" spans="1:9" x14ac:dyDescent="0.2">
      <c r="A5118" s="141" t="s">
        <v>10245</v>
      </c>
      <c r="B5118" s="142" t="s">
        <v>20494</v>
      </c>
      <c r="C5118" s="143">
        <v>85</v>
      </c>
      <c r="D5118" s="143">
        <v>1</v>
      </c>
      <c r="E5118" s="144">
        <v>186.61</v>
      </c>
      <c r="F5118" s="144">
        <v>22.29</v>
      </c>
      <c r="G5118" s="144">
        <v>17.5</v>
      </c>
      <c r="H5118" s="144">
        <v>3.38</v>
      </c>
      <c r="I5118" s="144">
        <v>43.17</v>
      </c>
    </row>
    <row r="5119" spans="1:9" x14ac:dyDescent="0.2">
      <c r="A5119" s="141" t="s">
        <v>10247</v>
      </c>
      <c r="B5119" s="142" t="s">
        <v>20495</v>
      </c>
      <c r="C5119" s="143">
        <v>639</v>
      </c>
      <c r="D5119" s="143">
        <v>4</v>
      </c>
      <c r="E5119" s="144">
        <v>1003.73</v>
      </c>
      <c r="F5119" s="144">
        <v>167.57</v>
      </c>
      <c r="G5119" s="144">
        <v>70</v>
      </c>
      <c r="H5119" s="144">
        <v>18.18</v>
      </c>
      <c r="I5119" s="144">
        <v>255.75</v>
      </c>
    </row>
    <row r="5120" spans="1:9" x14ac:dyDescent="0.2">
      <c r="A5120" s="141" t="s">
        <v>10249</v>
      </c>
      <c r="B5120" s="142" t="s">
        <v>20496</v>
      </c>
      <c r="C5120" s="143">
        <v>167</v>
      </c>
      <c r="D5120" s="143">
        <v>4</v>
      </c>
      <c r="E5120" s="144">
        <v>869.62</v>
      </c>
      <c r="F5120" s="144">
        <v>43.79</v>
      </c>
      <c r="G5120" s="144">
        <v>70</v>
      </c>
      <c r="H5120" s="144">
        <v>15.75</v>
      </c>
      <c r="I5120" s="144">
        <v>129.54</v>
      </c>
    </row>
    <row r="5121" spans="1:9" x14ac:dyDescent="0.2">
      <c r="A5121" s="141" t="s">
        <v>10251</v>
      </c>
      <c r="B5121" s="142" t="s">
        <v>20497</v>
      </c>
      <c r="C5121" s="143">
        <v>111</v>
      </c>
      <c r="D5121" s="143">
        <v>2</v>
      </c>
      <c r="E5121" s="144">
        <v>7605.21</v>
      </c>
      <c r="F5121" s="144">
        <v>29.1</v>
      </c>
      <c r="G5121" s="144">
        <v>35</v>
      </c>
      <c r="H5121" s="144">
        <v>137.74</v>
      </c>
      <c r="I5121" s="144">
        <v>201.84</v>
      </c>
    </row>
    <row r="5122" spans="1:9" x14ac:dyDescent="0.2">
      <c r="A5122" s="141" t="s">
        <v>10253</v>
      </c>
      <c r="B5122" s="142" t="s">
        <v>20498</v>
      </c>
      <c r="C5122" s="143">
        <v>189</v>
      </c>
      <c r="D5122" s="143">
        <v>0</v>
      </c>
      <c r="E5122" s="144">
        <v>0</v>
      </c>
      <c r="F5122" s="144">
        <v>49.56</v>
      </c>
      <c r="G5122" s="144">
        <v>0</v>
      </c>
      <c r="H5122" s="144">
        <v>0</v>
      </c>
      <c r="I5122" s="144">
        <v>49.56</v>
      </c>
    </row>
    <row r="5123" spans="1:9" x14ac:dyDescent="0.2">
      <c r="A5123" s="141" t="s">
        <v>10255</v>
      </c>
      <c r="B5123" s="142" t="s">
        <v>20499</v>
      </c>
      <c r="C5123" s="143">
        <v>99</v>
      </c>
      <c r="D5123" s="143">
        <v>0</v>
      </c>
      <c r="E5123" s="144">
        <v>0</v>
      </c>
      <c r="F5123" s="144">
        <v>25.96</v>
      </c>
      <c r="G5123" s="144">
        <v>0</v>
      </c>
      <c r="H5123" s="144">
        <v>0</v>
      </c>
      <c r="I5123" s="144">
        <v>25.96</v>
      </c>
    </row>
    <row r="5124" spans="1:9" x14ac:dyDescent="0.2">
      <c r="A5124" s="141" t="s">
        <v>10257</v>
      </c>
      <c r="B5124" s="142" t="s">
        <v>20500</v>
      </c>
      <c r="C5124" s="143">
        <v>449</v>
      </c>
      <c r="D5124" s="143">
        <v>10</v>
      </c>
      <c r="E5124" s="144">
        <v>8301.2900000000009</v>
      </c>
      <c r="F5124" s="144">
        <v>117.74</v>
      </c>
      <c r="G5124" s="144">
        <v>175</v>
      </c>
      <c r="H5124" s="144">
        <v>150.35</v>
      </c>
      <c r="I5124" s="144">
        <v>443.09</v>
      </c>
    </row>
    <row r="5125" spans="1:9" x14ac:dyDescent="0.2">
      <c r="A5125" s="141" t="s">
        <v>10259</v>
      </c>
      <c r="B5125" s="142" t="s">
        <v>20501</v>
      </c>
      <c r="C5125" s="143">
        <v>382</v>
      </c>
      <c r="D5125" s="143">
        <v>7</v>
      </c>
      <c r="E5125" s="144">
        <v>4408.96</v>
      </c>
      <c r="F5125" s="144">
        <v>100.17</v>
      </c>
      <c r="G5125" s="144">
        <v>122.5</v>
      </c>
      <c r="H5125" s="144">
        <v>79.86</v>
      </c>
      <c r="I5125" s="144">
        <v>302.52999999999997</v>
      </c>
    </row>
    <row r="5126" spans="1:9" x14ac:dyDescent="0.2">
      <c r="A5126" s="141" t="s">
        <v>10261</v>
      </c>
      <c r="B5126" s="142" t="s">
        <v>20502</v>
      </c>
      <c r="C5126" s="143">
        <v>260</v>
      </c>
      <c r="D5126" s="143">
        <v>2</v>
      </c>
      <c r="E5126" s="144">
        <v>1165.55</v>
      </c>
      <c r="F5126" s="144">
        <v>68.180000000000007</v>
      </c>
      <c r="G5126" s="144">
        <v>35</v>
      </c>
      <c r="H5126" s="144">
        <v>21.11</v>
      </c>
      <c r="I5126" s="144">
        <v>124.29</v>
      </c>
    </row>
    <row r="5127" spans="1:9" x14ac:dyDescent="0.2">
      <c r="A5127" s="141" t="s">
        <v>10263</v>
      </c>
      <c r="B5127" s="142" t="s">
        <v>20503</v>
      </c>
      <c r="C5127" s="143">
        <v>42</v>
      </c>
      <c r="D5127" s="143">
        <v>0</v>
      </c>
      <c r="E5127" s="144">
        <v>0</v>
      </c>
      <c r="F5127" s="144">
        <v>11.02</v>
      </c>
      <c r="G5127" s="144">
        <v>0</v>
      </c>
      <c r="H5127" s="144">
        <v>0</v>
      </c>
      <c r="I5127" s="144">
        <v>11.02</v>
      </c>
    </row>
    <row r="5128" spans="1:9" x14ac:dyDescent="0.2">
      <c r="A5128" s="141" t="s">
        <v>10265</v>
      </c>
      <c r="B5128" s="142" t="s">
        <v>20504</v>
      </c>
      <c r="C5128" s="143">
        <v>61</v>
      </c>
      <c r="D5128" s="143">
        <v>0</v>
      </c>
      <c r="E5128" s="144">
        <v>0</v>
      </c>
      <c r="F5128" s="144">
        <v>16</v>
      </c>
      <c r="G5128" s="144">
        <v>0</v>
      </c>
      <c r="H5128" s="144">
        <v>0</v>
      </c>
      <c r="I5128" s="144">
        <v>16</v>
      </c>
    </row>
    <row r="5129" spans="1:9" x14ac:dyDescent="0.2">
      <c r="A5129" s="141" t="s">
        <v>10267</v>
      </c>
      <c r="B5129" s="142" t="s">
        <v>20505</v>
      </c>
      <c r="C5129" s="143">
        <v>96</v>
      </c>
      <c r="D5129" s="143">
        <v>0</v>
      </c>
      <c r="E5129" s="144">
        <v>0</v>
      </c>
      <c r="F5129" s="144">
        <v>25.18</v>
      </c>
      <c r="G5129" s="144">
        <v>0</v>
      </c>
      <c r="H5129" s="144">
        <v>0</v>
      </c>
      <c r="I5129" s="144">
        <v>25.18</v>
      </c>
    </row>
    <row r="5130" spans="1:9" x14ac:dyDescent="0.2">
      <c r="A5130" s="141" t="s">
        <v>10269</v>
      </c>
      <c r="B5130" s="142" t="s">
        <v>20506</v>
      </c>
      <c r="C5130" s="143">
        <v>226</v>
      </c>
      <c r="D5130" s="143">
        <v>1</v>
      </c>
      <c r="E5130" s="144">
        <v>174.17</v>
      </c>
      <c r="F5130" s="144">
        <v>59.26</v>
      </c>
      <c r="G5130" s="144">
        <v>17.5</v>
      </c>
      <c r="H5130" s="144">
        <v>3.15</v>
      </c>
      <c r="I5130" s="144">
        <v>79.91</v>
      </c>
    </row>
    <row r="5131" spans="1:9" x14ac:dyDescent="0.2">
      <c r="A5131" s="141" t="s">
        <v>10271</v>
      </c>
      <c r="B5131" s="142" t="s">
        <v>20507</v>
      </c>
      <c r="C5131" s="143">
        <v>135</v>
      </c>
      <c r="D5131" s="143">
        <v>0</v>
      </c>
      <c r="E5131" s="144">
        <v>0</v>
      </c>
      <c r="F5131" s="144">
        <v>35.4</v>
      </c>
      <c r="G5131" s="144">
        <v>0</v>
      </c>
      <c r="H5131" s="144">
        <v>0</v>
      </c>
      <c r="I5131" s="144">
        <v>35.4</v>
      </c>
    </row>
    <row r="5132" spans="1:9" x14ac:dyDescent="0.2">
      <c r="A5132" s="141" t="s">
        <v>10273</v>
      </c>
      <c r="B5132" s="142" t="s">
        <v>20508</v>
      </c>
      <c r="C5132" s="143">
        <v>207</v>
      </c>
      <c r="D5132" s="143">
        <v>6</v>
      </c>
      <c r="E5132" s="144">
        <v>11576.19</v>
      </c>
      <c r="F5132" s="144">
        <v>54.28</v>
      </c>
      <c r="G5132" s="144">
        <v>105</v>
      </c>
      <c r="H5132" s="144">
        <v>209.66</v>
      </c>
      <c r="I5132" s="144">
        <v>368.94</v>
      </c>
    </row>
    <row r="5133" spans="1:9" x14ac:dyDescent="0.2">
      <c r="A5133" s="141" t="s">
        <v>10275</v>
      </c>
      <c r="B5133" s="142" t="s">
        <v>20509</v>
      </c>
      <c r="C5133" s="143">
        <v>267</v>
      </c>
      <c r="D5133" s="143">
        <v>0</v>
      </c>
      <c r="E5133" s="144">
        <v>0</v>
      </c>
      <c r="F5133" s="144">
        <v>70.02</v>
      </c>
      <c r="G5133" s="144">
        <v>0</v>
      </c>
      <c r="H5133" s="144">
        <v>0</v>
      </c>
      <c r="I5133" s="144">
        <v>70.02</v>
      </c>
    </row>
    <row r="5134" spans="1:9" x14ac:dyDescent="0.2">
      <c r="A5134" s="141" t="s">
        <v>10277</v>
      </c>
      <c r="B5134" s="142" t="s">
        <v>20510</v>
      </c>
      <c r="C5134" s="143">
        <v>1319</v>
      </c>
      <c r="D5134" s="143">
        <v>1</v>
      </c>
      <c r="E5134" s="144">
        <v>186.61</v>
      </c>
      <c r="F5134" s="144">
        <v>345.88</v>
      </c>
      <c r="G5134" s="144">
        <v>17.5</v>
      </c>
      <c r="H5134" s="144">
        <v>3.38</v>
      </c>
      <c r="I5134" s="144">
        <v>366.76</v>
      </c>
    </row>
    <row r="5135" spans="1:9" x14ac:dyDescent="0.2">
      <c r="A5135" s="141" t="s">
        <v>10279</v>
      </c>
      <c r="B5135" s="142" t="s">
        <v>20511</v>
      </c>
      <c r="C5135" s="143">
        <v>154</v>
      </c>
      <c r="D5135" s="143">
        <v>0</v>
      </c>
      <c r="E5135" s="144">
        <v>0</v>
      </c>
      <c r="F5135" s="144">
        <v>40.380000000000003</v>
      </c>
      <c r="G5135" s="144">
        <v>0</v>
      </c>
      <c r="H5135" s="144">
        <v>0</v>
      </c>
      <c r="I5135" s="144">
        <v>40.380000000000003</v>
      </c>
    </row>
    <row r="5136" spans="1:9" x14ac:dyDescent="0.2">
      <c r="A5136" s="141" t="s">
        <v>10281</v>
      </c>
      <c r="B5136" s="142" t="s">
        <v>20512</v>
      </c>
      <c r="C5136" s="143">
        <v>245</v>
      </c>
      <c r="D5136" s="143">
        <v>2</v>
      </c>
      <c r="E5136" s="144">
        <v>329.16</v>
      </c>
      <c r="F5136" s="144">
        <v>64.25</v>
      </c>
      <c r="G5136" s="144">
        <v>35</v>
      </c>
      <c r="H5136" s="144">
        <v>5.96</v>
      </c>
      <c r="I5136" s="144">
        <v>105.21</v>
      </c>
    </row>
    <row r="5137" spans="1:9" x14ac:dyDescent="0.2">
      <c r="A5137" s="141" t="s">
        <v>10283</v>
      </c>
      <c r="B5137" s="142" t="s">
        <v>20513</v>
      </c>
      <c r="C5137" s="143">
        <v>227</v>
      </c>
      <c r="D5137" s="143">
        <v>3</v>
      </c>
      <c r="E5137" s="144">
        <v>522.52</v>
      </c>
      <c r="F5137" s="144">
        <v>59.53</v>
      </c>
      <c r="G5137" s="144">
        <v>52.5</v>
      </c>
      <c r="H5137" s="144">
        <v>9.4600000000000009</v>
      </c>
      <c r="I5137" s="144">
        <v>121.49</v>
      </c>
    </row>
    <row r="5138" spans="1:9" x14ac:dyDescent="0.2">
      <c r="A5138" s="141" t="s">
        <v>10285</v>
      </c>
      <c r="B5138" s="142" t="s">
        <v>20514</v>
      </c>
      <c r="C5138" s="143">
        <v>96</v>
      </c>
      <c r="D5138" s="143">
        <v>2</v>
      </c>
      <c r="E5138" s="144">
        <v>11818.48</v>
      </c>
      <c r="F5138" s="144">
        <v>25.18</v>
      </c>
      <c r="G5138" s="144">
        <v>35</v>
      </c>
      <c r="H5138" s="144">
        <v>214.05</v>
      </c>
      <c r="I5138" s="144">
        <v>274.23</v>
      </c>
    </row>
    <row r="5139" spans="1:9" x14ac:dyDescent="0.2">
      <c r="A5139" s="141" t="s">
        <v>10287</v>
      </c>
      <c r="B5139" s="142" t="s">
        <v>20515</v>
      </c>
      <c r="C5139" s="143">
        <v>487</v>
      </c>
      <c r="D5139" s="143">
        <v>6</v>
      </c>
      <c r="E5139" s="144">
        <v>1275.2</v>
      </c>
      <c r="F5139" s="144">
        <v>127.7</v>
      </c>
      <c r="G5139" s="144">
        <v>105</v>
      </c>
      <c r="H5139" s="144">
        <v>23.1</v>
      </c>
      <c r="I5139" s="144">
        <v>255.8</v>
      </c>
    </row>
    <row r="5140" spans="1:9" x14ac:dyDescent="0.2">
      <c r="A5140" s="141" t="s">
        <v>10289</v>
      </c>
      <c r="B5140" s="142" t="s">
        <v>20516</v>
      </c>
      <c r="C5140" s="143">
        <v>75</v>
      </c>
      <c r="D5140" s="143">
        <v>2</v>
      </c>
      <c r="E5140" s="144">
        <v>434.52</v>
      </c>
      <c r="F5140" s="144">
        <v>19.66</v>
      </c>
      <c r="G5140" s="144">
        <v>35</v>
      </c>
      <c r="H5140" s="144">
        <v>7.87</v>
      </c>
      <c r="I5140" s="144">
        <v>62.53</v>
      </c>
    </row>
    <row r="5141" spans="1:9" x14ac:dyDescent="0.2">
      <c r="A5141" s="141" t="s">
        <v>10291</v>
      </c>
      <c r="B5141" s="142" t="s">
        <v>20517</v>
      </c>
      <c r="C5141" s="143">
        <v>507</v>
      </c>
      <c r="D5141" s="143">
        <v>20</v>
      </c>
      <c r="E5141" s="144">
        <v>17687.830000000002</v>
      </c>
      <c r="F5141" s="144">
        <v>132.94999999999999</v>
      </c>
      <c r="G5141" s="144">
        <v>350</v>
      </c>
      <c r="H5141" s="144">
        <v>320.35000000000002</v>
      </c>
      <c r="I5141" s="144">
        <v>803.3</v>
      </c>
    </row>
    <row r="5142" spans="1:9" x14ac:dyDescent="0.2">
      <c r="A5142" s="141" t="s">
        <v>10293</v>
      </c>
      <c r="B5142" s="142" t="s">
        <v>20518</v>
      </c>
      <c r="C5142" s="143">
        <v>210</v>
      </c>
      <c r="D5142" s="143">
        <v>1</v>
      </c>
      <c r="E5142" s="144">
        <v>66.95</v>
      </c>
      <c r="F5142" s="144">
        <v>55.07</v>
      </c>
      <c r="G5142" s="144">
        <v>17.5</v>
      </c>
      <c r="H5142" s="144">
        <v>1.22</v>
      </c>
      <c r="I5142" s="144">
        <v>73.790000000000006</v>
      </c>
    </row>
    <row r="5143" spans="1:9" x14ac:dyDescent="0.2">
      <c r="A5143" s="141" t="s">
        <v>10295</v>
      </c>
      <c r="B5143" s="142" t="s">
        <v>20519</v>
      </c>
      <c r="C5143" s="143">
        <v>121</v>
      </c>
      <c r="D5143" s="143">
        <v>1</v>
      </c>
      <c r="E5143" s="144">
        <v>186.61</v>
      </c>
      <c r="F5143" s="144">
        <v>31.73</v>
      </c>
      <c r="G5143" s="144">
        <v>17.5</v>
      </c>
      <c r="H5143" s="144">
        <v>3.38</v>
      </c>
      <c r="I5143" s="144">
        <v>52.61</v>
      </c>
    </row>
    <row r="5144" spans="1:9" x14ac:dyDescent="0.2">
      <c r="A5144" s="141" t="s">
        <v>10297</v>
      </c>
      <c r="B5144" s="142" t="s">
        <v>20520</v>
      </c>
      <c r="C5144" s="143">
        <v>86</v>
      </c>
      <c r="D5144" s="143">
        <v>1</v>
      </c>
      <c r="E5144" s="144">
        <v>803.94</v>
      </c>
      <c r="F5144" s="144">
        <v>22.55</v>
      </c>
      <c r="G5144" s="144">
        <v>17.5</v>
      </c>
      <c r="H5144" s="144">
        <v>14.56</v>
      </c>
      <c r="I5144" s="144">
        <v>54.61</v>
      </c>
    </row>
    <row r="5145" spans="1:9" x14ac:dyDescent="0.2">
      <c r="A5145" s="141" t="s">
        <v>10299</v>
      </c>
      <c r="B5145" s="142" t="s">
        <v>20521</v>
      </c>
      <c r="C5145" s="143">
        <v>118</v>
      </c>
      <c r="D5145" s="143">
        <v>0</v>
      </c>
      <c r="E5145" s="144">
        <v>0</v>
      </c>
      <c r="F5145" s="144">
        <v>30.94</v>
      </c>
      <c r="G5145" s="144">
        <v>0</v>
      </c>
      <c r="H5145" s="144">
        <v>0</v>
      </c>
      <c r="I5145" s="144">
        <v>30.94</v>
      </c>
    </row>
    <row r="5146" spans="1:9" x14ac:dyDescent="0.2">
      <c r="A5146" s="141" t="s">
        <v>10301</v>
      </c>
      <c r="B5146" s="142" t="s">
        <v>20522</v>
      </c>
      <c r="C5146" s="143">
        <v>163</v>
      </c>
      <c r="D5146" s="143">
        <v>2</v>
      </c>
      <c r="E5146" s="144">
        <v>246.29</v>
      </c>
      <c r="F5146" s="144">
        <v>42.74</v>
      </c>
      <c r="G5146" s="144">
        <v>35</v>
      </c>
      <c r="H5146" s="144">
        <v>4.46</v>
      </c>
      <c r="I5146" s="144">
        <v>82.2</v>
      </c>
    </row>
    <row r="5147" spans="1:9" x14ac:dyDescent="0.2">
      <c r="A5147" s="141" t="s">
        <v>10303</v>
      </c>
      <c r="B5147" s="142" t="s">
        <v>20523</v>
      </c>
      <c r="C5147" s="143">
        <v>317</v>
      </c>
      <c r="D5147" s="143">
        <v>5</v>
      </c>
      <c r="E5147" s="144">
        <v>2872.45</v>
      </c>
      <c r="F5147" s="144">
        <v>83.13</v>
      </c>
      <c r="G5147" s="144">
        <v>87.5</v>
      </c>
      <c r="H5147" s="144">
        <v>52.02</v>
      </c>
      <c r="I5147" s="144">
        <v>222.65</v>
      </c>
    </row>
    <row r="5148" spans="1:9" x14ac:dyDescent="0.2">
      <c r="A5148" s="141" t="s">
        <v>10305</v>
      </c>
      <c r="B5148" s="142" t="s">
        <v>20524</v>
      </c>
      <c r="C5148" s="143">
        <v>58</v>
      </c>
      <c r="D5148" s="143">
        <v>1</v>
      </c>
      <c r="E5148" s="144">
        <v>186.61</v>
      </c>
      <c r="F5148" s="144">
        <v>15.21</v>
      </c>
      <c r="G5148" s="144">
        <v>17.5</v>
      </c>
      <c r="H5148" s="144">
        <v>3.38</v>
      </c>
      <c r="I5148" s="144">
        <v>36.090000000000003</v>
      </c>
    </row>
    <row r="5149" spans="1:9" x14ac:dyDescent="0.2">
      <c r="A5149" s="141" t="s">
        <v>10307</v>
      </c>
      <c r="B5149" s="142" t="s">
        <v>20525</v>
      </c>
      <c r="C5149" s="143">
        <v>47</v>
      </c>
      <c r="D5149" s="143">
        <v>2</v>
      </c>
      <c r="E5149" s="144">
        <v>497.64</v>
      </c>
      <c r="F5149" s="144">
        <v>12.33</v>
      </c>
      <c r="G5149" s="144">
        <v>35</v>
      </c>
      <c r="H5149" s="144">
        <v>9.02</v>
      </c>
      <c r="I5149" s="144">
        <v>56.35</v>
      </c>
    </row>
    <row r="5150" spans="1:9" x14ac:dyDescent="0.2">
      <c r="A5150" s="141" t="s">
        <v>10309</v>
      </c>
      <c r="B5150" s="142" t="s">
        <v>20526</v>
      </c>
      <c r="C5150" s="143">
        <v>165</v>
      </c>
      <c r="D5150" s="143">
        <v>0</v>
      </c>
      <c r="E5150" s="144">
        <v>0</v>
      </c>
      <c r="F5150" s="144">
        <v>43.26</v>
      </c>
      <c r="G5150" s="144">
        <v>0</v>
      </c>
      <c r="H5150" s="144">
        <v>0</v>
      </c>
      <c r="I5150" s="144">
        <v>43.26</v>
      </c>
    </row>
    <row r="5151" spans="1:9" x14ac:dyDescent="0.2">
      <c r="A5151" s="141" t="s">
        <v>10311</v>
      </c>
      <c r="B5151" s="142" t="s">
        <v>20527</v>
      </c>
      <c r="C5151" s="143">
        <v>408</v>
      </c>
      <c r="D5151" s="143">
        <v>2</v>
      </c>
      <c r="E5151" s="144">
        <v>353.23</v>
      </c>
      <c r="F5151" s="144">
        <v>106.99</v>
      </c>
      <c r="G5151" s="144">
        <v>35</v>
      </c>
      <c r="H5151" s="144">
        <v>6.4</v>
      </c>
      <c r="I5151" s="144">
        <v>148.38999999999999</v>
      </c>
    </row>
    <row r="5152" spans="1:9" x14ac:dyDescent="0.2">
      <c r="A5152" s="141" t="s">
        <v>10313</v>
      </c>
      <c r="B5152" s="142" t="s">
        <v>20528</v>
      </c>
      <c r="C5152" s="143">
        <v>81</v>
      </c>
      <c r="D5152" s="143">
        <v>0</v>
      </c>
      <c r="E5152" s="144">
        <v>0</v>
      </c>
      <c r="F5152" s="144">
        <v>21.24</v>
      </c>
      <c r="G5152" s="144">
        <v>0</v>
      </c>
      <c r="H5152" s="144">
        <v>0</v>
      </c>
      <c r="I5152" s="144">
        <v>21.24</v>
      </c>
    </row>
    <row r="5153" spans="1:9" x14ac:dyDescent="0.2">
      <c r="A5153" s="141" t="s">
        <v>10315</v>
      </c>
      <c r="B5153" s="142" t="s">
        <v>20529</v>
      </c>
      <c r="C5153" s="143">
        <v>103</v>
      </c>
      <c r="D5153" s="143">
        <v>0</v>
      </c>
      <c r="E5153" s="144">
        <v>0</v>
      </c>
      <c r="F5153" s="144">
        <v>27.01</v>
      </c>
      <c r="G5153" s="144">
        <v>0</v>
      </c>
      <c r="H5153" s="144">
        <v>0</v>
      </c>
      <c r="I5153" s="144">
        <v>27.01</v>
      </c>
    </row>
    <row r="5154" spans="1:9" x14ac:dyDescent="0.2">
      <c r="A5154" s="141" t="s">
        <v>10317</v>
      </c>
      <c r="B5154" s="142" t="s">
        <v>20530</v>
      </c>
      <c r="C5154" s="143">
        <v>190</v>
      </c>
      <c r="D5154" s="143">
        <v>0</v>
      </c>
      <c r="E5154" s="144">
        <v>0</v>
      </c>
      <c r="F5154" s="144">
        <v>49.82</v>
      </c>
      <c r="G5154" s="144">
        <v>0</v>
      </c>
      <c r="H5154" s="144">
        <v>0</v>
      </c>
      <c r="I5154" s="144">
        <v>49.82</v>
      </c>
    </row>
    <row r="5155" spans="1:9" x14ac:dyDescent="0.2">
      <c r="A5155" s="141" t="s">
        <v>10319</v>
      </c>
      <c r="B5155" s="142" t="s">
        <v>20531</v>
      </c>
      <c r="C5155" s="143">
        <v>104</v>
      </c>
      <c r="D5155" s="143">
        <v>0</v>
      </c>
      <c r="E5155" s="144">
        <v>0</v>
      </c>
      <c r="F5155" s="144">
        <v>27.27</v>
      </c>
      <c r="G5155" s="144">
        <v>0</v>
      </c>
      <c r="H5155" s="144">
        <v>0</v>
      </c>
      <c r="I5155" s="144">
        <v>27.27</v>
      </c>
    </row>
    <row r="5156" spans="1:9" x14ac:dyDescent="0.2">
      <c r="A5156" s="141" t="s">
        <v>10321</v>
      </c>
      <c r="B5156" s="142" t="s">
        <v>20532</v>
      </c>
      <c r="C5156" s="143">
        <v>175</v>
      </c>
      <c r="D5156" s="143">
        <v>3</v>
      </c>
      <c r="E5156" s="144">
        <v>38195.550000000003</v>
      </c>
      <c r="F5156" s="144">
        <v>45.89</v>
      </c>
      <c r="G5156" s="144">
        <v>52.5</v>
      </c>
      <c r="H5156" s="144">
        <v>691.78</v>
      </c>
      <c r="I5156" s="144">
        <v>790.17</v>
      </c>
    </row>
    <row r="5157" spans="1:9" x14ac:dyDescent="0.2">
      <c r="A5157" s="141" t="s">
        <v>10323</v>
      </c>
      <c r="B5157" s="142" t="s">
        <v>20533</v>
      </c>
      <c r="C5157" s="143">
        <v>329</v>
      </c>
      <c r="D5157" s="143">
        <v>6</v>
      </c>
      <c r="E5157" s="144">
        <v>1749.52</v>
      </c>
      <c r="F5157" s="144">
        <v>86.27</v>
      </c>
      <c r="G5157" s="144">
        <v>105</v>
      </c>
      <c r="H5157" s="144">
        <v>31.69</v>
      </c>
      <c r="I5157" s="144">
        <v>222.96</v>
      </c>
    </row>
    <row r="5158" spans="1:9" x14ac:dyDescent="0.2">
      <c r="A5158" s="141" t="s">
        <v>10325</v>
      </c>
      <c r="B5158" s="142" t="s">
        <v>20534</v>
      </c>
      <c r="C5158" s="143">
        <v>151</v>
      </c>
      <c r="D5158" s="143">
        <v>6</v>
      </c>
      <c r="E5158" s="144">
        <v>1709.11</v>
      </c>
      <c r="F5158" s="144">
        <v>39.6</v>
      </c>
      <c r="G5158" s="144">
        <v>105</v>
      </c>
      <c r="H5158" s="144">
        <v>30.95</v>
      </c>
      <c r="I5158" s="144">
        <v>175.55</v>
      </c>
    </row>
    <row r="5159" spans="1:9" x14ac:dyDescent="0.2">
      <c r="A5159" s="141" t="s">
        <v>10327</v>
      </c>
      <c r="B5159" s="142" t="s">
        <v>20535</v>
      </c>
      <c r="C5159" s="143">
        <v>255</v>
      </c>
      <c r="D5159" s="143">
        <v>4</v>
      </c>
      <c r="E5159" s="144">
        <v>870.86</v>
      </c>
      <c r="F5159" s="144">
        <v>66.87</v>
      </c>
      <c r="G5159" s="144">
        <v>70</v>
      </c>
      <c r="H5159" s="144">
        <v>15.78</v>
      </c>
      <c r="I5159" s="144">
        <v>152.65</v>
      </c>
    </row>
    <row r="5160" spans="1:9" x14ac:dyDescent="0.2">
      <c r="A5160" s="141" t="s">
        <v>10329</v>
      </c>
      <c r="B5160" s="142" t="s">
        <v>20536</v>
      </c>
      <c r="C5160" s="143">
        <v>257</v>
      </c>
      <c r="D5160" s="143">
        <v>3</v>
      </c>
      <c r="E5160" s="144">
        <v>834.58</v>
      </c>
      <c r="F5160" s="144">
        <v>67.39</v>
      </c>
      <c r="G5160" s="144">
        <v>52.5</v>
      </c>
      <c r="H5160" s="144">
        <v>15.11</v>
      </c>
      <c r="I5160" s="144">
        <v>135</v>
      </c>
    </row>
    <row r="5161" spans="1:9" x14ac:dyDescent="0.2">
      <c r="A5161" s="141" t="s">
        <v>10331</v>
      </c>
      <c r="B5161" s="142" t="s">
        <v>20537</v>
      </c>
      <c r="C5161" s="143">
        <v>388</v>
      </c>
      <c r="D5161" s="143">
        <v>5</v>
      </c>
      <c r="E5161" s="144">
        <v>1113.96</v>
      </c>
      <c r="F5161" s="144">
        <v>101.74</v>
      </c>
      <c r="G5161" s="144">
        <v>87.5</v>
      </c>
      <c r="H5161" s="144">
        <v>20.18</v>
      </c>
      <c r="I5161" s="144">
        <v>209.42</v>
      </c>
    </row>
    <row r="5162" spans="1:9" x14ac:dyDescent="0.2">
      <c r="A5162" s="141" t="s">
        <v>10333</v>
      </c>
      <c r="B5162" s="142" t="s">
        <v>20538</v>
      </c>
      <c r="C5162" s="143">
        <v>51</v>
      </c>
      <c r="D5162" s="143">
        <v>0</v>
      </c>
      <c r="E5162" s="144">
        <v>0</v>
      </c>
      <c r="F5162" s="144">
        <v>13.38</v>
      </c>
      <c r="G5162" s="144">
        <v>0</v>
      </c>
      <c r="H5162" s="144">
        <v>0</v>
      </c>
      <c r="I5162" s="144">
        <v>13.38</v>
      </c>
    </row>
    <row r="5163" spans="1:9" x14ac:dyDescent="0.2">
      <c r="A5163" s="141" t="s">
        <v>10335</v>
      </c>
      <c r="B5163" s="142" t="s">
        <v>20539</v>
      </c>
      <c r="C5163" s="143">
        <v>313</v>
      </c>
      <c r="D5163" s="143">
        <v>3</v>
      </c>
      <c r="E5163" s="144">
        <v>1150.55</v>
      </c>
      <c r="F5163" s="144">
        <v>82.08</v>
      </c>
      <c r="G5163" s="144">
        <v>52.5</v>
      </c>
      <c r="H5163" s="144">
        <v>20.84</v>
      </c>
      <c r="I5163" s="144">
        <v>155.41999999999999</v>
      </c>
    </row>
    <row r="5164" spans="1:9" x14ac:dyDescent="0.2">
      <c r="A5164" s="141" t="s">
        <v>10337</v>
      </c>
      <c r="B5164" s="142" t="s">
        <v>20540</v>
      </c>
      <c r="C5164" s="143">
        <v>222</v>
      </c>
      <c r="D5164" s="143">
        <v>2</v>
      </c>
      <c r="E5164" s="144">
        <v>645.76</v>
      </c>
      <c r="F5164" s="144">
        <v>58.22</v>
      </c>
      <c r="G5164" s="144">
        <v>35</v>
      </c>
      <c r="H5164" s="144">
        <v>11.7</v>
      </c>
      <c r="I5164" s="144">
        <v>104.92</v>
      </c>
    </row>
    <row r="5165" spans="1:9" x14ac:dyDescent="0.2">
      <c r="A5165" s="141" t="s">
        <v>10339</v>
      </c>
      <c r="B5165" s="142" t="s">
        <v>20541</v>
      </c>
      <c r="C5165" s="143">
        <v>125</v>
      </c>
      <c r="D5165" s="143">
        <v>6</v>
      </c>
      <c r="E5165" s="144">
        <v>1829.67</v>
      </c>
      <c r="F5165" s="144">
        <v>32.78</v>
      </c>
      <c r="G5165" s="144">
        <v>105</v>
      </c>
      <c r="H5165" s="144">
        <v>33.14</v>
      </c>
      <c r="I5165" s="144">
        <v>170.92</v>
      </c>
    </row>
    <row r="5166" spans="1:9" x14ac:dyDescent="0.2">
      <c r="A5166" s="141" t="s">
        <v>10341</v>
      </c>
      <c r="B5166" s="142" t="s">
        <v>20542</v>
      </c>
      <c r="C5166" s="143">
        <v>323</v>
      </c>
      <c r="D5166" s="143">
        <v>4</v>
      </c>
      <c r="E5166" s="144">
        <v>2281.86</v>
      </c>
      <c r="F5166" s="144">
        <v>84.7</v>
      </c>
      <c r="G5166" s="144">
        <v>70</v>
      </c>
      <c r="H5166" s="144">
        <v>41.33</v>
      </c>
      <c r="I5166" s="144">
        <v>196.03</v>
      </c>
    </row>
    <row r="5167" spans="1:9" x14ac:dyDescent="0.2">
      <c r="A5167" s="141" t="s">
        <v>10343</v>
      </c>
      <c r="B5167" s="142" t="s">
        <v>20543</v>
      </c>
      <c r="C5167" s="143">
        <v>122</v>
      </c>
      <c r="D5167" s="143">
        <v>12</v>
      </c>
      <c r="E5167" s="144">
        <v>2479.11</v>
      </c>
      <c r="F5167" s="144">
        <v>31.99</v>
      </c>
      <c r="G5167" s="144">
        <v>210</v>
      </c>
      <c r="H5167" s="144">
        <v>44.9</v>
      </c>
      <c r="I5167" s="144">
        <v>286.89</v>
      </c>
    </row>
    <row r="5168" spans="1:9" x14ac:dyDescent="0.2">
      <c r="A5168" s="141" t="s">
        <v>10345</v>
      </c>
      <c r="B5168" s="142" t="s">
        <v>20544</v>
      </c>
      <c r="C5168" s="143">
        <v>217</v>
      </c>
      <c r="D5168" s="143">
        <v>2</v>
      </c>
      <c r="E5168" s="144">
        <v>2326.87</v>
      </c>
      <c r="F5168" s="144">
        <v>56.9</v>
      </c>
      <c r="G5168" s="144">
        <v>35</v>
      </c>
      <c r="H5168" s="144">
        <v>42.14</v>
      </c>
      <c r="I5168" s="144">
        <v>134.04</v>
      </c>
    </row>
    <row r="5169" spans="1:9" x14ac:dyDescent="0.2">
      <c r="A5169" s="141" t="s">
        <v>10347</v>
      </c>
      <c r="B5169" s="142" t="s">
        <v>20545</v>
      </c>
      <c r="C5169" s="143">
        <v>1225</v>
      </c>
      <c r="D5169" s="143">
        <v>32</v>
      </c>
      <c r="E5169" s="144">
        <v>9391.18</v>
      </c>
      <c r="F5169" s="144">
        <v>321.23</v>
      </c>
      <c r="G5169" s="144">
        <v>560</v>
      </c>
      <c r="H5169" s="144">
        <v>170.09</v>
      </c>
      <c r="I5169" s="144">
        <v>1051.32</v>
      </c>
    </row>
    <row r="5170" spans="1:9" x14ac:dyDescent="0.2">
      <c r="A5170" s="141" t="s">
        <v>10349</v>
      </c>
      <c r="B5170" s="142" t="s">
        <v>20546</v>
      </c>
      <c r="C5170" s="143">
        <v>173</v>
      </c>
      <c r="D5170" s="143">
        <v>0</v>
      </c>
      <c r="E5170" s="144">
        <v>0</v>
      </c>
      <c r="F5170" s="144">
        <v>45.37</v>
      </c>
      <c r="G5170" s="144">
        <v>0</v>
      </c>
      <c r="H5170" s="144">
        <v>0</v>
      </c>
      <c r="I5170" s="144">
        <v>45.37</v>
      </c>
    </row>
    <row r="5171" spans="1:9" x14ac:dyDescent="0.2">
      <c r="A5171" s="141" t="s">
        <v>10351</v>
      </c>
      <c r="B5171" s="142" t="s">
        <v>20547</v>
      </c>
      <c r="C5171" s="143">
        <v>80</v>
      </c>
      <c r="D5171" s="143">
        <v>5</v>
      </c>
      <c r="E5171" s="144">
        <v>14785.25</v>
      </c>
      <c r="F5171" s="144">
        <v>20.98</v>
      </c>
      <c r="G5171" s="144">
        <v>87.5</v>
      </c>
      <c r="H5171" s="144">
        <v>267.77999999999997</v>
      </c>
      <c r="I5171" s="144">
        <v>376.26</v>
      </c>
    </row>
    <row r="5172" spans="1:9" x14ac:dyDescent="0.2">
      <c r="A5172" s="141" t="s">
        <v>10353</v>
      </c>
      <c r="B5172" s="142" t="s">
        <v>20548</v>
      </c>
      <c r="C5172" s="143">
        <v>87</v>
      </c>
      <c r="D5172" s="143">
        <v>1</v>
      </c>
      <c r="E5172" s="144">
        <v>186.61</v>
      </c>
      <c r="F5172" s="144">
        <v>22.82</v>
      </c>
      <c r="G5172" s="144">
        <v>17.5</v>
      </c>
      <c r="H5172" s="144">
        <v>3.38</v>
      </c>
      <c r="I5172" s="144">
        <v>43.7</v>
      </c>
    </row>
    <row r="5173" spans="1:9" x14ac:dyDescent="0.2">
      <c r="A5173" s="141" t="s">
        <v>10355</v>
      </c>
      <c r="B5173" s="142" t="s">
        <v>20549</v>
      </c>
      <c r="C5173" s="143">
        <v>138</v>
      </c>
      <c r="D5173" s="143">
        <v>3</v>
      </c>
      <c r="E5173" s="144">
        <v>1287.6600000000001</v>
      </c>
      <c r="F5173" s="144">
        <v>36.18</v>
      </c>
      <c r="G5173" s="144">
        <v>52.5</v>
      </c>
      <c r="H5173" s="144">
        <v>23.32</v>
      </c>
      <c r="I5173" s="144">
        <v>112</v>
      </c>
    </row>
    <row r="5174" spans="1:9" x14ac:dyDescent="0.2">
      <c r="A5174" s="141" t="s">
        <v>10357</v>
      </c>
      <c r="B5174" s="142" t="s">
        <v>20550</v>
      </c>
      <c r="C5174" s="143">
        <v>339</v>
      </c>
      <c r="D5174" s="143">
        <v>1</v>
      </c>
      <c r="E5174" s="144">
        <v>315.67</v>
      </c>
      <c r="F5174" s="144">
        <v>88.9</v>
      </c>
      <c r="G5174" s="144">
        <v>17.5</v>
      </c>
      <c r="H5174" s="144">
        <v>5.72</v>
      </c>
      <c r="I5174" s="144">
        <v>112.12</v>
      </c>
    </row>
    <row r="5175" spans="1:9" x14ac:dyDescent="0.2">
      <c r="A5175" s="141" t="s">
        <v>10359</v>
      </c>
      <c r="B5175" s="142" t="s">
        <v>20551</v>
      </c>
      <c r="C5175" s="143">
        <v>6123</v>
      </c>
      <c r="D5175" s="143">
        <v>116</v>
      </c>
      <c r="E5175" s="144">
        <v>51545.54</v>
      </c>
      <c r="F5175" s="144">
        <v>1605.63</v>
      </c>
      <c r="G5175" s="144">
        <v>2030.01</v>
      </c>
      <c r="H5175" s="144">
        <v>933.57</v>
      </c>
      <c r="I5175" s="144">
        <v>4569.21</v>
      </c>
    </row>
    <row r="5176" spans="1:9" x14ac:dyDescent="0.2">
      <c r="A5176" s="141" t="s">
        <v>10361</v>
      </c>
      <c r="B5176" s="142" t="s">
        <v>20552</v>
      </c>
      <c r="C5176" s="143">
        <v>175</v>
      </c>
      <c r="D5176" s="143">
        <v>2</v>
      </c>
      <c r="E5176" s="144">
        <v>473.15</v>
      </c>
      <c r="F5176" s="144">
        <v>45.89</v>
      </c>
      <c r="G5176" s="144">
        <v>35</v>
      </c>
      <c r="H5176" s="144">
        <v>8.57</v>
      </c>
      <c r="I5176" s="144">
        <v>89.46</v>
      </c>
    </row>
    <row r="5177" spans="1:9" x14ac:dyDescent="0.2">
      <c r="A5177" s="141" t="s">
        <v>10363</v>
      </c>
      <c r="B5177" s="142" t="s">
        <v>20553</v>
      </c>
      <c r="C5177" s="143">
        <v>170</v>
      </c>
      <c r="D5177" s="143">
        <v>1</v>
      </c>
      <c r="E5177" s="144">
        <v>387.05</v>
      </c>
      <c r="F5177" s="144">
        <v>44.58</v>
      </c>
      <c r="G5177" s="144">
        <v>17.5</v>
      </c>
      <c r="H5177" s="144">
        <v>7.01</v>
      </c>
      <c r="I5177" s="144">
        <v>69.09</v>
      </c>
    </row>
    <row r="5178" spans="1:9" x14ac:dyDescent="0.2">
      <c r="A5178" s="141" t="s">
        <v>10365</v>
      </c>
      <c r="B5178" s="142" t="s">
        <v>20554</v>
      </c>
      <c r="C5178" s="143">
        <v>37</v>
      </c>
      <c r="D5178" s="143">
        <v>0</v>
      </c>
      <c r="E5178" s="144">
        <v>0</v>
      </c>
      <c r="F5178" s="144">
        <v>9.6999999999999993</v>
      </c>
      <c r="G5178" s="144">
        <v>0</v>
      </c>
      <c r="H5178" s="144">
        <v>0</v>
      </c>
      <c r="I5178" s="144">
        <v>9.6999999999999993</v>
      </c>
    </row>
    <row r="5179" spans="1:9" x14ac:dyDescent="0.2">
      <c r="A5179" s="141" t="s">
        <v>10367</v>
      </c>
      <c r="B5179" s="142" t="s">
        <v>20555</v>
      </c>
      <c r="C5179" s="143">
        <v>327</v>
      </c>
      <c r="D5179" s="143">
        <v>1</v>
      </c>
      <c r="E5179" s="144">
        <v>315.47000000000003</v>
      </c>
      <c r="F5179" s="144">
        <v>85.75</v>
      </c>
      <c r="G5179" s="144">
        <v>17.5</v>
      </c>
      <c r="H5179" s="144">
        <v>5.71</v>
      </c>
      <c r="I5179" s="144">
        <v>108.96</v>
      </c>
    </row>
    <row r="5180" spans="1:9" x14ac:dyDescent="0.2">
      <c r="A5180" s="141" t="s">
        <v>10369</v>
      </c>
      <c r="B5180" s="142" t="s">
        <v>20556</v>
      </c>
      <c r="C5180" s="143">
        <v>125</v>
      </c>
      <c r="D5180" s="143">
        <v>0</v>
      </c>
      <c r="E5180" s="144">
        <v>0</v>
      </c>
      <c r="F5180" s="144">
        <v>32.78</v>
      </c>
      <c r="G5180" s="144">
        <v>0</v>
      </c>
      <c r="H5180" s="144">
        <v>0</v>
      </c>
      <c r="I5180" s="144">
        <v>32.78</v>
      </c>
    </row>
    <row r="5181" spans="1:9" x14ac:dyDescent="0.2">
      <c r="A5181" s="141" t="s">
        <v>10371</v>
      </c>
      <c r="B5181" s="142" t="s">
        <v>20557</v>
      </c>
      <c r="C5181" s="143">
        <v>104</v>
      </c>
      <c r="D5181" s="143">
        <v>0</v>
      </c>
      <c r="E5181" s="144">
        <v>0</v>
      </c>
      <c r="F5181" s="144">
        <v>27.27</v>
      </c>
      <c r="G5181" s="144">
        <v>0</v>
      </c>
      <c r="H5181" s="144">
        <v>0</v>
      </c>
      <c r="I5181" s="144">
        <v>27.27</v>
      </c>
    </row>
    <row r="5182" spans="1:9" x14ac:dyDescent="0.2">
      <c r="A5182" s="141" t="s">
        <v>10373</v>
      </c>
      <c r="B5182" s="142" t="s">
        <v>20558</v>
      </c>
      <c r="C5182" s="143">
        <v>158</v>
      </c>
      <c r="D5182" s="143">
        <v>1</v>
      </c>
      <c r="E5182" s="144">
        <v>248.82</v>
      </c>
      <c r="F5182" s="144">
        <v>41.43</v>
      </c>
      <c r="G5182" s="144">
        <v>17.5</v>
      </c>
      <c r="H5182" s="144">
        <v>4.5</v>
      </c>
      <c r="I5182" s="144">
        <v>63.43</v>
      </c>
    </row>
    <row r="5183" spans="1:9" x14ac:dyDescent="0.2">
      <c r="A5183" s="141" t="s">
        <v>10375</v>
      </c>
      <c r="B5183" s="142" t="s">
        <v>20559</v>
      </c>
      <c r="C5183" s="143">
        <v>186</v>
      </c>
      <c r="D5183" s="143">
        <v>1</v>
      </c>
      <c r="E5183" s="144">
        <v>2740.62</v>
      </c>
      <c r="F5183" s="144">
        <v>48.78</v>
      </c>
      <c r="G5183" s="144">
        <v>17.5</v>
      </c>
      <c r="H5183" s="144">
        <v>49.64</v>
      </c>
      <c r="I5183" s="144">
        <v>115.92</v>
      </c>
    </row>
    <row r="5184" spans="1:9" x14ac:dyDescent="0.2">
      <c r="A5184" s="141" t="s">
        <v>10377</v>
      </c>
      <c r="B5184" s="142" t="s">
        <v>20560</v>
      </c>
      <c r="C5184" s="143">
        <v>54</v>
      </c>
      <c r="D5184" s="143">
        <v>2</v>
      </c>
      <c r="E5184" s="144">
        <v>406.48</v>
      </c>
      <c r="F5184" s="144">
        <v>14.16</v>
      </c>
      <c r="G5184" s="144">
        <v>35</v>
      </c>
      <c r="H5184" s="144">
        <v>7.36</v>
      </c>
      <c r="I5184" s="144">
        <v>56.52</v>
      </c>
    </row>
    <row r="5185" spans="1:9" x14ac:dyDescent="0.2">
      <c r="A5185" s="141" t="s">
        <v>10379</v>
      </c>
      <c r="B5185" s="142" t="s">
        <v>20561</v>
      </c>
      <c r="C5185" s="143">
        <v>203</v>
      </c>
      <c r="D5185" s="143">
        <v>1</v>
      </c>
      <c r="E5185" s="144">
        <v>186.61</v>
      </c>
      <c r="F5185" s="144">
        <v>53.23</v>
      </c>
      <c r="G5185" s="144">
        <v>17.5</v>
      </c>
      <c r="H5185" s="144">
        <v>3.38</v>
      </c>
      <c r="I5185" s="144">
        <v>74.11</v>
      </c>
    </row>
    <row r="5186" spans="1:9" x14ac:dyDescent="0.2">
      <c r="A5186" s="141" t="s">
        <v>10381</v>
      </c>
      <c r="B5186" s="142" t="s">
        <v>20562</v>
      </c>
      <c r="C5186" s="143">
        <v>53</v>
      </c>
      <c r="D5186" s="143">
        <v>1</v>
      </c>
      <c r="E5186" s="144">
        <v>186.61</v>
      </c>
      <c r="F5186" s="144">
        <v>13.9</v>
      </c>
      <c r="G5186" s="144">
        <v>17.5</v>
      </c>
      <c r="H5186" s="144">
        <v>3.38</v>
      </c>
      <c r="I5186" s="144">
        <v>34.78</v>
      </c>
    </row>
    <row r="5187" spans="1:9" x14ac:dyDescent="0.2">
      <c r="A5187" s="141" t="s">
        <v>10383</v>
      </c>
      <c r="B5187" s="142" t="s">
        <v>20563</v>
      </c>
      <c r="C5187" s="143">
        <v>140</v>
      </c>
      <c r="D5187" s="143">
        <v>0</v>
      </c>
      <c r="E5187" s="144">
        <v>0</v>
      </c>
      <c r="F5187" s="144">
        <v>36.71</v>
      </c>
      <c r="G5187" s="144">
        <v>0</v>
      </c>
      <c r="H5187" s="144">
        <v>0</v>
      </c>
      <c r="I5187" s="144">
        <v>36.71</v>
      </c>
    </row>
    <row r="5188" spans="1:9" x14ac:dyDescent="0.2">
      <c r="A5188" s="141" t="s">
        <v>10385</v>
      </c>
      <c r="B5188" s="142" t="s">
        <v>20564</v>
      </c>
      <c r="C5188" s="143">
        <v>37</v>
      </c>
      <c r="D5188" s="143">
        <v>0</v>
      </c>
      <c r="E5188" s="144">
        <v>0</v>
      </c>
      <c r="F5188" s="144">
        <v>9.6999999999999993</v>
      </c>
      <c r="G5188" s="144">
        <v>0</v>
      </c>
      <c r="H5188" s="144">
        <v>0</v>
      </c>
      <c r="I5188" s="144">
        <v>9.6999999999999993</v>
      </c>
    </row>
    <row r="5189" spans="1:9" x14ac:dyDescent="0.2">
      <c r="A5189" s="141" t="s">
        <v>10387</v>
      </c>
      <c r="B5189" s="142" t="s">
        <v>20565</v>
      </c>
      <c r="C5189" s="143">
        <v>147</v>
      </c>
      <c r="D5189" s="143">
        <v>2</v>
      </c>
      <c r="E5189" s="144">
        <v>497.64</v>
      </c>
      <c r="F5189" s="144">
        <v>38.54</v>
      </c>
      <c r="G5189" s="144">
        <v>35</v>
      </c>
      <c r="H5189" s="144">
        <v>9.02</v>
      </c>
      <c r="I5189" s="144">
        <v>82.56</v>
      </c>
    </row>
    <row r="5190" spans="1:9" x14ac:dyDescent="0.2">
      <c r="A5190" s="141" t="s">
        <v>10389</v>
      </c>
      <c r="B5190" s="142" t="s">
        <v>20566</v>
      </c>
      <c r="C5190" s="143">
        <v>218</v>
      </c>
      <c r="D5190" s="143">
        <v>2</v>
      </c>
      <c r="E5190" s="144">
        <v>882.92</v>
      </c>
      <c r="F5190" s="144">
        <v>57.17</v>
      </c>
      <c r="G5190" s="144">
        <v>35</v>
      </c>
      <c r="H5190" s="144">
        <v>15.99</v>
      </c>
      <c r="I5190" s="144">
        <v>108.16</v>
      </c>
    </row>
    <row r="5191" spans="1:9" x14ac:dyDescent="0.2">
      <c r="A5191" s="141" t="s">
        <v>10391</v>
      </c>
      <c r="B5191" s="142" t="s">
        <v>20567</v>
      </c>
      <c r="C5191" s="143">
        <v>73</v>
      </c>
      <c r="D5191" s="143">
        <v>0</v>
      </c>
      <c r="E5191" s="144">
        <v>0</v>
      </c>
      <c r="F5191" s="144">
        <v>19.14</v>
      </c>
      <c r="G5191" s="144">
        <v>0</v>
      </c>
      <c r="H5191" s="144">
        <v>0</v>
      </c>
      <c r="I5191" s="144">
        <v>19.14</v>
      </c>
    </row>
    <row r="5192" spans="1:9" x14ac:dyDescent="0.2">
      <c r="A5192" s="141" t="s">
        <v>10393</v>
      </c>
      <c r="B5192" s="142" t="s">
        <v>20568</v>
      </c>
      <c r="C5192" s="143">
        <v>370</v>
      </c>
      <c r="D5192" s="143">
        <v>1</v>
      </c>
      <c r="E5192" s="144">
        <v>1628.66</v>
      </c>
      <c r="F5192" s="144">
        <v>97.02</v>
      </c>
      <c r="G5192" s="144">
        <v>17.5</v>
      </c>
      <c r="H5192" s="144">
        <v>29.5</v>
      </c>
      <c r="I5192" s="144">
        <v>144.02000000000001</v>
      </c>
    </row>
    <row r="5193" spans="1:9" x14ac:dyDescent="0.2">
      <c r="A5193" s="141" t="s">
        <v>10395</v>
      </c>
      <c r="B5193" s="142" t="s">
        <v>20569</v>
      </c>
      <c r="C5193" s="143">
        <v>58</v>
      </c>
      <c r="D5193" s="143">
        <v>1</v>
      </c>
      <c r="E5193" s="144">
        <v>409.65</v>
      </c>
      <c r="F5193" s="144">
        <v>15.21</v>
      </c>
      <c r="G5193" s="144">
        <v>17.5</v>
      </c>
      <c r="H5193" s="144">
        <v>7.42</v>
      </c>
      <c r="I5193" s="144">
        <v>40.130000000000003</v>
      </c>
    </row>
    <row r="5194" spans="1:9" x14ac:dyDescent="0.2">
      <c r="A5194" s="141" t="s">
        <v>10397</v>
      </c>
      <c r="B5194" s="142" t="s">
        <v>20570</v>
      </c>
      <c r="C5194" s="143">
        <v>210</v>
      </c>
      <c r="D5194" s="143">
        <v>1</v>
      </c>
      <c r="E5194" s="144">
        <v>50.48</v>
      </c>
      <c r="F5194" s="144">
        <v>55.07</v>
      </c>
      <c r="G5194" s="144">
        <v>17.5</v>
      </c>
      <c r="H5194" s="144">
        <v>0.91</v>
      </c>
      <c r="I5194" s="144">
        <v>73.48</v>
      </c>
    </row>
    <row r="5195" spans="1:9" x14ac:dyDescent="0.2">
      <c r="A5195" s="141" t="s">
        <v>10399</v>
      </c>
      <c r="B5195" s="142" t="s">
        <v>20571</v>
      </c>
      <c r="C5195" s="143">
        <v>66</v>
      </c>
      <c r="D5195" s="143">
        <v>1</v>
      </c>
      <c r="E5195" s="144">
        <v>248.82</v>
      </c>
      <c r="F5195" s="144">
        <v>17.3</v>
      </c>
      <c r="G5195" s="144">
        <v>17.5</v>
      </c>
      <c r="H5195" s="144">
        <v>4.5</v>
      </c>
      <c r="I5195" s="144">
        <v>39.299999999999997</v>
      </c>
    </row>
    <row r="5196" spans="1:9" x14ac:dyDescent="0.2">
      <c r="A5196" s="141" t="s">
        <v>10401</v>
      </c>
      <c r="B5196" s="142" t="s">
        <v>20572</v>
      </c>
      <c r="C5196" s="143">
        <v>182</v>
      </c>
      <c r="D5196" s="143">
        <v>8</v>
      </c>
      <c r="E5196" s="144">
        <v>2048.4899999999998</v>
      </c>
      <c r="F5196" s="144">
        <v>47.73</v>
      </c>
      <c r="G5196" s="144">
        <v>140</v>
      </c>
      <c r="H5196" s="144">
        <v>37.1</v>
      </c>
      <c r="I5196" s="144">
        <v>224.83</v>
      </c>
    </row>
    <row r="5197" spans="1:9" x14ac:dyDescent="0.2">
      <c r="A5197" s="141" t="s">
        <v>10403</v>
      </c>
      <c r="B5197" s="142" t="s">
        <v>20573</v>
      </c>
      <c r="C5197" s="143">
        <v>104</v>
      </c>
      <c r="D5197" s="143">
        <v>0</v>
      </c>
      <c r="E5197" s="144">
        <v>0</v>
      </c>
      <c r="F5197" s="144">
        <v>27.27</v>
      </c>
      <c r="G5197" s="144">
        <v>0</v>
      </c>
      <c r="H5197" s="144">
        <v>0</v>
      </c>
      <c r="I5197" s="144">
        <v>27.27</v>
      </c>
    </row>
    <row r="5198" spans="1:9" x14ac:dyDescent="0.2">
      <c r="A5198" s="141" t="s">
        <v>10405</v>
      </c>
      <c r="B5198" s="142" t="s">
        <v>20574</v>
      </c>
      <c r="C5198" s="143">
        <v>470</v>
      </c>
      <c r="D5198" s="143">
        <v>6</v>
      </c>
      <c r="E5198" s="144">
        <v>545.14</v>
      </c>
      <c r="F5198" s="144">
        <v>123.25</v>
      </c>
      <c r="G5198" s="144">
        <v>105</v>
      </c>
      <c r="H5198" s="144">
        <v>9.8699999999999992</v>
      </c>
      <c r="I5198" s="144">
        <v>238.12</v>
      </c>
    </row>
    <row r="5199" spans="1:9" x14ac:dyDescent="0.2">
      <c r="A5199" s="141" t="s">
        <v>10407</v>
      </c>
      <c r="B5199" s="142" t="s">
        <v>20575</v>
      </c>
      <c r="C5199" s="143">
        <v>198</v>
      </c>
      <c r="D5199" s="143">
        <v>7</v>
      </c>
      <c r="E5199" s="144">
        <v>1993.29</v>
      </c>
      <c r="F5199" s="144">
        <v>51.92</v>
      </c>
      <c r="G5199" s="144">
        <v>122.5</v>
      </c>
      <c r="H5199" s="144">
        <v>36.1</v>
      </c>
      <c r="I5199" s="144">
        <v>210.52</v>
      </c>
    </row>
    <row r="5200" spans="1:9" x14ac:dyDescent="0.2">
      <c r="A5200" s="141" t="s">
        <v>10409</v>
      </c>
      <c r="B5200" s="142" t="s">
        <v>20576</v>
      </c>
      <c r="C5200" s="143">
        <v>352</v>
      </c>
      <c r="D5200" s="143">
        <v>2</v>
      </c>
      <c r="E5200" s="144">
        <v>452.82</v>
      </c>
      <c r="F5200" s="144">
        <v>92.3</v>
      </c>
      <c r="G5200" s="144">
        <v>35</v>
      </c>
      <c r="H5200" s="144">
        <v>8.1999999999999993</v>
      </c>
      <c r="I5200" s="144">
        <v>135.5</v>
      </c>
    </row>
    <row r="5201" spans="1:9" x14ac:dyDescent="0.2">
      <c r="A5201" s="141" t="s">
        <v>10411</v>
      </c>
      <c r="B5201" s="142" t="s">
        <v>20577</v>
      </c>
      <c r="C5201" s="143">
        <v>159</v>
      </c>
      <c r="D5201" s="143">
        <v>0</v>
      </c>
      <c r="E5201" s="144">
        <v>0</v>
      </c>
      <c r="F5201" s="144">
        <v>41.7</v>
      </c>
      <c r="G5201" s="144">
        <v>0</v>
      </c>
      <c r="H5201" s="144">
        <v>0</v>
      </c>
      <c r="I5201" s="144">
        <v>41.7</v>
      </c>
    </row>
    <row r="5202" spans="1:9" x14ac:dyDescent="0.2">
      <c r="A5202" s="141" t="s">
        <v>10413</v>
      </c>
      <c r="B5202" s="142" t="s">
        <v>20578</v>
      </c>
      <c r="C5202" s="143">
        <v>89</v>
      </c>
      <c r="D5202" s="143">
        <v>0</v>
      </c>
      <c r="E5202" s="144">
        <v>0</v>
      </c>
      <c r="F5202" s="144">
        <v>23.34</v>
      </c>
      <c r="G5202" s="144">
        <v>0</v>
      </c>
      <c r="H5202" s="144">
        <v>0</v>
      </c>
      <c r="I5202" s="144">
        <v>23.34</v>
      </c>
    </row>
    <row r="5203" spans="1:9" x14ac:dyDescent="0.2">
      <c r="A5203" s="141" t="s">
        <v>10415</v>
      </c>
      <c r="B5203" s="142" t="s">
        <v>20579</v>
      </c>
      <c r="C5203" s="143">
        <v>143269</v>
      </c>
      <c r="D5203" s="143">
        <v>1598</v>
      </c>
      <c r="E5203" s="144">
        <v>911068.58</v>
      </c>
      <c r="F5203" s="144">
        <v>37569.370000000003</v>
      </c>
      <c r="G5203" s="144">
        <v>27965.06</v>
      </c>
      <c r="H5203" s="144">
        <v>16500.830000000002</v>
      </c>
      <c r="I5203" s="144">
        <v>82035.259999999995</v>
      </c>
    </row>
    <row r="5204" spans="1:9" x14ac:dyDescent="0.2">
      <c r="A5204" s="141" t="s">
        <v>10417</v>
      </c>
      <c r="B5204" s="142" t="s">
        <v>20580</v>
      </c>
      <c r="C5204" s="143">
        <v>98</v>
      </c>
      <c r="D5204" s="143">
        <v>1</v>
      </c>
      <c r="E5204" s="144">
        <v>186.61</v>
      </c>
      <c r="F5204" s="144">
        <v>25.7</v>
      </c>
      <c r="G5204" s="144">
        <v>17.5</v>
      </c>
      <c r="H5204" s="144">
        <v>3.38</v>
      </c>
      <c r="I5204" s="144">
        <v>46.58</v>
      </c>
    </row>
    <row r="5205" spans="1:9" x14ac:dyDescent="0.2">
      <c r="A5205" s="141" t="s">
        <v>10419</v>
      </c>
      <c r="B5205" s="142" t="s">
        <v>20581</v>
      </c>
      <c r="C5205" s="143">
        <v>124</v>
      </c>
      <c r="D5205" s="143">
        <v>0</v>
      </c>
      <c r="E5205" s="144">
        <v>0</v>
      </c>
      <c r="F5205" s="144">
        <v>32.520000000000003</v>
      </c>
      <c r="G5205" s="144">
        <v>0</v>
      </c>
      <c r="H5205" s="144">
        <v>0</v>
      </c>
      <c r="I5205" s="144">
        <v>32.520000000000003</v>
      </c>
    </row>
    <row r="5206" spans="1:9" x14ac:dyDescent="0.2">
      <c r="A5206" s="141" t="s">
        <v>10421</v>
      </c>
      <c r="B5206" s="142" t="s">
        <v>20582</v>
      </c>
      <c r="C5206" s="143">
        <v>76</v>
      </c>
      <c r="D5206" s="143">
        <v>2</v>
      </c>
      <c r="E5206" s="144">
        <v>835.83</v>
      </c>
      <c r="F5206" s="144">
        <v>19.93</v>
      </c>
      <c r="G5206" s="144">
        <v>35</v>
      </c>
      <c r="H5206" s="144">
        <v>15.14</v>
      </c>
      <c r="I5206" s="144">
        <v>70.069999999999993</v>
      </c>
    </row>
    <row r="5207" spans="1:9" x14ac:dyDescent="0.2">
      <c r="A5207" s="141" t="s">
        <v>10423</v>
      </c>
      <c r="B5207" s="142" t="s">
        <v>20583</v>
      </c>
      <c r="C5207" s="143">
        <v>1029</v>
      </c>
      <c r="D5207" s="143">
        <v>17</v>
      </c>
      <c r="E5207" s="144">
        <v>4848.8</v>
      </c>
      <c r="F5207" s="144">
        <v>269.83</v>
      </c>
      <c r="G5207" s="144">
        <v>297.5</v>
      </c>
      <c r="H5207" s="144">
        <v>87.82</v>
      </c>
      <c r="I5207" s="144">
        <v>655.15</v>
      </c>
    </row>
    <row r="5208" spans="1:9" x14ac:dyDescent="0.2">
      <c r="A5208" s="141" t="s">
        <v>10425</v>
      </c>
      <c r="B5208" s="142" t="s">
        <v>16089</v>
      </c>
      <c r="C5208" s="143">
        <v>775</v>
      </c>
      <c r="D5208" s="143">
        <v>24</v>
      </c>
      <c r="E5208" s="144">
        <v>5100.5200000000004</v>
      </c>
      <c r="F5208" s="144">
        <v>203.22</v>
      </c>
      <c r="G5208" s="144">
        <v>420</v>
      </c>
      <c r="H5208" s="144">
        <v>92.38</v>
      </c>
      <c r="I5208" s="144">
        <v>715.6</v>
      </c>
    </row>
    <row r="5209" spans="1:9" x14ac:dyDescent="0.2">
      <c r="A5209" s="141" t="s">
        <v>10426</v>
      </c>
      <c r="B5209" s="142" t="s">
        <v>20584</v>
      </c>
      <c r="C5209" s="143">
        <v>79</v>
      </c>
      <c r="D5209" s="143">
        <v>0</v>
      </c>
      <c r="E5209" s="144">
        <v>0</v>
      </c>
      <c r="F5209" s="144">
        <v>20.72</v>
      </c>
      <c r="G5209" s="144">
        <v>0</v>
      </c>
      <c r="H5209" s="144">
        <v>0</v>
      </c>
      <c r="I5209" s="144">
        <v>20.72</v>
      </c>
    </row>
    <row r="5210" spans="1:9" x14ac:dyDescent="0.2">
      <c r="A5210" s="141" t="s">
        <v>10428</v>
      </c>
      <c r="B5210" s="142" t="s">
        <v>20585</v>
      </c>
      <c r="C5210" s="143">
        <v>38</v>
      </c>
      <c r="D5210" s="143">
        <v>0</v>
      </c>
      <c r="E5210" s="144">
        <v>0</v>
      </c>
      <c r="F5210" s="144">
        <v>9.9700000000000006</v>
      </c>
      <c r="G5210" s="144">
        <v>0</v>
      </c>
      <c r="H5210" s="144">
        <v>0</v>
      </c>
      <c r="I5210" s="144">
        <v>9.9700000000000006</v>
      </c>
    </row>
    <row r="5211" spans="1:9" x14ac:dyDescent="0.2">
      <c r="A5211" s="141" t="s">
        <v>10430</v>
      </c>
      <c r="B5211" s="142" t="s">
        <v>20586</v>
      </c>
      <c r="C5211" s="143">
        <v>231</v>
      </c>
      <c r="D5211" s="143">
        <v>1</v>
      </c>
      <c r="E5211" s="144">
        <v>186.61</v>
      </c>
      <c r="F5211" s="144">
        <v>60.58</v>
      </c>
      <c r="G5211" s="144">
        <v>17.5</v>
      </c>
      <c r="H5211" s="144">
        <v>3.38</v>
      </c>
      <c r="I5211" s="144">
        <v>81.459999999999994</v>
      </c>
    </row>
    <row r="5212" spans="1:9" x14ac:dyDescent="0.2">
      <c r="A5212" s="141" t="s">
        <v>10432</v>
      </c>
      <c r="B5212" s="142" t="s">
        <v>20587</v>
      </c>
      <c r="C5212" s="143">
        <v>116</v>
      </c>
      <c r="D5212" s="143">
        <v>0</v>
      </c>
      <c r="E5212" s="144">
        <v>0</v>
      </c>
      <c r="F5212" s="144">
        <v>30.42</v>
      </c>
      <c r="G5212" s="144">
        <v>0</v>
      </c>
      <c r="H5212" s="144">
        <v>0</v>
      </c>
      <c r="I5212" s="144">
        <v>30.42</v>
      </c>
    </row>
    <row r="5213" spans="1:9" x14ac:dyDescent="0.2">
      <c r="A5213" s="141" t="s">
        <v>10434</v>
      </c>
      <c r="B5213" s="142" t="s">
        <v>20588</v>
      </c>
      <c r="C5213" s="143">
        <v>357</v>
      </c>
      <c r="D5213" s="143">
        <v>1</v>
      </c>
      <c r="E5213" s="144">
        <v>110.2</v>
      </c>
      <c r="F5213" s="144">
        <v>93.62</v>
      </c>
      <c r="G5213" s="144">
        <v>17.5</v>
      </c>
      <c r="H5213" s="144">
        <v>1.99</v>
      </c>
      <c r="I5213" s="144">
        <v>113.11</v>
      </c>
    </row>
    <row r="5214" spans="1:9" x14ac:dyDescent="0.2">
      <c r="A5214" s="141" t="s">
        <v>10436</v>
      </c>
      <c r="B5214" s="142" t="s">
        <v>20589</v>
      </c>
      <c r="C5214" s="143">
        <v>367</v>
      </c>
      <c r="D5214" s="143">
        <v>0</v>
      </c>
      <c r="E5214" s="144">
        <v>0</v>
      </c>
      <c r="F5214" s="144">
        <v>96.24</v>
      </c>
      <c r="G5214" s="144">
        <v>0</v>
      </c>
      <c r="H5214" s="144">
        <v>0</v>
      </c>
      <c r="I5214" s="144">
        <v>96.24</v>
      </c>
    </row>
    <row r="5215" spans="1:9" x14ac:dyDescent="0.2">
      <c r="A5215" s="141" t="s">
        <v>10438</v>
      </c>
      <c r="B5215" s="142" t="s">
        <v>20590</v>
      </c>
      <c r="C5215" s="143">
        <v>228</v>
      </c>
      <c r="D5215" s="143">
        <v>0</v>
      </c>
      <c r="E5215" s="144">
        <v>0</v>
      </c>
      <c r="F5215" s="144">
        <v>59.79</v>
      </c>
      <c r="G5215" s="144">
        <v>0</v>
      </c>
      <c r="H5215" s="144">
        <v>0</v>
      </c>
      <c r="I5215" s="144">
        <v>59.79</v>
      </c>
    </row>
    <row r="5216" spans="1:9" x14ac:dyDescent="0.2">
      <c r="A5216" s="141" t="s">
        <v>10440</v>
      </c>
      <c r="B5216" s="142" t="s">
        <v>20591</v>
      </c>
      <c r="C5216" s="143">
        <v>332</v>
      </c>
      <c r="D5216" s="143">
        <v>4</v>
      </c>
      <c r="E5216" s="144">
        <v>2197.0100000000002</v>
      </c>
      <c r="F5216" s="144">
        <v>87.06</v>
      </c>
      <c r="G5216" s="144">
        <v>70</v>
      </c>
      <c r="H5216" s="144">
        <v>39.79</v>
      </c>
      <c r="I5216" s="144">
        <v>196.85</v>
      </c>
    </row>
    <row r="5217" spans="1:9" x14ac:dyDescent="0.2">
      <c r="A5217" s="141" t="s">
        <v>10442</v>
      </c>
      <c r="B5217" s="142" t="s">
        <v>20592</v>
      </c>
      <c r="C5217" s="143">
        <v>332</v>
      </c>
      <c r="D5217" s="143">
        <v>3</v>
      </c>
      <c r="E5217" s="144">
        <v>421.11</v>
      </c>
      <c r="F5217" s="144">
        <v>87.06</v>
      </c>
      <c r="G5217" s="144">
        <v>52.5</v>
      </c>
      <c r="H5217" s="144">
        <v>7.62</v>
      </c>
      <c r="I5217" s="144">
        <v>147.18</v>
      </c>
    </row>
    <row r="5218" spans="1:9" x14ac:dyDescent="0.2">
      <c r="A5218" s="141" t="s">
        <v>10444</v>
      </c>
      <c r="B5218" s="142" t="s">
        <v>20593</v>
      </c>
      <c r="C5218" s="143">
        <v>209</v>
      </c>
      <c r="D5218" s="143">
        <v>3</v>
      </c>
      <c r="E5218" s="144">
        <v>1642.06</v>
      </c>
      <c r="F5218" s="144">
        <v>54.81</v>
      </c>
      <c r="G5218" s="144">
        <v>52.5</v>
      </c>
      <c r="H5218" s="144">
        <v>29.74</v>
      </c>
      <c r="I5218" s="144">
        <v>137.05000000000001</v>
      </c>
    </row>
    <row r="5219" spans="1:9" x14ac:dyDescent="0.2">
      <c r="A5219" s="141" t="s">
        <v>10446</v>
      </c>
      <c r="B5219" s="142" t="s">
        <v>20594</v>
      </c>
      <c r="C5219" s="143">
        <v>132</v>
      </c>
      <c r="D5219" s="143">
        <v>6</v>
      </c>
      <c r="E5219" s="144">
        <v>432.72</v>
      </c>
      <c r="F5219" s="144">
        <v>34.619999999999997</v>
      </c>
      <c r="G5219" s="144">
        <v>105</v>
      </c>
      <c r="H5219" s="144">
        <v>7.84</v>
      </c>
      <c r="I5219" s="144">
        <v>147.46</v>
      </c>
    </row>
    <row r="5220" spans="1:9" x14ac:dyDescent="0.2">
      <c r="A5220" s="141" t="s">
        <v>10448</v>
      </c>
      <c r="B5220" s="142" t="s">
        <v>20595</v>
      </c>
      <c r="C5220" s="143">
        <v>276</v>
      </c>
      <c r="D5220" s="143">
        <v>7</v>
      </c>
      <c r="E5220" s="144">
        <v>1637.91</v>
      </c>
      <c r="F5220" s="144">
        <v>72.38</v>
      </c>
      <c r="G5220" s="144">
        <v>122.5</v>
      </c>
      <c r="H5220" s="144">
        <v>29.66</v>
      </c>
      <c r="I5220" s="144">
        <v>224.54</v>
      </c>
    </row>
    <row r="5221" spans="1:9" x14ac:dyDescent="0.2">
      <c r="A5221" s="141" t="s">
        <v>10450</v>
      </c>
      <c r="B5221" s="142" t="s">
        <v>20596</v>
      </c>
      <c r="C5221" s="143">
        <v>96</v>
      </c>
      <c r="D5221" s="143">
        <v>5</v>
      </c>
      <c r="E5221" s="144">
        <v>4734.1499999999996</v>
      </c>
      <c r="F5221" s="144">
        <v>25.18</v>
      </c>
      <c r="G5221" s="144">
        <v>87.5</v>
      </c>
      <c r="H5221" s="144">
        <v>85.74</v>
      </c>
      <c r="I5221" s="144">
        <v>198.42</v>
      </c>
    </row>
    <row r="5222" spans="1:9" x14ac:dyDescent="0.2">
      <c r="A5222" s="141" t="s">
        <v>10452</v>
      </c>
      <c r="B5222" s="142" t="s">
        <v>20597</v>
      </c>
      <c r="C5222" s="143">
        <v>100</v>
      </c>
      <c r="D5222" s="143">
        <v>2</v>
      </c>
      <c r="E5222" s="144">
        <v>342.13</v>
      </c>
      <c r="F5222" s="144">
        <v>26.22</v>
      </c>
      <c r="G5222" s="144">
        <v>35</v>
      </c>
      <c r="H5222" s="144">
        <v>6.2</v>
      </c>
      <c r="I5222" s="144">
        <v>67.42</v>
      </c>
    </row>
    <row r="5223" spans="1:9" x14ac:dyDescent="0.2">
      <c r="A5223" s="141" t="s">
        <v>10454</v>
      </c>
      <c r="B5223" s="142" t="s">
        <v>20598</v>
      </c>
      <c r="C5223" s="143">
        <v>14646</v>
      </c>
      <c r="D5223" s="143">
        <v>218</v>
      </c>
      <c r="E5223" s="144">
        <v>87511.1</v>
      </c>
      <c r="F5223" s="144">
        <v>3840.62</v>
      </c>
      <c r="G5223" s="144">
        <v>3815.01</v>
      </c>
      <c r="H5223" s="144">
        <v>1584.96</v>
      </c>
      <c r="I5223" s="144">
        <v>9240.59</v>
      </c>
    </row>
    <row r="5224" spans="1:9" x14ac:dyDescent="0.2">
      <c r="A5224" s="141" t="s">
        <v>10456</v>
      </c>
      <c r="B5224" s="142" t="s">
        <v>20599</v>
      </c>
      <c r="C5224" s="143">
        <v>297</v>
      </c>
      <c r="D5224" s="143">
        <v>7</v>
      </c>
      <c r="E5224" s="144">
        <v>2098.73</v>
      </c>
      <c r="F5224" s="144">
        <v>77.88</v>
      </c>
      <c r="G5224" s="144">
        <v>122.5</v>
      </c>
      <c r="H5224" s="144">
        <v>38.01</v>
      </c>
      <c r="I5224" s="144">
        <v>238.39</v>
      </c>
    </row>
    <row r="5225" spans="1:9" x14ac:dyDescent="0.2">
      <c r="A5225" s="141" t="s">
        <v>10458</v>
      </c>
      <c r="B5225" s="142" t="s">
        <v>20600</v>
      </c>
      <c r="C5225" s="143">
        <v>462</v>
      </c>
      <c r="D5225" s="143">
        <v>10</v>
      </c>
      <c r="E5225" s="144">
        <v>3995.75</v>
      </c>
      <c r="F5225" s="144">
        <v>121.15</v>
      </c>
      <c r="G5225" s="144">
        <v>175</v>
      </c>
      <c r="H5225" s="144">
        <v>72.37</v>
      </c>
      <c r="I5225" s="144">
        <v>368.52</v>
      </c>
    </row>
    <row r="5226" spans="1:9" x14ac:dyDescent="0.2">
      <c r="A5226" s="141" t="s">
        <v>10460</v>
      </c>
      <c r="B5226" s="142" t="s">
        <v>20601</v>
      </c>
      <c r="C5226" s="143">
        <v>178</v>
      </c>
      <c r="D5226" s="143">
        <v>0</v>
      </c>
      <c r="E5226" s="144">
        <v>0</v>
      </c>
      <c r="F5226" s="144">
        <v>46.68</v>
      </c>
      <c r="G5226" s="144">
        <v>0</v>
      </c>
      <c r="H5226" s="144">
        <v>0</v>
      </c>
      <c r="I5226" s="144">
        <v>46.68</v>
      </c>
    </row>
    <row r="5227" spans="1:9" x14ac:dyDescent="0.2">
      <c r="A5227" s="141" t="s">
        <v>10462</v>
      </c>
      <c r="B5227" s="142" t="s">
        <v>20602</v>
      </c>
      <c r="C5227" s="143">
        <v>253</v>
      </c>
      <c r="D5227" s="143">
        <v>3</v>
      </c>
      <c r="E5227" s="144">
        <v>64995.9</v>
      </c>
      <c r="F5227" s="144">
        <v>66.34</v>
      </c>
      <c r="G5227" s="144">
        <v>52.5</v>
      </c>
      <c r="H5227" s="144">
        <v>1177.18</v>
      </c>
      <c r="I5227" s="144">
        <v>1296.02</v>
      </c>
    </row>
    <row r="5228" spans="1:9" x14ac:dyDescent="0.2">
      <c r="A5228" s="141" t="s">
        <v>10464</v>
      </c>
      <c r="B5228" s="142" t="s">
        <v>20603</v>
      </c>
      <c r="C5228" s="143">
        <v>595</v>
      </c>
      <c r="D5228" s="143">
        <v>12</v>
      </c>
      <c r="E5228" s="144">
        <v>4630.18</v>
      </c>
      <c r="F5228" s="144">
        <v>156.02000000000001</v>
      </c>
      <c r="G5228" s="144">
        <v>210</v>
      </c>
      <c r="H5228" s="144">
        <v>83.86</v>
      </c>
      <c r="I5228" s="144">
        <v>449.88</v>
      </c>
    </row>
    <row r="5229" spans="1:9" x14ac:dyDescent="0.2">
      <c r="A5229" s="141" t="s">
        <v>10466</v>
      </c>
      <c r="B5229" s="142" t="s">
        <v>20604</v>
      </c>
      <c r="C5229" s="143">
        <v>99</v>
      </c>
      <c r="D5229" s="143">
        <v>0</v>
      </c>
      <c r="E5229" s="144">
        <v>0</v>
      </c>
      <c r="F5229" s="144">
        <v>25.96</v>
      </c>
      <c r="G5229" s="144">
        <v>0</v>
      </c>
      <c r="H5229" s="144">
        <v>0</v>
      </c>
      <c r="I5229" s="144">
        <v>25.96</v>
      </c>
    </row>
    <row r="5230" spans="1:9" x14ac:dyDescent="0.2">
      <c r="A5230" s="141" t="s">
        <v>10468</v>
      </c>
      <c r="B5230" s="142" t="s">
        <v>20605</v>
      </c>
      <c r="C5230" s="143">
        <v>275</v>
      </c>
      <c r="D5230" s="143">
        <v>8</v>
      </c>
      <c r="E5230" s="144">
        <v>376542.21</v>
      </c>
      <c r="F5230" s="144">
        <v>72.11</v>
      </c>
      <c r="G5230" s="144">
        <v>140</v>
      </c>
      <c r="H5230" s="144">
        <v>6819.75</v>
      </c>
      <c r="I5230" s="144">
        <v>7031.86</v>
      </c>
    </row>
    <row r="5231" spans="1:9" x14ac:dyDescent="0.2">
      <c r="A5231" s="141" t="s">
        <v>10470</v>
      </c>
      <c r="B5231" s="142" t="s">
        <v>20606</v>
      </c>
      <c r="C5231" s="143">
        <v>186</v>
      </c>
      <c r="D5231" s="143">
        <v>1</v>
      </c>
      <c r="E5231" s="144">
        <v>447.82</v>
      </c>
      <c r="F5231" s="144">
        <v>48.78</v>
      </c>
      <c r="G5231" s="144">
        <v>17.5</v>
      </c>
      <c r="H5231" s="144">
        <v>8.11</v>
      </c>
      <c r="I5231" s="144">
        <v>74.39</v>
      </c>
    </row>
    <row r="5232" spans="1:9" x14ac:dyDescent="0.2">
      <c r="A5232" s="141" t="s">
        <v>10472</v>
      </c>
      <c r="B5232" s="142" t="s">
        <v>20607</v>
      </c>
      <c r="C5232" s="143">
        <v>157</v>
      </c>
      <c r="D5232" s="143">
        <v>0</v>
      </c>
      <c r="E5232" s="144">
        <v>0</v>
      </c>
      <c r="F5232" s="144">
        <v>41.17</v>
      </c>
      <c r="G5232" s="144">
        <v>0</v>
      </c>
      <c r="H5232" s="144">
        <v>0</v>
      </c>
      <c r="I5232" s="144">
        <v>41.17</v>
      </c>
    </row>
    <row r="5233" spans="1:9" x14ac:dyDescent="0.2">
      <c r="A5233" s="141" t="s">
        <v>10474</v>
      </c>
      <c r="B5233" s="142" t="s">
        <v>20608</v>
      </c>
      <c r="C5233" s="143">
        <v>240</v>
      </c>
      <c r="D5233" s="143">
        <v>3</v>
      </c>
      <c r="E5233" s="144">
        <v>751.82</v>
      </c>
      <c r="F5233" s="144">
        <v>62.94</v>
      </c>
      <c r="G5233" s="144">
        <v>52.5</v>
      </c>
      <c r="H5233" s="144">
        <v>13.62</v>
      </c>
      <c r="I5233" s="144">
        <v>129.06</v>
      </c>
    </row>
    <row r="5234" spans="1:9" x14ac:dyDescent="0.2">
      <c r="A5234" s="141" t="s">
        <v>10476</v>
      </c>
      <c r="B5234" s="142" t="s">
        <v>20609</v>
      </c>
      <c r="C5234" s="143">
        <v>248</v>
      </c>
      <c r="D5234" s="143">
        <v>1</v>
      </c>
      <c r="E5234" s="144">
        <v>186.61</v>
      </c>
      <c r="F5234" s="144">
        <v>65.03</v>
      </c>
      <c r="G5234" s="144">
        <v>17.5</v>
      </c>
      <c r="H5234" s="144">
        <v>3.38</v>
      </c>
      <c r="I5234" s="144">
        <v>85.91</v>
      </c>
    </row>
    <row r="5235" spans="1:9" x14ac:dyDescent="0.2">
      <c r="A5235" s="141" t="s">
        <v>10478</v>
      </c>
      <c r="B5235" s="142" t="s">
        <v>20610</v>
      </c>
      <c r="C5235" s="143">
        <v>147</v>
      </c>
      <c r="D5235" s="143">
        <v>2</v>
      </c>
      <c r="E5235" s="144">
        <v>435.43</v>
      </c>
      <c r="F5235" s="144">
        <v>38.54</v>
      </c>
      <c r="G5235" s="144">
        <v>35</v>
      </c>
      <c r="H5235" s="144">
        <v>7.89</v>
      </c>
      <c r="I5235" s="144">
        <v>81.430000000000007</v>
      </c>
    </row>
    <row r="5236" spans="1:9" x14ac:dyDescent="0.2">
      <c r="A5236" s="141" t="s">
        <v>10480</v>
      </c>
      <c r="B5236" s="142" t="s">
        <v>20611</v>
      </c>
      <c r="C5236" s="143">
        <v>41</v>
      </c>
      <c r="D5236" s="143">
        <v>1</v>
      </c>
      <c r="E5236" s="144">
        <v>248.82</v>
      </c>
      <c r="F5236" s="144">
        <v>10.75</v>
      </c>
      <c r="G5236" s="144">
        <v>17.5</v>
      </c>
      <c r="H5236" s="144">
        <v>4.5</v>
      </c>
      <c r="I5236" s="144">
        <v>32.75</v>
      </c>
    </row>
    <row r="5237" spans="1:9" x14ac:dyDescent="0.2">
      <c r="A5237" s="141" t="s">
        <v>10482</v>
      </c>
      <c r="B5237" s="142" t="s">
        <v>20612</v>
      </c>
      <c r="C5237" s="143">
        <v>184</v>
      </c>
      <c r="D5237" s="143">
        <v>2</v>
      </c>
      <c r="E5237" s="144">
        <v>319.33</v>
      </c>
      <c r="F5237" s="144">
        <v>48.25</v>
      </c>
      <c r="G5237" s="144">
        <v>35</v>
      </c>
      <c r="H5237" s="144">
        <v>5.78</v>
      </c>
      <c r="I5237" s="144">
        <v>89.03</v>
      </c>
    </row>
    <row r="5238" spans="1:9" x14ac:dyDescent="0.2">
      <c r="A5238" s="141" t="s">
        <v>10484</v>
      </c>
      <c r="B5238" s="142" t="s">
        <v>20613</v>
      </c>
      <c r="C5238" s="143">
        <v>196</v>
      </c>
      <c r="D5238" s="143">
        <v>2</v>
      </c>
      <c r="E5238" s="144">
        <v>435.43</v>
      </c>
      <c r="F5238" s="144">
        <v>51.4</v>
      </c>
      <c r="G5238" s="144">
        <v>35</v>
      </c>
      <c r="H5238" s="144">
        <v>7.89</v>
      </c>
      <c r="I5238" s="144">
        <v>94.29</v>
      </c>
    </row>
    <row r="5239" spans="1:9" x14ac:dyDescent="0.2">
      <c r="A5239" s="141" t="s">
        <v>10486</v>
      </c>
      <c r="B5239" s="142" t="s">
        <v>20614</v>
      </c>
      <c r="C5239" s="143">
        <v>258</v>
      </c>
      <c r="D5239" s="143">
        <v>3</v>
      </c>
      <c r="E5239" s="144">
        <v>8950.0300000000007</v>
      </c>
      <c r="F5239" s="144">
        <v>67.66</v>
      </c>
      <c r="G5239" s="144">
        <v>52.5</v>
      </c>
      <c r="H5239" s="144">
        <v>162.1</v>
      </c>
      <c r="I5239" s="144">
        <v>282.26</v>
      </c>
    </row>
    <row r="5240" spans="1:9" x14ac:dyDescent="0.2">
      <c r="A5240" s="141" t="s">
        <v>10488</v>
      </c>
      <c r="B5240" s="142" t="s">
        <v>20615</v>
      </c>
      <c r="C5240" s="143">
        <v>553</v>
      </c>
      <c r="D5240" s="143">
        <v>3</v>
      </c>
      <c r="E5240" s="144">
        <v>13723.91</v>
      </c>
      <c r="F5240" s="144">
        <v>145.02000000000001</v>
      </c>
      <c r="G5240" s="144">
        <v>52.5</v>
      </c>
      <c r="H5240" s="144">
        <v>248.56</v>
      </c>
      <c r="I5240" s="144">
        <v>446.08</v>
      </c>
    </row>
    <row r="5241" spans="1:9" x14ac:dyDescent="0.2">
      <c r="A5241" s="141" t="s">
        <v>10490</v>
      </c>
      <c r="B5241" s="142" t="s">
        <v>20616</v>
      </c>
      <c r="C5241" s="143">
        <v>109</v>
      </c>
      <c r="D5241" s="143">
        <v>0</v>
      </c>
      <c r="E5241" s="144">
        <v>0</v>
      </c>
      <c r="F5241" s="144">
        <v>28.58</v>
      </c>
      <c r="G5241" s="144">
        <v>0</v>
      </c>
      <c r="H5241" s="144">
        <v>0</v>
      </c>
      <c r="I5241" s="144">
        <v>28.58</v>
      </c>
    </row>
    <row r="5242" spans="1:9" x14ac:dyDescent="0.2">
      <c r="A5242" s="141" t="s">
        <v>10492</v>
      </c>
      <c r="B5242" s="142" t="s">
        <v>20617</v>
      </c>
      <c r="C5242" s="143">
        <v>80</v>
      </c>
      <c r="D5242" s="143">
        <v>7</v>
      </c>
      <c r="E5242" s="144">
        <v>3788.62</v>
      </c>
      <c r="F5242" s="144">
        <v>20.98</v>
      </c>
      <c r="G5242" s="144">
        <v>122.5</v>
      </c>
      <c r="H5242" s="144">
        <v>68.62</v>
      </c>
      <c r="I5242" s="144">
        <v>212.1</v>
      </c>
    </row>
    <row r="5243" spans="1:9" x14ac:dyDescent="0.2">
      <c r="A5243" s="141" t="s">
        <v>10494</v>
      </c>
      <c r="B5243" s="142" t="s">
        <v>20618</v>
      </c>
      <c r="C5243" s="143">
        <v>783</v>
      </c>
      <c r="D5243" s="143">
        <v>23</v>
      </c>
      <c r="E5243" s="144">
        <v>7389.81</v>
      </c>
      <c r="F5243" s="144">
        <v>205.33</v>
      </c>
      <c r="G5243" s="144">
        <v>402.5</v>
      </c>
      <c r="H5243" s="144">
        <v>133.84</v>
      </c>
      <c r="I5243" s="144">
        <v>741.67</v>
      </c>
    </row>
    <row r="5244" spans="1:9" x14ac:dyDescent="0.2">
      <c r="A5244" s="141" t="s">
        <v>10496</v>
      </c>
      <c r="B5244" s="142" t="s">
        <v>20619</v>
      </c>
      <c r="C5244" s="143">
        <v>288</v>
      </c>
      <c r="D5244" s="143">
        <v>2</v>
      </c>
      <c r="E5244" s="144">
        <v>143.1</v>
      </c>
      <c r="F5244" s="144">
        <v>75.52</v>
      </c>
      <c r="G5244" s="144">
        <v>35</v>
      </c>
      <c r="H5244" s="144">
        <v>2.59</v>
      </c>
      <c r="I5244" s="144">
        <v>113.11</v>
      </c>
    </row>
    <row r="5245" spans="1:9" x14ac:dyDescent="0.2">
      <c r="A5245" s="141" t="s">
        <v>10498</v>
      </c>
      <c r="B5245" s="142" t="s">
        <v>20620</v>
      </c>
      <c r="C5245" s="143">
        <v>196</v>
      </c>
      <c r="D5245" s="143">
        <v>2</v>
      </c>
      <c r="E5245" s="144">
        <v>648.19000000000005</v>
      </c>
      <c r="F5245" s="144">
        <v>51.4</v>
      </c>
      <c r="G5245" s="144">
        <v>35</v>
      </c>
      <c r="H5245" s="144">
        <v>11.74</v>
      </c>
      <c r="I5245" s="144">
        <v>98.14</v>
      </c>
    </row>
    <row r="5246" spans="1:9" x14ac:dyDescent="0.2">
      <c r="A5246" s="141" t="s">
        <v>10500</v>
      </c>
      <c r="B5246" s="142" t="s">
        <v>20621</v>
      </c>
      <c r="C5246" s="143">
        <v>82</v>
      </c>
      <c r="D5246" s="143">
        <v>0</v>
      </c>
      <c r="E5246" s="144">
        <v>0</v>
      </c>
      <c r="F5246" s="144">
        <v>21.5</v>
      </c>
      <c r="G5246" s="144">
        <v>0</v>
      </c>
      <c r="H5246" s="144">
        <v>0</v>
      </c>
      <c r="I5246" s="144">
        <v>21.5</v>
      </c>
    </row>
    <row r="5247" spans="1:9" x14ac:dyDescent="0.2">
      <c r="A5247" s="141" t="s">
        <v>10502</v>
      </c>
      <c r="B5247" s="142" t="s">
        <v>20622</v>
      </c>
      <c r="C5247" s="143">
        <v>90</v>
      </c>
      <c r="D5247" s="143">
        <v>1</v>
      </c>
      <c r="E5247" s="144">
        <v>154.82</v>
      </c>
      <c r="F5247" s="144">
        <v>23.6</v>
      </c>
      <c r="G5247" s="144">
        <v>17.5</v>
      </c>
      <c r="H5247" s="144">
        <v>2.81</v>
      </c>
      <c r="I5247" s="144">
        <v>43.91</v>
      </c>
    </row>
    <row r="5248" spans="1:9" x14ac:dyDescent="0.2">
      <c r="A5248" s="141" t="s">
        <v>10504</v>
      </c>
      <c r="B5248" s="142" t="s">
        <v>20623</v>
      </c>
      <c r="C5248" s="143">
        <v>135</v>
      </c>
      <c r="D5248" s="143">
        <v>0</v>
      </c>
      <c r="E5248" s="144">
        <v>0</v>
      </c>
      <c r="F5248" s="144">
        <v>35.4</v>
      </c>
      <c r="G5248" s="144">
        <v>0</v>
      </c>
      <c r="H5248" s="144">
        <v>0</v>
      </c>
      <c r="I5248" s="144">
        <v>35.4</v>
      </c>
    </row>
    <row r="5249" spans="1:9" x14ac:dyDescent="0.2">
      <c r="A5249" s="141" t="s">
        <v>10506</v>
      </c>
      <c r="B5249" s="142" t="s">
        <v>20624</v>
      </c>
      <c r="C5249" s="143">
        <v>3096</v>
      </c>
      <c r="D5249" s="143">
        <v>23</v>
      </c>
      <c r="E5249" s="144">
        <v>6231.82</v>
      </c>
      <c r="F5249" s="144">
        <v>811.86</v>
      </c>
      <c r="G5249" s="144">
        <v>402.5</v>
      </c>
      <c r="H5249" s="144">
        <v>112.86</v>
      </c>
      <c r="I5249" s="144">
        <v>1327.22</v>
      </c>
    </row>
    <row r="5250" spans="1:9" x14ac:dyDescent="0.2">
      <c r="A5250" s="141" t="s">
        <v>10508</v>
      </c>
      <c r="B5250" s="142" t="s">
        <v>20625</v>
      </c>
      <c r="C5250" s="143">
        <v>534</v>
      </c>
      <c r="D5250" s="143">
        <v>6</v>
      </c>
      <c r="E5250" s="144">
        <v>3586.05</v>
      </c>
      <c r="F5250" s="144">
        <v>140.03</v>
      </c>
      <c r="G5250" s="144">
        <v>105</v>
      </c>
      <c r="H5250" s="144">
        <v>64.95</v>
      </c>
      <c r="I5250" s="144">
        <v>309.98</v>
      </c>
    </row>
    <row r="5251" spans="1:9" x14ac:dyDescent="0.2">
      <c r="A5251" s="141" t="s">
        <v>10510</v>
      </c>
      <c r="B5251" s="142" t="s">
        <v>20626</v>
      </c>
      <c r="C5251" s="143">
        <v>328</v>
      </c>
      <c r="D5251" s="143">
        <v>7</v>
      </c>
      <c r="E5251" s="144">
        <v>1577.56</v>
      </c>
      <c r="F5251" s="144">
        <v>86.01</v>
      </c>
      <c r="G5251" s="144">
        <v>122.5</v>
      </c>
      <c r="H5251" s="144">
        <v>28.57</v>
      </c>
      <c r="I5251" s="144">
        <v>237.08</v>
      </c>
    </row>
    <row r="5252" spans="1:9" x14ac:dyDescent="0.2">
      <c r="A5252" s="141" t="s">
        <v>10512</v>
      </c>
      <c r="B5252" s="142" t="s">
        <v>20627</v>
      </c>
      <c r="C5252" s="143">
        <v>92</v>
      </c>
      <c r="D5252" s="143">
        <v>0</v>
      </c>
      <c r="E5252" s="144">
        <v>0</v>
      </c>
      <c r="F5252" s="144">
        <v>24.13</v>
      </c>
      <c r="G5252" s="144">
        <v>0</v>
      </c>
      <c r="H5252" s="144">
        <v>0</v>
      </c>
      <c r="I5252" s="144">
        <v>24.13</v>
      </c>
    </row>
    <row r="5253" spans="1:9" x14ac:dyDescent="0.2">
      <c r="A5253" s="141" t="s">
        <v>10514</v>
      </c>
      <c r="B5253" s="142" t="s">
        <v>20628</v>
      </c>
      <c r="C5253" s="143">
        <v>201</v>
      </c>
      <c r="D5253" s="143">
        <v>5</v>
      </c>
      <c r="E5253" s="144">
        <v>1818.22</v>
      </c>
      <c r="F5253" s="144">
        <v>52.71</v>
      </c>
      <c r="G5253" s="144">
        <v>87.5</v>
      </c>
      <c r="H5253" s="144">
        <v>32.93</v>
      </c>
      <c r="I5253" s="144">
        <v>173.14</v>
      </c>
    </row>
    <row r="5254" spans="1:9" x14ac:dyDescent="0.2">
      <c r="A5254" s="141" t="s">
        <v>10516</v>
      </c>
      <c r="B5254" s="142" t="s">
        <v>20629</v>
      </c>
      <c r="C5254" s="143">
        <v>174</v>
      </c>
      <c r="D5254" s="143">
        <v>5</v>
      </c>
      <c r="E5254" s="144">
        <v>482.99</v>
      </c>
      <c r="F5254" s="144">
        <v>45.62</v>
      </c>
      <c r="G5254" s="144">
        <v>87.5</v>
      </c>
      <c r="H5254" s="144">
        <v>8.74</v>
      </c>
      <c r="I5254" s="144">
        <v>141.86000000000001</v>
      </c>
    </row>
    <row r="5255" spans="1:9" x14ac:dyDescent="0.2">
      <c r="A5255" s="141" t="s">
        <v>10518</v>
      </c>
      <c r="B5255" s="142" t="s">
        <v>20630</v>
      </c>
      <c r="C5255" s="143">
        <v>37</v>
      </c>
      <c r="D5255" s="143">
        <v>0</v>
      </c>
      <c r="E5255" s="144">
        <v>0</v>
      </c>
      <c r="F5255" s="144">
        <v>9.6999999999999993</v>
      </c>
      <c r="G5255" s="144">
        <v>0</v>
      </c>
      <c r="H5255" s="144">
        <v>0</v>
      </c>
      <c r="I5255" s="144">
        <v>9.6999999999999993</v>
      </c>
    </row>
    <row r="5256" spans="1:9" x14ac:dyDescent="0.2">
      <c r="A5256" s="141" t="s">
        <v>10520</v>
      </c>
      <c r="B5256" s="142" t="s">
        <v>20631</v>
      </c>
      <c r="C5256" s="143">
        <v>328</v>
      </c>
      <c r="D5256" s="143">
        <v>12</v>
      </c>
      <c r="E5256" s="144">
        <v>7271.51</v>
      </c>
      <c r="F5256" s="144">
        <v>86.01</v>
      </c>
      <c r="G5256" s="144">
        <v>210</v>
      </c>
      <c r="H5256" s="144">
        <v>131.69999999999999</v>
      </c>
      <c r="I5256" s="144">
        <v>427.71</v>
      </c>
    </row>
    <row r="5257" spans="1:9" x14ac:dyDescent="0.2">
      <c r="A5257" s="141" t="s">
        <v>10522</v>
      </c>
      <c r="B5257" s="142" t="s">
        <v>20632</v>
      </c>
      <c r="C5257" s="143">
        <v>188</v>
      </c>
      <c r="D5257" s="143">
        <v>0</v>
      </c>
      <c r="E5257" s="144">
        <v>0</v>
      </c>
      <c r="F5257" s="144">
        <v>49.3</v>
      </c>
      <c r="G5257" s="144">
        <v>0</v>
      </c>
      <c r="H5257" s="144">
        <v>0</v>
      </c>
      <c r="I5257" s="144">
        <v>49.3</v>
      </c>
    </row>
    <row r="5258" spans="1:9" x14ac:dyDescent="0.2">
      <c r="A5258" s="141" t="s">
        <v>10524</v>
      </c>
      <c r="B5258" s="142" t="s">
        <v>20633</v>
      </c>
      <c r="C5258" s="143">
        <v>73</v>
      </c>
      <c r="D5258" s="143">
        <v>0</v>
      </c>
      <c r="E5258" s="144">
        <v>0</v>
      </c>
      <c r="F5258" s="144">
        <v>19.14</v>
      </c>
      <c r="G5258" s="144">
        <v>0</v>
      </c>
      <c r="H5258" s="144">
        <v>0</v>
      </c>
      <c r="I5258" s="144">
        <v>19.14</v>
      </c>
    </row>
    <row r="5259" spans="1:9" x14ac:dyDescent="0.2">
      <c r="A5259" s="141" t="s">
        <v>10526</v>
      </c>
      <c r="B5259" s="142" t="s">
        <v>20634</v>
      </c>
      <c r="C5259" s="143">
        <v>211</v>
      </c>
      <c r="D5259" s="143">
        <v>1</v>
      </c>
      <c r="E5259" s="144">
        <v>174.17</v>
      </c>
      <c r="F5259" s="144">
        <v>55.33</v>
      </c>
      <c r="G5259" s="144">
        <v>17.5</v>
      </c>
      <c r="H5259" s="144">
        <v>3.15</v>
      </c>
      <c r="I5259" s="144">
        <v>75.98</v>
      </c>
    </row>
    <row r="5260" spans="1:9" x14ac:dyDescent="0.2">
      <c r="A5260" s="141" t="s">
        <v>10528</v>
      </c>
      <c r="B5260" s="142" t="s">
        <v>20635</v>
      </c>
      <c r="C5260" s="143">
        <v>65</v>
      </c>
      <c r="D5260" s="143">
        <v>0</v>
      </c>
      <c r="E5260" s="144">
        <v>0</v>
      </c>
      <c r="F5260" s="144">
        <v>17.05</v>
      </c>
      <c r="G5260" s="144">
        <v>0</v>
      </c>
      <c r="H5260" s="144">
        <v>0</v>
      </c>
      <c r="I5260" s="144">
        <v>17.05</v>
      </c>
    </row>
    <row r="5261" spans="1:9" x14ac:dyDescent="0.2">
      <c r="A5261" s="141" t="s">
        <v>10530</v>
      </c>
      <c r="B5261" s="142" t="s">
        <v>20636</v>
      </c>
      <c r="C5261" s="143">
        <v>404</v>
      </c>
      <c r="D5261" s="143">
        <v>6</v>
      </c>
      <c r="E5261" s="144">
        <v>19287.73</v>
      </c>
      <c r="F5261" s="144">
        <v>105.94</v>
      </c>
      <c r="G5261" s="144">
        <v>105</v>
      </c>
      <c r="H5261" s="144">
        <v>349.33</v>
      </c>
      <c r="I5261" s="144">
        <v>560.27</v>
      </c>
    </row>
    <row r="5262" spans="1:9" x14ac:dyDescent="0.2">
      <c r="A5262" s="141" t="s">
        <v>10532</v>
      </c>
      <c r="B5262" s="142" t="s">
        <v>20637</v>
      </c>
      <c r="C5262" s="143">
        <v>64</v>
      </c>
      <c r="D5262" s="143">
        <v>0</v>
      </c>
      <c r="E5262" s="144">
        <v>0</v>
      </c>
      <c r="F5262" s="144">
        <v>16.78</v>
      </c>
      <c r="G5262" s="144">
        <v>0</v>
      </c>
      <c r="H5262" s="144">
        <v>0</v>
      </c>
      <c r="I5262" s="144">
        <v>16.78</v>
      </c>
    </row>
    <row r="5263" spans="1:9" x14ac:dyDescent="0.2">
      <c r="A5263" s="141" t="s">
        <v>10534</v>
      </c>
      <c r="B5263" s="142" t="s">
        <v>20638</v>
      </c>
      <c r="C5263" s="143">
        <v>136</v>
      </c>
      <c r="D5263" s="143">
        <v>2</v>
      </c>
      <c r="E5263" s="144">
        <v>109.44</v>
      </c>
      <c r="F5263" s="144">
        <v>35.659999999999997</v>
      </c>
      <c r="G5263" s="144">
        <v>35</v>
      </c>
      <c r="H5263" s="144">
        <v>1.98</v>
      </c>
      <c r="I5263" s="144">
        <v>72.64</v>
      </c>
    </row>
    <row r="5264" spans="1:9" x14ac:dyDescent="0.2">
      <c r="A5264" s="141" t="s">
        <v>10536</v>
      </c>
      <c r="B5264" s="142" t="s">
        <v>20639</v>
      </c>
      <c r="C5264" s="143">
        <v>103</v>
      </c>
      <c r="D5264" s="143">
        <v>4</v>
      </c>
      <c r="E5264" s="144">
        <v>19570.39</v>
      </c>
      <c r="F5264" s="144">
        <v>27.01</v>
      </c>
      <c r="G5264" s="144">
        <v>70</v>
      </c>
      <c r="H5264" s="144">
        <v>354.45</v>
      </c>
      <c r="I5264" s="144">
        <v>451.46</v>
      </c>
    </row>
    <row r="5265" spans="1:9" x14ac:dyDescent="0.2">
      <c r="A5265" s="141" t="s">
        <v>10538</v>
      </c>
      <c r="B5265" s="142" t="s">
        <v>20640</v>
      </c>
      <c r="C5265" s="143">
        <v>302</v>
      </c>
      <c r="D5265" s="143">
        <v>0</v>
      </c>
      <c r="E5265" s="144">
        <v>0</v>
      </c>
      <c r="F5265" s="144">
        <v>79.19</v>
      </c>
      <c r="G5265" s="144">
        <v>0</v>
      </c>
      <c r="H5265" s="144">
        <v>0</v>
      </c>
      <c r="I5265" s="144">
        <v>79.19</v>
      </c>
    </row>
    <row r="5266" spans="1:9" x14ac:dyDescent="0.2">
      <c r="A5266" s="141" t="s">
        <v>10540</v>
      </c>
      <c r="B5266" s="142" t="s">
        <v>20641</v>
      </c>
      <c r="C5266" s="143">
        <v>133</v>
      </c>
      <c r="D5266" s="143">
        <v>1</v>
      </c>
      <c r="E5266" s="144">
        <v>311.02</v>
      </c>
      <c r="F5266" s="144">
        <v>34.880000000000003</v>
      </c>
      <c r="G5266" s="144">
        <v>17.5</v>
      </c>
      <c r="H5266" s="144">
        <v>5.63</v>
      </c>
      <c r="I5266" s="144">
        <v>58.01</v>
      </c>
    </row>
    <row r="5267" spans="1:9" x14ac:dyDescent="0.2">
      <c r="A5267" s="141" t="s">
        <v>10542</v>
      </c>
      <c r="B5267" s="142" t="s">
        <v>20642</v>
      </c>
      <c r="C5267" s="143">
        <v>66</v>
      </c>
      <c r="D5267" s="143">
        <v>1</v>
      </c>
      <c r="E5267" s="144">
        <v>87.09</v>
      </c>
      <c r="F5267" s="144">
        <v>17.3</v>
      </c>
      <c r="G5267" s="144">
        <v>17.5</v>
      </c>
      <c r="H5267" s="144">
        <v>1.58</v>
      </c>
      <c r="I5267" s="144">
        <v>36.380000000000003</v>
      </c>
    </row>
    <row r="5268" spans="1:9" x14ac:dyDescent="0.2">
      <c r="A5268" s="141" t="s">
        <v>10544</v>
      </c>
      <c r="B5268" s="142" t="s">
        <v>20643</v>
      </c>
      <c r="C5268" s="143">
        <v>277</v>
      </c>
      <c r="D5268" s="143">
        <v>8</v>
      </c>
      <c r="E5268" s="144">
        <v>1973.59</v>
      </c>
      <c r="F5268" s="144">
        <v>72.64</v>
      </c>
      <c r="G5268" s="144">
        <v>140</v>
      </c>
      <c r="H5268" s="144">
        <v>35.74</v>
      </c>
      <c r="I5268" s="144">
        <v>248.38</v>
      </c>
    </row>
    <row r="5269" spans="1:9" x14ac:dyDescent="0.2">
      <c r="A5269" s="141" t="s">
        <v>10546</v>
      </c>
      <c r="B5269" s="142" t="s">
        <v>20644</v>
      </c>
      <c r="C5269" s="143">
        <v>69</v>
      </c>
      <c r="D5269" s="143">
        <v>1</v>
      </c>
      <c r="E5269" s="144">
        <v>186.61</v>
      </c>
      <c r="F5269" s="144">
        <v>18.100000000000001</v>
      </c>
      <c r="G5269" s="144">
        <v>17.5</v>
      </c>
      <c r="H5269" s="144">
        <v>3.38</v>
      </c>
      <c r="I5269" s="144">
        <v>38.979999999999997</v>
      </c>
    </row>
    <row r="5270" spans="1:9" x14ac:dyDescent="0.2">
      <c r="A5270" s="141" t="s">
        <v>10548</v>
      </c>
      <c r="B5270" s="142" t="s">
        <v>20645</v>
      </c>
      <c r="C5270" s="143">
        <v>239</v>
      </c>
      <c r="D5270" s="143">
        <v>0</v>
      </c>
      <c r="E5270" s="144">
        <v>0</v>
      </c>
      <c r="F5270" s="144">
        <v>62.67</v>
      </c>
      <c r="G5270" s="144">
        <v>0</v>
      </c>
      <c r="H5270" s="144">
        <v>0</v>
      </c>
      <c r="I5270" s="144">
        <v>62.67</v>
      </c>
    </row>
    <row r="5271" spans="1:9" x14ac:dyDescent="0.2">
      <c r="A5271" s="141" t="s">
        <v>10550</v>
      </c>
      <c r="B5271" s="142" t="s">
        <v>20646</v>
      </c>
      <c r="C5271" s="143">
        <v>159</v>
      </c>
      <c r="D5271" s="143">
        <v>7</v>
      </c>
      <c r="E5271" s="144">
        <v>2837.04</v>
      </c>
      <c r="F5271" s="144">
        <v>41.7</v>
      </c>
      <c r="G5271" s="144">
        <v>122.5</v>
      </c>
      <c r="H5271" s="144">
        <v>51.38</v>
      </c>
      <c r="I5271" s="144">
        <v>215.58</v>
      </c>
    </row>
    <row r="5272" spans="1:9" x14ac:dyDescent="0.2">
      <c r="A5272" s="141" t="s">
        <v>10552</v>
      </c>
      <c r="B5272" s="142" t="s">
        <v>20647</v>
      </c>
      <c r="C5272" s="143">
        <v>284</v>
      </c>
      <c r="D5272" s="143">
        <v>6</v>
      </c>
      <c r="E5272" s="144">
        <v>7480.62</v>
      </c>
      <c r="F5272" s="144">
        <v>74.47</v>
      </c>
      <c r="G5272" s="144">
        <v>105</v>
      </c>
      <c r="H5272" s="144">
        <v>135.49</v>
      </c>
      <c r="I5272" s="144">
        <v>314.95999999999998</v>
      </c>
    </row>
    <row r="5273" spans="1:9" x14ac:dyDescent="0.2">
      <c r="A5273" s="141" t="s">
        <v>10554</v>
      </c>
      <c r="B5273" s="142" t="s">
        <v>20648</v>
      </c>
      <c r="C5273" s="143">
        <v>514</v>
      </c>
      <c r="D5273" s="143">
        <v>9</v>
      </c>
      <c r="E5273" s="144">
        <v>3444.45</v>
      </c>
      <c r="F5273" s="144">
        <v>134.78</v>
      </c>
      <c r="G5273" s="144">
        <v>157.5</v>
      </c>
      <c r="H5273" s="144">
        <v>62.38</v>
      </c>
      <c r="I5273" s="144">
        <v>354.66</v>
      </c>
    </row>
    <row r="5274" spans="1:9" x14ac:dyDescent="0.2">
      <c r="A5274" s="141" t="s">
        <v>10556</v>
      </c>
      <c r="B5274" s="142" t="s">
        <v>20649</v>
      </c>
      <c r="C5274" s="143">
        <v>101</v>
      </c>
      <c r="D5274" s="143">
        <v>2</v>
      </c>
      <c r="E5274" s="144">
        <v>1026.53</v>
      </c>
      <c r="F5274" s="144">
        <v>26.49</v>
      </c>
      <c r="G5274" s="144">
        <v>35</v>
      </c>
      <c r="H5274" s="144">
        <v>18.59</v>
      </c>
      <c r="I5274" s="144">
        <v>80.08</v>
      </c>
    </row>
    <row r="5275" spans="1:9" x14ac:dyDescent="0.2">
      <c r="A5275" s="141" t="s">
        <v>10558</v>
      </c>
      <c r="B5275" s="142" t="s">
        <v>20650</v>
      </c>
      <c r="C5275" s="143">
        <v>107</v>
      </c>
      <c r="D5275" s="143">
        <v>0</v>
      </c>
      <c r="E5275" s="144">
        <v>0</v>
      </c>
      <c r="F5275" s="144">
        <v>28.06</v>
      </c>
      <c r="G5275" s="144">
        <v>0</v>
      </c>
      <c r="H5275" s="144">
        <v>0</v>
      </c>
      <c r="I5275" s="144">
        <v>28.06</v>
      </c>
    </row>
    <row r="5276" spans="1:9" x14ac:dyDescent="0.2">
      <c r="A5276" s="141" t="s">
        <v>10560</v>
      </c>
      <c r="B5276" s="142" t="s">
        <v>20651</v>
      </c>
      <c r="C5276" s="143">
        <v>411</v>
      </c>
      <c r="D5276" s="143">
        <v>0</v>
      </c>
      <c r="E5276" s="144">
        <v>0</v>
      </c>
      <c r="F5276" s="144">
        <v>107.78</v>
      </c>
      <c r="G5276" s="144">
        <v>0</v>
      </c>
      <c r="H5276" s="144">
        <v>0</v>
      </c>
      <c r="I5276" s="144">
        <v>107.78</v>
      </c>
    </row>
    <row r="5277" spans="1:9" x14ac:dyDescent="0.2">
      <c r="A5277" s="141" t="s">
        <v>10562</v>
      </c>
      <c r="B5277" s="142" t="s">
        <v>20652</v>
      </c>
      <c r="C5277" s="143">
        <v>260</v>
      </c>
      <c r="D5277" s="143">
        <v>4</v>
      </c>
      <c r="E5277" s="144">
        <v>2154.25</v>
      </c>
      <c r="F5277" s="144">
        <v>68.180000000000007</v>
      </c>
      <c r="G5277" s="144">
        <v>70</v>
      </c>
      <c r="H5277" s="144">
        <v>39.020000000000003</v>
      </c>
      <c r="I5277" s="144">
        <v>177.2</v>
      </c>
    </row>
    <row r="5278" spans="1:9" x14ac:dyDescent="0.2">
      <c r="A5278" s="141" t="s">
        <v>10564</v>
      </c>
      <c r="B5278" s="142" t="s">
        <v>20653</v>
      </c>
      <c r="C5278" s="143">
        <v>237</v>
      </c>
      <c r="D5278" s="143">
        <v>9</v>
      </c>
      <c r="E5278" s="144">
        <v>2354.04</v>
      </c>
      <c r="F5278" s="144">
        <v>62.15</v>
      </c>
      <c r="G5278" s="144">
        <v>157.5</v>
      </c>
      <c r="H5278" s="144">
        <v>42.63</v>
      </c>
      <c r="I5278" s="144">
        <v>262.27999999999997</v>
      </c>
    </row>
    <row r="5279" spans="1:9" x14ac:dyDescent="0.2">
      <c r="A5279" s="141" t="s">
        <v>10566</v>
      </c>
      <c r="B5279" s="142" t="s">
        <v>20654</v>
      </c>
      <c r="C5279" s="143">
        <v>117</v>
      </c>
      <c r="D5279" s="143">
        <v>0</v>
      </c>
      <c r="E5279" s="144">
        <v>0</v>
      </c>
      <c r="F5279" s="144">
        <v>30.68</v>
      </c>
      <c r="G5279" s="144">
        <v>0</v>
      </c>
      <c r="H5279" s="144">
        <v>0</v>
      </c>
      <c r="I5279" s="144">
        <v>30.68</v>
      </c>
    </row>
    <row r="5280" spans="1:9" x14ac:dyDescent="0.2">
      <c r="A5280" s="141" t="s">
        <v>10568</v>
      </c>
      <c r="B5280" s="142" t="s">
        <v>20655</v>
      </c>
      <c r="C5280" s="143">
        <v>7371</v>
      </c>
      <c r="D5280" s="143">
        <v>57</v>
      </c>
      <c r="E5280" s="144">
        <v>19900.86</v>
      </c>
      <c r="F5280" s="144">
        <v>1932.9</v>
      </c>
      <c r="G5280" s="144">
        <v>997.5</v>
      </c>
      <c r="H5280" s="144">
        <v>360.43</v>
      </c>
      <c r="I5280" s="144">
        <v>3290.83</v>
      </c>
    </row>
    <row r="5281" spans="1:9" x14ac:dyDescent="0.2">
      <c r="A5281" s="141" t="s">
        <v>10570</v>
      </c>
      <c r="B5281" s="142" t="s">
        <v>20656</v>
      </c>
      <c r="C5281" s="143">
        <v>171</v>
      </c>
      <c r="D5281" s="143">
        <v>0</v>
      </c>
      <c r="E5281" s="144">
        <v>0</v>
      </c>
      <c r="F5281" s="144">
        <v>44.84</v>
      </c>
      <c r="G5281" s="144">
        <v>0</v>
      </c>
      <c r="H5281" s="144">
        <v>0</v>
      </c>
      <c r="I5281" s="144">
        <v>44.84</v>
      </c>
    </row>
    <row r="5282" spans="1:9" x14ac:dyDescent="0.2">
      <c r="A5282" s="141" t="s">
        <v>10572</v>
      </c>
      <c r="B5282" s="142" t="s">
        <v>20657</v>
      </c>
      <c r="C5282" s="143">
        <v>91</v>
      </c>
      <c r="D5282" s="143">
        <v>0</v>
      </c>
      <c r="E5282" s="144">
        <v>0</v>
      </c>
      <c r="F5282" s="144">
        <v>23.86</v>
      </c>
      <c r="G5282" s="144">
        <v>0</v>
      </c>
      <c r="H5282" s="144">
        <v>0</v>
      </c>
      <c r="I5282" s="144">
        <v>23.86</v>
      </c>
    </row>
    <row r="5283" spans="1:9" x14ac:dyDescent="0.2">
      <c r="A5283" s="141" t="s">
        <v>10574</v>
      </c>
      <c r="B5283" s="142" t="s">
        <v>20658</v>
      </c>
      <c r="C5283" s="143">
        <v>260</v>
      </c>
      <c r="D5283" s="143">
        <v>1</v>
      </c>
      <c r="E5283" s="144">
        <v>248.82</v>
      </c>
      <c r="F5283" s="144">
        <v>68.180000000000007</v>
      </c>
      <c r="G5283" s="144">
        <v>17.5</v>
      </c>
      <c r="H5283" s="144">
        <v>4.5</v>
      </c>
      <c r="I5283" s="144">
        <v>90.18</v>
      </c>
    </row>
    <row r="5284" spans="1:9" x14ac:dyDescent="0.2">
      <c r="A5284" s="141" t="s">
        <v>10576</v>
      </c>
      <c r="B5284" s="142" t="s">
        <v>20659</v>
      </c>
      <c r="C5284" s="143">
        <v>210</v>
      </c>
      <c r="D5284" s="143">
        <v>6</v>
      </c>
      <c r="E5284" s="144">
        <v>10079.25</v>
      </c>
      <c r="F5284" s="144">
        <v>55.07</v>
      </c>
      <c r="G5284" s="144">
        <v>105</v>
      </c>
      <c r="H5284" s="144">
        <v>182.55</v>
      </c>
      <c r="I5284" s="144">
        <v>342.62</v>
      </c>
    </row>
    <row r="5285" spans="1:9" x14ac:dyDescent="0.2">
      <c r="A5285" s="141" t="s">
        <v>10578</v>
      </c>
      <c r="B5285" s="142" t="s">
        <v>20660</v>
      </c>
      <c r="C5285" s="143">
        <v>162</v>
      </c>
      <c r="D5285" s="143">
        <v>1</v>
      </c>
      <c r="E5285" s="144">
        <v>248.82</v>
      </c>
      <c r="F5285" s="144">
        <v>42.48</v>
      </c>
      <c r="G5285" s="144">
        <v>17.5</v>
      </c>
      <c r="H5285" s="144">
        <v>4.5</v>
      </c>
      <c r="I5285" s="144">
        <v>64.48</v>
      </c>
    </row>
    <row r="5286" spans="1:9" x14ac:dyDescent="0.2">
      <c r="A5286" s="141" t="s">
        <v>10580</v>
      </c>
      <c r="B5286" s="142" t="s">
        <v>20661</v>
      </c>
      <c r="C5286" s="143">
        <v>212</v>
      </c>
      <c r="D5286" s="143">
        <v>7</v>
      </c>
      <c r="E5286" s="144">
        <v>1245.9000000000001</v>
      </c>
      <c r="F5286" s="144">
        <v>55.59</v>
      </c>
      <c r="G5286" s="144">
        <v>122.5</v>
      </c>
      <c r="H5286" s="144">
        <v>22.57</v>
      </c>
      <c r="I5286" s="144">
        <v>200.66</v>
      </c>
    </row>
    <row r="5287" spans="1:9" x14ac:dyDescent="0.2">
      <c r="A5287" s="141" t="s">
        <v>10582</v>
      </c>
      <c r="B5287" s="142" t="s">
        <v>20662</v>
      </c>
      <c r="C5287" s="143">
        <v>87</v>
      </c>
      <c r="D5287" s="143">
        <v>0</v>
      </c>
      <c r="E5287" s="144">
        <v>0</v>
      </c>
      <c r="F5287" s="144">
        <v>22.82</v>
      </c>
      <c r="G5287" s="144">
        <v>0</v>
      </c>
      <c r="H5287" s="144">
        <v>0</v>
      </c>
      <c r="I5287" s="144">
        <v>22.82</v>
      </c>
    </row>
    <row r="5288" spans="1:9" x14ac:dyDescent="0.2">
      <c r="A5288" s="141" t="s">
        <v>10584</v>
      </c>
      <c r="B5288" s="142" t="s">
        <v>20663</v>
      </c>
      <c r="C5288" s="143">
        <v>6491</v>
      </c>
      <c r="D5288" s="143">
        <v>407</v>
      </c>
      <c r="E5288" s="144">
        <v>125337.95</v>
      </c>
      <c r="F5288" s="144">
        <v>1702.14</v>
      </c>
      <c r="G5288" s="144">
        <v>7122.52</v>
      </c>
      <c r="H5288" s="144">
        <v>2270.06</v>
      </c>
      <c r="I5288" s="144">
        <v>11094.72</v>
      </c>
    </row>
    <row r="5289" spans="1:9" x14ac:dyDescent="0.2">
      <c r="A5289" s="141" t="s">
        <v>10586</v>
      </c>
      <c r="B5289" s="142" t="s">
        <v>20664</v>
      </c>
      <c r="C5289" s="143">
        <v>111</v>
      </c>
      <c r="D5289" s="143">
        <v>0</v>
      </c>
      <c r="E5289" s="144">
        <v>0</v>
      </c>
      <c r="F5289" s="144">
        <v>29.1</v>
      </c>
      <c r="G5289" s="144">
        <v>0</v>
      </c>
      <c r="H5289" s="144">
        <v>0</v>
      </c>
      <c r="I5289" s="144">
        <v>29.1</v>
      </c>
    </row>
    <row r="5290" spans="1:9" x14ac:dyDescent="0.2">
      <c r="A5290" s="141" t="s">
        <v>10588</v>
      </c>
      <c r="B5290" s="142" t="s">
        <v>20665</v>
      </c>
      <c r="C5290" s="143">
        <v>789</v>
      </c>
      <c r="D5290" s="143">
        <v>8</v>
      </c>
      <c r="E5290" s="144">
        <v>575634.18999999994</v>
      </c>
      <c r="F5290" s="144">
        <v>206.9</v>
      </c>
      <c r="G5290" s="144">
        <v>140</v>
      </c>
      <c r="H5290" s="144">
        <v>10425.61</v>
      </c>
      <c r="I5290" s="144">
        <v>10772.51</v>
      </c>
    </row>
    <row r="5291" spans="1:9" x14ac:dyDescent="0.2">
      <c r="A5291" s="141" t="s">
        <v>10590</v>
      </c>
      <c r="B5291" s="142" t="s">
        <v>20666</v>
      </c>
      <c r="C5291" s="143">
        <v>173</v>
      </c>
      <c r="D5291" s="143">
        <v>8</v>
      </c>
      <c r="E5291" s="144">
        <v>1488.22</v>
      </c>
      <c r="F5291" s="144">
        <v>45.37</v>
      </c>
      <c r="G5291" s="144">
        <v>140</v>
      </c>
      <c r="H5291" s="144">
        <v>26.95</v>
      </c>
      <c r="I5291" s="144">
        <v>212.32</v>
      </c>
    </row>
    <row r="5292" spans="1:9" x14ac:dyDescent="0.2">
      <c r="A5292" s="141" t="s">
        <v>10592</v>
      </c>
      <c r="B5292" s="142" t="s">
        <v>20667</v>
      </c>
      <c r="C5292" s="143">
        <v>42</v>
      </c>
      <c r="D5292" s="143">
        <v>0</v>
      </c>
      <c r="E5292" s="144">
        <v>0</v>
      </c>
      <c r="F5292" s="144">
        <v>11.02</v>
      </c>
      <c r="G5292" s="144">
        <v>0</v>
      </c>
      <c r="H5292" s="144">
        <v>0</v>
      </c>
      <c r="I5292" s="144">
        <v>11.02</v>
      </c>
    </row>
    <row r="5293" spans="1:9" x14ac:dyDescent="0.2">
      <c r="A5293" s="141" t="s">
        <v>10594</v>
      </c>
      <c r="B5293" s="142" t="s">
        <v>20668</v>
      </c>
      <c r="C5293" s="143">
        <v>181</v>
      </c>
      <c r="D5293" s="143">
        <v>0</v>
      </c>
      <c r="E5293" s="144">
        <v>0</v>
      </c>
      <c r="F5293" s="144">
        <v>47.46</v>
      </c>
      <c r="G5293" s="144">
        <v>0</v>
      </c>
      <c r="H5293" s="144">
        <v>0</v>
      </c>
      <c r="I5293" s="144">
        <v>47.46</v>
      </c>
    </row>
    <row r="5294" spans="1:9" x14ac:dyDescent="0.2">
      <c r="A5294" s="141" t="s">
        <v>10596</v>
      </c>
      <c r="B5294" s="142" t="s">
        <v>20669</v>
      </c>
      <c r="C5294" s="143">
        <v>24</v>
      </c>
      <c r="D5294" s="143">
        <v>0</v>
      </c>
      <c r="E5294" s="144">
        <v>0</v>
      </c>
      <c r="F5294" s="144">
        <v>6.3</v>
      </c>
      <c r="G5294" s="144">
        <v>0</v>
      </c>
      <c r="H5294" s="144">
        <v>0</v>
      </c>
      <c r="I5294" s="144">
        <v>6.3</v>
      </c>
    </row>
    <row r="5295" spans="1:9" x14ac:dyDescent="0.2">
      <c r="A5295" s="141" t="s">
        <v>10598</v>
      </c>
      <c r="B5295" s="142" t="s">
        <v>20670</v>
      </c>
      <c r="C5295" s="143">
        <v>134</v>
      </c>
      <c r="D5295" s="143">
        <v>6</v>
      </c>
      <c r="E5295" s="144">
        <v>4177.66</v>
      </c>
      <c r="F5295" s="144">
        <v>35.14</v>
      </c>
      <c r="G5295" s="144">
        <v>105</v>
      </c>
      <c r="H5295" s="144">
        <v>75.66</v>
      </c>
      <c r="I5295" s="144">
        <v>215.8</v>
      </c>
    </row>
    <row r="5296" spans="1:9" x14ac:dyDescent="0.2">
      <c r="A5296" s="141" t="s">
        <v>10600</v>
      </c>
      <c r="B5296" s="142" t="s">
        <v>20671</v>
      </c>
      <c r="C5296" s="143">
        <v>314</v>
      </c>
      <c r="D5296" s="143">
        <v>6</v>
      </c>
      <c r="E5296" s="144">
        <v>1786.87</v>
      </c>
      <c r="F5296" s="144">
        <v>82.34</v>
      </c>
      <c r="G5296" s="144">
        <v>105</v>
      </c>
      <c r="H5296" s="144">
        <v>32.36</v>
      </c>
      <c r="I5296" s="144">
        <v>219.7</v>
      </c>
    </row>
    <row r="5297" spans="1:9" x14ac:dyDescent="0.2">
      <c r="A5297" s="141" t="s">
        <v>10602</v>
      </c>
      <c r="B5297" s="142" t="s">
        <v>20672</v>
      </c>
      <c r="C5297" s="143">
        <v>251</v>
      </c>
      <c r="D5297" s="143">
        <v>1</v>
      </c>
      <c r="E5297" s="144">
        <v>305.62</v>
      </c>
      <c r="F5297" s="144">
        <v>65.819999999999993</v>
      </c>
      <c r="G5297" s="144">
        <v>17.5</v>
      </c>
      <c r="H5297" s="144">
        <v>5.54</v>
      </c>
      <c r="I5297" s="144">
        <v>88.86</v>
      </c>
    </row>
    <row r="5298" spans="1:9" x14ac:dyDescent="0.2">
      <c r="A5298" s="141" t="s">
        <v>10604</v>
      </c>
      <c r="B5298" s="142" t="s">
        <v>20673</v>
      </c>
      <c r="C5298" s="143">
        <v>139</v>
      </c>
      <c r="D5298" s="143">
        <v>1</v>
      </c>
      <c r="E5298" s="144">
        <v>118.43</v>
      </c>
      <c r="F5298" s="144">
        <v>36.450000000000003</v>
      </c>
      <c r="G5298" s="144">
        <v>17.5</v>
      </c>
      <c r="H5298" s="144">
        <v>2.14</v>
      </c>
      <c r="I5298" s="144">
        <v>56.09</v>
      </c>
    </row>
    <row r="5299" spans="1:9" x14ac:dyDescent="0.2">
      <c r="A5299" s="141" t="s">
        <v>10606</v>
      </c>
      <c r="B5299" s="142" t="s">
        <v>20674</v>
      </c>
      <c r="C5299" s="143">
        <v>745</v>
      </c>
      <c r="D5299" s="143">
        <v>2</v>
      </c>
      <c r="E5299" s="144">
        <v>631.66999999999996</v>
      </c>
      <c r="F5299" s="144">
        <v>195.36</v>
      </c>
      <c r="G5299" s="144">
        <v>35</v>
      </c>
      <c r="H5299" s="144">
        <v>11.44</v>
      </c>
      <c r="I5299" s="144">
        <v>241.8</v>
      </c>
    </row>
    <row r="5300" spans="1:9" x14ac:dyDescent="0.2">
      <c r="A5300" s="141" t="s">
        <v>10608</v>
      </c>
      <c r="B5300" s="142" t="s">
        <v>20675</v>
      </c>
      <c r="C5300" s="143">
        <v>1344</v>
      </c>
      <c r="D5300" s="143">
        <v>10</v>
      </c>
      <c r="E5300" s="144">
        <v>3767.64</v>
      </c>
      <c r="F5300" s="144">
        <v>352.44</v>
      </c>
      <c r="G5300" s="144">
        <v>175</v>
      </c>
      <c r="H5300" s="144">
        <v>68.239999999999995</v>
      </c>
      <c r="I5300" s="144">
        <v>595.67999999999995</v>
      </c>
    </row>
    <row r="5301" spans="1:9" x14ac:dyDescent="0.2">
      <c r="A5301" s="141" t="s">
        <v>10610</v>
      </c>
      <c r="B5301" s="142" t="s">
        <v>20676</v>
      </c>
      <c r="C5301" s="143">
        <v>761</v>
      </c>
      <c r="D5301" s="143">
        <v>7</v>
      </c>
      <c r="E5301" s="144">
        <v>5346.16</v>
      </c>
      <c r="F5301" s="144">
        <v>199.56</v>
      </c>
      <c r="G5301" s="144">
        <v>122.5</v>
      </c>
      <c r="H5301" s="144">
        <v>96.82</v>
      </c>
      <c r="I5301" s="144">
        <v>418.88</v>
      </c>
    </row>
    <row r="5302" spans="1:9" x14ac:dyDescent="0.2">
      <c r="A5302" s="141" t="s">
        <v>10612</v>
      </c>
      <c r="B5302" s="142" t="s">
        <v>20677</v>
      </c>
      <c r="C5302" s="143">
        <v>2410</v>
      </c>
      <c r="D5302" s="143">
        <v>74</v>
      </c>
      <c r="E5302" s="144">
        <v>21011.83</v>
      </c>
      <c r="F5302" s="144">
        <v>631.98</v>
      </c>
      <c r="G5302" s="144">
        <v>1295</v>
      </c>
      <c r="H5302" s="144">
        <v>380.56</v>
      </c>
      <c r="I5302" s="144">
        <v>2307.54</v>
      </c>
    </row>
    <row r="5303" spans="1:9" x14ac:dyDescent="0.2">
      <c r="A5303" s="141" t="s">
        <v>10614</v>
      </c>
      <c r="B5303" s="142" t="s">
        <v>20678</v>
      </c>
      <c r="C5303" s="143">
        <v>227</v>
      </c>
      <c r="D5303" s="143">
        <v>0</v>
      </c>
      <c r="E5303" s="144">
        <v>0</v>
      </c>
      <c r="F5303" s="144">
        <v>59.53</v>
      </c>
      <c r="G5303" s="144">
        <v>0</v>
      </c>
      <c r="H5303" s="144">
        <v>0</v>
      </c>
      <c r="I5303" s="144">
        <v>59.53</v>
      </c>
    </row>
    <row r="5304" spans="1:9" x14ac:dyDescent="0.2">
      <c r="A5304" s="141" t="s">
        <v>10616</v>
      </c>
      <c r="B5304" s="142" t="s">
        <v>20679</v>
      </c>
      <c r="C5304" s="143">
        <v>82</v>
      </c>
      <c r="D5304" s="143">
        <v>0</v>
      </c>
      <c r="E5304" s="144">
        <v>0</v>
      </c>
      <c r="F5304" s="144">
        <v>21.5</v>
      </c>
      <c r="G5304" s="144">
        <v>0</v>
      </c>
      <c r="H5304" s="144">
        <v>0</v>
      </c>
      <c r="I5304" s="144">
        <v>21.5</v>
      </c>
    </row>
    <row r="5305" spans="1:9" x14ac:dyDescent="0.2">
      <c r="A5305" s="141" t="s">
        <v>10618</v>
      </c>
      <c r="B5305" s="142" t="s">
        <v>20680</v>
      </c>
      <c r="C5305" s="143">
        <v>198</v>
      </c>
      <c r="D5305" s="143">
        <v>2</v>
      </c>
      <c r="E5305" s="144">
        <v>31733.46</v>
      </c>
      <c r="F5305" s="144">
        <v>51.92</v>
      </c>
      <c r="G5305" s="144">
        <v>35</v>
      </c>
      <c r="H5305" s="144">
        <v>574.74</v>
      </c>
      <c r="I5305" s="144">
        <v>661.66</v>
      </c>
    </row>
    <row r="5306" spans="1:9" x14ac:dyDescent="0.2">
      <c r="A5306" s="141" t="s">
        <v>10620</v>
      </c>
      <c r="B5306" s="142" t="s">
        <v>20681</v>
      </c>
      <c r="C5306" s="143">
        <v>59</v>
      </c>
      <c r="D5306" s="143">
        <v>9</v>
      </c>
      <c r="E5306" s="144">
        <v>2064.46</v>
      </c>
      <c r="F5306" s="144">
        <v>15.47</v>
      </c>
      <c r="G5306" s="144">
        <v>157.5</v>
      </c>
      <c r="H5306" s="144">
        <v>37.39</v>
      </c>
      <c r="I5306" s="144">
        <v>210.36</v>
      </c>
    </row>
    <row r="5307" spans="1:9" x14ac:dyDescent="0.2">
      <c r="A5307" s="141" t="s">
        <v>10622</v>
      </c>
      <c r="B5307" s="142" t="s">
        <v>20682</v>
      </c>
      <c r="C5307" s="143">
        <v>138</v>
      </c>
      <c r="D5307" s="143">
        <v>0</v>
      </c>
      <c r="E5307" s="144">
        <v>0</v>
      </c>
      <c r="F5307" s="144">
        <v>36.18</v>
      </c>
      <c r="G5307" s="144">
        <v>0</v>
      </c>
      <c r="H5307" s="144">
        <v>0</v>
      </c>
      <c r="I5307" s="144">
        <v>36.18</v>
      </c>
    </row>
    <row r="5308" spans="1:9" x14ac:dyDescent="0.2">
      <c r="A5308" s="141" t="s">
        <v>10624</v>
      </c>
      <c r="B5308" s="142" t="s">
        <v>20683</v>
      </c>
      <c r="C5308" s="143">
        <v>170</v>
      </c>
      <c r="D5308" s="143">
        <v>2</v>
      </c>
      <c r="E5308" s="144">
        <v>397.31</v>
      </c>
      <c r="F5308" s="144">
        <v>44.58</v>
      </c>
      <c r="G5308" s="144">
        <v>35</v>
      </c>
      <c r="H5308" s="144">
        <v>7.19</v>
      </c>
      <c r="I5308" s="144">
        <v>86.77</v>
      </c>
    </row>
    <row r="5309" spans="1:9" x14ac:dyDescent="0.2">
      <c r="A5309" s="141" t="s">
        <v>10626</v>
      </c>
      <c r="B5309" s="142" t="s">
        <v>20684</v>
      </c>
      <c r="C5309" s="143">
        <v>48733</v>
      </c>
      <c r="D5309" s="143">
        <v>1503</v>
      </c>
      <c r="E5309" s="144">
        <v>986409.38</v>
      </c>
      <c r="F5309" s="144">
        <v>11513.34</v>
      </c>
      <c r="G5309" s="144">
        <v>23756.11</v>
      </c>
      <c r="H5309" s="144">
        <v>29520.99</v>
      </c>
      <c r="I5309" s="144">
        <v>64790.44</v>
      </c>
    </row>
    <row r="5310" spans="1:9" x14ac:dyDescent="0.2">
      <c r="A5310" s="141" t="s">
        <v>10628</v>
      </c>
      <c r="B5310" s="142" t="s">
        <v>20685</v>
      </c>
      <c r="C5310" s="143">
        <v>1099</v>
      </c>
      <c r="D5310" s="143">
        <v>10</v>
      </c>
      <c r="E5310" s="144">
        <v>1788.04</v>
      </c>
      <c r="F5310" s="144">
        <v>259.64</v>
      </c>
      <c r="G5310" s="144">
        <v>158.06</v>
      </c>
      <c r="H5310" s="144">
        <v>53.51</v>
      </c>
      <c r="I5310" s="144">
        <v>471.21</v>
      </c>
    </row>
    <row r="5311" spans="1:9" x14ac:dyDescent="0.2">
      <c r="A5311" s="141" t="s">
        <v>10630</v>
      </c>
      <c r="B5311" s="142" t="s">
        <v>20686</v>
      </c>
      <c r="C5311" s="143">
        <v>2047</v>
      </c>
      <c r="D5311" s="143">
        <v>27</v>
      </c>
      <c r="E5311" s="144">
        <v>7780.4</v>
      </c>
      <c r="F5311" s="144">
        <v>483.61</v>
      </c>
      <c r="G5311" s="144">
        <v>426.76</v>
      </c>
      <c r="H5311" s="144">
        <v>232.85</v>
      </c>
      <c r="I5311" s="144">
        <v>1143.22</v>
      </c>
    </row>
    <row r="5312" spans="1:9" x14ac:dyDescent="0.2">
      <c r="A5312" s="141" t="s">
        <v>10632</v>
      </c>
      <c r="B5312" s="142" t="s">
        <v>20687</v>
      </c>
      <c r="C5312" s="143">
        <v>5604</v>
      </c>
      <c r="D5312" s="143">
        <v>277</v>
      </c>
      <c r="E5312" s="144">
        <v>125123.99</v>
      </c>
      <c r="F5312" s="144">
        <v>1323.97</v>
      </c>
      <c r="G5312" s="144">
        <v>4378.21</v>
      </c>
      <c r="H5312" s="144">
        <v>3744.68</v>
      </c>
      <c r="I5312" s="144">
        <v>9446.86</v>
      </c>
    </row>
    <row r="5313" spans="1:9" x14ac:dyDescent="0.2">
      <c r="A5313" s="141" t="s">
        <v>10634</v>
      </c>
      <c r="B5313" s="142" t="s">
        <v>20688</v>
      </c>
      <c r="C5313" s="143">
        <v>8234</v>
      </c>
      <c r="D5313" s="143">
        <v>139</v>
      </c>
      <c r="E5313" s="144">
        <v>150843.26999999999</v>
      </c>
      <c r="F5313" s="144">
        <v>1945.31</v>
      </c>
      <c r="G5313" s="144">
        <v>2197.0100000000002</v>
      </c>
      <c r="H5313" s="144">
        <v>4514.3999999999996</v>
      </c>
      <c r="I5313" s="144">
        <v>8656.7199999999993</v>
      </c>
    </row>
    <row r="5314" spans="1:9" x14ac:dyDescent="0.2">
      <c r="A5314" s="141" t="s">
        <v>10636</v>
      </c>
      <c r="B5314" s="142" t="s">
        <v>20689</v>
      </c>
      <c r="C5314" s="143">
        <v>82563</v>
      </c>
      <c r="D5314" s="143">
        <v>1463</v>
      </c>
      <c r="E5314" s="144">
        <v>742868.9</v>
      </c>
      <c r="F5314" s="144">
        <v>19505.79</v>
      </c>
      <c r="G5314" s="144">
        <v>23123.88</v>
      </c>
      <c r="H5314" s="144">
        <v>22232.38</v>
      </c>
      <c r="I5314" s="144">
        <v>64862.05</v>
      </c>
    </row>
    <row r="5315" spans="1:9" x14ac:dyDescent="0.2">
      <c r="A5315" s="141" t="s">
        <v>10638</v>
      </c>
      <c r="B5315" s="142" t="s">
        <v>20690</v>
      </c>
      <c r="C5315" s="143">
        <v>1921</v>
      </c>
      <c r="D5315" s="143">
        <v>45</v>
      </c>
      <c r="E5315" s="144">
        <v>8154.94</v>
      </c>
      <c r="F5315" s="144">
        <v>453.84</v>
      </c>
      <c r="G5315" s="144">
        <v>711.26</v>
      </c>
      <c r="H5315" s="144">
        <v>244.06</v>
      </c>
      <c r="I5315" s="144">
        <v>1409.16</v>
      </c>
    </row>
    <row r="5316" spans="1:9" x14ac:dyDescent="0.2">
      <c r="A5316" s="141" t="s">
        <v>10640</v>
      </c>
      <c r="B5316" s="142" t="s">
        <v>20691</v>
      </c>
      <c r="C5316" s="143">
        <v>7196</v>
      </c>
      <c r="D5316" s="143">
        <v>170</v>
      </c>
      <c r="E5316" s="144">
        <v>79512.600000000006</v>
      </c>
      <c r="F5316" s="144">
        <v>1700.08</v>
      </c>
      <c r="G5316" s="144">
        <v>2686.98</v>
      </c>
      <c r="H5316" s="144">
        <v>2379.63</v>
      </c>
      <c r="I5316" s="144">
        <v>6766.69</v>
      </c>
    </row>
    <row r="5317" spans="1:9" x14ac:dyDescent="0.2">
      <c r="A5317" s="141" t="s">
        <v>10642</v>
      </c>
      <c r="B5317" s="142" t="s">
        <v>20692</v>
      </c>
      <c r="C5317" s="143">
        <v>5866</v>
      </c>
      <c r="D5317" s="143">
        <v>89</v>
      </c>
      <c r="E5317" s="144">
        <v>33448.550000000003</v>
      </c>
      <c r="F5317" s="144">
        <v>1385.86</v>
      </c>
      <c r="G5317" s="144">
        <v>1406.71</v>
      </c>
      <c r="H5317" s="144">
        <v>1001.04</v>
      </c>
      <c r="I5317" s="144">
        <v>3793.61</v>
      </c>
    </row>
    <row r="5318" spans="1:9" x14ac:dyDescent="0.2">
      <c r="A5318" s="141" t="s">
        <v>10644</v>
      </c>
      <c r="B5318" s="142" t="s">
        <v>20693</v>
      </c>
      <c r="C5318" s="143">
        <v>4766</v>
      </c>
      <c r="D5318" s="143">
        <v>39</v>
      </c>
      <c r="E5318" s="144">
        <v>10552</v>
      </c>
      <c r="F5318" s="144">
        <v>1125.98</v>
      </c>
      <c r="G5318" s="144">
        <v>616.41999999999996</v>
      </c>
      <c r="H5318" s="144">
        <v>315.8</v>
      </c>
      <c r="I5318" s="144">
        <v>2058.1999999999998</v>
      </c>
    </row>
    <row r="5319" spans="1:9" x14ac:dyDescent="0.2">
      <c r="A5319" s="141" t="s">
        <v>10646</v>
      </c>
      <c r="B5319" s="142" t="s">
        <v>20694</v>
      </c>
      <c r="C5319" s="143">
        <v>28463</v>
      </c>
      <c r="D5319" s="143">
        <v>240</v>
      </c>
      <c r="E5319" s="144">
        <v>203270.8</v>
      </c>
      <c r="F5319" s="144">
        <v>6724.48</v>
      </c>
      <c r="G5319" s="144">
        <v>3793.39</v>
      </c>
      <c r="H5319" s="144">
        <v>6083.43</v>
      </c>
      <c r="I5319" s="144">
        <v>16601.3</v>
      </c>
    </row>
    <row r="5320" spans="1:9" x14ac:dyDescent="0.2">
      <c r="A5320" s="141" t="s">
        <v>10648</v>
      </c>
      <c r="B5320" s="142" t="s">
        <v>20695</v>
      </c>
      <c r="C5320" s="143">
        <v>2807</v>
      </c>
      <c r="D5320" s="143">
        <v>32</v>
      </c>
      <c r="E5320" s="144">
        <v>6893.34</v>
      </c>
      <c r="F5320" s="144">
        <v>663.16</v>
      </c>
      <c r="G5320" s="144">
        <v>505.78</v>
      </c>
      <c r="H5320" s="144">
        <v>206.3</v>
      </c>
      <c r="I5320" s="144">
        <v>1375.24</v>
      </c>
    </row>
    <row r="5321" spans="1:9" x14ac:dyDescent="0.2">
      <c r="A5321" s="141" t="s">
        <v>10650</v>
      </c>
      <c r="B5321" s="142" t="s">
        <v>20696</v>
      </c>
      <c r="C5321" s="143">
        <v>4278</v>
      </c>
      <c r="D5321" s="143">
        <v>56</v>
      </c>
      <c r="E5321" s="144">
        <v>11560.56</v>
      </c>
      <c r="F5321" s="144">
        <v>1010.7</v>
      </c>
      <c r="G5321" s="144">
        <v>885.13</v>
      </c>
      <c r="H5321" s="144">
        <v>345.98</v>
      </c>
      <c r="I5321" s="144">
        <v>2241.81</v>
      </c>
    </row>
    <row r="5322" spans="1:9" x14ac:dyDescent="0.2">
      <c r="A5322" s="141" t="s">
        <v>10652</v>
      </c>
      <c r="B5322" s="142" t="s">
        <v>20697</v>
      </c>
      <c r="C5322" s="143">
        <v>1756</v>
      </c>
      <c r="D5322" s="143">
        <v>49</v>
      </c>
      <c r="E5322" s="144">
        <v>18821.259999999998</v>
      </c>
      <c r="F5322" s="144">
        <v>414.86</v>
      </c>
      <c r="G5322" s="144">
        <v>774.48</v>
      </c>
      <c r="H5322" s="144">
        <v>563.28</v>
      </c>
      <c r="I5322" s="144">
        <v>1752.62</v>
      </c>
    </row>
    <row r="5323" spans="1:9" x14ac:dyDescent="0.2">
      <c r="A5323" s="141" t="s">
        <v>10654</v>
      </c>
      <c r="B5323" s="142" t="s">
        <v>20698</v>
      </c>
      <c r="C5323" s="143">
        <v>4895</v>
      </c>
      <c r="D5323" s="143">
        <v>21</v>
      </c>
      <c r="E5323" s="144">
        <v>4214.1499999999996</v>
      </c>
      <c r="F5323" s="144">
        <v>1156.46</v>
      </c>
      <c r="G5323" s="144">
        <v>331.92</v>
      </c>
      <c r="H5323" s="144">
        <v>126.12</v>
      </c>
      <c r="I5323" s="144">
        <v>1614.5</v>
      </c>
    </row>
    <row r="5324" spans="1:9" x14ac:dyDescent="0.2">
      <c r="A5324" s="141" t="s">
        <v>10656</v>
      </c>
      <c r="B5324" s="142" t="s">
        <v>20699</v>
      </c>
      <c r="C5324" s="143">
        <v>1813</v>
      </c>
      <c r="D5324" s="143">
        <v>13</v>
      </c>
      <c r="E5324" s="144">
        <v>2941.58</v>
      </c>
      <c r="F5324" s="144">
        <v>428.33</v>
      </c>
      <c r="G5324" s="144">
        <v>205.47</v>
      </c>
      <c r="H5324" s="144">
        <v>88.03</v>
      </c>
      <c r="I5324" s="144">
        <v>721.83</v>
      </c>
    </row>
    <row r="5325" spans="1:9" x14ac:dyDescent="0.2">
      <c r="A5325" s="141" t="s">
        <v>10658</v>
      </c>
      <c r="B5325" s="142" t="s">
        <v>20700</v>
      </c>
      <c r="C5325" s="143">
        <v>51850</v>
      </c>
      <c r="D5325" s="143">
        <v>612</v>
      </c>
      <c r="E5325" s="144">
        <v>634473.14</v>
      </c>
      <c r="F5325" s="144">
        <v>12249.74</v>
      </c>
      <c r="G5325" s="144">
        <v>9673.14</v>
      </c>
      <c r="H5325" s="144">
        <v>18988.34</v>
      </c>
      <c r="I5325" s="144">
        <v>40911.22</v>
      </c>
    </row>
    <row r="5326" spans="1:9" x14ac:dyDescent="0.2">
      <c r="A5326" s="141" t="s">
        <v>10660</v>
      </c>
      <c r="B5326" s="142" t="s">
        <v>20701</v>
      </c>
      <c r="C5326" s="143">
        <v>5553</v>
      </c>
      <c r="D5326" s="143">
        <v>38</v>
      </c>
      <c r="E5326" s="144">
        <v>7229.42</v>
      </c>
      <c r="F5326" s="144">
        <v>1311.91</v>
      </c>
      <c r="G5326" s="144">
        <v>600.62</v>
      </c>
      <c r="H5326" s="144">
        <v>216.36</v>
      </c>
      <c r="I5326" s="144">
        <v>2128.89</v>
      </c>
    </row>
    <row r="5327" spans="1:9" x14ac:dyDescent="0.2">
      <c r="A5327" s="141" t="s">
        <v>10662</v>
      </c>
      <c r="B5327" s="142" t="s">
        <v>20702</v>
      </c>
      <c r="C5327" s="143">
        <v>21827</v>
      </c>
      <c r="D5327" s="143">
        <v>219</v>
      </c>
      <c r="E5327" s="144">
        <v>119718.93</v>
      </c>
      <c r="F5327" s="144">
        <v>5156.7</v>
      </c>
      <c r="G5327" s="144">
        <v>3461.47</v>
      </c>
      <c r="H5327" s="144">
        <v>3582.91</v>
      </c>
      <c r="I5327" s="144">
        <v>12201.08</v>
      </c>
    </row>
    <row r="5328" spans="1:9" x14ac:dyDescent="0.2">
      <c r="A5328" s="141" t="s">
        <v>10664</v>
      </c>
      <c r="B5328" s="142" t="s">
        <v>20703</v>
      </c>
      <c r="C5328" s="143">
        <v>21000</v>
      </c>
      <c r="D5328" s="143">
        <v>285</v>
      </c>
      <c r="E5328" s="144">
        <v>111366.23</v>
      </c>
      <c r="F5328" s="144">
        <v>4961.32</v>
      </c>
      <c r="G5328" s="144">
        <v>4504.6499999999996</v>
      </c>
      <c r="H5328" s="144">
        <v>3332.94</v>
      </c>
      <c r="I5328" s="144">
        <v>12798.91</v>
      </c>
    </row>
    <row r="5329" spans="1:9" x14ac:dyDescent="0.2">
      <c r="A5329" s="141" t="s">
        <v>10666</v>
      </c>
      <c r="B5329" s="142" t="s">
        <v>20704</v>
      </c>
      <c r="C5329" s="143">
        <v>1767</v>
      </c>
      <c r="D5329" s="143">
        <v>31</v>
      </c>
      <c r="E5329" s="144">
        <v>3943.49</v>
      </c>
      <c r="F5329" s="144">
        <v>417.46</v>
      </c>
      <c r="G5329" s="144">
        <v>489.98</v>
      </c>
      <c r="H5329" s="144">
        <v>118.02</v>
      </c>
      <c r="I5329" s="144">
        <v>1025.46</v>
      </c>
    </row>
    <row r="5330" spans="1:9" x14ac:dyDescent="0.2">
      <c r="A5330" s="141" t="s">
        <v>10668</v>
      </c>
      <c r="B5330" s="142" t="s">
        <v>20705</v>
      </c>
      <c r="C5330" s="143">
        <v>23310</v>
      </c>
      <c r="D5330" s="143">
        <v>207</v>
      </c>
      <c r="E5330" s="144">
        <v>56794.62</v>
      </c>
      <c r="F5330" s="144">
        <v>5507.06</v>
      </c>
      <c r="G5330" s="144">
        <v>3271.8</v>
      </c>
      <c r="H5330" s="144">
        <v>1699.74</v>
      </c>
      <c r="I5330" s="144">
        <v>10478.6</v>
      </c>
    </row>
    <row r="5331" spans="1:9" x14ac:dyDescent="0.2">
      <c r="A5331" s="141" t="s">
        <v>10670</v>
      </c>
      <c r="B5331" s="142" t="s">
        <v>20706</v>
      </c>
      <c r="C5331" s="143">
        <v>158010</v>
      </c>
      <c r="D5331" s="143">
        <v>1882</v>
      </c>
      <c r="E5331" s="144">
        <v>1026935.3</v>
      </c>
      <c r="F5331" s="144">
        <v>37330.410000000003</v>
      </c>
      <c r="G5331" s="144">
        <v>29746.5</v>
      </c>
      <c r="H5331" s="144">
        <v>30733.84</v>
      </c>
      <c r="I5331" s="144">
        <v>97810.75</v>
      </c>
    </row>
    <row r="5332" spans="1:9" x14ac:dyDescent="0.2">
      <c r="A5332" s="141" t="s">
        <v>10672</v>
      </c>
      <c r="B5332" s="142" t="s">
        <v>20707</v>
      </c>
      <c r="C5332" s="143">
        <v>20648</v>
      </c>
      <c r="D5332" s="143">
        <v>308</v>
      </c>
      <c r="E5332" s="144">
        <v>86682.32</v>
      </c>
      <c r="F5332" s="144">
        <v>4878.16</v>
      </c>
      <c r="G5332" s="144">
        <v>4868.18</v>
      </c>
      <c r="H5332" s="144">
        <v>2594.21</v>
      </c>
      <c r="I5332" s="144">
        <v>12340.55</v>
      </c>
    </row>
    <row r="5333" spans="1:9" x14ac:dyDescent="0.2">
      <c r="A5333" s="141" t="s">
        <v>10674</v>
      </c>
      <c r="B5333" s="142" t="s">
        <v>20708</v>
      </c>
      <c r="C5333" s="143">
        <v>9114</v>
      </c>
      <c r="D5333" s="143">
        <v>69</v>
      </c>
      <c r="E5333" s="144">
        <v>16998.63</v>
      </c>
      <c r="F5333" s="144">
        <v>2153.2199999999998</v>
      </c>
      <c r="G5333" s="144">
        <v>1090.5999999999999</v>
      </c>
      <c r="H5333" s="144">
        <v>508.73</v>
      </c>
      <c r="I5333" s="144">
        <v>3752.55</v>
      </c>
    </row>
    <row r="5334" spans="1:9" x14ac:dyDescent="0.2">
      <c r="A5334" s="141" t="s">
        <v>10676</v>
      </c>
      <c r="B5334" s="142" t="s">
        <v>20709</v>
      </c>
      <c r="C5334" s="143">
        <v>42219</v>
      </c>
      <c r="D5334" s="143">
        <v>570</v>
      </c>
      <c r="E5334" s="144">
        <v>236409.06</v>
      </c>
      <c r="F5334" s="144">
        <v>9974.3799999999992</v>
      </c>
      <c r="G5334" s="144">
        <v>9009.2999999999993</v>
      </c>
      <c r="H5334" s="144">
        <v>7075.18</v>
      </c>
      <c r="I5334" s="144">
        <v>26058.86</v>
      </c>
    </row>
    <row r="5335" spans="1:9" x14ac:dyDescent="0.2">
      <c r="A5335" s="141" t="s">
        <v>10678</v>
      </c>
      <c r="B5335" s="142" t="s">
        <v>20710</v>
      </c>
      <c r="C5335" s="143">
        <v>7745</v>
      </c>
      <c r="D5335" s="143">
        <v>82</v>
      </c>
      <c r="E5335" s="144">
        <v>23935.360000000001</v>
      </c>
      <c r="F5335" s="144">
        <v>1829.78</v>
      </c>
      <c r="G5335" s="144">
        <v>1296.07</v>
      </c>
      <c r="H5335" s="144">
        <v>716.33</v>
      </c>
      <c r="I5335" s="144">
        <v>3842.18</v>
      </c>
    </row>
    <row r="5336" spans="1:9" x14ac:dyDescent="0.2">
      <c r="A5336" s="141" t="s">
        <v>10680</v>
      </c>
      <c r="B5336" s="142" t="s">
        <v>20711</v>
      </c>
      <c r="C5336" s="143">
        <v>30179</v>
      </c>
      <c r="D5336" s="143">
        <v>606</v>
      </c>
      <c r="E5336" s="144">
        <v>343162.25</v>
      </c>
      <c r="F5336" s="144">
        <v>7129.9</v>
      </c>
      <c r="G5336" s="144">
        <v>9578.31</v>
      </c>
      <c r="H5336" s="144">
        <v>10270.06</v>
      </c>
      <c r="I5336" s="144">
        <v>26978.27</v>
      </c>
    </row>
    <row r="5337" spans="1:9" x14ac:dyDescent="0.2">
      <c r="A5337" s="141" t="s">
        <v>10682</v>
      </c>
      <c r="B5337" s="142" t="s">
        <v>20712</v>
      </c>
      <c r="C5337" s="143">
        <v>2234</v>
      </c>
      <c r="D5337" s="143">
        <v>23</v>
      </c>
      <c r="E5337" s="144">
        <v>4112.1000000000004</v>
      </c>
      <c r="F5337" s="144">
        <v>527.79</v>
      </c>
      <c r="G5337" s="144">
        <v>363.54</v>
      </c>
      <c r="H5337" s="144">
        <v>123.06</v>
      </c>
      <c r="I5337" s="144">
        <v>1014.39</v>
      </c>
    </row>
    <row r="5338" spans="1:9" x14ac:dyDescent="0.2">
      <c r="A5338" s="141" t="s">
        <v>10684</v>
      </c>
      <c r="B5338" s="142" t="s">
        <v>20713</v>
      </c>
      <c r="C5338" s="143">
        <v>2549</v>
      </c>
      <c r="D5338" s="143">
        <v>38</v>
      </c>
      <c r="E5338" s="144">
        <v>7688.29</v>
      </c>
      <c r="F5338" s="144">
        <v>602.21</v>
      </c>
      <c r="G5338" s="144">
        <v>600.62</v>
      </c>
      <c r="H5338" s="144">
        <v>230.1</v>
      </c>
      <c r="I5338" s="144">
        <v>1432.93</v>
      </c>
    </row>
    <row r="5339" spans="1:9" x14ac:dyDescent="0.2">
      <c r="A5339" s="141" t="s">
        <v>10686</v>
      </c>
      <c r="B5339" s="142" t="s">
        <v>20714</v>
      </c>
      <c r="C5339" s="143">
        <v>36824</v>
      </c>
      <c r="D5339" s="143">
        <v>285</v>
      </c>
      <c r="E5339" s="144">
        <v>105245.43</v>
      </c>
      <c r="F5339" s="144">
        <v>8699.7999999999993</v>
      </c>
      <c r="G5339" s="144">
        <v>4504.6499999999996</v>
      </c>
      <c r="H5339" s="144">
        <v>3149.76</v>
      </c>
      <c r="I5339" s="144">
        <v>16354.21</v>
      </c>
    </row>
    <row r="5340" spans="1:9" x14ac:dyDescent="0.2">
      <c r="A5340" s="141" t="s">
        <v>10688</v>
      </c>
      <c r="B5340" s="142" t="s">
        <v>20715</v>
      </c>
      <c r="C5340" s="143">
        <v>17590</v>
      </c>
      <c r="D5340" s="143">
        <v>348</v>
      </c>
      <c r="E5340" s="144">
        <v>122181.72</v>
      </c>
      <c r="F5340" s="144">
        <v>4155.7</v>
      </c>
      <c r="G5340" s="144">
        <v>5500.42</v>
      </c>
      <c r="H5340" s="144">
        <v>3656.62</v>
      </c>
      <c r="I5340" s="144">
        <v>13312.74</v>
      </c>
    </row>
    <row r="5341" spans="1:9" x14ac:dyDescent="0.2">
      <c r="A5341" s="141" t="s">
        <v>10690</v>
      </c>
      <c r="B5341" s="142" t="s">
        <v>20716</v>
      </c>
      <c r="C5341" s="143">
        <v>4213</v>
      </c>
      <c r="D5341" s="143">
        <v>55</v>
      </c>
      <c r="E5341" s="144">
        <v>9076.9599999999991</v>
      </c>
      <c r="F5341" s="144">
        <v>995.34</v>
      </c>
      <c r="G5341" s="144">
        <v>869.32</v>
      </c>
      <c r="H5341" s="144">
        <v>271.66000000000003</v>
      </c>
      <c r="I5341" s="144">
        <v>2136.3200000000002</v>
      </c>
    </row>
    <row r="5342" spans="1:9" x14ac:dyDescent="0.2">
      <c r="A5342" s="141" t="s">
        <v>10692</v>
      </c>
      <c r="B5342" s="142" t="s">
        <v>20717</v>
      </c>
      <c r="C5342" s="143">
        <v>4854</v>
      </c>
      <c r="D5342" s="143">
        <v>30</v>
      </c>
      <c r="E5342" s="144">
        <v>6401.45</v>
      </c>
      <c r="F5342" s="144">
        <v>1146.78</v>
      </c>
      <c r="G5342" s="144">
        <v>474.18</v>
      </c>
      <c r="H5342" s="144">
        <v>191.58</v>
      </c>
      <c r="I5342" s="144">
        <v>1812.54</v>
      </c>
    </row>
    <row r="5343" spans="1:9" x14ac:dyDescent="0.2">
      <c r="A5343" s="141" t="s">
        <v>10694</v>
      </c>
      <c r="B5343" s="142" t="s">
        <v>20718</v>
      </c>
      <c r="C5343" s="143">
        <v>21872</v>
      </c>
      <c r="D5343" s="143">
        <v>635</v>
      </c>
      <c r="E5343" s="144">
        <v>308218.08</v>
      </c>
      <c r="F5343" s="144">
        <v>5167.34</v>
      </c>
      <c r="G5343" s="144">
        <v>10036.68</v>
      </c>
      <c r="H5343" s="144">
        <v>9224.26</v>
      </c>
      <c r="I5343" s="144">
        <v>24428.28</v>
      </c>
    </row>
    <row r="5344" spans="1:9" x14ac:dyDescent="0.2">
      <c r="A5344" s="141" t="s">
        <v>10696</v>
      </c>
      <c r="B5344" s="142" t="s">
        <v>20719</v>
      </c>
      <c r="C5344" s="143">
        <v>9261</v>
      </c>
      <c r="D5344" s="143">
        <v>162</v>
      </c>
      <c r="E5344" s="144">
        <v>50633.82</v>
      </c>
      <c r="F5344" s="144">
        <v>2187.94</v>
      </c>
      <c r="G5344" s="144">
        <v>2560.54</v>
      </c>
      <c r="H5344" s="144">
        <v>1515.35</v>
      </c>
      <c r="I5344" s="144">
        <v>6263.83</v>
      </c>
    </row>
    <row r="5345" spans="1:9" x14ac:dyDescent="0.2">
      <c r="A5345" s="141" t="s">
        <v>10698</v>
      </c>
      <c r="B5345" s="142" t="s">
        <v>20720</v>
      </c>
      <c r="C5345" s="143">
        <v>15446</v>
      </c>
      <c r="D5345" s="143">
        <v>259</v>
      </c>
      <c r="E5345" s="144">
        <v>57157.97</v>
      </c>
      <c r="F5345" s="144">
        <v>3649.17</v>
      </c>
      <c r="G5345" s="144">
        <v>4093.7</v>
      </c>
      <c r="H5345" s="144">
        <v>1710.61</v>
      </c>
      <c r="I5345" s="144">
        <v>9453.48</v>
      </c>
    </row>
    <row r="5346" spans="1:9" x14ac:dyDescent="0.2">
      <c r="A5346" s="141" t="s">
        <v>10700</v>
      </c>
      <c r="B5346" s="142" t="s">
        <v>20721</v>
      </c>
      <c r="C5346" s="143">
        <v>208563</v>
      </c>
      <c r="D5346" s="143">
        <v>3597</v>
      </c>
      <c r="E5346" s="144">
        <v>2108985.46</v>
      </c>
      <c r="F5346" s="144">
        <v>49273.73</v>
      </c>
      <c r="G5346" s="144">
        <v>56853.45</v>
      </c>
      <c r="H5346" s="144">
        <v>63117.14</v>
      </c>
      <c r="I5346" s="144">
        <v>169244.32</v>
      </c>
    </row>
    <row r="5347" spans="1:9" x14ac:dyDescent="0.2">
      <c r="A5347" s="141" t="s">
        <v>10702</v>
      </c>
      <c r="B5347" s="142" t="s">
        <v>20722</v>
      </c>
      <c r="C5347" s="143">
        <v>14987</v>
      </c>
      <c r="D5347" s="143">
        <v>125</v>
      </c>
      <c r="E5347" s="144">
        <v>35668.33</v>
      </c>
      <c r="F5347" s="144">
        <v>3540.73</v>
      </c>
      <c r="G5347" s="144">
        <v>1975.73</v>
      </c>
      <c r="H5347" s="144">
        <v>1067.47</v>
      </c>
      <c r="I5347" s="144">
        <v>6583.93</v>
      </c>
    </row>
    <row r="5348" spans="1:9" x14ac:dyDescent="0.2">
      <c r="A5348" s="141" t="s">
        <v>10704</v>
      </c>
      <c r="B5348" s="142" t="s">
        <v>20723</v>
      </c>
      <c r="C5348" s="143">
        <v>11115</v>
      </c>
      <c r="D5348" s="143">
        <v>158</v>
      </c>
      <c r="E5348" s="144">
        <v>73640.210000000006</v>
      </c>
      <c r="F5348" s="144">
        <v>2625.96</v>
      </c>
      <c r="G5348" s="144">
        <v>2497.31</v>
      </c>
      <c r="H5348" s="144">
        <v>2203.89</v>
      </c>
      <c r="I5348" s="144">
        <v>7327.16</v>
      </c>
    </row>
    <row r="5349" spans="1:9" x14ac:dyDescent="0.2">
      <c r="A5349" s="141" t="s">
        <v>10706</v>
      </c>
      <c r="B5349" s="142" t="s">
        <v>20724</v>
      </c>
      <c r="C5349" s="143">
        <v>8918</v>
      </c>
      <c r="D5349" s="143">
        <v>77</v>
      </c>
      <c r="E5349" s="144">
        <v>17080.45</v>
      </c>
      <c r="F5349" s="144">
        <v>2106.91</v>
      </c>
      <c r="G5349" s="144">
        <v>1217.05</v>
      </c>
      <c r="H5349" s="144">
        <v>511.18</v>
      </c>
      <c r="I5349" s="144">
        <v>3835.14</v>
      </c>
    </row>
    <row r="5350" spans="1:9" x14ac:dyDescent="0.2">
      <c r="A5350" s="141" t="s">
        <v>10708</v>
      </c>
      <c r="B5350" s="142" t="s">
        <v>20725</v>
      </c>
      <c r="C5350" s="143">
        <v>4692</v>
      </c>
      <c r="D5350" s="143">
        <v>27</v>
      </c>
      <c r="E5350" s="144">
        <v>6655.95</v>
      </c>
      <c r="F5350" s="144">
        <v>1108.5</v>
      </c>
      <c r="G5350" s="144">
        <v>426.76</v>
      </c>
      <c r="H5350" s="144">
        <v>199.2</v>
      </c>
      <c r="I5350" s="144">
        <v>1734.46</v>
      </c>
    </row>
    <row r="5351" spans="1:9" x14ac:dyDescent="0.2">
      <c r="A5351" s="141" t="s">
        <v>10710</v>
      </c>
      <c r="B5351" s="142" t="s">
        <v>20726</v>
      </c>
      <c r="C5351" s="143">
        <v>24346</v>
      </c>
      <c r="D5351" s="143">
        <v>243</v>
      </c>
      <c r="E5351" s="144">
        <v>102582.23</v>
      </c>
      <c r="F5351" s="144">
        <v>5751.82</v>
      </c>
      <c r="G5351" s="144">
        <v>3840.81</v>
      </c>
      <c r="H5351" s="144">
        <v>3070.06</v>
      </c>
      <c r="I5351" s="144">
        <v>12662.69</v>
      </c>
    </row>
    <row r="5352" spans="1:9" x14ac:dyDescent="0.2">
      <c r="A5352" s="141" t="s">
        <v>10712</v>
      </c>
      <c r="B5352" s="142" t="s">
        <v>20727</v>
      </c>
      <c r="C5352" s="143">
        <v>2829</v>
      </c>
      <c r="D5352" s="143">
        <v>9</v>
      </c>
      <c r="E5352" s="144">
        <v>2893.64</v>
      </c>
      <c r="F5352" s="144">
        <v>668.36</v>
      </c>
      <c r="G5352" s="144">
        <v>142.26</v>
      </c>
      <c r="H5352" s="144">
        <v>86.6</v>
      </c>
      <c r="I5352" s="144">
        <v>897.22</v>
      </c>
    </row>
    <row r="5353" spans="1:9" x14ac:dyDescent="0.2">
      <c r="A5353" s="141" t="s">
        <v>10714</v>
      </c>
      <c r="B5353" s="142" t="s">
        <v>20728</v>
      </c>
      <c r="C5353" s="143">
        <v>4558</v>
      </c>
      <c r="D5353" s="143">
        <v>48</v>
      </c>
      <c r="E5353" s="144">
        <v>10717.32</v>
      </c>
      <c r="F5353" s="144">
        <v>1076.8399999999999</v>
      </c>
      <c r="G5353" s="144">
        <v>758.68</v>
      </c>
      <c r="H5353" s="144">
        <v>320.74</v>
      </c>
      <c r="I5353" s="144">
        <v>2156.2600000000002</v>
      </c>
    </row>
    <row r="5354" spans="1:9" x14ac:dyDescent="0.2">
      <c r="A5354" s="141" t="s">
        <v>10716</v>
      </c>
      <c r="B5354" s="142" t="s">
        <v>20729</v>
      </c>
      <c r="C5354" s="143">
        <v>11326</v>
      </c>
      <c r="D5354" s="143">
        <v>84</v>
      </c>
      <c r="E5354" s="144">
        <v>18320.3</v>
      </c>
      <c r="F5354" s="144">
        <v>2675.81</v>
      </c>
      <c r="G5354" s="144">
        <v>1327.69</v>
      </c>
      <c r="H5354" s="144">
        <v>548.29</v>
      </c>
      <c r="I5354" s="144">
        <v>4551.79</v>
      </c>
    </row>
    <row r="5355" spans="1:9" x14ac:dyDescent="0.2">
      <c r="A5355" s="141" t="s">
        <v>10718</v>
      </c>
      <c r="B5355" s="142" t="s">
        <v>20730</v>
      </c>
      <c r="C5355" s="143">
        <v>2560</v>
      </c>
      <c r="D5355" s="143">
        <v>33</v>
      </c>
      <c r="E5355" s="144">
        <v>6463.43</v>
      </c>
      <c r="F5355" s="144">
        <v>604.80999999999995</v>
      </c>
      <c r="G5355" s="144">
        <v>521.59</v>
      </c>
      <c r="H5355" s="144">
        <v>193.43</v>
      </c>
      <c r="I5355" s="144">
        <v>1319.83</v>
      </c>
    </row>
    <row r="5356" spans="1:9" x14ac:dyDescent="0.2">
      <c r="A5356" s="141" t="s">
        <v>10720</v>
      </c>
      <c r="B5356" s="142" t="s">
        <v>20731</v>
      </c>
      <c r="C5356" s="143">
        <v>5084</v>
      </c>
      <c r="D5356" s="143">
        <v>95</v>
      </c>
      <c r="E5356" s="144">
        <v>28520.14</v>
      </c>
      <c r="F5356" s="144">
        <v>1201.1099999999999</v>
      </c>
      <c r="G5356" s="144">
        <v>1501.55</v>
      </c>
      <c r="H5356" s="144">
        <v>853.54</v>
      </c>
      <c r="I5356" s="144">
        <v>3556.2</v>
      </c>
    </row>
    <row r="5357" spans="1:9" x14ac:dyDescent="0.2">
      <c r="A5357" s="141" t="s">
        <v>10722</v>
      </c>
      <c r="B5357" s="142" t="s">
        <v>20732</v>
      </c>
      <c r="C5357" s="143">
        <v>4643</v>
      </c>
      <c r="D5357" s="143">
        <v>38</v>
      </c>
      <c r="E5357" s="144">
        <v>9110.69</v>
      </c>
      <c r="F5357" s="144">
        <v>1096.93</v>
      </c>
      <c r="G5357" s="144">
        <v>600.62</v>
      </c>
      <c r="H5357" s="144">
        <v>272.66000000000003</v>
      </c>
      <c r="I5357" s="144">
        <v>1970.21</v>
      </c>
    </row>
    <row r="5358" spans="1:9" x14ac:dyDescent="0.2">
      <c r="A5358" s="141" t="s">
        <v>10724</v>
      </c>
      <c r="B5358" s="142" t="s">
        <v>20733</v>
      </c>
      <c r="C5358" s="143">
        <v>2917</v>
      </c>
      <c r="D5358" s="143">
        <v>16</v>
      </c>
      <c r="E5358" s="144">
        <v>2704.97</v>
      </c>
      <c r="F5358" s="144">
        <v>689.15</v>
      </c>
      <c r="G5358" s="144">
        <v>252.9</v>
      </c>
      <c r="H5358" s="144">
        <v>80.95</v>
      </c>
      <c r="I5358" s="144">
        <v>1023</v>
      </c>
    </row>
    <row r="5359" spans="1:9" x14ac:dyDescent="0.2">
      <c r="A5359" s="141" t="s">
        <v>10726</v>
      </c>
      <c r="B5359" s="142" t="s">
        <v>20734</v>
      </c>
      <c r="C5359" s="143">
        <v>9161</v>
      </c>
      <c r="D5359" s="143">
        <v>45</v>
      </c>
      <c r="E5359" s="144">
        <v>10917.65</v>
      </c>
      <c r="F5359" s="144">
        <v>2164.3200000000002</v>
      </c>
      <c r="G5359" s="144">
        <v>711.26</v>
      </c>
      <c r="H5359" s="144">
        <v>326.74</v>
      </c>
      <c r="I5359" s="144">
        <v>3202.32</v>
      </c>
    </row>
    <row r="5360" spans="1:9" x14ac:dyDescent="0.2">
      <c r="A5360" s="141" t="s">
        <v>10728</v>
      </c>
      <c r="B5360" s="142" t="s">
        <v>20735</v>
      </c>
      <c r="C5360" s="143">
        <v>1789</v>
      </c>
      <c r="D5360" s="143">
        <v>21</v>
      </c>
      <c r="E5360" s="144">
        <v>17607</v>
      </c>
      <c r="F5360" s="144">
        <v>422.66</v>
      </c>
      <c r="G5360" s="144">
        <v>331.92</v>
      </c>
      <c r="H5360" s="144">
        <v>526.94000000000005</v>
      </c>
      <c r="I5360" s="144">
        <v>1281.52</v>
      </c>
    </row>
    <row r="5361" spans="1:9" x14ac:dyDescent="0.2">
      <c r="A5361" s="141" t="s">
        <v>10730</v>
      </c>
      <c r="B5361" s="142" t="s">
        <v>20736</v>
      </c>
      <c r="C5361" s="143">
        <v>4875</v>
      </c>
      <c r="D5361" s="143">
        <v>60</v>
      </c>
      <c r="E5361" s="144">
        <v>55985.13</v>
      </c>
      <c r="F5361" s="144">
        <v>1151.74</v>
      </c>
      <c r="G5361" s="144">
        <v>948.34</v>
      </c>
      <c r="H5361" s="144">
        <v>1675.5</v>
      </c>
      <c r="I5361" s="144">
        <v>3775.58</v>
      </c>
    </row>
    <row r="5362" spans="1:9" x14ac:dyDescent="0.2">
      <c r="A5362" s="141" t="s">
        <v>10732</v>
      </c>
      <c r="B5362" s="142" t="s">
        <v>20737</v>
      </c>
      <c r="C5362" s="143">
        <v>1936</v>
      </c>
      <c r="D5362" s="143">
        <v>18</v>
      </c>
      <c r="E5362" s="144">
        <v>4269.13</v>
      </c>
      <c r="F5362" s="144">
        <v>457.38</v>
      </c>
      <c r="G5362" s="144">
        <v>284.5</v>
      </c>
      <c r="H5362" s="144">
        <v>127.77</v>
      </c>
      <c r="I5362" s="144">
        <v>869.65</v>
      </c>
    </row>
    <row r="5363" spans="1:9" x14ac:dyDescent="0.2">
      <c r="A5363" s="141" t="s">
        <v>10734</v>
      </c>
      <c r="B5363" s="142" t="s">
        <v>20738</v>
      </c>
      <c r="C5363" s="143">
        <v>2437</v>
      </c>
      <c r="D5363" s="143">
        <v>25</v>
      </c>
      <c r="E5363" s="144">
        <v>4856.99</v>
      </c>
      <c r="F5363" s="144">
        <v>522.17999999999995</v>
      </c>
      <c r="G5363" s="144">
        <v>383.76</v>
      </c>
      <c r="H5363" s="144">
        <v>97.53</v>
      </c>
      <c r="I5363" s="144">
        <v>1003.47</v>
      </c>
    </row>
    <row r="5364" spans="1:9" x14ac:dyDescent="0.2">
      <c r="A5364" s="141" t="s">
        <v>10736</v>
      </c>
      <c r="B5364" s="142" t="s">
        <v>20739</v>
      </c>
      <c r="C5364" s="143">
        <v>4368</v>
      </c>
      <c r="D5364" s="143">
        <v>30</v>
      </c>
      <c r="E5364" s="144">
        <v>9685.75</v>
      </c>
      <c r="F5364" s="144">
        <v>935.94</v>
      </c>
      <c r="G5364" s="144">
        <v>460.51</v>
      </c>
      <c r="H5364" s="144">
        <v>194.5</v>
      </c>
      <c r="I5364" s="144">
        <v>1590.95</v>
      </c>
    </row>
    <row r="5365" spans="1:9" x14ac:dyDescent="0.2">
      <c r="A5365" s="141" t="s">
        <v>10738</v>
      </c>
      <c r="B5365" s="142" t="s">
        <v>20740</v>
      </c>
      <c r="C5365" s="143">
        <v>266</v>
      </c>
      <c r="D5365" s="143">
        <v>1</v>
      </c>
      <c r="E5365" s="144">
        <v>217.72</v>
      </c>
      <c r="F5365" s="144">
        <v>57</v>
      </c>
      <c r="G5365" s="144">
        <v>15.35</v>
      </c>
      <c r="H5365" s="144">
        <v>4.37</v>
      </c>
      <c r="I5365" s="144">
        <v>76.72</v>
      </c>
    </row>
    <row r="5366" spans="1:9" x14ac:dyDescent="0.2">
      <c r="A5366" s="141" t="s">
        <v>10740</v>
      </c>
      <c r="B5366" s="142" t="s">
        <v>20741</v>
      </c>
      <c r="C5366" s="143">
        <v>1703</v>
      </c>
      <c r="D5366" s="143">
        <v>13</v>
      </c>
      <c r="E5366" s="144">
        <v>93142.9</v>
      </c>
      <c r="F5366" s="144">
        <v>364.9</v>
      </c>
      <c r="G5366" s="144">
        <v>199.55</v>
      </c>
      <c r="H5366" s="144">
        <v>1870.34</v>
      </c>
      <c r="I5366" s="144">
        <v>2434.79</v>
      </c>
    </row>
    <row r="5367" spans="1:9" x14ac:dyDescent="0.2">
      <c r="A5367" s="141" t="s">
        <v>10742</v>
      </c>
      <c r="B5367" s="142" t="s">
        <v>20742</v>
      </c>
      <c r="C5367" s="143">
        <v>1834</v>
      </c>
      <c r="D5367" s="143">
        <v>19</v>
      </c>
      <c r="E5367" s="144">
        <v>4574.12</v>
      </c>
      <c r="F5367" s="144">
        <v>392.98</v>
      </c>
      <c r="G5367" s="144">
        <v>291.66000000000003</v>
      </c>
      <c r="H5367" s="144">
        <v>91.85</v>
      </c>
      <c r="I5367" s="144">
        <v>776.49</v>
      </c>
    </row>
    <row r="5368" spans="1:9" x14ac:dyDescent="0.2">
      <c r="A5368" s="141" t="s">
        <v>10744</v>
      </c>
      <c r="B5368" s="142" t="s">
        <v>20743</v>
      </c>
      <c r="C5368" s="143">
        <v>2144</v>
      </c>
      <c r="D5368" s="143">
        <v>48</v>
      </c>
      <c r="E5368" s="144">
        <v>10416.620000000001</v>
      </c>
      <c r="F5368" s="144">
        <v>459.4</v>
      </c>
      <c r="G5368" s="144">
        <v>736.82</v>
      </c>
      <c r="H5368" s="144">
        <v>209.17</v>
      </c>
      <c r="I5368" s="144">
        <v>1405.39</v>
      </c>
    </row>
    <row r="5369" spans="1:9" x14ac:dyDescent="0.2">
      <c r="A5369" s="141" t="s">
        <v>10746</v>
      </c>
      <c r="B5369" s="142" t="s">
        <v>20744</v>
      </c>
      <c r="C5369" s="143">
        <v>470</v>
      </c>
      <c r="D5369" s="143">
        <v>11</v>
      </c>
      <c r="E5369" s="144">
        <v>2239.34</v>
      </c>
      <c r="F5369" s="144">
        <v>100.71</v>
      </c>
      <c r="G5369" s="144">
        <v>168.86</v>
      </c>
      <c r="H5369" s="144">
        <v>44.97</v>
      </c>
      <c r="I5369" s="144">
        <v>314.54000000000002</v>
      </c>
    </row>
    <row r="5370" spans="1:9" x14ac:dyDescent="0.2">
      <c r="A5370" s="141" t="s">
        <v>10748</v>
      </c>
      <c r="B5370" s="142" t="s">
        <v>20745</v>
      </c>
      <c r="C5370" s="143">
        <v>18116</v>
      </c>
      <c r="D5370" s="143">
        <v>298</v>
      </c>
      <c r="E5370" s="144">
        <v>184575.16</v>
      </c>
      <c r="F5370" s="144">
        <v>3881.76</v>
      </c>
      <c r="G5370" s="144">
        <v>4574.42</v>
      </c>
      <c r="H5370" s="144">
        <v>3706.34</v>
      </c>
      <c r="I5370" s="144">
        <v>12162.52</v>
      </c>
    </row>
    <row r="5371" spans="1:9" x14ac:dyDescent="0.2">
      <c r="A5371" s="141" t="s">
        <v>10750</v>
      </c>
      <c r="B5371" s="142" t="s">
        <v>20746</v>
      </c>
      <c r="C5371" s="143">
        <v>4399</v>
      </c>
      <c r="D5371" s="143">
        <v>80</v>
      </c>
      <c r="E5371" s="144">
        <v>203196.57</v>
      </c>
      <c r="F5371" s="144">
        <v>942.58</v>
      </c>
      <c r="G5371" s="144">
        <v>1228.03</v>
      </c>
      <c r="H5371" s="144">
        <v>4080.26</v>
      </c>
      <c r="I5371" s="144">
        <v>6250.87</v>
      </c>
    </row>
    <row r="5372" spans="1:9" x14ac:dyDescent="0.2">
      <c r="A5372" s="141" t="s">
        <v>10752</v>
      </c>
      <c r="B5372" s="142" t="s">
        <v>20747</v>
      </c>
      <c r="C5372" s="143">
        <v>671</v>
      </c>
      <c r="D5372" s="143">
        <v>9</v>
      </c>
      <c r="E5372" s="144">
        <v>13374.47</v>
      </c>
      <c r="F5372" s="144">
        <v>143.78</v>
      </c>
      <c r="G5372" s="144">
        <v>138.15</v>
      </c>
      <c r="H5372" s="144">
        <v>268.57</v>
      </c>
      <c r="I5372" s="144">
        <v>550.5</v>
      </c>
    </row>
    <row r="5373" spans="1:9" x14ac:dyDescent="0.2">
      <c r="A5373" s="141" t="s">
        <v>10754</v>
      </c>
      <c r="B5373" s="142" t="s">
        <v>20748</v>
      </c>
      <c r="C5373" s="143">
        <v>2129</v>
      </c>
      <c r="D5373" s="143">
        <v>19</v>
      </c>
      <c r="E5373" s="144">
        <v>3546.06</v>
      </c>
      <c r="F5373" s="144">
        <v>456.18</v>
      </c>
      <c r="G5373" s="144">
        <v>291.66000000000003</v>
      </c>
      <c r="H5373" s="144">
        <v>71.209999999999994</v>
      </c>
      <c r="I5373" s="144">
        <v>819.05</v>
      </c>
    </row>
    <row r="5374" spans="1:9" x14ac:dyDescent="0.2">
      <c r="A5374" s="141" t="s">
        <v>10756</v>
      </c>
      <c r="B5374" s="142" t="s">
        <v>20749</v>
      </c>
      <c r="C5374" s="143">
        <v>8273</v>
      </c>
      <c r="D5374" s="143">
        <v>117</v>
      </c>
      <c r="E5374" s="144">
        <v>54121.99</v>
      </c>
      <c r="F5374" s="144">
        <v>1772.67</v>
      </c>
      <c r="G5374" s="144">
        <v>1795.99</v>
      </c>
      <c r="H5374" s="144">
        <v>1086.79</v>
      </c>
      <c r="I5374" s="144">
        <v>4655.45</v>
      </c>
    </row>
    <row r="5375" spans="1:9" x14ac:dyDescent="0.2">
      <c r="A5375" s="141" t="s">
        <v>10758</v>
      </c>
      <c r="B5375" s="142" t="s">
        <v>20750</v>
      </c>
      <c r="C5375" s="143">
        <v>580</v>
      </c>
      <c r="D5375" s="143">
        <v>4</v>
      </c>
      <c r="E5375" s="144">
        <v>746.44</v>
      </c>
      <c r="F5375" s="144">
        <v>124.28</v>
      </c>
      <c r="G5375" s="144">
        <v>61.4</v>
      </c>
      <c r="H5375" s="144">
        <v>14.99</v>
      </c>
      <c r="I5375" s="144">
        <v>200.67</v>
      </c>
    </row>
    <row r="5376" spans="1:9" x14ac:dyDescent="0.2">
      <c r="A5376" s="141" t="s">
        <v>10760</v>
      </c>
      <c r="B5376" s="142" t="s">
        <v>20751</v>
      </c>
      <c r="C5376" s="143">
        <v>985</v>
      </c>
      <c r="D5376" s="143">
        <v>9</v>
      </c>
      <c r="E5376" s="144">
        <v>2188.27</v>
      </c>
      <c r="F5376" s="144">
        <v>211.06</v>
      </c>
      <c r="G5376" s="144">
        <v>138.15</v>
      </c>
      <c r="H5376" s="144">
        <v>43.94</v>
      </c>
      <c r="I5376" s="144">
        <v>393.15</v>
      </c>
    </row>
    <row r="5377" spans="1:9" x14ac:dyDescent="0.2">
      <c r="A5377" s="141" t="s">
        <v>10762</v>
      </c>
      <c r="B5377" s="142" t="s">
        <v>20752</v>
      </c>
      <c r="C5377" s="143">
        <v>956</v>
      </c>
      <c r="D5377" s="143">
        <v>18</v>
      </c>
      <c r="E5377" s="144">
        <v>3504.86</v>
      </c>
      <c r="F5377" s="144">
        <v>204.85</v>
      </c>
      <c r="G5377" s="144">
        <v>276.3</v>
      </c>
      <c r="H5377" s="144">
        <v>70.38</v>
      </c>
      <c r="I5377" s="144">
        <v>551.53</v>
      </c>
    </row>
    <row r="5378" spans="1:9" x14ac:dyDescent="0.2">
      <c r="A5378" s="141" t="s">
        <v>10764</v>
      </c>
      <c r="B5378" s="142" t="s">
        <v>20753</v>
      </c>
      <c r="C5378" s="143">
        <v>30497</v>
      </c>
      <c r="D5378" s="143">
        <v>754</v>
      </c>
      <c r="E5378" s="144">
        <v>526061.86</v>
      </c>
      <c r="F5378" s="144">
        <v>6534.66</v>
      </c>
      <c r="G5378" s="144">
        <v>11574.18</v>
      </c>
      <c r="H5378" s="144">
        <v>10563.51</v>
      </c>
      <c r="I5378" s="144">
        <v>28672.35</v>
      </c>
    </row>
    <row r="5379" spans="1:9" x14ac:dyDescent="0.2">
      <c r="A5379" s="141" t="s">
        <v>10766</v>
      </c>
      <c r="B5379" s="142" t="s">
        <v>20754</v>
      </c>
      <c r="C5379" s="143">
        <v>680</v>
      </c>
      <c r="D5379" s="143">
        <v>4</v>
      </c>
      <c r="E5379" s="144">
        <v>1506.04</v>
      </c>
      <c r="F5379" s="144">
        <v>145.69999999999999</v>
      </c>
      <c r="G5379" s="144">
        <v>61.4</v>
      </c>
      <c r="H5379" s="144">
        <v>30.24</v>
      </c>
      <c r="I5379" s="144">
        <v>237.34</v>
      </c>
    </row>
    <row r="5380" spans="1:9" x14ac:dyDescent="0.2">
      <c r="A5380" s="141" t="s">
        <v>10768</v>
      </c>
      <c r="B5380" s="142" t="s">
        <v>20755</v>
      </c>
      <c r="C5380" s="143">
        <v>5750</v>
      </c>
      <c r="D5380" s="143">
        <v>106</v>
      </c>
      <c r="E5380" s="144">
        <v>37443.85</v>
      </c>
      <c r="F5380" s="144">
        <v>1232.06</v>
      </c>
      <c r="G5380" s="144">
        <v>1627.14</v>
      </c>
      <c r="H5380" s="144">
        <v>751.89</v>
      </c>
      <c r="I5380" s="144">
        <v>3611.09</v>
      </c>
    </row>
    <row r="5381" spans="1:9" x14ac:dyDescent="0.2">
      <c r="A5381" s="141" t="s">
        <v>10770</v>
      </c>
      <c r="B5381" s="142" t="s">
        <v>20756</v>
      </c>
      <c r="C5381" s="143">
        <v>3029</v>
      </c>
      <c r="D5381" s="143">
        <v>29</v>
      </c>
      <c r="E5381" s="144">
        <v>7923.34</v>
      </c>
      <c r="F5381" s="144">
        <v>649.03</v>
      </c>
      <c r="G5381" s="144">
        <v>445.16</v>
      </c>
      <c r="H5381" s="144">
        <v>159.1</v>
      </c>
      <c r="I5381" s="144">
        <v>1253.29</v>
      </c>
    </row>
    <row r="5382" spans="1:9" x14ac:dyDescent="0.2">
      <c r="A5382" s="141" t="s">
        <v>10772</v>
      </c>
      <c r="B5382" s="142" t="s">
        <v>20757</v>
      </c>
      <c r="C5382" s="143">
        <v>32975</v>
      </c>
      <c r="D5382" s="143">
        <v>300</v>
      </c>
      <c r="E5382" s="144">
        <v>127778.67</v>
      </c>
      <c r="F5382" s="144">
        <v>7065.63</v>
      </c>
      <c r="G5382" s="144">
        <v>4605.1099999999997</v>
      </c>
      <c r="H5382" s="144">
        <v>2565.84</v>
      </c>
      <c r="I5382" s="144">
        <v>14236.58</v>
      </c>
    </row>
    <row r="5383" spans="1:9" x14ac:dyDescent="0.2">
      <c r="A5383" s="141" t="s">
        <v>10774</v>
      </c>
      <c r="B5383" s="142" t="s">
        <v>19842</v>
      </c>
      <c r="C5383" s="143">
        <v>548</v>
      </c>
      <c r="D5383" s="143">
        <v>2</v>
      </c>
      <c r="E5383" s="144">
        <v>373.22</v>
      </c>
      <c r="F5383" s="144">
        <v>117.42</v>
      </c>
      <c r="G5383" s="144">
        <v>30.7</v>
      </c>
      <c r="H5383" s="144">
        <v>7.5</v>
      </c>
      <c r="I5383" s="144">
        <v>155.62</v>
      </c>
    </row>
    <row r="5384" spans="1:9" x14ac:dyDescent="0.2">
      <c r="A5384" s="141" t="s">
        <v>10775</v>
      </c>
      <c r="B5384" s="142" t="s">
        <v>20758</v>
      </c>
      <c r="C5384" s="143">
        <v>1299</v>
      </c>
      <c r="D5384" s="143">
        <v>18</v>
      </c>
      <c r="E5384" s="144">
        <v>4483.24</v>
      </c>
      <c r="F5384" s="144">
        <v>278.33999999999997</v>
      </c>
      <c r="G5384" s="144">
        <v>276.3</v>
      </c>
      <c r="H5384" s="144">
        <v>90.02</v>
      </c>
      <c r="I5384" s="144">
        <v>644.66</v>
      </c>
    </row>
    <row r="5385" spans="1:9" x14ac:dyDescent="0.2">
      <c r="A5385" s="141" t="s">
        <v>10777</v>
      </c>
      <c r="B5385" s="142" t="s">
        <v>20759</v>
      </c>
      <c r="C5385" s="143">
        <v>8504</v>
      </c>
      <c r="D5385" s="143">
        <v>102</v>
      </c>
      <c r="E5385" s="144">
        <v>28195.279999999999</v>
      </c>
      <c r="F5385" s="144">
        <v>1822.18</v>
      </c>
      <c r="G5385" s="144">
        <v>1565.74</v>
      </c>
      <c r="H5385" s="144">
        <v>566.16999999999996</v>
      </c>
      <c r="I5385" s="144">
        <v>3954.09</v>
      </c>
    </row>
    <row r="5386" spans="1:9" x14ac:dyDescent="0.2">
      <c r="A5386" s="141" t="s">
        <v>10779</v>
      </c>
      <c r="B5386" s="142" t="s">
        <v>20760</v>
      </c>
      <c r="C5386" s="143">
        <v>2117</v>
      </c>
      <c r="D5386" s="143">
        <v>53</v>
      </c>
      <c r="E5386" s="144">
        <v>11972.06</v>
      </c>
      <c r="F5386" s="144">
        <v>453.62</v>
      </c>
      <c r="G5386" s="144">
        <v>813.57</v>
      </c>
      <c r="H5386" s="144">
        <v>240.4</v>
      </c>
      <c r="I5386" s="144">
        <v>1507.59</v>
      </c>
    </row>
    <row r="5387" spans="1:9" x14ac:dyDescent="0.2">
      <c r="A5387" s="141" t="s">
        <v>10781</v>
      </c>
      <c r="B5387" s="142" t="s">
        <v>20761</v>
      </c>
      <c r="C5387" s="143">
        <v>10703</v>
      </c>
      <c r="D5387" s="143">
        <v>173</v>
      </c>
      <c r="E5387" s="144">
        <v>161480.53</v>
      </c>
      <c r="F5387" s="144">
        <v>2293.36</v>
      </c>
      <c r="G5387" s="144">
        <v>2655.62</v>
      </c>
      <c r="H5387" s="144">
        <v>3242.58</v>
      </c>
      <c r="I5387" s="144">
        <v>8191.56</v>
      </c>
    </row>
    <row r="5388" spans="1:9" x14ac:dyDescent="0.2">
      <c r="A5388" s="141" t="s">
        <v>10783</v>
      </c>
      <c r="B5388" s="142" t="s">
        <v>20762</v>
      </c>
      <c r="C5388" s="143">
        <v>2054</v>
      </c>
      <c r="D5388" s="143">
        <v>29</v>
      </c>
      <c r="E5388" s="144">
        <v>51721.760000000002</v>
      </c>
      <c r="F5388" s="144">
        <v>440.11</v>
      </c>
      <c r="G5388" s="144">
        <v>445.16</v>
      </c>
      <c r="H5388" s="144">
        <v>1038.5899999999999</v>
      </c>
      <c r="I5388" s="144">
        <v>1923.86</v>
      </c>
    </row>
    <row r="5389" spans="1:9" x14ac:dyDescent="0.2">
      <c r="A5389" s="141" t="s">
        <v>10785</v>
      </c>
      <c r="B5389" s="142" t="s">
        <v>20763</v>
      </c>
      <c r="C5389" s="143">
        <v>3692</v>
      </c>
      <c r="D5389" s="143">
        <v>29</v>
      </c>
      <c r="E5389" s="144">
        <v>5457.77</v>
      </c>
      <c r="F5389" s="144">
        <v>791.1</v>
      </c>
      <c r="G5389" s="144">
        <v>445.16</v>
      </c>
      <c r="H5389" s="144">
        <v>109.59</v>
      </c>
      <c r="I5389" s="144">
        <v>1345.85</v>
      </c>
    </row>
    <row r="5390" spans="1:9" x14ac:dyDescent="0.2">
      <c r="A5390" s="141" t="s">
        <v>10787</v>
      </c>
      <c r="B5390" s="142" t="s">
        <v>20764</v>
      </c>
      <c r="C5390" s="143">
        <v>5357</v>
      </c>
      <c r="D5390" s="143">
        <v>97</v>
      </c>
      <c r="E5390" s="144">
        <v>76941.75</v>
      </c>
      <c r="F5390" s="144">
        <v>1147.8599999999999</v>
      </c>
      <c r="G5390" s="144">
        <v>1488.98</v>
      </c>
      <c r="H5390" s="144">
        <v>1545.02</v>
      </c>
      <c r="I5390" s="144">
        <v>4181.8599999999997</v>
      </c>
    </row>
    <row r="5391" spans="1:9" x14ac:dyDescent="0.2">
      <c r="A5391" s="141" t="s">
        <v>10789</v>
      </c>
      <c r="B5391" s="142" t="s">
        <v>20765</v>
      </c>
      <c r="C5391" s="143">
        <v>762</v>
      </c>
      <c r="D5391" s="143">
        <v>2</v>
      </c>
      <c r="E5391" s="144">
        <v>373.22</v>
      </c>
      <c r="F5391" s="144">
        <v>163.27000000000001</v>
      </c>
      <c r="G5391" s="144">
        <v>30.7</v>
      </c>
      <c r="H5391" s="144">
        <v>7.5</v>
      </c>
      <c r="I5391" s="144">
        <v>201.47</v>
      </c>
    </row>
    <row r="5392" spans="1:9" x14ac:dyDescent="0.2">
      <c r="A5392" s="141" t="s">
        <v>10791</v>
      </c>
      <c r="B5392" s="142" t="s">
        <v>20766</v>
      </c>
      <c r="C5392" s="143">
        <v>2410</v>
      </c>
      <c r="D5392" s="143">
        <v>32</v>
      </c>
      <c r="E5392" s="144">
        <v>12929.66</v>
      </c>
      <c r="F5392" s="144">
        <v>516.4</v>
      </c>
      <c r="G5392" s="144">
        <v>491.22</v>
      </c>
      <c r="H5392" s="144">
        <v>259.63</v>
      </c>
      <c r="I5392" s="144">
        <v>1267.25</v>
      </c>
    </row>
    <row r="5393" spans="1:9" x14ac:dyDescent="0.2">
      <c r="A5393" s="141" t="s">
        <v>10793</v>
      </c>
      <c r="B5393" s="142" t="s">
        <v>20767</v>
      </c>
      <c r="C5393" s="143">
        <v>1644</v>
      </c>
      <c r="D5393" s="143">
        <v>31</v>
      </c>
      <c r="E5393" s="144">
        <v>7088.45</v>
      </c>
      <c r="F5393" s="144">
        <v>352.26</v>
      </c>
      <c r="G5393" s="144">
        <v>475.86</v>
      </c>
      <c r="H5393" s="144">
        <v>142.34</v>
      </c>
      <c r="I5393" s="144">
        <v>970.46</v>
      </c>
    </row>
    <row r="5394" spans="1:9" x14ac:dyDescent="0.2">
      <c r="A5394" s="141" t="s">
        <v>10795</v>
      </c>
      <c r="B5394" s="142" t="s">
        <v>20768</v>
      </c>
      <c r="C5394" s="143">
        <v>1604</v>
      </c>
      <c r="D5394" s="143">
        <v>26</v>
      </c>
      <c r="E5394" s="144">
        <v>8512.3799999999992</v>
      </c>
      <c r="F5394" s="144">
        <v>343.7</v>
      </c>
      <c r="G5394" s="144">
        <v>399.11</v>
      </c>
      <c r="H5394" s="144">
        <v>170.93</v>
      </c>
      <c r="I5394" s="144">
        <v>913.74</v>
      </c>
    </row>
    <row r="5395" spans="1:9" x14ac:dyDescent="0.2">
      <c r="A5395" s="141" t="s">
        <v>10797</v>
      </c>
      <c r="B5395" s="142" t="s">
        <v>20769</v>
      </c>
      <c r="C5395" s="143">
        <v>589</v>
      </c>
      <c r="D5395" s="143">
        <v>3</v>
      </c>
      <c r="E5395" s="144">
        <v>6144.81</v>
      </c>
      <c r="F5395" s="144">
        <v>126.21</v>
      </c>
      <c r="G5395" s="144">
        <v>46.05</v>
      </c>
      <c r="H5395" s="144">
        <v>123.39</v>
      </c>
      <c r="I5395" s="144">
        <v>295.64999999999998</v>
      </c>
    </row>
    <row r="5396" spans="1:9" x14ac:dyDescent="0.2">
      <c r="A5396" s="141" t="s">
        <v>10799</v>
      </c>
      <c r="B5396" s="142" t="s">
        <v>20770</v>
      </c>
      <c r="C5396" s="143">
        <v>268</v>
      </c>
      <c r="D5396" s="143">
        <v>1</v>
      </c>
      <c r="E5396" s="144">
        <v>188.48</v>
      </c>
      <c r="F5396" s="144">
        <v>57.42</v>
      </c>
      <c r="G5396" s="144">
        <v>15.35</v>
      </c>
      <c r="H5396" s="144">
        <v>3.78</v>
      </c>
      <c r="I5396" s="144">
        <v>76.55</v>
      </c>
    </row>
    <row r="5397" spans="1:9" x14ac:dyDescent="0.2">
      <c r="A5397" s="141" t="s">
        <v>10801</v>
      </c>
      <c r="B5397" s="142" t="s">
        <v>20771</v>
      </c>
      <c r="C5397" s="143">
        <v>10996</v>
      </c>
      <c r="D5397" s="143">
        <v>157</v>
      </c>
      <c r="E5397" s="144">
        <v>39654.43</v>
      </c>
      <c r="F5397" s="144">
        <v>2356.14</v>
      </c>
      <c r="G5397" s="144">
        <v>2410.0100000000002</v>
      </c>
      <c r="H5397" s="144">
        <v>796.27</v>
      </c>
      <c r="I5397" s="144">
        <v>5562.42</v>
      </c>
    </row>
    <row r="5398" spans="1:9" x14ac:dyDescent="0.2">
      <c r="A5398" s="141" t="s">
        <v>10803</v>
      </c>
      <c r="B5398" s="142" t="s">
        <v>20772</v>
      </c>
      <c r="C5398" s="143">
        <v>1216</v>
      </c>
      <c r="D5398" s="143">
        <v>13</v>
      </c>
      <c r="E5398" s="144">
        <v>2600.88</v>
      </c>
      <c r="F5398" s="144">
        <v>260.55</v>
      </c>
      <c r="G5398" s="144">
        <v>199.55</v>
      </c>
      <c r="H5398" s="144">
        <v>52.22</v>
      </c>
      <c r="I5398" s="144">
        <v>512.32000000000005</v>
      </c>
    </row>
    <row r="5399" spans="1:9" x14ac:dyDescent="0.2">
      <c r="A5399" s="141" t="s">
        <v>10805</v>
      </c>
      <c r="B5399" s="142" t="s">
        <v>20773</v>
      </c>
      <c r="C5399" s="143">
        <v>2403</v>
      </c>
      <c r="D5399" s="143">
        <v>25</v>
      </c>
      <c r="E5399" s="144">
        <v>5338.83</v>
      </c>
      <c r="F5399" s="144">
        <v>514.9</v>
      </c>
      <c r="G5399" s="144">
        <v>383.76</v>
      </c>
      <c r="H5399" s="144">
        <v>107.21</v>
      </c>
      <c r="I5399" s="144">
        <v>1005.87</v>
      </c>
    </row>
    <row r="5400" spans="1:9" x14ac:dyDescent="0.2">
      <c r="A5400" s="141" t="s">
        <v>10807</v>
      </c>
      <c r="B5400" s="142" t="s">
        <v>20774</v>
      </c>
      <c r="C5400" s="143">
        <v>1961</v>
      </c>
      <c r="D5400" s="143">
        <v>29</v>
      </c>
      <c r="E5400" s="144">
        <v>6804.06</v>
      </c>
      <c r="F5400" s="144">
        <v>420.19</v>
      </c>
      <c r="G5400" s="144">
        <v>445.16</v>
      </c>
      <c r="H5400" s="144">
        <v>136.62</v>
      </c>
      <c r="I5400" s="144">
        <v>1001.97</v>
      </c>
    </row>
    <row r="5401" spans="1:9" x14ac:dyDescent="0.2">
      <c r="A5401" s="141" t="s">
        <v>10809</v>
      </c>
      <c r="B5401" s="142" t="s">
        <v>20775</v>
      </c>
      <c r="C5401" s="143">
        <v>623</v>
      </c>
      <c r="D5401" s="143">
        <v>1</v>
      </c>
      <c r="E5401" s="144">
        <v>217.72</v>
      </c>
      <c r="F5401" s="144">
        <v>133.49</v>
      </c>
      <c r="G5401" s="144">
        <v>15.35</v>
      </c>
      <c r="H5401" s="144">
        <v>4.37</v>
      </c>
      <c r="I5401" s="144">
        <v>153.21</v>
      </c>
    </row>
    <row r="5402" spans="1:9" x14ac:dyDescent="0.2">
      <c r="A5402" s="141" t="s">
        <v>10811</v>
      </c>
      <c r="B5402" s="142" t="s">
        <v>20776</v>
      </c>
      <c r="C5402" s="143">
        <v>5186</v>
      </c>
      <c r="D5402" s="143">
        <v>98</v>
      </c>
      <c r="E5402" s="144">
        <v>226333.07</v>
      </c>
      <c r="F5402" s="144">
        <v>1111.22</v>
      </c>
      <c r="G5402" s="144">
        <v>1504.34</v>
      </c>
      <c r="H5402" s="144">
        <v>4544.8500000000004</v>
      </c>
      <c r="I5402" s="144">
        <v>7160.41</v>
      </c>
    </row>
    <row r="5403" spans="1:9" x14ac:dyDescent="0.2">
      <c r="A5403" s="141" t="s">
        <v>10813</v>
      </c>
      <c r="B5403" s="142" t="s">
        <v>20777</v>
      </c>
      <c r="C5403" s="143">
        <v>2080</v>
      </c>
      <c r="D5403" s="143">
        <v>12</v>
      </c>
      <c r="E5403" s="144">
        <v>2977.06</v>
      </c>
      <c r="F5403" s="144">
        <v>445.69</v>
      </c>
      <c r="G5403" s="144">
        <v>184.21</v>
      </c>
      <c r="H5403" s="144">
        <v>59.78</v>
      </c>
      <c r="I5403" s="144">
        <v>689.68</v>
      </c>
    </row>
    <row r="5404" spans="1:9" x14ac:dyDescent="0.2">
      <c r="A5404" s="141" t="s">
        <v>10815</v>
      </c>
      <c r="B5404" s="142" t="s">
        <v>20778</v>
      </c>
      <c r="C5404" s="143">
        <v>7606</v>
      </c>
      <c r="D5404" s="143">
        <v>188</v>
      </c>
      <c r="E5404" s="144">
        <v>160981.46</v>
      </c>
      <c r="F5404" s="144">
        <v>1629.75</v>
      </c>
      <c r="G5404" s="144">
        <v>2885.87</v>
      </c>
      <c r="H5404" s="144">
        <v>3232.57</v>
      </c>
      <c r="I5404" s="144">
        <v>7748.19</v>
      </c>
    </row>
    <row r="5405" spans="1:9" x14ac:dyDescent="0.2">
      <c r="A5405" s="141" t="s">
        <v>10817</v>
      </c>
      <c r="B5405" s="142" t="s">
        <v>20779</v>
      </c>
      <c r="C5405" s="143">
        <v>2174</v>
      </c>
      <c r="D5405" s="143">
        <v>48</v>
      </c>
      <c r="E5405" s="144">
        <v>63277.760000000002</v>
      </c>
      <c r="F5405" s="144">
        <v>465.83</v>
      </c>
      <c r="G5405" s="144">
        <v>736.82</v>
      </c>
      <c r="H5405" s="144">
        <v>1270.6400000000001</v>
      </c>
      <c r="I5405" s="144">
        <v>2473.29</v>
      </c>
    </row>
    <row r="5406" spans="1:9" x14ac:dyDescent="0.2">
      <c r="A5406" s="141" t="s">
        <v>10819</v>
      </c>
      <c r="B5406" s="142" t="s">
        <v>20780</v>
      </c>
      <c r="C5406" s="143">
        <v>5059</v>
      </c>
      <c r="D5406" s="143">
        <v>56</v>
      </c>
      <c r="E5406" s="144">
        <v>11330.04</v>
      </c>
      <c r="F5406" s="144">
        <v>1084.01</v>
      </c>
      <c r="G5406" s="144">
        <v>859.62</v>
      </c>
      <c r="H5406" s="144">
        <v>227.51</v>
      </c>
      <c r="I5406" s="144">
        <v>2171.14</v>
      </c>
    </row>
    <row r="5407" spans="1:9" x14ac:dyDescent="0.2">
      <c r="A5407" s="141" t="s">
        <v>10821</v>
      </c>
      <c r="B5407" s="142" t="s">
        <v>20781</v>
      </c>
      <c r="C5407" s="143">
        <v>386</v>
      </c>
      <c r="D5407" s="143">
        <v>1</v>
      </c>
      <c r="E5407" s="144">
        <v>186.61</v>
      </c>
      <c r="F5407" s="144">
        <v>82.71</v>
      </c>
      <c r="G5407" s="144">
        <v>15.35</v>
      </c>
      <c r="H5407" s="144">
        <v>3.74</v>
      </c>
      <c r="I5407" s="144">
        <v>101.8</v>
      </c>
    </row>
    <row r="5408" spans="1:9" x14ac:dyDescent="0.2">
      <c r="A5408" s="141" t="s">
        <v>10823</v>
      </c>
      <c r="B5408" s="142" t="s">
        <v>20782</v>
      </c>
      <c r="C5408" s="143">
        <v>1494</v>
      </c>
      <c r="D5408" s="143">
        <v>16</v>
      </c>
      <c r="E5408" s="144">
        <v>3099.28</v>
      </c>
      <c r="F5408" s="144">
        <v>320.12</v>
      </c>
      <c r="G5408" s="144">
        <v>245.61</v>
      </c>
      <c r="H5408" s="144">
        <v>62.23</v>
      </c>
      <c r="I5408" s="144">
        <v>627.96</v>
      </c>
    </row>
    <row r="5409" spans="1:9" x14ac:dyDescent="0.2">
      <c r="A5409" s="141" t="s">
        <v>10825</v>
      </c>
      <c r="B5409" s="142" t="s">
        <v>20783</v>
      </c>
      <c r="C5409" s="143">
        <v>2650</v>
      </c>
      <c r="D5409" s="143">
        <v>66</v>
      </c>
      <c r="E5409" s="144">
        <v>19873.11</v>
      </c>
      <c r="F5409" s="144">
        <v>567.82000000000005</v>
      </c>
      <c r="G5409" s="144">
        <v>1013.13</v>
      </c>
      <c r="H5409" s="144">
        <v>399.06</v>
      </c>
      <c r="I5409" s="144">
        <v>1980.01</v>
      </c>
    </row>
    <row r="5410" spans="1:9" x14ac:dyDescent="0.2">
      <c r="A5410" s="141" t="s">
        <v>10827</v>
      </c>
      <c r="B5410" s="142" t="s">
        <v>20784</v>
      </c>
      <c r="C5410" s="143">
        <v>2168</v>
      </c>
      <c r="D5410" s="143">
        <v>25</v>
      </c>
      <c r="E5410" s="144">
        <v>10866.39</v>
      </c>
      <c r="F5410" s="144">
        <v>464.54</v>
      </c>
      <c r="G5410" s="144">
        <v>383.76</v>
      </c>
      <c r="H5410" s="144">
        <v>218.2</v>
      </c>
      <c r="I5410" s="144">
        <v>1066.5</v>
      </c>
    </row>
    <row r="5411" spans="1:9" x14ac:dyDescent="0.2">
      <c r="A5411" s="141" t="s">
        <v>10829</v>
      </c>
      <c r="B5411" s="142" t="s">
        <v>20785</v>
      </c>
      <c r="C5411" s="143">
        <v>318</v>
      </c>
      <c r="D5411" s="143">
        <v>4</v>
      </c>
      <c r="E5411" s="144">
        <v>4284.97</v>
      </c>
      <c r="F5411" s="144">
        <v>68.14</v>
      </c>
      <c r="G5411" s="144">
        <v>61.4</v>
      </c>
      <c r="H5411" s="144">
        <v>86.04</v>
      </c>
      <c r="I5411" s="144">
        <v>215.58</v>
      </c>
    </row>
    <row r="5412" spans="1:9" x14ac:dyDescent="0.2">
      <c r="A5412" s="141" t="s">
        <v>10831</v>
      </c>
      <c r="B5412" s="142" t="s">
        <v>20786</v>
      </c>
      <c r="C5412" s="143">
        <v>294</v>
      </c>
      <c r="D5412" s="143">
        <v>3</v>
      </c>
      <c r="E5412" s="144">
        <v>622.04</v>
      </c>
      <c r="F5412" s="144">
        <v>63</v>
      </c>
      <c r="G5412" s="144">
        <v>46.05</v>
      </c>
      <c r="H5412" s="144">
        <v>12.49</v>
      </c>
      <c r="I5412" s="144">
        <v>121.54</v>
      </c>
    </row>
    <row r="5413" spans="1:9" x14ac:dyDescent="0.2">
      <c r="A5413" s="141" t="s">
        <v>10833</v>
      </c>
      <c r="B5413" s="142" t="s">
        <v>20787</v>
      </c>
      <c r="C5413" s="143">
        <v>82</v>
      </c>
      <c r="D5413" s="143">
        <v>1</v>
      </c>
      <c r="E5413" s="144">
        <v>91.44</v>
      </c>
      <c r="F5413" s="144">
        <v>17.57</v>
      </c>
      <c r="G5413" s="144">
        <v>15.35</v>
      </c>
      <c r="H5413" s="144">
        <v>1.84</v>
      </c>
      <c r="I5413" s="144">
        <v>34.76</v>
      </c>
    </row>
    <row r="5414" spans="1:9" x14ac:dyDescent="0.2">
      <c r="A5414" s="141" t="s">
        <v>10835</v>
      </c>
      <c r="B5414" s="142" t="s">
        <v>20788</v>
      </c>
      <c r="C5414" s="143">
        <v>26035</v>
      </c>
      <c r="D5414" s="143">
        <v>168</v>
      </c>
      <c r="E5414" s="144">
        <v>92862.55</v>
      </c>
      <c r="F5414" s="144">
        <v>5578.58</v>
      </c>
      <c r="G5414" s="144">
        <v>2578.86</v>
      </c>
      <c r="H5414" s="144">
        <v>1864.71</v>
      </c>
      <c r="I5414" s="144">
        <v>10022.15</v>
      </c>
    </row>
    <row r="5415" spans="1:9" x14ac:dyDescent="0.2">
      <c r="A5415" s="141" t="s">
        <v>10837</v>
      </c>
      <c r="B5415" s="142" t="s">
        <v>20789</v>
      </c>
      <c r="C5415" s="143">
        <v>215</v>
      </c>
      <c r="D5415" s="143">
        <v>1</v>
      </c>
      <c r="E5415" s="144">
        <v>188.48</v>
      </c>
      <c r="F5415" s="144">
        <v>46.07</v>
      </c>
      <c r="G5415" s="144">
        <v>15.35</v>
      </c>
      <c r="H5415" s="144">
        <v>3.78</v>
      </c>
      <c r="I5415" s="144">
        <v>65.2</v>
      </c>
    </row>
    <row r="5416" spans="1:9" x14ac:dyDescent="0.2">
      <c r="A5416" s="141" t="s">
        <v>10839</v>
      </c>
      <c r="B5416" s="142" t="s">
        <v>20790</v>
      </c>
      <c r="C5416" s="143">
        <v>5978</v>
      </c>
      <c r="D5416" s="143">
        <v>121</v>
      </c>
      <c r="E5416" s="144">
        <v>149172.76</v>
      </c>
      <c r="F5416" s="144">
        <v>1280.92</v>
      </c>
      <c r="G5416" s="144">
        <v>1857.39</v>
      </c>
      <c r="H5416" s="144">
        <v>2995.44</v>
      </c>
      <c r="I5416" s="144">
        <v>6133.75</v>
      </c>
    </row>
    <row r="5417" spans="1:9" x14ac:dyDescent="0.2">
      <c r="A5417" s="141" t="s">
        <v>10841</v>
      </c>
      <c r="B5417" s="142" t="s">
        <v>20791</v>
      </c>
      <c r="C5417" s="143">
        <v>1322</v>
      </c>
      <c r="D5417" s="143">
        <v>17</v>
      </c>
      <c r="E5417" s="144">
        <v>5137.92</v>
      </c>
      <c r="F5417" s="144">
        <v>283.27</v>
      </c>
      <c r="G5417" s="144">
        <v>260.95999999999998</v>
      </c>
      <c r="H5417" s="144">
        <v>103.17</v>
      </c>
      <c r="I5417" s="144">
        <v>647.4</v>
      </c>
    </row>
    <row r="5418" spans="1:9" x14ac:dyDescent="0.2">
      <c r="A5418" s="141" t="s">
        <v>10843</v>
      </c>
      <c r="B5418" s="142" t="s">
        <v>20792</v>
      </c>
      <c r="C5418" s="143">
        <v>2902</v>
      </c>
      <c r="D5418" s="143">
        <v>58</v>
      </c>
      <c r="E5418" s="144">
        <v>15166.76</v>
      </c>
      <c r="F5418" s="144">
        <v>621.82000000000005</v>
      </c>
      <c r="G5418" s="144">
        <v>890.32</v>
      </c>
      <c r="H5418" s="144">
        <v>304.55</v>
      </c>
      <c r="I5418" s="144">
        <v>1816.69</v>
      </c>
    </row>
    <row r="5419" spans="1:9" x14ac:dyDescent="0.2">
      <c r="A5419" s="141" t="s">
        <v>10845</v>
      </c>
      <c r="B5419" s="142" t="s">
        <v>20793</v>
      </c>
      <c r="C5419" s="143">
        <v>2902</v>
      </c>
      <c r="D5419" s="143">
        <v>55</v>
      </c>
      <c r="E5419" s="144">
        <v>15834.77</v>
      </c>
      <c r="F5419" s="144">
        <v>621.82000000000005</v>
      </c>
      <c r="G5419" s="144">
        <v>844.27</v>
      </c>
      <c r="H5419" s="144">
        <v>317.97000000000003</v>
      </c>
      <c r="I5419" s="144">
        <v>1784.06</v>
      </c>
    </row>
    <row r="5420" spans="1:9" x14ac:dyDescent="0.2">
      <c r="A5420" s="141" t="s">
        <v>10847</v>
      </c>
      <c r="B5420" s="142" t="s">
        <v>20794</v>
      </c>
      <c r="C5420" s="143">
        <v>971</v>
      </c>
      <c r="D5420" s="143">
        <v>8</v>
      </c>
      <c r="E5420" s="144">
        <v>1555.09</v>
      </c>
      <c r="F5420" s="144">
        <v>208.06</v>
      </c>
      <c r="G5420" s="144">
        <v>122.8</v>
      </c>
      <c r="H5420" s="144">
        <v>31.22</v>
      </c>
      <c r="I5420" s="144">
        <v>362.08</v>
      </c>
    </row>
    <row r="5421" spans="1:9" x14ac:dyDescent="0.2">
      <c r="A5421" s="141" t="s">
        <v>10849</v>
      </c>
      <c r="B5421" s="142" t="s">
        <v>20795</v>
      </c>
      <c r="C5421" s="143">
        <v>8810</v>
      </c>
      <c r="D5421" s="143">
        <v>132</v>
      </c>
      <c r="E5421" s="144">
        <v>233876.45</v>
      </c>
      <c r="F5421" s="144">
        <v>1887.74</v>
      </c>
      <c r="G5421" s="144">
        <v>2026.25</v>
      </c>
      <c r="H5421" s="144">
        <v>4696.32</v>
      </c>
      <c r="I5421" s="144">
        <v>8610.31</v>
      </c>
    </row>
    <row r="5422" spans="1:9" x14ac:dyDescent="0.2">
      <c r="A5422" s="141" t="s">
        <v>10851</v>
      </c>
      <c r="B5422" s="142" t="s">
        <v>20796</v>
      </c>
      <c r="C5422" s="143">
        <v>8382</v>
      </c>
      <c r="D5422" s="143">
        <v>111</v>
      </c>
      <c r="E5422" s="144">
        <v>232295.07</v>
      </c>
      <c r="F5422" s="144">
        <v>1796.03</v>
      </c>
      <c r="G5422" s="144">
        <v>1703.89</v>
      </c>
      <c r="H5422" s="144">
        <v>4664.57</v>
      </c>
      <c r="I5422" s="144">
        <v>8164.49</v>
      </c>
    </row>
    <row r="5423" spans="1:9" x14ac:dyDescent="0.2">
      <c r="A5423" s="141" t="s">
        <v>10853</v>
      </c>
      <c r="B5423" s="142" t="s">
        <v>20797</v>
      </c>
      <c r="C5423" s="143">
        <v>4629</v>
      </c>
      <c r="D5423" s="143">
        <v>55</v>
      </c>
      <c r="E5423" s="144">
        <v>11894.62</v>
      </c>
      <c r="F5423" s="144">
        <v>991.86</v>
      </c>
      <c r="G5423" s="144">
        <v>844.27</v>
      </c>
      <c r="H5423" s="144">
        <v>238.85</v>
      </c>
      <c r="I5423" s="144">
        <v>2074.98</v>
      </c>
    </row>
    <row r="5424" spans="1:9" x14ac:dyDescent="0.2">
      <c r="A5424" s="141" t="s">
        <v>10855</v>
      </c>
      <c r="B5424" s="142" t="s">
        <v>20798</v>
      </c>
      <c r="C5424" s="143">
        <v>2382</v>
      </c>
      <c r="D5424" s="143">
        <v>33</v>
      </c>
      <c r="E5424" s="144">
        <v>6468.72</v>
      </c>
      <c r="F5424" s="144">
        <v>510.4</v>
      </c>
      <c r="G5424" s="144">
        <v>506.56</v>
      </c>
      <c r="H5424" s="144">
        <v>129.9</v>
      </c>
      <c r="I5424" s="144">
        <v>1146.8599999999999</v>
      </c>
    </row>
    <row r="5425" spans="1:9" x14ac:dyDescent="0.2">
      <c r="A5425" s="141" t="s">
        <v>10857</v>
      </c>
      <c r="B5425" s="142" t="s">
        <v>20799</v>
      </c>
      <c r="C5425" s="143">
        <v>1042</v>
      </c>
      <c r="D5425" s="143">
        <v>14</v>
      </c>
      <c r="E5425" s="144">
        <v>15841.18</v>
      </c>
      <c r="F5425" s="144">
        <v>223.27</v>
      </c>
      <c r="G5425" s="144">
        <v>214.9</v>
      </c>
      <c r="H5425" s="144">
        <v>318.10000000000002</v>
      </c>
      <c r="I5425" s="144">
        <v>756.27</v>
      </c>
    </row>
    <row r="5426" spans="1:9" x14ac:dyDescent="0.2">
      <c r="A5426" s="141" t="s">
        <v>10859</v>
      </c>
      <c r="B5426" s="142" t="s">
        <v>20800</v>
      </c>
      <c r="C5426" s="143">
        <v>1645</v>
      </c>
      <c r="D5426" s="143">
        <v>17</v>
      </c>
      <c r="E5426" s="144">
        <v>4293.3900000000003</v>
      </c>
      <c r="F5426" s="144">
        <v>352.48</v>
      </c>
      <c r="G5426" s="144">
        <v>260.95999999999998</v>
      </c>
      <c r="H5426" s="144">
        <v>86.22</v>
      </c>
      <c r="I5426" s="144">
        <v>699.66</v>
      </c>
    </row>
    <row r="5427" spans="1:9" x14ac:dyDescent="0.2">
      <c r="A5427" s="141" t="s">
        <v>10861</v>
      </c>
      <c r="B5427" s="142" t="s">
        <v>20801</v>
      </c>
      <c r="C5427" s="143">
        <v>257</v>
      </c>
      <c r="D5427" s="143">
        <v>2</v>
      </c>
      <c r="E5427" s="144">
        <v>2905.05</v>
      </c>
      <c r="F5427" s="144">
        <v>55.07</v>
      </c>
      <c r="G5427" s="144">
        <v>30.7</v>
      </c>
      <c r="H5427" s="144">
        <v>58.34</v>
      </c>
      <c r="I5427" s="144">
        <v>144.11000000000001</v>
      </c>
    </row>
    <row r="5428" spans="1:9" x14ac:dyDescent="0.2">
      <c r="A5428" s="141" t="s">
        <v>10863</v>
      </c>
      <c r="B5428" s="142" t="s">
        <v>20802</v>
      </c>
      <c r="C5428" s="143">
        <v>1034</v>
      </c>
      <c r="D5428" s="143">
        <v>7</v>
      </c>
      <c r="E5428" s="144">
        <v>1109.0999999999999</v>
      </c>
      <c r="F5428" s="144">
        <v>221.56</v>
      </c>
      <c r="G5428" s="144">
        <v>107.46</v>
      </c>
      <c r="H5428" s="144">
        <v>22.27</v>
      </c>
      <c r="I5428" s="144">
        <v>351.29</v>
      </c>
    </row>
    <row r="5429" spans="1:9" x14ac:dyDescent="0.2">
      <c r="A5429" s="141" t="s">
        <v>10865</v>
      </c>
      <c r="B5429" s="142" t="s">
        <v>20803</v>
      </c>
      <c r="C5429" s="143">
        <v>826</v>
      </c>
      <c r="D5429" s="143">
        <v>21</v>
      </c>
      <c r="E5429" s="144">
        <v>5078.34</v>
      </c>
      <c r="F5429" s="144">
        <v>176.99</v>
      </c>
      <c r="G5429" s="144">
        <v>322.36</v>
      </c>
      <c r="H5429" s="144">
        <v>101.98</v>
      </c>
      <c r="I5429" s="144">
        <v>601.33000000000004</v>
      </c>
    </row>
    <row r="5430" spans="1:9" x14ac:dyDescent="0.2">
      <c r="A5430" s="141" t="s">
        <v>10867</v>
      </c>
      <c r="B5430" s="142" t="s">
        <v>20804</v>
      </c>
      <c r="C5430" s="143">
        <v>741</v>
      </c>
      <c r="D5430" s="143">
        <v>9</v>
      </c>
      <c r="E5430" s="144">
        <v>1830.66</v>
      </c>
      <c r="F5430" s="144">
        <v>158.78</v>
      </c>
      <c r="G5430" s="144">
        <v>138.15</v>
      </c>
      <c r="H5430" s="144">
        <v>36.76</v>
      </c>
      <c r="I5430" s="144">
        <v>333.69</v>
      </c>
    </row>
    <row r="5431" spans="1:9" x14ac:dyDescent="0.2">
      <c r="A5431" s="141" t="s">
        <v>10869</v>
      </c>
      <c r="B5431" s="142" t="s">
        <v>20805</v>
      </c>
      <c r="C5431" s="143">
        <v>2355</v>
      </c>
      <c r="D5431" s="143">
        <v>39</v>
      </c>
      <c r="E5431" s="144">
        <v>27025.200000000001</v>
      </c>
      <c r="F5431" s="144">
        <v>504.61</v>
      </c>
      <c r="G5431" s="144">
        <v>598.66</v>
      </c>
      <c r="H5431" s="144">
        <v>542.66999999999996</v>
      </c>
      <c r="I5431" s="144">
        <v>1645.94</v>
      </c>
    </row>
    <row r="5432" spans="1:9" x14ac:dyDescent="0.2">
      <c r="A5432" s="141" t="s">
        <v>10871</v>
      </c>
      <c r="B5432" s="142" t="s">
        <v>20806</v>
      </c>
      <c r="C5432" s="143">
        <v>148</v>
      </c>
      <c r="D5432" s="143">
        <v>1</v>
      </c>
      <c r="E5432" s="144">
        <v>114673.18</v>
      </c>
      <c r="F5432" s="144">
        <v>31.71</v>
      </c>
      <c r="G5432" s="144">
        <v>15.35</v>
      </c>
      <c r="H5432" s="144">
        <v>2302.6799999999998</v>
      </c>
      <c r="I5432" s="144">
        <v>2349.7399999999998</v>
      </c>
    </row>
    <row r="5433" spans="1:9" x14ac:dyDescent="0.2">
      <c r="A5433" s="141" t="s">
        <v>10873</v>
      </c>
      <c r="B5433" s="142" t="s">
        <v>20807</v>
      </c>
      <c r="C5433" s="143">
        <v>474</v>
      </c>
      <c r="D5433" s="143">
        <v>1</v>
      </c>
      <c r="E5433" s="144">
        <v>37.32</v>
      </c>
      <c r="F5433" s="144">
        <v>101.57</v>
      </c>
      <c r="G5433" s="144">
        <v>15.35</v>
      </c>
      <c r="H5433" s="144">
        <v>0.75</v>
      </c>
      <c r="I5433" s="144">
        <v>117.67</v>
      </c>
    </row>
    <row r="5434" spans="1:9" x14ac:dyDescent="0.2">
      <c r="A5434" s="141" t="s">
        <v>10875</v>
      </c>
      <c r="B5434" s="142" t="s">
        <v>20808</v>
      </c>
      <c r="C5434" s="143">
        <v>337</v>
      </c>
      <c r="D5434" s="143">
        <v>0</v>
      </c>
      <c r="E5434" s="144">
        <v>0</v>
      </c>
      <c r="F5434" s="144">
        <v>72.209999999999994</v>
      </c>
      <c r="G5434" s="144">
        <v>0</v>
      </c>
      <c r="H5434" s="144">
        <v>0</v>
      </c>
      <c r="I5434" s="144">
        <v>72.209999999999994</v>
      </c>
    </row>
    <row r="5435" spans="1:9" x14ac:dyDescent="0.2">
      <c r="A5435" s="141" t="s">
        <v>10877</v>
      </c>
      <c r="B5435" s="142" t="s">
        <v>20809</v>
      </c>
      <c r="C5435" s="143">
        <v>13292</v>
      </c>
      <c r="D5435" s="143">
        <v>154</v>
      </c>
      <c r="E5435" s="144">
        <v>77975.39</v>
      </c>
      <c r="F5435" s="144">
        <v>2848.11</v>
      </c>
      <c r="G5435" s="144">
        <v>2363.96</v>
      </c>
      <c r="H5435" s="144">
        <v>1565.78</v>
      </c>
      <c r="I5435" s="144">
        <v>6777.85</v>
      </c>
    </row>
    <row r="5436" spans="1:9" x14ac:dyDescent="0.2">
      <c r="A5436" s="141" t="s">
        <v>10879</v>
      </c>
      <c r="B5436" s="142" t="s">
        <v>20810</v>
      </c>
      <c r="C5436" s="143">
        <v>9205</v>
      </c>
      <c r="D5436" s="143">
        <v>79</v>
      </c>
      <c r="E5436" s="144">
        <v>76705.17</v>
      </c>
      <c r="F5436" s="144">
        <v>1972.38</v>
      </c>
      <c r="G5436" s="144">
        <v>1212.68</v>
      </c>
      <c r="H5436" s="144">
        <v>1540.26</v>
      </c>
      <c r="I5436" s="144">
        <v>4725.32</v>
      </c>
    </row>
    <row r="5437" spans="1:9" x14ac:dyDescent="0.2">
      <c r="A5437" s="141" t="s">
        <v>10881</v>
      </c>
      <c r="B5437" s="142" t="s">
        <v>20811</v>
      </c>
      <c r="C5437" s="143">
        <v>172221</v>
      </c>
      <c r="D5437" s="143">
        <v>2442</v>
      </c>
      <c r="E5437" s="144">
        <v>1954726.49</v>
      </c>
      <c r="F5437" s="144">
        <v>36902.21</v>
      </c>
      <c r="G5437" s="144">
        <v>37485.620000000003</v>
      </c>
      <c r="H5437" s="144">
        <v>39251.61</v>
      </c>
      <c r="I5437" s="144">
        <v>113639.44</v>
      </c>
    </row>
    <row r="5438" spans="1:9" x14ac:dyDescent="0.2">
      <c r="A5438" s="141" t="s">
        <v>10883</v>
      </c>
      <c r="B5438" s="142" t="s">
        <v>20812</v>
      </c>
      <c r="C5438" s="143">
        <v>4231</v>
      </c>
      <c r="D5438" s="143">
        <v>31</v>
      </c>
      <c r="E5438" s="144">
        <v>6205.08</v>
      </c>
      <c r="F5438" s="144">
        <v>906.58</v>
      </c>
      <c r="G5438" s="144">
        <v>475.86</v>
      </c>
      <c r="H5438" s="144">
        <v>124.6</v>
      </c>
      <c r="I5438" s="144">
        <v>1507.04</v>
      </c>
    </row>
    <row r="5439" spans="1:9" x14ac:dyDescent="0.2">
      <c r="A5439" s="141" t="s">
        <v>10885</v>
      </c>
      <c r="B5439" s="142" t="s">
        <v>20813</v>
      </c>
      <c r="C5439" s="143">
        <v>244</v>
      </c>
      <c r="D5439" s="143">
        <v>7</v>
      </c>
      <c r="E5439" s="144">
        <v>1877.61</v>
      </c>
      <c r="F5439" s="144">
        <v>52.28</v>
      </c>
      <c r="G5439" s="144">
        <v>107.46</v>
      </c>
      <c r="H5439" s="144">
        <v>37.700000000000003</v>
      </c>
      <c r="I5439" s="144">
        <v>197.44</v>
      </c>
    </row>
    <row r="5440" spans="1:9" x14ac:dyDescent="0.2">
      <c r="A5440" s="141" t="s">
        <v>10887</v>
      </c>
      <c r="B5440" s="142" t="s">
        <v>20814</v>
      </c>
      <c r="C5440" s="143">
        <v>1695</v>
      </c>
      <c r="D5440" s="143">
        <v>11</v>
      </c>
      <c r="E5440" s="144">
        <v>2677.32</v>
      </c>
      <c r="F5440" s="144">
        <v>363.19</v>
      </c>
      <c r="G5440" s="144">
        <v>168.86</v>
      </c>
      <c r="H5440" s="144">
        <v>53.76</v>
      </c>
      <c r="I5440" s="144">
        <v>585.80999999999995</v>
      </c>
    </row>
    <row r="5441" spans="1:9" x14ac:dyDescent="0.2">
      <c r="A5441" s="141" t="s">
        <v>10889</v>
      </c>
      <c r="B5441" s="142" t="s">
        <v>20815</v>
      </c>
      <c r="C5441" s="143">
        <v>11011</v>
      </c>
      <c r="D5441" s="143">
        <v>163</v>
      </c>
      <c r="E5441" s="144">
        <v>44000.27</v>
      </c>
      <c r="F5441" s="144">
        <v>2359.35</v>
      </c>
      <c r="G5441" s="144">
        <v>2502.11</v>
      </c>
      <c r="H5441" s="144">
        <v>883.54</v>
      </c>
      <c r="I5441" s="144">
        <v>5745</v>
      </c>
    </row>
    <row r="5442" spans="1:9" x14ac:dyDescent="0.2">
      <c r="A5442" s="141" t="s">
        <v>10891</v>
      </c>
      <c r="B5442" s="142" t="s">
        <v>20816</v>
      </c>
      <c r="C5442" s="143">
        <v>4073</v>
      </c>
      <c r="D5442" s="143">
        <v>71</v>
      </c>
      <c r="E5442" s="144">
        <v>14013.74</v>
      </c>
      <c r="F5442" s="144">
        <v>872.73</v>
      </c>
      <c r="G5442" s="144">
        <v>1089.8800000000001</v>
      </c>
      <c r="H5442" s="144">
        <v>281.39999999999998</v>
      </c>
      <c r="I5442" s="144">
        <v>2244.0100000000002</v>
      </c>
    </row>
    <row r="5443" spans="1:9" x14ac:dyDescent="0.2">
      <c r="A5443" s="141" t="s">
        <v>10893</v>
      </c>
      <c r="B5443" s="142" t="s">
        <v>20817</v>
      </c>
      <c r="C5443" s="143">
        <v>519</v>
      </c>
      <c r="D5443" s="143">
        <v>2</v>
      </c>
      <c r="E5443" s="144">
        <v>373.22</v>
      </c>
      <c r="F5443" s="144">
        <v>111.21</v>
      </c>
      <c r="G5443" s="144">
        <v>30.7</v>
      </c>
      <c r="H5443" s="144">
        <v>7.5</v>
      </c>
      <c r="I5443" s="144">
        <v>149.41</v>
      </c>
    </row>
    <row r="5444" spans="1:9" x14ac:dyDescent="0.2">
      <c r="A5444" s="141" t="s">
        <v>10895</v>
      </c>
      <c r="B5444" s="142" t="s">
        <v>20818</v>
      </c>
      <c r="C5444" s="143">
        <v>1854</v>
      </c>
      <c r="D5444" s="143">
        <v>19</v>
      </c>
      <c r="E5444" s="144">
        <v>4482.74</v>
      </c>
      <c r="F5444" s="144">
        <v>397.26</v>
      </c>
      <c r="G5444" s="144">
        <v>291.66000000000003</v>
      </c>
      <c r="H5444" s="144">
        <v>90.02</v>
      </c>
      <c r="I5444" s="144">
        <v>778.94</v>
      </c>
    </row>
    <row r="5445" spans="1:9" x14ac:dyDescent="0.2">
      <c r="A5445" s="141" t="s">
        <v>10897</v>
      </c>
      <c r="B5445" s="142" t="s">
        <v>20819</v>
      </c>
      <c r="C5445" s="143">
        <v>1153</v>
      </c>
      <c r="D5445" s="143">
        <v>9</v>
      </c>
      <c r="E5445" s="144">
        <v>26770.76</v>
      </c>
      <c r="F5445" s="144">
        <v>247.06</v>
      </c>
      <c r="G5445" s="144">
        <v>138.15</v>
      </c>
      <c r="H5445" s="144">
        <v>537.57000000000005</v>
      </c>
      <c r="I5445" s="144">
        <v>922.78</v>
      </c>
    </row>
    <row r="5446" spans="1:9" x14ac:dyDescent="0.2">
      <c r="A5446" s="141" t="s">
        <v>10899</v>
      </c>
      <c r="B5446" s="142" t="s">
        <v>20820</v>
      </c>
      <c r="C5446" s="143">
        <v>1048</v>
      </c>
      <c r="D5446" s="143">
        <v>9</v>
      </c>
      <c r="E5446" s="144">
        <v>1980.86</v>
      </c>
      <c r="F5446" s="144">
        <v>224.56</v>
      </c>
      <c r="G5446" s="144">
        <v>138.15</v>
      </c>
      <c r="H5446" s="144">
        <v>39.78</v>
      </c>
      <c r="I5446" s="144">
        <v>402.49</v>
      </c>
    </row>
    <row r="5447" spans="1:9" x14ac:dyDescent="0.2">
      <c r="A5447" s="141" t="s">
        <v>10901</v>
      </c>
      <c r="B5447" s="142" t="s">
        <v>20821</v>
      </c>
      <c r="C5447" s="143">
        <v>9026</v>
      </c>
      <c r="D5447" s="143">
        <v>129</v>
      </c>
      <c r="E5447" s="144">
        <v>23930.62</v>
      </c>
      <c r="F5447" s="144">
        <v>1934.02</v>
      </c>
      <c r="G5447" s="144">
        <v>1980.2</v>
      </c>
      <c r="H5447" s="144">
        <v>480.54</v>
      </c>
      <c r="I5447" s="144">
        <v>4394.76</v>
      </c>
    </row>
    <row r="5448" spans="1:9" x14ac:dyDescent="0.2">
      <c r="A5448" s="141" t="s">
        <v>10903</v>
      </c>
      <c r="B5448" s="142" t="s">
        <v>20822</v>
      </c>
      <c r="C5448" s="143">
        <v>397</v>
      </c>
      <c r="D5448" s="143">
        <v>1</v>
      </c>
      <c r="E5448" s="144">
        <v>188.48</v>
      </c>
      <c r="F5448" s="144">
        <v>85.06</v>
      </c>
      <c r="G5448" s="144">
        <v>15.35</v>
      </c>
      <c r="H5448" s="144">
        <v>3.78</v>
      </c>
      <c r="I5448" s="144">
        <v>104.19</v>
      </c>
    </row>
    <row r="5449" spans="1:9" x14ac:dyDescent="0.2">
      <c r="A5449" s="141" t="s">
        <v>10905</v>
      </c>
      <c r="B5449" s="142" t="s">
        <v>20823</v>
      </c>
      <c r="C5449" s="143">
        <v>51237</v>
      </c>
      <c r="D5449" s="143">
        <v>616</v>
      </c>
      <c r="E5449" s="144">
        <v>607483.18999999994</v>
      </c>
      <c r="F5449" s="144">
        <v>10978.67</v>
      </c>
      <c r="G5449" s="144">
        <v>9455.83</v>
      </c>
      <c r="H5449" s="144">
        <v>12198.48</v>
      </c>
      <c r="I5449" s="144">
        <v>32632.98</v>
      </c>
    </row>
    <row r="5450" spans="1:9" x14ac:dyDescent="0.2">
      <c r="A5450" s="141" t="s">
        <v>10907</v>
      </c>
      <c r="B5450" s="142" t="s">
        <v>20824</v>
      </c>
      <c r="C5450" s="143">
        <v>59</v>
      </c>
      <c r="D5450" s="143">
        <v>0</v>
      </c>
      <c r="E5450" s="144">
        <v>0</v>
      </c>
      <c r="F5450" s="144">
        <v>12.64</v>
      </c>
      <c r="G5450" s="144">
        <v>0</v>
      </c>
      <c r="H5450" s="144">
        <v>0</v>
      </c>
      <c r="I5450" s="144">
        <v>12.64</v>
      </c>
    </row>
    <row r="5451" spans="1:9" x14ac:dyDescent="0.2">
      <c r="A5451" s="141" t="s">
        <v>10909</v>
      </c>
      <c r="B5451" s="142" t="s">
        <v>20825</v>
      </c>
      <c r="C5451" s="143">
        <v>148</v>
      </c>
      <c r="D5451" s="143">
        <v>2</v>
      </c>
      <c r="E5451" s="144">
        <v>13026.11</v>
      </c>
      <c r="F5451" s="144">
        <v>31.71</v>
      </c>
      <c r="G5451" s="144">
        <v>30.7</v>
      </c>
      <c r="H5451" s="144">
        <v>261.57</v>
      </c>
      <c r="I5451" s="144">
        <v>323.98</v>
      </c>
    </row>
    <row r="5452" spans="1:9" x14ac:dyDescent="0.2">
      <c r="A5452" s="141" t="s">
        <v>10911</v>
      </c>
      <c r="B5452" s="142" t="s">
        <v>20826</v>
      </c>
      <c r="C5452" s="143">
        <v>930</v>
      </c>
      <c r="D5452" s="143">
        <v>13</v>
      </c>
      <c r="E5452" s="144">
        <v>2558.46</v>
      </c>
      <c r="F5452" s="144">
        <v>199.27</v>
      </c>
      <c r="G5452" s="144">
        <v>199.55</v>
      </c>
      <c r="H5452" s="144">
        <v>51.38</v>
      </c>
      <c r="I5452" s="144">
        <v>450.2</v>
      </c>
    </row>
    <row r="5453" spans="1:9" x14ac:dyDescent="0.2">
      <c r="A5453" s="141" t="s">
        <v>10913</v>
      </c>
      <c r="B5453" s="142" t="s">
        <v>20827</v>
      </c>
      <c r="C5453" s="143">
        <v>2157</v>
      </c>
      <c r="D5453" s="143">
        <v>61</v>
      </c>
      <c r="E5453" s="144">
        <v>8009.12</v>
      </c>
      <c r="F5453" s="144">
        <v>462.18</v>
      </c>
      <c r="G5453" s="144">
        <v>936.38</v>
      </c>
      <c r="H5453" s="144">
        <v>160.82</v>
      </c>
      <c r="I5453" s="144">
        <v>1559.38</v>
      </c>
    </row>
    <row r="5454" spans="1:9" x14ac:dyDescent="0.2">
      <c r="A5454" s="141" t="s">
        <v>10915</v>
      </c>
      <c r="B5454" s="142" t="s">
        <v>20828</v>
      </c>
      <c r="C5454" s="143">
        <v>922</v>
      </c>
      <c r="D5454" s="143">
        <v>18</v>
      </c>
      <c r="E5454" s="144">
        <v>117393.87</v>
      </c>
      <c r="F5454" s="144">
        <v>197.56</v>
      </c>
      <c r="G5454" s="144">
        <v>276.3</v>
      </c>
      <c r="H5454" s="144">
        <v>2357.31</v>
      </c>
      <c r="I5454" s="144">
        <v>2831.17</v>
      </c>
    </row>
    <row r="5455" spans="1:9" x14ac:dyDescent="0.2">
      <c r="A5455" s="141" t="s">
        <v>10917</v>
      </c>
      <c r="B5455" s="142" t="s">
        <v>20829</v>
      </c>
      <c r="C5455" s="143">
        <v>316</v>
      </c>
      <c r="D5455" s="143">
        <v>0</v>
      </c>
      <c r="E5455" s="144">
        <v>0</v>
      </c>
      <c r="F5455" s="144">
        <v>67.709999999999994</v>
      </c>
      <c r="G5455" s="144">
        <v>0</v>
      </c>
      <c r="H5455" s="144">
        <v>0</v>
      </c>
      <c r="I5455" s="144">
        <v>67.709999999999994</v>
      </c>
    </row>
    <row r="5456" spans="1:9" x14ac:dyDescent="0.2">
      <c r="A5456" s="141" t="s">
        <v>10919</v>
      </c>
      <c r="B5456" s="142" t="s">
        <v>20830</v>
      </c>
      <c r="C5456" s="143">
        <v>961</v>
      </c>
      <c r="D5456" s="143">
        <v>3</v>
      </c>
      <c r="E5456" s="144">
        <v>781.25</v>
      </c>
      <c r="F5456" s="144">
        <v>205.91</v>
      </c>
      <c r="G5456" s="144">
        <v>46.05</v>
      </c>
      <c r="H5456" s="144">
        <v>15.69</v>
      </c>
      <c r="I5456" s="144">
        <v>267.64999999999998</v>
      </c>
    </row>
    <row r="5457" spans="1:9" x14ac:dyDescent="0.2">
      <c r="A5457" s="141" t="s">
        <v>10921</v>
      </c>
      <c r="B5457" s="142" t="s">
        <v>20831</v>
      </c>
      <c r="C5457" s="143">
        <v>2786</v>
      </c>
      <c r="D5457" s="143">
        <v>91</v>
      </c>
      <c r="E5457" s="144">
        <v>32284.880000000001</v>
      </c>
      <c r="F5457" s="144">
        <v>596.96</v>
      </c>
      <c r="G5457" s="144">
        <v>1396.89</v>
      </c>
      <c r="H5457" s="144">
        <v>648.29</v>
      </c>
      <c r="I5457" s="144">
        <v>2642.14</v>
      </c>
    </row>
    <row r="5458" spans="1:9" x14ac:dyDescent="0.2">
      <c r="A5458" s="141" t="s">
        <v>10923</v>
      </c>
      <c r="B5458" s="142" t="s">
        <v>20832</v>
      </c>
      <c r="C5458" s="143">
        <v>718</v>
      </c>
      <c r="D5458" s="143">
        <v>6</v>
      </c>
      <c r="E5458" s="144">
        <v>1109.48</v>
      </c>
      <c r="F5458" s="144">
        <v>153.85</v>
      </c>
      <c r="G5458" s="144">
        <v>92.1</v>
      </c>
      <c r="H5458" s="144">
        <v>22.28</v>
      </c>
      <c r="I5458" s="144">
        <v>268.23</v>
      </c>
    </row>
    <row r="5459" spans="1:9" x14ac:dyDescent="0.2">
      <c r="A5459" s="141" t="s">
        <v>10925</v>
      </c>
      <c r="B5459" s="142" t="s">
        <v>20833</v>
      </c>
      <c r="C5459" s="143">
        <v>748</v>
      </c>
      <c r="D5459" s="143">
        <v>6</v>
      </c>
      <c r="E5459" s="144">
        <v>1357.51</v>
      </c>
      <c r="F5459" s="144">
        <v>160.27000000000001</v>
      </c>
      <c r="G5459" s="144">
        <v>92.1</v>
      </c>
      <c r="H5459" s="144">
        <v>27.26</v>
      </c>
      <c r="I5459" s="144">
        <v>279.63</v>
      </c>
    </row>
    <row r="5460" spans="1:9" x14ac:dyDescent="0.2">
      <c r="A5460" s="141" t="s">
        <v>10927</v>
      </c>
      <c r="B5460" s="142" t="s">
        <v>20834</v>
      </c>
      <c r="C5460" s="143">
        <v>1625</v>
      </c>
      <c r="D5460" s="143">
        <v>25</v>
      </c>
      <c r="E5460" s="144">
        <v>4548.07</v>
      </c>
      <c r="F5460" s="144">
        <v>348.19</v>
      </c>
      <c r="G5460" s="144">
        <v>383.76</v>
      </c>
      <c r="H5460" s="144">
        <v>91.33</v>
      </c>
      <c r="I5460" s="144">
        <v>823.28</v>
      </c>
    </row>
    <row r="5461" spans="1:9" x14ac:dyDescent="0.2">
      <c r="A5461" s="141" t="s">
        <v>10929</v>
      </c>
      <c r="B5461" s="142" t="s">
        <v>20835</v>
      </c>
      <c r="C5461" s="143">
        <v>3958</v>
      </c>
      <c r="D5461" s="143">
        <v>26</v>
      </c>
      <c r="E5461" s="144">
        <v>11188.54</v>
      </c>
      <c r="F5461" s="144">
        <v>848.09</v>
      </c>
      <c r="G5461" s="144">
        <v>399.11</v>
      </c>
      <c r="H5461" s="144">
        <v>224.67</v>
      </c>
      <c r="I5461" s="144">
        <v>1471.87</v>
      </c>
    </row>
    <row r="5462" spans="1:9" x14ac:dyDescent="0.2">
      <c r="A5462" s="141" t="s">
        <v>10931</v>
      </c>
      <c r="B5462" s="142" t="s">
        <v>20836</v>
      </c>
      <c r="C5462" s="143">
        <v>1012</v>
      </c>
      <c r="D5462" s="143">
        <v>16</v>
      </c>
      <c r="E5462" s="144">
        <v>2579.29</v>
      </c>
      <c r="F5462" s="144">
        <v>216.84</v>
      </c>
      <c r="G5462" s="144">
        <v>245.61</v>
      </c>
      <c r="H5462" s="144">
        <v>51.79</v>
      </c>
      <c r="I5462" s="144">
        <v>514.24</v>
      </c>
    </row>
    <row r="5463" spans="1:9" x14ac:dyDescent="0.2">
      <c r="A5463" s="141" t="s">
        <v>10933</v>
      </c>
      <c r="B5463" s="142" t="s">
        <v>20837</v>
      </c>
      <c r="C5463" s="143">
        <v>276</v>
      </c>
      <c r="D5463" s="143">
        <v>3</v>
      </c>
      <c r="E5463" s="144">
        <v>628.21</v>
      </c>
      <c r="F5463" s="144">
        <v>59.14</v>
      </c>
      <c r="G5463" s="144">
        <v>46.05</v>
      </c>
      <c r="H5463" s="144">
        <v>12.62</v>
      </c>
      <c r="I5463" s="144">
        <v>117.81</v>
      </c>
    </row>
    <row r="5464" spans="1:9" x14ac:dyDescent="0.2">
      <c r="A5464" s="141" t="s">
        <v>10935</v>
      </c>
      <c r="B5464" s="142" t="s">
        <v>20838</v>
      </c>
      <c r="C5464" s="143">
        <v>2789</v>
      </c>
      <c r="D5464" s="143">
        <v>41</v>
      </c>
      <c r="E5464" s="144">
        <v>35520.400000000001</v>
      </c>
      <c r="F5464" s="144">
        <v>597.61</v>
      </c>
      <c r="G5464" s="144">
        <v>629.37</v>
      </c>
      <c r="H5464" s="144">
        <v>713.26</v>
      </c>
      <c r="I5464" s="144">
        <v>1940.24</v>
      </c>
    </row>
    <row r="5465" spans="1:9" x14ac:dyDescent="0.2">
      <c r="A5465" s="141" t="s">
        <v>10937</v>
      </c>
      <c r="B5465" s="142" t="s">
        <v>20839</v>
      </c>
      <c r="C5465" s="143">
        <v>835</v>
      </c>
      <c r="D5465" s="143">
        <v>19</v>
      </c>
      <c r="E5465" s="144">
        <v>4962.93</v>
      </c>
      <c r="F5465" s="144">
        <v>128.71</v>
      </c>
      <c r="G5465" s="144">
        <v>145.65</v>
      </c>
      <c r="H5465" s="144">
        <v>64.540000000000006</v>
      </c>
      <c r="I5465" s="144">
        <v>338.9</v>
      </c>
    </row>
    <row r="5466" spans="1:9" x14ac:dyDescent="0.2">
      <c r="A5466" s="141" t="s">
        <v>10939</v>
      </c>
      <c r="B5466" s="142" t="s">
        <v>20840</v>
      </c>
      <c r="C5466" s="143">
        <v>39</v>
      </c>
      <c r="D5466" s="143">
        <v>1</v>
      </c>
      <c r="E5466" s="144">
        <v>186.61</v>
      </c>
      <c r="F5466" s="144">
        <v>6.01</v>
      </c>
      <c r="G5466" s="144">
        <v>7.66</v>
      </c>
      <c r="H5466" s="144">
        <v>2.42</v>
      </c>
      <c r="I5466" s="144">
        <v>16.09</v>
      </c>
    </row>
    <row r="5467" spans="1:9" x14ac:dyDescent="0.2">
      <c r="A5467" s="141" t="s">
        <v>10941</v>
      </c>
      <c r="B5467" s="142" t="s">
        <v>20841</v>
      </c>
      <c r="C5467" s="143">
        <v>125</v>
      </c>
      <c r="D5467" s="143">
        <v>2</v>
      </c>
      <c r="E5467" s="144">
        <v>381.12</v>
      </c>
      <c r="F5467" s="144">
        <v>19.27</v>
      </c>
      <c r="G5467" s="144">
        <v>15.33</v>
      </c>
      <c r="H5467" s="144">
        <v>4.96</v>
      </c>
      <c r="I5467" s="144">
        <v>39.56</v>
      </c>
    </row>
    <row r="5468" spans="1:9" x14ac:dyDescent="0.2">
      <c r="A5468" s="141" t="s">
        <v>10943</v>
      </c>
      <c r="B5468" s="142" t="s">
        <v>20842</v>
      </c>
      <c r="C5468" s="143">
        <v>557</v>
      </c>
      <c r="D5468" s="143">
        <v>17</v>
      </c>
      <c r="E5468" s="144">
        <v>4819.0600000000004</v>
      </c>
      <c r="F5468" s="144">
        <v>85.86</v>
      </c>
      <c r="G5468" s="144">
        <v>130.32</v>
      </c>
      <c r="H5468" s="144">
        <v>62.67</v>
      </c>
      <c r="I5468" s="144">
        <v>278.85000000000002</v>
      </c>
    </row>
    <row r="5469" spans="1:9" x14ac:dyDescent="0.2">
      <c r="A5469" s="141" t="s">
        <v>10945</v>
      </c>
      <c r="B5469" s="142" t="s">
        <v>20843</v>
      </c>
      <c r="C5469" s="143">
        <v>22</v>
      </c>
      <c r="D5469" s="143">
        <v>0</v>
      </c>
      <c r="E5469" s="144">
        <v>0</v>
      </c>
      <c r="F5469" s="144">
        <v>3.39</v>
      </c>
      <c r="G5469" s="144">
        <v>0</v>
      </c>
      <c r="H5469" s="144">
        <v>0</v>
      </c>
      <c r="I5469" s="144">
        <v>3.39</v>
      </c>
    </row>
    <row r="5470" spans="1:9" x14ac:dyDescent="0.2">
      <c r="A5470" s="141" t="s">
        <v>10947</v>
      </c>
      <c r="B5470" s="142" t="s">
        <v>20844</v>
      </c>
      <c r="C5470" s="143">
        <v>19</v>
      </c>
      <c r="D5470" s="143">
        <v>1</v>
      </c>
      <c r="E5470" s="144">
        <v>180.39</v>
      </c>
      <c r="F5470" s="144">
        <v>2.93</v>
      </c>
      <c r="G5470" s="144">
        <v>7.66</v>
      </c>
      <c r="H5470" s="144">
        <v>2.34</v>
      </c>
      <c r="I5470" s="144">
        <v>12.93</v>
      </c>
    </row>
    <row r="5471" spans="1:9" x14ac:dyDescent="0.2">
      <c r="A5471" s="141" t="s">
        <v>10949</v>
      </c>
      <c r="B5471" s="142" t="s">
        <v>20845</v>
      </c>
      <c r="C5471" s="143">
        <v>80</v>
      </c>
      <c r="D5471" s="143">
        <v>2</v>
      </c>
      <c r="E5471" s="144">
        <v>322.45999999999998</v>
      </c>
      <c r="F5471" s="144">
        <v>12.33</v>
      </c>
      <c r="G5471" s="144">
        <v>15.33</v>
      </c>
      <c r="H5471" s="144">
        <v>4.1900000000000004</v>
      </c>
      <c r="I5471" s="144">
        <v>31.85</v>
      </c>
    </row>
    <row r="5472" spans="1:9" x14ac:dyDescent="0.2">
      <c r="A5472" s="141" t="s">
        <v>10951</v>
      </c>
      <c r="B5472" s="142" t="s">
        <v>20846</v>
      </c>
      <c r="C5472" s="143">
        <v>61</v>
      </c>
      <c r="D5472" s="143">
        <v>0</v>
      </c>
      <c r="E5472" s="144">
        <v>0</v>
      </c>
      <c r="F5472" s="144">
        <v>9.4</v>
      </c>
      <c r="G5472" s="144">
        <v>0</v>
      </c>
      <c r="H5472" s="144">
        <v>0</v>
      </c>
      <c r="I5472" s="144">
        <v>9.4</v>
      </c>
    </row>
    <row r="5473" spans="1:9" x14ac:dyDescent="0.2">
      <c r="A5473" s="141" t="s">
        <v>10953</v>
      </c>
      <c r="B5473" s="142" t="s">
        <v>20847</v>
      </c>
      <c r="C5473" s="143">
        <v>42</v>
      </c>
      <c r="D5473" s="143">
        <v>1</v>
      </c>
      <c r="E5473" s="144">
        <v>6130.33</v>
      </c>
      <c r="F5473" s="144">
        <v>6.47</v>
      </c>
      <c r="G5473" s="144">
        <v>7.66</v>
      </c>
      <c r="H5473" s="144">
        <v>79.72</v>
      </c>
      <c r="I5473" s="144">
        <v>93.85</v>
      </c>
    </row>
    <row r="5474" spans="1:9" x14ac:dyDescent="0.2">
      <c r="A5474" s="141" t="s">
        <v>10955</v>
      </c>
      <c r="B5474" s="142" t="s">
        <v>20848</v>
      </c>
      <c r="C5474" s="143">
        <v>116</v>
      </c>
      <c r="D5474" s="143">
        <v>1</v>
      </c>
      <c r="E5474" s="144">
        <v>2251.6799999999998</v>
      </c>
      <c r="F5474" s="144">
        <v>17.88</v>
      </c>
      <c r="G5474" s="144">
        <v>7.66</v>
      </c>
      <c r="H5474" s="144">
        <v>29.28</v>
      </c>
      <c r="I5474" s="144">
        <v>54.82</v>
      </c>
    </row>
    <row r="5475" spans="1:9" x14ac:dyDescent="0.2">
      <c r="A5475" s="141" t="s">
        <v>10957</v>
      </c>
      <c r="B5475" s="142" t="s">
        <v>20849</v>
      </c>
      <c r="C5475" s="143">
        <v>281</v>
      </c>
      <c r="D5475" s="143">
        <v>10</v>
      </c>
      <c r="E5475" s="144">
        <v>3343.79</v>
      </c>
      <c r="F5475" s="144">
        <v>43.31</v>
      </c>
      <c r="G5475" s="144">
        <v>76.66</v>
      </c>
      <c r="H5475" s="144">
        <v>43.49</v>
      </c>
      <c r="I5475" s="144">
        <v>163.46</v>
      </c>
    </row>
    <row r="5476" spans="1:9" x14ac:dyDescent="0.2">
      <c r="A5476" s="141" t="s">
        <v>10959</v>
      </c>
      <c r="B5476" s="142" t="s">
        <v>20850</v>
      </c>
      <c r="C5476" s="143">
        <v>62</v>
      </c>
      <c r="D5476" s="143">
        <v>2</v>
      </c>
      <c r="E5476" s="144">
        <v>276.83</v>
      </c>
      <c r="F5476" s="144">
        <v>9.56</v>
      </c>
      <c r="G5476" s="144">
        <v>15.33</v>
      </c>
      <c r="H5476" s="144">
        <v>3.6</v>
      </c>
      <c r="I5476" s="144">
        <v>28.49</v>
      </c>
    </row>
    <row r="5477" spans="1:9" x14ac:dyDescent="0.2">
      <c r="A5477" s="141" t="s">
        <v>10961</v>
      </c>
      <c r="B5477" s="142" t="s">
        <v>20851</v>
      </c>
      <c r="C5477" s="143">
        <v>52</v>
      </c>
      <c r="D5477" s="143">
        <v>1</v>
      </c>
      <c r="E5477" s="144">
        <v>221.17</v>
      </c>
      <c r="F5477" s="144">
        <v>8.02</v>
      </c>
      <c r="G5477" s="144">
        <v>7.66</v>
      </c>
      <c r="H5477" s="144">
        <v>2.88</v>
      </c>
      <c r="I5477" s="144">
        <v>18.559999999999999</v>
      </c>
    </row>
    <row r="5478" spans="1:9" x14ac:dyDescent="0.2">
      <c r="A5478" s="141" t="s">
        <v>10963</v>
      </c>
      <c r="B5478" s="142" t="s">
        <v>20852</v>
      </c>
      <c r="C5478" s="143">
        <v>24</v>
      </c>
      <c r="D5478" s="143">
        <v>0</v>
      </c>
      <c r="E5478" s="144">
        <v>0</v>
      </c>
      <c r="F5478" s="144">
        <v>3.7</v>
      </c>
      <c r="G5478" s="144">
        <v>0</v>
      </c>
      <c r="H5478" s="144">
        <v>0</v>
      </c>
      <c r="I5478" s="144">
        <v>3.7</v>
      </c>
    </row>
    <row r="5479" spans="1:9" x14ac:dyDescent="0.2">
      <c r="A5479" s="141" t="s">
        <v>10965</v>
      </c>
      <c r="B5479" s="142" t="s">
        <v>20853</v>
      </c>
      <c r="C5479" s="143">
        <v>56</v>
      </c>
      <c r="D5479" s="143">
        <v>6</v>
      </c>
      <c r="E5479" s="144">
        <v>4011.48</v>
      </c>
      <c r="F5479" s="144">
        <v>8.6300000000000008</v>
      </c>
      <c r="G5479" s="144">
        <v>45.99</v>
      </c>
      <c r="H5479" s="144">
        <v>52.17</v>
      </c>
      <c r="I5479" s="144">
        <v>106.79</v>
      </c>
    </row>
    <row r="5480" spans="1:9" x14ac:dyDescent="0.2">
      <c r="A5480" s="141" t="s">
        <v>10967</v>
      </c>
      <c r="B5480" s="142" t="s">
        <v>20854</v>
      </c>
      <c r="C5480" s="143">
        <v>122</v>
      </c>
      <c r="D5480" s="143">
        <v>2</v>
      </c>
      <c r="E5480" s="144">
        <v>1354.32</v>
      </c>
      <c r="F5480" s="144">
        <v>18.809999999999999</v>
      </c>
      <c r="G5480" s="144">
        <v>15.33</v>
      </c>
      <c r="H5480" s="144">
        <v>17.62</v>
      </c>
      <c r="I5480" s="144">
        <v>51.76</v>
      </c>
    </row>
    <row r="5481" spans="1:9" x14ac:dyDescent="0.2">
      <c r="A5481" s="141" t="s">
        <v>10969</v>
      </c>
      <c r="B5481" s="142" t="s">
        <v>20855</v>
      </c>
      <c r="C5481" s="143">
        <v>68</v>
      </c>
      <c r="D5481" s="143">
        <v>1</v>
      </c>
      <c r="E5481" s="144">
        <v>296.18</v>
      </c>
      <c r="F5481" s="144">
        <v>10.48</v>
      </c>
      <c r="G5481" s="144">
        <v>7.66</v>
      </c>
      <c r="H5481" s="144">
        <v>3.85</v>
      </c>
      <c r="I5481" s="144">
        <v>21.99</v>
      </c>
    </row>
    <row r="5482" spans="1:9" x14ac:dyDescent="0.2">
      <c r="A5482" s="141" t="s">
        <v>10971</v>
      </c>
      <c r="B5482" s="142" t="s">
        <v>20856</v>
      </c>
      <c r="C5482" s="143">
        <v>28</v>
      </c>
      <c r="D5482" s="143">
        <v>0</v>
      </c>
      <c r="E5482" s="144">
        <v>0</v>
      </c>
      <c r="F5482" s="144">
        <v>4.32</v>
      </c>
      <c r="G5482" s="144">
        <v>0</v>
      </c>
      <c r="H5482" s="144">
        <v>0</v>
      </c>
      <c r="I5482" s="144">
        <v>4.32</v>
      </c>
    </row>
    <row r="5483" spans="1:9" x14ac:dyDescent="0.2">
      <c r="A5483" s="141" t="s">
        <v>10973</v>
      </c>
      <c r="B5483" s="142" t="s">
        <v>20857</v>
      </c>
      <c r="C5483" s="143">
        <v>171</v>
      </c>
      <c r="D5483" s="143">
        <v>1</v>
      </c>
      <c r="E5483" s="144">
        <v>2452.16</v>
      </c>
      <c r="F5483" s="144">
        <v>26.36</v>
      </c>
      <c r="G5483" s="144">
        <v>7.66</v>
      </c>
      <c r="H5483" s="144">
        <v>31.89</v>
      </c>
      <c r="I5483" s="144">
        <v>65.91</v>
      </c>
    </row>
    <row r="5484" spans="1:9" x14ac:dyDescent="0.2">
      <c r="A5484" s="141" t="s">
        <v>10975</v>
      </c>
      <c r="B5484" s="142" t="s">
        <v>20858</v>
      </c>
      <c r="C5484" s="143">
        <v>17</v>
      </c>
      <c r="D5484" s="143">
        <v>0</v>
      </c>
      <c r="E5484" s="144">
        <v>0</v>
      </c>
      <c r="F5484" s="144">
        <v>2.62</v>
      </c>
      <c r="G5484" s="144">
        <v>0</v>
      </c>
      <c r="H5484" s="144">
        <v>0</v>
      </c>
      <c r="I5484" s="144">
        <v>2.62</v>
      </c>
    </row>
    <row r="5485" spans="1:9" x14ac:dyDescent="0.2">
      <c r="A5485" s="141" t="s">
        <v>10977</v>
      </c>
      <c r="B5485" s="142" t="s">
        <v>20859</v>
      </c>
      <c r="C5485" s="143">
        <v>246</v>
      </c>
      <c r="D5485" s="143">
        <v>4</v>
      </c>
      <c r="E5485" s="144">
        <v>675.59</v>
      </c>
      <c r="F5485" s="144">
        <v>37.92</v>
      </c>
      <c r="G5485" s="144">
        <v>30.66</v>
      </c>
      <c r="H5485" s="144">
        <v>8.7799999999999994</v>
      </c>
      <c r="I5485" s="144">
        <v>77.36</v>
      </c>
    </row>
    <row r="5486" spans="1:9" x14ac:dyDescent="0.2">
      <c r="A5486" s="141" t="s">
        <v>10979</v>
      </c>
      <c r="B5486" s="142" t="s">
        <v>20860</v>
      </c>
      <c r="C5486" s="143">
        <v>1153</v>
      </c>
      <c r="D5486" s="143">
        <v>26</v>
      </c>
      <c r="E5486" s="144">
        <v>17012.52</v>
      </c>
      <c r="F5486" s="144">
        <v>177.74</v>
      </c>
      <c r="G5486" s="144">
        <v>199.31</v>
      </c>
      <c r="H5486" s="144">
        <v>221.24</v>
      </c>
      <c r="I5486" s="144">
        <v>598.29</v>
      </c>
    </row>
    <row r="5487" spans="1:9" x14ac:dyDescent="0.2">
      <c r="A5487" s="141" t="s">
        <v>10981</v>
      </c>
      <c r="B5487" s="142" t="s">
        <v>20861</v>
      </c>
      <c r="C5487" s="143">
        <v>139</v>
      </c>
      <c r="D5487" s="143">
        <v>7</v>
      </c>
      <c r="E5487" s="144">
        <v>1947.08</v>
      </c>
      <c r="F5487" s="144">
        <v>21.42</v>
      </c>
      <c r="G5487" s="144">
        <v>53.66</v>
      </c>
      <c r="H5487" s="144">
        <v>25.32</v>
      </c>
      <c r="I5487" s="144">
        <v>100.4</v>
      </c>
    </row>
    <row r="5488" spans="1:9" x14ac:dyDescent="0.2">
      <c r="A5488" s="141" t="s">
        <v>10983</v>
      </c>
      <c r="B5488" s="142" t="s">
        <v>20862</v>
      </c>
      <c r="C5488" s="143">
        <v>168</v>
      </c>
      <c r="D5488" s="143">
        <v>1</v>
      </c>
      <c r="E5488" s="144">
        <v>515.11</v>
      </c>
      <c r="F5488" s="144">
        <v>25.9</v>
      </c>
      <c r="G5488" s="144">
        <v>7.66</v>
      </c>
      <c r="H5488" s="144">
        <v>6.7</v>
      </c>
      <c r="I5488" s="144">
        <v>40.26</v>
      </c>
    </row>
    <row r="5489" spans="1:9" x14ac:dyDescent="0.2">
      <c r="A5489" s="141" t="s">
        <v>10985</v>
      </c>
      <c r="B5489" s="142" t="s">
        <v>20863</v>
      </c>
      <c r="C5489" s="143">
        <v>104</v>
      </c>
      <c r="D5489" s="143">
        <v>1</v>
      </c>
      <c r="E5489" s="144">
        <v>186.61</v>
      </c>
      <c r="F5489" s="144">
        <v>16.03</v>
      </c>
      <c r="G5489" s="144">
        <v>7.66</v>
      </c>
      <c r="H5489" s="144">
        <v>2.42</v>
      </c>
      <c r="I5489" s="144">
        <v>26.11</v>
      </c>
    </row>
    <row r="5490" spans="1:9" x14ac:dyDescent="0.2">
      <c r="A5490" s="141" t="s">
        <v>10987</v>
      </c>
      <c r="B5490" s="142" t="s">
        <v>20864</v>
      </c>
      <c r="C5490" s="143">
        <v>20</v>
      </c>
      <c r="D5490" s="143">
        <v>2</v>
      </c>
      <c r="E5490" s="144">
        <v>868.16</v>
      </c>
      <c r="F5490" s="144">
        <v>3.08</v>
      </c>
      <c r="G5490" s="144">
        <v>15.33</v>
      </c>
      <c r="H5490" s="144">
        <v>11.29</v>
      </c>
      <c r="I5490" s="144">
        <v>29.7</v>
      </c>
    </row>
    <row r="5491" spans="1:9" x14ac:dyDescent="0.2">
      <c r="A5491" s="141" t="s">
        <v>10989</v>
      </c>
      <c r="B5491" s="142" t="s">
        <v>20865</v>
      </c>
      <c r="C5491" s="143">
        <v>486</v>
      </c>
      <c r="D5491" s="143">
        <v>11</v>
      </c>
      <c r="E5491" s="144">
        <v>7582.11</v>
      </c>
      <c r="F5491" s="144">
        <v>74.92</v>
      </c>
      <c r="G5491" s="144">
        <v>84.32</v>
      </c>
      <c r="H5491" s="144">
        <v>98.6</v>
      </c>
      <c r="I5491" s="144">
        <v>257.83999999999997</v>
      </c>
    </row>
    <row r="5492" spans="1:9" x14ac:dyDescent="0.2">
      <c r="A5492" s="141" t="s">
        <v>10991</v>
      </c>
      <c r="B5492" s="142" t="s">
        <v>20866</v>
      </c>
      <c r="C5492" s="143">
        <v>788</v>
      </c>
      <c r="D5492" s="143">
        <v>23</v>
      </c>
      <c r="E5492" s="144">
        <v>10286.4</v>
      </c>
      <c r="F5492" s="144">
        <v>121.47</v>
      </c>
      <c r="G5492" s="144">
        <v>176.31</v>
      </c>
      <c r="H5492" s="144">
        <v>133.77000000000001</v>
      </c>
      <c r="I5492" s="144">
        <v>431.55</v>
      </c>
    </row>
    <row r="5493" spans="1:9" x14ac:dyDescent="0.2">
      <c r="A5493" s="141" t="s">
        <v>10993</v>
      </c>
      <c r="B5493" s="142" t="s">
        <v>20867</v>
      </c>
      <c r="C5493" s="143">
        <v>701</v>
      </c>
      <c r="D5493" s="143">
        <v>30</v>
      </c>
      <c r="E5493" s="144">
        <v>7692.8</v>
      </c>
      <c r="F5493" s="144">
        <v>108.06</v>
      </c>
      <c r="G5493" s="144">
        <v>229.97</v>
      </c>
      <c r="H5493" s="144">
        <v>100.04</v>
      </c>
      <c r="I5493" s="144">
        <v>438.07</v>
      </c>
    </row>
    <row r="5494" spans="1:9" x14ac:dyDescent="0.2">
      <c r="A5494" s="141" t="s">
        <v>10995</v>
      </c>
      <c r="B5494" s="142" t="s">
        <v>20868</v>
      </c>
      <c r="C5494" s="143">
        <v>94</v>
      </c>
      <c r="D5494" s="143">
        <v>2</v>
      </c>
      <c r="E5494" s="144">
        <v>607.94000000000005</v>
      </c>
      <c r="F5494" s="144">
        <v>14.49</v>
      </c>
      <c r="G5494" s="144">
        <v>15.33</v>
      </c>
      <c r="H5494" s="144">
        <v>7.9</v>
      </c>
      <c r="I5494" s="144">
        <v>37.72</v>
      </c>
    </row>
    <row r="5495" spans="1:9" x14ac:dyDescent="0.2">
      <c r="A5495" s="141" t="s">
        <v>10997</v>
      </c>
      <c r="B5495" s="142" t="s">
        <v>20869</v>
      </c>
      <c r="C5495" s="143">
        <v>76</v>
      </c>
      <c r="D5495" s="143">
        <v>1</v>
      </c>
      <c r="E5495" s="144">
        <v>1119.94</v>
      </c>
      <c r="F5495" s="144">
        <v>11.71</v>
      </c>
      <c r="G5495" s="144">
        <v>7.66</v>
      </c>
      <c r="H5495" s="144">
        <v>14.57</v>
      </c>
      <c r="I5495" s="144">
        <v>33.94</v>
      </c>
    </row>
    <row r="5496" spans="1:9" x14ac:dyDescent="0.2">
      <c r="A5496" s="141" t="s">
        <v>10999</v>
      </c>
      <c r="B5496" s="142" t="s">
        <v>20870</v>
      </c>
      <c r="C5496" s="143">
        <v>184</v>
      </c>
      <c r="D5496" s="143">
        <v>5</v>
      </c>
      <c r="E5496" s="144">
        <v>995.26</v>
      </c>
      <c r="F5496" s="144">
        <v>28.36</v>
      </c>
      <c r="G5496" s="144">
        <v>38.33</v>
      </c>
      <c r="H5496" s="144">
        <v>12.94</v>
      </c>
      <c r="I5496" s="144">
        <v>79.63</v>
      </c>
    </row>
    <row r="5497" spans="1:9" x14ac:dyDescent="0.2">
      <c r="A5497" s="141" t="s">
        <v>11001</v>
      </c>
      <c r="B5497" s="142" t="s">
        <v>20871</v>
      </c>
      <c r="C5497" s="143">
        <v>640</v>
      </c>
      <c r="D5497" s="143">
        <v>13</v>
      </c>
      <c r="E5497" s="144">
        <v>6531.77</v>
      </c>
      <c r="F5497" s="144">
        <v>98.66</v>
      </c>
      <c r="G5497" s="144">
        <v>99.66</v>
      </c>
      <c r="H5497" s="144">
        <v>84.94</v>
      </c>
      <c r="I5497" s="144">
        <v>283.26</v>
      </c>
    </row>
    <row r="5498" spans="1:9" x14ac:dyDescent="0.2">
      <c r="A5498" s="141" t="s">
        <v>11003</v>
      </c>
      <c r="B5498" s="142" t="s">
        <v>20872</v>
      </c>
      <c r="C5498" s="143">
        <v>27</v>
      </c>
      <c r="D5498" s="143">
        <v>0</v>
      </c>
      <c r="E5498" s="144">
        <v>0</v>
      </c>
      <c r="F5498" s="144">
        <v>4.16</v>
      </c>
      <c r="G5498" s="144">
        <v>0</v>
      </c>
      <c r="H5498" s="144">
        <v>0</v>
      </c>
      <c r="I5498" s="144">
        <v>4.16</v>
      </c>
    </row>
    <row r="5499" spans="1:9" x14ac:dyDescent="0.2">
      <c r="A5499" s="141" t="s">
        <v>11005</v>
      </c>
      <c r="B5499" s="142" t="s">
        <v>20873</v>
      </c>
      <c r="C5499" s="143">
        <v>250</v>
      </c>
      <c r="D5499" s="143">
        <v>27</v>
      </c>
      <c r="E5499" s="144">
        <v>7411.8</v>
      </c>
      <c r="F5499" s="144">
        <v>38.54</v>
      </c>
      <c r="G5499" s="144">
        <v>206.98</v>
      </c>
      <c r="H5499" s="144">
        <v>96.38</v>
      </c>
      <c r="I5499" s="144">
        <v>341.9</v>
      </c>
    </row>
    <row r="5500" spans="1:9" x14ac:dyDescent="0.2">
      <c r="A5500" s="141" t="s">
        <v>11007</v>
      </c>
      <c r="B5500" s="142" t="s">
        <v>20874</v>
      </c>
      <c r="C5500" s="143">
        <v>3522</v>
      </c>
      <c r="D5500" s="143">
        <v>57</v>
      </c>
      <c r="E5500" s="144">
        <v>25795.72</v>
      </c>
      <c r="F5500" s="144">
        <v>542.91</v>
      </c>
      <c r="G5500" s="144">
        <v>436.94</v>
      </c>
      <c r="H5500" s="144">
        <v>335.46</v>
      </c>
      <c r="I5500" s="144">
        <v>1315.31</v>
      </c>
    </row>
    <row r="5501" spans="1:9" x14ac:dyDescent="0.2">
      <c r="A5501" s="141" t="s">
        <v>11009</v>
      </c>
      <c r="B5501" s="142" t="s">
        <v>20875</v>
      </c>
      <c r="C5501" s="143">
        <v>1346</v>
      </c>
      <c r="D5501" s="143">
        <v>47</v>
      </c>
      <c r="E5501" s="144">
        <v>33840.019999999997</v>
      </c>
      <c r="F5501" s="144">
        <v>207.49</v>
      </c>
      <c r="G5501" s="144">
        <v>360.29</v>
      </c>
      <c r="H5501" s="144">
        <v>440.08</v>
      </c>
      <c r="I5501" s="144">
        <v>1007.86</v>
      </c>
    </row>
    <row r="5502" spans="1:9" x14ac:dyDescent="0.2">
      <c r="A5502" s="141" t="s">
        <v>11011</v>
      </c>
      <c r="B5502" s="142" t="s">
        <v>20876</v>
      </c>
      <c r="C5502" s="143">
        <v>2502</v>
      </c>
      <c r="D5502" s="143">
        <v>75</v>
      </c>
      <c r="E5502" s="144">
        <v>52246.23</v>
      </c>
      <c r="F5502" s="144">
        <v>385.68</v>
      </c>
      <c r="G5502" s="144">
        <v>574.92999999999995</v>
      </c>
      <c r="H5502" s="144">
        <v>679.44</v>
      </c>
      <c r="I5502" s="144">
        <v>1640.05</v>
      </c>
    </row>
    <row r="5503" spans="1:9" x14ac:dyDescent="0.2">
      <c r="A5503" s="141" t="s">
        <v>11013</v>
      </c>
      <c r="B5503" s="142" t="s">
        <v>20877</v>
      </c>
      <c r="C5503" s="143">
        <v>150</v>
      </c>
      <c r="D5503" s="143">
        <v>7</v>
      </c>
      <c r="E5503" s="144">
        <v>8718.1299999999992</v>
      </c>
      <c r="F5503" s="144">
        <v>23.12</v>
      </c>
      <c r="G5503" s="144">
        <v>53.66</v>
      </c>
      <c r="H5503" s="144">
        <v>113.38</v>
      </c>
      <c r="I5503" s="144">
        <v>190.16</v>
      </c>
    </row>
    <row r="5504" spans="1:9" x14ac:dyDescent="0.2">
      <c r="A5504" s="141" t="s">
        <v>11015</v>
      </c>
      <c r="B5504" s="142" t="s">
        <v>20878</v>
      </c>
      <c r="C5504" s="143">
        <v>159</v>
      </c>
      <c r="D5504" s="143">
        <v>1</v>
      </c>
      <c r="E5504" s="144">
        <v>37.32</v>
      </c>
      <c r="F5504" s="144">
        <v>24.51</v>
      </c>
      <c r="G5504" s="144">
        <v>7.66</v>
      </c>
      <c r="H5504" s="144">
        <v>0.49</v>
      </c>
      <c r="I5504" s="144">
        <v>32.659999999999997</v>
      </c>
    </row>
    <row r="5505" spans="1:9" x14ac:dyDescent="0.2">
      <c r="A5505" s="141" t="s">
        <v>11017</v>
      </c>
      <c r="B5505" s="142" t="s">
        <v>20879</v>
      </c>
      <c r="C5505" s="143">
        <v>120</v>
      </c>
      <c r="D5505" s="143">
        <v>18</v>
      </c>
      <c r="E5505" s="144">
        <v>2506.3200000000002</v>
      </c>
      <c r="F5505" s="144">
        <v>18.5</v>
      </c>
      <c r="G5505" s="144">
        <v>137.97999999999999</v>
      </c>
      <c r="H5505" s="144">
        <v>32.590000000000003</v>
      </c>
      <c r="I5505" s="144">
        <v>189.07</v>
      </c>
    </row>
    <row r="5506" spans="1:9" x14ac:dyDescent="0.2">
      <c r="A5506" s="141" t="s">
        <v>11019</v>
      </c>
      <c r="B5506" s="142" t="s">
        <v>20880</v>
      </c>
      <c r="C5506" s="143">
        <v>47</v>
      </c>
      <c r="D5506" s="143">
        <v>1</v>
      </c>
      <c r="E5506" s="144">
        <v>1575.85</v>
      </c>
      <c r="F5506" s="144">
        <v>7.25</v>
      </c>
      <c r="G5506" s="144">
        <v>7.66</v>
      </c>
      <c r="H5506" s="144">
        <v>20.5</v>
      </c>
      <c r="I5506" s="144">
        <v>35.409999999999997</v>
      </c>
    </row>
    <row r="5507" spans="1:9" x14ac:dyDescent="0.2">
      <c r="A5507" s="141" t="s">
        <v>11021</v>
      </c>
      <c r="B5507" s="142" t="s">
        <v>20881</v>
      </c>
      <c r="C5507" s="143">
        <v>32</v>
      </c>
      <c r="D5507" s="143">
        <v>0</v>
      </c>
      <c r="E5507" s="144">
        <v>0</v>
      </c>
      <c r="F5507" s="144">
        <v>4.9400000000000004</v>
      </c>
      <c r="G5507" s="144">
        <v>0</v>
      </c>
      <c r="H5507" s="144">
        <v>0</v>
      </c>
      <c r="I5507" s="144">
        <v>4.9400000000000004</v>
      </c>
    </row>
    <row r="5508" spans="1:9" x14ac:dyDescent="0.2">
      <c r="A5508" s="141" t="s">
        <v>11023</v>
      </c>
      <c r="B5508" s="142" t="s">
        <v>20882</v>
      </c>
      <c r="C5508" s="143">
        <v>33</v>
      </c>
      <c r="D5508" s="143">
        <v>0</v>
      </c>
      <c r="E5508" s="144">
        <v>0</v>
      </c>
      <c r="F5508" s="144">
        <v>5.09</v>
      </c>
      <c r="G5508" s="144">
        <v>0</v>
      </c>
      <c r="H5508" s="144">
        <v>0</v>
      </c>
      <c r="I5508" s="144">
        <v>5.09</v>
      </c>
    </row>
    <row r="5509" spans="1:9" x14ac:dyDescent="0.2">
      <c r="A5509" s="141" t="s">
        <v>11025</v>
      </c>
      <c r="B5509" s="142" t="s">
        <v>20883</v>
      </c>
      <c r="C5509" s="143">
        <v>45</v>
      </c>
      <c r="D5509" s="143">
        <v>0</v>
      </c>
      <c r="E5509" s="144">
        <v>0</v>
      </c>
      <c r="F5509" s="144">
        <v>6.94</v>
      </c>
      <c r="G5509" s="144">
        <v>0</v>
      </c>
      <c r="H5509" s="144">
        <v>0</v>
      </c>
      <c r="I5509" s="144">
        <v>6.94</v>
      </c>
    </row>
    <row r="5510" spans="1:9" x14ac:dyDescent="0.2">
      <c r="A5510" s="141" t="s">
        <v>11027</v>
      </c>
      <c r="B5510" s="142" t="s">
        <v>20884</v>
      </c>
      <c r="C5510" s="143">
        <v>89</v>
      </c>
      <c r="D5510" s="143">
        <v>0</v>
      </c>
      <c r="E5510" s="144">
        <v>0</v>
      </c>
      <c r="F5510" s="144">
        <v>13.72</v>
      </c>
      <c r="G5510" s="144">
        <v>0</v>
      </c>
      <c r="H5510" s="144">
        <v>0</v>
      </c>
      <c r="I5510" s="144">
        <v>13.72</v>
      </c>
    </row>
    <row r="5511" spans="1:9" x14ac:dyDescent="0.2">
      <c r="A5511" s="141" t="s">
        <v>11029</v>
      </c>
      <c r="B5511" s="142" t="s">
        <v>20885</v>
      </c>
      <c r="C5511" s="143">
        <v>115</v>
      </c>
      <c r="D5511" s="143">
        <v>8</v>
      </c>
      <c r="E5511" s="144">
        <v>1809.75</v>
      </c>
      <c r="F5511" s="144">
        <v>17.73</v>
      </c>
      <c r="G5511" s="144">
        <v>61.33</v>
      </c>
      <c r="H5511" s="144">
        <v>23.54</v>
      </c>
      <c r="I5511" s="144">
        <v>102.6</v>
      </c>
    </row>
    <row r="5512" spans="1:9" x14ac:dyDescent="0.2">
      <c r="A5512" s="141" t="s">
        <v>11031</v>
      </c>
      <c r="B5512" s="142" t="s">
        <v>20886</v>
      </c>
      <c r="C5512" s="143">
        <v>134</v>
      </c>
      <c r="D5512" s="143">
        <v>7</v>
      </c>
      <c r="E5512" s="144">
        <v>1132.1099999999999</v>
      </c>
      <c r="F5512" s="144">
        <v>20.66</v>
      </c>
      <c r="G5512" s="144">
        <v>53.66</v>
      </c>
      <c r="H5512" s="144">
        <v>14.72</v>
      </c>
      <c r="I5512" s="144">
        <v>89.04</v>
      </c>
    </row>
    <row r="5513" spans="1:9" x14ac:dyDescent="0.2">
      <c r="A5513" s="141" t="s">
        <v>11033</v>
      </c>
      <c r="B5513" s="142" t="s">
        <v>20887</v>
      </c>
      <c r="C5513" s="143">
        <v>34</v>
      </c>
      <c r="D5513" s="143">
        <v>0</v>
      </c>
      <c r="E5513" s="144">
        <v>0</v>
      </c>
      <c r="F5513" s="144">
        <v>5.24</v>
      </c>
      <c r="G5513" s="144">
        <v>0</v>
      </c>
      <c r="H5513" s="144">
        <v>0</v>
      </c>
      <c r="I5513" s="144">
        <v>5.24</v>
      </c>
    </row>
    <row r="5514" spans="1:9" x14ac:dyDescent="0.2">
      <c r="A5514" s="141" t="s">
        <v>11035</v>
      </c>
      <c r="B5514" s="142" t="s">
        <v>20888</v>
      </c>
      <c r="C5514" s="143">
        <v>34</v>
      </c>
      <c r="D5514" s="143">
        <v>1</v>
      </c>
      <c r="E5514" s="144">
        <v>38.08</v>
      </c>
      <c r="F5514" s="144">
        <v>5.24</v>
      </c>
      <c r="G5514" s="144">
        <v>7.66</v>
      </c>
      <c r="H5514" s="144">
        <v>0.5</v>
      </c>
      <c r="I5514" s="144">
        <v>13.4</v>
      </c>
    </row>
    <row r="5515" spans="1:9" x14ac:dyDescent="0.2">
      <c r="A5515" s="141" t="s">
        <v>11037</v>
      </c>
      <c r="B5515" s="142" t="s">
        <v>20889</v>
      </c>
      <c r="C5515" s="143">
        <v>1726</v>
      </c>
      <c r="D5515" s="143">
        <v>31</v>
      </c>
      <c r="E5515" s="144">
        <v>37766.35</v>
      </c>
      <c r="F5515" s="144">
        <v>266.06</v>
      </c>
      <c r="G5515" s="144">
        <v>237.64</v>
      </c>
      <c r="H5515" s="144">
        <v>491.14</v>
      </c>
      <c r="I5515" s="144">
        <v>994.84</v>
      </c>
    </row>
    <row r="5516" spans="1:9" x14ac:dyDescent="0.2">
      <c r="A5516" s="141" t="s">
        <v>11039</v>
      </c>
      <c r="B5516" s="142" t="s">
        <v>20890</v>
      </c>
      <c r="C5516" s="143">
        <v>322</v>
      </c>
      <c r="D5516" s="143">
        <v>4</v>
      </c>
      <c r="E5516" s="144">
        <v>758.64</v>
      </c>
      <c r="F5516" s="144">
        <v>49.64</v>
      </c>
      <c r="G5516" s="144">
        <v>30.66</v>
      </c>
      <c r="H5516" s="144">
        <v>9.86</v>
      </c>
      <c r="I5516" s="144">
        <v>90.16</v>
      </c>
    </row>
    <row r="5517" spans="1:9" x14ac:dyDescent="0.2">
      <c r="A5517" s="141" t="s">
        <v>11041</v>
      </c>
      <c r="B5517" s="142" t="s">
        <v>20891</v>
      </c>
      <c r="C5517" s="143">
        <v>129</v>
      </c>
      <c r="D5517" s="143">
        <v>1</v>
      </c>
      <c r="E5517" s="144">
        <v>255.98</v>
      </c>
      <c r="F5517" s="144">
        <v>19.89</v>
      </c>
      <c r="G5517" s="144">
        <v>7.66</v>
      </c>
      <c r="H5517" s="144">
        <v>3.33</v>
      </c>
      <c r="I5517" s="144">
        <v>30.88</v>
      </c>
    </row>
    <row r="5518" spans="1:9" x14ac:dyDescent="0.2">
      <c r="A5518" s="141" t="s">
        <v>11043</v>
      </c>
      <c r="B5518" s="142" t="s">
        <v>20892</v>
      </c>
      <c r="C5518" s="143">
        <v>85</v>
      </c>
      <c r="D5518" s="143">
        <v>1</v>
      </c>
      <c r="E5518" s="144">
        <v>648.49</v>
      </c>
      <c r="F5518" s="144">
        <v>13.1</v>
      </c>
      <c r="G5518" s="144">
        <v>7.66</v>
      </c>
      <c r="H5518" s="144">
        <v>8.43</v>
      </c>
      <c r="I5518" s="144">
        <v>29.19</v>
      </c>
    </row>
    <row r="5519" spans="1:9" x14ac:dyDescent="0.2">
      <c r="A5519" s="141" t="s">
        <v>11045</v>
      </c>
      <c r="B5519" s="142" t="s">
        <v>20893</v>
      </c>
      <c r="C5519" s="143">
        <v>71</v>
      </c>
      <c r="D5519" s="143">
        <v>0</v>
      </c>
      <c r="E5519" s="144">
        <v>0</v>
      </c>
      <c r="F5519" s="144">
        <v>10.94</v>
      </c>
      <c r="G5519" s="144">
        <v>0</v>
      </c>
      <c r="H5519" s="144">
        <v>0</v>
      </c>
      <c r="I5519" s="144">
        <v>10.94</v>
      </c>
    </row>
    <row r="5520" spans="1:9" x14ac:dyDescent="0.2">
      <c r="A5520" s="141" t="s">
        <v>11047</v>
      </c>
      <c r="B5520" s="142" t="s">
        <v>20894</v>
      </c>
      <c r="C5520" s="143">
        <v>76</v>
      </c>
      <c r="D5520" s="143">
        <v>0</v>
      </c>
      <c r="E5520" s="144">
        <v>0</v>
      </c>
      <c r="F5520" s="144">
        <v>11.71</v>
      </c>
      <c r="G5520" s="144">
        <v>0</v>
      </c>
      <c r="H5520" s="144">
        <v>0</v>
      </c>
      <c r="I5520" s="144">
        <v>11.71</v>
      </c>
    </row>
    <row r="5521" spans="1:9" x14ac:dyDescent="0.2">
      <c r="A5521" s="141" t="s">
        <v>11049</v>
      </c>
      <c r="B5521" s="142" t="s">
        <v>20895</v>
      </c>
      <c r="C5521" s="143">
        <v>9620</v>
      </c>
      <c r="D5521" s="143">
        <v>208</v>
      </c>
      <c r="E5521" s="144">
        <v>105081.93</v>
      </c>
      <c r="F5521" s="144">
        <v>1482.92</v>
      </c>
      <c r="G5521" s="144">
        <v>1594.47</v>
      </c>
      <c r="H5521" s="144">
        <v>1366.55</v>
      </c>
      <c r="I5521" s="144">
        <v>4443.9399999999996</v>
      </c>
    </row>
    <row r="5522" spans="1:9" x14ac:dyDescent="0.2">
      <c r="A5522" s="141" t="s">
        <v>11051</v>
      </c>
      <c r="B5522" s="142" t="s">
        <v>20896</v>
      </c>
      <c r="C5522" s="143">
        <v>708</v>
      </c>
      <c r="D5522" s="143">
        <v>27</v>
      </c>
      <c r="E5522" s="144">
        <v>7222.23</v>
      </c>
      <c r="F5522" s="144">
        <v>109.14</v>
      </c>
      <c r="G5522" s="144">
        <v>206.98</v>
      </c>
      <c r="H5522" s="144">
        <v>93.92</v>
      </c>
      <c r="I5522" s="144">
        <v>410.04</v>
      </c>
    </row>
    <row r="5523" spans="1:9" x14ac:dyDescent="0.2">
      <c r="A5523" s="141" t="s">
        <v>11053</v>
      </c>
      <c r="B5523" s="142" t="s">
        <v>20897</v>
      </c>
      <c r="C5523" s="143">
        <v>32</v>
      </c>
      <c r="D5523" s="143">
        <v>3</v>
      </c>
      <c r="E5523" s="144">
        <v>623.49</v>
      </c>
      <c r="F5523" s="144">
        <v>4.9400000000000004</v>
      </c>
      <c r="G5523" s="144">
        <v>23</v>
      </c>
      <c r="H5523" s="144">
        <v>8.11</v>
      </c>
      <c r="I5523" s="144">
        <v>36.049999999999997</v>
      </c>
    </row>
    <row r="5524" spans="1:9" x14ac:dyDescent="0.2">
      <c r="A5524" s="141" t="s">
        <v>11055</v>
      </c>
      <c r="B5524" s="142" t="s">
        <v>20898</v>
      </c>
      <c r="C5524" s="143">
        <v>85</v>
      </c>
      <c r="D5524" s="143">
        <v>4</v>
      </c>
      <c r="E5524" s="144">
        <v>2665.8</v>
      </c>
      <c r="F5524" s="144">
        <v>13.1</v>
      </c>
      <c r="G5524" s="144">
        <v>30.66</v>
      </c>
      <c r="H5524" s="144">
        <v>34.659999999999997</v>
      </c>
      <c r="I5524" s="144">
        <v>78.42</v>
      </c>
    </row>
    <row r="5525" spans="1:9" x14ac:dyDescent="0.2">
      <c r="A5525" s="141" t="s">
        <v>11057</v>
      </c>
      <c r="B5525" s="142" t="s">
        <v>20899</v>
      </c>
      <c r="C5525" s="143">
        <v>190</v>
      </c>
      <c r="D5525" s="143">
        <v>4</v>
      </c>
      <c r="E5525" s="144">
        <v>808.65</v>
      </c>
      <c r="F5525" s="144">
        <v>29.29</v>
      </c>
      <c r="G5525" s="144">
        <v>30.66</v>
      </c>
      <c r="H5525" s="144">
        <v>10.52</v>
      </c>
      <c r="I5525" s="144">
        <v>70.47</v>
      </c>
    </row>
    <row r="5526" spans="1:9" x14ac:dyDescent="0.2">
      <c r="A5526" s="141" t="s">
        <v>11059</v>
      </c>
      <c r="B5526" s="142" t="s">
        <v>20900</v>
      </c>
      <c r="C5526" s="143">
        <v>40</v>
      </c>
      <c r="D5526" s="143">
        <v>0</v>
      </c>
      <c r="E5526" s="144">
        <v>0</v>
      </c>
      <c r="F5526" s="144">
        <v>6.17</v>
      </c>
      <c r="G5526" s="144">
        <v>0</v>
      </c>
      <c r="H5526" s="144">
        <v>0</v>
      </c>
      <c r="I5526" s="144">
        <v>6.17</v>
      </c>
    </row>
    <row r="5527" spans="1:9" x14ac:dyDescent="0.2">
      <c r="A5527" s="141" t="s">
        <v>11061</v>
      </c>
      <c r="B5527" s="142" t="s">
        <v>20901</v>
      </c>
      <c r="C5527" s="143">
        <v>319</v>
      </c>
      <c r="D5527" s="143">
        <v>4</v>
      </c>
      <c r="E5527" s="144">
        <v>4537.17</v>
      </c>
      <c r="F5527" s="144">
        <v>49.18</v>
      </c>
      <c r="G5527" s="144">
        <v>30.66</v>
      </c>
      <c r="H5527" s="144">
        <v>59.01</v>
      </c>
      <c r="I5527" s="144">
        <v>138.85</v>
      </c>
    </row>
    <row r="5528" spans="1:9" x14ac:dyDescent="0.2">
      <c r="A5528" s="141" t="s">
        <v>11063</v>
      </c>
      <c r="B5528" s="142" t="s">
        <v>20902</v>
      </c>
      <c r="C5528" s="143">
        <v>498</v>
      </c>
      <c r="D5528" s="143">
        <v>20</v>
      </c>
      <c r="E5528" s="144">
        <v>8109.02</v>
      </c>
      <c r="F5528" s="144">
        <v>76.77</v>
      </c>
      <c r="G5528" s="144">
        <v>153.31</v>
      </c>
      <c r="H5528" s="144">
        <v>105.46</v>
      </c>
      <c r="I5528" s="144">
        <v>335.54</v>
      </c>
    </row>
    <row r="5529" spans="1:9" x14ac:dyDescent="0.2">
      <c r="A5529" s="141" t="s">
        <v>11065</v>
      </c>
      <c r="B5529" s="142" t="s">
        <v>20903</v>
      </c>
      <c r="C5529" s="143">
        <v>289</v>
      </c>
      <c r="D5529" s="143">
        <v>4</v>
      </c>
      <c r="E5529" s="144">
        <v>3360.63</v>
      </c>
      <c r="F5529" s="144">
        <v>44.55</v>
      </c>
      <c r="G5529" s="144">
        <v>30.66</v>
      </c>
      <c r="H5529" s="144">
        <v>43.7</v>
      </c>
      <c r="I5529" s="144">
        <v>118.91</v>
      </c>
    </row>
    <row r="5530" spans="1:9" x14ac:dyDescent="0.2">
      <c r="A5530" s="141" t="s">
        <v>11067</v>
      </c>
      <c r="B5530" s="142" t="s">
        <v>20904</v>
      </c>
      <c r="C5530" s="143">
        <v>168</v>
      </c>
      <c r="D5530" s="143">
        <v>12</v>
      </c>
      <c r="E5530" s="144">
        <v>22027.99</v>
      </c>
      <c r="F5530" s="144">
        <v>25.9</v>
      </c>
      <c r="G5530" s="144">
        <v>91.99</v>
      </c>
      <c r="H5530" s="144">
        <v>286.45999999999998</v>
      </c>
      <c r="I5530" s="144">
        <v>404.35</v>
      </c>
    </row>
    <row r="5531" spans="1:9" x14ac:dyDescent="0.2">
      <c r="A5531" s="141" t="s">
        <v>11069</v>
      </c>
      <c r="B5531" s="142" t="s">
        <v>20905</v>
      </c>
      <c r="C5531" s="143">
        <v>9476</v>
      </c>
      <c r="D5531" s="143">
        <v>129</v>
      </c>
      <c r="E5531" s="144">
        <v>66744.710000000006</v>
      </c>
      <c r="F5531" s="144">
        <v>1460.72</v>
      </c>
      <c r="G5531" s="144">
        <v>988.88</v>
      </c>
      <c r="H5531" s="144">
        <v>867.99</v>
      </c>
      <c r="I5531" s="144">
        <v>3317.59</v>
      </c>
    </row>
    <row r="5532" spans="1:9" x14ac:dyDescent="0.2">
      <c r="A5532" s="141" t="s">
        <v>11071</v>
      </c>
      <c r="B5532" s="142" t="s">
        <v>20906</v>
      </c>
      <c r="C5532" s="143">
        <v>1452</v>
      </c>
      <c r="D5532" s="143">
        <v>22</v>
      </c>
      <c r="E5532" s="144">
        <v>4849.3</v>
      </c>
      <c r="F5532" s="144">
        <v>223.82</v>
      </c>
      <c r="G5532" s="144">
        <v>168.65</v>
      </c>
      <c r="H5532" s="144">
        <v>63.06</v>
      </c>
      <c r="I5532" s="144">
        <v>455.53</v>
      </c>
    </row>
    <row r="5533" spans="1:9" x14ac:dyDescent="0.2">
      <c r="A5533" s="141" t="s">
        <v>11073</v>
      </c>
      <c r="B5533" s="142" t="s">
        <v>20907</v>
      </c>
      <c r="C5533" s="143">
        <v>166</v>
      </c>
      <c r="D5533" s="143">
        <v>6</v>
      </c>
      <c r="E5533" s="144">
        <v>2801.02</v>
      </c>
      <c r="F5533" s="144">
        <v>25.59</v>
      </c>
      <c r="G5533" s="144">
        <v>45.99</v>
      </c>
      <c r="H5533" s="144">
        <v>36.42</v>
      </c>
      <c r="I5533" s="144">
        <v>108</v>
      </c>
    </row>
    <row r="5534" spans="1:9" x14ac:dyDescent="0.2">
      <c r="A5534" s="141" t="s">
        <v>11075</v>
      </c>
      <c r="B5534" s="142" t="s">
        <v>20908</v>
      </c>
      <c r="C5534" s="143">
        <v>313</v>
      </c>
      <c r="D5534" s="143">
        <v>9</v>
      </c>
      <c r="E5534" s="144">
        <v>2765.13</v>
      </c>
      <c r="F5534" s="144">
        <v>48.25</v>
      </c>
      <c r="G5534" s="144">
        <v>68.989999999999995</v>
      </c>
      <c r="H5534" s="144">
        <v>35.96</v>
      </c>
      <c r="I5534" s="144">
        <v>153.19999999999999</v>
      </c>
    </row>
    <row r="5535" spans="1:9" x14ac:dyDescent="0.2">
      <c r="A5535" s="141" t="s">
        <v>11077</v>
      </c>
      <c r="B5535" s="142" t="s">
        <v>20909</v>
      </c>
      <c r="C5535" s="143">
        <v>78</v>
      </c>
      <c r="D5535" s="143">
        <v>2</v>
      </c>
      <c r="E5535" s="144">
        <v>383.55</v>
      </c>
      <c r="F5535" s="144">
        <v>12.02</v>
      </c>
      <c r="G5535" s="144">
        <v>15.33</v>
      </c>
      <c r="H5535" s="144">
        <v>4.9800000000000004</v>
      </c>
      <c r="I5535" s="144">
        <v>32.33</v>
      </c>
    </row>
    <row r="5536" spans="1:9" x14ac:dyDescent="0.2">
      <c r="A5536" s="141" t="s">
        <v>11079</v>
      </c>
      <c r="B5536" s="142" t="s">
        <v>20910</v>
      </c>
      <c r="C5536" s="143">
        <v>111</v>
      </c>
      <c r="D5536" s="143">
        <v>0</v>
      </c>
      <c r="E5536" s="144">
        <v>0</v>
      </c>
      <c r="F5536" s="144">
        <v>17.11</v>
      </c>
      <c r="G5536" s="144">
        <v>0</v>
      </c>
      <c r="H5536" s="144">
        <v>0</v>
      </c>
      <c r="I5536" s="144">
        <v>17.11</v>
      </c>
    </row>
    <row r="5537" spans="1:9" x14ac:dyDescent="0.2">
      <c r="A5537" s="141" t="s">
        <v>11081</v>
      </c>
      <c r="B5537" s="142" t="s">
        <v>20911</v>
      </c>
      <c r="C5537" s="143">
        <v>108</v>
      </c>
      <c r="D5537" s="143">
        <v>3</v>
      </c>
      <c r="E5537" s="144">
        <v>320.8</v>
      </c>
      <c r="F5537" s="144">
        <v>16.649999999999999</v>
      </c>
      <c r="G5537" s="144">
        <v>23</v>
      </c>
      <c r="H5537" s="144">
        <v>4.17</v>
      </c>
      <c r="I5537" s="144">
        <v>43.82</v>
      </c>
    </row>
    <row r="5538" spans="1:9" x14ac:dyDescent="0.2">
      <c r="A5538" s="141" t="s">
        <v>11083</v>
      </c>
      <c r="B5538" s="142" t="s">
        <v>20912</v>
      </c>
      <c r="C5538" s="143">
        <v>135</v>
      </c>
      <c r="D5538" s="143">
        <v>2</v>
      </c>
      <c r="E5538" s="144">
        <v>636.65</v>
      </c>
      <c r="F5538" s="144">
        <v>20.81</v>
      </c>
      <c r="G5538" s="144">
        <v>15.33</v>
      </c>
      <c r="H5538" s="144">
        <v>8.2799999999999994</v>
      </c>
      <c r="I5538" s="144">
        <v>44.42</v>
      </c>
    </row>
    <row r="5539" spans="1:9" x14ac:dyDescent="0.2">
      <c r="A5539" s="141" t="s">
        <v>11085</v>
      </c>
      <c r="B5539" s="142" t="s">
        <v>20913</v>
      </c>
      <c r="C5539" s="143">
        <v>49</v>
      </c>
      <c r="D5539" s="143">
        <v>2</v>
      </c>
      <c r="E5539" s="144">
        <v>710.45</v>
      </c>
      <c r="F5539" s="144">
        <v>7.55</v>
      </c>
      <c r="G5539" s="144">
        <v>15.33</v>
      </c>
      <c r="H5539" s="144">
        <v>9.24</v>
      </c>
      <c r="I5539" s="144">
        <v>32.119999999999997</v>
      </c>
    </row>
    <row r="5540" spans="1:9" x14ac:dyDescent="0.2">
      <c r="A5540" s="141" t="s">
        <v>11087</v>
      </c>
      <c r="B5540" s="142" t="s">
        <v>20914</v>
      </c>
      <c r="C5540" s="143">
        <v>804</v>
      </c>
      <c r="D5540" s="143">
        <v>29</v>
      </c>
      <c r="E5540" s="144">
        <v>49522.19</v>
      </c>
      <c r="F5540" s="144">
        <v>123.94</v>
      </c>
      <c r="G5540" s="144">
        <v>222.3</v>
      </c>
      <c r="H5540" s="144">
        <v>644.02</v>
      </c>
      <c r="I5540" s="144">
        <v>990.26</v>
      </c>
    </row>
    <row r="5541" spans="1:9" x14ac:dyDescent="0.2">
      <c r="A5541" s="141" t="s">
        <v>11089</v>
      </c>
      <c r="B5541" s="142" t="s">
        <v>20915</v>
      </c>
      <c r="C5541" s="143">
        <v>81</v>
      </c>
      <c r="D5541" s="143">
        <v>3</v>
      </c>
      <c r="E5541" s="144">
        <v>536.77</v>
      </c>
      <c r="F5541" s="144">
        <v>12.49</v>
      </c>
      <c r="G5541" s="144">
        <v>23</v>
      </c>
      <c r="H5541" s="144">
        <v>6.98</v>
      </c>
      <c r="I5541" s="144">
        <v>42.47</v>
      </c>
    </row>
    <row r="5542" spans="1:9" x14ac:dyDescent="0.2">
      <c r="A5542" s="141" t="s">
        <v>11091</v>
      </c>
      <c r="B5542" s="142" t="s">
        <v>20916</v>
      </c>
      <c r="C5542" s="143">
        <v>332</v>
      </c>
      <c r="D5542" s="143">
        <v>8</v>
      </c>
      <c r="E5542" s="144">
        <v>2370.86</v>
      </c>
      <c r="F5542" s="144">
        <v>51.18</v>
      </c>
      <c r="G5542" s="144">
        <v>61.33</v>
      </c>
      <c r="H5542" s="144">
        <v>30.83</v>
      </c>
      <c r="I5542" s="144">
        <v>143.34</v>
      </c>
    </row>
    <row r="5543" spans="1:9" x14ac:dyDescent="0.2">
      <c r="A5543" s="141" t="s">
        <v>11093</v>
      </c>
      <c r="B5543" s="142" t="s">
        <v>20917</v>
      </c>
      <c r="C5543" s="143">
        <v>234</v>
      </c>
      <c r="D5543" s="143">
        <v>8</v>
      </c>
      <c r="E5543" s="144">
        <v>2355.89</v>
      </c>
      <c r="F5543" s="144">
        <v>36.07</v>
      </c>
      <c r="G5543" s="144">
        <v>61.33</v>
      </c>
      <c r="H5543" s="144">
        <v>30.64</v>
      </c>
      <c r="I5543" s="144">
        <v>128.04</v>
      </c>
    </row>
    <row r="5544" spans="1:9" x14ac:dyDescent="0.2">
      <c r="A5544" s="141" t="s">
        <v>11095</v>
      </c>
      <c r="B5544" s="142" t="s">
        <v>20918</v>
      </c>
      <c r="C5544" s="143">
        <v>108</v>
      </c>
      <c r="D5544" s="143">
        <v>3</v>
      </c>
      <c r="E5544" s="144">
        <v>1951.48</v>
      </c>
      <c r="F5544" s="144">
        <v>16.649999999999999</v>
      </c>
      <c r="G5544" s="144">
        <v>23</v>
      </c>
      <c r="H5544" s="144">
        <v>25.38</v>
      </c>
      <c r="I5544" s="144">
        <v>65.03</v>
      </c>
    </row>
    <row r="5545" spans="1:9" x14ac:dyDescent="0.2">
      <c r="A5545" s="141" t="s">
        <v>11097</v>
      </c>
      <c r="B5545" s="142" t="s">
        <v>20919</v>
      </c>
      <c r="C5545" s="143">
        <v>132</v>
      </c>
      <c r="D5545" s="143">
        <v>4</v>
      </c>
      <c r="E5545" s="144">
        <v>2108.2800000000002</v>
      </c>
      <c r="F5545" s="144">
        <v>20.34</v>
      </c>
      <c r="G5545" s="144">
        <v>30.66</v>
      </c>
      <c r="H5545" s="144">
        <v>27.42</v>
      </c>
      <c r="I5545" s="144">
        <v>78.42</v>
      </c>
    </row>
    <row r="5546" spans="1:9" x14ac:dyDescent="0.2">
      <c r="A5546" s="141" t="s">
        <v>11099</v>
      </c>
      <c r="B5546" s="142" t="s">
        <v>20920</v>
      </c>
      <c r="C5546" s="143">
        <v>99</v>
      </c>
      <c r="D5546" s="143">
        <v>3</v>
      </c>
      <c r="E5546" s="144">
        <v>1825.68</v>
      </c>
      <c r="F5546" s="144">
        <v>15.26</v>
      </c>
      <c r="G5546" s="144">
        <v>23</v>
      </c>
      <c r="H5546" s="144">
        <v>23.74</v>
      </c>
      <c r="I5546" s="144">
        <v>62</v>
      </c>
    </row>
    <row r="5547" spans="1:9" x14ac:dyDescent="0.2">
      <c r="A5547" s="141" t="s">
        <v>11101</v>
      </c>
      <c r="B5547" s="142" t="s">
        <v>20921</v>
      </c>
      <c r="C5547" s="143">
        <v>512</v>
      </c>
      <c r="D5547" s="143">
        <v>10</v>
      </c>
      <c r="E5547" s="144">
        <v>3100.39</v>
      </c>
      <c r="F5547" s="144">
        <v>78.930000000000007</v>
      </c>
      <c r="G5547" s="144">
        <v>76.66</v>
      </c>
      <c r="H5547" s="144">
        <v>40.32</v>
      </c>
      <c r="I5547" s="144">
        <v>195.91</v>
      </c>
    </row>
    <row r="5548" spans="1:9" x14ac:dyDescent="0.2">
      <c r="A5548" s="141" t="s">
        <v>11103</v>
      </c>
      <c r="B5548" s="142" t="s">
        <v>20922</v>
      </c>
      <c r="C5548" s="143">
        <v>660</v>
      </c>
      <c r="D5548" s="143">
        <v>9</v>
      </c>
      <c r="E5548" s="144">
        <v>3354.5</v>
      </c>
      <c r="F5548" s="144">
        <v>101.74</v>
      </c>
      <c r="G5548" s="144">
        <v>68.989999999999995</v>
      </c>
      <c r="H5548" s="144">
        <v>43.62</v>
      </c>
      <c r="I5548" s="144">
        <v>214.35</v>
      </c>
    </row>
    <row r="5549" spans="1:9" x14ac:dyDescent="0.2">
      <c r="A5549" s="141" t="s">
        <v>11105</v>
      </c>
      <c r="B5549" s="142" t="s">
        <v>20923</v>
      </c>
      <c r="C5549" s="143">
        <v>245</v>
      </c>
      <c r="D5549" s="143">
        <v>11</v>
      </c>
      <c r="E5549" s="144">
        <v>2262.17</v>
      </c>
      <c r="F5549" s="144">
        <v>37.770000000000003</v>
      </c>
      <c r="G5549" s="144">
        <v>84.32</v>
      </c>
      <c r="H5549" s="144">
        <v>29.42</v>
      </c>
      <c r="I5549" s="144">
        <v>151.51</v>
      </c>
    </row>
    <row r="5550" spans="1:9" x14ac:dyDescent="0.2">
      <c r="A5550" s="141" t="s">
        <v>11107</v>
      </c>
      <c r="B5550" s="142" t="s">
        <v>20924</v>
      </c>
      <c r="C5550" s="143">
        <v>54</v>
      </c>
      <c r="D5550" s="143">
        <v>0</v>
      </c>
      <c r="E5550" s="144">
        <v>0</v>
      </c>
      <c r="F5550" s="144">
        <v>8.33</v>
      </c>
      <c r="G5550" s="144">
        <v>0</v>
      </c>
      <c r="H5550" s="144">
        <v>0</v>
      </c>
      <c r="I5550" s="144">
        <v>8.33</v>
      </c>
    </row>
    <row r="5551" spans="1:9" x14ac:dyDescent="0.2">
      <c r="A5551" s="141" t="s">
        <v>11109</v>
      </c>
      <c r="B5551" s="142" t="s">
        <v>20925</v>
      </c>
      <c r="C5551" s="143">
        <v>292</v>
      </c>
      <c r="D5551" s="143">
        <v>11</v>
      </c>
      <c r="E5551" s="144">
        <v>3705.03</v>
      </c>
      <c r="F5551" s="144">
        <v>45.01</v>
      </c>
      <c r="G5551" s="144">
        <v>84.32</v>
      </c>
      <c r="H5551" s="144">
        <v>48.18</v>
      </c>
      <c r="I5551" s="144">
        <v>177.51</v>
      </c>
    </row>
    <row r="5552" spans="1:9" x14ac:dyDescent="0.2">
      <c r="A5552" s="141" t="s">
        <v>11111</v>
      </c>
      <c r="B5552" s="142" t="s">
        <v>20926</v>
      </c>
      <c r="C5552" s="143">
        <v>1502</v>
      </c>
      <c r="D5552" s="143">
        <v>8</v>
      </c>
      <c r="E5552" s="144">
        <v>1461.79</v>
      </c>
      <c r="F5552" s="144">
        <v>231.54</v>
      </c>
      <c r="G5552" s="144">
        <v>61.33</v>
      </c>
      <c r="H5552" s="144">
        <v>19.010000000000002</v>
      </c>
      <c r="I5552" s="144">
        <v>311.88</v>
      </c>
    </row>
    <row r="5553" spans="1:9" x14ac:dyDescent="0.2">
      <c r="A5553" s="141" t="s">
        <v>11113</v>
      </c>
      <c r="B5553" s="142" t="s">
        <v>20927</v>
      </c>
      <c r="C5553" s="143">
        <v>171</v>
      </c>
      <c r="D5553" s="143">
        <v>5</v>
      </c>
      <c r="E5553" s="144">
        <v>1413.89</v>
      </c>
      <c r="F5553" s="144">
        <v>26.36</v>
      </c>
      <c r="G5553" s="144">
        <v>38.33</v>
      </c>
      <c r="H5553" s="144">
        <v>18.38</v>
      </c>
      <c r="I5553" s="144">
        <v>83.07</v>
      </c>
    </row>
    <row r="5554" spans="1:9" x14ac:dyDescent="0.2">
      <c r="A5554" s="141" t="s">
        <v>11115</v>
      </c>
      <c r="B5554" s="142" t="s">
        <v>20928</v>
      </c>
      <c r="C5554" s="143">
        <v>397</v>
      </c>
      <c r="D5554" s="143">
        <v>18</v>
      </c>
      <c r="E5554" s="144">
        <v>3771.91</v>
      </c>
      <c r="F5554" s="144">
        <v>61.2</v>
      </c>
      <c r="G5554" s="144">
        <v>137.97999999999999</v>
      </c>
      <c r="H5554" s="144">
        <v>49.06</v>
      </c>
      <c r="I5554" s="144">
        <v>248.24</v>
      </c>
    </row>
    <row r="5555" spans="1:9" x14ac:dyDescent="0.2">
      <c r="A5555" s="141" t="s">
        <v>11117</v>
      </c>
      <c r="B5555" s="142" t="s">
        <v>20929</v>
      </c>
      <c r="C5555" s="143">
        <v>46</v>
      </c>
      <c r="D5555" s="143">
        <v>1</v>
      </c>
      <c r="E5555" s="144">
        <v>472.59</v>
      </c>
      <c r="F5555" s="144">
        <v>7.09</v>
      </c>
      <c r="G5555" s="144">
        <v>7.66</v>
      </c>
      <c r="H5555" s="144">
        <v>6.14</v>
      </c>
      <c r="I5555" s="144">
        <v>20.89</v>
      </c>
    </row>
    <row r="5556" spans="1:9" x14ac:dyDescent="0.2">
      <c r="A5556" s="141" t="s">
        <v>11119</v>
      </c>
      <c r="B5556" s="142" t="s">
        <v>20930</v>
      </c>
      <c r="C5556" s="143">
        <v>188</v>
      </c>
      <c r="D5556" s="143">
        <v>5</v>
      </c>
      <c r="E5556" s="144">
        <v>668.04</v>
      </c>
      <c r="F5556" s="144">
        <v>28.98</v>
      </c>
      <c r="G5556" s="144">
        <v>38.33</v>
      </c>
      <c r="H5556" s="144">
        <v>8.69</v>
      </c>
      <c r="I5556" s="144">
        <v>76</v>
      </c>
    </row>
    <row r="5557" spans="1:9" x14ac:dyDescent="0.2">
      <c r="A5557" s="141" t="s">
        <v>11121</v>
      </c>
      <c r="B5557" s="142" t="s">
        <v>20931</v>
      </c>
      <c r="C5557" s="143">
        <v>102</v>
      </c>
      <c r="D5557" s="143">
        <v>4</v>
      </c>
      <c r="E5557" s="144">
        <v>495.96</v>
      </c>
      <c r="F5557" s="144">
        <v>15.72</v>
      </c>
      <c r="G5557" s="144">
        <v>30.66</v>
      </c>
      <c r="H5557" s="144">
        <v>6.45</v>
      </c>
      <c r="I5557" s="144">
        <v>52.83</v>
      </c>
    </row>
    <row r="5558" spans="1:9" x14ac:dyDescent="0.2">
      <c r="A5558" s="141" t="s">
        <v>11123</v>
      </c>
      <c r="B5558" s="142" t="s">
        <v>20932</v>
      </c>
      <c r="C5558" s="143">
        <v>106</v>
      </c>
      <c r="D5558" s="143">
        <v>0</v>
      </c>
      <c r="E5558" s="144">
        <v>0</v>
      </c>
      <c r="F5558" s="144">
        <v>16.34</v>
      </c>
      <c r="G5558" s="144">
        <v>0</v>
      </c>
      <c r="H5558" s="144">
        <v>0</v>
      </c>
      <c r="I5558" s="144">
        <v>16.34</v>
      </c>
    </row>
    <row r="5559" spans="1:9" x14ac:dyDescent="0.2">
      <c r="A5559" s="141" t="s">
        <v>11125</v>
      </c>
      <c r="B5559" s="142" t="s">
        <v>20933</v>
      </c>
      <c r="C5559" s="143">
        <v>70</v>
      </c>
      <c r="D5559" s="143">
        <v>3</v>
      </c>
      <c r="E5559" s="144">
        <v>2292.35</v>
      </c>
      <c r="F5559" s="144">
        <v>10.79</v>
      </c>
      <c r="G5559" s="144">
        <v>23</v>
      </c>
      <c r="H5559" s="144">
        <v>29.81</v>
      </c>
      <c r="I5559" s="144">
        <v>63.6</v>
      </c>
    </row>
    <row r="5560" spans="1:9" x14ac:dyDescent="0.2">
      <c r="A5560" s="141" t="s">
        <v>11127</v>
      </c>
      <c r="B5560" s="142" t="s">
        <v>20934</v>
      </c>
      <c r="C5560" s="143">
        <v>335</v>
      </c>
      <c r="D5560" s="143">
        <v>5</v>
      </c>
      <c r="E5560" s="144">
        <v>1454.52</v>
      </c>
      <c r="F5560" s="144">
        <v>51.64</v>
      </c>
      <c r="G5560" s="144">
        <v>38.33</v>
      </c>
      <c r="H5560" s="144">
        <v>18.91</v>
      </c>
      <c r="I5560" s="144">
        <v>108.88</v>
      </c>
    </row>
    <row r="5561" spans="1:9" x14ac:dyDescent="0.2">
      <c r="A5561" s="141" t="s">
        <v>11129</v>
      </c>
      <c r="B5561" s="142" t="s">
        <v>20935</v>
      </c>
      <c r="C5561" s="143">
        <v>55</v>
      </c>
      <c r="D5561" s="143">
        <v>2</v>
      </c>
      <c r="E5561" s="144">
        <v>133.9</v>
      </c>
      <c r="F5561" s="144">
        <v>8.48</v>
      </c>
      <c r="G5561" s="144">
        <v>15.33</v>
      </c>
      <c r="H5561" s="144">
        <v>1.74</v>
      </c>
      <c r="I5561" s="144">
        <v>25.55</v>
      </c>
    </row>
    <row r="5562" spans="1:9" x14ac:dyDescent="0.2">
      <c r="A5562" s="141" t="s">
        <v>11131</v>
      </c>
      <c r="B5562" s="142" t="s">
        <v>20936</v>
      </c>
      <c r="C5562" s="143">
        <v>4186</v>
      </c>
      <c r="D5562" s="143">
        <v>80</v>
      </c>
      <c r="E5562" s="144">
        <v>22556.12</v>
      </c>
      <c r="F5562" s="144">
        <v>645.27</v>
      </c>
      <c r="G5562" s="144">
        <v>613.26</v>
      </c>
      <c r="H5562" s="144">
        <v>293.33999999999997</v>
      </c>
      <c r="I5562" s="144">
        <v>1551.87</v>
      </c>
    </row>
    <row r="5563" spans="1:9" x14ac:dyDescent="0.2">
      <c r="A5563" s="141" t="s">
        <v>11133</v>
      </c>
      <c r="B5563" s="142" t="s">
        <v>20937</v>
      </c>
      <c r="C5563" s="143">
        <v>521</v>
      </c>
      <c r="D5563" s="143">
        <v>10</v>
      </c>
      <c r="E5563" s="144">
        <v>2689.78</v>
      </c>
      <c r="F5563" s="144">
        <v>80.31</v>
      </c>
      <c r="G5563" s="144">
        <v>76.66</v>
      </c>
      <c r="H5563" s="144">
        <v>34.979999999999997</v>
      </c>
      <c r="I5563" s="144">
        <v>191.95</v>
      </c>
    </row>
    <row r="5564" spans="1:9" x14ac:dyDescent="0.2">
      <c r="A5564" s="141" t="s">
        <v>11135</v>
      </c>
      <c r="B5564" s="142" t="s">
        <v>20938</v>
      </c>
      <c r="C5564" s="143">
        <v>125</v>
      </c>
      <c r="D5564" s="143">
        <v>4</v>
      </c>
      <c r="E5564" s="144">
        <v>7017.19</v>
      </c>
      <c r="F5564" s="144">
        <v>19.27</v>
      </c>
      <c r="G5564" s="144">
        <v>30.66</v>
      </c>
      <c r="H5564" s="144">
        <v>91.26</v>
      </c>
      <c r="I5564" s="144">
        <v>141.19</v>
      </c>
    </row>
    <row r="5565" spans="1:9" x14ac:dyDescent="0.2">
      <c r="A5565" s="141" t="s">
        <v>11137</v>
      </c>
      <c r="B5565" s="142" t="s">
        <v>20939</v>
      </c>
      <c r="C5565" s="143">
        <v>52</v>
      </c>
      <c r="D5565" s="143">
        <v>0</v>
      </c>
      <c r="E5565" s="144">
        <v>0</v>
      </c>
      <c r="F5565" s="144">
        <v>8.02</v>
      </c>
      <c r="G5565" s="144">
        <v>0</v>
      </c>
      <c r="H5565" s="144">
        <v>0</v>
      </c>
      <c r="I5565" s="144">
        <v>8.02</v>
      </c>
    </row>
    <row r="5566" spans="1:9" x14ac:dyDescent="0.2">
      <c r="A5566" s="141" t="s">
        <v>11139</v>
      </c>
      <c r="B5566" s="142" t="s">
        <v>20940</v>
      </c>
      <c r="C5566" s="143">
        <v>230</v>
      </c>
      <c r="D5566" s="143">
        <v>5</v>
      </c>
      <c r="E5566" s="144">
        <v>811.07</v>
      </c>
      <c r="F5566" s="144">
        <v>35.46</v>
      </c>
      <c r="G5566" s="144">
        <v>38.33</v>
      </c>
      <c r="H5566" s="144">
        <v>10.54</v>
      </c>
      <c r="I5566" s="144">
        <v>84.33</v>
      </c>
    </row>
    <row r="5567" spans="1:9" x14ac:dyDescent="0.2">
      <c r="A5567" s="141" t="s">
        <v>11141</v>
      </c>
      <c r="B5567" s="142" t="s">
        <v>20941</v>
      </c>
      <c r="C5567" s="143">
        <v>244</v>
      </c>
      <c r="D5567" s="143">
        <v>7</v>
      </c>
      <c r="E5567" s="144">
        <v>795.09</v>
      </c>
      <c r="F5567" s="144">
        <v>37.619999999999997</v>
      </c>
      <c r="G5567" s="144">
        <v>53.66</v>
      </c>
      <c r="H5567" s="144">
        <v>10.34</v>
      </c>
      <c r="I5567" s="144">
        <v>101.62</v>
      </c>
    </row>
    <row r="5568" spans="1:9" x14ac:dyDescent="0.2">
      <c r="A5568" s="141" t="s">
        <v>11143</v>
      </c>
      <c r="B5568" s="142" t="s">
        <v>20942</v>
      </c>
      <c r="C5568" s="143">
        <v>277</v>
      </c>
      <c r="D5568" s="143">
        <v>4</v>
      </c>
      <c r="E5568" s="144">
        <v>1064.82</v>
      </c>
      <c r="F5568" s="144">
        <v>42.7</v>
      </c>
      <c r="G5568" s="144">
        <v>30.66</v>
      </c>
      <c r="H5568" s="144">
        <v>13.85</v>
      </c>
      <c r="I5568" s="144">
        <v>87.21</v>
      </c>
    </row>
    <row r="5569" spans="1:9" x14ac:dyDescent="0.2">
      <c r="A5569" s="141" t="s">
        <v>11145</v>
      </c>
      <c r="B5569" s="142" t="s">
        <v>20943</v>
      </c>
      <c r="C5569" s="143">
        <v>714</v>
      </c>
      <c r="D5569" s="143">
        <v>11</v>
      </c>
      <c r="E5569" s="144">
        <v>2187.4</v>
      </c>
      <c r="F5569" s="144">
        <v>110.06</v>
      </c>
      <c r="G5569" s="144">
        <v>84.32</v>
      </c>
      <c r="H5569" s="144">
        <v>28.45</v>
      </c>
      <c r="I5569" s="144">
        <v>222.83</v>
      </c>
    </row>
    <row r="5570" spans="1:9" x14ac:dyDescent="0.2">
      <c r="A5570" s="141" t="s">
        <v>11147</v>
      </c>
      <c r="B5570" s="142" t="s">
        <v>20944</v>
      </c>
      <c r="C5570" s="143">
        <v>183</v>
      </c>
      <c r="D5570" s="143">
        <v>1</v>
      </c>
      <c r="E5570" s="144">
        <v>186.61</v>
      </c>
      <c r="F5570" s="144">
        <v>28.21</v>
      </c>
      <c r="G5570" s="144">
        <v>7.66</v>
      </c>
      <c r="H5570" s="144">
        <v>2.42</v>
      </c>
      <c r="I5570" s="144">
        <v>38.29</v>
      </c>
    </row>
    <row r="5571" spans="1:9" x14ac:dyDescent="0.2">
      <c r="A5571" s="141" t="s">
        <v>11149</v>
      </c>
      <c r="B5571" s="142" t="s">
        <v>20945</v>
      </c>
      <c r="C5571" s="143">
        <v>259</v>
      </c>
      <c r="D5571" s="143">
        <v>7</v>
      </c>
      <c r="E5571" s="144">
        <v>1860.83</v>
      </c>
      <c r="F5571" s="144">
        <v>39.93</v>
      </c>
      <c r="G5571" s="144">
        <v>53.66</v>
      </c>
      <c r="H5571" s="144">
        <v>24.2</v>
      </c>
      <c r="I5571" s="144">
        <v>117.79</v>
      </c>
    </row>
    <row r="5572" spans="1:9" x14ac:dyDescent="0.2">
      <c r="A5572" s="141" t="s">
        <v>11151</v>
      </c>
      <c r="B5572" s="142" t="s">
        <v>20946</v>
      </c>
      <c r="C5572" s="143">
        <v>80</v>
      </c>
      <c r="D5572" s="143">
        <v>3</v>
      </c>
      <c r="E5572" s="144">
        <v>1616.49</v>
      </c>
      <c r="F5572" s="144">
        <v>12.33</v>
      </c>
      <c r="G5572" s="144">
        <v>23</v>
      </c>
      <c r="H5572" s="144">
        <v>21.02</v>
      </c>
      <c r="I5572" s="144">
        <v>56.35</v>
      </c>
    </row>
    <row r="5573" spans="1:9" x14ac:dyDescent="0.2">
      <c r="A5573" s="141" t="s">
        <v>11153</v>
      </c>
      <c r="B5573" s="142" t="s">
        <v>20947</v>
      </c>
      <c r="C5573" s="143">
        <v>59</v>
      </c>
      <c r="D5573" s="143">
        <v>1</v>
      </c>
      <c r="E5573" s="144">
        <v>186.61</v>
      </c>
      <c r="F5573" s="144">
        <v>9.1</v>
      </c>
      <c r="G5573" s="144">
        <v>7.66</v>
      </c>
      <c r="H5573" s="144">
        <v>2.42</v>
      </c>
      <c r="I5573" s="144">
        <v>19.18</v>
      </c>
    </row>
    <row r="5574" spans="1:9" x14ac:dyDescent="0.2">
      <c r="A5574" s="141" t="s">
        <v>11155</v>
      </c>
      <c r="B5574" s="142" t="s">
        <v>20948</v>
      </c>
      <c r="C5574" s="143">
        <v>35</v>
      </c>
      <c r="D5574" s="143">
        <v>0</v>
      </c>
      <c r="E5574" s="144">
        <v>0</v>
      </c>
      <c r="F5574" s="144">
        <v>5.39</v>
      </c>
      <c r="G5574" s="144">
        <v>0</v>
      </c>
      <c r="H5574" s="144">
        <v>0</v>
      </c>
      <c r="I5574" s="144">
        <v>5.39</v>
      </c>
    </row>
    <row r="5575" spans="1:9" x14ac:dyDescent="0.2">
      <c r="A5575" s="141" t="s">
        <v>11157</v>
      </c>
      <c r="B5575" s="142" t="s">
        <v>20949</v>
      </c>
      <c r="C5575" s="143">
        <v>129</v>
      </c>
      <c r="D5575" s="143">
        <v>1</v>
      </c>
      <c r="E5575" s="144">
        <v>403.88</v>
      </c>
      <c r="F5575" s="144">
        <v>19.89</v>
      </c>
      <c r="G5575" s="144">
        <v>7.66</v>
      </c>
      <c r="H5575" s="144">
        <v>5.26</v>
      </c>
      <c r="I5575" s="144">
        <v>32.81</v>
      </c>
    </row>
    <row r="5576" spans="1:9" x14ac:dyDescent="0.2">
      <c r="A5576" s="141" t="s">
        <v>11159</v>
      </c>
      <c r="B5576" s="142" t="s">
        <v>20950</v>
      </c>
      <c r="C5576" s="143">
        <v>174</v>
      </c>
      <c r="D5576" s="143">
        <v>4</v>
      </c>
      <c r="E5576" s="144">
        <v>2565.42</v>
      </c>
      <c r="F5576" s="144">
        <v>26.82</v>
      </c>
      <c r="G5576" s="144">
        <v>30.66</v>
      </c>
      <c r="H5576" s="144">
        <v>33.36</v>
      </c>
      <c r="I5576" s="144">
        <v>90.84</v>
      </c>
    </row>
    <row r="5577" spans="1:9" ht="25.5" x14ac:dyDescent="0.2">
      <c r="A5577" s="141" t="s">
        <v>11161</v>
      </c>
      <c r="B5577" s="142" t="s">
        <v>20951</v>
      </c>
      <c r="C5577" s="143">
        <v>141</v>
      </c>
      <c r="D5577" s="143">
        <v>3</v>
      </c>
      <c r="E5577" s="144">
        <v>437.36</v>
      </c>
      <c r="F5577" s="144">
        <v>21.74</v>
      </c>
      <c r="G5577" s="144">
        <v>23</v>
      </c>
      <c r="H5577" s="144">
        <v>5.69</v>
      </c>
      <c r="I5577" s="144">
        <v>50.43</v>
      </c>
    </row>
    <row r="5578" spans="1:9" x14ac:dyDescent="0.2">
      <c r="A5578" s="141" t="s">
        <v>11163</v>
      </c>
      <c r="B5578" s="142" t="s">
        <v>20952</v>
      </c>
      <c r="C5578" s="143">
        <v>60</v>
      </c>
      <c r="D5578" s="143">
        <v>3</v>
      </c>
      <c r="E5578" s="144">
        <v>960.71</v>
      </c>
      <c r="F5578" s="144">
        <v>9.25</v>
      </c>
      <c r="G5578" s="144">
        <v>23</v>
      </c>
      <c r="H5578" s="144">
        <v>12.5</v>
      </c>
      <c r="I5578" s="144">
        <v>44.75</v>
      </c>
    </row>
    <row r="5579" spans="1:9" x14ac:dyDescent="0.2">
      <c r="A5579" s="141" t="s">
        <v>11165</v>
      </c>
      <c r="B5579" s="142" t="s">
        <v>20953</v>
      </c>
      <c r="C5579" s="143">
        <v>47</v>
      </c>
      <c r="D5579" s="143">
        <v>1</v>
      </c>
      <c r="E5579" s="144">
        <v>186.61</v>
      </c>
      <c r="F5579" s="144">
        <v>7.25</v>
      </c>
      <c r="G5579" s="144">
        <v>7.66</v>
      </c>
      <c r="H5579" s="144">
        <v>2.42</v>
      </c>
      <c r="I5579" s="144">
        <v>17.329999999999998</v>
      </c>
    </row>
    <row r="5580" spans="1:9" x14ac:dyDescent="0.2">
      <c r="A5580" s="141" t="s">
        <v>11167</v>
      </c>
      <c r="B5580" s="142" t="s">
        <v>20954</v>
      </c>
      <c r="C5580" s="143">
        <v>851</v>
      </c>
      <c r="D5580" s="143">
        <v>32</v>
      </c>
      <c r="E5580" s="144">
        <v>15480.32</v>
      </c>
      <c r="F5580" s="144">
        <v>131.18</v>
      </c>
      <c r="G5580" s="144">
        <v>245.3</v>
      </c>
      <c r="H5580" s="144">
        <v>201.31</v>
      </c>
      <c r="I5580" s="144">
        <v>577.79</v>
      </c>
    </row>
    <row r="5581" spans="1:9" x14ac:dyDescent="0.2">
      <c r="A5581" s="141" t="s">
        <v>11169</v>
      </c>
      <c r="B5581" s="142" t="s">
        <v>20955</v>
      </c>
      <c r="C5581" s="143">
        <v>315</v>
      </c>
      <c r="D5581" s="143">
        <v>6</v>
      </c>
      <c r="E5581" s="144">
        <v>991.38</v>
      </c>
      <c r="F5581" s="144">
        <v>48.56</v>
      </c>
      <c r="G5581" s="144">
        <v>45.99</v>
      </c>
      <c r="H5581" s="144">
        <v>12.9</v>
      </c>
      <c r="I5581" s="144">
        <v>107.45</v>
      </c>
    </row>
    <row r="5582" spans="1:9" x14ac:dyDescent="0.2">
      <c r="A5582" s="141" t="s">
        <v>11171</v>
      </c>
      <c r="B5582" s="142" t="s">
        <v>20956</v>
      </c>
      <c r="C5582" s="143">
        <v>141</v>
      </c>
      <c r="D5582" s="143">
        <v>4</v>
      </c>
      <c r="E5582" s="144">
        <v>1389.41</v>
      </c>
      <c r="F5582" s="144">
        <v>21.74</v>
      </c>
      <c r="G5582" s="144">
        <v>30.66</v>
      </c>
      <c r="H5582" s="144">
        <v>18.07</v>
      </c>
      <c r="I5582" s="144">
        <v>70.47</v>
      </c>
    </row>
    <row r="5583" spans="1:9" x14ac:dyDescent="0.2">
      <c r="A5583" s="141" t="s">
        <v>11173</v>
      </c>
      <c r="B5583" s="142" t="s">
        <v>20957</v>
      </c>
      <c r="C5583" s="143">
        <v>2748</v>
      </c>
      <c r="D5583" s="143">
        <v>58</v>
      </c>
      <c r="E5583" s="144">
        <v>34587.61</v>
      </c>
      <c r="F5583" s="144">
        <v>423.6</v>
      </c>
      <c r="G5583" s="144">
        <v>444.61</v>
      </c>
      <c r="H5583" s="144">
        <v>449.8</v>
      </c>
      <c r="I5583" s="144">
        <v>1318.01</v>
      </c>
    </row>
    <row r="5584" spans="1:9" x14ac:dyDescent="0.2">
      <c r="A5584" s="141" t="s">
        <v>11175</v>
      </c>
      <c r="B5584" s="142" t="s">
        <v>20958</v>
      </c>
      <c r="C5584" s="143">
        <v>299</v>
      </c>
      <c r="D5584" s="143">
        <v>3</v>
      </c>
      <c r="E5584" s="144">
        <v>692.78</v>
      </c>
      <c r="F5584" s="144">
        <v>46.09</v>
      </c>
      <c r="G5584" s="144">
        <v>23</v>
      </c>
      <c r="H5584" s="144">
        <v>9.01</v>
      </c>
      <c r="I5584" s="144">
        <v>78.099999999999994</v>
      </c>
    </row>
    <row r="5585" spans="1:9" x14ac:dyDescent="0.2">
      <c r="A5585" s="141" t="s">
        <v>11177</v>
      </c>
      <c r="B5585" s="142" t="s">
        <v>20959</v>
      </c>
      <c r="C5585" s="143">
        <v>94</v>
      </c>
      <c r="D5585" s="143">
        <v>2</v>
      </c>
      <c r="E5585" s="144">
        <v>411.63</v>
      </c>
      <c r="F5585" s="144">
        <v>14.49</v>
      </c>
      <c r="G5585" s="144">
        <v>15.33</v>
      </c>
      <c r="H5585" s="144">
        <v>5.35</v>
      </c>
      <c r="I5585" s="144">
        <v>35.17</v>
      </c>
    </row>
    <row r="5586" spans="1:9" x14ac:dyDescent="0.2">
      <c r="A5586" s="141" t="s">
        <v>11179</v>
      </c>
      <c r="B5586" s="142" t="s">
        <v>20960</v>
      </c>
      <c r="C5586" s="143">
        <v>1048</v>
      </c>
      <c r="D5586" s="143">
        <v>28</v>
      </c>
      <c r="E5586" s="144">
        <v>5997.35</v>
      </c>
      <c r="F5586" s="144">
        <v>161.55000000000001</v>
      </c>
      <c r="G5586" s="144">
        <v>214.64</v>
      </c>
      <c r="H5586" s="144">
        <v>77.989999999999995</v>
      </c>
      <c r="I5586" s="144">
        <v>454.18</v>
      </c>
    </row>
    <row r="5587" spans="1:9" x14ac:dyDescent="0.2">
      <c r="A5587" s="141" t="s">
        <v>11181</v>
      </c>
      <c r="B5587" s="142" t="s">
        <v>20961</v>
      </c>
      <c r="C5587" s="143">
        <v>52</v>
      </c>
      <c r="D5587" s="143">
        <v>1</v>
      </c>
      <c r="E5587" s="144">
        <v>2488.19</v>
      </c>
      <c r="F5587" s="144">
        <v>8.02</v>
      </c>
      <c r="G5587" s="144">
        <v>7.66</v>
      </c>
      <c r="H5587" s="144">
        <v>32.36</v>
      </c>
      <c r="I5587" s="144">
        <v>48.04</v>
      </c>
    </row>
    <row r="5588" spans="1:9" x14ac:dyDescent="0.2">
      <c r="A5588" s="141" t="s">
        <v>11183</v>
      </c>
      <c r="B5588" s="142" t="s">
        <v>20962</v>
      </c>
      <c r="C5588" s="143">
        <v>92</v>
      </c>
      <c r="D5588" s="143">
        <v>1</v>
      </c>
      <c r="E5588" s="144">
        <v>12260.66</v>
      </c>
      <c r="F5588" s="144">
        <v>14.18</v>
      </c>
      <c r="G5588" s="144">
        <v>7.66</v>
      </c>
      <c r="H5588" s="144">
        <v>159.44999999999999</v>
      </c>
      <c r="I5588" s="144">
        <v>181.29</v>
      </c>
    </row>
    <row r="5589" spans="1:9" x14ac:dyDescent="0.2">
      <c r="A5589" s="141" t="s">
        <v>11185</v>
      </c>
      <c r="B5589" s="142" t="s">
        <v>20963</v>
      </c>
      <c r="C5589" s="143">
        <v>22</v>
      </c>
      <c r="D5589" s="143">
        <v>0</v>
      </c>
      <c r="E5589" s="144">
        <v>0</v>
      </c>
      <c r="F5589" s="144">
        <v>3.39</v>
      </c>
      <c r="G5589" s="144">
        <v>0</v>
      </c>
      <c r="H5589" s="144">
        <v>0</v>
      </c>
      <c r="I5589" s="144">
        <v>3.39</v>
      </c>
    </row>
    <row r="5590" spans="1:9" x14ac:dyDescent="0.2">
      <c r="A5590" s="141" t="s">
        <v>11187</v>
      </c>
      <c r="B5590" s="142" t="s">
        <v>20964</v>
      </c>
      <c r="C5590" s="143">
        <v>1304</v>
      </c>
      <c r="D5590" s="143">
        <v>34</v>
      </c>
      <c r="E5590" s="144">
        <v>23207.73</v>
      </c>
      <c r="F5590" s="144">
        <v>201.01</v>
      </c>
      <c r="G5590" s="144">
        <v>260.63</v>
      </c>
      <c r="H5590" s="144">
        <v>301.81</v>
      </c>
      <c r="I5590" s="144">
        <v>763.45</v>
      </c>
    </row>
    <row r="5591" spans="1:9" x14ac:dyDescent="0.2">
      <c r="A5591" s="141" t="s">
        <v>11189</v>
      </c>
      <c r="B5591" s="142" t="s">
        <v>20965</v>
      </c>
      <c r="C5591" s="143">
        <v>366</v>
      </c>
      <c r="D5591" s="143">
        <v>11</v>
      </c>
      <c r="E5591" s="144">
        <v>2902.17</v>
      </c>
      <c r="F5591" s="144">
        <v>56.42</v>
      </c>
      <c r="G5591" s="144">
        <v>84.32</v>
      </c>
      <c r="H5591" s="144">
        <v>37.74</v>
      </c>
      <c r="I5591" s="144">
        <v>178.48</v>
      </c>
    </row>
    <row r="5592" spans="1:9" x14ac:dyDescent="0.2">
      <c r="A5592" s="141" t="s">
        <v>11191</v>
      </c>
      <c r="B5592" s="142" t="s">
        <v>20966</v>
      </c>
      <c r="C5592" s="143">
        <v>260</v>
      </c>
      <c r="D5592" s="143">
        <v>8</v>
      </c>
      <c r="E5592" s="144">
        <v>4923.47</v>
      </c>
      <c r="F5592" s="144">
        <v>40.08</v>
      </c>
      <c r="G5592" s="144">
        <v>61.33</v>
      </c>
      <c r="H5592" s="144">
        <v>64.02</v>
      </c>
      <c r="I5592" s="144">
        <v>165.43</v>
      </c>
    </row>
    <row r="5593" spans="1:9" x14ac:dyDescent="0.2">
      <c r="A5593" s="141" t="s">
        <v>11193</v>
      </c>
      <c r="B5593" s="142" t="s">
        <v>20967</v>
      </c>
      <c r="C5593" s="143">
        <v>519</v>
      </c>
      <c r="D5593" s="143">
        <v>13</v>
      </c>
      <c r="E5593" s="144">
        <v>6820.36</v>
      </c>
      <c r="F5593" s="144">
        <v>80</v>
      </c>
      <c r="G5593" s="144">
        <v>99.66</v>
      </c>
      <c r="H5593" s="144">
        <v>88.7</v>
      </c>
      <c r="I5593" s="144">
        <v>268.36</v>
      </c>
    </row>
    <row r="5594" spans="1:9" x14ac:dyDescent="0.2">
      <c r="A5594" s="141" t="s">
        <v>11195</v>
      </c>
      <c r="B5594" s="142" t="s">
        <v>20968</v>
      </c>
      <c r="C5594" s="143">
        <v>66</v>
      </c>
      <c r="D5594" s="143">
        <v>1</v>
      </c>
      <c r="E5594" s="144">
        <v>1730.12</v>
      </c>
      <c r="F5594" s="144">
        <v>10.18</v>
      </c>
      <c r="G5594" s="144">
        <v>7.66</v>
      </c>
      <c r="H5594" s="144">
        <v>22.5</v>
      </c>
      <c r="I5594" s="144">
        <v>40.340000000000003</v>
      </c>
    </row>
    <row r="5595" spans="1:9" x14ac:dyDescent="0.2">
      <c r="A5595" s="141" t="s">
        <v>11197</v>
      </c>
      <c r="B5595" s="142" t="s">
        <v>20969</v>
      </c>
      <c r="C5595" s="143">
        <v>46</v>
      </c>
      <c r="D5595" s="143">
        <v>8</v>
      </c>
      <c r="E5595" s="144">
        <v>2859.37</v>
      </c>
      <c r="F5595" s="144">
        <v>7.09</v>
      </c>
      <c r="G5595" s="144">
        <v>61.33</v>
      </c>
      <c r="H5595" s="144">
        <v>37.18</v>
      </c>
      <c r="I5595" s="144">
        <v>105.6</v>
      </c>
    </row>
    <row r="5596" spans="1:9" x14ac:dyDescent="0.2">
      <c r="A5596" s="141" t="s">
        <v>11199</v>
      </c>
      <c r="B5596" s="142" t="s">
        <v>20970</v>
      </c>
      <c r="C5596" s="143">
        <v>957</v>
      </c>
      <c r="D5596" s="143">
        <v>23</v>
      </c>
      <c r="E5596" s="144">
        <v>8937.2199999999993</v>
      </c>
      <c r="F5596" s="144">
        <v>147.52000000000001</v>
      </c>
      <c r="G5596" s="144">
        <v>176.31</v>
      </c>
      <c r="H5596" s="144">
        <v>116.22</v>
      </c>
      <c r="I5596" s="144">
        <v>440.05</v>
      </c>
    </row>
    <row r="5597" spans="1:9" x14ac:dyDescent="0.2">
      <c r="A5597" s="141" t="s">
        <v>11201</v>
      </c>
      <c r="B5597" s="142" t="s">
        <v>20971</v>
      </c>
      <c r="C5597" s="143">
        <v>21</v>
      </c>
      <c r="D5597" s="143">
        <v>1</v>
      </c>
      <c r="E5597" s="144">
        <v>704.99</v>
      </c>
      <c r="F5597" s="144">
        <v>3.24</v>
      </c>
      <c r="G5597" s="144">
        <v>7.66</v>
      </c>
      <c r="H5597" s="144">
        <v>9.17</v>
      </c>
      <c r="I5597" s="144">
        <v>20.07</v>
      </c>
    </row>
    <row r="5598" spans="1:9" x14ac:dyDescent="0.2">
      <c r="A5598" s="141" t="s">
        <v>11203</v>
      </c>
      <c r="B5598" s="142" t="s">
        <v>20972</v>
      </c>
      <c r="C5598" s="143">
        <v>5597</v>
      </c>
      <c r="D5598" s="143">
        <v>42</v>
      </c>
      <c r="E5598" s="144">
        <v>16526.53</v>
      </c>
      <c r="F5598" s="144">
        <v>862.78</v>
      </c>
      <c r="G5598" s="144">
        <v>321.95999999999998</v>
      </c>
      <c r="H5598" s="144">
        <v>214.92</v>
      </c>
      <c r="I5598" s="144">
        <v>1399.66</v>
      </c>
    </row>
    <row r="5599" spans="1:9" x14ac:dyDescent="0.2">
      <c r="A5599" s="141" t="s">
        <v>11205</v>
      </c>
      <c r="B5599" s="142" t="s">
        <v>20973</v>
      </c>
      <c r="C5599" s="143">
        <v>342</v>
      </c>
      <c r="D5599" s="143">
        <v>3</v>
      </c>
      <c r="E5599" s="144">
        <v>365.54</v>
      </c>
      <c r="F5599" s="144">
        <v>52.72</v>
      </c>
      <c r="G5599" s="144">
        <v>23</v>
      </c>
      <c r="H5599" s="144">
        <v>4.75</v>
      </c>
      <c r="I5599" s="144">
        <v>80.47</v>
      </c>
    </row>
    <row r="5600" spans="1:9" x14ac:dyDescent="0.2">
      <c r="A5600" s="141" t="s">
        <v>11207</v>
      </c>
      <c r="B5600" s="142" t="s">
        <v>20974</v>
      </c>
      <c r="C5600" s="143">
        <v>52</v>
      </c>
      <c r="D5600" s="143">
        <v>1</v>
      </c>
      <c r="E5600" s="144">
        <v>248.82</v>
      </c>
      <c r="F5600" s="144">
        <v>8.02</v>
      </c>
      <c r="G5600" s="144">
        <v>7.66</v>
      </c>
      <c r="H5600" s="144">
        <v>3.23</v>
      </c>
      <c r="I5600" s="144">
        <v>18.91</v>
      </c>
    </row>
    <row r="5601" spans="1:9" x14ac:dyDescent="0.2">
      <c r="A5601" s="141" t="s">
        <v>11209</v>
      </c>
      <c r="B5601" s="142" t="s">
        <v>20975</v>
      </c>
      <c r="C5601" s="143">
        <v>15</v>
      </c>
      <c r="D5601" s="143">
        <v>0</v>
      </c>
      <c r="E5601" s="144">
        <v>0</v>
      </c>
      <c r="F5601" s="144">
        <v>2.31</v>
      </c>
      <c r="G5601" s="144">
        <v>0</v>
      </c>
      <c r="H5601" s="144">
        <v>0</v>
      </c>
      <c r="I5601" s="144">
        <v>2.31</v>
      </c>
    </row>
    <row r="5602" spans="1:9" x14ac:dyDescent="0.2">
      <c r="A5602" s="141" t="s">
        <v>11211</v>
      </c>
      <c r="B5602" s="142" t="s">
        <v>20976</v>
      </c>
      <c r="C5602" s="143">
        <v>175</v>
      </c>
      <c r="D5602" s="143">
        <v>12</v>
      </c>
      <c r="E5602" s="144">
        <v>6182.13</v>
      </c>
      <c r="F5602" s="144">
        <v>26.98</v>
      </c>
      <c r="G5602" s="144">
        <v>91.99</v>
      </c>
      <c r="H5602" s="144">
        <v>80.400000000000006</v>
      </c>
      <c r="I5602" s="144">
        <v>199.37</v>
      </c>
    </row>
    <row r="5603" spans="1:9" x14ac:dyDescent="0.2">
      <c r="A5603" s="141" t="s">
        <v>11213</v>
      </c>
      <c r="B5603" s="142" t="s">
        <v>20977</v>
      </c>
      <c r="C5603" s="143">
        <v>100</v>
      </c>
      <c r="D5603" s="143">
        <v>4</v>
      </c>
      <c r="E5603" s="144">
        <v>1491.52</v>
      </c>
      <c r="F5603" s="144">
        <v>15.42</v>
      </c>
      <c r="G5603" s="144">
        <v>30.66</v>
      </c>
      <c r="H5603" s="144">
        <v>19.399999999999999</v>
      </c>
      <c r="I5603" s="144">
        <v>65.48</v>
      </c>
    </row>
    <row r="5604" spans="1:9" x14ac:dyDescent="0.2">
      <c r="A5604" s="141" t="s">
        <v>11215</v>
      </c>
      <c r="B5604" s="142" t="s">
        <v>20978</v>
      </c>
      <c r="C5604" s="143">
        <v>50</v>
      </c>
      <c r="D5604" s="143">
        <v>6</v>
      </c>
      <c r="E5604" s="144">
        <v>7893.27</v>
      </c>
      <c r="F5604" s="144">
        <v>7.7</v>
      </c>
      <c r="G5604" s="144">
        <v>45.99</v>
      </c>
      <c r="H5604" s="144">
        <v>102.65</v>
      </c>
      <c r="I5604" s="144">
        <v>156.34</v>
      </c>
    </row>
    <row r="5605" spans="1:9" x14ac:dyDescent="0.2">
      <c r="A5605" s="141" t="s">
        <v>11217</v>
      </c>
      <c r="B5605" s="142" t="s">
        <v>20979</v>
      </c>
      <c r="C5605" s="143">
        <v>508</v>
      </c>
      <c r="D5605" s="143">
        <v>17</v>
      </c>
      <c r="E5605" s="144">
        <v>4125.18</v>
      </c>
      <c r="F5605" s="144">
        <v>78.3</v>
      </c>
      <c r="G5605" s="144">
        <v>130.32</v>
      </c>
      <c r="H5605" s="144">
        <v>53.65</v>
      </c>
      <c r="I5605" s="144">
        <v>262.27</v>
      </c>
    </row>
    <row r="5606" spans="1:9" x14ac:dyDescent="0.2">
      <c r="A5606" s="141" t="s">
        <v>11219</v>
      </c>
      <c r="B5606" s="142" t="s">
        <v>20980</v>
      </c>
      <c r="C5606" s="143">
        <v>43</v>
      </c>
      <c r="D5606" s="143">
        <v>2</v>
      </c>
      <c r="E5606" s="144">
        <v>782.82</v>
      </c>
      <c r="F5606" s="144">
        <v>6.63</v>
      </c>
      <c r="G5606" s="144">
        <v>15.33</v>
      </c>
      <c r="H5606" s="144">
        <v>10.18</v>
      </c>
      <c r="I5606" s="144">
        <v>32.14</v>
      </c>
    </row>
    <row r="5607" spans="1:9" x14ac:dyDescent="0.2">
      <c r="A5607" s="141" t="s">
        <v>11221</v>
      </c>
      <c r="B5607" s="142" t="s">
        <v>20981</v>
      </c>
      <c r="C5607" s="143">
        <v>202</v>
      </c>
      <c r="D5607" s="143">
        <v>5</v>
      </c>
      <c r="E5607" s="144">
        <v>1109</v>
      </c>
      <c r="F5607" s="144">
        <v>31.14</v>
      </c>
      <c r="G5607" s="144">
        <v>38.33</v>
      </c>
      <c r="H5607" s="144">
        <v>14.42</v>
      </c>
      <c r="I5607" s="144">
        <v>83.89</v>
      </c>
    </row>
    <row r="5608" spans="1:9" x14ac:dyDescent="0.2">
      <c r="A5608" s="141" t="s">
        <v>11223</v>
      </c>
      <c r="B5608" s="142" t="s">
        <v>20982</v>
      </c>
      <c r="C5608" s="143">
        <v>73</v>
      </c>
      <c r="D5608" s="143">
        <v>1</v>
      </c>
      <c r="E5608" s="144">
        <v>571.45000000000005</v>
      </c>
      <c r="F5608" s="144">
        <v>11.26</v>
      </c>
      <c r="G5608" s="144">
        <v>7.66</v>
      </c>
      <c r="H5608" s="144">
        <v>7.43</v>
      </c>
      <c r="I5608" s="144">
        <v>26.35</v>
      </c>
    </row>
    <row r="5609" spans="1:9" x14ac:dyDescent="0.2">
      <c r="A5609" s="141" t="s">
        <v>11225</v>
      </c>
      <c r="B5609" s="142" t="s">
        <v>20983</v>
      </c>
      <c r="C5609" s="143">
        <v>308</v>
      </c>
      <c r="D5609" s="143">
        <v>10</v>
      </c>
      <c r="E5609" s="144">
        <v>2289.67</v>
      </c>
      <c r="F5609" s="144">
        <v>47.48</v>
      </c>
      <c r="G5609" s="144">
        <v>76.66</v>
      </c>
      <c r="H5609" s="144">
        <v>29.78</v>
      </c>
      <c r="I5609" s="144">
        <v>153.91999999999999</v>
      </c>
    </row>
    <row r="5610" spans="1:9" x14ac:dyDescent="0.2">
      <c r="A5610" s="141" t="s">
        <v>11227</v>
      </c>
      <c r="B5610" s="142" t="s">
        <v>20984</v>
      </c>
      <c r="C5610" s="143">
        <v>26</v>
      </c>
      <c r="D5610" s="143">
        <v>0</v>
      </c>
      <c r="E5610" s="144">
        <v>0</v>
      </c>
      <c r="F5610" s="144">
        <v>4.01</v>
      </c>
      <c r="G5610" s="144">
        <v>0</v>
      </c>
      <c r="H5610" s="144">
        <v>0</v>
      </c>
      <c r="I5610" s="144">
        <v>4.01</v>
      </c>
    </row>
    <row r="5611" spans="1:9" x14ac:dyDescent="0.2">
      <c r="A5611" s="141" t="s">
        <v>11229</v>
      </c>
      <c r="B5611" s="142" t="s">
        <v>20985</v>
      </c>
      <c r="C5611" s="143">
        <v>2135</v>
      </c>
      <c r="D5611" s="143">
        <v>45</v>
      </c>
      <c r="E5611" s="144">
        <v>19716.689999999999</v>
      </c>
      <c r="F5611" s="144">
        <v>329.11</v>
      </c>
      <c r="G5611" s="144">
        <v>344.96</v>
      </c>
      <c r="H5611" s="144">
        <v>256.41000000000003</v>
      </c>
      <c r="I5611" s="144">
        <v>930.48</v>
      </c>
    </row>
    <row r="5612" spans="1:9" x14ac:dyDescent="0.2">
      <c r="A5612" s="141" t="s">
        <v>11231</v>
      </c>
      <c r="B5612" s="142" t="s">
        <v>20986</v>
      </c>
      <c r="C5612" s="143">
        <v>45</v>
      </c>
      <c r="D5612" s="143">
        <v>0</v>
      </c>
      <c r="E5612" s="144">
        <v>0</v>
      </c>
      <c r="F5612" s="144">
        <v>6.94</v>
      </c>
      <c r="G5612" s="144">
        <v>0</v>
      </c>
      <c r="H5612" s="144">
        <v>0</v>
      </c>
      <c r="I5612" s="144">
        <v>6.94</v>
      </c>
    </row>
    <row r="5613" spans="1:9" x14ac:dyDescent="0.2">
      <c r="A5613" s="141" t="s">
        <v>11233</v>
      </c>
      <c r="B5613" s="142" t="s">
        <v>20987</v>
      </c>
      <c r="C5613" s="143">
        <v>34</v>
      </c>
      <c r="D5613" s="143">
        <v>0</v>
      </c>
      <c r="E5613" s="144">
        <v>0</v>
      </c>
      <c r="F5613" s="144">
        <v>5.24</v>
      </c>
      <c r="G5613" s="144">
        <v>0</v>
      </c>
      <c r="H5613" s="144">
        <v>0</v>
      </c>
      <c r="I5613" s="144">
        <v>5.24</v>
      </c>
    </row>
    <row r="5614" spans="1:9" x14ac:dyDescent="0.2">
      <c r="A5614" s="141" t="s">
        <v>11235</v>
      </c>
      <c r="B5614" s="142" t="s">
        <v>20988</v>
      </c>
      <c r="C5614" s="143">
        <v>201</v>
      </c>
      <c r="D5614" s="143">
        <v>7</v>
      </c>
      <c r="E5614" s="144">
        <v>1306.27</v>
      </c>
      <c r="F5614" s="144">
        <v>30.98</v>
      </c>
      <c r="G5614" s="144">
        <v>53.66</v>
      </c>
      <c r="H5614" s="144">
        <v>16.98</v>
      </c>
      <c r="I5614" s="144">
        <v>101.62</v>
      </c>
    </row>
    <row r="5615" spans="1:9" x14ac:dyDescent="0.2">
      <c r="A5615" s="141" t="s">
        <v>11237</v>
      </c>
      <c r="B5615" s="142" t="s">
        <v>20989</v>
      </c>
      <c r="C5615" s="143">
        <v>373</v>
      </c>
      <c r="D5615" s="143">
        <v>8</v>
      </c>
      <c r="E5615" s="144">
        <v>1138.6500000000001</v>
      </c>
      <c r="F5615" s="144">
        <v>57.5</v>
      </c>
      <c r="G5615" s="144">
        <v>61.33</v>
      </c>
      <c r="H5615" s="144">
        <v>14.81</v>
      </c>
      <c r="I5615" s="144">
        <v>133.63999999999999</v>
      </c>
    </row>
    <row r="5616" spans="1:9" x14ac:dyDescent="0.2">
      <c r="A5616" s="141" t="s">
        <v>11239</v>
      </c>
      <c r="B5616" s="142" t="s">
        <v>20990</v>
      </c>
      <c r="C5616" s="143">
        <v>448</v>
      </c>
      <c r="D5616" s="143">
        <v>16</v>
      </c>
      <c r="E5616" s="144">
        <v>6956.49</v>
      </c>
      <c r="F5616" s="144">
        <v>69.06</v>
      </c>
      <c r="G5616" s="144">
        <v>122.65</v>
      </c>
      <c r="H5616" s="144">
        <v>90.46</v>
      </c>
      <c r="I5616" s="144">
        <v>282.17</v>
      </c>
    </row>
    <row r="5617" spans="1:9" x14ac:dyDescent="0.2">
      <c r="A5617" s="141" t="s">
        <v>11241</v>
      </c>
      <c r="B5617" s="142" t="s">
        <v>20991</v>
      </c>
      <c r="C5617" s="143">
        <v>147</v>
      </c>
      <c r="D5617" s="143">
        <v>2</v>
      </c>
      <c r="E5617" s="144">
        <v>9004.58</v>
      </c>
      <c r="F5617" s="144">
        <v>22.66</v>
      </c>
      <c r="G5617" s="144">
        <v>15.33</v>
      </c>
      <c r="H5617" s="144">
        <v>117.1</v>
      </c>
      <c r="I5617" s="144">
        <v>155.09</v>
      </c>
    </row>
    <row r="5618" spans="1:9" x14ac:dyDescent="0.2">
      <c r="A5618" s="141" t="s">
        <v>11243</v>
      </c>
      <c r="B5618" s="142" t="s">
        <v>20992</v>
      </c>
      <c r="C5618" s="143">
        <v>88</v>
      </c>
      <c r="D5618" s="143">
        <v>2</v>
      </c>
      <c r="E5618" s="144">
        <v>352.81</v>
      </c>
      <c r="F5618" s="144">
        <v>13.57</v>
      </c>
      <c r="G5618" s="144">
        <v>15.33</v>
      </c>
      <c r="H5618" s="144">
        <v>4.59</v>
      </c>
      <c r="I5618" s="144">
        <v>33.49</v>
      </c>
    </row>
    <row r="5619" spans="1:9" x14ac:dyDescent="0.2">
      <c r="A5619" s="141" t="s">
        <v>11245</v>
      </c>
      <c r="B5619" s="142" t="s">
        <v>20993</v>
      </c>
      <c r="C5619" s="143">
        <v>980</v>
      </c>
      <c r="D5619" s="143">
        <v>38</v>
      </c>
      <c r="E5619" s="144">
        <v>76342.259999999995</v>
      </c>
      <c r="F5619" s="144">
        <v>151.06</v>
      </c>
      <c r="G5619" s="144">
        <v>291.3</v>
      </c>
      <c r="H5619" s="144">
        <v>992.8</v>
      </c>
      <c r="I5619" s="144">
        <v>1435.16</v>
      </c>
    </row>
    <row r="5620" spans="1:9" x14ac:dyDescent="0.2">
      <c r="A5620" s="141" t="s">
        <v>11247</v>
      </c>
      <c r="B5620" s="142" t="s">
        <v>20994</v>
      </c>
      <c r="C5620" s="143">
        <v>306</v>
      </c>
      <c r="D5620" s="143">
        <v>16</v>
      </c>
      <c r="E5620" s="144">
        <v>3293.97</v>
      </c>
      <c r="F5620" s="144">
        <v>47.17</v>
      </c>
      <c r="G5620" s="144">
        <v>122.65</v>
      </c>
      <c r="H5620" s="144">
        <v>42.84</v>
      </c>
      <c r="I5620" s="144">
        <v>212.66</v>
      </c>
    </row>
    <row r="5621" spans="1:9" x14ac:dyDescent="0.2">
      <c r="A5621" s="141" t="s">
        <v>11249</v>
      </c>
      <c r="B5621" s="142" t="s">
        <v>20995</v>
      </c>
      <c r="C5621" s="143">
        <v>5237</v>
      </c>
      <c r="D5621" s="143">
        <v>56</v>
      </c>
      <c r="E5621" s="144">
        <v>53642.17</v>
      </c>
      <c r="F5621" s="144">
        <v>807.28</v>
      </c>
      <c r="G5621" s="144">
        <v>429.28</v>
      </c>
      <c r="H5621" s="144">
        <v>697.6</v>
      </c>
      <c r="I5621" s="144">
        <v>1934.16</v>
      </c>
    </row>
    <row r="5622" spans="1:9" x14ac:dyDescent="0.2">
      <c r="A5622" s="141" t="s">
        <v>11251</v>
      </c>
      <c r="B5622" s="142" t="s">
        <v>20996</v>
      </c>
      <c r="C5622" s="143">
        <v>243</v>
      </c>
      <c r="D5622" s="143">
        <v>12</v>
      </c>
      <c r="E5622" s="144">
        <v>24337.93</v>
      </c>
      <c r="F5622" s="144">
        <v>37.46</v>
      </c>
      <c r="G5622" s="144">
        <v>91.99</v>
      </c>
      <c r="H5622" s="144">
        <v>316.5</v>
      </c>
      <c r="I5622" s="144">
        <v>445.95</v>
      </c>
    </row>
    <row r="5623" spans="1:9" x14ac:dyDescent="0.2">
      <c r="A5623" s="141" t="s">
        <v>11253</v>
      </c>
      <c r="B5623" s="142" t="s">
        <v>20997</v>
      </c>
      <c r="C5623" s="143">
        <v>138</v>
      </c>
      <c r="D5623" s="143">
        <v>5</v>
      </c>
      <c r="E5623" s="144">
        <v>1433.38</v>
      </c>
      <c r="F5623" s="144">
        <v>21.27</v>
      </c>
      <c r="G5623" s="144">
        <v>38.33</v>
      </c>
      <c r="H5623" s="144">
        <v>18.64</v>
      </c>
      <c r="I5623" s="144">
        <v>78.239999999999995</v>
      </c>
    </row>
    <row r="5624" spans="1:9" x14ac:dyDescent="0.2">
      <c r="A5624" s="141" t="s">
        <v>11255</v>
      </c>
      <c r="B5624" s="142" t="s">
        <v>20998</v>
      </c>
      <c r="C5624" s="143">
        <v>278</v>
      </c>
      <c r="D5624" s="143">
        <v>3</v>
      </c>
      <c r="E5624" s="144">
        <v>919.62</v>
      </c>
      <c r="F5624" s="144">
        <v>42.86</v>
      </c>
      <c r="G5624" s="144">
        <v>23</v>
      </c>
      <c r="H5624" s="144">
        <v>11.96</v>
      </c>
      <c r="I5624" s="144">
        <v>77.819999999999993</v>
      </c>
    </row>
    <row r="5625" spans="1:9" x14ac:dyDescent="0.2">
      <c r="A5625" s="141" t="s">
        <v>11257</v>
      </c>
      <c r="B5625" s="142" t="s">
        <v>20999</v>
      </c>
      <c r="C5625" s="143">
        <v>926</v>
      </c>
      <c r="D5625" s="143">
        <v>36</v>
      </c>
      <c r="E5625" s="144">
        <v>14046.63</v>
      </c>
      <c r="F5625" s="144">
        <v>142.74</v>
      </c>
      <c r="G5625" s="144">
        <v>275.97000000000003</v>
      </c>
      <c r="H5625" s="144">
        <v>182.67</v>
      </c>
      <c r="I5625" s="144">
        <v>601.38</v>
      </c>
    </row>
    <row r="5626" spans="1:9" x14ac:dyDescent="0.2">
      <c r="A5626" s="141" t="s">
        <v>11259</v>
      </c>
      <c r="B5626" s="142" t="s">
        <v>21000</v>
      </c>
      <c r="C5626" s="143">
        <v>40</v>
      </c>
      <c r="D5626" s="143">
        <v>0</v>
      </c>
      <c r="E5626" s="144">
        <v>0</v>
      </c>
      <c r="F5626" s="144">
        <v>6.17</v>
      </c>
      <c r="G5626" s="144">
        <v>0</v>
      </c>
      <c r="H5626" s="144">
        <v>0</v>
      </c>
      <c r="I5626" s="144">
        <v>6.17</v>
      </c>
    </row>
    <row r="5627" spans="1:9" x14ac:dyDescent="0.2">
      <c r="A5627" s="141" t="s">
        <v>11261</v>
      </c>
      <c r="B5627" s="142" t="s">
        <v>21001</v>
      </c>
      <c r="C5627" s="143">
        <v>85</v>
      </c>
      <c r="D5627" s="143">
        <v>0</v>
      </c>
      <c r="E5627" s="144">
        <v>0</v>
      </c>
      <c r="F5627" s="144">
        <v>13.1</v>
      </c>
      <c r="G5627" s="144">
        <v>0</v>
      </c>
      <c r="H5627" s="144">
        <v>0</v>
      </c>
      <c r="I5627" s="144">
        <v>13.1</v>
      </c>
    </row>
    <row r="5628" spans="1:9" x14ac:dyDescent="0.2">
      <c r="A5628" s="141" t="s">
        <v>11263</v>
      </c>
      <c r="B5628" s="142" t="s">
        <v>21002</v>
      </c>
      <c r="C5628" s="143">
        <v>535</v>
      </c>
      <c r="D5628" s="143">
        <v>16</v>
      </c>
      <c r="E5628" s="144">
        <v>12997.84</v>
      </c>
      <c r="F5628" s="144">
        <v>82.47</v>
      </c>
      <c r="G5628" s="144">
        <v>122.65</v>
      </c>
      <c r="H5628" s="144">
        <v>169.03</v>
      </c>
      <c r="I5628" s="144">
        <v>374.15</v>
      </c>
    </row>
    <row r="5629" spans="1:9" x14ac:dyDescent="0.2">
      <c r="A5629" s="141" t="s">
        <v>11265</v>
      </c>
      <c r="B5629" s="142" t="s">
        <v>21003</v>
      </c>
      <c r="C5629" s="143">
        <v>59</v>
      </c>
      <c r="D5629" s="143">
        <v>0</v>
      </c>
      <c r="E5629" s="144">
        <v>0</v>
      </c>
      <c r="F5629" s="144">
        <v>9.1</v>
      </c>
      <c r="G5629" s="144">
        <v>0</v>
      </c>
      <c r="H5629" s="144">
        <v>0</v>
      </c>
      <c r="I5629" s="144">
        <v>9.1</v>
      </c>
    </row>
    <row r="5630" spans="1:9" x14ac:dyDescent="0.2">
      <c r="A5630" s="141" t="s">
        <v>11267</v>
      </c>
      <c r="B5630" s="142" t="s">
        <v>21004</v>
      </c>
      <c r="C5630" s="143">
        <v>259</v>
      </c>
      <c r="D5630" s="143">
        <v>9</v>
      </c>
      <c r="E5630" s="144">
        <v>1084.1300000000001</v>
      </c>
      <c r="F5630" s="144">
        <v>39.93</v>
      </c>
      <c r="G5630" s="144">
        <v>68.989999999999995</v>
      </c>
      <c r="H5630" s="144">
        <v>14.1</v>
      </c>
      <c r="I5630" s="144">
        <v>123.02</v>
      </c>
    </row>
    <row r="5631" spans="1:9" x14ac:dyDescent="0.2">
      <c r="A5631" s="141" t="s">
        <v>11269</v>
      </c>
      <c r="B5631" s="142" t="s">
        <v>21005</v>
      </c>
      <c r="C5631" s="143">
        <v>141</v>
      </c>
      <c r="D5631" s="143">
        <v>2</v>
      </c>
      <c r="E5631" s="144">
        <v>753.52</v>
      </c>
      <c r="F5631" s="144">
        <v>21.74</v>
      </c>
      <c r="G5631" s="144">
        <v>15.33</v>
      </c>
      <c r="H5631" s="144">
        <v>9.8000000000000007</v>
      </c>
      <c r="I5631" s="144">
        <v>46.87</v>
      </c>
    </row>
    <row r="5632" spans="1:9" x14ac:dyDescent="0.2">
      <c r="A5632" s="141" t="s">
        <v>11271</v>
      </c>
      <c r="B5632" s="142" t="s">
        <v>21006</v>
      </c>
      <c r="C5632" s="143">
        <v>264</v>
      </c>
      <c r="D5632" s="143">
        <v>3</v>
      </c>
      <c r="E5632" s="144">
        <v>2774.01</v>
      </c>
      <c r="F5632" s="144">
        <v>40.700000000000003</v>
      </c>
      <c r="G5632" s="144">
        <v>23</v>
      </c>
      <c r="H5632" s="144">
        <v>36.07</v>
      </c>
      <c r="I5632" s="144">
        <v>99.77</v>
      </c>
    </row>
    <row r="5633" spans="1:9" x14ac:dyDescent="0.2">
      <c r="A5633" s="141" t="s">
        <v>11273</v>
      </c>
      <c r="B5633" s="142" t="s">
        <v>21007</v>
      </c>
      <c r="C5633" s="143">
        <v>51258</v>
      </c>
      <c r="D5633" s="143">
        <v>803</v>
      </c>
      <c r="E5633" s="144">
        <v>425086.18</v>
      </c>
      <c r="F5633" s="144">
        <v>7901.39</v>
      </c>
      <c r="G5633" s="144">
        <v>6155.57</v>
      </c>
      <c r="H5633" s="144">
        <v>5528.09</v>
      </c>
      <c r="I5633" s="144">
        <v>19585.05</v>
      </c>
    </row>
    <row r="5634" spans="1:9" x14ac:dyDescent="0.2">
      <c r="A5634" s="141" t="s">
        <v>11275</v>
      </c>
      <c r="B5634" s="142" t="s">
        <v>21008</v>
      </c>
      <c r="C5634" s="143">
        <v>987</v>
      </c>
      <c r="D5634" s="143">
        <v>27</v>
      </c>
      <c r="E5634" s="144">
        <v>7520.33</v>
      </c>
      <c r="F5634" s="144">
        <v>152.13999999999999</v>
      </c>
      <c r="G5634" s="144">
        <v>206.98</v>
      </c>
      <c r="H5634" s="144">
        <v>97.8</v>
      </c>
      <c r="I5634" s="144">
        <v>456.92</v>
      </c>
    </row>
    <row r="5635" spans="1:9" x14ac:dyDescent="0.2">
      <c r="A5635" s="141" t="s">
        <v>11277</v>
      </c>
      <c r="B5635" s="142" t="s">
        <v>21009</v>
      </c>
      <c r="C5635" s="143">
        <v>32</v>
      </c>
      <c r="D5635" s="143">
        <v>2</v>
      </c>
      <c r="E5635" s="144">
        <v>417.4</v>
      </c>
      <c r="F5635" s="144">
        <v>4.9400000000000004</v>
      </c>
      <c r="G5635" s="144">
        <v>15.33</v>
      </c>
      <c r="H5635" s="144">
        <v>5.43</v>
      </c>
      <c r="I5635" s="144">
        <v>25.7</v>
      </c>
    </row>
    <row r="5636" spans="1:9" x14ac:dyDescent="0.2">
      <c r="A5636" s="141" t="s">
        <v>11279</v>
      </c>
      <c r="B5636" s="142" t="s">
        <v>21010</v>
      </c>
      <c r="C5636" s="143">
        <v>29</v>
      </c>
      <c r="D5636" s="143">
        <v>0</v>
      </c>
      <c r="E5636" s="144">
        <v>0</v>
      </c>
      <c r="F5636" s="144">
        <v>4.47</v>
      </c>
      <c r="G5636" s="144">
        <v>0</v>
      </c>
      <c r="H5636" s="144">
        <v>0</v>
      </c>
      <c r="I5636" s="144">
        <v>4.47</v>
      </c>
    </row>
    <row r="5637" spans="1:9" x14ac:dyDescent="0.2">
      <c r="A5637" s="141" t="s">
        <v>11281</v>
      </c>
      <c r="B5637" s="142" t="s">
        <v>21011</v>
      </c>
      <c r="C5637" s="143">
        <v>137</v>
      </c>
      <c r="D5637" s="143">
        <v>2</v>
      </c>
      <c r="E5637" s="144">
        <v>466.54</v>
      </c>
      <c r="F5637" s="144">
        <v>21.12</v>
      </c>
      <c r="G5637" s="144">
        <v>15.33</v>
      </c>
      <c r="H5637" s="144">
        <v>6.06</v>
      </c>
      <c r="I5637" s="144">
        <v>42.51</v>
      </c>
    </row>
    <row r="5638" spans="1:9" x14ac:dyDescent="0.2">
      <c r="A5638" s="141" t="s">
        <v>11283</v>
      </c>
      <c r="B5638" s="142" t="s">
        <v>21012</v>
      </c>
      <c r="C5638" s="143">
        <v>47</v>
      </c>
      <c r="D5638" s="143">
        <v>17</v>
      </c>
      <c r="E5638" s="144">
        <v>16898.310000000001</v>
      </c>
      <c r="F5638" s="144">
        <v>7.25</v>
      </c>
      <c r="G5638" s="144">
        <v>130.32</v>
      </c>
      <c r="H5638" s="144">
        <v>219.76</v>
      </c>
      <c r="I5638" s="144">
        <v>357.33</v>
      </c>
    </row>
    <row r="5639" spans="1:9" x14ac:dyDescent="0.2">
      <c r="A5639" s="141" t="s">
        <v>11285</v>
      </c>
      <c r="B5639" s="142" t="s">
        <v>21013</v>
      </c>
      <c r="C5639" s="143">
        <v>45</v>
      </c>
      <c r="D5639" s="143">
        <v>3</v>
      </c>
      <c r="E5639" s="144">
        <v>748.01</v>
      </c>
      <c r="F5639" s="144">
        <v>6.94</v>
      </c>
      <c r="G5639" s="144">
        <v>23</v>
      </c>
      <c r="H5639" s="144">
        <v>9.73</v>
      </c>
      <c r="I5639" s="144">
        <v>39.67</v>
      </c>
    </row>
    <row r="5640" spans="1:9" x14ac:dyDescent="0.2">
      <c r="A5640" s="141" t="s">
        <v>11287</v>
      </c>
      <c r="B5640" s="142" t="s">
        <v>21014</v>
      </c>
      <c r="C5640" s="143">
        <v>50</v>
      </c>
      <c r="D5640" s="143">
        <v>1</v>
      </c>
      <c r="E5640" s="144">
        <v>2056.69</v>
      </c>
      <c r="F5640" s="144">
        <v>7.7</v>
      </c>
      <c r="G5640" s="144">
        <v>7.66</v>
      </c>
      <c r="H5640" s="144">
        <v>26.74</v>
      </c>
      <c r="I5640" s="144">
        <v>42.1</v>
      </c>
    </row>
    <row r="5641" spans="1:9" x14ac:dyDescent="0.2">
      <c r="A5641" s="141" t="s">
        <v>11289</v>
      </c>
      <c r="B5641" s="142" t="s">
        <v>21015</v>
      </c>
      <c r="C5641" s="143">
        <v>1389</v>
      </c>
      <c r="D5641" s="143">
        <v>33</v>
      </c>
      <c r="E5641" s="144">
        <v>6681.22</v>
      </c>
      <c r="F5641" s="144">
        <v>214.11</v>
      </c>
      <c r="G5641" s="144">
        <v>252.97</v>
      </c>
      <c r="H5641" s="144">
        <v>86.89</v>
      </c>
      <c r="I5641" s="144">
        <v>553.97</v>
      </c>
    </row>
    <row r="5642" spans="1:9" x14ac:dyDescent="0.2">
      <c r="A5642" s="141" t="s">
        <v>11291</v>
      </c>
      <c r="B5642" s="142" t="s">
        <v>21016</v>
      </c>
      <c r="C5642" s="143">
        <v>174</v>
      </c>
      <c r="D5642" s="143">
        <v>1</v>
      </c>
      <c r="E5642" s="144">
        <v>259.64</v>
      </c>
      <c r="F5642" s="144">
        <v>26.82</v>
      </c>
      <c r="G5642" s="144">
        <v>7.66</v>
      </c>
      <c r="H5642" s="144">
        <v>3.38</v>
      </c>
      <c r="I5642" s="144">
        <v>37.86</v>
      </c>
    </row>
    <row r="5643" spans="1:9" x14ac:dyDescent="0.2">
      <c r="A5643" s="141" t="s">
        <v>11293</v>
      </c>
      <c r="B5643" s="142" t="s">
        <v>21017</v>
      </c>
      <c r="C5643" s="143">
        <v>261</v>
      </c>
      <c r="D5643" s="143">
        <v>15</v>
      </c>
      <c r="E5643" s="144">
        <v>5714.29</v>
      </c>
      <c r="F5643" s="144">
        <v>40.229999999999997</v>
      </c>
      <c r="G5643" s="144">
        <v>114.98</v>
      </c>
      <c r="H5643" s="144">
        <v>74.31</v>
      </c>
      <c r="I5643" s="144">
        <v>229.52</v>
      </c>
    </row>
    <row r="5644" spans="1:9" x14ac:dyDescent="0.2">
      <c r="A5644" s="141" t="s">
        <v>11295</v>
      </c>
      <c r="B5644" s="142" t="s">
        <v>21018</v>
      </c>
      <c r="C5644" s="143">
        <v>197</v>
      </c>
      <c r="D5644" s="143">
        <v>2</v>
      </c>
      <c r="E5644" s="144">
        <v>373.22</v>
      </c>
      <c r="F5644" s="144">
        <v>30.37</v>
      </c>
      <c r="G5644" s="144">
        <v>15.33</v>
      </c>
      <c r="H5644" s="144">
        <v>4.8600000000000003</v>
      </c>
      <c r="I5644" s="144">
        <v>50.56</v>
      </c>
    </row>
    <row r="5645" spans="1:9" x14ac:dyDescent="0.2">
      <c r="A5645" s="141" t="s">
        <v>11297</v>
      </c>
      <c r="B5645" s="142" t="s">
        <v>21019</v>
      </c>
      <c r="C5645" s="143">
        <v>1072</v>
      </c>
      <c r="D5645" s="143">
        <v>8</v>
      </c>
      <c r="E5645" s="144">
        <v>40030.26</v>
      </c>
      <c r="F5645" s="144">
        <v>165.25</v>
      </c>
      <c r="G5645" s="144">
        <v>61.33</v>
      </c>
      <c r="H5645" s="144">
        <v>520.58000000000004</v>
      </c>
      <c r="I5645" s="144">
        <v>747.16</v>
      </c>
    </row>
    <row r="5646" spans="1:9" x14ac:dyDescent="0.2">
      <c r="A5646" s="141" t="s">
        <v>11299</v>
      </c>
      <c r="B5646" s="142" t="s">
        <v>21020</v>
      </c>
      <c r="C5646" s="143">
        <v>998</v>
      </c>
      <c r="D5646" s="143">
        <v>29</v>
      </c>
      <c r="E5646" s="144">
        <v>20647.810000000001</v>
      </c>
      <c r="F5646" s="144">
        <v>153.84</v>
      </c>
      <c r="G5646" s="144">
        <v>222.3</v>
      </c>
      <c r="H5646" s="144">
        <v>268.52</v>
      </c>
      <c r="I5646" s="144">
        <v>644.66</v>
      </c>
    </row>
    <row r="5647" spans="1:9" x14ac:dyDescent="0.2">
      <c r="A5647" s="141" t="s">
        <v>11301</v>
      </c>
      <c r="B5647" s="142" t="s">
        <v>21021</v>
      </c>
      <c r="C5647" s="143">
        <v>104</v>
      </c>
      <c r="D5647" s="143">
        <v>0</v>
      </c>
      <c r="E5647" s="144">
        <v>0</v>
      </c>
      <c r="F5647" s="144">
        <v>16.03</v>
      </c>
      <c r="G5647" s="144">
        <v>0</v>
      </c>
      <c r="H5647" s="144">
        <v>0</v>
      </c>
      <c r="I5647" s="144">
        <v>16.03</v>
      </c>
    </row>
    <row r="5648" spans="1:9" x14ac:dyDescent="0.2">
      <c r="A5648" s="141" t="s">
        <v>11303</v>
      </c>
      <c r="B5648" s="142" t="s">
        <v>21022</v>
      </c>
      <c r="C5648" s="143">
        <v>70</v>
      </c>
      <c r="D5648" s="143">
        <v>1</v>
      </c>
      <c r="E5648" s="144">
        <v>37.32</v>
      </c>
      <c r="F5648" s="144">
        <v>10.79</v>
      </c>
      <c r="G5648" s="144">
        <v>7.66</v>
      </c>
      <c r="H5648" s="144">
        <v>0.49</v>
      </c>
      <c r="I5648" s="144">
        <v>18.940000000000001</v>
      </c>
    </row>
    <row r="5649" spans="1:9" x14ac:dyDescent="0.2">
      <c r="A5649" s="141" t="s">
        <v>11305</v>
      </c>
      <c r="B5649" s="142" t="s">
        <v>21023</v>
      </c>
      <c r="C5649" s="143">
        <v>28</v>
      </c>
      <c r="D5649" s="143">
        <v>1</v>
      </c>
      <c r="E5649" s="144">
        <v>46.83</v>
      </c>
      <c r="F5649" s="144">
        <v>4.32</v>
      </c>
      <c r="G5649" s="144">
        <v>7.66</v>
      </c>
      <c r="H5649" s="144">
        <v>0.61</v>
      </c>
      <c r="I5649" s="144">
        <v>12.59</v>
      </c>
    </row>
    <row r="5650" spans="1:9" x14ac:dyDescent="0.2">
      <c r="A5650" s="141" t="s">
        <v>11307</v>
      </c>
      <c r="B5650" s="142" t="s">
        <v>21024</v>
      </c>
      <c r="C5650" s="143">
        <v>96</v>
      </c>
      <c r="D5650" s="143">
        <v>2</v>
      </c>
      <c r="E5650" s="144">
        <v>1485.94</v>
      </c>
      <c r="F5650" s="144">
        <v>14.8</v>
      </c>
      <c r="G5650" s="144">
        <v>15.33</v>
      </c>
      <c r="H5650" s="144">
        <v>19.329999999999998</v>
      </c>
      <c r="I5650" s="144">
        <v>49.46</v>
      </c>
    </row>
    <row r="5651" spans="1:9" x14ac:dyDescent="0.2">
      <c r="A5651" s="141" t="s">
        <v>11309</v>
      </c>
      <c r="B5651" s="142" t="s">
        <v>21025</v>
      </c>
      <c r="C5651" s="143">
        <v>230</v>
      </c>
      <c r="D5651" s="143">
        <v>20</v>
      </c>
      <c r="E5651" s="144">
        <v>6357.1</v>
      </c>
      <c r="F5651" s="144">
        <v>35.46</v>
      </c>
      <c r="G5651" s="144">
        <v>153.31</v>
      </c>
      <c r="H5651" s="144">
        <v>82.67</v>
      </c>
      <c r="I5651" s="144">
        <v>271.44</v>
      </c>
    </row>
    <row r="5652" spans="1:9" x14ac:dyDescent="0.2">
      <c r="A5652" s="141" t="s">
        <v>11311</v>
      </c>
      <c r="B5652" s="142" t="s">
        <v>21026</v>
      </c>
      <c r="C5652" s="143">
        <v>79</v>
      </c>
      <c r="D5652" s="143">
        <v>2</v>
      </c>
      <c r="E5652" s="144">
        <v>2394.2399999999998</v>
      </c>
      <c r="F5652" s="144">
        <v>12.18</v>
      </c>
      <c r="G5652" s="144">
        <v>15.33</v>
      </c>
      <c r="H5652" s="144">
        <v>31.14</v>
      </c>
      <c r="I5652" s="144">
        <v>58.65</v>
      </c>
    </row>
    <row r="5653" spans="1:9" x14ac:dyDescent="0.2">
      <c r="A5653" s="141" t="s">
        <v>11313</v>
      </c>
      <c r="B5653" s="142" t="s">
        <v>21027</v>
      </c>
      <c r="C5653" s="143">
        <v>1112</v>
      </c>
      <c r="D5653" s="143">
        <v>88</v>
      </c>
      <c r="E5653" s="144">
        <v>91929.54</v>
      </c>
      <c r="F5653" s="144">
        <v>171.42</v>
      </c>
      <c r="G5653" s="144">
        <v>674.58</v>
      </c>
      <c r="H5653" s="144">
        <v>1195.51</v>
      </c>
      <c r="I5653" s="144">
        <v>2041.51</v>
      </c>
    </row>
    <row r="5654" spans="1:9" x14ac:dyDescent="0.2">
      <c r="A5654" s="141" t="s">
        <v>11315</v>
      </c>
      <c r="B5654" s="142" t="s">
        <v>21028</v>
      </c>
      <c r="C5654" s="143">
        <v>79</v>
      </c>
      <c r="D5654" s="143">
        <v>0</v>
      </c>
      <c r="E5654" s="144">
        <v>0</v>
      </c>
      <c r="F5654" s="144">
        <v>12.18</v>
      </c>
      <c r="G5654" s="144">
        <v>0</v>
      </c>
      <c r="H5654" s="144">
        <v>0</v>
      </c>
      <c r="I5654" s="144">
        <v>12.18</v>
      </c>
    </row>
    <row r="5655" spans="1:9" x14ac:dyDescent="0.2">
      <c r="A5655" s="141" t="s">
        <v>11317</v>
      </c>
      <c r="B5655" s="142" t="s">
        <v>21029</v>
      </c>
      <c r="C5655" s="143">
        <v>718</v>
      </c>
      <c r="D5655" s="143">
        <v>30</v>
      </c>
      <c r="E5655" s="144">
        <v>16142.77</v>
      </c>
      <c r="F5655" s="144">
        <v>110.68</v>
      </c>
      <c r="G5655" s="144">
        <v>229.97</v>
      </c>
      <c r="H5655" s="144">
        <v>209.93</v>
      </c>
      <c r="I5655" s="144">
        <v>550.58000000000004</v>
      </c>
    </row>
    <row r="5656" spans="1:9" x14ac:dyDescent="0.2">
      <c r="A5656" s="141" t="s">
        <v>11319</v>
      </c>
      <c r="B5656" s="142" t="s">
        <v>21030</v>
      </c>
      <c r="C5656" s="143">
        <v>73</v>
      </c>
      <c r="D5656" s="143">
        <v>0</v>
      </c>
      <c r="E5656" s="144">
        <v>0</v>
      </c>
      <c r="F5656" s="144">
        <v>11.26</v>
      </c>
      <c r="G5656" s="144">
        <v>0</v>
      </c>
      <c r="H5656" s="144">
        <v>0</v>
      </c>
      <c r="I5656" s="144">
        <v>11.26</v>
      </c>
    </row>
    <row r="5657" spans="1:9" x14ac:dyDescent="0.2">
      <c r="A5657" s="141" t="s">
        <v>11321</v>
      </c>
      <c r="B5657" s="142" t="s">
        <v>21031</v>
      </c>
      <c r="C5657" s="143">
        <v>53</v>
      </c>
      <c r="D5657" s="143">
        <v>0</v>
      </c>
      <c r="E5657" s="144">
        <v>0</v>
      </c>
      <c r="F5657" s="144">
        <v>8.17</v>
      </c>
      <c r="G5657" s="144">
        <v>0</v>
      </c>
      <c r="H5657" s="144">
        <v>0</v>
      </c>
      <c r="I5657" s="144">
        <v>8.17</v>
      </c>
    </row>
    <row r="5658" spans="1:9" x14ac:dyDescent="0.2">
      <c r="A5658" s="141" t="s">
        <v>11323</v>
      </c>
      <c r="B5658" s="142" t="s">
        <v>21032</v>
      </c>
      <c r="C5658" s="143">
        <v>216</v>
      </c>
      <c r="D5658" s="143">
        <v>7</v>
      </c>
      <c r="E5658" s="144">
        <v>3204.47</v>
      </c>
      <c r="F5658" s="144">
        <v>33.299999999999997</v>
      </c>
      <c r="G5658" s="144">
        <v>53.66</v>
      </c>
      <c r="H5658" s="144">
        <v>41.67</v>
      </c>
      <c r="I5658" s="144">
        <v>128.63</v>
      </c>
    </row>
    <row r="5659" spans="1:9" x14ac:dyDescent="0.2">
      <c r="A5659" s="141" t="s">
        <v>11325</v>
      </c>
      <c r="B5659" s="142" t="s">
        <v>21033</v>
      </c>
      <c r="C5659" s="143">
        <v>313</v>
      </c>
      <c r="D5659" s="143">
        <v>17</v>
      </c>
      <c r="E5659" s="144">
        <v>3702.91</v>
      </c>
      <c r="F5659" s="144">
        <v>48.25</v>
      </c>
      <c r="G5659" s="144">
        <v>130.32</v>
      </c>
      <c r="H5659" s="144">
        <v>48.15</v>
      </c>
      <c r="I5659" s="144">
        <v>226.72</v>
      </c>
    </row>
    <row r="5660" spans="1:9" x14ac:dyDescent="0.2">
      <c r="A5660" s="141" t="s">
        <v>11327</v>
      </c>
      <c r="B5660" s="142" t="s">
        <v>21034</v>
      </c>
      <c r="C5660" s="143">
        <v>17</v>
      </c>
      <c r="D5660" s="143">
        <v>1</v>
      </c>
      <c r="E5660" s="144">
        <v>37.32</v>
      </c>
      <c r="F5660" s="144">
        <v>2.62</v>
      </c>
      <c r="G5660" s="144">
        <v>7.66</v>
      </c>
      <c r="H5660" s="144">
        <v>0.49</v>
      </c>
      <c r="I5660" s="144">
        <v>10.77</v>
      </c>
    </row>
    <row r="5661" spans="1:9" x14ac:dyDescent="0.2">
      <c r="A5661" s="141" t="s">
        <v>11329</v>
      </c>
      <c r="B5661" s="142" t="s">
        <v>21035</v>
      </c>
      <c r="C5661" s="143">
        <v>1491</v>
      </c>
      <c r="D5661" s="143">
        <v>70</v>
      </c>
      <c r="E5661" s="144">
        <v>62821.07</v>
      </c>
      <c r="F5661" s="144">
        <v>229.84</v>
      </c>
      <c r="G5661" s="144">
        <v>536.6</v>
      </c>
      <c r="H5661" s="144">
        <v>816.97</v>
      </c>
      <c r="I5661" s="144">
        <v>1583.41</v>
      </c>
    </row>
    <row r="5662" spans="1:9" x14ac:dyDescent="0.2">
      <c r="A5662" s="141" t="s">
        <v>11331</v>
      </c>
      <c r="B5662" s="142" t="s">
        <v>21036</v>
      </c>
      <c r="C5662" s="143">
        <v>560</v>
      </c>
      <c r="D5662" s="143">
        <v>7</v>
      </c>
      <c r="E5662" s="144">
        <v>1725.89</v>
      </c>
      <c r="F5662" s="144">
        <v>86.32</v>
      </c>
      <c r="G5662" s="144">
        <v>53.66</v>
      </c>
      <c r="H5662" s="144">
        <v>22.45</v>
      </c>
      <c r="I5662" s="144">
        <v>162.43</v>
      </c>
    </row>
    <row r="5663" spans="1:9" x14ac:dyDescent="0.2">
      <c r="A5663" s="141" t="s">
        <v>11333</v>
      </c>
      <c r="B5663" s="142" t="s">
        <v>21037</v>
      </c>
      <c r="C5663" s="143">
        <v>31</v>
      </c>
      <c r="D5663" s="143">
        <v>0</v>
      </c>
      <c r="E5663" s="144">
        <v>0</v>
      </c>
      <c r="F5663" s="144">
        <v>4.78</v>
      </c>
      <c r="G5663" s="144">
        <v>0</v>
      </c>
      <c r="H5663" s="144">
        <v>0</v>
      </c>
      <c r="I5663" s="144">
        <v>4.78</v>
      </c>
    </row>
    <row r="5664" spans="1:9" x14ac:dyDescent="0.2">
      <c r="A5664" s="141" t="s">
        <v>11335</v>
      </c>
      <c r="B5664" s="142" t="s">
        <v>21038</v>
      </c>
      <c r="C5664" s="143">
        <v>103</v>
      </c>
      <c r="D5664" s="143">
        <v>4</v>
      </c>
      <c r="E5664" s="144">
        <v>808.65</v>
      </c>
      <c r="F5664" s="144">
        <v>15.88</v>
      </c>
      <c r="G5664" s="144">
        <v>30.66</v>
      </c>
      <c r="H5664" s="144">
        <v>10.52</v>
      </c>
      <c r="I5664" s="144">
        <v>57.06</v>
      </c>
    </row>
    <row r="5665" spans="1:9" x14ac:dyDescent="0.2">
      <c r="A5665" s="141" t="s">
        <v>11337</v>
      </c>
      <c r="B5665" s="142" t="s">
        <v>21039</v>
      </c>
      <c r="C5665" s="143">
        <v>126</v>
      </c>
      <c r="D5665" s="143">
        <v>6</v>
      </c>
      <c r="E5665" s="144">
        <v>1164.3699999999999</v>
      </c>
      <c r="F5665" s="144">
        <v>19.420000000000002</v>
      </c>
      <c r="G5665" s="144">
        <v>45.99</v>
      </c>
      <c r="H5665" s="144">
        <v>15.14</v>
      </c>
      <c r="I5665" s="144">
        <v>80.55</v>
      </c>
    </row>
    <row r="5666" spans="1:9" x14ac:dyDescent="0.2">
      <c r="A5666" s="141" t="s">
        <v>11339</v>
      </c>
      <c r="B5666" s="142" t="s">
        <v>21040</v>
      </c>
      <c r="C5666" s="143">
        <v>512</v>
      </c>
      <c r="D5666" s="143">
        <v>5</v>
      </c>
      <c r="E5666" s="144">
        <v>1119.68</v>
      </c>
      <c r="F5666" s="144">
        <v>78.930000000000007</v>
      </c>
      <c r="G5666" s="144">
        <v>38.33</v>
      </c>
      <c r="H5666" s="144">
        <v>14.56</v>
      </c>
      <c r="I5666" s="144">
        <v>131.82</v>
      </c>
    </row>
    <row r="5667" spans="1:9" x14ac:dyDescent="0.2">
      <c r="A5667" s="141" t="s">
        <v>11341</v>
      </c>
      <c r="B5667" s="142" t="s">
        <v>21041</v>
      </c>
      <c r="C5667" s="143">
        <v>421</v>
      </c>
      <c r="D5667" s="143">
        <v>6</v>
      </c>
      <c r="E5667" s="144">
        <v>2636.74</v>
      </c>
      <c r="F5667" s="144">
        <v>64.900000000000006</v>
      </c>
      <c r="G5667" s="144">
        <v>45.99</v>
      </c>
      <c r="H5667" s="144">
        <v>34.29</v>
      </c>
      <c r="I5667" s="144">
        <v>145.18</v>
      </c>
    </row>
    <row r="5668" spans="1:9" x14ac:dyDescent="0.2">
      <c r="A5668" s="141" t="s">
        <v>11343</v>
      </c>
      <c r="B5668" s="142" t="s">
        <v>21042</v>
      </c>
      <c r="C5668" s="143">
        <v>580</v>
      </c>
      <c r="D5668" s="143">
        <v>9</v>
      </c>
      <c r="E5668" s="144">
        <v>69610.75</v>
      </c>
      <c r="F5668" s="144">
        <v>89.41</v>
      </c>
      <c r="G5668" s="144">
        <v>68.989999999999995</v>
      </c>
      <c r="H5668" s="144">
        <v>905.26</v>
      </c>
      <c r="I5668" s="144">
        <v>1063.6600000000001</v>
      </c>
    </row>
    <row r="5669" spans="1:9" x14ac:dyDescent="0.2">
      <c r="A5669" s="141" t="s">
        <v>11345</v>
      </c>
      <c r="B5669" s="142" t="s">
        <v>21043</v>
      </c>
      <c r="C5669" s="143">
        <v>120</v>
      </c>
      <c r="D5669" s="143">
        <v>2</v>
      </c>
      <c r="E5669" s="144">
        <v>541.37</v>
      </c>
      <c r="F5669" s="144">
        <v>18.5</v>
      </c>
      <c r="G5669" s="144">
        <v>15.33</v>
      </c>
      <c r="H5669" s="144">
        <v>7.04</v>
      </c>
      <c r="I5669" s="144">
        <v>40.869999999999997</v>
      </c>
    </row>
    <row r="5670" spans="1:9" x14ac:dyDescent="0.2">
      <c r="A5670" s="141" t="s">
        <v>11347</v>
      </c>
      <c r="B5670" s="142" t="s">
        <v>21044</v>
      </c>
      <c r="C5670" s="143">
        <v>103</v>
      </c>
      <c r="D5670" s="143">
        <v>2</v>
      </c>
      <c r="E5670" s="144">
        <v>688.58</v>
      </c>
      <c r="F5670" s="144">
        <v>15.88</v>
      </c>
      <c r="G5670" s="144">
        <v>15.33</v>
      </c>
      <c r="H5670" s="144">
        <v>8.9499999999999993</v>
      </c>
      <c r="I5670" s="144">
        <v>40.159999999999997</v>
      </c>
    </row>
    <row r="5671" spans="1:9" x14ac:dyDescent="0.2">
      <c r="A5671" s="141" t="s">
        <v>11349</v>
      </c>
      <c r="B5671" s="142" t="s">
        <v>21045</v>
      </c>
      <c r="C5671" s="143">
        <v>367</v>
      </c>
      <c r="D5671" s="143">
        <v>4</v>
      </c>
      <c r="E5671" s="144">
        <v>813.57</v>
      </c>
      <c r="F5671" s="144">
        <v>56.58</v>
      </c>
      <c r="G5671" s="144">
        <v>30.66</v>
      </c>
      <c r="H5671" s="144">
        <v>10.58</v>
      </c>
      <c r="I5671" s="144">
        <v>97.82</v>
      </c>
    </row>
    <row r="5672" spans="1:9" x14ac:dyDescent="0.2">
      <c r="A5672" s="141" t="s">
        <v>11351</v>
      </c>
      <c r="B5672" s="142" t="s">
        <v>21046</v>
      </c>
      <c r="C5672" s="143">
        <v>127</v>
      </c>
      <c r="D5672" s="143">
        <v>0</v>
      </c>
      <c r="E5672" s="144">
        <v>0</v>
      </c>
      <c r="F5672" s="144">
        <v>19.579999999999998</v>
      </c>
      <c r="G5672" s="144">
        <v>0</v>
      </c>
      <c r="H5672" s="144">
        <v>0</v>
      </c>
      <c r="I5672" s="144">
        <v>19.579999999999998</v>
      </c>
    </row>
    <row r="5673" spans="1:9" x14ac:dyDescent="0.2">
      <c r="A5673" s="141" t="s">
        <v>11353</v>
      </c>
      <c r="B5673" s="142" t="s">
        <v>21047</v>
      </c>
      <c r="C5673" s="143">
        <v>3102</v>
      </c>
      <c r="D5673" s="143">
        <v>15</v>
      </c>
      <c r="E5673" s="144">
        <v>3008.88</v>
      </c>
      <c r="F5673" s="144">
        <v>478.17</v>
      </c>
      <c r="G5673" s="144">
        <v>114.98</v>
      </c>
      <c r="H5673" s="144">
        <v>39.130000000000003</v>
      </c>
      <c r="I5673" s="144">
        <v>632.28</v>
      </c>
    </row>
    <row r="5674" spans="1:9" x14ac:dyDescent="0.2">
      <c r="A5674" s="141" t="s">
        <v>11355</v>
      </c>
      <c r="B5674" s="142" t="s">
        <v>21048</v>
      </c>
      <c r="C5674" s="143">
        <v>2022</v>
      </c>
      <c r="D5674" s="143">
        <v>31</v>
      </c>
      <c r="E5674" s="144">
        <v>16112.47</v>
      </c>
      <c r="F5674" s="144">
        <v>168.63</v>
      </c>
      <c r="G5674" s="144">
        <v>242.5</v>
      </c>
      <c r="H5674" s="144">
        <v>164.01</v>
      </c>
      <c r="I5674" s="144">
        <v>575.14</v>
      </c>
    </row>
    <row r="5675" spans="1:9" x14ac:dyDescent="0.2">
      <c r="A5675" s="141" t="s">
        <v>11357</v>
      </c>
      <c r="B5675" s="142" t="s">
        <v>21049</v>
      </c>
      <c r="C5675" s="143">
        <v>1716</v>
      </c>
      <c r="D5675" s="143">
        <v>23</v>
      </c>
      <c r="E5675" s="144">
        <v>12679.08</v>
      </c>
      <c r="F5675" s="144">
        <v>143.11000000000001</v>
      </c>
      <c r="G5675" s="144">
        <v>179.92</v>
      </c>
      <c r="H5675" s="144">
        <v>129.06</v>
      </c>
      <c r="I5675" s="144">
        <v>452.09</v>
      </c>
    </row>
    <row r="5676" spans="1:9" x14ac:dyDescent="0.2">
      <c r="A5676" s="141" t="s">
        <v>11359</v>
      </c>
      <c r="B5676" s="142" t="s">
        <v>21050</v>
      </c>
      <c r="C5676" s="143">
        <v>3221</v>
      </c>
      <c r="D5676" s="143">
        <v>23</v>
      </c>
      <c r="E5676" s="144">
        <v>6242.24</v>
      </c>
      <c r="F5676" s="144">
        <v>268.62</v>
      </c>
      <c r="G5676" s="144">
        <v>179.92</v>
      </c>
      <c r="H5676" s="144">
        <v>63.54</v>
      </c>
      <c r="I5676" s="144">
        <v>512.08000000000004</v>
      </c>
    </row>
    <row r="5677" spans="1:9" x14ac:dyDescent="0.2">
      <c r="A5677" s="141" t="s">
        <v>11361</v>
      </c>
      <c r="B5677" s="142" t="s">
        <v>21051</v>
      </c>
      <c r="C5677" s="143">
        <v>75546</v>
      </c>
      <c r="D5677" s="143">
        <v>1201</v>
      </c>
      <c r="E5677" s="144">
        <v>2057993.47</v>
      </c>
      <c r="F5677" s="144">
        <v>6300.41</v>
      </c>
      <c r="G5677" s="144">
        <v>9395.14</v>
      </c>
      <c r="H5677" s="144">
        <v>20948.14</v>
      </c>
      <c r="I5677" s="144">
        <v>36643.69</v>
      </c>
    </row>
    <row r="5678" spans="1:9" x14ac:dyDescent="0.2">
      <c r="A5678" s="141" t="s">
        <v>11363</v>
      </c>
      <c r="B5678" s="142" t="s">
        <v>21052</v>
      </c>
      <c r="C5678" s="143">
        <v>12264</v>
      </c>
      <c r="D5678" s="143">
        <v>110</v>
      </c>
      <c r="E5678" s="144">
        <v>29671.59</v>
      </c>
      <c r="F5678" s="144">
        <v>1022.8</v>
      </c>
      <c r="G5678" s="144">
        <v>860.5</v>
      </c>
      <c r="H5678" s="144">
        <v>302.02</v>
      </c>
      <c r="I5678" s="144">
        <v>2185.3200000000002</v>
      </c>
    </row>
    <row r="5679" spans="1:9" x14ac:dyDescent="0.2">
      <c r="A5679" s="141" t="s">
        <v>11365</v>
      </c>
      <c r="B5679" s="142" t="s">
        <v>21053</v>
      </c>
      <c r="C5679" s="143">
        <v>3348</v>
      </c>
      <c r="D5679" s="143">
        <v>34</v>
      </c>
      <c r="E5679" s="144">
        <v>14023.97</v>
      </c>
      <c r="F5679" s="144">
        <v>279.22000000000003</v>
      </c>
      <c r="G5679" s="144">
        <v>265.98</v>
      </c>
      <c r="H5679" s="144">
        <v>142.75</v>
      </c>
      <c r="I5679" s="144">
        <v>687.95</v>
      </c>
    </row>
    <row r="5680" spans="1:9" x14ac:dyDescent="0.2">
      <c r="A5680" s="141" t="s">
        <v>11367</v>
      </c>
      <c r="B5680" s="142" t="s">
        <v>21054</v>
      </c>
      <c r="C5680" s="143">
        <v>16484</v>
      </c>
      <c r="D5680" s="143">
        <v>81</v>
      </c>
      <c r="E5680" s="144">
        <v>23802.95</v>
      </c>
      <c r="F5680" s="144">
        <v>1374.74</v>
      </c>
      <c r="G5680" s="144">
        <v>633.65</v>
      </c>
      <c r="H5680" s="144">
        <v>242.29</v>
      </c>
      <c r="I5680" s="144">
        <v>2250.6799999999998</v>
      </c>
    </row>
    <row r="5681" spans="1:9" x14ac:dyDescent="0.2">
      <c r="A5681" s="141" t="s">
        <v>11369</v>
      </c>
      <c r="B5681" s="142" t="s">
        <v>21055</v>
      </c>
      <c r="C5681" s="143">
        <v>1253</v>
      </c>
      <c r="D5681" s="143">
        <v>11</v>
      </c>
      <c r="E5681" s="144">
        <v>2774</v>
      </c>
      <c r="F5681" s="144">
        <v>104.5</v>
      </c>
      <c r="G5681" s="144">
        <v>86.05</v>
      </c>
      <c r="H5681" s="144">
        <v>28.24</v>
      </c>
      <c r="I5681" s="144">
        <v>218.79</v>
      </c>
    </row>
    <row r="5682" spans="1:9" x14ac:dyDescent="0.2">
      <c r="A5682" s="141" t="s">
        <v>11371</v>
      </c>
      <c r="B5682" s="142" t="s">
        <v>21056</v>
      </c>
      <c r="C5682" s="143">
        <v>1331</v>
      </c>
      <c r="D5682" s="143">
        <v>17</v>
      </c>
      <c r="E5682" s="144">
        <v>4733.13</v>
      </c>
      <c r="F5682" s="144">
        <v>111</v>
      </c>
      <c r="G5682" s="144">
        <v>132.97999999999999</v>
      </c>
      <c r="H5682" s="144">
        <v>48.18</v>
      </c>
      <c r="I5682" s="144">
        <v>292.16000000000003</v>
      </c>
    </row>
    <row r="5683" spans="1:9" x14ac:dyDescent="0.2">
      <c r="A5683" s="141" t="s">
        <v>11373</v>
      </c>
      <c r="B5683" s="142" t="s">
        <v>21057</v>
      </c>
      <c r="C5683" s="143">
        <v>6287</v>
      </c>
      <c r="D5683" s="143">
        <v>32</v>
      </c>
      <c r="E5683" s="144">
        <v>6269.71</v>
      </c>
      <c r="F5683" s="144">
        <v>524.33000000000004</v>
      </c>
      <c r="G5683" s="144">
        <v>250.33</v>
      </c>
      <c r="H5683" s="144">
        <v>63.82</v>
      </c>
      <c r="I5683" s="144">
        <v>838.48</v>
      </c>
    </row>
    <row r="5684" spans="1:9" x14ac:dyDescent="0.2">
      <c r="A5684" s="141" t="s">
        <v>11375</v>
      </c>
      <c r="B5684" s="142" t="s">
        <v>21058</v>
      </c>
      <c r="C5684" s="143">
        <v>19497</v>
      </c>
      <c r="D5684" s="143">
        <v>162</v>
      </c>
      <c r="E5684" s="144">
        <v>57143.27</v>
      </c>
      <c r="F5684" s="144">
        <v>1626.02</v>
      </c>
      <c r="G5684" s="144">
        <v>1267.29</v>
      </c>
      <c r="H5684" s="144">
        <v>581.66</v>
      </c>
      <c r="I5684" s="144">
        <v>3474.97</v>
      </c>
    </row>
    <row r="5685" spans="1:9" x14ac:dyDescent="0.2">
      <c r="A5685" s="141" t="s">
        <v>11377</v>
      </c>
      <c r="B5685" s="142" t="s">
        <v>21059</v>
      </c>
      <c r="C5685" s="143">
        <v>4614</v>
      </c>
      <c r="D5685" s="143">
        <v>76</v>
      </c>
      <c r="E5685" s="144">
        <v>37543.870000000003</v>
      </c>
      <c r="F5685" s="144">
        <v>384.8</v>
      </c>
      <c r="G5685" s="144">
        <v>594.53</v>
      </c>
      <c r="H5685" s="144">
        <v>382.15</v>
      </c>
      <c r="I5685" s="144">
        <v>1361.48</v>
      </c>
    </row>
    <row r="5686" spans="1:9" x14ac:dyDescent="0.2">
      <c r="A5686" s="141" t="s">
        <v>11379</v>
      </c>
      <c r="B5686" s="142" t="s">
        <v>21060</v>
      </c>
      <c r="C5686" s="143">
        <v>6060</v>
      </c>
      <c r="D5686" s="143">
        <v>68</v>
      </c>
      <c r="E5686" s="144">
        <v>61649.2</v>
      </c>
      <c r="F5686" s="144">
        <v>505.39</v>
      </c>
      <c r="G5686" s="144">
        <v>531.95000000000005</v>
      </c>
      <c r="H5686" s="144">
        <v>627.52</v>
      </c>
      <c r="I5686" s="144">
        <v>1664.86</v>
      </c>
    </row>
    <row r="5687" spans="1:9" x14ac:dyDescent="0.2">
      <c r="A5687" s="141" t="s">
        <v>11381</v>
      </c>
      <c r="B5687" s="142" t="s">
        <v>21061</v>
      </c>
      <c r="C5687" s="143">
        <v>3099</v>
      </c>
      <c r="D5687" s="143">
        <v>25</v>
      </c>
      <c r="E5687" s="144">
        <v>10786.63</v>
      </c>
      <c r="F5687" s="144">
        <v>258.45</v>
      </c>
      <c r="G5687" s="144">
        <v>195.57</v>
      </c>
      <c r="H5687" s="144">
        <v>109.8</v>
      </c>
      <c r="I5687" s="144">
        <v>563.82000000000005</v>
      </c>
    </row>
    <row r="5688" spans="1:9" x14ac:dyDescent="0.2">
      <c r="A5688" s="141" t="s">
        <v>11383</v>
      </c>
      <c r="B5688" s="142" t="s">
        <v>21062</v>
      </c>
      <c r="C5688" s="143">
        <v>7322</v>
      </c>
      <c r="D5688" s="143">
        <v>36</v>
      </c>
      <c r="E5688" s="144">
        <v>13804.37</v>
      </c>
      <c r="F5688" s="144">
        <v>610.64</v>
      </c>
      <c r="G5688" s="144">
        <v>281.62</v>
      </c>
      <c r="H5688" s="144">
        <v>140.51</v>
      </c>
      <c r="I5688" s="144">
        <v>1032.77</v>
      </c>
    </row>
    <row r="5689" spans="1:9" x14ac:dyDescent="0.2">
      <c r="A5689" s="141" t="s">
        <v>11385</v>
      </c>
      <c r="B5689" s="142" t="s">
        <v>21063</v>
      </c>
      <c r="C5689" s="143">
        <v>11099</v>
      </c>
      <c r="D5689" s="143">
        <v>237</v>
      </c>
      <c r="E5689" s="144">
        <v>70058.37</v>
      </c>
      <c r="F5689" s="144">
        <v>925.64</v>
      </c>
      <c r="G5689" s="144">
        <v>1854</v>
      </c>
      <c r="H5689" s="144">
        <v>713.12</v>
      </c>
      <c r="I5689" s="144">
        <v>3492.76</v>
      </c>
    </row>
    <row r="5690" spans="1:9" x14ac:dyDescent="0.2">
      <c r="A5690" s="141" t="s">
        <v>11387</v>
      </c>
      <c r="B5690" s="142" t="s">
        <v>21064</v>
      </c>
      <c r="C5690" s="143">
        <v>22390</v>
      </c>
      <c r="D5690" s="143">
        <v>200</v>
      </c>
      <c r="E5690" s="144">
        <v>66185.56</v>
      </c>
      <c r="F5690" s="144">
        <v>1867.29</v>
      </c>
      <c r="G5690" s="144">
        <v>1564.55</v>
      </c>
      <c r="H5690" s="144">
        <v>673.7</v>
      </c>
      <c r="I5690" s="144">
        <v>4105.54</v>
      </c>
    </row>
    <row r="5691" spans="1:9" x14ac:dyDescent="0.2">
      <c r="A5691" s="141" t="s">
        <v>11389</v>
      </c>
      <c r="B5691" s="142" t="s">
        <v>21065</v>
      </c>
      <c r="C5691" s="143">
        <v>12581</v>
      </c>
      <c r="D5691" s="143">
        <v>88</v>
      </c>
      <c r="E5691" s="144">
        <v>56245.54</v>
      </c>
      <c r="F5691" s="144">
        <v>1049.23</v>
      </c>
      <c r="G5691" s="144">
        <v>688.4</v>
      </c>
      <c r="H5691" s="144">
        <v>572.52</v>
      </c>
      <c r="I5691" s="144">
        <v>2310.15</v>
      </c>
    </row>
    <row r="5692" spans="1:9" x14ac:dyDescent="0.2">
      <c r="A5692" s="141" t="s">
        <v>11391</v>
      </c>
      <c r="B5692" s="142" t="s">
        <v>21066</v>
      </c>
      <c r="C5692" s="143">
        <v>6902</v>
      </c>
      <c r="D5692" s="143">
        <v>55</v>
      </c>
      <c r="E5692" s="144">
        <v>14134.77</v>
      </c>
      <c r="F5692" s="144">
        <v>575.62</v>
      </c>
      <c r="G5692" s="144">
        <v>430.26</v>
      </c>
      <c r="H5692" s="144">
        <v>143.88</v>
      </c>
      <c r="I5692" s="144">
        <v>1149.76</v>
      </c>
    </row>
    <row r="5693" spans="1:9" x14ac:dyDescent="0.2">
      <c r="A5693" s="141" t="s">
        <v>11393</v>
      </c>
      <c r="B5693" s="142" t="s">
        <v>21067</v>
      </c>
      <c r="C5693" s="143">
        <v>16335</v>
      </c>
      <c r="D5693" s="143">
        <v>139</v>
      </c>
      <c r="E5693" s="144">
        <v>46793.67</v>
      </c>
      <c r="F5693" s="144">
        <v>1362.31</v>
      </c>
      <c r="G5693" s="144">
        <v>1087.3699999999999</v>
      </c>
      <c r="H5693" s="144">
        <v>476.31</v>
      </c>
      <c r="I5693" s="144">
        <v>2925.99</v>
      </c>
    </row>
    <row r="5694" spans="1:9" x14ac:dyDescent="0.2">
      <c r="A5694" s="141" t="s">
        <v>11395</v>
      </c>
      <c r="B5694" s="142" t="s">
        <v>21068</v>
      </c>
      <c r="C5694" s="143">
        <v>27490</v>
      </c>
      <c r="D5694" s="143">
        <v>277</v>
      </c>
      <c r="E5694" s="144">
        <v>125092.15</v>
      </c>
      <c r="F5694" s="144">
        <v>2292.62</v>
      </c>
      <c r="G5694" s="144">
        <v>2166.9</v>
      </c>
      <c r="H5694" s="144">
        <v>1273.3</v>
      </c>
      <c r="I5694" s="144">
        <v>5732.82</v>
      </c>
    </row>
    <row r="5695" spans="1:9" x14ac:dyDescent="0.2">
      <c r="A5695" s="141" t="s">
        <v>11397</v>
      </c>
      <c r="B5695" s="142" t="s">
        <v>21069</v>
      </c>
      <c r="C5695" s="143">
        <v>5228</v>
      </c>
      <c r="D5695" s="143">
        <v>56</v>
      </c>
      <c r="E5695" s="144">
        <v>21371.69</v>
      </c>
      <c r="F5695" s="144">
        <v>436.01</v>
      </c>
      <c r="G5695" s="144">
        <v>438.07</v>
      </c>
      <c r="H5695" s="144">
        <v>217.54</v>
      </c>
      <c r="I5695" s="144">
        <v>1091.6199999999999</v>
      </c>
    </row>
    <row r="5696" spans="1:9" x14ac:dyDescent="0.2">
      <c r="A5696" s="141" t="s">
        <v>11399</v>
      </c>
      <c r="B5696" s="142" t="s">
        <v>21070</v>
      </c>
      <c r="C5696" s="143">
        <v>10755</v>
      </c>
      <c r="D5696" s="143">
        <v>89</v>
      </c>
      <c r="E5696" s="144">
        <v>33572.980000000003</v>
      </c>
      <c r="F5696" s="144">
        <v>896.95</v>
      </c>
      <c r="G5696" s="144">
        <v>696.22</v>
      </c>
      <c r="H5696" s="144">
        <v>341.74</v>
      </c>
      <c r="I5696" s="144">
        <v>1934.91</v>
      </c>
    </row>
    <row r="5697" spans="1:9" x14ac:dyDescent="0.2">
      <c r="A5697" s="141" t="s">
        <v>11401</v>
      </c>
      <c r="B5697" s="142" t="s">
        <v>21071</v>
      </c>
      <c r="C5697" s="143">
        <v>29123</v>
      </c>
      <c r="D5697" s="143">
        <v>254</v>
      </c>
      <c r="E5697" s="144">
        <v>200076.29</v>
      </c>
      <c r="F5697" s="144">
        <v>2428.81</v>
      </c>
      <c r="G5697" s="144">
        <v>1986.98</v>
      </c>
      <c r="H5697" s="144">
        <v>2036.56</v>
      </c>
      <c r="I5697" s="144">
        <v>6452.35</v>
      </c>
    </row>
    <row r="5698" spans="1:9" x14ac:dyDescent="0.2">
      <c r="A5698" s="141" t="s">
        <v>11403</v>
      </c>
      <c r="B5698" s="142" t="s">
        <v>21072</v>
      </c>
      <c r="C5698" s="143">
        <v>2587</v>
      </c>
      <c r="D5698" s="143">
        <v>33</v>
      </c>
      <c r="E5698" s="144">
        <v>6413.42</v>
      </c>
      <c r="F5698" s="144">
        <v>215.75</v>
      </c>
      <c r="G5698" s="144">
        <v>258.14999999999998</v>
      </c>
      <c r="H5698" s="144">
        <v>65.28</v>
      </c>
      <c r="I5698" s="144">
        <v>539.17999999999995</v>
      </c>
    </row>
    <row r="5699" spans="1:9" x14ac:dyDescent="0.2">
      <c r="A5699" s="141" t="s">
        <v>11405</v>
      </c>
      <c r="B5699" s="142" t="s">
        <v>21073</v>
      </c>
      <c r="C5699" s="143">
        <v>5384</v>
      </c>
      <c r="D5699" s="143">
        <v>58</v>
      </c>
      <c r="E5699" s="144">
        <v>8957.4500000000007</v>
      </c>
      <c r="F5699" s="144">
        <v>449.02</v>
      </c>
      <c r="G5699" s="144">
        <v>453.72</v>
      </c>
      <c r="H5699" s="144">
        <v>91.18</v>
      </c>
      <c r="I5699" s="144">
        <v>993.92</v>
      </c>
    </row>
    <row r="5700" spans="1:9" x14ac:dyDescent="0.2">
      <c r="A5700" s="141" t="s">
        <v>11407</v>
      </c>
      <c r="B5700" s="142" t="s">
        <v>21074</v>
      </c>
      <c r="C5700" s="143">
        <v>5059</v>
      </c>
      <c r="D5700" s="143">
        <v>26</v>
      </c>
      <c r="E5700" s="144">
        <v>12376.06</v>
      </c>
      <c r="F5700" s="144">
        <v>421.91</v>
      </c>
      <c r="G5700" s="144">
        <v>203.39</v>
      </c>
      <c r="H5700" s="144">
        <v>125.98</v>
      </c>
      <c r="I5700" s="144">
        <v>751.28</v>
      </c>
    </row>
    <row r="5701" spans="1:9" x14ac:dyDescent="0.2">
      <c r="A5701" s="141" t="s">
        <v>11409</v>
      </c>
      <c r="B5701" s="142" t="s">
        <v>21075</v>
      </c>
      <c r="C5701" s="143">
        <v>2860</v>
      </c>
      <c r="D5701" s="143">
        <v>12</v>
      </c>
      <c r="E5701" s="144">
        <v>2616.3200000000002</v>
      </c>
      <c r="F5701" s="144">
        <v>238.52</v>
      </c>
      <c r="G5701" s="144">
        <v>93.87</v>
      </c>
      <c r="H5701" s="144">
        <v>26.63</v>
      </c>
      <c r="I5701" s="144">
        <v>359.02</v>
      </c>
    </row>
    <row r="5702" spans="1:9" x14ac:dyDescent="0.2">
      <c r="A5702" s="141" t="s">
        <v>11411</v>
      </c>
      <c r="B5702" s="142" t="s">
        <v>21076</v>
      </c>
      <c r="C5702" s="143">
        <v>17366</v>
      </c>
      <c r="D5702" s="143">
        <v>143</v>
      </c>
      <c r="E5702" s="144">
        <v>62591.45</v>
      </c>
      <c r="F5702" s="144">
        <v>1448.3</v>
      </c>
      <c r="G5702" s="144">
        <v>1118.6600000000001</v>
      </c>
      <c r="H5702" s="144">
        <v>637.11</v>
      </c>
      <c r="I5702" s="144">
        <v>3204.07</v>
      </c>
    </row>
    <row r="5703" spans="1:9" x14ac:dyDescent="0.2">
      <c r="A5703" s="141" t="s">
        <v>11413</v>
      </c>
      <c r="B5703" s="142" t="s">
        <v>21077</v>
      </c>
      <c r="C5703" s="143">
        <v>633</v>
      </c>
      <c r="D5703" s="143">
        <v>6</v>
      </c>
      <c r="E5703" s="144">
        <v>1705.34</v>
      </c>
      <c r="F5703" s="144">
        <v>52.79</v>
      </c>
      <c r="G5703" s="144">
        <v>46.94</v>
      </c>
      <c r="H5703" s="144">
        <v>17.36</v>
      </c>
      <c r="I5703" s="144">
        <v>117.09</v>
      </c>
    </row>
    <row r="5704" spans="1:9" x14ac:dyDescent="0.2">
      <c r="A5704" s="141" t="s">
        <v>11415</v>
      </c>
      <c r="B5704" s="142" t="s">
        <v>21078</v>
      </c>
      <c r="C5704" s="143">
        <v>1512</v>
      </c>
      <c r="D5704" s="143">
        <v>20</v>
      </c>
      <c r="E5704" s="144">
        <v>4704.6400000000003</v>
      </c>
      <c r="F5704" s="144">
        <v>126.1</v>
      </c>
      <c r="G5704" s="144">
        <v>156.46</v>
      </c>
      <c r="H5704" s="144">
        <v>47.89</v>
      </c>
      <c r="I5704" s="144">
        <v>330.45</v>
      </c>
    </row>
    <row r="5705" spans="1:9" x14ac:dyDescent="0.2">
      <c r="A5705" s="141" t="s">
        <v>11417</v>
      </c>
      <c r="B5705" s="142" t="s">
        <v>21079</v>
      </c>
      <c r="C5705" s="143">
        <v>4752</v>
      </c>
      <c r="D5705" s="143">
        <v>33</v>
      </c>
      <c r="E5705" s="144">
        <v>22941.03</v>
      </c>
      <c r="F5705" s="144">
        <v>396.31</v>
      </c>
      <c r="G5705" s="144">
        <v>258.14999999999998</v>
      </c>
      <c r="H5705" s="144">
        <v>233.51</v>
      </c>
      <c r="I5705" s="144">
        <v>887.97</v>
      </c>
    </row>
    <row r="5706" spans="1:9" x14ac:dyDescent="0.2">
      <c r="A5706" s="141" t="s">
        <v>11419</v>
      </c>
      <c r="B5706" s="142" t="s">
        <v>21080</v>
      </c>
      <c r="C5706" s="143">
        <v>5864</v>
      </c>
      <c r="D5706" s="143">
        <v>46</v>
      </c>
      <c r="E5706" s="144">
        <v>11927.81</v>
      </c>
      <c r="F5706" s="144">
        <v>489.05</v>
      </c>
      <c r="G5706" s="144">
        <v>359.85</v>
      </c>
      <c r="H5706" s="144">
        <v>121.42</v>
      </c>
      <c r="I5706" s="144">
        <v>970.32</v>
      </c>
    </row>
    <row r="5707" spans="1:9" x14ac:dyDescent="0.2">
      <c r="A5707" s="141" t="s">
        <v>11421</v>
      </c>
      <c r="B5707" s="142" t="s">
        <v>21081</v>
      </c>
      <c r="C5707" s="143">
        <v>30774</v>
      </c>
      <c r="D5707" s="143">
        <v>192</v>
      </c>
      <c r="E5707" s="144">
        <v>66444.03</v>
      </c>
      <c r="F5707" s="144">
        <v>2566.5</v>
      </c>
      <c r="G5707" s="144">
        <v>1501.97</v>
      </c>
      <c r="H5707" s="144">
        <v>676.33</v>
      </c>
      <c r="I5707" s="144">
        <v>4744.8</v>
      </c>
    </row>
    <row r="5708" spans="1:9" x14ac:dyDescent="0.2">
      <c r="A5708" s="141" t="s">
        <v>11423</v>
      </c>
      <c r="B5708" s="142" t="s">
        <v>21082</v>
      </c>
      <c r="C5708" s="143">
        <v>1241</v>
      </c>
      <c r="D5708" s="143">
        <v>8</v>
      </c>
      <c r="E5708" s="144">
        <v>2068.92</v>
      </c>
      <c r="F5708" s="144">
        <v>103.5</v>
      </c>
      <c r="G5708" s="144">
        <v>62.58</v>
      </c>
      <c r="H5708" s="144">
        <v>21.06</v>
      </c>
      <c r="I5708" s="144">
        <v>187.14</v>
      </c>
    </row>
    <row r="5709" spans="1:9" x14ac:dyDescent="0.2">
      <c r="A5709" s="141" t="s">
        <v>11425</v>
      </c>
      <c r="B5709" s="142" t="s">
        <v>21083</v>
      </c>
      <c r="C5709" s="143">
        <v>4699</v>
      </c>
      <c r="D5709" s="143">
        <v>44</v>
      </c>
      <c r="E5709" s="144">
        <v>25137.279999999999</v>
      </c>
      <c r="F5709" s="144">
        <v>391.89</v>
      </c>
      <c r="G5709" s="144">
        <v>344.2</v>
      </c>
      <c r="H5709" s="144">
        <v>255.87</v>
      </c>
      <c r="I5709" s="144">
        <v>991.96</v>
      </c>
    </row>
    <row r="5710" spans="1:9" x14ac:dyDescent="0.2">
      <c r="A5710" s="141" t="s">
        <v>11427</v>
      </c>
      <c r="B5710" s="142" t="s">
        <v>21084</v>
      </c>
      <c r="C5710" s="143">
        <v>3985</v>
      </c>
      <c r="D5710" s="143">
        <v>39</v>
      </c>
      <c r="E5710" s="144">
        <v>41355.519999999997</v>
      </c>
      <c r="F5710" s="144">
        <v>332.34</v>
      </c>
      <c r="G5710" s="144">
        <v>305.08999999999997</v>
      </c>
      <c r="H5710" s="144">
        <v>420.95</v>
      </c>
      <c r="I5710" s="144">
        <v>1058.3800000000001</v>
      </c>
    </row>
    <row r="5711" spans="1:9" x14ac:dyDescent="0.2">
      <c r="A5711" s="141" t="s">
        <v>11429</v>
      </c>
      <c r="B5711" s="142" t="s">
        <v>21085</v>
      </c>
      <c r="C5711" s="143">
        <v>136250</v>
      </c>
      <c r="D5711" s="143">
        <v>1192</v>
      </c>
      <c r="E5711" s="144">
        <v>1189580.07</v>
      </c>
      <c r="F5711" s="144">
        <v>11363.02</v>
      </c>
      <c r="G5711" s="144">
        <v>9324.74</v>
      </c>
      <c r="H5711" s="144">
        <v>12108.63</v>
      </c>
      <c r="I5711" s="144">
        <v>32796.39</v>
      </c>
    </row>
    <row r="5712" spans="1:9" x14ac:dyDescent="0.2">
      <c r="A5712" s="141" t="s">
        <v>11431</v>
      </c>
      <c r="B5712" s="142" t="s">
        <v>21086</v>
      </c>
      <c r="C5712" s="143">
        <v>39838</v>
      </c>
      <c r="D5712" s="143">
        <v>504</v>
      </c>
      <c r="E5712" s="144">
        <v>375092.91</v>
      </c>
      <c r="F5712" s="144">
        <v>3322.42</v>
      </c>
      <c r="G5712" s="144">
        <v>3942.67</v>
      </c>
      <c r="H5712" s="144">
        <v>3818.04</v>
      </c>
      <c r="I5712" s="144">
        <v>11083.13</v>
      </c>
    </row>
    <row r="5713" spans="1:9" x14ac:dyDescent="0.2">
      <c r="A5713" s="141" t="s">
        <v>11433</v>
      </c>
      <c r="B5713" s="142" t="s">
        <v>21087</v>
      </c>
      <c r="C5713" s="143">
        <v>16048</v>
      </c>
      <c r="D5713" s="143">
        <v>102</v>
      </c>
      <c r="E5713" s="144">
        <v>36152.69</v>
      </c>
      <c r="F5713" s="144">
        <v>1338.38</v>
      </c>
      <c r="G5713" s="144">
        <v>797.92</v>
      </c>
      <c r="H5713" s="144">
        <v>367.99</v>
      </c>
      <c r="I5713" s="144">
        <v>2504.29</v>
      </c>
    </row>
    <row r="5714" spans="1:9" x14ac:dyDescent="0.2">
      <c r="A5714" s="141" t="s">
        <v>11435</v>
      </c>
      <c r="B5714" s="142" t="s">
        <v>21088</v>
      </c>
      <c r="C5714" s="143">
        <v>12459</v>
      </c>
      <c r="D5714" s="143">
        <v>177</v>
      </c>
      <c r="E5714" s="144">
        <v>86852.13</v>
      </c>
      <c r="F5714" s="144">
        <v>1039.06</v>
      </c>
      <c r="G5714" s="144">
        <v>1384.63</v>
      </c>
      <c r="H5714" s="144">
        <v>884.06</v>
      </c>
      <c r="I5714" s="144">
        <v>3307.75</v>
      </c>
    </row>
    <row r="5715" spans="1:9" x14ac:dyDescent="0.2">
      <c r="A5715" s="141" t="s">
        <v>11437</v>
      </c>
      <c r="B5715" s="142" t="s">
        <v>21089</v>
      </c>
      <c r="C5715" s="143">
        <v>7160</v>
      </c>
      <c r="D5715" s="143">
        <v>88</v>
      </c>
      <c r="E5715" s="144">
        <v>62837.26</v>
      </c>
      <c r="F5715" s="144">
        <v>597.14</v>
      </c>
      <c r="G5715" s="144">
        <v>688.4</v>
      </c>
      <c r="H5715" s="144">
        <v>639.62</v>
      </c>
      <c r="I5715" s="144">
        <v>1925.16</v>
      </c>
    </row>
    <row r="5716" spans="1:9" x14ac:dyDescent="0.2">
      <c r="A5716" s="141" t="s">
        <v>11439</v>
      </c>
      <c r="B5716" s="142" t="s">
        <v>21090</v>
      </c>
      <c r="C5716" s="143">
        <v>812</v>
      </c>
      <c r="D5716" s="143">
        <v>12</v>
      </c>
      <c r="E5716" s="144">
        <v>2289.34</v>
      </c>
      <c r="F5716" s="144">
        <v>67.72</v>
      </c>
      <c r="G5716" s="144">
        <v>93.87</v>
      </c>
      <c r="H5716" s="144">
        <v>23.3</v>
      </c>
      <c r="I5716" s="144">
        <v>184.89</v>
      </c>
    </row>
    <row r="5717" spans="1:9" x14ac:dyDescent="0.2">
      <c r="A5717" s="141" t="s">
        <v>11441</v>
      </c>
      <c r="B5717" s="142" t="s">
        <v>21091</v>
      </c>
      <c r="C5717" s="143">
        <v>10295</v>
      </c>
      <c r="D5717" s="143">
        <v>81</v>
      </c>
      <c r="E5717" s="144">
        <v>23357.74</v>
      </c>
      <c r="F5717" s="144">
        <v>858.58</v>
      </c>
      <c r="G5717" s="144">
        <v>633.65</v>
      </c>
      <c r="H5717" s="144">
        <v>237.76</v>
      </c>
      <c r="I5717" s="144">
        <v>1729.99</v>
      </c>
    </row>
    <row r="5718" spans="1:9" x14ac:dyDescent="0.2">
      <c r="A5718" s="141" t="s">
        <v>11443</v>
      </c>
      <c r="B5718" s="142" t="s">
        <v>21092</v>
      </c>
      <c r="C5718" s="143">
        <v>7740</v>
      </c>
      <c r="D5718" s="143">
        <v>43</v>
      </c>
      <c r="E5718" s="144">
        <v>61518.400000000001</v>
      </c>
      <c r="F5718" s="144">
        <v>645.5</v>
      </c>
      <c r="G5718" s="144">
        <v>336.38</v>
      </c>
      <c r="H5718" s="144">
        <v>626.19000000000005</v>
      </c>
      <c r="I5718" s="144">
        <v>1608.07</v>
      </c>
    </row>
    <row r="5719" spans="1:9" x14ac:dyDescent="0.2">
      <c r="A5719" s="141" t="s">
        <v>11445</v>
      </c>
      <c r="B5719" s="142" t="s">
        <v>21093</v>
      </c>
      <c r="C5719" s="143">
        <v>3709</v>
      </c>
      <c r="D5719" s="143">
        <v>32</v>
      </c>
      <c r="E5719" s="144">
        <v>14078.68</v>
      </c>
      <c r="F5719" s="144">
        <v>309.33</v>
      </c>
      <c r="G5719" s="144">
        <v>250.33</v>
      </c>
      <c r="H5719" s="144">
        <v>143.30000000000001</v>
      </c>
      <c r="I5719" s="144">
        <v>702.96</v>
      </c>
    </row>
    <row r="5720" spans="1:9" x14ac:dyDescent="0.2">
      <c r="A5720" s="141" t="s">
        <v>11447</v>
      </c>
      <c r="B5720" s="142" t="s">
        <v>21094</v>
      </c>
      <c r="C5720" s="143">
        <v>13529</v>
      </c>
      <c r="D5720" s="143">
        <v>117</v>
      </c>
      <c r="E5720" s="144">
        <v>32366.27</v>
      </c>
      <c r="F5720" s="144">
        <v>1128.3</v>
      </c>
      <c r="G5720" s="144">
        <v>915.26</v>
      </c>
      <c r="H5720" s="144">
        <v>329.46</v>
      </c>
      <c r="I5720" s="144">
        <v>2373.02</v>
      </c>
    </row>
    <row r="5721" spans="1:9" x14ac:dyDescent="0.2">
      <c r="A5721" s="141" t="s">
        <v>11449</v>
      </c>
      <c r="B5721" s="142" t="s">
        <v>21095</v>
      </c>
      <c r="C5721" s="143">
        <v>2588</v>
      </c>
      <c r="D5721" s="143">
        <v>23</v>
      </c>
      <c r="E5721" s="144">
        <v>8225.59</v>
      </c>
      <c r="F5721" s="144">
        <v>215.83</v>
      </c>
      <c r="G5721" s="144">
        <v>179.92</v>
      </c>
      <c r="H5721" s="144">
        <v>83.73</v>
      </c>
      <c r="I5721" s="144">
        <v>479.48</v>
      </c>
    </row>
    <row r="5722" spans="1:9" x14ac:dyDescent="0.2">
      <c r="A5722" s="141" t="s">
        <v>11451</v>
      </c>
      <c r="B5722" s="142" t="s">
        <v>21096</v>
      </c>
      <c r="C5722" s="143">
        <v>13054</v>
      </c>
      <c r="D5722" s="143">
        <v>129</v>
      </c>
      <c r="E5722" s="144">
        <v>214084.52</v>
      </c>
      <c r="F5722" s="144">
        <v>1088.68</v>
      </c>
      <c r="G5722" s="144">
        <v>1009.14</v>
      </c>
      <c r="H5722" s="144">
        <v>2179.14</v>
      </c>
      <c r="I5722" s="144">
        <v>4276.96</v>
      </c>
    </row>
    <row r="5723" spans="1:9" x14ac:dyDescent="0.2">
      <c r="A5723" s="141" t="s">
        <v>11453</v>
      </c>
      <c r="B5723" s="142" t="s">
        <v>21097</v>
      </c>
      <c r="C5723" s="143">
        <v>6504</v>
      </c>
      <c r="D5723" s="143">
        <v>74</v>
      </c>
      <c r="E5723" s="144">
        <v>40209.93</v>
      </c>
      <c r="F5723" s="144">
        <v>542.41999999999996</v>
      </c>
      <c r="G5723" s="144">
        <v>578.89</v>
      </c>
      <c r="H5723" s="144">
        <v>409.3</v>
      </c>
      <c r="I5723" s="144">
        <v>1530.61</v>
      </c>
    </row>
    <row r="5724" spans="1:9" x14ac:dyDescent="0.2">
      <c r="A5724" s="141" t="s">
        <v>11455</v>
      </c>
      <c r="B5724" s="142" t="s">
        <v>21098</v>
      </c>
      <c r="C5724" s="143">
        <v>3129</v>
      </c>
      <c r="D5724" s="143">
        <v>53</v>
      </c>
      <c r="E5724" s="144">
        <v>27654.19</v>
      </c>
      <c r="F5724" s="144">
        <v>260.95</v>
      </c>
      <c r="G5724" s="144">
        <v>414.61</v>
      </c>
      <c r="H5724" s="144">
        <v>281.49</v>
      </c>
      <c r="I5724" s="144">
        <v>957.05</v>
      </c>
    </row>
    <row r="5725" spans="1:9" x14ac:dyDescent="0.2">
      <c r="A5725" s="141" t="s">
        <v>11457</v>
      </c>
      <c r="B5725" s="142" t="s">
        <v>21099</v>
      </c>
      <c r="C5725" s="143">
        <v>3856</v>
      </c>
      <c r="D5725" s="143">
        <v>37</v>
      </c>
      <c r="E5725" s="144">
        <v>10451.76</v>
      </c>
      <c r="F5725" s="144">
        <v>321.58</v>
      </c>
      <c r="G5725" s="144">
        <v>289.44</v>
      </c>
      <c r="H5725" s="144">
        <v>106.38</v>
      </c>
      <c r="I5725" s="144">
        <v>717.4</v>
      </c>
    </row>
    <row r="5726" spans="1:9" x14ac:dyDescent="0.2">
      <c r="A5726" s="141" t="s">
        <v>11459</v>
      </c>
      <c r="B5726" s="142" t="s">
        <v>21100</v>
      </c>
      <c r="C5726" s="143">
        <v>27616</v>
      </c>
      <c r="D5726" s="143">
        <v>263</v>
      </c>
      <c r="E5726" s="144">
        <v>168989.19</v>
      </c>
      <c r="F5726" s="144">
        <v>2303.13</v>
      </c>
      <c r="G5726" s="144">
        <v>2057.39</v>
      </c>
      <c r="H5726" s="144">
        <v>1720.13</v>
      </c>
      <c r="I5726" s="144">
        <v>6080.65</v>
      </c>
    </row>
    <row r="5727" spans="1:9" x14ac:dyDescent="0.2">
      <c r="A5727" s="141" t="s">
        <v>11461</v>
      </c>
      <c r="B5727" s="142" t="s">
        <v>21101</v>
      </c>
      <c r="C5727" s="143">
        <v>875</v>
      </c>
      <c r="D5727" s="143">
        <v>14</v>
      </c>
      <c r="E5727" s="144">
        <v>8748.66</v>
      </c>
      <c r="F5727" s="144">
        <v>72.98</v>
      </c>
      <c r="G5727" s="144">
        <v>109.52</v>
      </c>
      <c r="H5727" s="144">
        <v>89.05</v>
      </c>
      <c r="I5727" s="144">
        <v>271.55</v>
      </c>
    </row>
    <row r="5728" spans="1:9" x14ac:dyDescent="0.2">
      <c r="A5728" s="141" t="s">
        <v>11463</v>
      </c>
      <c r="B5728" s="142" t="s">
        <v>21102</v>
      </c>
      <c r="C5728" s="143">
        <v>18578</v>
      </c>
      <c r="D5728" s="143">
        <v>146</v>
      </c>
      <c r="E5728" s="144">
        <v>89248.48</v>
      </c>
      <c r="F5728" s="144">
        <v>1549.38</v>
      </c>
      <c r="G5728" s="144">
        <v>1142.1300000000001</v>
      </c>
      <c r="H5728" s="144">
        <v>908.46</v>
      </c>
      <c r="I5728" s="144">
        <v>3599.97</v>
      </c>
    </row>
    <row r="5729" spans="1:9" x14ac:dyDescent="0.2">
      <c r="A5729" s="141" t="s">
        <v>11465</v>
      </c>
      <c r="B5729" s="142" t="s">
        <v>21103</v>
      </c>
      <c r="C5729" s="143">
        <v>4587</v>
      </c>
      <c r="D5729" s="143">
        <v>60</v>
      </c>
      <c r="E5729" s="144">
        <v>36117.31</v>
      </c>
      <c r="F5729" s="144">
        <v>382.55</v>
      </c>
      <c r="G5729" s="144">
        <v>469.37</v>
      </c>
      <c r="H5729" s="144">
        <v>367.63</v>
      </c>
      <c r="I5729" s="144">
        <v>1219.55</v>
      </c>
    </row>
    <row r="5730" spans="1:9" x14ac:dyDescent="0.2">
      <c r="A5730" s="141" t="s">
        <v>11467</v>
      </c>
      <c r="B5730" s="142" t="s">
        <v>21104</v>
      </c>
      <c r="C5730" s="143">
        <v>300</v>
      </c>
      <c r="D5730" s="143">
        <v>2</v>
      </c>
      <c r="E5730" s="144">
        <v>373.22</v>
      </c>
      <c r="F5730" s="144">
        <v>25.02</v>
      </c>
      <c r="G5730" s="144">
        <v>15.65</v>
      </c>
      <c r="H5730" s="144">
        <v>3.8</v>
      </c>
      <c r="I5730" s="144">
        <v>44.47</v>
      </c>
    </row>
    <row r="5731" spans="1:9" x14ac:dyDescent="0.2">
      <c r="A5731" s="141" t="s">
        <v>11469</v>
      </c>
      <c r="B5731" s="142" t="s">
        <v>21105</v>
      </c>
      <c r="C5731" s="143">
        <v>23893</v>
      </c>
      <c r="D5731" s="143">
        <v>136</v>
      </c>
      <c r="E5731" s="144">
        <v>58349.77</v>
      </c>
      <c r="F5731" s="144">
        <v>1992.64</v>
      </c>
      <c r="G5731" s="144">
        <v>1063.9000000000001</v>
      </c>
      <c r="H5731" s="144">
        <v>593.94000000000005</v>
      </c>
      <c r="I5731" s="144">
        <v>3650.48</v>
      </c>
    </row>
    <row r="5732" spans="1:9" x14ac:dyDescent="0.2">
      <c r="A5732" s="141" t="s">
        <v>11471</v>
      </c>
      <c r="B5732" s="142" t="s">
        <v>21106</v>
      </c>
      <c r="C5732" s="143">
        <v>46895</v>
      </c>
      <c r="D5732" s="143">
        <v>630</v>
      </c>
      <c r="E5732" s="144">
        <v>243896.93</v>
      </c>
      <c r="F5732" s="144">
        <v>3910.97</v>
      </c>
      <c r="G5732" s="144">
        <v>4928.34</v>
      </c>
      <c r="H5732" s="144">
        <v>2482.61</v>
      </c>
      <c r="I5732" s="144">
        <v>11321.92</v>
      </c>
    </row>
    <row r="5733" spans="1:9" x14ac:dyDescent="0.2">
      <c r="A5733" s="141" t="s">
        <v>11473</v>
      </c>
      <c r="B5733" s="142" t="s">
        <v>21107</v>
      </c>
      <c r="C5733" s="143">
        <v>19317</v>
      </c>
      <c r="D5733" s="143">
        <v>184</v>
      </c>
      <c r="E5733" s="144">
        <v>103608.29</v>
      </c>
      <c r="F5733" s="144">
        <v>1611.01</v>
      </c>
      <c r="G5733" s="144">
        <v>1439.39</v>
      </c>
      <c r="H5733" s="144">
        <v>1054.6199999999999</v>
      </c>
      <c r="I5733" s="144">
        <v>4105.0200000000004</v>
      </c>
    </row>
    <row r="5734" spans="1:9" x14ac:dyDescent="0.2">
      <c r="A5734" s="141" t="s">
        <v>11475</v>
      </c>
      <c r="B5734" s="142" t="s">
        <v>21108</v>
      </c>
      <c r="C5734" s="143">
        <v>2618</v>
      </c>
      <c r="D5734" s="143">
        <v>19</v>
      </c>
      <c r="E5734" s="144">
        <v>4222.7</v>
      </c>
      <c r="F5734" s="144">
        <v>218.34</v>
      </c>
      <c r="G5734" s="144">
        <v>148.63</v>
      </c>
      <c r="H5734" s="144">
        <v>42.98</v>
      </c>
      <c r="I5734" s="144">
        <v>409.95</v>
      </c>
    </row>
    <row r="5735" spans="1:9" x14ac:dyDescent="0.2">
      <c r="A5735" s="141" t="s">
        <v>11477</v>
      </c>
      <c r="B5735" s="142" t="s">
        <v>21109</v>
      </c>
      <c r="C5735" s="143">
        <v>2663</v>
      </c>
      <c r="D5735" s="143">
        <v>25</v>
      </c>
      <c r="E5735" s="144">
        <v>9596.64</v>
      </c>
      <c r="F5735" s="144">
        <v>222.09</v>
      </c>
      <c r="G5735" s="144">
        <v>195.57</v>
      </c>
      <c r="H5735" s="144">
        <v>97.68</v>
      </c>
      <c r="I5735" s="144">
        <v>515.34</v>
      </c>
    </row>
    <row r="5736" spans="1:9" x14ac:dyDescent="0.2">
      <c r="A5736" s="141" t="s">
        <v>11479</v>
      </c>
      <c r="B5736" s="142" t="s">
        <v>21110</v>
      </c>
      <c r="C5736" s="143">
        <v>3563</v>
      </c>
      <c r="D5736" s="143">
        <v>40</v>
      </c>
      <c r="E5736" s="144">
        <v>15008.34</v>
      </c>
      <c r="F5736" s="144">
        <v>297.14999999999998</v>
      </c>
      <c r="G5736" s="144">
        <v>312.91000000000003</v>
      </c>
      <c r="H5736" s="144">
        <v>152.77000000000001</v>
      </c>
      <c r="I5736" s="144">
        <v>762.83</v>
      </c>
    </row>
    <row r="5737" spans="1:9" x14ac:dyDescent="0.2">
      <c r="A5737" s="141" t="s">
        <v>11481</v>
      </c>
      <c r="B5737" s="142" t="s">
        <v>21111</v>
      </c>
      <c r="C5737" s="143">
        <v>7014</v>
      </c>
      <c r="D5737" s="143">
        <v>55</v>
      </c>
      <c r="E5737" s="144">
        <v>18870.79</v>
      </c>
      <c r="F5737" s="144">
        <v>584.95000000000005</v>
      </c>
      <c r="G5737" s="144">
        <v>430.26</v>
      </c>
      <c r="H5737" s="144">
        <v>192.09</v>
      </c>
      <c r="I5737" s="144">
        <v>1207.3</v>
      </c>
    </row>
    <row r="5738" spans="1:9" x14ac:dyDescent="0.2">
      <c r="A5738" s="141" t="s">
        <v>11483</v>
      </c>
      <c r="B5738" s="142" t="s">
        <v>21112</v>
      </c>
      <c r="C5738" s="143">
        <v>27582</v>
      </c>
      <c r="D5738" s="143">
        <v>268</v>
      </c>
      <c r="E5738" s="144">
        <v>287140.98</v>
      </c>
      <c r="F5738" s="144">
        <v>2300.3000000000002</v>
      </c>
      <c r="G5738" s="144">
        <v>2096.5</v>
      </c>
      <c r="H5738" s="144">
        <v>2922.78</v>
      </c>
      <c r="I5738" s="144">
        <v>7319.58</v>
      </c>
    </row>
    <row r="5739" spans="1:9" x14ac:dyDescent="0.2">
      <c r="A5739" s="141" t="s">
        <v>11485</v>
      </c>
      <c r="B5739" s="142" t="s">
        <v>21113</v>
      </c>
      <c r="C5739" s="143">
        <v>1538</v>
      </c>
      <c r="D5739" s="143">
        <v>6</v>
      </c>
      <c r="E5739" s="144">
        <v>3095.71</v>
      </c>
      <c r="F5739" s="144">
        <v>128.26</v>
      </c>
      <c r="G5739" s="144">
        <v>46.94</v>
      </c>
      <c r="H5739" s="144">
        <v>31.51</v>
      </c>
      <c r="I5739" s="144">
        <v>206.71</v>
      </c>
    </row>
    <row r="5740" spans="1:9" x14ac:dyDescent="0.2">
      <c r="A5740" s="141" t="s">
        <v>11487</v>
      </c>
      <c r="B5740" s="142" t="s">
        <v>21114</v>
      </c>
      <c r="C5740" s="143">
        <v>9452</v>
      </c>
      <c r="D5740" s="143">
        <v>58</v>
      </c>
      <c r="E5740" s="144">
        <v>16028.38</v>
      </c>
      <c r="F5740" s="144">
        <v>788.28</v>
      </c>
      <c r="G5740" s="144">
        <v>453.72</v>
      </c>
      <c r="H5740" s="144">
        <v>163.15</v>
      </c>
      <c r="I5740" s="144">
        <v>1405.15</v>
      </c>
    </row>
    <row r="5741" spans="1:9" x14ac:dyDescent="0.2">
      <c r="A5741" s="141" t="s">
        <v>11489</v>
      </c>
      <c r="B5741" s="142" t="s">
        <v>21115</v>
      </c>
      <c r="C5741" s="143">
        <v>17594</v>
      </c>
      <c r="D5741" s="143">
        <v>181</v>
      </c>
      <c r="E5741" s="144">
        <v>98596.82</v>
      </c>
      <c r="F5741" s="144">
        <v>1467.31</v>
      </c>
      <c r="G5741" s="144">
        <v>1415.92</v>
      </c>
      <c r="H5741" s="144">
        <v>1003.61</v>
      </c>
      <c r="I5741" s="144">
        <v>3886.84</v>
      </c>
    </row>
    <row r="5742" spans="1:9" x14ac:dyDescent="0.2">
      <c r="A5742" s="141" t="s">
        <v>11491</v>
      </c>
      <c r="B5742" s="142" t="s">
        <v>21116</v>
      </c>
      <c r="C5742" s="143">
        <v>38678</v>
      </c>
      <c r="D5742" s="143">
        <v>285</v>
      </c>
      <c r="E5742" s="144">
        <v>144294.79</v>
      </c>
      <c r="F5742" s="144">
        <v>3225.68</v>
      </c>
      <c r="G5742" s="144">
        <v>2229.4899999999998</v>
      </c>
      <c r="H5742" s="144">
        <v>1468.77</v>
      </c>
      <c r="I5742" s="144">
        <v>6923.94</v>
      </c>
    </row>
    <row r="5743" spans="1:9" x14ac:dyDescent="0.2">
      <c r="A5743" s="141" t="s">
        <v>11493</v>
      </c>
      <c r="B5743" s="142" t="s">
        <v>21117</v>
      </c>
      <c r="C5743" s="143">
        <v>9020</v>
      </c>
      <c r="D5743" s="143">
        <v>51</v>
      </c>
      <c r="E5743" s="144">
        <v>17021.080000000002</v>
      </c>
      <c r="F5743" s="144">
        <v>752.26</v>
      </c>
      <c r="G5743" s="144">
        <v>398.96</v>
      </c>
      <c r="H5743" s="144">
        <v>173.26</v>
      </c>
      <c r="I5743" s="144">
        <v>1324.48</v>
      </c>
    </row>
    <row r="5744" spans="1:9" x14ac:dyDescent="0.2">
      <c r="A5744" s="141" t="s">
        <v>11495</v>
      </c>
      <c r="B5744" s="142" t="s">
        <v>21118</v>
      </c>
      <c r="C5744" s="143">
        <v>6850</v>
      </c>
      <c r="D5744" s="143">
        <v>55</v>
      </c>
      <c r="E5744" s="144">
        <v>14476.02</v>
      </c>
      <c r="F5744" s="144">
        <v>571.28</v>
      </c>
      <c r="G5744" s="144">
        <v>430.26</v>
      </c>
      <c r="H5744" s="144">
        <v>147.35</v>
      </c>
      <c r="I5744" s="144">
        <v>1148.8900000000001</v>
      </c>
    </row>
    <row r="5745" spans="1:9" x14ac:dyDescent="0.2">
      <c r="A5745" s="141" t="s">
        <v>11497</v>
      </c>
      <c r="B5745" s="142" t="s">
        <v>21119</v>
      </c>
      <c r="C5745" s="143">
        <v>5147</v>
      </c>
      <c r="D5745" s="143">
        <v>52</v>
      </c>
      <c r="E5745" s="144">
        <v>26450.799999999999</v>
      </c>
      <c r="F5745" s="144">
        <v>429.25</v>
      </c>
      <c r="G5745" s="144">
        <v>406.78</v>
      </c>
      <c r="H5745" s="144">
        <v>269.24</v>
      </c>
      <c r="I5745" s="144">
        <v>1105.27</v>
      </c>
    </row>
    <row r="5746" spans="1:9" x14ac:dyDescent="0.2">
      <c r="A5746" s="141" t="s">
        <v>11499</v>
      </c>
      <c r="B5746" s="142" t="s">
        <v>21120</v>
      </c>
      <c r="C5746" s="143">
        <v>2038</v>
      </c>
      <c r="D5746" s="143">
        <v>19</v>
      </c>
      <c r="E5746" s="144">
        <v>5906.72</v>
      </c>
      <c r="F5746" s="144">
        <v>169.97</v>
      </c>
      <c r="G5746" s="144">
        <v>148.63</v>
      </c>
      <c r="H5746" s="144">
        <v>60.12</v>
      </c>
      <c r="I5746" s="144">
        <v>378.72</v>
      </c>
    </row>
    <row r="5747" spans="1:9" x14ac:dyDescent="0.2">
      <c r="A5747" s="141" t="s">
        <v>11501</v>
      </c>
      <c r="B5747" s="142" t="s">
        <v>21121</v>
      </c>
      <c r="C5747" s="143">
        <v>3648</v>
      </c>
      <c r="D5747" s="143">
        <v>34</v>
      </c>
      <c r="E5747" s="144">
        <v>7988.36</v>
      </c>
      <c r="F5747" s="144">
        <v>304.24</v>
      </c>
      <c r="G5747" s="144">
        <v>265.98</v>
      </c>
      <c r="H5747" s="144">
        <v>81.31</v>
      </c>
      <c r="I5747" s="144">
        <v>651.53</v>
      </c>
    </row>
    <row r="5748" spans="1:9" x14ac:dyDescent="0.2">
      <c r="A5748" s="141" t="s">
        <v>11503</v>
      </c>
      <c r="B5748" s="142" t="s">
        <v>21122</v>
      </c>
      <c r="C5748" s="143">
        <v>13856</v>
      </c>
      <c r="D5748" s="143">
        <v>131</v>
      </c>
      <c r="E5748" s="144">
        <v>64678</v>
      </c>
      <c r="F5748" s="144">
        <v>1155.57</v>
      </c>
      <c r="G5748" s="144">
        <v>1024.78</v>
      </c>
      <c r="H5748" s="144">
        <v>658.35</v>
      </c>
      <c r="I5748" s="144">
        <v>2838.7</v>
      </c>
    </row>
    <row r="5749" spans="1:9" x14ac:dyDescent="0.2">
      <c r="A5749" s="141" t="s">
        <v>11505</v>
      </c>
      <c r="B5749" s="142" t="s">
        <v>21123</v>
      </c>
      <c r="C5749" s="143">
        <v>2604</v>
      </c>
      <c r="D5749" s="143">
        <v>11</v>
      </c>
      <c r="E5749" s="144">
        <v>8508.0400000000009</v>
      </c>
      <c r="F5749" s="144">
        <v>217.17</v>
      </c>
      <c r="G5749" s="144">
        <v>86.05</v>
      </c>
      <c r="H5749" s="144">
        <v>86.6</v>
      </c>
      <c r="I5749" s="144">
        <v>389.82</v>
      </c>
    </row>
    <row r="5750" spans="1:9" x14ac:dyDescent="0.2">
      <c r="A5750" s="141" t="s">
        <v>11507</v>
      </c>
      <c r="B5750" s="142" t="s">
        <v>21124</v>
      </c>
      <c r="C5750" s="143">
        <v>10896</v>
      </c>
      <c r="D5750" s="143">
        <v>94</v>
      </c>
      <c r="E5750" s="144">
        <v>33722.44</v>
      </c>
      <c r="F5750" s="144">
        <v>908.71</v>
      </c>
      <c r="G5750" s="144">
        <v>735.34</v>
      </c>
      <c r="H5750" s="144">
        <v>343.26</v>
      </c>
      <c r="I5750" s="144">
        <v>1987.31</v>
      </c>
    </row>
    <row r="5751" spans="1:9" x14ac:dyDescent="0.2">
      <c r="A5751" s="141" t="s">
        <v>11509</v>
      </c>
      <c r="B5751" s="142" t="s">
        <v>21125</v>
      </c>
      <c r="C5751" s="143">
        <v>2999</v>
      </c>
      <c r="D5751" s="143">
        <v>18</v>
      </c>
      <c r="E5751" s="144">
        <v>5970.09</v>
      </c>
      <c r="F5751" s="144">
        <v>250.11</v>
      </c>
      <c r="G5751" s="144">
        <v>140.81</v>
      </c>
      <c r="H5751" s="144">
        <v>60.77</v>
      </c>
      <c r="I5751" s="144">
        <v>451.69</v>
      </c>
    </row>
    <row r="5752" spans="1:9" x14ac:dyDescent="0.2">
      <c r="A5752" s="141" t="s">
        <v>11511</v>
      </c>
      <c r="B5752" s="142" t="s">
        <v>21126</v>
      </c>
      <c r="C5752" s="143">
        <v>11873</v>
      </c>
      <c r="D5752" s="143">
        <v>66</v>
      </c>
      <c r="E5752" s="144">
        <v>16873.86</v>
      </c>
      <c r="F5752" s="144">
        <v>990.19</v>
      </c>
      <c r="G5752" s="144">
        <v>516.29999999999995</v>
      </c>
      <c r="H5752" s="144">
        <v>171.76</v>
      </c>
      <c r="I5752" s="144">
        <v>1678.25</v>
      </c>
    </row>
    <row r="5753" spans="1:9" x14ac:dyDescent="0.2">
      <c r="A5753" s="141" t="s">
        <v>11513</v>
      </c>
      <c r="B5753" s="142" t="s">
        <v>21127</v>
      </c>
      <c r="C5753" s="143">
        <v>1513</v>
      </c>
      <c r="D5753" s="143">
        <v>12</v>
      </c>
      <c r="E5753" s="144">
        <v>3003.28</v>
      </c>
      <c r="F5753" s="144">
        <v>126.18</v>
      </c>
      <c r="G5753" s="144">
        <v>93.87</v>
      </c>
      <c r="H5753" s="144">
        <v>30.57</v>
      </c>
      <c r="I5753" s="144">
        <v>250.62</v>
      </c>
    </row>
    <row r="5754" spans="1:9" x14ac:dyDescent="0.2">
      <c r="A5754" s="141" t="s">
        <v>11515</v>
      </c>
      <c r="B5754" s="142" t="s">
        <v>21128</v>
      </c>
      <c r="C5754" s="143">
        <v>39204</v>
      </c>
      <c r="D5754" s="143">
        <v>505</v>
      </c>
      <c r="E5754" s="144">
        <v>543224.76</v>
      </c>
      <c r="F5754" s="144">
        <v>3269.55</v>
      </c>
      <c r="G5754" s="144">
        <v>3950.5</v>
      </c>
      <c r="H5754" s="144">
        <v>5529.44</v>
      </c>
      <c r="I5754" s="144">
        <v>12749.49</v>
      </c>
    </row>
    <row r="5755" spans="1:9" x14ac:dyDescent="0.2">
      <c r="A5755" s="141" t="s">
        <v>11517</v>
      </c>
      <c r="B5755" s="142" t="s">
        <v>21129</v>
      </c>
      <c r="C5755" s="143">
        <v>4223</v>
      </c>
      <c r="D5755" s="143">
        <v>99</v>
      </c>
      <c r="E5755" s="144">
        <v>47822.15</v>
      </c>
      <c r="F5755" s="144">
        <v>352.19</v>
      </c>
      <c r="G5755" s="144">
        <v>774.46</v>
      </c>
      <c r="H5755" s="144">
        <v>486.78</v>
      </c>
      <c r="I5755" s="144">
        <v>1613.43</v>
      </c>
    </row>
    <row r="5756" spans="1:9" x14ac:dyDescent="0.2">
      <c r="A5756" s="141" t="s">
        <v>11519</v>
      </c>
      <c r="B5756" s="142" t="s">
        <v>21130</v>
      </c>
      <c r="C5756" s="143">
        <v>1431</v>
      </c>
      <c r="D5756" s="143">
        <v>31</v>
      </c>
      <c r="E5756" s="144">
        <v>10721.24</v>
      </c>
      <c r="F5756" s="144">
        <v>119.34</v>
      </c>
      <c r="G5756" s="144">
        <v>242.5</v>
      </c>
      <c r="H5756" s="144">
        <v>109.13</v>
      </c>
      <c r="I5756" s="144">
        <v>470.97</v>
      </c>
    </row>
    <row r="5757" spans="1:9" x14ac:dyDescent="0.2">
      <c r="A5757" s="141" t="s">
        <v>11521</v>
      </c>
      <c r="B5757" s="142" t="s">
        <v>21131</v>
      </c>
      <c r="C5757" s="143">
        <v>3376</v>
      </c>
      <c r="D5757" s="143">
        <v>32</v>
      </c>
      <c r="E5757" s="144">
        <v>15465.33</v>
      </c>
      <c r="F5757" s="144">
        <v>281.55</v>
      </c>
      <c r="G5757" s="144">
        <v>250.33</v>
      </c>
      <c r="H5757" s="144">
        <v>157.41999999999999</v>
      </c>
      <c r="I5757" s="144">
        <v>689.3</v>
      </c>
    </row>
    <row r="5758" spans="1:9" x14ac:dyDescent="0.2">
      <c r="A5758" s="141" t="s">
        <v>11523</v>
      </c>
      <c r="B5758" s="142" t="s">
        <v>21132</v>
      </c>
      <c r="C5758" s="143">
        <v>5646</v>
      </c>
      <c r="D5758" s="143">
        <v>141</v>
      </c>
      <c r="E5758" s="144">
        <v>49774.3</v>
      </c>
      <c r="F5758" s="144">
        <v>470.86</v>
      </c>
      <c r="G5758" s="144">
        <v>1103.01</v>
      </c>
      <c r="H5758" s="144">
        <v>506.65</v>
      </c>
      <c r="I5758" s="144">
        <v>2080.52</v>
      </c>
    </row>
    <row r="5759" spans="1:9" x14ac:dyDescent="0.2">
      <c r="A5759" s="141" t="s">
        <v>11525</v>
      </c>
      <c r="B5759" s="142" t="s">
        <v>21133</v>
      </c>
      <c r="C5759" s="143">
        <v>22088</v>
      </c>
      <c r="D5759" s="143">
        <v>264</v>
      </c>
      <c r="E5759" s="144">
        <v>267860.2</v>
      </c>
      <c r="F5759" s="144">
        <v>1842.1</v>
      </c>
      <c r="G5759" s="144">
        <v>2065.21</v>
      </c>
      <c r="H5759" s="144">
        <v>2726.53</v>
      </c>
      <c r="I5759" s="144">
        <v>6633.84</v>
      </c>
    </row>
    <row r="5760" spans="1:9" x14ac:dyDescent="0.2">
      <c r="A5760" s="141" t="s">
        <v>11527</v>
      </c>
      <c r="B5760" s="142" t="s">
        <v>21134</v>
      </c>
      <c r="C5760" s="143">
        <v>14026</v>
      </c>
      <c r="D5760" s="143">
        <v>121</v>
      </c>
      <c r="E5760" s="144">
        <v>169180.25</v>
      </c>
      <c r="F5760" s="144">
        <v>1169.74</v>
      </c>
      <c r="G5760" s="144">
        <v>946.55</v>
      </c>
      <c r="H5760" s="144">
        <v>1722.07</v>
      </c>
      <c r="I5760" s="144">
        <v>3838.36</v>
      </c>
    </row>
    <row r="5761" spans="1:9" x14ac:dyDescent="0.2">
      <c r="A5761" s="141" t="s">
        <v>11529</v>
      </c>
      <c r="B5761" s="142" t="s">
        <v>21135</v>
      </c>
      <c r="C5761" s="143">
        <v>608</v>
      </c>
      <c r="D5761" s="143">
        <v>6</v>
      </c>
      <c r="E5761" s="144">
        <v>1162.1600000000001</v>
      </c>
      <c r="F5761" s="144">
        <v>50.7</v>
      </c>
      <c r="G5761" s="144">
        <v>46.94</v>
      </c>
      <c r="H5761" s="144">
        <v>11.83</v>
      </c>
      <c r="I5761" s="144">
        <v>109.47</v>
      </c>
    </row>
    <row r="5762" spans="1:9" x14ac:dyDescent="0.2">
      <c r="A5762" s="141" t="s">
        <v>11531</v>
      </c>
      <c r="B5762" s="142" t="s">
        <v>21136</v>
      </c>
      <c r="C5762" s="143">
        <v>8491</v>
      </c>
      <c r="D5762" s="143">
        <v>52</v>
      </c>
      <c r="E5762" s="144">
        <v>15652.45</v>
      </c>
      <c r="F5762" s="144">
        <v>708.14</v>
      </c>
      <c r="G5762" s="144">
        <v>406.78</v>
      </c>
      <c r="H5762" s="144">
        <v>159.33000000000001</v>
      </c>
      <c r="I5762" s="144">
        <v>1274.25</v>
      </c>
    </row>
    <row r="5763" spans="1:9" x14ac:dyDescent="0.2">
      <c r="A5763" s="141" t="s">
        <v>11533</v>
      </c>
      <c r="B5763" s="142" t="s">
        <v>21137</v>
      </c>
      <c r="C5763" s="143">
        <v>4247</v>
      </c>
      <c r="D5763" s="143">
        <v>42</v>
      </c>
      <c r="E5763" s="144">
        <v>27663.91</v>
      </c>
      <c r="F5763" s="144">
        <v>354.19</v>
      </c>
      <c r="G5763" s="144">
        <v>328.56</v>
      </c>
      <c r="H5763" s="144">
        <v>281.58999999999997</v>
      </c>
      <c r="I5763" s="144">
        <v>964.34</v>
      </c>
    </row>
    <row r="5764" spans="1:9" x14ac:dyDescent="0.2">
      <c r="A5764" s="141" t="s">
        <v>11535</v>
      </c>
      <c r="B5764" s="142" t="s">
        <v>21138</v>
      </c>
      <c r="C5764" s="143">
        <v>684234</v>
      </c>
      <c r="D5764" s="143">
        <v>8573</v>
      </c>
      <c r="E5764" s="144">
        <v>7115003.9299999997</v>
      </c>
      <c r="F5764" s="144">
        <v>57063.98</v>
      </c>
      <c r="G5764" s="144">
        <v>67064.59</v>
      </c>
      <c r="H5764" s="144">
        <v>72423</v>
      </c>
      <c r="I5764" s="144">
        <v>196551.57</v>
      </c>
    </row>
    <row r="5765" spans="1:9" x14ac:dyDescent="0.2">
      <c r="A5765" s="141" t="s">
        <v>11537</v>
      </c>
      <c r="B5765" s="142" t="s">
        <v>21139</v>
      </c>
      <c r="C5765" s="143">
        <v>9508</v>
      </c>
      <c r="D5765" s="143">
        <v>58</v>
      </c>
      <c r="E5765" s="144">
        <v>22741.99</v>
      </c>
      <c r="F5765" s="144">
        <v>792.95</v>
      </c>
      <c r="G5765" s="144">
        <v>453.72</v>
      </c>
      <c r="H5765" s="144">
        <v>231.49</v>
      </c>
      <c r="I5765" s="144">
        <v>1478.16</v>
      </c>
    </row>
    <row r="5766" spans="1:9" x14ac:dyDescent="0.2">
      <c r="A5766" s="141" t="s">
        <v>11539</v>
      </c>
      <c r="B5766" s="142" t="s">
        <v>21140</v>
      </c>
      <c r="C5766" s="143">
        <v>25370</v>
      </c>
      <c r="D5766" s="143">
        <v>239</v>
      </c>
      <c r="E5766" s="144">
        <v>193857.04</v>
      </c>
      <c r="F5766" s="144">
        <v>2115.8200000000002</v>
      </c>
      <c r="G5766" s="144">
        <v>1869.64</v>
      </c>
      <c r="H5766" s="144">
        <v>1973.26</v>
      </c>
      <c r="I5766" s="144">
        <v>5958.72</v>
      </c>
    </row>
    <row r="5767" spans="1:9" x14ac:dyDescent="0.2">
      <c r="A5767" s="141" t="s">
        <v>11541</v>
      </c>
      <c r="B5767" s="142" t="s">
        <v>21141</v>
      </c>
      <c r="C5767" s="143">
        <v>9086</v>
      </c>
      <c r="D5767" s="143">
        <v>41</v>
      </c>
      <c r="E5767" s="144">
        <v>10597.55</v>
      </c>
      <c r="F5767" s="144">
        <v>757.76</v>
      </c>
      <c r="G5767" s="144">
        <v>320.74</v>
      </c>
      <c r="H5767" s="144">
        <v>107.87</v>
      </c>
      <c r="I5767" s="144">
        <v>1186.3699999999999</v>
      </c>
    </row>
    <row r="5768" spans="1:9" x14ac:dyDescent="0.2">
      <c r="A5768" s="141" t="s">
        <v>11543</v>
      </c>
      <c r="B5768" s="142" t="s">
        <v>21142</v>
      </c>
      <c r="C5768" s="143">
        <v>51145</v>
      </c>
      <c r="D5768" s="143">
        <v>428</v>
      </c>
      <c r="E5768" s="144">
        <v>290438.40999999997</v>
      </c>
      <c r="F5768" s="144">
        <v>4265.41</v>
      </c>
      <c r="G5768" s="144">
        <v>3348.14</v>
      </c>
      <c r="H5768" s="144">
        <v>2956.34</v>
      </c>
      <c r="I5768" s="144">
        <v>10569.89</v>
      </c>
    </row>
    <row r="5769" spans="1:9" x14ac:dyDescent="0.2">
      <c r="A5769" s="141" t="s">
        <v>11545</v>
      </c>
      <c r="B5769" s="142" t="s">
        <v>21143</v>
      </c>
      <c r="C5769" s="143">
        <v>7894</v>
      </c>
      <c r="D5769" s="143">
        <v>100</v>
      </c>
      <c r="E5769" s="144">
        <v>49457.82</v>
      </c>
      <c r="F5769" s="144">
        <v>658.34</v>
      </c>
      <c r="G5769" s="144">
        <v>782.28</v>
      </c>
      <c r="H5769" s="144">
        <v>503.42</v>
      </c>
      <c r="I5769" s="144">
        <v>1944.04</v>
      </c>
    </row>
    <row r="5770" spans="1:9" x14ac:dyDescent="0.2">
      <c r="A5770" s="141" t="s">
        <v>11547</v>
      </c>
      <c r="B5770" s="142" t="s">
        <v>21144</v>
      </c>
      <c r="C5770" s="143">
        <v>4531</v>
      </c>
      <c r="D5770" s="143">
        <v>33</v>
      </c>
      <c r="E5770" s="144">
        <v>6586.46</v>
      </c>
      <c r="F5770" s="144">
        <v>377.88</v>
      </c>
      <c r="G5770" s="144">
        <v>258.14999999999998</v>
      </c>
      <c r="H5770" s="144">
        <v>67.040000000000006</v>
      </c>
      <c r="I5770" s="144">
        <v>703.07</v>
      </c>
    </row>
    <row r="5771" spans="1:9" x14ac:dyDescent="0.2">
      <c r="A5771" s="141" t="s">
        <v>11549</v>
      </c>
      <c r="B5771" s="142" t="s">
        <v>21145</v>
      </c>
      <c r="C5771" s="143">
        <v>6673</v>
      </c>
      <c r="D5771" s="143">
        <v>35</v>
      </c>
      <c r="E5771" s="144">
        <v>8277.11</v>
      </c>
      <c r="F5771" s="144">
        <v>556.52</v>
      </c>
      <c r="G5771" s="144">
        <v>273.8</v>
      </c>
      <c r="H5771" s="144">
        <v>84.25</v>
      </c>
      <c r="I5771" s="144">
        <v>914.57</v>
      </c>
    </row>
    <row r="5772" spans="1:9" x14ac:dyDescent="0.2">
      <c r="A5772" s="141" t="s">
        <v>11551</v>
      </c>
      <c r="B5772" s="142" t="s">
        <v>21146</v>
      </c>
      <c r="C5772" s="143">
        <v>4892</v>
      </c>
      <c r="D5772" s="143">
        <v>34</v>
      </c>
      <c r="E5772" s="144">
        <v>11665.92</v>
      </c>
      <c r="F5772" s="144">
        <v>407.98</v>
      </c>
      <c r="G5772" s="144">
        <v>265.98</v>
      </c>
      <c r="H5772" s="144">
        <v>118.74</v>
      </c>
      <c r="I5772" s="144">
        <v>792.7</v>
      </c>
    </row>
    <row r="5773" spans="1:9" x14ac:dyDescent="0.2">
      <c r="A5773" s="141" t="s">
        <v>11553</v>
      </c>
      <c r="B5773" s="142" t="s">
        <v>21147</v>
      </c>
      <c r="C5773" s="143">
        <v>1076</v>
      </c>
      <c r="D5773" s="143">
        <v>11</v>
      </c>
      <c r="E5773" s="144">
        <v>2738.54</v>
      </c>
      <c r="F5773" s="144">
        <v>89.74</v>
      </c>
      <c r="G5773" s="144">
        <v>86.05</v>
      </c>
      <c r="H5773" s="144">
        <v>27.87</v>
      </c>
      <c r="I5773" s="144">
        <v>203.66</v>
      </c>
    </row>
    <row r="5774" spans="1:9" x14ac:dyDescent="0.2">
      <c r="A5774" s="141" t="s">
        <v>11555</v>
      </c>
      <c r="B5774" s="142" t="s">
        <v>21148</v>
      </c>
      <c r="C5774" s="143">
        <v>7811</v>
      </c>
      <c r="D5774" s="143">
        <v>29</v>
      </c>
      <c r="E5774" s="144">
        <v>6347.14</v>
      </c>
      <c r="F5774" s="144">
        <v>651.41999999999996</v>
      </c>
      <c r="G5774" s="144">
        <v>226.86</v>
      </c>
      <c r="H5774" s="144">
        <v>64.61</v>
      </c>
      <c r="I5774" s="144">
        <v>942.89</v>
      </c>
    </row>
    <row r="5775" spans="1:9" x14ac:dyDescent="0.2">
      <c r="A5775" s="141" t="s">
        <v>11557</v>
      </c>
      <c r="B5775" s="142" t="s">
        <v>21149</v>
      </c>
      <c r="C5775" s="143">
        <v>19251</v>
      </c>
      <c r="D5775" s="143">
        <v>134</v>
      </c>
      <c r="E5775" s="144">
        <v>72848.160000000003</v>
      </c>
      <c r="F5775" s="144">
        <v>1605.5</v>
      </c>
      <c r="G5775" s="144">
        <v>1048.25</v>
      </c>
      <c r="H5775" s="144">
        <v>741.51</v>
      </c>
      <c r="I5775" s="144">
        <v>3395.26</v>
      </c>
    </row>
    <row r="5776" spans="1:9" x14ac:dyDescent="0.2">
      <c r="A5776" s="141" t="s">
        <v>11559</v>
      </c>
      <c r="B5776" s="142" t="s">
        <v>21150</v>
      </c>
      <c r="C5776" s="143">
        <v>3347</v>
      </c>
      <c r="D5776" s="143">
        <v>28</v>
      </c>
      <c r="E5776" s="144">
        <v>11583.8</v>
      </c>
      <c r="F5776" s="144">
        <v>279.14</v>
      </c>
      <c r="G5776" s="144">
        <v>219.04</v>
      </c>
      <c r="H5776" s="144">
        <v>117.91</v>
      </c>
      <c r="I5776" s="144">
        <v>616.09</v>
      </c>
    </row>
    <row r="5777" spans="1:9" x14ac:dyDescent="0.2">
      <c r="A5777" s="141" t="s">
        <v>11561</v>
      </c>
      <c r="B5777" s="142" t="s">
        <v>21151</v>
      </c>
      <c r="C5777" s="143">
        <v>5826</v>
      </c>
      <c r="D5777" s="143">
        <v>64</v>
      </c>
      <c r="E5777" s="144">
        <v>16246.17</v>
      </c>
      <c r="F5777" s="144">
        <v>485.88</v>
      </c>
      <c r="G5777" s="144">
        <v>500.66</v>
      </c>
      <c r="H5777" s="144">
        <v>165.37</v>
      </c>
      <c r="I5777" s="144">
        <v>1151.9100000000001</v>
      </c>
    </row>
    <row r="5778" spans="1:9" x14ac:dyDescent="0.2">
      <c r="A5778" s="141" t="s">
        <v>11563</v>
      </c>
      <c r="B5778" s="142" t="s">
        <v>21152</v>
      </c>
      <c r="C5778" s="143">
        <v>8667</v>
      </c>
      <c r="D5778" s="143">
        <v>100</v>
      </c>
      <c r="E5778" s="144">
        <v>38402.85</v>
      </c>
      <c r="F5778" s="144">
        <v>722.82</v>
      </c>
      <c r="G5778" s="144">
        <v>782.28</v>
      </c>
      <c r="H5778" s="144">
        <v>390.9</v>
      </c>
      <c r="I5778" s="144">
        <v>1896</v>
      </c>
    </row>
    <row r="5779" spans="1:9" x14ac:dyDescent="0.2">
      <c r="A5779" s="141" t="s">
        <v>11565</v>
      </c>
      <c r="B5779" s="142" t="s">
        <v>21153</v>
      </c>
      <c r="C5779" s="143">
        <v>2340</v>
      </c>
      <c r="D5779" s="143">
        <v>2</v>
      </c>
      <c r="E5779" s="144">
        <v>373.22</v>
      </c>
      <c r="F5779" s="144">
        <v>195.15</v>
      </c>
      <c r="G5779" s="144">
        <v>15.65</v>
      </c>
      <c r="H5779" s="144">
        <v>3.8</v>
      </c>
      <c r="I5779" s="144">
        <v>214.6</v>
      </c>
    </row>
    <row r="5780" spans="1:9" x14ac:dyDescent="0.2">
      <c r="A5780" s="141" t="s">
        <v>11567</v>
      </c>
      <c r="B5780" s="142" t="s">
        <v>21154</v>
      </c>
      <c r="C5780" s="143">
        <v>273</v>
      </c>
      <c r="D5780" s="143">
        <v>13</v>
      </c>
      <c r="E5780" s="144">
        <v>2888.12</v>
      </c>
      <c r="F5780" s="144">
        <v>68.92</v>
      </c>
      <c r="G5780" s="144">
        <v>158.63999999999999</v>
      </c>
      <c r="H5780" s="144">
        <v>35.75</v>
      </c>
      <c r="I5780" s="144">
        <v>263.31</v>
      </c>
    </row>
    <row r="5781" spans="1:9" x14ac:dyDescent="0.2">
      <c r="A5781" s="141" t="s">
        <v>11569</v>
      </c>
      <c r="B5781" s="142" t="s">
        <v>21155</v>
      </c>
      <c r="C5781" s="143">
        <v>55</v>
      </c>
      <c r="D5781" s="143">
        <v>5</v>
      </c>
      <c r="E5781" s="144">
        <v>40810.67</v>
      </c>
      <c r="F5781" s="144">
        <v>13.89</v>
      </c>
      <c r="G5781" s="144">
        <v>61.02</v>
      </c>
      <c r="H5781" s="144">
        <v>505.14</v>
      </c>
      <c r="I5781" s="144">
        <v>580.04999999999995</v>
      </c>
    </row>
    <row r="5782" spans="1:9" x14ac:dyDescent="0.2">
      <c r="A5782" s="141" t="s">
        <v>11571</v>
      </c>
      <c r="B5782" s="142" t="s">
        <v>21156</v>
      </c>
      <c r="C5782" s="143">
        <v>3006</v>
      </c>
      <c r="D5782" s="143">
        <v>83</v>
      </c>
      <c r="E5782" s="144">
        <v>47676.7</v>
      </c>
      <c r="F5782" s="144">
        <v>758.9</v>
      </c>
      <c r="G5782" s="144">
        <v>1012.87</v>
      </c>
      <c r="H5782" s="144">
        <v>590.13</v>
      </c>
      <c r="I5782" s="144">
        <v>2361.9</v>
      </c>
    </row>
    <row r="5783" spans="1:9" x14ac:dyDescent="0.2">
      <c r="A5783" s="141" t="s">
        <v>11573</v>
      </c>
      <c r="B5783" s="142" t="s">
        <v>21157</v>
      </c>
      <c r="C5783" s="143">
        <v>196</v>
      </c>
      <c r="D5783" s="143">
        <v>4</v>
      </c>
      <c r="E5783" s="144">
        <v>4240.47</v>
      </c>
      <c r="F5783" s="144">
        <v>49.48</v>
      </c>
      <c r="G5783" s="144">
        <v>48.82</v>
      </c>
      <c r="H5783" s="144">
        <v>52.49</v>
      </c>
      <c r="I5783" s="144">
        <v>150.79</v>
      </c>
    </row>
    <row r="5784" spans="1:9" x14ac:dyDescent="0.2">
      <c r="A5784" s="141" t="s">
        <v>11575</v>
      </c>
      <c r="B5784" s="142" t="s">
        <v>21158</v>
      </c>
      <c r="C5784" s="143">
        <v>116</v>
      </c>
      <c r="D5784" s="143">
        <v>7</v>
      </c>
      <c r="E5784" s="144">
        <v>2545.6999999999998</v>
      </c>
      <c r="F5784" s="144">
        <v>29.29</v>
      </c>
      <c r="G5784" s="144">
        <v>85.42</v>
      </c>
      <c r="H5784" s="144">
        <v>31.51</v>
      </c>
      <c r="I5784" s="144">
        <v>146.22</v>
      </c>
    </row>
    <row r="5785" spans="1:9" x14ac:dyDescent="0.2">
      <c r="A5785" s="141" t="s">
        <v>11577</v>
      </c>
      <c r="B5785" s="142" t="s">
        <v>21159</v>
      </c>
      <c r="C5785" s="143">
        <v>51</v>
      </c>
      <c r="D5785" s="143">
        <v>4</v>
      </c>
      <c r="E5785" s="144">
        <v>59056.99</v>
      </c>
      <c r="F5785" s="144">
        <v>12.87</v>
      </c>
      <c r="G5785" s="144">
        <v>48.82</v>
      </c>
      <c r="H5785" s="144">
        <v>730.98</v>
      </c>
      <c r="I5785" s="144">
        <v>792.67</v>
      </c>
    </row>
    <row r="5786" spans="1:9" x14ac:dyDescent="0.2">
      <c r="A5786" s="141" t="s">
        <v>11579</v>
      </c>
      <c r="B5786" s="142" t="s">
        <v>21160</v>
      </c>
      <c r="C5786" s="143">
        <v>86</v>
      </c>
      <c r="D5786" s="143">
        <v>3</v>
      </c>
      <c r="E5786" s="144">
        <v>2246.35</v>
      </c>
      <c r="F5786" s="144">
        <v>21.71</v>
      </c>
      <c r="G5786" s="144">
        <v>36.61</v>
      </c>
      <c r="H5786" s="144">
        <v>27.81</v>
      </c>
      <c r="I5786" s="144">
        <v>86.13</v>
      </c>
    </row>
    <row r="5787" spans="1:9" x14ac:dyDescent="0.2">
      <c r="A5787" s="141" t="s">
        <v>11581</v>
      </c>
      <c r="B5787" s="142" t="s">
        <v>21161</v>
      </c>
      <c r="C5787" s="143">
        <v>29</v>
      </c>
      <c r="D5787" s="143">
        <v>1</v>
      </c>
      <c r="E5787" s="144">
        <v>385.67</v>
      </c>
      <c r="F5787" s="144">
        <v>7.32</v>
      </c>
      <c r="G5787" s="144">
        <v>12.2</v>
      </c>
      <c r="H5787" s="144">
        <v>4.78</v>
      </c>
      <c r="I5787" s="144">
        <v>24.3</v>
      </c>
    </row>
    <row r="5788" spans="1:9" x14ac:dyDescent="0.2">
      <c r="A5788" s="141" t="s">
        <v>11583</v>
      </c>
      <c r="B5788" s="142" t="s">
        <v>21162</v>
      </c>
      <c r="C5788" s="143">
        <v>17</v>
      </c>
      <c r="D5788" s="143">
        <v>0</v>
      </c>
      <c r="E5788" s="144">
        <v>0</v>
      </c>
      <c r="F5788" s="144">
        <v>4.29</v>
      </c>
      <c r="G5788" s="144">
        <v>0</v>
      </c>
      <c r="H5788" s="144">
        <v>0</v>
      </c>
      <c r="I5788" s="144">
        <v>4.29</v>
      </c>
    </row>
    <row r="5789" spans="1:9" x14ac:dyDescent="0.2">
      <c r="A5789" s="141" t="s">
        <v>11585</v>
      </c>
      <c r="B5789" s="142" t="s">
        <v>21163</v>
      </c>
      <c r="C5789" s="143">
        <v>32</v>
      </c>
      <c r="D5789" s="143">
        <v>0</v>
      </c>
      <c r="E5789" s="144">
        <v>0</v>
      </c>
      <c r="F5789" s="144">
        <v>8.08</v>
      </c>
      <c r="G5789" s="144">
        <v>0</v>
      </c>
      <c r="H5789" s="144">
        <v>0</v>
      </c>
      <c r="I5789" s="144">
        <v>8.08</v>
      </c>
    </row>
    <row r="5790" spans="1:9" x14ac:dyDescent="0.2">
      <c r="A5790" s="141" t="s">
        <v>11587</v>
      </c>
      <c r="B5790" s="142" t="s">
        <v>21164</v>
      </c>
      <c r="C5790" s="143">
        <v>33</v>
      </c>
      <c r="D5790" s="143">
        <v>1</v>
      </c>
      <c r="E5790" s="144">
        <v>385.67</v>
      </c>
      <c r="F5790" s="144">
        <v>8.33</v>
      </c>
      <c r="G5790" s="144">
        <v>12.2</v>
      </c>
      <c r="H5790" s="144">
        <v>4.78</v>
      </c>
      <c r="I5790" s="144">
        <v>25.31</v>
      </c>
    </row>
    <row r="5791" spans="1:9" x14ac:dyDescent="0.2">
      <c r="A5791" s="141" t="s">
        <v>11589</v>
      </c>
      <c r="B5791" s="142" t="s">
        <v>21165</v>
      </c>
      <c r="C5791" s="143">
        <v>56</v>
      </c>
      <c r="D5791" s="143">
        <v>4</v>
      </c>
      <c r="E5791" s="144">
        <v>32561.99</v>
      </c>
      <c r="F5791" s="144">
        <v>14.14</v>
      </c>
      <c r="G5791" s="144">
        <v>48.82</v>
      </c>
      <c r="H5791" s="144">
        <v>403.04</v>
      </c>
      <c r="I5791" s="144">
        <v>466</v>
      </c>
    </row>
    <row r="5792" spans="1:9" x14ac:dyDescent="0.2">
      <c r="A5792" s="141" t="s">
        <v>11591</v>
      </c>
      <c r="B5792" s="142" t="s">
        <v>21166</v>
      </c>
      <c r="C5792" s="143">
        <v>26</v>
      </c>
      <c r="D5792" s="143">
        <v>1</v>
      </c>
      <c r="E5792" s="144">
        <v>33536.5</v>
      </c>
      <c r="F5792" s="144">
        <v>6.57</v>
      </c>
      <c r="G5792" s="144">
        <v>12.2</v>
      </c>
      <c r="H5792" s="144">
        <v>415.1</v>
      </c>
      <c r="I5792" s="144">
        <v>433.87</v>
      </c>
    </row>
    <row r="5793" spans="1:9" x14ac:dyDescent="0.2">
      <c r="A5793" s="141" t="s">
        <v>11593</v>
      </c>
      <c r="B5793" s="142" t="s">
        <v>21167</v>
      </c>
      <c r="C5793" s="143">
        <v>22</v>
      </c>
      <c r="D5793" s="143">
        <v>1</v>
      </c>
      <c r="E5793" s="144">
        <v>268.79000000000002</v>
      </c>
      <c r="F5793" s="144">
        <v>5.55</v>
      </c>
      <c r="G5793" s="144">
        <v>12.2</v>
      </c>
      <c r="H5793" s="144">
        <v>3.33</v>
      </c>
      <c r="I5793" s="144">
        <v>21.08</v>
      </c>
    </row>
    <row r="5794" spans="1:9" x14ac:dyDescent="0.2">
      <c r="A5794" s="141" t="s">
        <v>11595</v>
      </c>
      <c r="B5794" s="142" t="s">
        <v>21168</v>
      </c>
      <c r="C5794" s="143">
        <v>188</v>
      </c>
      <c r="D5794" s="143">
        <v>1</v>
      </c>
      <c r="E5794" s="144">
        <v>314.37</v>
      </c>
      <c r="F5794" s="144">
        <v>47.46</v>
      </c>
      <c r="G5794" s="144">
        <v>12.2</v>
      </c>
      <c r="H5794" s="144">
        <v>3.89</v>
      </c>
      <c r="I5794" s="144">
        <v>63.55</v>
      </c>
    </row>
    <row r="5795" spans="1:9" x14ac:dyDescent="0.2">
      <c r="A5795" s="141" t="s">
        <v>11597</v>
      </c>
      <c r="B5795" s="142" t="s">
        <v>21169</v>
      </c>
      <c r="C5795" s="143">
        <v>124</v>
      </c>
      <c r="D5795" s="143">
        <v>10</v>
      </c>
      <c r="E5795" s="144">
        <v>22061.85</v>
      </c>
      <c r="F5795" s="144">
        <v>31.3</v>
      </c>
      <c r="G5795" s="144">
        <v>122.03</v>
      </c>
      <c r="H5795" s="144">
        <v>273.07</v>
      </c>
      <c r="I5795" s="144">
        <v>426.4</v>
      </c>
    </row>
    <row r="5796" spans="1:9" x14ac:dyDescent="0.2">
      <c r="A5796" s="141" t="s">
        <v>11599</v>
      </c>
      <c r="B5796" s="142" t="s">
        <v>21170</v>
      </c>
      <c r="C5796" s="143">
        <v>640</v>
      </c>
      <c r="D5796" s="143">
        <v>5</v>
      </c>
      <c r="E5796" s="144">
        <v>1078.54</v>
      </c>
      <c r="F5796" s="144">
        <v>161.58000000000001</v>
      </c>
      <c r="G5796" s="144">
        <v>61.02</v>
      </c>
      <c r="H5796" s="144">
        <v>13.35</v>
      </c>
      <c r="I5796" s="144">
        <v>235.95</v>
      </c>
    </row>
    <row r="5797" spans="1:9" x14ac:dyDescent="0.2">
      <c r="A5797" s="141" t="s">
        <v>11601</v>
      </c>
      <c r="B5797" s="142" t="s">
        <v>21171</v>
      </c>
      <c r="C5797" s="143">
        <v>5411</v>
      </c>
      <c r="D5797" s="143">
        <v>144</v>
      </c>
      <c r="E5797" s="144">
        <v>160368.79</v>
      </c>
      <c r="F5797" s="144">
        <v>1366.07</v>
      </c>
      <c r="G5797" s="144">
        <v>1757.27</v>
      </c>
      <c r="H5797" s="144">
        <v>1984.99</v>
      </c>
      <c r="I5797" s="144">
        <v>5108.33</v>
      </c>
    </row>
    <row r="5798" spans="1:9" x14ac:dyDescent="0.2">
      <c r="A5798" s="141" t="s">
        <v>11603</v>
      </c>
      <c r="B5798" s="142" t="s">
        <v>21172</v>
      </c>
      <c r="C5798" s="143">
        <v>65</v>
      </c>
      <c r="D5798" s="143">
        <v>1</v>
      </c>
      <c r="E5798" s="144">
        <v>385.67</v>
      </c>
      <c r="F5798" s="144">
        <v>16.41</v>
      </c>
      <c r="G5798" s="144">
        <v>12.2</v>
      </c>
      <c r="H5798" s="144">
        <v>4.78</v>
      </c>
      <c r="I5798" s="144">
        <v>33.39</v>
      </c>
    </row>
    <row r="5799" spans="1:9" x14ac:dyDescent="0.2">
      <c r="A5799" s="141" t="s">
        <v>11605</v>
      </c>
      <c r="B5799" s="142" t="s">
        <v>21173</v>
      </c>
      <c r="C5799" s="143">
        <v>233</v>
      </c>
      <c r="D5799" s="143">
        <v>10</v>
      </c>
      <c r="E5799" s="144">
        <v>18195.39</v>
      </c>
      <c r="F5799" s="144">
        <v>58.82</v>
      </c>
      <c r="G5799" s="144">
        <v>122.03</v>
      </c>
      <c r="H5799" s="144">
        <v>225.22</v>
      </c>
      <c r="I5799" s="144">
        <v>406.07</v>
      </c>
    </row>
    <row r="5800" spans="1:9" x14ac:dyDescent="0.2">
      <c r="A5800" s="141" t="s">
        <v>11607</v>
      </c>
      <c r="B5800" s="142" t="s">
        <v>21174</v>
      </c>
      <c r="C5800" s="143">
        <v>54</v>
      </c>
      <c r="D5800" s="143">
        <v>0</v>
      </c>
      <c r="E5800" s="144">
        <v>0</v>
      </c>
      <c r="F5800" s="144">
        <v>13.63</v>
      </c>
      <c r="G5800" s="144">
        <v>0</v>
      </c>
      <c r="H5800" s="144">
        <v>0</v>
      </c>
      <c r="I5800" s="144">
        <v>13.63</v>
      </c>
    </row>
    <row r="5801" spans="1:9" x14ac:dyDescent="0.2">
      <c r="A5801" s="141" t="s">
        <v>11609</v>
      </c>
      <c r="B5801" s="142" t="s">
        <v>21175</v>
      </c>
      <c r="C5801" s="143">
        <v>84</v>
      </c>
      <c r="D5801" s="143">
        <v>4</v>
      </c>
      <c r="E5801" s="144">
        <v>8902.67</v>
      </c>
      <c r="F5801" s="144">
        <v>21.21</v>
      </c>
      <c r="G5801" s="144">
        <v>48.82</v>
      </c>
      <c r="H5801" s="144">
        <v>110.19</v>
      </c>
      <c r="I5801" s="144">
        <v>180.22</v>
      </c>
    </row>
    <row r="5802" spans="1:9" x14ac:dyDescent="0.2">
      <c r="A5802" s="141" t="s">
        <v>11611</v>
      </c>
      <c r="B5802" s="142" t="s">
        <v>21176</v>
      </c>
      <c r="C5802" s="143">
        <v>1477</v>
      </c>
      <c r="D5802" s="143">
        <v>35</v>
      </c>
      <c r="E5802" s="144">
        <v>80689.75</v>
      </c>
      <c r="F5802" s="144">
        <v>372.89</v>
      </c>
      <c r="G5802" s="144">
        <v>427.11</v>
      </c>
      <c r="H5802" s="144">
        <v>998.75</v>
      </c>
      <c r="I5802" s="144">
        <v>1798.75</v>
      </c>
    </row>
    <row r="5803" spans="1:9" x14ac:dyDescent="0.2">
      <c r="A5803" s="141" t="s">
        <v>11613</v>
      </c>
      <c r="B5803" s="142" t="s">
        <v>21177</v>
      </c>
      <c r="C5803" s="143">
        <v>47</v>
      </c>
      <c r="D5803" s="143">
        <v>0</v>
      </c>
      <c r="E5803" s="144">
        <v>0</v>
      </c>
      <c r="F5803" s="144">
        <v>11.86</v>
      </c>
      <c r="G5803" s="144">
        <v>0</v>
      </c>
      <c r="H5803" s="144">
        <v>0</v>
      </c>
      <c r="I5803" s="144">
        <v>11.86</v>
      </c>
    </row>
    <row r="5804" spans="1:9" x14ac:dyDescent="0.2">
      <c r="A5804" s="141" t="s">
        <v>11615</v>
      </c>
      <c r="B5804" s="142" t="s">
        <v>21178</v>
      </c>
      <c r="C5804" s="143">
        <v>73</v>
      </c>
      <c r="D5804" s="143">
        <v>1</v>
      </c>
      <c r="E5804" s="144">
        <v>6346.69</v>
      </c>
      <c r="F5804" s="144">
        <v>18.43</v>
      </c>
      <c r="G5804" s="144">
        <v>12.2</v>
      </c>
      <c r="H5804" s="144">
        <v>78.56</v>
      </c>
      <c r="I5804" s="144">
        <v>109.19</v>
      </c>
    </row>
    <row r="5805" spans="1:9" x14ac:dyDescent="0.2">
      <c r="A5805" s="141" t="s">
        <v>11617</v>
      </c>
      <c r="B5805" s="142" t="s">
        <v>21179</v>
      </c>
      <c r="C5805" s="143">
        <v>91</v>
      </c>
      <c r="D5805" s="143">
        <v>1</v>
      </c>
      <c r="E5805" s="144">
        <v>37.32</v>
      </c>
      <c r="F5805" s="144">
        <v>22.98</v>
      </c>
      <c r="G5805" s="144">
        <v>12.2</v>
      </c>
      <c r="H5805" s="144">
        <v>0.46</v>
      </c>
      <c r="I5805" s="144">
        <v>35.64</v>
      </c>
    </row>
    <row r="5806" spans="1:9" x14ac:dyDescent="0.2">
      <c r="A5806" s="141" t="s">
        <v>11619</v>
      </c>
      <c r="B5806" s="142" t="s">
        <v>21180</v>
      </c>
      <c r="C5806" s="143">
        <v>127</v>
      </c>
      <c r="D5806" s="143">
        <v>2</v>
      </c>
      <c r="E5806" s="144">
        <v>6743.36</v>
      </c>
      <c r="F5806" s="144">
        <v>32.06</v>
      </c>
      <c r="G5806" s="144">
        <v>24.41</v>
      </c>
      <c r="H5806" s="144">
        <v>83.46</v>
      </c>
      <c r="I5806" s="144">
        <v>139.93</v>
      </c>
    </row>
    <row r="5807" spans="1:9" x14ac:dyDescent="0.2">
      <c r="A5807" s="141" t="s">
        <v>11621</v>
      </c>
      <c r="B5807" s="142" t="s">
        <v>21181</v>
      </c>
      <c r="C5807" s="143">
        <v>108</v>
      </c>
      <c r="D5807" s="143">
        <v>4</v>
      </c>
      <c r="E5807" s="144">
        <v>12212.85</v>
      </c>
      <c r="F5807" s="144">
        <v>27.26</v>
      </c>
      <c r="G5807" s="144">
        <v>48.82</v>
      </c>
      <c r="H5807" s="144">
        <v>151.16999999999999</v>
      </c>
      <c r="I5807" s="144">
        <v>227.25</v>
      </c>
    </row>
    <row r="5808" spans="1:9" x14ac:dyDescent="0.2">
      <c r="A5808" s="141" t="s">
        <v>11623</v>
      </c>
      <c r="B5808" s="142" t="s">
        <v>21182</v>
      </c>
      <c r="C5808" s="143">
        <v>21</v>
      </c>
      <c r="D5808" s="143">
        <v>0</v>
      </c>
      <c r="E5808" s="144">
        <v>0</v>
      </c>
      <c r="F5808" s="144">
        <v>5.3</v>
      </c>
      <c r="G5808" s="144">
        <v>0</v>
      </c>
      <c r="H5808" s="144">
        <v>0</v>
      </c>
      <c r="I5808" s="144">
        <v>5.3</v>
      </c>
    </row>
    <row r="5809" spans="1:9" x14ac:dyDescent="0.2">
      <c r="A5809" s="141" t="s">
        <v>11625</v>
      </c>
      <c r="B5809" s="142" t="s">
        <v>21183</v>
      </c>
      <c r="C5809" s="143">
        <v>135</v>
      </c>
      <c r="D5809" s="143">
        <v>5</v>
      </c>
      <c r="E5809" s="144">
        <v>1168.24</v>
      </c>
      <c r="F5809" s="144">
        <v>34.08</v>
      </c>
      <c r="G5809" s="144">
        <v>61.02</v>
      </c>
      <c r="H5809" s="144">
        <v>14.46</v>
      </c>
      <c r="I5809" s="144">
        <v>109.56</v>
      </c>
    </row>
    <row r="5810" spans="1:9" x14ac:dyDescent="0.2">
      <c r="A5810" s="141" t="s">
        <v>11627</v>
      </c>
      <c r="B5810" s="142" t="s">
        <v>21184</v>
      </c>
      <c r="C5810" s="143">
        <v>61</v>
      </c>
      <c r="D5810" s="143">
        <v>3</v>
      </c>
      <c r="E5810" s="144">
        <v>771.47</v>
      </c>
      <c r="F5810" s="144">
        <v>15.4</v>
      </c>
      <c r="G5810" s="144">
        <v>36.61</v>
      </c>
      <c r="H5810" s="144">
        <v>9.5500000000000007</v>
      </c>
      <c r="I5810" s="144">
        <v>61.56</v>
      </c>
    </row>
    <row r="5811" spans="1:9" x14ac:dyDescent="0.2">
      <c r="A5811" s="141" t="s">
        <v>11629</v>
      </c>
      <c r="B5811" s="142" t="s">
        <v>21185</v>
      </c>
      <c r="C5811" s="143">
        <v>38</v>
      </c>
      <c r="D5811" s="143">
        <v>1</v>
      </c>
      <c r="E5811" s="144">
        <v>7140.03</v>
      </c>
      <c r="F5811" s="144">
        <v>9.59</v>
      </c>
      <c r="G5811" s="144">
        <v>12.2</v>
      </c>
      <c r="H5811" s="144">
        <v>88.38</v>
      </c>
      <c r="I5811" s="144">
        <v>110.17</v>
      </c>
    </row>
    <row r="5812" spans="1:9" x14ac:dyDescent="0.2">
      <c r="A5812" s="141" t="s">
        <v>11631</v>
      </c>
      <c r="B5812" s="142" t="s">
        <v>21186</v>
      </c>
      <c r="C5812" s="143">
        <v>872</v>
      </c>
      <c r="D5812" s="143">
        <v>30</v>
      </c>
      <c r="E5812" s="144">
        <v>8881.7000000000007</v>
      </c>
      <c r="F5812" s="144">
        <v>220.14</v>
      </c>
      <c r="G5812" s="144">
        <v>366.1</v>
      </c>
      <c r="H5812" s="144">
        <v>109.94</v>
      </c>
      <c r="I5812" s="144">
        <v>696.18</v>
      </c>
    </row>
    <row r="5813" spans="1:9" x14ac:dyDescent="0.2">
      <c r="A5813" s="141" t="s">
        <v>11633</v>
      </c>
      <c r="B5813" s="142" t="s">
        <v>21187</v>
      </c>
      <c r="C5813" s="143">
        <v>41</v>
      </c>
      <c r="D5813" s="143">
        <v>0</v>
      </c>
      <c r="E5813" s="144">
        <v>0</v>
      </c>
      <c r="F5813" s="144">
        <v>10.35</v>
      </c>
      <c r="G5813" s="144">
        <v>0</v>
      </c>
      <c r="H5813" s="144">
        <v>0</v>
      </c>
      <c r="I5813" s="144">
        <v>10.35</v>
      </c>
    </row>
    <row r="5814" spans="1:9" x14ac:dyDescent="0.2">
      <c r="A5814" s="141" t="s">
        <v>11635</v>
      </c>
      <c r="B5814" s="142" t="s">
        <v>21188</v>
      </c>
      <c r="C5814" s="143">
        <v>29</v>
      </c>
      <c r="D5814" s="143">
        <v>0</v>
      </c>
      <c r="E5814" s="144">
        <v>0</v>
      </c>
      <c r="F5814" s="144">
        <v>7.32</v>
      </c>
      <c r="G5814" s="144">
        <v>0</v>
      </c>
      <c r="H5814" s="144">
        <v>0</v>
      </c>
      <c r="I5814" s="144">
        <v>7.32</v>
      </c>
    </row>
    <row r="5815" spans="1:9" x14ac:dyDescent="0.2">
      <c r="A5815" s="141" t="s">
        <v>11637</v>
      </c>
      <c r="B5815" s="142" t="s">
        <v>21189</v>
      </c>
      <c r="C5815" s="143">
        <v>33</v>
      </c>
      <c r="D5815" s="143">
        <v>0</v>
      </c>
      <c r="E5815" s="144">
        <v>0</v>
      </c>
      <c r="F5815" s="144">
        <v>8.33</v>
      </c>
      <c r="G5815" s="144">
        <v>0</v>
      </c>
      <c r="H5815" s="144">
        <v>0</v>
      </c>
      <c r="I5815" s="144">
        <v>8.33</v>
      </c>
    </row>
    <row r="5816" spans="1:9" x14ac:dyDescent="0.2">
      <c r="A5816" s="141" t="s">
        <v>11639</v>
      </c>
      <c r="B5816" s="142" t="s">
        <v>21190</v>
      </c>
      <c r="C5816" s="143">
        <v>242</v>
      </c>
      <c r="D5816" s="143">
        <v>9</v>
      </c>
      <c r="E5816" s="144">
        <v>16696.25</v>
      </c>
      <c r="F5816" s="144">
        <v>61.1</v>
      </c>
      <c r="G5816" s="144">
        <v>109.83</v>
      </c>
      <c r="H5816" s="144">
        <v>206.66</v>
      </c>
      <c r="I5816" s="144">
        <v>377.59</v>
      </c>
    </row>
    <row r="5817" spans="1:9" x14ac:dyDescent="0.2">
      <c r="A5817" s="141" t="s">
        <v>11641</v>
      </c>
      <c r="B5817" s="142" t="s">
        <v>21191</v>
      </c>
      <c r="C5817" s="143">
        <v>29</v>
      </c>
      <c r="D5817" s="143">
        <v>0</v>
      </c>
      <c r="E5817" s="144">
        <v>0</v>
      </c>
      <c r="F5817" s="144">
        <v>7.32</v>
      </c>
      <c r="G5817" s="144">
        <v>0</v>
      </c>
      <c r="H5817" s="144">
        <v>0</v>
      </c>
      <c r="I5817" s="144">
        <v>7.32</v>
      </c>
    </row>
    <row r="5818" spans="1:9" x14ac:dyDescent="0.2">
      <c r="A5818" s="141" t="s">
        <v>11643</v>
      </c>
      <c r="B5818" s="142" t="s">
        <v>21192</v>
      </c>
      <c r="C5818" s="143">
        <v>72</v>
      </c>
      <c r="D5818" s="143">
        <v>3</v>
      </c>
      <c r="E5818" s="144">
        <v>821.11</v>
      </c>
      <c r="F5818" s="144">
        <v>18.18</v>
      </c>
      <c r="G5818" s="144">
        <v>36.61</v>
      </c>
      <c r="H5818" s="144">
        <v>10.16</v>
      </c>
      <c r="I5818" s="144">
        <v>64.95</v>
      </c>
    </row>
    <row r="5819" spans="1:9" x14ac:dyDescent="0.2">
      <c r="A5819" s="141" t="s">
        <v>11645</v>
      </c>
      <c r="B5819" s="142" t="s">
        <v>21193</v>
      </c>
      <c r="C5819" s="143">
        <v>5034</v>
      </c>
      <c r="D5819" s="143">
        <v>82</v>
      </c>
      <c r="E5819" s="144">
        <v>26766.240000000002</v>
      </c>
      <c r="F5819" s="144">
        <v>1270.9000000000001</v>
      </c>
      <c r="G5819" s="144">
        <v>1000.67</v>
      </c>
      <c r="H5819" s="144">
        <v>331.3</v>
      </c>
      <c r="I5819" s="144">
        <v>2602.87</v>
      </c>
    </row>
    <row r="5820" spans="1:9" x14ac:dyDescent="0.2">
      <c r="A5820" s="141" t="s">
        <v>11647</v>
      </c>
      <c r="B5820" s="142" t="s">
        <v>21194</v>
      </c>
      <c r="C5820" s="143">
        <v>48</v>
      </c>
      <c r="D5820" s="143">
        <v>3</v>
      </c>
      <c r="E5820" s="144">
        <v>626.08000000000004</v>
      </c>
      <c r="F5820" s="144">
        <v>12.12</v>
      </c>
      <c r="G5820" s="144">
        <v>36.61</v>
      </c>
      <c r="H5820" s="144">
        <v>7.75</v>
      </c>
      <c r="I5820" s="144">
        <v>56.48</v>
      </c>
    </row>
    <row r="5821" spans="1:9" x14ac:dyDescent="0.2">
      <c r="A5821" s="141" t="s">
        <v>11649</v>
      </c>
      <c r="B5821" s="142" t="s">
        <v>21195</v>
      </c>
      <c r="C5821" s="143">
        <v>346</v>
      </c>
      <c r="D5821" s="143">
        <v>12</v>
      </c>
      <c r="E5821" s="144">
        <v>5740.26</v>
      </c>
      <c r="F5821" s="144">
        <v>87.35</v>
      </c>
      <c r="G5821" s="144">
        <v>146.44</v>
      </c>
      <c r="H5821" s="144">
        <v>71.05</v>
      </c>
      <c r="I5821" s="144">
        <v>304.83999999999997</v>
      </c>
    </row>
    <row r="5822" spans="1:9" x14ac:dyDescent="0.2">
      <c r="A5822" s="141" t="s">
        <v>11651</v>
      </c>
      <c r="B5822" s="142" t="s">
        <v>21196</v>
      </c>
      <c r="C5822" s="143">
        <v>49</v>
      </c>
      <c r="D5822" s="143">
        <v>2</v>
      </c>
      <c r="E5822" s="144">
        <v>159.41999999999999</v>
      </c>
      <c r="F5822" s="144">
        <v>12.37</v>
      </c>
      <c r="G5822" s="144">
        <v>24.41</v>
      </c>
      <c r="H5822" s="144">
        <v>1.98</v>
      </c>
      <c r="I5822" s="144">
        <v>38.76</v>
      </c>
    </row>
    <row r="5823" spans="1:9" x14ac:dyDescent="0.2">
      <c r="A5823" s="141" t="s">
        <v>11653</v>
      </c>
      <c r="B5823" s="142" t="s">
        <v>21197</v>
      </c>
      <c r="C5823" s="143">
        <v>57</v>
      </c>
      <c r="D5823" s="143">
        <v>1</v>
      </c>
      <c r="E5823" s="144">
        <v>15145.52</v>
      </c>
      <c r="F5823" s="144">
        <v>14.39</v>
      </c>
      <c r="G5823" s="144">
        <v>12.2</v>
      </c>
      <c r="H5823" s="144">
        <v>187.46</v>
      </c>
      <c r="I5823" s="144">
        <v>214.05</v>
      </c>
    </row>
    <row r="5824" spans="1:9" x14ac:dyDescent="0.2">
      <c r="A5824" s="141" t="s">
        <v>11655</v>
      </c>
      <c r="B5824" s="142" t="s">
        <v>21198</v>
      </c>
      <c r="C5824" s="143">
        <v>100</v>
      </c>
      <c r="D5824" s="143">
        <v>1</v>
      </c>
      <c r="E5824" s="144">
        <v>259.24</v>
      </c>
      <c r="F5824" s="144">
        <v>25.25</v>
      </c>
      <c r="G5824" s="144">
        <v>12.2</v>
      </c>
      <c r="H5824" s="144">
        <v>3.21</v>
      </c>
      <c r="I5824" s="144">
        <v>40.659999999999997</v>
      </c>
    </row>
    <row r="5825" spans="1:9" x14ac:dyDescent="0.2">
      <c r="A5825" s="141" t="s">
        <v>11657</v>
      </c>
      <c r="B5825" s="142" t="s">
        <v>21199</v>
      </c>
      <c r="C5825" s="143">
        <v>32</v>
      </c>
      <c r="D5825" s="143">
        <v>0</v>
      </c>
      <c r="E5825" s="144">
        <v>0</v>
      </c>
      <c r="F5825" s="144">
        <v>8.08</v>
      </c>
      <c r="G5825" s="144">
        <v>0</v>
      </c>
      <c r="H5825" s="144">
        <v>0</v>
      </c>
      <c r="I5825" s="144">
        <v>8.08</v>
      </c>
    </row>
    <row r="5826" spans="1:9" x14ac:dyDescent="0.2">
      <c r="A5826" s="141" t="s">
        <v>11659</v>
      </c>
      <c r="B5826" s="142" t="s">
        <v>21200</v>
      </c>
      <c r="C5826" s="143">
        <v>15</v>
      </c>
      <c r="D5826" s="143">
        <v>1</v>
      </c>
      <c r="E5826" s="144">
        <v>385.67</v>
      </c>
      <c r="F5826" s="144">
        <v>3.78</v>
      </c>
      <c r="G5826" s="144">
        <v>12.2</v>
      </c>
      <c r="H5826" s="144">
        <v>4.78</v>
      </c>
      <c r="I5826" s="144">
        <v>20.76</v>
      </c>
    </row>
    <row r="5827" spans="1:9" x14ac:dyDescent="0.2">
      <c r="A5827" s="141" t="s">
        <v>11661</v>
      </c>
      <c r="B5827" s="142" t="s">
        <v>21201</v>
      </c>
      <c r="C5827" s="143">
        <v>14</v>
      </c>
      <c r="D5827" s="143">
        <v>0</v>
      </c>
      <c r="E5827" s="144">
        <v>0</v>
      </c>
      <c r="F5827" s="144">
        <v>3.54</v>
      </c>
      <c r="G5827" s="144">
        <v>0</v>
      </c>
      <c r="H5827" s="144">
        <v>0</v>
      </c>
      <c r="I5827" s="144">
        <v>3.54</v>
      </c>
    </row>
    <row r="5828" spans="1:9" x14ac:dyDescent="0.2">
      <c r="A5828" s="141" t="s">
        <v>11663</v>
      </c>
      <c r="B5828" s="142" t="s">
        <v>21202</v>
      </c>
      <c r="C5828" s="143">
        <v>18</v>
      </c>
      <c r="D5828" s="143">
        <v>0</v>
      </c>
      <c r="E5828" s="144">
        <v>0</v>
      </c>
      <c r="F5828" s="144">
        <v>4.54</v>
      </c>
      <c r="G5828" s="144">
        <v>0</v>
      </c>
      <c r="H5828" s="144">
        <v>0</v>
      </c>
      <c r="I5828" s="144">
        <v>4.54</v>
      </c>
    </row>
    <row r="5829" spans="1:9" x14ac:dyDescent="0.2">
      <c r="A5829" s="141" t="s">
        <v>11665</v>
      </c>
      <c r="B5829" s="142" t="s">
        <v>21203</v>
      </c>
      <c r="C5829" s="143">
        <v>17</v>
      </c>
      <c r="D5829" s="143">
        <v>2</v>
      </c>
      <c r="E5829" s="144">
        <v>3383.4</v>
      </c>
      <c r="F5829" s="144">
        <v>4.29</v>
      </c>
      <c r="G5829" s="144">
        <v>24.41</v>
      </c>
      <c r="H5829" s="144">
        <v>41.88</v>
      </c>
      <c r="I5829" s="144">
        <v>70.58</v>
      </c>
    </row>
    <row r="5830" spans="1:9" x14ac:dyDescent="0.2">
      <c r="A5830" s="141" t="s">
        <v>11667</v>
      </c>
      <c r="B5830" s="142" t="s">
        <v>21204</v>
      </c>
      <c r="C5830" s="143">
        <v>156</v>
      </c>
      <c r="D5830" s="143">
        <v>0</v>
      </c>
      <c r="E5830" s="144">
        <v>0</v>
      </c>
      <c r="F5830" s="144">
        <v>39.380000000000003</v>
      </c>
      <c r="G5830" s="144">
        <v>0</v>
      </c>
      <c r="H5830" s="144">
        <v>0</v>
      </c>
      <c r="I5830" s="144">
        <v>39.380000000000003</v>
      </c>
    </row>
    <row r="5831" spans="1:9" x14ac:dyDescent="0.2">
      <c r="A5831" s="141" t="s">
        <v>11669</v>
      </c>
      <c r="B5831" s="142" t="s">
        <v>21205</v>
      </c>
      <c r="C5831" s="143">
        <v>35</v>
      </c>
      <c r="D5831" s="143">
        <v>1</v>
      </c>
      <c r="E5831" s="144">
        <v>4795.18</v>
      </c>
      <c r="F5831" s="144">
        <v>8.84</v>
      </c>
      <c r="G5831" s="144">
        <v>12.2</v>
      </c>
      <c r="H5831" s="144">
        <v>59.35</v>
      </c>
      <c r="I5831" s="144">
        <v>80.39</v>
      </c>
    </row>
    <row r="5832" spans="1:9" x14ac:dyDescent="0.2">
      <c r="A5832" s="141" t="s">
        <v>11671</v>
      </c>
      <c r="B5832" s="142" t="s">
        <v>21206</v>
      </c>
      <c r="C5832" s="143">
        <v>153</v>
      </c>
      <c r="D5832" s="143">
        <v>13</v>
      </c>
      <c r="E5832" s="144">
        <v>5221.2299999999996</v>
      </c>
      <c r="F5832" s="144">
        <v>38.619999999999997</v>
      </c>
      <c r="G5832" s="144">
        <v>158.63999999999999</v>
      </c>
      <c r="H5832" s="144">
        <v>64.62</v>
      </c>
      <c r="I5832" s="144">
        <v>261.88</v>
      </c>
    </row>
    <row r="5833" spans="1:9" x14ac:dyDescent="0.2">
      <c r="A5833" s="141" t="s">
        <v>11673</v>
      </c>
      <c r="B5833" s="142" t="s">
        <v>21207</v>
      </c>
      <c r="C5833" s="143">
        <v>104</v>
      </c>
      <c r="D5833" s="143">
        <v>4</v>
      </c>
      <c r="E5833" s="144">
        <v>1795.32</v>
      </c>
      <c r="F5833" s="144">
        <v>26.26</v>
      </c>
      <c r="G5833" s="144">
        <v>48.82</v>
      </c>
      <c r="H5833" s="144">
        <v>22.22</v>
      </c>
      <c r="I5833" s="144">
        <v>97.3</v>
      </c>
    </row>
    <row r="5834" spans="1:9" x14ac:dyDescent="0.2">
      <c r="A5834" s="141" t="s">
        <v>11675</v>
      </c>
      <c r="B5834" s="142" t="s">
        <v>21208</v>
      </c>
      <c r="C5834" s="143">
        <v>21</v>
      </c>
      <c r="D5834" s="143">
        <v>1</v>
      </c>
      <c r="E5834" s="144">
        <v>575.04999999999995</v>
      </c>
      <c r="F5834" s="144">
        <v>5.3</v>
      </c>
      <c r="G5834" s="144">
        <v>12.2</v>
      </c>
      <c r="H5834" s="144">
        <v>7.12</v>
      </c>
      <c r="I5834" s="144">
        <v>24.62</v>
      </c>
    </row>
    <row r="5835" spans="1:9" x14ac:dyDescent="0.2">
      <c r="A5835" s="141" t="s">
        <v>11677</v>
      </c>
      <c r="B5835" s="142" t="s">
        <v>21209</v>
      </c>
      <c r="C5835" s="143">
        <v>30</v>
      </c>
      <c r="D5835" s="143">
        <v>3</v>
      </c>
      <c r="E5835" s="144">
        <v>983.55</v>
      </c>
      <c r="F5835" s="144">
        <v>7.58</v>
      </c>
      <c r="G5835" s="144">
        <v>36.61</v>
      </c>
      <c r="H5835" s="144">
        <v>12.18</v>
      </c>
      <c r="I5835" s="144">
        <v>56.37</v>
      </c>
    </row>
    <row r="5836" spans="1:9" x14ac:dyDescent="0.2">
      <c r="A5836" s="141" t="s">
        <v>11679</v>
      </c>
      <c r="B5836" s="142" t="s">
        <v>21210</v>
      </c>
      <c r="C5836" s="143">
        <v>302</v>
      </c>
      <c r="D5836" s="143">
        <v>2</v>
      </c>
      <c r="E5836" s="144">
        <v>559.84</v>
      </c>
      <c r="F5836" s="144">
        <v>76.239999999999995</v>
      </c>
      <c r="G5836" s="144">
        <v>24.41</v>
      </c>
      <c r="H5836" s="144">
        <v>6.93</v>
      </c>
      <c r="I5836" s="144">
        <v>107.58</v>
      </c>
    </row>
    <row r="5837" spans="1:9" x14ac:dyDescent="0.2">
      <c r="A5837" s="141" t="s">
        <v>11681</v>
      </c>
      <c r="B5837" s="142" t="s">
        <v>21211</v>
      </c>
      <c r="C5837" s="143">
        <v>20</v>
      </c>
      <c r="D5837" s="143">
        <v>0</v>
      </c>
      <c r="E5837" s="144">
        <v>0</v>
      </c>
      <c r="F5837" s="144">
        <v>5.05</v>
      </c>
      <c r="G5837" s="144">
        <v>0</v>
      </c>
      <c r="H5837" s="144">
        <v>0</v>
      </c>
      <c r="I5837" s="144">
        <v>5.05</v>
      </c>
    </row>
    <row r="5838" spans="1:9" x14ac:dyDescent="0.2">
      <c r="A5838" s="141" t="s">
        <v>11683</v>
      </c>
      <c r="B5838" s="142" t="s">
        <v>21212</v>
      </c>
      <c r="C5838" s="143">
        <v>47</v>
      </c>
      <c r="D5838" s="143">
        <v>1</v>
      </c>
      <c r="E5838" s="144">
        <v>385.67</v>
      </c>
      <c r="F5838" s="144">
        <v>11.86</v>
      </c>
      <c r="G5838" s="144">
        <v>12.2</v>
      </c>
      <c r="H5838" s="144">
        <v>4.78</v>
      </c>
      <c r="I5838" s="144">
        <v>28.84</v>
      </c>
    </row>
    <row r="5839" spans="1:9" x14ac:dyDescent="0.2">
      <c r="A5839" s="141" t="s">
        <v>11685</v>
      </c>
      <c r="B5839" s="142" t="s">
        <v>21213</v>
      </c>
      <c r="C5839" s="143">
        <v>76</v>
      </c>
      <c r="D5839" s="143">
        <v>0</v>
      </c>
      <c r="E5839" s="144">
        <v>0</v>
      </c>
      <c r="F5839" s="144">
        <v>19.18</v>
      </c>
      <c r="G5839" s="144">
        <v>0</v>
      </c>
      <c r="H5839" s="144">
        <v>0</v>
      </c>
      <c r="I5839" s="144">
        <v>19.18</v>
      </c>
    </row>
    <row r="5840" spans="1:9" x14ac:dyDescent="0.2">
      <c r="A5840" s="141" t="s">
        <v>11687</v>
      </c>
      <c r="B5840" s="142" t="s">
        <v>21214</v>
      </c>
      <c r="C5840" s="143">
        <v>20</v>
      </c>
      <c r="D5840" s="143">
        <v>0</v>
      </c>
      <c r="E5840" s="144">
        <v>0</v>
      </c>
      <c r="F5840" s="144">
        <v>5.05</v>
      </c>
      <c r="G5840" s="144">
        <v>0</v>
      </c>
      <c r="H5840" s="144">
        <v>0</v>
      </c>
      <c r="I5840" s="144">
        <v>5.05</v>
      </c>
    </row>
    <row r="5841" spans="1:9" x14ac:dyDescent="0.2">
      <c r="A5841" s="141" t="s">
        <v>11689</v>
      </c>
      <c r="B5841" s="142" t="s">
        <v>21215</v>
      </c>
      <c r="C5841" s="143">
        <v>72</v>
      </c>
      <c r="D5841" s="143">
        <v>2</v>
      </c>
      <c r="E5841" s="144">
        <v>934.7</v>
      </c>
      <c r="F5841" s="144">
        <v>18.18</v>
      </c>
      <c r="G5841" s="144">
        <v>24.41</v>
      </c>
      <c r="H5841" s="144">
        <v>11.57</v>
      </c>
      <c r="I5841" s="144">
        <v>54.16</v>
      </c>
    </row>
    <row r="5842" spans="1:9" x14ac:dyDescent="0.2">
      <c r="A5842" s="141" t="s">
        <v>11691</v>
      </c>
      <c r="B5842" s="142" t="s">
        <v>21216</v>
      </c>
      <c r="C5842" s="143">
        <v>1621</v>
      </c>
      <c r="D5842" s="143">
        <v>12</v>
      </c>
      <c r="E5842" s="144">
        <v>3182.1</v>
      </c>
      <c r="F5842" s="144">
        <v>409.24</v>
      </c>
      <c r="G5842" s="144">
        <v>146.44</v>
      </c>
      <c r="H5842" s="144">
        <v>39.380000000000003</v>
      </c>
      <c r="I5842" s="144">
        <v>595.05999999999995</v>
      </c>
    </row>
    <row r="5843" spans="1:9" x14ac:dyDescent="0.2">
      <c r="A5843" s="141" t="s">
        <v>11693</v>
      </c>
      <c r="B5843" s="142" t="s">
        <v>21217</v>
      </c>
      <c r="C5843" s="143">
        <v>27</v>
      </c>
      <c r="D5843" s="143">
        <v>0</v>
      </c>
      <c r="E5843" s="144">
        <v>0</v>
      </c>
      <c r="F5843" s="144">
        <v>6.82</v>
      </c>
      <c r="G5843" s="144">
        <v>0</v>
      </c>
      <c r="H5843" s="144">
        <v>0</v>
      </c>
      <c r="I5843" s="144">
        <v>6.82</v>
      </c>
    </row>
    <row r="5844" spans="1:9" x14ac:dyDescent="0.2">
      <c r="A5844" s="141" t="s">
        <v>11695</v>
      </c>
      <c r="B5844" s="142" t="s">
        <v>21218</v>
      </c>
      <c r="C5844" s="143">
        <v>179</v>
      </c>
      <c r="D5844" s="143">
        <v>4</v>
      </c>
      <c r="E5844" s="144">
        <v>3226.36</v>
      </c>
      <c r="F5844" s="144">
        <v>45.19</v>
      </c>
      <c r="G5844" s="144">
        <v>48.82</v>
      </c>
      <c r="H5844" s="144">
        <v>39.94</v>
      </c>
      <c r="I5844" s="144">
        <v>133.94999999999999</v>
      </c>
    </row>
    <row r="5845" spans="1:9" x14ac:dyDescent="0.2">
      <c r="A5845" s="141" t="s">
        <v>11697</v>
      </c>
      <c r="B5845" s="142" t="s">
        <v>21219</v>
      </c>
      <c r="C5845" s="143">
        <v>67</v>
      </c>
      <c r="D5845" s="143">
        <v>2</v>
      </c>
      <c r="E5845" s="144">
        <v>1788.62</v>
      </c>
      <c r="F5845" s="144">
        <v>16.91</v>
      </c>
      <c r="G5845" s="144">
        <v>24.41</v>
      </c>
      <c r="H5845" s="144">
        <v>22.14</v>
      </c>
      <c r="I5845" s="144">
        <v>63.46</v>
      </c>
    </row>
    <row r="5846" spans="1:9" x14ac:dyDescent="0.2">
      <c r="A5846" s="141" t="s">
        <v>11699</v>
      </c>
      <c r="B5846" s="142" t="s">
        <v>21220</v>
      </c>
      <c r="C5846" s="143">
        <v>79</v>
      </c>
      <c r="D5846" s="143">
        <v>1</v>
      </c>
      <c r="E5846" s="144">
        <v>134.63</v>
      </c>
      <c r="F5846" s="144">
        <v>19.940000000000001</v>
      </c>
      <c r="G5846" s="144">
        <v>12.2</v>
      </c>
      <c r="H5846" s="144">
        <v>1.66</v>
      </c>
      <c r="I5846" s="144">
        <v>33.799999999999997</v>
      </c>
    </row>
    <row r="5847" spans="1:9" x14ac:dyDescent="0.2">
      <c r="A5847" s="141" t="s">
        <v>11701</v>
      </c>
      <c r="B5847" s="142" t="s">
        <v>21221</v>
      </c>
      <c r="C5847" s="143">
        <v>211</v>
      </c>
      <c r="D5847" s="143">
        <v>6</v>
      </c>
      <c r="E5847" s="144">
        <v>1421.96</v>
      </c>
      <c r="F5847" s="144">
        <v>53.27</v>
      </c>
      <c r="G5847" s="144">
        <v>73.22</v>
      </c>
      <c r="H5847" s="144">
        <v>17.600000000000001</v>
      </c>
      <c r="I5847" s="144">
        <v>144.09</v>
      </c>
    </row>
    <row r="5848" spans="1:9" x14ac:dyDescent="0.2">
      <c r="A5848" s="141" t="s">
        <v>11703</v>
      </c>
      <c r="B5848" s="142" t="s">
        <v>21222</v>
      </c>
      <c r="C5848" s="143">
        <v>1066</v>
      </c>
      <c r="D5848" s="143">
        <v>9</v>
      </c>
      <c r="E5848" s="144">
        <v>2982.63</v>
      </c>
      <c r="F5848" s="144">
        <v>269.13</v>
      </c>
      <c r="G5848" s="144">
        <v>109.83</v>
      </c>
      <c r="H5848" s="144">
        <v>36.92</v>
      </c>
      <c r="I5848" s="144">
        <v>415.88</v>
      </c>
    </row>
    <row r="5849" spans="1:9" x14ac:dyDescent="0.2">
      <c r="A5849" s="141" t="s">
        <v>21223</v>
      </c>
      <c r="B5849" s="142" t="s">
        <v>21224</v>
      </c>
      <c r="C5849" s="143">
        <v>20</v>
      </c>
      <c r="D5849" s="143">
        <v>0</v>
      </c>
      <c r="E5849" s="144">
        <v>0</v>
      </c>
      <c r="F5849" s="144">
        <v>5.05</v>
      </c>
      <c r="G5849" s="144">
        <v>0</v>
      </c>
      <c r="H5849" s="144">
        <v>0</v>
      </c>
      <c r="I5849" s="144">
        <v>5.05</v>
      </c>
    </row>
    <row r="5850" spans="1:9" x14ac:dyDescent="0.2">
      <c r="A5850" s="141" t="s">
        <v>11706</v>
      </c>
      <c r="B5850" s="142" t="s">
        <v>21225</v>
      </c>
      <c r="C5850" s="143">
        <v>158</v>
      </c>
      <c r="D5850" s="143">
        <v>2</v>
      </c>
      <c r="E5850" s="144">
        <v>497.64</v>
      </c>
      <c r="F5850" s="144">
        <v>39.89</v>
      </c>
      <c r="G5850" s="144">
        <v>24.41</v>
      </c>
      <c r="H5850" s="144">
        <v>6.16</v>
      </c>
      <c r="I5850" s="144">
        <v>70.459999999999994</v>
      </c>
    </row>
    <row r="5851" spans="1:9" x14ac:dyDescent="0.2">
      <c r="A5851" s="141" t="s">
        <v>11708</v>
      </c>
      <c r="B5851" s="142" t="s">
        <v>21226</v>
      </c>
      <c r="C5851" s="143">
        <v>147</v>
      </c>
      <c r="D5851" s="143">
        <v>2</v>
      </c>
      <c r="E5851" s="144">
        <v>240.4</v>
      </c>
      <c r="F5851" s="144">
        <v>37.11</v>
      </c>
      <c r="G5851" s="144">
        <v>24.41</v>
      </c>
      <c r="H5851" s="144">
        <v>2.98</v>
      </c>
      <c r="I5851" s="144">
        <v>64.5</v>
      </c>
    </row>
    <row r="5852" spans="1:9" x14ac:dyDescent="0.2">
      <c r="A5852" s="141" t="s">
        <v>11710</v>
      </c>
      <c r="B5852" s="142" t="s">
        <v>21227</v>
      </c>
      <c r="C5852" s="143">
        <v>9</v>
      </c>
      <c r="D5852" s="143">
        <v>0</v>
      </c>
      <c r="E5852" s="144">
        <v>0</v>
      </c>
      <c r="F5852" s="144">
        <v>2.27</v>
      </c>
      <c r="G5852" s="144">
        <v>0</v>
      </c>
      <c r="H5852" s="144">
        <v>0</v>
      </c>
      <c r="I5852" s="144">
        <v>2.27</v>
      </c>
    </row>
    <row r="5853" spans="1:9" x14ac:dyDescent="0.2">
      <c r="A5853" s="141" t="s">
        <v>11712</v>
      </c>
      <c r="B5853" s="142" t="s">
        <v>21228</v>
      </c>
      <c r="C5853" s="143">
        <v>20</v>
      </c>
      <c r="D5853" s="143">
        <v>4</v>
      </c>
      <c r="E5853" s="144">
        <v>5012.45</v>
      </c>
      <c r="F5853" s="144">
        <v>5.05</v>
      </c>
      <c r="G5853" s="144">
        <v>48.82</v>
      </c>
      <c r="H5853" s="144">
        <v>62.04</v>
      </c>
      <c r="I5853" s="144">
        <v>115.91</v>
      </c>
    </row>
    <row r="5854" spans="1:9" x14ac:dyDescent="0.2">
      <c r="A5854" s="141" t="s">
        <v>11714</v>
      </c>
      <c r="B5854" s="142" t="s">
        <v>21229</v>
      </c>
      <c r="C5854" s="143">
        <v>20</v>
      </c>
      <c r="D5854" s="143">
        <v>0</v>
      </c>
      <c r="E5854" s="144">
        <v>0</v>
      </c>
      <c r="F5854" s="144">
        <v>5.05</v>
      </c>
      <c r="G5854" s="144">
        <v>0</v>
      </c>
      <c r="H5854" s="144">
        <v>0</v>
      </c>
      <c r="I5854" s="144">
        <v>5.05</v>
      </c>
    </row>
    <row r="5855" spans="1:9" x14ac:dyDescent="0.2">
      <c r="A5855" s="141" t="s">
        <v>11716</v>
      </c>
      <c r="B5855" s="142" t="s">
        <v>21230</v>
      </c>
      <c r="C5855" s="143">
        <v>160</v>
      </c>
      <c r="D5855" s="143">
        <v>2</v>
      </c>
      <c r="E5855" s="144">
        <v>626.91</v>
      </c>
      <c r="F5855" s="144">
        <v>40.39</v>
      </c>
      <c r="G5855" s="144">
        <v>24.41</v>
      </c>
      <c r="H5855" s="144">
        <v>7.76</v>
      </c>
      <c r="I5855" s="144">
        <v>72.56</v>
      </c>
    </row>
    <row r="5856" spans="1:9" x14ac:dyDescent="0.2">
      <c r="A5856" s="141" t="s">
        <v>11718</v>
      </c>
      <c r="B5856" s="142" t="s">
        <v>21231</v>
      </c>
      <c r="C5856" s="143">
        <v>32</v>
      </c>
      <c r="D5856" s="143">
        <v>0</v>
      </c>
      <c r="E5856" s="144">
        <v>0</v>
      </c>
      <c r="F5856" s="144">
        <v>8.08</v>
      </c>
      <c r="G5856" s="144">
        <v>0</v>
      </c>
      <c r="H5856" s="144">
        <v>0</v>
      </c>
      <c r="I5856" s="144">
        <v>8.08</v>
      </c>
    </row>
    <row r="5857" spans="1:9" x14ac:dyDescent="0.2">
      <c r="A5857" s="141" t="s">
        <v>11720</v>
      </c>
      <c r="B5857" s="142" t="s">
        <v>21232</v>
      </c>
      <c r="C5857" s="143">
        <v>66</v>
      </c>
      <c r="D5857" s="143">
        <v>0</v>
      </c>
      <c r="E5857" s="144">
        <v>0</v>
      </c>
      <c r="F5857" s="144">
        <v>16.66</v>
      </c>
      <c r="G5857" s="144">
        <v>0</v>
      </c>
      <c r="H5857" s="144">
        <v>0</v>
      </c>
      <c r="I5857" s="144">
        <v>16.66</v>
      </c>
    </row>
    <row r="5858" spans="1:9" x14ac:dyDescent="0.2">
      <c r="A5858" s="141" t="s">
        <v>11722</v>
      </c>
      <c r="B5858" s="142" t="s">
        <v>21233</v>
      </c>
      <c r="C5858" s="143">
        <v>64</v>
      </c>
      <c r="D5858" s="143">
        <v>0</v>
      </c>
      <c r="E5858" s="144">
        <v>0</v>
      </c>
      <c r="F5858" s="144">
        <v>16.16</v>
      </c>
      <c r="G5858" s="144">
        <v>0</v>
      </c>
      <c r="H5858" s="144">
        <v>0</v>
      </c>
      <c r="I5858" s="144">
        <v>16.16</v>
      </c>
    </row>
    <row r="5859" spans="1:9" x14ac:dyDescent="0.2">
      <c r="A5859" s="141" t="s">
        <v>11724</v>
      </c>
      <c r="B5859" s="142" t="s">
        <v>21234</v>
      </c>
      <c r="C5859" s="143">
        <v>63</v>
      </c>
      <c r="D5859" s="143">
        <v>2</v>
      </c>
      <c r="E5859" s="144">
        <v>3765.82</v>
      </c>
      <c r="F5859" s="144">
        <v>15.9</v>
      </c>
      <c r="G5859" s="144">
        <v>24.41</v>
      </c>
      <c r="H5859" s="144">
        <v>46.61</v>
      </c>
      <c r="I5859" s="144">
        <v>86.92</v>
      </c>
    </row>
    <row r="5860" spans="1:9" x14ac:dyDescent="0.2">
      <c r="A5860" s="141" t="s">
        <v>11726</v>
      </c>
      <c r="B5860" s="142" t="s">
        <v>21235</v>
      </c>
      <c r="C5860" s="143">
        <v>82</v>
      </c>
      <c r="D5860" s="143">
        <v>1</v>
      </c>
      <c r="E5860" s="144">
        <v>385.67</v>
      </c>
      <c r="F5860" s="144">
        <v>20.7</v>
      </c>
      <c r="G5860" s="144">
        <v>12.2</v>
      </c>
      <c r="H5860" s="144">
        <v>4.78</v>
      </c>
      <c r="I5860" s="144">
        <v>37.68</v>
      </c>
    </row>
    <row r="5861" spans="1:9" x14ac:dyDescent="0.2">
      <c r="A5861" s="141" t="s">
        <v>11728</v>
      </c>
      <c r="B5861" s="142" t="s">
        <v>21236</v>
      </c>
      <c r="C5861" s="143">
        <v>54</v>
      </c>
      <c r="D5861" s="143">
        <v>1</v>
      </c>
      <c r="E5861" s="144">
        <v>186.61</v>
      </c>
      <c r="F5861" s="144">
        <v>13.63</v>
      </c>
      <c r="G5861" s="144">
        <v>12.2</v>
      </c>
      <c r="H5861" s="144">
        <v>2.31</v>
      </c>
      <c r="I5861" s="144">
        <v>28.14</v>
      </c>
    </row>
    <row r="5862" spans="1:9" x14ac:dyDescent="0.2">
      <c r="A5862" s="141" t="s">
        <v>11730</v>
      </c>
      <c r="B5862" s="142" t="s">
        <v>21237</v>
      </c>
      <c r="C5862" s="143">
        <v>42</v>
      </c>
      <c r="D5862" s="143">
        <v>2</v>
      </c>
      <c r="E5862" s="144">
        <v>9910.57</v>
      </c>
      <c r="F5862" s="144">
        <v>10.6</v>
      </c>
      <c r="G5862" s="144">
        <v>24.41</v>
      </c>
      <c r="H5862" s="144">
        <v>122.67</v>
      </c>
      <c r="I5862" s="144">
        <v>157.68</v>
      </c>
    </row>
    <row r="5863" spans="1:9" x14ac:dyDescent="0.2">
      <c r="A5863" s="141" t="s">
        <v>11732</v>
      </c>
      <c r="B5863" s="142" t="s">
        <v>21238</v>
      </c>
      <c r="C5863" s="143">
        <v>750</v>
      </c>
      <c r="D5863" s="143">
        <v>35</v>
      </c>
      <c r="E5863" s="144">
        <v>32787.22</v>
      </c>
      <c r="F5863" s="144">
        <v>189.34</v>
      </c>
      <c r="G5863" s="144">
        <v>427.11</v>
      </c>
      <c r="H5863" s="144">
        <v>405.83</v>
      </c>
      <c r="I5863" s="144">
        <v>1022.28</v>
      </c>
    </row>
    <row r="5864" spans="1:9" x14ac:dyDescent="0.2">
      <c r="A5864" s="141" t="s">
        <v>11734</v>
      </c>
      <c r="B5864" s="142" t="s">
        <v>21239</v>
      </c>
      <c r="C5864" s="143">
        <v>2844</v>
      </c>
      <c r="D5864" s="143">
        <v>87</v>
      </c>
      <c r="E5864" s="144">
        <v>26003.85</v>
      </c>
      <c r="F5864" s="144">
        <v>718</v>
      </c>
      <c r="G5864" s="144">
        <v>1061.69</v>
      </c>
      <c r="H5864" s="144">
        <v>321.86</v>
      </c>
      <c r="I5864" s="144">
        <v>2101.5500000000002</v>
      </c>
    </row>
    <row r="5865" spans="1:9" x14ac:dyDescent="0.2">
      <c r="A5865" s="141" t="s">
        <v>11736</v>
      </c>
      <c r="B5865" s="142" t="s">
        <v>21240</v>
      </c>
      <c r="C5865" s="143">
        <v>294</v>
      </c>
      <c r="D5865" s="143">
        <v>14</v>
      </c>
      <c r="E5865" s="144">
        <v>3011.86</v>
      </c>
      <c r="F5865" s="144">
        <v>74.22</v>
      </c>
      <c r="G5865" s="144">
        <v>170.85</v>
      </c>
      <c r="H5865" s="144">
        <v>37.28</v>
      </c>
      <c r="I5865" s="144">
        <v>282.35000000000002</v>
      </c>
    </row>
    <row r="5866" spans="1:9" x14ac:dyDescent="0.2">
      <c r="A5866" s="141" t="s">
        <v>11738</v>
      </c>
      <c r="B5866" s="142" t="s">
        <v>21241</v>
      </c>
      <c r="C5866" s="143">
        <v>21</v>
      </c>
      <c r="D5866" s="143">
        <v>3</v>
      </c>
      <c r="E5866" s="144">
        <v>1203.6500000000001</v>
      </c>
      <c r="F5866" s="144">
        <v>5.3</v>
      </c>
      <c r="G5866" s="144">
        <v>36.61</v>
      </c>
      <c r="H5866" s="144">
        <v>14.9</v>
      </c>
      <c r="I5866" s="144">
        <v>56.81</v>
      </c>
    </row>
    <row r="5867" spans="1:9" x14ac:dyDescent="0.2">
      <c r="A5867" s="141" t="s">
        <v>11740</v>
      </c>
      <c r="B5867" s="142" t="s">
        <v>21242</v>
      </c>
      <c r="C5867" s="143">
        <v>9</v>
      </c>
      <c r="D5867" s="143">
        <v>0</v>
      </c>
      <c r="E5867" s="144">
        <v>0</v>
      </c>
      <c r="F5867" s="144">
        <v>2.27</v>
      </c>
      <c r="G5867" s="144">
        <v>0</v>
      </c>
      <c r="H5867" s="144">
        <v>0</v>
      </c>
      <c r="I5867" s="144">
        <v>2.27</v>
      </c>
    </row>
    <row r="5868" spans="1:9" x14ac:dyDescent="0.2">
      <c r="A5868" s="141" t="s">
        <v>11742</v>
      </c>
      <c r="B5868" s="142" t="s">
        <v>21243</v>
      </c>
      <c r="C5868" s="143">
        <v>28</v>
      </c>
      <c r="D5868" s="143">
        <v>3</v>
      </c>
      <c r="E5868" s="144">
        <v>5889.52</v>
      </c>
      <c r="F5868" s="144">
        <v>7.07</v>
      </c>
      <c r="G5868" s="144">
        <v>36.61</v>
      </c>
      <c r="H5868" s="144">
        <v>72.900000000000006</v>
      </c>
      <c r="I5868" s="144">
        <v>116.58</v>
      </c>
    </row>
    <row r="5869" spans="1:9" x14ac:dyDescent="0.2">
      <c r="A5869" s="141" t="s">
        <v>11744</v>
      </c>
      <c r="B5869" s="142" t="s">
        <v>21244</v>
      </c>
      <c r="C5869" s="143">
        <v>694</v>
      </c>
      <c r="D5869" s="143">
        <v>27</v>
      </c>
      <c r="E5869" s="144">
        <v>14208.88</v>
      </c>
      <c r="F5869" s="144">
        <v>175.21</v>
      </c>
      <c r="G5869" s="144">
        <v>329.49</v>
      </c>
      <c r="H5869" s="144">
        <v>175.87</v>
      </c>
      <c r="I5869" s="144">
        <v>680.57</v>
      </c>
    </row>
    <row r="5870" spans="1:9" x14ac:dyDescent="0.2">
      <c r="A5870" s="141" t="s">
        <v>11746</v>
      </c>
      <c r="B5870" s="142" t="s">
        <v>21245</v>
      </c>
      <c r="C5870" s="143">
        <v>47</v>
      </c>
      <c r="D5870" s="143">
        <v>2</v>
      </c>
      <c r="E5870" s="144">
        <v>701.08</v>
      </c>
      <c r="F5870" s="144">
        <v>11.86</v>
      </c>
      <c r="G5870" s="144">
        <v>24.41</v>
      </c>
      <c r="H5870" s="144">
        <v>8.68</v>
      </c>
      <c r="I5870" s="144">
        <v>44.95</v>
      </c>
    </row>
    <row r="5871" spans="1:9" x14ac:dyDescent="0.2">
      <c r="A5871" s="141" t="s">
        <v>11748</v>
      </c>
      <c r="B5871" s="142" t="s">
        <v>21246</v>
      </c>
      <c r="C5871" s="143">
        <v>12</v>
      </c>
      <c r="D5871" s="143">
        <v>0</v>
      </c>
      <c r="E5871" s="144">
        <v>0</v>
      </c>
      <c r="F5871" s="144">
        <v>3.03</v>
      </c>
      <c r="G5871" s="144">
        <v>0</v>
      </c>
      <c r="H5871" s="144">
        <v>0</v>
      </c>
      <c r="I5871" s="144">
        <v>3.03</v>
      </c>
    </row>
    <row r="5872" spans="1:9" x14ac:dyDescent="0.2">
      <c r="A5872" s="141" t="s">
        <v>11750</v>
      </c>
      <c r="B5872" s="142" t="s">
        <v>21247</v>
      </c>
      <c r="C5872" s="143">
        <v>68</v>
      </c>
      <c r="D5872" s="143">
        <v>1</v>
      </c>
      <c r="E5872" s="144">
        <v>3245.47</v>
      </c>
      <c r="F5872" s="144">
        <v>17.170000000000002</v>
      </c>
      <c r="G5872" s="144">
        <v>12.2</v>
      </c>
      <c r="H5872" s="144">
        <v>40.17</v>
      </c>
      <c r="I5872" s="144">
        <v>69.540000000000006</v>
      </c>
    </row>
    <row r="5873" spans="1:9" x14ac:dyDescent="0.2">
      <c r="A5873" s="141" t="s">
        <v>11752</v>
      </c>
      <c r="B5873" s="142" t="s">
        <v>21248</v>
      </c>
      <c r="C5873" s="143">
        <v>9</v>
      </c>
      <c r="D5873" s="143">
        <v>0</v>
      </c>
      <c r="E5873" s="144">
        <v>0</v>
      </c>
      <c r="F5873" s="144">
        <v>2.27</v>
      </c>
      <c r="G5873" s="144">
        <v>0</v>
      </c>
      <c r="H5873" s="144">
        <v>0</v>
      </c>
      <c r="I5873" s="144">
        <v>2.27</v>
      </c>
    </row>
    <row r="5874" spans="1:9" x14ac:dyDescent="0.2">
      <c r="A5874" s="141" t="s">
        <v>11754</v>
      </c>
      <c r="B5874" s="142" t="s">
        <v>21249</v>
      </c>
      <c r="C5874" s="143">
        <v>64</v>
      </c>
      <c r="D5874" s="143">
        <v>5</v>
      </c>
      <c r="E5874" s="144">
        <v>6456.71</v>
      </c>
      <c r="F5874" s="144">
        <v>16.16</v>
      </c>
      <c r="G5874" s="144">
        <v>61.02</v>
      </c>
      <c r="H5874" s="144">
        <v>79.92</v>
      </c>
      <c r="I5874" s="144">
        <v>157.1</v>
      </c>
    </row>
    <row r="5875" spans="1:9" x14ac:dyDescent="0.2">
      <c r="A5875" s="141" t="s">
        <v>11756</v>
      </c>
      <c r="B5875" s="142" t="s">
        <v>21250</v>
      </c>
      <c r="C5875" s="143">
        <v>266</v>
      </c>
      <c r="D5875" s="143">
        <v>6</v>
      </c>
      <c r="E5875" s="144">
        <v>1616.02</v>
      </c>
      <c r="F5875" s="144">
        <v>67.150000000000006</v>
      </c>
      <c r="G5875" s="144">
        <v>73.22</v>
      </c>
      <c r="H5875" s="144">
        <v>20</v>
      </c>
      <c r="I5875" s="144">
        <v>160.37</v>
      </c>
    </row>
    <row r="5876" spans="1:9" x14ac:dyDescent="0.2">
      <c r="A5876" s="141" t="s">
        <v>11758</v>
      </c>
      <c r="B5876" s="142" t="s">
        <v>21251</v>
      </c>
      <c r="C5876" s="143">
        <v>664</v>
      </c>
      <c r="D5876" s="143">
        <v>35</v>
      </c>
      <c r="E5876" s="144">
        <v>121977.77</v>
      </c>
      <c r="F5876" s="144">
        <v>167.63</v>
      </c>
      <c r="G5876" s="144">
        <v>427.11</v>
      </c>
      <c r="H5876" s="144">
        <v>1509.8</v>
      </c>
      <c r="I5876" s="144">
        <v>2104.54</v>
      </c>
    </row>
    <row r="5877" spans="1:9" x14ac:dyDescent="0.2">
      <c r="A5877" s="141" t="s">
        <v>11760</v>
      </c>
      <c r="B5877" s="142" t="s">
        <v>21252</v>
      </c>
      <c r="C5877" s="143">
        <v>83</v>
      </c>
      <c r="D5877" s="143">
        <v>1</v>
      </c>
      <c r="E5877" s="144">
        <v>18751.59</v>
      </c>
      <c r="F5877" s="144">
        <v>20.95</v>
      </c>
      <c r="G5877" s="144">
        <v>12.2</v>
      </c>
      <c r="H5877" s="144">
        <v>232.1</v>
      </c>
      <c r="I5877" s="144">
        <v>265.25</v>
      </c>
    </row>
    <row r="5878" spans="1:9" x14ac:dyDescent="0.2">
      <c r="A5878" s="141" t="s">
        <v>11762</v>
      </c>
      <c r="B5878" s="142" t="s">
        <v>21253</v>
      </c>
      <c r="C5878" s="143">
        <v>43</v>
      </c>
      <c r="D5878" s="143">
        <v>1</v>
      </c>
      <c r="E5878" s="144">
        <v>174.17</v>
      </c>
      <c r="F5878" s="144">
        <v>10.86</v>
      </c>
      <c r="G5878" s="144">
        <v>12.2</v>
      </c>
      <c r="H5878" s="144">
        <v>2.15</v>
      </c>
      <c r="I5878" s="144">
        <v>25.21</v>
      </c>
    </row>
    <row r="5879" spans="1:9" x14ac:dyDescent="0.2">
      <c r="A5879" s="141" t="s">
        <v>11764</v>
      </c>
      <c r="B5879" s="142" t="s">
        <v>21254</v>
      </c>
      <c r="C5879" s="143">
        <v>158</v>
      </c>
      <c r="D5879" s="143">
        <v>1</v>
      </c>
      <c r="E5879" s="144">
        <v>37.32</v>
      </c>
      <c r="F5879" s="144">
        <v>39.89</v>
      </c>
      <c r="G5879" s="144">
        <v>12.2</v>
      </c>
      <c r="H5879" s="144">
        <v>0.46</v>
      </c>
      <c r="I5879" s="144">
        <v>52.55</v>
      </c>
    </row>
    <row r="5880" spans="1:9" x14ac:dyDescent="0.2">
      <c r="A5880" s="141" t="s">
        <v>11766</v>
      </c>
      <c r="B5880" s="142" t="s">
        <v>21255</v>
      </c>
      <c r="C5880" s="143">
        <v>17</v>
      </c>
      <c r="D5880" s="143">
        <v>1</v>
      </c>
      <c r="E5880" s="144">
        <v>4327.29</v>
      </c>
      <c r="F5880" s="144">
        <v>4.29</v>
      </c>
      <c r="G5880" s="144">
        <v>12.2</v>
      </c>
      <c r="H5880" s="144">
        <v>53.56</v>
      </c>
      <c r="I5880" s="144">
        <v>70.05</v>
      </c>
    </row>
    <row r="5881" spans="1:9" x14ac:dyDescent="0.2">
      <c r="A5881" s="141" t="s">
        <v>11768</v>
      </c>
      <c r="B5881" s="142" t="s">
        <v>21256</v>
      </c>
      <c r="C5881" s="143">
        <v>179</v>
      </c>
      <c r="D5881" s="143">
        <v>4</v>
      </c>
      <c r="E5881" s="144">
        <v>1100.27</v>
      </c>
      <c r="F5881" s="144">
        <v>45.19</v>
      </c>
      <c r="G5881" s="144">
        <v>48.82</v>
      </c>
      <c r="H5881" s="144">
        <v>13.62</v>
      </c>
      <c r="I5881" s="144">
        <v>107.63</v>
      </c>
    </row>
    <row r="5882" spans="1:9" x14ac:dyDescent="0.2">
      <c r="A5882" s="141" t="s">
        <v>11770</v>
      </c>
      <c r="B5882" s="142" t="s">
        <v>21257</v>
      </c>
      <c r="C5882" s="143">
        <v>148</v>
      </c>
      <c r="D5882" s="143">
        <v>3</v>
      </c>
      <c r="E5882" s="144">
        <v>10711.16</v>
      </c>
      <c r="F5882" s="144">
        <v>37.369999999999997</v>
      </c>
      <c r="G5882" s="144">
        <v>36.61</v>
      </c>
      <c r="H5882" s="144">
        <v>132.58000000000001</v>
      </c>
      <c r="I5882" s="144">
        <v>206.56</v>
      </c>
    </row>
    <row r="5883" spans="1:9" x14ac:dyDescent="0.2">
      <c r="A5883" s="141" t="s">
        <v>11772</v>
      </c>
      <c r="B5883" s="142" t="s">
        <v>21258</v>
      </c>
      <c r="C5883" s="143">
        <v>51</v>
      </c>
      <c r="D5883" s="143">
        <v>0</v>
      </c>
      <c r="E5883" s="144">
        <v>0</v>
      </c>
      <c r="F5883" s="144">
        <v>12.87</v>
      </c>
      <c r="G5883" s="144">
        <v>0</v>
      </c>
      <c r="H5883" s="144">
        <v>0</v>
      </c>
      <c r="I5883" s="144">
        <v>12.87</v>
      </c>
    </row>
    <row r="5884" spans="1:9" x14ac:dyDescent="0.2">
      <c r="A5884" s="141" t="s">
        <v>11774</v>
      </c>
      <c r="B5884" s="142" t="s">
        <v>21259</v>
      </c>
      <c r="C5884" s="143">
        <v>191</v>
      </c>
      <c r="D5884" s="143">
        <v>9</v>
      </c>
      <c r="E5884" s="144">
        <v>56639.97</v>
      </c>
      <c r="F5884" s="144">
        <v>48.22</v>
      </c>
      <c r="G5884" s="144">
        <v>109.83</v>
      </c>
      <c r="H5884" s="144">
        <v>701.07</v>
      </c>
      <c r="I5884" s="144">
        <v>859.12</v>
      </c>
    </row>
    <row r="5885" spans="1:9" x14ac:dyDescent="0.2">
      <c r="A5885" s="141" t="s">
        <v>11776</v>
      </c>
      <c r="B5885" s="142" t="s">
        <v>21260</v>
      </c>
      <c r="C5885" s="143">
        <v>54</v>
      </c>
      <c r="D5885" s="143">
        <v>0</v>
      </c>
      <c r="E5885" s="144">
        <v>0</v>
      </c>
      <c r="F5885" s="144">
        <v>13.63</v>
      </c>
      <c r="G5885" s="144">
        <v>0</v>
      </c>
      <c r="H5885" s="144">
        <v>0</v>
      </c>
      <c r="I5885" s="144">
        <v>13.63</v>
      </c>
    </row>
    <row r="5886" spans="1:9" x14ac:dyDescent="0.2">
      <c r="A5886" s="141" t="s">
        <v>11778</v>
      </c>
      <c r="B5886" s="142" t="s">
        <v>21261</v>
      </c>
      <c r="C5886" s="143">
        <v>82</v>
      </c>
      <c r="D5886" s="143">
        <v>0</v>
      </c>
      <c r="E5886" s="144">
        <v>0</v>
      </c>
      <c r="F5886" s="144">
        <v>20.7</v>
      </c>
      <c r="G5886" s="144">
        <v>0</v>
      </c>
      <c r="H5886" s="144">
        <v>0</v>
      </c>
      <c r="I5886" s="144">
        <v>20.7</v>
      </c>
    </row>
    <row r="5887" spans="1:9" x14ac:dyDescent="0.2">
      <c r="A5887" s="141" t="s">
        <v>11780</v>
      </c>
      <c r="B5887" s="142" t="s">
        <v>21262</v>
      </c>
      <c r="C5887" s="143">
        <v>33</v>
      </c>
      <c r="D5887" s="143">
        <v>1</v>
      </c>
      <c r="E5887" s="144">
        <v>385.67</v>
      </c>
      <c r="F5887" s="144">
        <v>8.33</v>
      </c>
      <c r="G5887" s="144">
        <v>12.2</v>
      </c>
      <c r="H5887" s="144">
        <v>4.78</v>
      </c>
      <c r="I5887" s="144">
        <v>25.31</v>
      </c>
    </row>
    <row r="5888" spans="1:9" x14ac:dyDescent="0.2">
      <c r="A5888" s="141" t="s">
        <v>11782</v>
      </c>
      <c r="B5888" s="142" t="s">
        <v>21263</v>
      </c>
      <c r="C5888" s="143">
        <v>48</v>
      </c>
      <c r="D5888" s="143">
        <v>3</v>
      </c>
      <c r="E5888" s="144">
        <v>3817.75</v>
      </c>
      <c r="F5888" s="144">
        <v>12.12</v>
      </c>
      <c r="G5888" s="144">
        <v>36.61</v>
      </c>
      <c r="H5888" s="144">
        <v>47.26</v>
      </c>
      <c r="I5888" s="144">
        <v>95.99</v>
      </c>
    </row>
    <row r="5889" spans="1:9" x14ac:dyDescent="0.2">
      <c r="A5889" s="141" t="s">
        <v>11784</v>
      </c>
      <c r="B5889" s="142" t="s">
        <v>21264</v>
      </c>
      <c r="C5889" s="143">
        <v>755</v>
      </c>
      <c r="D5889" s="143">
        <v>7</v>
      </c>
      <c r="E5889" s="144">
        <v>5599.53</v>
      </c>
      <c r="F5889" s="144">
        <v>190.61</v>
      </c>
      <c r="G5889" s="144">
        <v>85.42</v>
      </c>
      <c r="H5889" s="144">
        <v>69.31</v>
      </c>
      <c r="I5889" s="144">
        <v>345.34</v>
      </c>
    </row>
    <row r="5890" spans="1:9" x14ac:dyDescent="0.2">
      <c r="A5890" s="141" t="s">
        <v>11786</v>
      </c>
      <c r="B5890" s="142" t="s">
        <v>21265</v>
      </c>
      <c r="C5890" s="143">
        <v>51</v>
      </c>
      <c r="D5890" s="143">
        <v>0</v>
      </c>
      <c r="E5890" s="144">
        <v>0</v>
      </c>
      <c r="F5890" s="144">
        <v>12.87</v>
      </c>
      <c r="G5890" s="144">
        <v>0</v>
      </c>
      <c r="H5890" s="144">
        <v>0</v>
      </c>
      <c r="I5890" s="144">
        <v>12.87</v>
      </c>
    </row>
    <row r="5891" spans="1:9" x14ac:dyDescent="0.2">
      <c r="A5891" s="141" t="s">
        <v>11788</v>
      </c>
      <c r="B5891" s="142" t="s">
        <v>21266</v>
      </c>
      <c r="C5891" s="143">
        <v>58</v>
      </c>
      <c r="D5891" s="143">
        <v>1</v>
      </c>
      <c r="E5891" s="144">
        <v>241.69</v>
      </c>
      <c r="F5891" s="144">
        <v>14.64</v>
      </c>
      <c r="G5891" s="144">
        <v>12.2</v>
      </c>
      <c r="H5891" s="144">
        <v>2.99</v>
      </c>
      <c r="I5891" s="144">
        <v>29.83</v>
      </c>
    </row>
    <row r="5892" spans="1:9" x14ac:dyDescent="0.2">
      <c r="A5892" s="141" t="s">
        <v>11790</v>
      </c>
      <c r="B5892" s="142" t="s">
        <v>21267</v>
      </c>
      <c r="C5892" s="143">
        <v>160</v>
      </c>
      <c r="D5892" s="143">
        <v>5</v>
      </c>
      <c r="E5892" s="144">
        <v>10967.66</v>
      </c>
      <c r="F5892" s="144">
        <v>40.39</v>
      </c>
      <c r="G5892" s="144">
        <v>61.02</v>
      </c>
      <c r="H5892" s="144">
        <v>135.75</v>
      </c>
      <c r="I5892" s="144">
        <v>237.16</v>
      </c>
    </row>
    <row r="5893" spans="1:9" x14ac:dyDescent="0.2">
      <c r="A5893" s="141" t="s">
        <v>11792</v>
      </c>
      <c r="B5893" s="142" t="s">
        <v>21268</v>
      </c>
      <c r="C5893" s="143">
        <v>3668</v>
      </c>
      <c r="D5893" s="143">
        <v>97</v>
      </c>
      <c r="E5893" s="144">
        <v>108139.72</v>
      </c>
      <c r="F5893" s="144">
        <v>926.03</v>
      </c>
      <c r="G5893" s="144">
        <v>1183.72</v>
      </c>
      <c r="H5893" s="144">
        <v>1338.51</v>
      </c>
      <c r="I5893" s="144">
        <v>3448.26</v>
      </c>
    </row>
    <row r="5894" spans="1:9" x14ac:dyDescent="0.2">
      <c r="A5894" s="141" t="s">
        <v>11794</v>
      </c>
      <c r="B5894" s="142" t="s">
        <v>21269</v>
      </c>
      <c r="C5894" s="143">
        <v>67</v>
      </c>
      <c r="D5894" s="143">
        <v>4</v>
      </c>
      <c r="E5894" s="144">
        <v>34634.800000000003</v>
      </c>
      <c r="F5894" s="144">
        <v>16.91</v>
      </c>
      <c r="G5894" s="144">
        <v>48.82</v>
      </c>
      <c r="H5894" s="144">
        <v>428.7</v>
      </c>
      <c r="I5894" s="144">
        <v>494.43</v>
      </c>
    </row>
    <row r="5895" spans="1:9" x14ac:dyDescent="0.2">
      <c r="A5895" s="141" t="s">
        <v>11796</v>
      </c>
      <c r="B5895" s="142" t="s">
        <v>21270</v>
      </c>
      <c r="C5895" s="143">
        <v>20</v>
      </c>
      <c r="D5895" s="143">
        <v>0</v>
      </c>
      <c r="E5895" s="144">
        <v>0</v>
      </c>
      <c r="F5895" s="144">
        <v>5.05</v>
      </c>
      <c r="G5895" s="144">
        <v>0</v>
      </c>
      <c r="H5895" s="144">
        <v>0</v>
      </c>
      <c r="I5895" s="144">
        <v>5.05</v>
      </c>
    </row>
    <row r="5896" spans="1:9" x14ac:dyDescent="0.2">
      <c r="A5896" s="141" t="s">
        <v>11798</v>
      </c>
      <c r="B5896" s="142" t="s">
        <v>21271</v>
      </c>
      <c r="C5896" s="143">
        <v>14</v>
      </c>
      <c r="D5896" s="143">
        <v>1</v>
      </c>
      <c r="E5896" s="144">
        <v>385.67</v>
      </c>
      <c r="F5896" s="144">
        <v>3.54</v>
      </c>
      <c r="G5896" s="144">
        <v>12.2</v>
      </c>
      <c r="H5896" s="144">
        <v>4.78</v>
      </c>
      <c r="I5896" s="144">
        <v>20.52</v>
      </c>
    </row>
    <row r="5897" spans="1:9" x14ac:dyDescent="0.2">
      <c r="A5897" s="141" t="s">
        <v>11800</v>
      </c>
      <c r="B5897" s="142" t="s">
        <v>21272</v>
      </c>
      <c r="C5897" s="143">
        <v>112</v>
      </c>
      <c r="D5897" s="143">
        <v>1</v>
      </c>
      <c r="E5897" s="144">
        <v>174.17</v>
      </c>
      <c r="F5897" s="144">
        <v>28.27</v>
      </c>
      <c r="G5897" s="144">
        <v>12.2</v>
      </c>
      <c r="H5897" s="144">
        <v>2.15</v>
      </c>
      <c r="I5897" s="144">
        <v>42.62</v>
      </c>
    </row>
    <row r="5898" spans="1:9" x14ac:dyDescent="0.2">
      <c r="A5898" s="141" t="s">
        <v>11802</v>
      </c>
      <c r="B5898" s="142" t="s">
        <v>21273</v>
      </c>
      <c r="C5898" s="143">
        <v>53</v>
      </c>
      <c r="D5898" s="143">
        <v>1</v>
      </c>
      <c r="E5898" s="144">
        <v>1622.73</v>
      </c>
      <c r="F5898" s="144">
        <v>13.38</v>
      </c>
      <c r="G5898" s="144">
        <v>12.2</v>
      </c>
      <c r="H5898" s="144">
        <v>20.09</v>
      </c>
      <c r="I5898" s="144">
        <v>45.67</v>
      </c>
    </row>
    <row r="5899" spans="1:9" x14ac:dyDescent="0.2">
      <c r="A5899" s="141" t="s">
        <v>11804</v>
      </c>
      <c r="B5899" s="142" t="s">
        <v>21274</v>
      </c>
      <c r="C5899" s="143">
        <v>496</v>
      </c>
      <c r="D5899" s="143">
        <v>5</v>
      </c>
      <c r="E5899" s="144">
        <v>1351.3</v>
      </c>
      <c r="F5899" s="144">
        <v>125.22</v>
      </c>
      <c r="G5899" s="144">
        <v>61.02</v>
      </c>
      <c r="H5899" s="144">
        <v>16.73</v>
      </c>
      <c r="I5899" s="144">
        <v>202.97</v>
      </c>
    </row>
    <row r="5900" spans="1:9" x14ac:dyDescent="0.2">
      <c r="A5900" s="141" t="s">
        <v>11806</v>
      </c>
      <c r="B5900" s="142" t="s">
        <v>21275</v>
      </c>
      <c r="C5900" s="143">
        <v>141</v>
      </c>
      <c r="D5900" s="143">
        <v>1</v>
      </c>
      <c r="E5900" s="144">
        <v>692.37</v>
      </c>
      <c r="F5900" s="144">
        <v>35.6</v>
      </c>
      <c r="G5900" s="144">
        <v>12.2</v>
      </c>
      <c r="H5900" s="144">
        <v>8.57</v>
      </c>
      <c r="I5900" s="144">
        <v>56.37</v>
      </c>
    </row>
    <row r="5901" spans="1:9" x14ac:dyDescent="0.2">
      <c r="A5901" s="141" t="s">
        <v>11808</v>
      </c>
      <c r="B5901" s="142" t="s">
        <v>21276</v>
      </c>
      <c r="C5901" s="143">
        <v>8</v>
      </c>
      <c r="D5901" s="143">
        <v>0</v>
      </c>
      <c r="E5901" s="144">
        <v>0</v>
      </c>
      <c r="F5901" s="144">
        <v>2.02</v>
      </c>
      <c r="G5901" s="144">
        <v>0</v>
      </c>
      <c r="H5901" s="144">
        <v>0</v>
      </c>
      <c r="I5901" s="144">
        <v>2.02</v>
      </c>
    </row>
    <row r="5902" spans="1:9" x14ac:dyDescent="0.2">
      <c r="A5902" s="141" t="s">
        <v>11810</v>
      </c>
      <c r="B5902" s="142" t="s">
        <v>21277</v>
      </c>
      <c r="C5902" s="143">
        <v>465</v>
      </c>
      <c r="D5902" s="143">
        <v>25</v>
      </c>
      <c r="E5902" s="144">
        <v>45137.95</v>
      </c>
      <c r="F5902" s="144">
        <v>117.39</v>
      </c>
      <c r="G5902" s="144">
        <v>305.08</v>
      </c>
      <c r="H5902" s="144">
        <v>558.70000000000005</v>
      </c>
      <c r="I5902" s="144">
        <v>981.17</v>
      </c>
    </row>
    <row r="5903" spans="1:9" x14ac:dyDescent="0.2">
      <c r="A5903" s="141" t="s">
        <v>11812</v>
      </c>
      <c r="B5903" s="142" t="s">
        <v>17039</v>
      </c>
      <c r="C5903" s="143">
        <v>41</v>
      </c>
      <c r="D5903" s="143">
        <v>0</v>
      </c>
      <c r="E5903" s="144">
        <v>0</v>
      </c>
      <c r="F5903" s="144">
        <v>10.35</v>
      </c>
      <c r="G5903" s="144">
        <v>0</v>
      </c>
      <c r="H5903" s="144">
        <v>0</v>
      </c>
      <c r="I5903" s="144">
        <v>10.35</v>
      </c>
    </row>
    <row r="5904" spans="1:9" x14ac:dyDescent="0.2">
      <c r="A5904" s="141" t="s">
        <v>11813</v>
      </c>
      <c r="B5904" s="142" t="s">
        <v>21278</v>
      </c>
      <c r="C5904" s="143">
        <v>71</v>
      </c>
      <c r="D5904" s="143">
        <v>0</v>
      </c>
      <c r="E5904" s="144">
        <v>0</v>
      </c>
      <c r="F5904" s="144">
        <v>17.93</v>
      </c>
      <c r="G5904" s="144">
        <v>0</v>
      </c>
      <c r="H5904" s="144">
        <v>0</v>
      </c>
      <c r="I5904" s="144">
        <v>17.93</v>
      </c>
    </row>
    <row r="5905" spans="1:9" x14ac:dyDescent="0.2">
      <c r="A5905" s="141" t="s">
        <v>11815</v>
      </c>
      <c r="B5905" s="142" t="s">
        <v>21279</v>
      </c>
      <c r="C5905" s="143">
        <v>15</v>
      </c>
      <c r="D5905" s="143">
        <v>0</v>
      </c>
      <c r="E5905" s="144">
        <v>0</v>
      </c>
      <c r="F5905" s="144">
        <v>3.78</v>
      </c>
      <c r="G5905" s="144">
        <v>0</v>
      </c>
      <c r="H5905" s="144">
        <v>0</v>
      </c>
      <c r="I5905" s="144">
        <v>3.78</v>
      </c>
    </row>
    <row r="5906" spans="1:9" x14ac:dyDescent="0.2">
      <c r="A5906" s="141" t="s">
        <v>11817</v>
      </c>
      <c r="B5906" s="142" t="s">
        <v>21280</v>
      </c>
      <c r="C5906" s="143">
        <v>111</v>
      </c>
      <c r="D5906" s="143">
        <v>2</v>
      </c>
      <c r="E5906" s="144">
        <v>960.72</v>
      </c>
      <c r="F5906" s="144">
        <v>28.02</v>
      </c>
      <c r="G5906" s="144">
        <v>24.41</v>
      </c>
      <c r="H5906" s="144">
        <v>11.89</v>
      </c>
      <c r="I5906" s="144">
        <v>64.319999999999993</v>
      </c>
    </row>
    <row r="5907" spans="1:9" x14ac:dyDescent="0.2">
      <c r="A5907" s="141" t="s">
        <v>11819</v>
      </c>
      <c r="B5907" s="142" t="s">
        <v>21281</v>
      </c>
      <c r="C5907" s="143">
        <v>160</v>
      </c>
      <c r="D5907" s="143">
        <v>5</v>
      </c>
      <c r="E5907" s="144">
        <v>28235.87</v>
      </c>
      <c r="F5907" s="144">
        <v>40.39</v>
      </c>
      <c r="G5907" s="144">
        <v>61.02</v>
      </c>
      <c r="H5907" s="144">
        <v>349.5</v>
      </c>
      <c r="I5907" s="144">
        <v>450.91</v>
      </c>
    </row>
    <row r="5908" spans="1:9" x14ac:dyDescent="0.2">
      <c r="A5908" s="141" t="s">
        <v>11821</v>
      </c>
      <c r="B5908" s="142" t="s">
        <v>21282</v>
      </c>
      <c r="C5908" s="143">
        <v>31</v>
      </c>
      <c r="D5908" s="143">
        <v>0</v>
      </c>
      <c r="E5908" s="144">
        <v>0</v>
      </c>
      <c r="F5908" s="144">
        <v>7.82</v>
      </c>
      <c r="G5908" s="144">
        <v>0</v>
      </c>
      <c r="H5908" s="144">
        <v>0</v>
      </c>
      <c r="I5908" s="144">
        <v>7.82</v>
      </c>
    </row>
    <row r="5909" spans="1:9" x14ac:dyDescent="0.2">
      <c r="A5909" s="141" t="s">
        <v>11823</v>
      </c>
      <c r="B5909" s="142" t="s">
        <v>21283</v>
      </c>
      <c r="C5909" s="143">
        <v>11</v>
      </c>
      <c r="D5909" s="143">
        <v>0</v>
      </c>
      <c r="E5909" s="144">
        <v>0</v>
      </c>
      <c r="F5909" s="144">
        <v>2.78</v>
      </c>
      <c r="G5909" s="144">
        <v>0</v>
      </c>
      <c r="H5909" s="144">
        <v>0</v>
      </c>
      <c r="I5909" s="144">
        <v>2.78</v>
      </c>
    </row>
    <row r="5910" spans="1:9" x14ac:dyDescent="0.2">
      <c r="A5910" s="141" t="s">
        <v>11825</v>
      </c>
      <c r="B5910" s="142" t="s">
        <v>21284</v>
      </c>
      <c r="C5910" s="143">
        <v>125</v>
      </c>
      <c r="D5910" s="143">
        <v>1</v>
      </c>
      <c r="E5910" s="144">
        <v>620.04999999999995</v>
      </c>
      <c r="F5910" s="144">
        <v>31.56</v>
      </c>
      <c r="G5910" s="144">
        <v>12.2</v>
      </c>
      <c r="H5910" s="144">
        <v>7.67</v>
      </c>
      <c r="I5910" s="144">
        <v>51.43</v>
      </c>
    </row>
    <row r="5911" spans="1:9" x14ac:dyDescent="0.2">
      <c r="A5911" s="141" t="s">
        <v>11827</v>
      </c>
      <c r="B5911" s="142" t="s">
        <v>21285</v>
      </c>
      <c r="C5911" s="143">
        <v>41</v>
      </c>
      <c r="D5911" s="143">
        <v>0</v>
      </c>
      <c r="E5911" s="144">
        <v>0</v>
      </c>
      <c r="F5911" s="144">
        <v>10.35</v>
      </c>
      <c r="G5911" s="144">
        <v>0</v>
      </c>
      <c r="H5911" s="144">
        <v>0</v>
      </c>
      <c r="I5911" s="144">
        <v>10.35</v>
      </c>
    </row>
    <row r="5912" spans="1:9" x14ac:dyDescent="0.2">
      <c r="A5912" s="141" t="s">
        <v>11829</v>
      </c>
      <c r="B5912" s="142" t="s">
        <v>21286</v>
      </c>
      <c r="C5912" s="143">
        <v>260</v>
      </c>
      <c r="D5912" s="143">
        <v>4</v>
      </c>
      <c r="E5912" s="144">
        <v>4822.32</v>
      </c>
      <c r="F5912" s="144">
        <v>65.64</v>
      </c>
      <c r="G5912" s="144">
        <v>48.82</v>
      </c>
      <c r="H5912" s="144">
        <v>59.69</v>
      </c>
      <c r="I5912" s="144">
        <v>174.15</v>
      </c>
    </row>
    <row r="5913" spans="1:9" x14ac:dyDescent="0.2">
      <c r="A5913" s="141" t="s">
        <v>11831</v>
      </c>
      <c r="B5913" s="142" t="s">
        <v>21287</v>
      </c>
      <c r="C5913" s="143">
        <v>147</v>
      </c>
      <c r="D5913" s="143">
        <v>1</v>
      </c>
      <c r="E5913" s="144">
        <v>267.48</v>
      </c>
      <c r="F5913" s="144">
        <v>37.11</v>
      </c>
      <c r="G5913" s="144">
        <v>12.2</v>
      </c>
      <c r="H5913" s="144">
        <v>3.31</v>
      </c>
      <c r="I5913" s="144">
        <v>52.62</v>
      </c>
    </row>
    <row r="5914" spans="1:9" x14ac:dyDescent="0.2">
      <c r="A5914" s="141" t="s">
        <v>11833</v>
      </c>
      <c r="B5914" s="142" t="s">
        <v>21288</v>
      </c>
      <c r="C5914" s="143">
        <v>2948</v>
      </c>
      <c r="D5914" s="143">
        <v>67</v>
      </c>
      <c r="E5914" s="144">
        <v>23577.19</v>
      </c>
      <c r="F5914" s="144">
        <v>744.26</v>
      </c>
      <c r="G5914" s="144">
        <v>817.62</v>
      </c>
      <c r="H5914" s="144">
        <v>291.83</v>
      </c>
      <c r="I5914" s="144">
        <v>1853.71</v>
      </c>
    </row>
    <row r="5915" spans="1:9" x14ac:dyDescent="0.2">
      <c r="A5915" s="141" t="s">
        <v>11835</v>
      </c>
      <c r="B5915" s="142" t="s">
        <v>21289</v>
      </c>
      <c r="C5915" s="143">
        <v>59</v>
      </c>
      <c r="D5915" s="143">
        <v>0</v>
      </c>
      <c r="E5915" s="144">
        <v>0</v>
      </c>
      <c r="F5915" s="144">
        <v>14.9</v>
      </c>
      <c r="G5915" s="144">
        <v>0</v>
      </c>
      <c r="H5915" s="144">
        <v>0</v>
      </c>
      <c r="I5915" s="144">
        <v>14.9</v>
      </c>
    </row>
    <row r="5916" spans="1:9" x14ac:dyDescent="0.2">
      <c r="A5916" s="141" t="s">
        <v>11837</v>
      </c>
      <c r="B5916" s="142" t="s">
        <v>21290</v>
      </c>
      <c r="C5916" s="143">
        <v>2042</v>
      </c>
      <c r="D5916" s="143">
        <v>28</v>
      </c>
      <c r="E5916" s="144">
        <v>21423.61</v>
      </c>
      <c r="F5916" s="144">
        <v>515.53</v>
      </c>
      <c r="G5916" s="144">
        <v>341.69</v>
      </c>
      <c r="H5916" s="144">
        <v>265.18</v>
      </c>
      <c r="I5916" s="144">
        <v>1122.4000000000001</v>
      </c>
    </row>
    <row r="5917" spans="1:9" x14ac:dyDescent="0.2">
      <c r="A5917" s="141" t="s">
        <v>11839</v>
      </c>
      <c r="B5917" s="142" t="s">
        <v>21291</v>
      </c>
      <c r="C5917" s="143">
        <v>655</v>
      </c>
      <c r="D5917" s="143">
        <v>11</v>
      </c>
      <c r="E5917" s="144">
        <v>19615.939999999999</v>
      </c>
      <c r="F5917" s="144">
        <v>165.36</v>
      </c>
      <c r="G5917" s="144">
        <v>134.24</v>
      </c>
      <c r="H5917" s="144">
        <v>242.8</v>
      </c>
      <c r="I5917" s="144">
        <v>542.4</v>
      </c>
    </row>
    <row r="5918" spans="1:9" x14ac:dyDescent="0.2">
      <c r="A5918" s="141" t="s">
        <v>11841</v>
      </c>
      <c r="B5918" s="142" t="s">
        <v>21292</v>
      </c>
      <c r="C5918" s="143">
        <v>62</v>
      </c>
      <c r="D5918" s="143">
        <v>1</v>
      </c>
      <c r="E5918" s="144">
        <v>2884.86</v>
      </c>
      <c r="F5918" s="144">
        <v>15.66</v>
      </c>
      <c r="G5918" s="144">
        <v>12.2</v>
      </c>
      <c r="H5918" s="144">
        <v>35.700000000000003</v>
      </c>
      <c r="I5918" s="144">
        <v>63.56</v>
      </c>
    </row>
    <row r="5919" spans="1:9" x14ac:dyDescent="0.2">
      <c r="A5919" s="141" t="s">
        <v>11843</v>
      </c>
      <c r="B5919" s="142" t="s">
        <v>21293</v>
      </c>
      <c r="C5919" s="143">
        <v>265</v>
      </c>
      <c r="D5919" s="143">
        <v>4</v>
      </c>
      <c r="E5919" s="144">
        <v>943.63</v>
      </c>
      <c r="F5919" s="144">
        <v>66.900000000000006</v>
      </c>
      <c r="G5919" s="144">
        <v>48.82</v>
      </c>
      <c r="H5919" s="144">
        <v>11.68</v>
      </c>
      <c r="I5919" s="144">
        <v>127.4</v>
      </c>
    </row>
    <row r="5920" spans="1:9" x14ac:dyDescent="0.2">
      <c r="A5920" s="141" t="s">
        <v>11845</v>
      </c>
      <c r="B5920" s="142" t="s">
        <v>21294</v>
      </c>
      <c r="C5920" s="143">
        <v>87</v>
      </c>
      <c r="D5920" s="143">
        <v>1</v>
      </c>
      <c r="E5920" s="144">
        <v>248.82</v>
      </c>
      <c r="F5920" s="144">
        <v>21.97</v>
      </c>
      <c r="G5920" s="144">
        <v>12.2</v>
      </c>
      <c r="H5920" s="144">
        <v>3.08</v>
      </c>
      <c r="I5920" s="144">
        <v>37.25</v>
      </c>
    </row>
    <row r="5921" spans="1:9" x14ac:dyDescent="0.2">
      <c r="A5921" s="141" t="s">
        <v>11847</v>
      </c>
      <c r="B5921" s="142" t="s">
        <v>21295</v>
      </c>
      <c r="C5921" s="143">
        <v>130</v>
      </c>
      <c r="D5921" s="143">
        <v>1</v>
      </c>
      <c r="E5921" s="144">
        <v>314.94</v>
      </c>
      <c r="F5921" s="144">
        <v>32.82</v>
      </c>
      <c r="G5921" s="144">
        <v>12.2</v>
      </c>
      <c r="H5921" s="144">
        <v>3.9</v>
      </c>
      <c r="I5921" s="144">
        <v>48.92</v>
      </c>
    </row>
    <row r="5922" spans="1:9" x14ac:dyDescent="0.2">
      <c r="A5922" s="141" t="s">
        <v>11849</v>
      </c>
      <c r="B5922" s="142" t="s">
        <v>21296</v>
      </c>
      <c r="C5922" s="143">
        <v>31</v>
      </c>
      <c r="D5922" s="143">
        <v>0</v>
      </c>
      <c r="E5922" s="144">
        <v>0</v>
      </c>
      <c r="F5922" s="144">
        <v>7.82</v>
      </c>
      <c r="G5922" s="144">
        <v>0</v>
      </c>
      <c r="H5922" s="144">
        <v>0</v>
      </c>
      <c r="I5922" s="144">
        <v>7.82</v>
      </c>
    </row>
    <row r="5923" spans="1:9" x14ac:dyDescent="0.2">
      <c r="A5923" s="141" t="s">
        <v>11851</v>
      </c>
      <c r="B5923" s="142" t="s">
        <v>21297</v>
      </c>
      <c r="C5923" s="143">
        <v>39695</v>
      </c>
      <c r="D5923" s="143">
        <v>675</v>
      </c>
      <c r="E5923" s="144">
        <v>305496.48</v>
      </c>
      <c r="F5923" s="144">
        <v>10021.469999999999</v>
      </c>
      <c r="G5923" s="144">
        <v>8237.2199999999993</v>
      </c>
      <c r="H5923" s="144">
        <v>3781.33</v>
      </c>
      <c r="I5923" s="144">
        <v>22040.02</v>
      </c>
    </row>
    <row r="5924" spans="1:9" x14ac:dyDescent="0.2">
      <c r="A5924" s="141" t="s">
        <v>11853</v>
      </c>
      <c r="B5924" s="142" t="s">
        <v>21298</v>
      </c>
      <c r="C5924" s="143">
        <v>178</v>
      </c>
      <c r="D5924" s="143">
        <v>0</v>
      </c>
      <c r="E5924" s="144">
        <v>0</v>
      </c>
      <c r="F5924" s="144">
        <v>44.94</v>
      </c>
      <c r="G5924" s="144">
        <v>0</v>
      </c>
      <c r="H5924" s="144">
        <v>0</v>
      </c>
      <c r="I5924" s="144">
        <v>44.94</v>
      </c>
    </row>
    <row r="5925" spans="1:9" x14ac:dyDescent="0.2">
      <c r="A5925" s="141" t="s">
        <v>11855</v>
      </c>
      <c r="B5925" s="142" t="s">
        <v>21299</v>
      </c>
      <c r="C5925" s="143">
        <v>25</v>
      </c>
      <c r="D5925" s="143">
        <v>3</v>
      </c>
      <c r="E5925" s="144">
        <v>57914.92</v>
      </c>
      <c r="F5925" s="144">
        <v>6.31</v>
      </c>
      <c r="G5925" s="144">
        <v>36.61</v>
      </c>
      <c r="H5925" s="144">
        <v>716.85</v>
      </c>
      <c r="I5925" s="144">
        <v>759.77</v>
      </c>
    </row>
    <row r="5926" spans="1:9" x14ac:dyDescent="0.2">
      <c r="A5926" s="141" t="s">
        <v>11857</v>
      </c>
      <c r="B5926" s="142" t="s">
        <v>21300</v>
      </c>
      <c r="C5926" s="143">
        <v>24</v>
      </c>
      <c r="D5926" s="143">
        <v>3</v>
      </c>
      <c r="E5926" s="144">
        <v>7604.11</v>
      </c>
      <c r="F5926" s="144">
        <v>6.06</v>
      </c>
      <c r="G5926" s="144">
        <v>36.61</v>
      </c>
      <c r="H5926" s="144">
        <v>94.12</v>
      </c>
      <c r="I5926" s="144">
        <v>136.79</v>
      </c>
    </row>
    <row r="5927" spans="1:9" x14ac:dyDescent="0.2">
      <c r="A5927" s="141" t="s">
        <v>11859</v>
      </c>
      <c r="B5927" s="142" t="s">
        <v>21301</v>
      </c>
      <c r="C5927" s="143">
        <v>60</v>
      </c>
      <c r="D5927" s="143">
        <v>1</v>
      </c>
      <c r="E5927" s="144">
        <v>696.69</v>
      </c>
      <c r="F5927" s="144">
        <v>15.14</v>
      </c>
      <c r="G5927" s="144">
        <v>12.2</v>
      </c>
      <c r="H5927" s="144">
        <v>8.6199999999999992</v>
      </c>
      <c r="I5927" s="144">
        <v>35.96</v>
      </c>
    </row>
    <row r="5928" spans="1:9" x14ac:dyDescent="0.2">
      <c r="A5928" s="141" t="s">
        <v>11861</v>
      </c>
      <c r="B5928" s="142" t="s">
        <v>21302</v>
      </c>
      <c r="C5928" s="143">
        <v>107</v>
      </c>
      <c r="D5928" s="143">
        <v>0</v>
      </c>
      <c r="E5928" s="144">
        <v>0</v>
      </c>
      <c r="F5928" s="144">
        <v>27.02</v>
      </c>
      <c r="G5928" s="144">
        <v>0</v>
      </c>
      <c r="H5928" s="144">
        <v>0</v>
      </c>
      <c r="I5928" s="144">
        <v>27.02</v>
      </c>
    </row>
    <row r="5929" spans="1:9" x14ac:dyDescent="0.2">
      <c r="A5929" s="141" t="s">
        <v>11863</v>
      </c>
      <c r="B5929" s="142" t="s">
        <v>21303</v>
      </c>
      <c r="C5929" s="143">
        <v>420</v>
      </c>
      <c r="D5929" s="143">
        <v>2</v>
      </c>
      <c r="E5929" s="144">
        <v>1517.23</v>
      </c>
      <c r="F5929" s="144">
        <v>106.03</v>
      </c>
      <c r="G5929" s="144">
        <v>24.41</v>
      </c>
      <c r="H5929" s="144">
        <v>18.78</v>
      </c>
      <c r="I5929" s="144">
        <v>149.22</v>
      </c>
    </row>
    <row r="5930" spans="1:9" x14ac:dyDescent="0.2">
      <c r="A5930" s="141" t="s">
        <v>11865</v>
      </c>
      <c r="B5930" s="142" t="s">
        <v>21304</v>
      </c>
      <c r="C5930" s="143">
        <v>46</v>
      </c>
      <c r="D5930" s="143">
        <v>0</v>
      </c>
      <c r="E5930" s="144">
        <v>0</v>
      </c>
      <c r="F5930" s="144">
        <v>11.62</v>
      </c>
      <c r="G5930" s="144">
        <v>0</v>
      </c>
      <c r="H5930" s="144">
        <v>0</v>
      </c>
      <c r="I5930" s="144">
        <v>11.62</v>
      </c>
    </row>
    <row r="5931" spans="1:9" x14ac:dyDescent="0.2">
      <c r="A5931" s="141" t="s">
        <v>11867</v>
      </c>
      <c r="B5931" s="142" t="s">
        <v>21305</v>
      </c>
      <c r="C5931" s="143">
        <v>92</v>
      </c>
      <c r="D5931" s="143">
        <v>4</v>
      </c>
      <c r="E5931" s="144">
        <v>27512.34</v>
      </c>
      <c r="F5931" s="144">
        <v>23.22</v>
      </c>
      <c r="G5931" s="144">
        <v>48.82</v>
      </c>
      <c r="H5931" s="144">
        <v>340.54</v>
      </c>
      <c r="I5931" s="144">
        <v>412.58</v>
      </c>
    </row>
    <row r="5932" spans="1:9" x14ac:dyDescent="0.2">
      <c r="A5932" s="141" t="s">
        <v>11869</v>
      </c>
      <c r="B5932" s="142" t="s">
        <v>21306</v>
      </c>
      <c r="C5932" s="143">
        <v>51</v>
      </c>
      <c r="D5932" s="143">
        <v>0</v>
      </c>
      <c r="E5932" s="144">
        <v>0</v>
      </c>
      <c r="F5932" s="144">
        <v>12.87</v>
      </c>
      <c r="G5932" s="144">
        <v>0</v>
      </c>
      <c r="H5932" s="144">
        <v>0</v>
      </c>
      <c r="I5932" s="144">
        <v>12.87</v>
      </c>
    </row>
    <row r="5933" spans="1:9" x14ac:dyDescent="0.2">
      <c r="A5933" s="141" t="s">
        <v>11871</v>
      </c>
      <c r="B5933" s="142" t="s">
        <v>21307</v>
      </c>
      <c r="C5933" s="143">
        <v>26</v>
      </c>
      <c r="D5933" s="143">
        <v>0</v>
      </c>
      <c r="E5933" s="144">
        <v>0</v>
      </c>
      <c r="F5933" s="144">
        <v>6.57</v>
      </c>
      <c r="G5933" s="144">
        <v>0</v>
      </c>
      <c r="H5933" s="144">
        <v>0</v>
      </c>
      <c r="I5933" s="144">
        <v>6.57</v>
      </c>
    </row>
    <row r="5934" spans="1:9" x14ac:dyDescent="0.2">
      <c r="A5934" s="141" t="s">
        <v>11873</v>
      </c>
      <c r="B5934" s="142" t="s">
        <v>21308</v>
      </c>
      <c r="C5934" s="143">
        <v>61</v>
      </c>
      <c r="D5934" s="143">
        <v>0</v>
      </c>
      <c r="E5934" s="144">
        <v>0</v>
      </c>
      <c r="F5934" s="144">
        <v>15.4</v>
      </c>
      <c r="G5934" s="144">
        <v>0</v>
      </c>
      <c r="H5934" s="144">
        <v>0</v>
      </c>
      <c r="I5934" s="144">
        <v>15.4</v>
      </c>
    </row>
    <row r="5935" spans="1:9" x14ac:dyDescent="0.2">
      <c r="A5935" s="141" t="s">
        <v>11875</v>
      </c>
      <c r="B5935" s="142" t="s">
        <v>21309</v>
      </c>
      <c r="C5935" s="143">
        <v>43</v>
      </c>
      <c r="D5935" s="143">
        <v>4</v>
      </c>
      <c r="E5935" s="144">
        <v>15422.57</v>
      </c>
      <c r="F5935" s="144">
        <v>10.86</v>
      </c>
      <c r="G5935" s="144">
        <v>48.82</v>
      </c>
      <c r="H5935" s="144">
        <v>190.9</v>
      </c>
      <c r="I5935" s="144">
        <v>250.58</v>
      </c>
    </row>
    <row r="5936" spans="1:9" x14ac:dyDescent="0.2">
      <c r="A5936" s="141" t="s">
        <v>11877</v>
      </c>
      <c r="B5936" s="142" t="s">
        <v>21310</v>
      </c>
      <c r="C5936" s="143">
        <v>63</v>
      </c>
      <c r="D5936" s="143">
        <v>0</v>
      </c>
      <c r="E5936" s="144">
        <v>0</v>
      </c>
      <c r="F5936" s="144">
        <v>15.9</v>
      </c>
      <c r="G5936" s="144">
        <v>0</v>
      </c>
      <c r="H5936" s="144">
        <v>0</v>
      </c>
      <c r="I5936" s="144">
        <v>15.9</v>
      </c>
    </row>
    <row r="5937" spans="1:9" x14ac:dyDescent="0.2">
      <c r="A5937" s="141" t="s">
        <v>11879</v>
      </c>
      <c r="B5937" s="142" t="s">
        <v>21311</v>
      </c>
      <c r="C5937" s="143">
        <v>86</v>
      </c>
      <c r="D5937" s="143">
        <v>0</v>
      </c>
      <c r="E5937" s="144">
        <v>0</v>
      </c>
      <c r="F5937" s="144">
        <v>21.71</v>
      </c>
      <c r="G5937" s="144">
        <v>0</v>
      </c>
      <c r="H5937" s="144">
        <v>0</v>
      </c>
      <c r="I5937" s="144">
        <v>21.71</v>
      </c>
    </row>
    <row r="5938" spans="1:9" x14ac:dyDescent="0.2">
      <c r="A5938" s="141" t="s">
        <v>11881</v>
      </c>
      <c r="B5938" s="142" t="s">
        <v>21312</v>
      </c>
      <c r="C5938" s="143">
        <v>204</v>
      </c>
      <c r="D5938" s="143">
        <v>2</v>
      </c>
      <c r="E5938" s="144">
        <v>628.4</v>
      </c>
      <c r="F5938" s="144">
        <v>51.5</v>
      </c>
      <c r="G5938" s="144">
        <v>24.41</v>
      </c>
      <c r="H5938" s="144">
        <v>7.78</v>
      </c>
      <c r="I5938" s="144">
        <v>83.69</v>
      </c>
    </row>
    <row r="5939" spans="1:9" x14ac:dyDescent="0.2">
      <c r="A5939" s="141" t="s">
        <v>11883</v>
      </c>
      <c r="B5939" s="142" t="s">
        <v>21313</v>
      </c>
      <c r="C5939" s="143">
        <v>38</v>
      </c>
      <c r="D5939" s="143">
        <v>3</v>
      </c>
      <c r="E5939" s="144">
        <v>5522.59</v>
      </c>
      <c r="F5939" s="144">
        <v>9.59</v>
      </c>
      <c r="G5939" s="144">
        <v>36.61</v>
      </c>
      <c r="H5939" s="144">
        <v>68.36</v>
      </c>
      <c r="I5939" s="144">
        <v>114.56</v>
      </c>
    </row>
    <row r="5940" spans="1:9" x14ac:dyDescent="0.2">
      <c r="A5940" s="141" t="s">
        <v>11885</v>
      </c>
      <c r="B5940" s="142" t="s">
        <v>21314</v>
      </c>
      <c r="C5940" s="143">
        <v>12</v>
      </c>
      <c r="D5940" s="143">
        <v>0</v>
      </c>
      <c r="E5940" s="144">
        <v>0</v>
      </c>
      <c r="F5940" s="144">
        <v>3.03</v>
      </c>
      <c r="G5940" s="144">
        <v>0</v>
      </c>
      <c r="H5940" s="144">
        <v>0</v>
      </c>
      <c r="I5940" s="144">
        <v>3.03</v>
      </c>
    </row>
    <row r="5941" spans="1:9" x14ac:dyDescent="0.2">
      <c r="A5941" s="141" t="s">
        <v>11887</v>
      </c>
      <c r="B5941" s="142" t="s">
        <v>21315</v>
      </c>
      <c r="C5941" s="143">
        <v>148</v>
      </c>
      <c r="D5941" s="143">
        <v>0</v>
      </c>
      <c r="E5941" s="144">
        <v>0</v>
      </c>
      <c r="F5941" s="144">
        <v>37.369999999999997</v>
      </c>
      <c r="G5941" s="144">
        <v>0</v>
      </c>
      <c r="H5941" s="144">
        <v>0</v>
      </c>
      <c r="I5941" s="144">
        <v>37.369999999999997</v>
      </c>
    </row>
    <row r="5942" spans="1:9" x14ac:dyDescent="0.2">
      <c r="A5942" s="141" t="s">
        <v>11889</v>
      </c>
      <c r="B5942" s="142" t="s">
        <v>21316</v>
      </c>
      <c r="C5942" s="143">
        <v>96</v>
      </c>
      <c r="D5942" s="143">
        <v>2</v>
      </c>
      <c r="E5942" s="144">
        <v>572.28</v>
      </c>
      <c r="F5942" s="144">
        <v>24.24</v>
      </c>
      <c r="G5942" s="144">
        <v>24.41</v>
      </c>
      <c r="H5942" s="144">
        <v>7.08</v>
      </c>
      <c r="I5942" s="144">
        <v>55.73</v>
      </c>
    </row>
    <row r="5943" spans="1:9" x14ac:dyDescent="0.2">
      <c r="A5943" s="141" t="s">
        <v>11891</v>
      </c>
      <c r="B5943" s="142" t="s">
        <v>21317</v>
      </c>
      <c r="C5943" s="143">
        <v>6</v>
      </c>
      <c r="D5943" s="143">
        <v>0</v>
      </c>
      <c r="E5943" s="144">
        <v>0</v>
      </c>
      <c r="F5943" s="144">
        <v>1.51</v>
      </c>
      <c r="G5943" s="144">
        <v>0</v>
      </c>
      <c r="H5943" s="144">
        <v>0</v>
      </c>
      <c r="I5943" s="144">
        <v>1.51</v>
      </c>
    </row>
    <row r="5944" spans="1:9" x14ac:dyDescent="0.2">
      <c r="A5944" s="141" t="s">
        <v>11893</v>
      </c>
      <c r="B5944" s="142" t="s">
        <v>21318</v>
      </c>
      <c r="C5944" s="143">
        <v>67</v>
      </c>
      <c r="D5944" s="143">
        <v>1</v>
      </c>
      <c r="E5944" s="144">
        <v>248.82</v>
      </c>
      <c r="F5944" s="144">
        <v>16.91</v>
      </c>
      <c r="G5944" s="144">
        <v>12.2</v>
      </c>
      <c r="H5944" s="144">
        <v>3.08</v>
      </c>
      <c r="I5944" s="144">
        <v>32.19</v>
      </c>
    </row>
    <row r="5945" spans="1:9" x14ac:dyDescent="0.2">
      <c r="A5945" s="141" t="s">
        <v>11895</v>
      </c>
      <c r="B5945" s="142" t="s">
        <v>21319</v>
      </c>
      <c r="C5945" s="143">
        <v>22</v>
      </c>
      <c r="D5945" s="143">
        <v>2</v>
      </c>
      <c r="E5945" s="144">
        <v>5327.97</v>
      </c>
      <c r="F5945" s="144">
        <v>5.55</v>
      </c>
      <c r="G5945" s="144">
        <v>24.41</v>
      </c>
      <c r="H5945" s="144">
        <v>65.94</v>
      </c>
      <c r="I5945" s="144">
        <v>95.9</v>
      </c>
    </row>
    <row r="5946" spans="1:9" x14ac:dyDescent="0.2">
      <c r="A5946" s="141" t="s">
        <v>11897</v>
      </c>
      <c r="B5946" s="142" t="s">
        <v>21320</v>
      </c>
      <c r="C5946" s="143">
        <v>72</v>
      </c>
      <c r="D5946" s="143">
        <v>5</v>
      </c>
      <c r="E5946" s="144">
        <v>16563.91</v>
      </c>
      <c r="F5946" s="144">
        <v>18.18</v>
      </c>
      <c r="G5946" s="144">
        <v>61.02</v>
      </c>
      <c r="H5946" s="144">
        <v>205.02</v>
      </c>
      <c r="I5946" s="144">
        <v>284.22000000000003</v>
      </c>
    </row>
    <row r="5947" spans="1:9" x14ac:dyDescent="0.2">
      <c r="A5947" s="141" t="s">
        <v>11899</v>
      </c>
      <c r="B5947" s="142" t="s">
        <v>21321</v>
      </c>
      <c r="C5947" s="143">
        <v>28</v>
      </c>
      <c r="D5947" s="143">
        <v>5</v>
      </c>
      <c r="E5947" s="144">
        <v>2105.9699999999998</v>
      </c>
      <c r="F5947" s="144">
        <v>7.07</v>
      </c>
      <c r="G5947" s="144">
        <v>61.02</v>
      </c>
      <c r="H5947" s="144">
        <v>26.06</v>
      </c>
      <c r="I5947" s="144">
        <v>94.15</v>
      </c>
    </row>
    <row r="5948" spans="1:9" x14ac:dyDescent="0.2">
      <c r="A5948" s="141" t="s">
        <v>11901</v>
      </c>
      <c r="B5948" s="142" t="s">
        <v>21322</v>
      </c>
      <c r="C5948" s="143">
        <v>19</v>
      </c>
      <c r="D5948" s="143">
        <v>0</v>
      </c>
      <c r="E5948" s="144">
        <v>0</v>
      </c>
      <c r="F5948" s="144">
        <v>4.8</v>
      </c>
      <c r="G5948" s="144">
        <v>0</v>
      </c>
      <c r="H5948" s="144">
        <v>0</v>
      </c>
      <c r="I5948" s="144">
        <v>4.8</v>
      </c>
    </row>
    <row r="5949" spans="1:9" x14ac:dyDescent="0.2">
      <c r="A5949" s="141" t="s">
        <v>11903</v>
      </c>
      <c r="B5949" s="142" t="s">
        <v>21323</v>
      </c>
      <c r="C5949" s="143">
        <v>54</v>
      </c>
      <c r="D5949" s="143">
        <v>2</v>
      </c>
      <c r="E5949" s="144">
        <v>654.86</v>
      </c>
      <c r="F5949" s="144">
        <v>13.63</v>
      </c>
      <c r="G5949" s="144">
        <v>24.41</v>
      </c>
      <c r="H5949" s="144">
        <v>8.1</v>
      </c>
      <c r="I5949" s="144">
        <v>46.14</v>
      </c>
    </row>
    <row r="5950" spans="1:9" x14ac:dyDescent="0.2">
      <c r="A5950" s="141" t="s">
        <v>11905</v>
      </c>
      <c r="B5950" s="142" t="s">
        <v>21324</v>
      </c>
      <c r="C5950" s="143">
        <v>72</v>
      </c>
      <c r="D5950" s="143">
        <v>2</v>
      </c>
      <c r="E5950" s="144">
        <v>5204.71</v>
      </c>
      <c r="F5950" s="144">
        <v>18.18</v>
      </c>
      <c r="G5950" s="144">
        <v>24.41</v>
      </c>
      <c r="H5950" s="144">
        <v>64.42</v>
      </c>
      <c r="I5950" s="144">
        <v>107.01</v>
      </c>
    </row>
    <row r="5951" spans="1:9" x14ac:dyDescent="0.2">
      <c r="A5951" s="141" t="s">
        <v>11907</v>
      </c>
      <c r="B5951" s="142" t="s">
        <v>21325</v>
      </c>
      <c r="C5951" s="143">
        <v>8</v>
      </c>
      <c r="D5951" s="143">
        <v>0</v>
      </c>
      <c r="E5951" s="144">
        <v>0</v>
      </c>
      <c r="F5951" s="144">
        <v>2.02</v>
      </c>
      <c r="G5951" s="144">
        <v>0</v>
      </c>
      <c r="H5951" s="144">
        <v>0</v>
      </c>
      <c r="I5951" s="144">
        <v>2.02</v>
      </c>
    </row>
    <row r="5952" spans="1:9" x14ac:dyDescent="0.2">
      <c r="A5952" s="141" t="s">
        <v>11909</v>
      </c>
      <c r="B5952" s="142" t="s">
        <v>21326</v>
      </c>
      <c r="C5952" s="143">
        <v>50</v>
      </c>
      <c r="D5952" s="143">
        <v>0</v>
      </c>
      <c r="E5952" s="144">
        <v>0</v>
      </c>
      <c r="F5952" s="144">
        <v>12.62</v>
      </c>
      <c r="G5952" s="144">
        <v>0</v>
      </c>
      <c r="H5952" s="144">
        <v>0</v>
      </c>
      <c r="I5952" s="144">
        <v>12.62</v>
      </c>
    </row>
    <row r="5953" spans="1:9" x14ac:dyDescent="0.2">
      <c r="A5953" s="141" t="s">
        <v>11911</v>
      </c>
      <c r="B5953" s="142" t="s">
        <v>21327</v>
      </c>
      <c r="C5953" s="143">
        <v>26</v>
      </c>
      <c r="D5953" s="143">
        <v>1</v>
      </c>
      <c r="E5953" s="144">
        <v>1081.82</v>
      </c>
      <c r="F5953" s="144">
        <v>6.57</v>
      </c>
      <c r="G5953" s="144">
        <v>12.2</v>
      </c>
      <c r="H5953" s="144">
        <v>13.39</v>
      </c>
      <c r="I5953" s="144">
        <v>32.159999999999997</v>
      </c>
    </row>
    <row r="5954" spans="1:9" x14ac:dyDescent="0.2">
      <c r="A5954" s="141" t="s">
        <v>11913</v>
      </c>
      <c r="B5954" s="142" t="s">
        <v>21328</v>
      </c>
      <c r="C5954" s="143">
        <v>154</v>
      </c>
      <c r="D5954" s="143">
        <v>4</v>
      </c>
      <c r="E5954" s="144">
        <v>13922.15</v>
      </c>
      <c r="F5954" s="144">
        <v>38.880000000000003</v>
      </c>
      <c r="G5954" s="144">
        <v>48.82</v>
      </c>
      <c r="H5954" s="144">
        <v>172.32</v>
      </c>
      <c r="I5954" s="144">
        <v>260.02</v>
      </c>
    </row>
    <row r="5955" spans="1:9" x14ac:dyDescent="0.2">
      <c r="A5955" s="141" t="s">
        <v>11915</v>
      </c>
      <c r="B5955" s="142" t="s">
        <v>21329</v>
      </c>
      <c r="C5955" s="143">
        <v>81</v>
      </c>
      <c r="D5955" s="143">
        <v>1</v>
      </c>
      <c r="E5955" s="144">
        <v>613.75</v>
      </c>
      <c r="F5955" s="144">
        <v>20.45</v>
      </c>
      <c r="G5955" s="144">
        <v>12.2</v>
      </c>
      <c r="H5955" s="144">
        <v>7.6</v>
      </c>
      <c r="I5955" s="144">
        <v>40.25</v>
      </c>
    </row>
    <row r="5956" spans="1:9" x14ac:dyDescent="0.2">
      <c r="A5956" s="141" t="s">
        <v>11917</v>
      </c>
      <c r="B5956" s="142" t="s">
        <v>21330</v>
      </c>
      <c r="C5956" s="143">
        <v>66</v>
      </c>
      <c r="D5956" s="143">
        <v>3</v>
      </c>
      <c r="E5956" s="144">
        <v>8366.1</v>
      </c>
      <c r="F5956" s="144">
        <v>16.66</v>
      </c>
      <c r="G5956" s="144">
        <v>36.61</v>
      </c>
      <c r="H5956" s="144">
        <v>103.55</v>
      </c>
      <c r="I5956" s="144">
        <v>156.82</v>
      </c>
    </row>
    <row r="5957" spans="1:9" x14ac:dyDescent="0.2">
      <c r="A5957" s="141" t="s">
        <v>11919</v>
      </c>
      <c r="B5957" s="142" t="s">
        <v>21331</v>
      </c>
      <c r="C5957" s="143">
        <v>24</v>
      </c>
      <c r="D5957" s="143">
        <v>0</v>
      </c>
      <c r="E5957" s="144">
        <v>0</v>
      </c>
      <c r="F5957" s="144">
        <v>6.06</v>
      </c>
      <c r="G5957" s="144">
        <v>0</v>
      </c>
      <c r="H5957" s="144">
        <v>0</v>
      </c>
      <c r="I5957" s="144">
        <v>6.06</v>
      </c>
    </row>
    <row r="5958" spans="1:9" x14ac:dyDescent="0.2">
      <c r="A5958" s="141" t="s">
        <v>11921</v>
      </c>
      <c r="B5958" s="142" t="s">
        <v>21332</v>
      </c>
      <c r="C5958" s="143">
        <v>837</v>
      </c>
      <c r="D5958" s="143">
        <v>8</v>
      </c>
      <c r="E5958" s="144">
        <v>6274.95</v>
      </c>
      <c r="F5958" s="144">
        <v>211.31</v>
      </c>
      <c r="G5958" s="144">
        <v>97.62</v>
      </c>
      <c r="H5958" s="144">
        <v>77.67</v>
      </c>
      <c r="I5958" s="144">
        <v>386.6</v>
      </c>
    </row>
    <row r="5959" spans="1:9" x14ac:dyDescent="0.2">
      <c r="A5959" s="141" t="s">
        <v>11923</v>
      </c>
      <c r="B5959" s="142" t="s">
        <v>21333</v>
      </c>
      <c r="C5959" s="143">
        <v>26</v>
      </c>
      <c r="D5959" s="143">
        <v>1</v>
      </c>
      <c r="E5959" s="144">
        <v>9808.52</v>
      </c>
      <c r="F5959" s="144">
        <v>6.57</v>
      </c>
      <c r="G5959" s="144">
        <v>12.2</v>
      </c>
      <c r="H5959" s="144">
        <v>121.41</v>
      </c>
      <c r="I5959" s="144">
        <v>140.18</v>
      </c>
    </row>
    <row r="5960" spans="1:9" x14ac:dyDescent="0.2">
      <c r="A5960" s="141" t="s">
        <v>11925</v>
      </c>
      <c r="B5960" s="142" t="s">
        <v>21334</v>
      </c>
      <c r="C5960" s="143">
        <v>37</v>
      </c>
      <c r="D5960" s="143">
        <v>7</v>
      </c>
      <c r="E5960" s="144">
        <v>3279.71</v>
      </c>
      <c r="F5960" s="144">
        <v>9.34</v>
      </c>
      <c r="G5960" s="144">
        <v>85.42</v>
      </c>
      <c r="H5960" s="144">
        <v>40.590000000000003</v>
      </c>
      <c r="I5960" s="144">
        <v>135.35</v>
      </c>
    </row>
    <row r="5961" spans="1:9" x14ac:dyDescent="0.2">
      <c r="A5961" s="141" t="s">
        <v>11927</v>
      </c>
      <c r="B5961" s="142" t="s">
        <v>21335</v>
      </c>
      <c r="C5961" s="143">
        <v>113</v>
      </c>
      <c r="D5961" s="143">
        <v>1</v>
      </c>
      <c r="E5961" s="144">
        <v>174.17</v>
      </c>
      <c r="F5961" s="144">
        <v>28.53</v>
      </c>
      <c r="G5961" s="144">
        <v>12.2</v>
      </c>
      <c r="H5961" s="144">
        <v>2.15</v>
      </c>
      <c r="I5961" s="144">
        <v>42.88</v>
      </c>
    </row>
    <row r="5962" spans="1:9" x14ac:dyDescent="0.2">
      <c r="A5962" s="141" t="s">
        <v>11929</v>
      </c>
      <c r="B5962" s="142" t="s">
        <v>21336</v>
      </c>
      <c r="C5962" s="143">
        <v>47</v>
      </c>
      <c r="D5962" s="143">
        <v>1</v>
      </c>
      <c r="E5962" s="144">
        <v>7212.15</v>
      </c>
      <c r="F5962" s="144">
        <v>11.86</v>
      </c>
      <c r="G5962" s="144">
        <v>12.2</v>
      </c>
      <c r="H5962" s="144">
        <v>89.27</v>
      </c>
      <c r="I5962" s="144">
        <v>113.33</v>
      </c>
    </row>
    <row r="5963" spans="1:9" x14ac:dyDescent="0.2">
      <c r="A5963" s="141" t="s">
        <v>11931</v>
      </c>
      <c r="B5963" s="142" t="s">
        <v>21337</v>
      </c>
      <c r="C5963" s="143">
        <v>960</v>
      </c>
      <c r="D5963" s="143">
        <v>18</v>
      </c>
      <c r="E5963" s="144">
        <v>5514.33</v>
      </c>
      <c r="F5963" s="144">
        <v>148.97999999999999</v>
      </c>
      <c r="G5963" s="144">
        <v>171.13</v>
      </c>
      <c r="H5963" s="144">
        <v>49.06</v>
      </c>
      <c r="I5963" s="144">
        <v>369.17</v>
      </c>
    </row>
    <row r="5964" spans="1:9" x14ac:dyDescent="0.2">
      <c r="A5964" s="141" t="s">
        <v>11933</v>
      </c>
      <c r="B5964" s="142" t="s">
        <v>21338</v>
      </c>
      <c r="C5964" s="143">
        <v>2504</v>
      </c>
      <c r="D5964" s="143">
        <v>22</v>
      </c>
      <c r="E5964" s="144">
        <v>8185.86</v>
      </c>
      <c r="F5964" s="144">
        <v>388.6</v>
      </c>
      <c r="G5964" s="144">
        <v>209.16</v>
      </c>
      <c r="H5964" s="144">
        <v>72.83</v>
      </c>
      <c r="I5964" s="144">
        <v>670.59</v>
      </c>
    </row>
    <row r="5965" spans="1:9" x14ac:dyDescent="0.2">
      <c r="A5965" s="141" t="s">
        <v>11935</v>
      </c>
      <c r="B5965" s="142" t="s">
        <v>21339</v>
      </c>
      <c r="C5965" s="143">
        <v>515</v>
      </c>
      <c r="D5965" s="143">
        <v>9</v>
      </c>
      <c r="E5965" s="144">
        <v>1676.78</v>
      </c>
      <c r="F5965" s="144">
        <v>79.930000000000007</v>
      </c>
      <c r="G5965" s="144">
        <v>85.57</v>
      </c>
      <c r="H5965" s="144">
        <v>14.92</v>
      </c>
      <c r="I5965" s="144">
        <v>180.42</v>
      </c>
    </row>
    <row r="5966" spans="1:9" x14ac:dyDescent="0.2">
      <c r="A5966" s="141" t="s">
        <v>11937</v>
      </c>
      <c r="B5966" s="142" t="s">
        <v>21340</v>
      </c>
      <c r="C5966" s="143">
        <v>9579</v>
      </c>
      <c r="D5966" s="143">
        <v>108</v>
      </c>
      <c r="E5966" s="144">
        <v>178710.8</v>
      </c>
      <c r="F5966" s="144">
        <v>1486.59</v>
      </c>
      <c r="G5966" s="144">
        <v>1026.79</v>
      </c>
      <c r="H5966" s="144">
        <v>1590.09</v>
      </c>
      <c r="I5966" s="144">
        <v>4103.47</v>
      </c>
    </row>
    <row r="5967" spans="1:9" x14ac:dyDescent="0.2">
      <c r="A5967" s="141" t="s">
        <v>11939</v>
      </c>
      <c r="B5967" s="142" t="s">
        <v>21341</v>
      </c>
      <c r="C5967" s="143">
        <v>5185</v>
      </c>
      <c r="D5967" s="143">
        <v>88</v>
      </c>
      <c r="E5967" s="144">
        <v>101676.46</v>
      </c>
      <c r="F5967" s="144">
        <v>804.68</v>
      </c>
      <c r="G5967" s="144">
        <v>836.65</v>
      </c>
      <c r="H5967" s="144">
        <v>904.67</v>
      </c>
      <c r="I5967" s="144">
        <v>2546</v>
      </c>
    </row>
    <row r="5968" spans="1:9" x14ac:dyDescent="0.2">
      <c r="A5968" s="141" t="s">
        <v>11941</v>
      </c>
      <c r="B5968" s="142" t="s">
        <v>21342</v>
      </c>
      <c r="C5968" s="143">
        <v>911</v>
      </c>
      <c r="D5968" s="143">
        <v>20</v>
      </c>
      <c r="E5968" s="144">
        <v>6275.26</v>
      </c>
      <c r="F5968" s="144">
        <v>141.38</v>
      </c>
      <c r="G5968" s="144">
        <v>190.14</v>
      </c>
      <c r="H5968" s="144">
        <v>55.83</v>
      </c>
      <c r="I5968" s="144">
        <v>387.35</v>
      </c>
    </row>
    <row r="5969" spans="1:9" x14ac:dyDescent="0.2">
      <c r="A5969" s="141" t="s">
        <v>11943</v>
      </c>
      <c r="B5969" s="142" t="s">
        <v>21343</v>
      </c>
      <c r="C5969" s="143">
        <v>912</v>
      </c>
      <c r="D5969" s="143">
        <v>7</v>
      </c>
      <c r="E5969" s="144">
        <v>2106.02</v>
      </c>
      <c r="F5969" s="144">
        <v>141.54</v>
      </c>
      <c r="G5969" s="144">
        <v>66.55</v>
      </c>
      <c r="H5969" s="144">
        <v>18.739999999999998</v>
      </c>
      <c r="I5969" s="144">
        <v>226.83</v>
      </c>
    </row>
    <row r="5970" spans="1:9" x14ac:dyDescent="0.2">
      <c r="A5970" s="141" t="s">
        <v>11945</v>
      </c>
      <c r="B5970" s="142" t="s">
        <v>21344</v>
      </c>
      <c r="C5970" s="143">
        <v>376</v>
      </c>
      <c r="D5970" s="143">
        <v>13</v>
      </c>
      <c r="E5970" s="144">
        <v>2089.86</v>
      </c>
      <c r="F5970" s="144">
        <v>58.35</v>
      </c>
      <c r="G5970" s="144">
        <v>123.59</v>
      </c>
      <c r="H5970" s="144">
        <v>18.59</v>
      </c>
      <c r="I5970" s="144">
        <v>200.53</v>
      </c>
    </row>
    <row r="5971" spans="1:9" x14ac:dyDescent="0.2">
      <c r="A5971" s="141" t="s">
        <v>11947</v>
      </c>
      <c r="B5971" s="142" t="s">
        <v>21345</v>
      </c>
      <c r="C5971" s="143">
        <v>1843</v>
      </c>
      <c r="D5971" s="143">
        <v>31</v>
      </c>
      <c r="E5971" s="144">
        <v>12928.32</v>
      </c>
      <c r="F5971" s="144">
        <v>286.02</v>
      </c>
      <c r="G5971" s="144">
        <v>294.73</v>
      </c>
      <c r="H5971" s="144">
        <v>115.03</v>
      </c>
      <c r="I5971" s="144">
        <v>695.78</v>
      </c>
    </row>
    <row r="5972" spans="1:9" x14ac:dyDescent="0.2">
      <c r="A5972" s="141" t="s">
        <v>11949</v>
      </c>
      <c r="B5972" s="142" t="s">
        <v>21346</v>
      </c>
      <c r="C5972" s="143">
        <v>478</v>
      </c>
      <c r="D5972" s="143">
        <v>12</v>
      </c>
      <c r="E5972" s="144">
        <v>3086.53</v>
      </c>
      <c r="F5972" s="144">
        <v>74.180000000000007</v>
      </c>
      <c r="G5972" s="144">
        <v>114.09</v>
      </c>
      <c r="H5972" s="144">
        <v>27.46</v>
      </c>
      <c r="I5972" s="144">
        <v>215.73</v>
      </c>
    </row>
    <row r="5973" spans="1:9" x14ac:dyDescent="0.2">
      <c r="A5973" s="141" t="s">
        <v>11951</v>
      </c>
      <c r="B5973" s="142" t="s">
        <v>21347</v>
      </c>
      <c r="C5973" s="143">
        <v>1322</v>
      </c>
      <c r="D5973" s="143">
        <v>13</v>
      </c>
      <c r="E5973" s="144">
        <v>2636.52</v>
      </c>
      <c r="F5973" s="144">
        <v>205.17</v>
      </c>
      <c r="G5973" s="144">
        <v>123.59</v>
      </c>
      <c r="H5973" s="144">
        <v>23.46</v>
      </c>
      <c r="I5973" s="144">
        <v>352.22</v>
      </c>
    </row>
    <row r="5974" spans="1:9" x14ac:dyDescent="0.2">
      <c r="A5974" s="141" t="s">
        <v>11953</v>
      </c>
      <c r="B5974" s="142" t="s">
        <v>21348</v>
      </c>
      <c r="C5974" s="143">
        <v>5512</v>
      </c>
      <c r="D5974" s="143">
        <v>71</v>
      </c>
      <c r="E5974" s="144">
        <v>18225.43</v>
      </c>
      <c r="F5974" s="144">
        <v>855.42</v>
      </c>
      <c r="G5974" s="144">
        <v>675.02</v>
      </c>
      <c r="H5974" s="144">
        <v>162.16</v>
      </c>
      <c r="I5974" s="144">
        <v>1692.6</v>
      </c>
    </row>
    <row r="5975" spans="1:9" x14ac:dyDescent="0.2">
      <c r="A5975" s="141" t="s">
        <v>11955</v>
      </c>
      <c r="B5975" s="142" t="s">
        <v>21349</v>
      </c>
      <c r="C5975" s="143">
        <v>7131</v>
      </c>
      <c r="D5975" s="143">
        <v>89</v>
      </c>
      <c r="E5975" s="144">
        <v>22891.17</v>
      </c>
      <c r="F5975" s="144">
        <v>1106.68</v>
      </c>
      <c r="G5975" s="144">
        <v>846.15</v>
      </c>
      <c r="H5975" s="144">
        <v>203.67</v>
      </c>
      <c r="I5975" s="144">
        <v>2156.5</v>
      </c>
    </row>
    <row r="5976" spans="1:9" x14ac:dyDescent="0.2">
      <c r="A5976" s="141" t="s">
        <v>11957</v>
      </c>
      <c r="B5976" s="142" t="s">
        <v>21350</v>
      </c>
      <c r="C5976" s="143">
        <v>21317</v>
      </c>
      <c r="D5976" s="143">
        <v>345</v>
      </c>
      <c r="E5976" s="144">
        <v>196625.2</v>
      </c>
      <c r="F5976" s="144">
        <v>3308.26</v>
      </c>
      <c r="G5976" s="144">
        <v>3280.02</v>
      </c>
      <c r="H5976" s="144">
        <v>1749.49</v>
      </c>
      <c r="I5976" s="144">
        <v>8337.77</v>
      </c>
    </row>
    <row r="5977" spans="1:9" x14ac:dyDescent="0.2">
      <c r="A5977" s="141" t="s">
        <v>11959</v>
      </c>
      <c r="B5977" s="142" t="s">
        <v>21351</v>
      </c>
      <c r="C5977" s="143">
        <v>126</v>
      </c>
      <c r="D5977" s="143">
        <v>4</v>
      </c>
      <c r="E5977" s="144">
        <v>810.52</v>
      </c>
      <c r="F5977" s="144">
        <v>19.55</v>
      </c>
      <c r="G5977" s="144">
        <v>38.03</v>
      </c>
      <c r="H5977" s="144">
        <v>7.21</v>
      </c>
      <c r="I5977" s="144">
        <v>64.790000000000006</v>
      </c>
    </row>
    <row r="5978" spans="1:9" x14ac:dyDescent="0.2">
      <c r="A5978" s="141" t="s">
        <v>11961</v>
      </c>
      <c r="B5978" s="142" t="s">
        <v>21352</v>
      </c>
      <c r="C5978" s="143">
        <v>5625</v>
      </c>
      <c r="D5978" s="143">
        <v>121</v>
      </c>
      <c r="E5978" s="144">
        <v>195282.02</v>
      </c>
      <c r="F5978" s="144">
        <v>872.96</v>
      </c>
      <c r="G5978" s="144">
        <v>1150.3800000000001</v>
      </c>
      <c r="H5978" s="144">
        <v>1737.54</v>
      </c>
      <c r="I5978" s="144">
        <v>3760.88</v>
      </c>
    </row>
    <row r="5979" spans="1:9" x14ac:dyDescent="0.2">
      <c r="A5979" s="141" t="s">
        <v>11963</v>
      </c>
      <c r="B5979" s="142" t="s">
        <v>21353</v>
      </c>
      <c r="C5979" s="143">
        <v>126</v>
      </c>
      <c r="D5979" s="143">
        <v>2</v>
      </c>
      <c r="E5979" s="144">
        <v>10736.25</v>
      </c>
      <c r="F5979" s="144">
        <v>19.55</v>
      </c>
      <c r="G5979" s="144">
        <v>19.02</v>
      </c>
      <c r="H5979" s="144">
        <v>95.53</v>
      </c>
      <c r="I5979" s="144">
        <v>134.1</v>
      </c>
    </row>
    <row r="5980" spans="1:9" x14ac:dyDescent="0.2">
      <c r="A5980" s="141" t="s">
        <v>11965</v>
      </c>
      <c r="B5980" s="142" t="s">
        <v>21354</v>
      </c>
      <c r="C5980" s="143">
        <v>441</v>
      </c>
      <c r="D5980" s="143">
        <v>8</v>
      </c>
      <c r="E5980" s="144">
        <v>2558.66</v>
      </c>
      <c r="F5980" s="144">
        <v>68.44</v>
      </c>
      <c r="G5980" s="144">
        <v>76.06</v>
      </c>
      <c r="H5980" s="144">
        <v>22.77</v>
      </c>
      <c r="I5980" s="144">
        <v>167.27</v>
      </c>
    </row>
    <row r="5981" spans="1:9" x14ac:dyDescent="0.2">
      <c r="A5981" s="141" t="s">
        <v>11967</v>
      </c>
      <c r="B5981" s="142" t="s">
        <v>21355</v>
      </c>
      <c r="C5981" s="143">
        <v>1611</v>
      </c>
      <c r="D5981" s="143">
        <v>42</v>
      </c>
      <c r="E5981" s="144">
        <v>944086.26</v>
      </c>
      <c r="F5981" s="144">
        <v>250.02</v>
      </c>
      <c r="G5981" s="144">
        <v>399.3</v>
      </c>
      <c r="H5981" s="144">
        <v>8400.06</v>
      </c>
      <c r="I5981" s="144">
        <v>9049.3799999999992</v>
      </c>
    </row>
    <row r="5982" spans="1:9" x14ac:dyDescent="0.2">
      <c r="A5982" s="141" t="s">
        <v>11969</v>
      </c>
      <c r="B5982" s="142" t="s">
        <v>21356</v>
      </c>
      <c r="C5982" s="143">
        <v>3280</v>
      </c>
      <c r="D5982" s="143">
        <v>43</v>
      </c>
      <c r="E5982" s="144">
        <v>68330.59</v>
      </c>
      <c r="F5982" s="144">
        <v>509.03</v>
      </c>
      <c r="G5982" s="144">
        <v>408.82</v>
      </c>
      <c r="H5982" s="144">
        <v>607.98</v>
      </c>
      <c r="I5982" s="144">
        <v>1525.83</v>
      </c>
    </row>
    <row r="5983" spans="1:9" x14ac:dyDescent="0.2">
      <c r="A5983" s="141" t="s">
        <v>11971</v>
      </c>
      <c r="B5983" s="142" t="s">
        <v>21357</v>
      </c>
      <c r="C5983" s="143">
        <v>472</v>
      </c>
      <c r="D5983" s="143">
        <v>9</v>
      </c>
      <c r="E5983" s="144">
        <v>3259.69</v>
      </c>
      <c r="F5983" s="144">
        <v>73.25</v>
      </c>
      <c r="G5983" s="144">
        <v>85.57</v>
      </c>
      <c r="H5983" s="144">
        <v>29</v>
      </c>
      <c r="I5983" s="144">
        <v>187.82</v>
      </c>
    </row>
    <row r="5984" spans="1:9" x14ac:dyDescent="0.2">
      <c r="A5984" s="141" t="s">
        <v>11973</v>
      </c>
      <c r="B5984" s="142" t="s">
        <v>21358</v>
      </c>
      <c r="C5984" s="143">
        <v>1879</v>
      </c>
      <c r="D5984" s="143">
        <v>45</v>
      </c>
      <c r="E5984" s="144">
        <v>40230.71</v>
      </c>
      <c r="F5984" s="144">
        <v>291.61</v>
      </c>
      <c r="G5984" s="144">
        <v>427.83</v>
      </c>
      <c r="H5984" s="144">
        <v>357.95</v>
      </c>
      <c r="I5984" s="144">
        <v>1077.3900000000001</v>
      </c>
    </row>
    <row r="5985" spans="1:9" x14ac:dyDescent="0.2">
      <c r="A5985" s="141" t="s">
        <v>11975</v>
      </c>
      <c r="B5985" s="142" t="s">
        <v>21359</v>
      </c>
      <c r="C5985" s="143">
        <v>281</v>
      </c>
      <c r="D5985" s="143">
        <v>13</v>
      </c>
      <c r="E5985" s="144">
        <v>2178.9299999999998</v>
      </c>
      <c r="F5985" s="144">
        <v>43.61</v>
      </c>
      <c r="G5985" s="144">
        <v>123.59</v>
      </c>
      <c r="H5985" s="144">
        <v>19.38</v>
      </c>
      <c r="I5985" s="144">
        <v>186.58</v>
      </c>
    </row>
    <row r="5986" spans="1:9" x14ac:dyDescent="0.2">
      <c r="A5986" s="141" t="s">
        <v>11977</v>
      </c>
      <c r="B5986" s="142" t="s">
        <v>21360</v>
      </c>
      <c r="C5986" s="143">
        <v>2303</v>
      </c>
      <c r="D5986" s="143">
        <v>76</v>
      </c>
      <c r="E5986" s="144">
        <v>35630.58</v>
      </c>
      <c r="F5986" s="144">
        <v>357.41</v>
      </c>
      <c r="G5986" s="144">
        <v>722.56</v>
      </c>
      <c r="H5986" s="144">
        <v>317.02</v>
      </c>
      <c r="I5986" s="144">
        <v>1396.99</v>
      </c>
    </row>
    <row r="5987" spans="1:9" x14ac:dyDescent="0.2">
      <c r="A5987" s="141" t="s">
        <v>11979</v>
      </c>
      <c r="B5987" s="142" t="s">
        <v>21361</v>
      </c>
      <c r="C5987" s="143">
        <v>741</v>
      </c>
      <c r="D5987" s="143">
        <v>11</v>
      </c>
      <c r="E5987" s="144">
        <v>2409.86</v>
      </c>
      <c r="F5987" s="144">
        <v>115</v>
      </c>
      <c r="G5987" s="144">
        <v>104.58</v>
      </c>
      <c r="H5987" s="144">
        <v>21.44</v>
      </c>
      <c r="I5987" s="144">
        <v>241.02</v>
      </c>
    </row>
    <row r="5988" spans="1:9" x14ac:dyDescent="0.2">
      <c r="A5988" s="141" t="s">
        <v>11981</v>
      </c>
      <c r="B5988" s="142" t="s">
        <v>21362</v>
      </c>
      <c r="C5988" s="143">
        <v>1129</v>
      </c>
      <c r="D5988" s="143">
        <v>24</v>
      </c>
      <c r="E5988" s="144">
        <v>5693.31</v>
      </c>
      <c r="F5988" s="144">
        <v>175.22</v>
      </c>
      <c r="G5988" s="144">
        <v>228.18</v>
      </c>
      <c r="H5988" s="144">
        <v>50.66</v>
      </c>
      <c r="I5988" s="144">
        <v>454.06</v>
      </c>
    </row>
    <row r="5989" spans="1:9" x14ac:dyDescent="0.2">
      <c r="A5989" s="141" t="s">
        <v>11983</v>
      </c>
      <c r="B5989" s="142" t="s">
        <v>21363</v>
      </c>
      <c r="C5989" s="143">
        <v>218</v>
      </c>
      <c r="D5989" s="143">
        <v>6</v>
      </c>
      <c r="E5989" s="144">
        <v>1384.56</v>
      </c>
      <c r="F5989" s="144">
        <v>33.83</v>
      </c>
      <c r="G5989" s="144">
        <v>57.04</v>
      </c>
      <c r="H5989" s="144">
        <v>12.32</v>
      </c>
      <c r="I5989" s="144">
        <v>103.19</v>
      </c>
    </row>
    <row r="5990" spans="1:9" x14ac:dyDescent="0.2">
      <c r="A5990" s="141" t="s">
        <v>11985</v>
      </c>
      <c r="B5990" s="142" t="s">
        <v>21364</v>
      </c>
      <c r="C5990" s="143">
        <v>3830</v>
      </c>
      <c r="D5990" s="143">
        <v>65</v>
      </c>
      <c r="E5990" s="144">
        <v>52650.33</v>
      </c>
      <c r="F5990" s="144">
        <v>594.39</v>
      </c>
      <c r="G5990" s="144">
        <v>617.98</v>
      </c>
      <c r="H5990" s="144">
        <v>468.46</v>
      </c>
      <c r="I5990" s="144">
        <v>1680.83</v>
      </c>
    </row>
    <row r="5991" spans="1:9" x14ac:dyDescent="0.2">
      <c r="A5991" s="141" t="s">
        <v>11987</v>
      </c>
      <c r="B5991" s="142" t="s">
        <v>21365</v>
      </c>
      <c r="C5991" s="143">
        <v>398</v>
      </c>
      <c r="D5991" s="143">
        <v>2</v>
      </c>
      <c r="E5991" s="144">
        <v>373.22</v>
      </c>
      <c r="F5991" s="144">
        <v>61.77</v>
      </c>
      <c r="G5991" s="144">
        <v>19.02</v>
      </c>
      <c r="H5991" s="144">
        <v>3.32</v>
      </c>
      <c r="I5991" s="144">
        <v>84.11</v>
      </c>
    </row>
    <row r="5992" spans="1:9" x14ac:dyDescent="0.2">
      <c r="A5992" s="141" t="s">
        <v>11989</v>
      </c>
      <c r="B5992" s="142" t="s">
        <v>21366</v>
      </c>
      <c r="C5992" s="143">
        <v>727</v>
      </c>
      <c r="D5992" s="143">
        <v>10</v>
      </c>
      <c r="E5992" s="144">
        <v>1928.31</v>
      </c>
      <c r="F5992" s="144">
        <v>112.82</v>
      </c>
      <c r="G5992" s="144">
        <v>95.07</v>
      </c>
      <c r="H5992" s="144">
        <v>17.16</v>
      </c>
      <c r="I5992" s="144">
        <v>225.05</v>
      </c>
    </row>
    <row r="5993" spans="1:9" x14ac:dyDescent="0.2">
      <c r="A5993" s="141" t="s">
        <v>11991</v>
      </c>
      <c r="B5993" s="142" t="s">
        <v>21367</v>
      </c>
      <c r="C5993" s="143">
        <v>2104</v>
      </c>
      <c r="D5993" s="143">
        <v>53</v>
      </c>
      <c r="E5993" s="144">
        <v>13022.89</v>
      </c>
      <c r="F5993" s="144">
        <v>326.52999999999997</v>
      </c>
      <c r="G5993" s="144">
        <v>503.89</v>
      </c>
      <c r="H5993" s="144">
        <v>115.87</v>
      </c>
      <c r="I5993" s="144">
        <v>946.29</v>
      </c>
    </row>
    <row r="5994" spans="1:9" x14ac:dyDescent="0.2">
      <c r="A5994" s="141" t="s">
        <v>11993</v>
      </c>
      <c r="B5994" s="142" t="s">
        <v>21368</v>
      </c>
      <c r="C5994" s="143">
        <v>566</v>
      </c>
      <c r="D5994" s="143">
        <v>15</v>
      </c>
      <c r="E5994" s="144">
        <v>23040.33</v>
      </c>
      <c r="F5994" s="144">
        <v>87.84</v>
      </c>
      <c r="G5994" s="144">
        <v>142.61000000000001</v>
      </c>
      <c r="H5994" s="144">
        <v>205</v>
      </c>
      <c r="I5994" s="144">
        <v>435.45</v>
      </c>
    </row>
    <row r="5995" spans="1:9" x14ac:dyDescent="0.2">
      <c r="A5995" s="141" t="s">
        <v>11995</v>
      </c>
      <c r="B5995" s="142" t="s">
        <v>21369</v>
      </c>
      <c r="C5995" s="143">
        <v>1094</v>
      </c>
      <c r="D5995" s="143">
        <v>23</v>
      </c>
      <c r="E5995" s="144">
        <v>10705.52</v>
      </c>
      <c r="F5995" s="144">
        <v>169.78</v>
      </c>
      <c r="G5995" s="144">
        <v>218.67</v>
      </c>
      <c r="H5995" s="144">
        <v>95.26</v>
      </c>
      <c r="I5995" s="144">
        <v>483.71</v>
      </c>
    </row>
    <row r="5996" spans="1:9" x14ac:dyDescent="0.2">
      <c r="A5996" s="141" t="s">
        <v>11997</v>
      </c>
      <c r="B5996" s="142" t="s">
        <v>21370</v>
      </c>
      <c r="C5996" s="143">
        <v>695</v>
      </c>
      <c r="D5996" s="143">
        <v>15</v>
      </c>
      <c r="E5996" s="144">
        <v>7636.28</v>
      </c>
      <c r="F5996" s="144">
        <v>107.86</v>
      </c>
      <c r="G5996" s="144">
        <v>142.61000000000001</v>
      </c>
      <c r="H5996" s="144">
        <v>67.94</v>
      </c>
      <c r="I5996" s="144">
        <v>318.41000000000003</v>
      </c>
    </row>
    <row r="5997" spans="1:9" x14ac:dyDescent="0.2">
      <c r="A5997" s="141" t="s">
        <v>11999</v>
      </c>
      <c r="B5997" s="142" t="s">
        <v>21371</v>
      </c>
      <c r="C5997" s="143">
        <v>312</v>
      </c>
      <c r="D5997" s="143">
        <v>4</v>
      </c>
      <c r="E5997" s="144">
        <v>1295.78</v>
      </c>
      <c r="F5997" s="144">
        <v>48.42</v>
      </c>
      <c r="G5997" s="144">
        <v>38.03</v>
      </c>
      <c r="H5997" s="144">
        <v>11.53</v>
      </c>
      <c r="I5997" s="144">
        <v>97.98</v>
      </c>
    </row>
    <row r="5998" spans="1:9" x14ac:dyDescent="0.2">
      <c r="A5998" s="141" t="s">
        <v>12001</v>
      </c>
      <c r="B5998" s="142" t="s">
        <v>21372</v>
      </c>
      <c r="C5998" s="143">
        <v>1230</v>
      </c>
      <c r="D5998" s="143">
        <v>29</v>
      </c>
      <c r="E5998" s="144">
        <v>17106.36</v>
      </c>
      <c r="F5998" s="144">
        <v>190.89</v>
      </c>
      <c r="G5998" s="144">
        <v>275.70999999999998</v>
      </c>
      <c r="H5998" s="144">
        <v>152.21</v>
      </c>
      <c r="I5998" s="144">
        <v>618.80999999999995</v>
      </c>
    </row>
    <row r="5999" spans="1:9" x14ac:dyDescent="0.2">
      <c r="A5999" s="141" t="s">
        <v>12003</v>
      </c>
      <c r="B5999" s="142" t="s">
        <v>21373</v>
      </c>
      <c r="C5999" s="143">
        <v>28463</v>
      </c>
      <c r="D5999" s="143">
        <v>232</v>
      </c>
      <c r="E5999" s="144">
        <v>67478.62</v>
      </c>
      <c r="F5999" s="144">
        <v>4417.26</v>
      </c>
      <c r="G5999" s="144">
        <v>2205.6999999999998</v>
      </c>
      <c r="H5999" s="144">
        <v>600.39</v>
      </c>
      <c r="I5999" s="144">
        <v>7223.35</v>
      </c>
    </row>
    <row r="6000" spans="1:9" x14ac:dyDescent="0.2">
      <c r="A6000" s="141" t="s">
        <v>12005</v>
      </c>
      <c r="B6000" s="142" t="s">
        <v>21374</v>
      </c>
      <c r="C6000" s="143">
        <v>35064</v>
      </c>
      <c r="D6000" s="143">
        <v>370</v>
      </c>
      <c r="E6000" s="144">
        <v>156493.47</v>
      </c>
      <c r="F6000" s="144">
        <v>5441.7</v>
      </c>
      <c r="G6000" s="144">
        <v>3517.71</v>
      </c>
      <c r="H6000" s="144">
        <v>1392.41</v>
      </c>
      <c r="I6000" s="144">
        <v>10351.82</v>
      </c>
    </row>
    <row r="6001" spans="1:9" x14ac:dyDescent="0.2">
      <c r="A6001" s="141" t="s">
        <v>12007</v>
      </c>
      <c r="B6001" s="142" t="s">
        <v>21375</v>
      </c>
      <c r="C6001" s="143">
        <v>125</v>
      </c>
      <c r="D6001" s="143">
        <v>2</v>
      </c>
      <c r="E6001" s="144">
        <v>375.09</v>
      </c>
      <c r="F6001" s="144">
        <v>19.399999999999999</v>
      </c>
      <c r="G6001" s="144">
        <v>19.02</v>
      </c>
      <c r="H6001" s="144">
        <v>3.34</v>
      </c>
      <c r="I6001" s="144">
        <v>41.76</v>
      </c>
    </row>
    <row r="6002" spans="1:9" x14ac:dyDescent="0.2">
      <c r="A6002" s="141" t="s">
        <v>12009</v>
      </c>
      <c r="B6002" s="142" t="s">
        <v>21376</v>
      </c>
      <c r="C6002" s="143">
        <v>394</v>
      </c>
      <c r="D6002" s="143">
        <v>2</v>
      </c>
      <c r="E6002" s="144">
        <v>867.95</v>
      </c>
      <c r="F6002" s="144">
        <v>61.14</v>
      </c>
      <c r="G6002" s="144">
        <v>19.02</v>
      </c>
      <c r="H6002" s="144">
        <v>7.72</v>
      </c>
      <c r="I6002" s="144">
        <v>87.88</v>
      </c>
    </row>
    <row r="6003" spans="1:9" x14ac:dyDescent="0.2">
      <c r="A6003" s="141" t="s">
        <v>12011</v>
      </c>
      <c r="B6003" s="142" t="s">
        <v>21377</v>
      </c>
      <c r="C6003" s="143">
        <v>226</v>
      </c>
      <c r="D6003" s="143">
        <v>5</v>
      </c>
      <c r="E6003" s="144">
        <v>47519.8</v>
      </c>
      <c r="F6003" s="144">
        <v>35.07</v>
      </c>
      <c r="G6003" s="144">
        <v>47.54</v>
      </c>
      <c r="H6003" s="144">
        <v>422.81</v>
      </c>
      <c r="I6003" s="144">
        <v>505.42</v>
      </c>
    </row>
    <row r="6004" spans="1:9" x14ac:dyDescent="0.2">
      <c r="A6004" s="141" t="s">
        <v>12013</v>
      </c>
      <c r="B6004" s="142" t="s">
        <v>21378</v>
      </c>
      <c r="C6004" s="143">
        <v>2873</v>
      </c>
      <c r="D6004" s="143">
        <v>21</v>
      </c>
      <c r="E6004" s="144">
        <v>5585.9</v>
      </c>
      <c r="F6004" s="144">
        <v>445.87</v>
      </c>
      <c r="G6004" s="144">
        <v>199.66</v>
      </c>
      <c r="H6004" s="144">
        <v>49.7</v>
      </c>
      <c r="I6004" s="144">
        <v>695.23</v>
      </c>
    </row>
    <row r="6005" spans="1:9" x14ac:dyDescent="0.2">
      <c r="A6005" s="141" t="s">
        <v>12015</v>
      </c>
      <c r="B6005" s="142" t="s">
        <v>21379</v>
      </c>
      <c r="C6005" s="143">
        <v>4740</v>
      </c>
      <c r="D6005" s="143">
        <v>42</v>
      </c>
      <c r="E6005" s="144">
        <v>8886.34</v>
      </c>
      <c r="F6005" s="144">
        <v>735.62</v>
      </c>
      <c r="G6005" s="144">
        <v>399.3</v>
      </c>
      <c r="H6005" s="144">
        <v>79.06</v>
      </c>
      <c r="I6005" s="144">
        <v>1213.98</v>
      </c>
    </row>
    <row r="6006" spans="1:9" x14ac:dyDescent="0.2">
      <c r="A6006" s="141" t="s">
        <v>12017</v>
      </c>
      <c r="B6006" s="142" t="s">
        <v>21380</v>
      </c>
      <c r="C6006" s="143">
        <v>5530</v>
      </c>
      <c r="D6006" s="143">
        <v>106</v>
      </c>
      <c r="E6006" s="144">
        <v>61539.64</v>
      </c>
      <c r="F6006" s="144">
        <v>858.22</v>
      </c>
      <c r="G6006" s="144">
        <v>1007.78</v>
      </c>
      <c r="H6006" s="144">
        <v>547.54999999999995</v>
      </c>
      <c r="I6006" s="144">
        <v>2413.5500000000002</v>
      </c>
    </row>
    <row r="6007" spans="1:9" x14ac:dyDescent="0.2">
      <c r="A6007" s="141" t="s">
        <v>12019</v>
      </c>
      <c r="B6007" s="142" t="s">
        <v>21381</v>
      </c>
      <c r="C6007" s="143">
        <v>167</v>
      </c>
      <c r="D6007" s="143">
        <v>4</v>
      </c>
      <c r="E6007" s="144">
        <v>886.25</v>
      </c>
      <c r="F6007" s="144">
        <v>25.92</v>
      </c>
      <c r="G6007" s="144">
        <v>38.03</v>
      </c>
      <c r="H6007" s="144">
        <v>7.89</v>
      </c>
      <c r="I6007" s="144">
        <v>71.84</v>
      </c>
    </row>
    <row r="6008" spans="1:9" x14ac:dyDescent="0.2">
      <c r="A6008" s="141" t="s">
        <v>12021</v>
      </c>
      <c r="B6008" s="142" t="s">
        <v>21382</v>
      </c>
      <c r="C6008" s="143">
        <v>106</v>
      </c>
      <c r="D6008" s="143">
        <v>3</v>
      </c>
      <c r="E6008" s="144">
        <v>30328.35</v>
      </c>
      <c r="F6008" s="144">
        <v>16.45</v>
      </c>
      <c r="G6008" s="144">
        <v>28.52</v>
      </c>
      <c r="H6008" s="144">
        <v>269.85000000000002</v>
      </c>
      <c r="I6008" s="144">
        <v>314.82</v>
      </c>
    </row>
    <row r="6009" spans="1:9" x14ac:dyDescent="0.2">
      <c r="A6009" s="141" t="s">
        <v>12023</v>
      </c>
      <c r="B6009" s="142" t="s">
        <v>21383</v>
      </c>
      <c r="C6009" s="143">
        <v>6724</v>
      </c>
      <c r="D6009" s="143">
        <v>305</v>
      </c>
      <c r="E6009" s="144">
        <v>197807.22</v>
      </c>
      <c r="F6009" s="144">
        <v>1043.52</v>
      </c>
      <c r="G6009" s="144">
        <v>2899.74</v>
      </c>
      <c r="H6009" s="144">
        <v>1760</v>
      </c>
      <c r="I6009" s="144">
        <v>5703.26</v>
      </c>
    </row>
    <row r="6010" spans="1:9" x14ac:dyDescent="0.2">
      <c r="A6010" s="141" t="s">
        <v>12025</v>
      </c>
      <c r="B6010" s="142" t="s">
        <v>21384</v>
      </c>
      <c r="C6010" s="143">
        <v>981</v>
      </c>
      <c r="D6010" s="143">
        <v>20</v>
      </c>
      <c r="E6010" s="144">
        <v>42490.080000000002</v>
      </c>
      <c r="F6010" s="144">
        <v>152.25</v>
      </c>
      <c r="G6010" s="144">
        <v>190.14</v>
      </c>
      <c r="H6010" s="144">
        <v>378.06</v>
      </c>
      <c r="I6010" s="144">
        <v>720.45</v>
      </c>
    </row>
    <row r="6011" spans="1:9" x14ac:dyDescent="0.2">
      <c r="A6011" s="141" t="s">
        <v>12027</v>
      </c>
      <c r="B6011" s="142" t="s">
        <v>21385</v>
      </c>
      <c r="C6011" s="143">
        <v>965</v>
      </c>
      <c r="D6011" s="143">
        <v>16</v>
      </c>
      <c r="E6011" s="144">
        <v>3277</v>
      </c>
      <c r="F6011" s="144">
        <v>149.76</v>
      </c>
      <c r="G6011" s="144">
        <v>152.12</v>
      </c>
      <c r="H6011" s="144">
        <v>29.16</v>
      </c>
      <c r="I6011" s="144">
        <v>331.04</v>
      </c>
    </row>
    <row r="6012" spans="1:9" x14ac:dyDescent="0.2">
      <c r="A6012" s="141" t="s">
        <v>12029</v>
      </c>
      <c r="B6012" s="142" t="s">
        <v>21386</v>
      </c>
      <c r="C6012" s="143">
        <v>3912</v>
      </c>
      <c r="D6012" s="143">
        <v>47</v>
      </c>
      <c r="E6012" s="144">
        <v>11356.34</v>
      </c>
      <c r="F6012" s="144">
        <v>607.11</v>
      </c>
      <c r="G6012" s="144">
        <v>446.85</v>
      </c>
      <c r="H6012" s="144">
        <v>101.04</v>
      </c>
      <c r="I6012" s="144">
        <v>1155</v>
      </c>
    </row>
    <row r="6013" spans="1:9" x14ac:dyDescent="0.2">
      <c r="A6013" s="141" t="s">
        <v>12031</v>
      </c>
      <c r="B6013" s="142" t="s">
        <v>21387</v>
      </c>
      <c r="C6013" s="143">
        <v>14081</v>
      </c>
      <c r="D6013" s="143">
        <v>82</v>
      </c>
      <c r="E6013" s="144">
        <v>22203.01</v>
      </c>
      <c r="F6013" s="144">
        <v>2185.27</v>
      </c>
      <c r="G6013" s="144">
        <v>779.6</v>
      </c>
      <c r="H6013" s="144">
        <v>197.55</v>
      </c>
      <c r="I6013" s="144">
        <v>3162.42</v>
      </c>
    </row>
    <row r="6014" spans="1:9" x14ac:dyDescent="0.2">
      <c r="A6014" s="141" t="s">
        <v>12033</v>
      </c>
      <c r="B6014" s="142" t="s">
        <v>21388</v>
      </c>
      <c r="C6014" s="143">
        <v>1159</v>
      </c>
      <c r="D6014" s="143">
        <v>29</v>
      </c>
      <c r="E6014" s="144">
        <v>15618.94</v>
      </c>
      <c r="F6014" s="144">
        <v>179.87</v>
      </c>
      <c r="G6014" s="144">
        <v>275.70999999999998</v>
      </c>
      <c r="H6014" s="144">
        <v>138.97</v>
      </c>
      <c r="I6014" s="144">
        <v>594.54999999999995</v>
      </c>
    </row>
    <row r="6015" spans="1:9" x14ac:dyDescent="0.2">
      <c r="A6015" s="141" t="s">
        <v>12035</v>
      </c>
      <c r="B6015" s="142" t="s">
        <v>21389</v>
      </c>
      <c r="C6015" s="143">
        <v>234</v>
      </c>
      <c r="D6015" s="143">
        <v>8</v>
      </c>
      <c r="E6015" s="144">
        <v>8202.6</v>
      </c>
      <c r="F6015" s="144">
        <v>36.31</v>
      </c>
      <c r="G6015" s="144">
        <v>76.06</v>
      </c>
      <c r="H6015" s="144">
        <v>72.98</v>
      </c>
      <c r="I6015" s="144">
        <v>185.35</v>
      </c>
    </row>
    <row r="6016" spans="1:9" x14ac:dyDescent="0.2">
      <c r="A6016" s="141" t="s">
        <v>12037</v>
      </c>
      <c r="B6016" s="142" t="s">
        <v>21390</v>
      </c>
      <c r="C6016" s="143">
        <v>3717</v>
      </c>
      <c r="D6016" s="143">
        <v>39</v>
      </c>
      <c r="E6016" s="144">
        <v>32057.63</v>
      </c>
      <c r="F6016" s="144">
        <v>576.86</v>
      </c>
      <c r="G6016" s="144">
        <v>370.78</v>
      </c>
      <c r="H6016" s="144">
        <v>285.23</v>
      </c>
      <c r="I6016" s="144">
        <v>1232.8699999999999</v>
      </c>
    </row>
    <row r="6017" spans="1:9" x14ac:dyDescent="0.2">
      <c r="A6017" s="141" t="s">
        <v>12039</v>
      </c>
      <c r="B6017" s="142" t="s">
        <v>21391</v>
      </c>
      <c r="C6017" s="143">
        <v>2724</v>
      </c>
      <c r="D6017" s="143">
        <v>68</v>
      </c>
      <c r="E6017" s="144">
        <v>23243.1</v>
      </c>
      <c r="F6017" s="144">
        <v>422.74</v>
      </c>
      <c r="G6017" s="144">
        <v>646.5</v>
      </c>
      <c r="H6017" s="144">
        <v>206.81</v>
      </c>
      <c r="I6017" s="144">
        <v>1276.05</v>
      </c>
    </row>
    <row r="6018" spans="1:9" x14ac:dyDescent="0.2">
      <c r="A6018" s="141" t="s">
        <v>12041</v>
      </c>
      <c r="B6018" s="142" t="s">
        <v>21392</v>
      </c>
      <c r="C6018" s="143">
        <v>917</v>
      </c>
      <c r="D6018" s="143">
        <v>15</v>
      </c>
      <c r="E6018" s="144">
        <v>38803.47</v>
      </c>
      <c r="F6018" s="144">
        <v>142.31</v>
      </c>
      <c r="G6018" s="144">
        <v>142.61000000000001</v>
      </c>
      <c r="H6018" s="144">
        <v>345.26</v>
      </c>
      <c r="I6018" s="144">
        <v>630.17999999999995</v>
      </c>
    </row>
    <row r="6019" spans="1:9" x14ac:dyDescent="0.2">
      <c r="A6019" s="141" t="s">
        <v>12043</v>
      </c>
      <c r="B6019" s="142" t="s">
        <v>21393</v>
      </c>
      <c r="C6019" s="143">
        <v>41</v>
      </c>
      <c r="D6019" s="143">
        <v>1</v>
      </c>
      <c r="E6019" s="144">
        <v>188.48</v>
      </c>
      <c r="F6019" s="144">
        <v>6.36</v>
      </c>
      <c r="G6019" s="144">
        <v>9.5</v>
      </c>
      <c r="H6019" s="144">
        <v>1.68</v>
      </c>
      <c r="I6019" s="144">
        <v>17.54</v>
      </c>
    </row>
    <row r="6020" spans="1:9" x14ac:dyDescent="0.2">
      <c r="A6020" s="141" t="s">
        <v>12045</v>
      </c>
      <c r="B6020" s="142" t="s">
        <v>21394</v>
      </c>
      <c r="C6020" s="143">
        <v>117</v>
      </c>
      <c r="D6020" s="143">
        <v>6</v>
      </c>
      <c r="E6020" s="144">
        <v>1329.92</v>
      </c>
      <c r="F6020" s="144">
        <v>18.16</v>
      </c>
      <c r="G6020" s="144">
        <v>57.04</v>
      </c>
      <c r="H6020" s="144">
        <v>11.83</v>
      </c>
      <c r="I6020" s="144">
        <v>87.03</v>
      </c>
    </row>
    <row r="6021" spans="1:9" x14ac:dyDescent="0.2">
      <c r="A6021" s="141" t="s">
        <v>12047</v>
      </c>
      <c r="B6021" s="142" t="s">
        <v>21395</v>
      </c>
      <c r="C6021" s="143">
        <v>336</v>
      </c>
      <c r="D6021" s="143">
        <v>18</v>
      </c>
      <c r="E6021" s="144">
        <v>3615.58</v>
      </c>
      <c r="F6021" s="144">
        <v>52.14</v>
      </c>
      <c r="G6021" s="144">
        <v>171.13</v>
      </c>
      <c r="H6021" s="144">
        <v>32.17</v>
      </c>
      <c r="I6021" s="144">
        <v>255.44</v>
      </c>
    </row>
    <row r="6022" spans="1:9" x14ac:dyDescent="0.2">
      <c r="A6022" s="141" t="s">
        <v>12049</v>
      </c>
      <c r="B6022" s="142" t="s">
        <v>21396</v>
      </c>
      <c r="C6022" s="143">
        <v>3451</v>
      </c>
      <c r="D6022" s="143">
        <v>140</v>
      </c>
      <c r="E6022" s="144">
        <v>71737.600000000006</v>
      </c>
      <c r="F6022" s="144">
        <v>535.57000000000005</v>
      </c>
      <c r="G6022" s="144">
        <v>1331.02</v>
      </c>
      <c r="H6022" s="144">
        <v>638.29</v>
      </c>
      <c r="I6022" s="144">
        <v>2504.88</v>
      </c>
    </row>
    <row r="6023" spans="1:9" x14ac:dyDescent="0.2">
      <c r="A6023" s="141" t="s">
        <v>12051</v>
      </c>
      <c r="B6023" s="142" t="s">
        <v>21397</v>
      </c>
      <c r="C6023" s="143">
        <v>48</v>
      </c>
      <c r="D6023" s="143">
        <v>3</v>
      </c>
      <c r="E6023" s="144">
        <v>29378.69</v>
      </c>
      <c r="F6023" s="144">
        <v>7.45</v>
      </c>
      <c r="G6023" s="144">
        <v>28.52</v>
      </c>
      <c r="H6023" s="144">
        <v>261.39999999999998</v>
      </c>
      <c r="I6023" s="144">
        <v>297.37</v>
      </c>
    </row>
    <row r="6024" spans="1:9" x14ac:dyDescent="0.2">
      <c r="A6024" s="141" t="s">
        <v>12053</v>
      </c>
      <c r="B6024" s="142" t="s">
        <v>21398</v>
      </c>
      <c r="C6024" s="143">
        <v>391</v>
      </c>
      <c r="D6024" s="143">
        <v>6</v>
      </c>
      <c r="E6024" s="144">
        <v>706.63</v>
      </c>
      <c r="F6024" s="144">
        <v>60.68</v>
      </c>
      <c r="G6024" s="144">
        <v>57.04</v>
      </c>
      <c r="H6024" s="144">
        <v>6.29</v>
      </c>
      <c r="I6024" s="144">
        <v>124.01</v>
      </c>
    </row>
    <row r="6025" spans="1:9" x14ac:dyDescent="0.2">
      <c r="A6025" s="141" t="s">
        <v>12055</v>
      </c>
      <c r="B6025" s="142" t="s">
        <v>21399</v>
      </c>
      <c r="C6025" s="143">
        <v>723</v>
      </c>
      <c r="D6025" s="143">
        <v>25</v>
      </c>
      <c r="E6025" s="144">
        <v>9155</v>
      </c>
      <c r="F6025" s="144">
        <v>112.21</v>
      </c>
      <c r="G6025" s="144">
        <v>237.68</v>
      </c>
      <c r="H6025" s="144">
        <v>81.459999999999994</v>
      </c>
      <c r="I6025" s="144">
        <v>431.35</v>
      </c>
    </row>
    <row r="6026" spans="1:9" x14ac:dyDescent="0.2">
      <c r="A6026" s="141" t="s">
        <v>12057</v>
      </c>
      <c r="B6026" s="142" t="s">
        <v>21400</v>
      </c>
      <c r="C6026" s="143">
        <v>3098</v>
      </c>
      <c r="D6026" s="143">
        <v>101</v>
      </c>
      <c r="E6026" s="144">
        <v>71078.77</v>
      </c>
      <c r="F6026" s="144">
        <v>480.79</v>
      </c>
      <c r="G6026" s="144">
        <v>960.24</v>
      </c>
      <c r="H6026" s="144">
        <v>632.41999999999996</v>
      </c>
      <c r="I6026" s="144">
        <v>2073.4499999999998</v>
      </c>
    </row>
    <row r="6027" spans="1:9" x14ac:dyDescent="0.2">
      <c r="A6027" s="141" t="s">
        <v>12059</v>
      </c>
      <c r="B6027" s="142" t="s">
        <v>21401</v>
      </c>
      <c r="C6027" s="143">
        <v>535</v>
      </c>
      <c r="D6027" s="143">
        <v>10</v>
      </c>
      <c r="E6027" s="144">
        <v>5151.8</v>
      </c>
      <c r="F6027" s="144">
        <v>83.03</v>
      </c>
      <c r="G6027" s="144">
        <v>95.07</v>
      </c>
      <c r="H6027" s="144">
        <v>45.84</v>
      </c>
      <c r="I6027" s="144">
        <v>223.94</v>
      </c>
    </row>
    <row r="6028" spans="1:9" x14ac:dyDescent="0.2">
      <c r="A6028" s="141" t="s">
        <v>12061</v>
      </c>
      <c r="B6028" s="142" t="s">
        <v>21402</v>
      </c>
      <c r="C6028" s="143">
        <v>198</v>
      </c>
      <c r="D6028" s="143">
        <v>7</v>
      </c>
      <c r="E6028" s="144">
        <v>2384.33</v>
      </c>
      <c r="F6028" s="144">
        <v>30.73</v>
      </c>
      <c r="G6028" s="144">
        <v>66.55</v>
      </c>
      <c r="H6028" s="144">
        <v>21.22</v>
      </c>
      <c r="I6028" s="144">
        <v>118.5</v>
      </c>
    </row>
    <row r="6029" spans="1:9" x14ac:dyDescent="0.2">
      <c r="A6029" s="141" t="s">
        <v>12063</v>
      </c>
      <c r="B6029" s="142" t="s">
        <v>21403</v>
      </c>
      <c r="C6029" s="143">
        <v>787</v>
      </c>
      <c r="D6029" s="143">
        <v>8</v>
      </c>
      <c r="E6029" s="144">
        <v>1776.36</v>
      </c>
      <c r="F6029" s="144">
        <v>122.14</v>
      </c>
      <c r="G6029" s="144">
        <v>76.06</v>
      </c>
      <c r="H6029" s="144">
        <v>15.81</v>
      </c>
      <c r="I6029" s="144">
        <v>214.01</v>
      </c>
    </row>
    <row r="6030" spans="1:9" x14ac:dyDescent="0.2">
      <c r="A6030" s="141" t="s">
        <v>12065</v>
      </c>
      <c r="B6030" s="142" t="s">
        <v>21404</v>
      </c>
      <c r="C6030" s="143">
        <v>614</v>
      </c>
      <c r="D6030" s="143">
        <v>17</v>
      </c>
      <c r="E6030" s="144">
        <v>4926.5600000000004</v>
      </c>
      <c r="F6030" s="144">
        <v>95.29</v>
      </c>
      <c r="G6030" s="144">
        <v>161.62</v>
      </c>
      <c r="H6030" s="144">
        <v>43.83</v>
      </c>
      <c r="I6030" s="144">
        <v>300.74</v>
      </c>
    </row>
    <row r="6031" spans="1:9" x14ac:dyDescent="0.2">
      <c r="A6031" s="141" t="s">
        <v>12067</v>
      </c>
      <c r="B6031" s="142" t="s">
        <v>21405</v>
      </c>
      <c r="C6031" s="143">
        <v>237</v>
      </c>
      <c r="D6031" s="143">
        <v>21</v>
      </c>
      <c r="E6031" s="144">
        <v>11386.87</v>
      </c>
      <c r="F6031" s="144">
        <v>36.78</v>
      </c>
      <c r="G6031" s="144">
        <v>199.66</v>
      </c>
      <c r="H6031" s="144">
        <v>101.31</v>
      </c>
      <c r="I6031" s="144">
        <v>337.75</v>
      </c>
    </row>
    <row r="6032" spans="1:9" x14ac:dyDescent="0.2">
      <c r="A6032" s="141" t="s">
        <v>12069</v>
      </c>
      <c r="B6032" s="142" t="s">
        <v>21406</v>
      </c>
      <c r="C6032" s="143">
        <v>276</v>
      </c>
      <c r="D6032" s="143">
        <v>6</v>
      </c>
      <c r="E6032" s="144">
        <v>4828.8500000000004</v>
      </c>
      <c r="F6032" s="144">
        <v>42.83</v>
      </c>
      <c r="G6032" s="144">
        <v>57.04</v>
      </c>
      <c r="H6032" s="144">
        <v>42.97</v>
      </c>
      <c r="I6032" s="144">
        <v>142.84</v>
      </c>
    </row>
    <row r="6033" spans="1:9" x14ac:dyDescent="0.2">
      <c r="A6033" s="141" t="s">
        <v>12071</v>
      </c>
      <c r="B6033" s="142" t="s">
        <v>21407</v>
      </c>
      <c r="C6033" s="143">
        <v>1138</v>
      </c>
      <c r="D6033" s="143">
        <v>32</v>
      </c>
      <c r="E6033" s="144">
        <v>12867.65</v>
      </c>
      <c r="F6033" s="144">
        <v>176.61</v>
      </c>
      <c r="G6033" s="144">
        <v>304.23</v>
      </c>
      <c r="H6033" s="144">
        <v>114.49</v>
      </c>
      <c r="I6033" s="144">
        <v>595.33000000000004</v>
      </c>
    </row>
    <row r="6034" spans="1:9" x14ac:dyDescent="0.2">
      <c r="A6034" s="141" t="s">
        <v>12073</v>
      </c>
      <c r="B6034" s="142" t="s">
        <v>21408</v>
      </c>
      <c r="C6034" s="143">
        <v>111</v>
      </c>
      <c r="D6034" s="143">
        <v>3</v>
      </c>
      <c r="E6034" s="144">
        <v>1050.6600000000001</v>
      </c>
      <c r="F6034" s="144">
        <v>17.22</v>
      </c>
      <c r="G6034" s="144">
        <v>28.52</v>
      </c>
      <c r="H6034" s="144">
        <v>9.35</v>
      </c>
      <c r="I6034" s="144">
        <v>55.09</v>
      </c>
    </row>
    <row r="6035" spans="1:9" x14ac:dyDescent="0.2">
      <c r="A6035" s="141" t="s">
        <v>12075</v>
      </c>
      <c r="B6035" s="142" t="s">
        <v>21409</v>
      </c>
      <c r="C6035" s="143">
        <v>92</v>
      </c>
      <c r="D6035" s="143">
        <v>4</v>
      </c>
      <c r="E6035" s="144">
        <v>16471.89</v>
      </c>
      <c r="F6035" s="144">
        <v>14.28</v>
      </c>
      <c r="G6035" s="144">
        <v>38.03</v>
      </c>
      <c r="H6035" s="144">
        <v>146.56</v>
      </c>
      <c r="I6035" s="144">
        <v>198.87</v>
      </c>
    </row>
    <row r="6036" spans="1:9" x14ac:dyDescent="0.2">
      <c r="A6036" s="141" t="s">
        <v>12077</v>
      </c>
      <c r="B6036" s="142" t="s">
        <v>21410</v>
      </c>
      <c r="C6036" s="143">
        <v>2381</v>
      </c>
      <c r="D6036" s="143">
        <v>68</v>
      </c>
      <c r="E6036" s="144">
        <v>34391.29</v>
      </c>
      <c r="F6036" s="144">
        <v>369.51</v>
      </c>
      <c r="G6036" s="144">
        <v>646.5</v>
      </c>
      <c r="H6036" s="144">
        <v>306</v>
      </c>
      <c r="I6036" s="144">
        <v>1322.01</v>
      </c>
    </row>
    <row r="6037" spans="1:9" x14ac:dyDescent="0.2">
      <c r="A6037" s="141" t="s">
        <v>12079</v>
      </c>
      <c r="B6037" s="142" t="s">
        <v>21411</v>
      </c>
      <c r="C6037" s="143">
        <v>104</v>
      </c>
      <c r="D6037" s="143">
        <v>1</v>
      </c>
      <c r="E6037" s="144">
        <v>149.29</v>
      </c>
      <c r="F6037" s="144">
        <v>16.14</v>
      </c>
      <c r="G6037" s="144">
        <v>9.5</v>
      </c>
      <c r="H6037" s="144">
        <v>1.33</v>
      </c>
      <c r="I6037" s="144">
        <v>26.97</v>
      </c>
    </row>
    <row r="6038" spans="1:9" x14ac:dyDescent="0.2">
      <c r="A6038" s="141" t="s">
        <v>12081</v>
      </c>
      <c r="B6038" s="142" t="s">
        <v>21412</v>
      </c>
      <c r="C6038" s="143">
        <v>612</v>
      </c>
      <c r="D6038" s="143">
        <v>16</v>
      </c>
      <c r="E6038" s="144">
        <v>3162.9</v>
      </c>
      <c r="F6038" s="144">
        <v>94.98</v>
      </c>
      <c r="G6038" s="144">
        <v>152.12</v>
      </c>
      <c r="H6038" s="144">
        <v>28.14</v>
      </c>
      <c r="I6038" s="144">
        <v>275.24</v>
      </c>
    </row>
    <row r="6039" spans="1:9" x14ac:dyDescent="0.2">
      <c r="A6039" s="141" t="s">
        <v>12083</v>
      </c>
      <c r="B6039" s="142" t="s">
        <v>21413</v>
      </c>
      <c r="C6039" s="143">
        <v>572</v>
      </c>
      <c r="D6039" s="143">
        <v>13</v>
      </c>
      <c r="E6039" s="144">
        <v>3710.14</v>
      </c>
      <c r="F6039" s="144">
        <v>88.77</v>
      </c>
      <c r="G6039" s="144">
        <v>123.59</v>
      </c>
      <c r="H6039" s="144">
        <v>33.01</v>
      </c>
      <c r="I6039" s="144">
        <v>245.37</v>
      </c>
    </row>
    <row r="6040" spans="1:9" x14ac:dyDescent="0.2">
      <c r="A6040" s="141" t="s">
        <v>12085</v>
      </c>
      <c r="B6040" s="142" t="s">
        <v>21414</v>
      </c>
      <c r="C6040" s="143">
        <v>1109</v>
      </c>
      <c r="D6040" s="143">
        <v>24</v>
      </c>
      <c r="E6040" s="144">
        <v>8752.11</v>
      </c>
      <c r="F6040" s="144">
        <v>172.11</v>
      </c>
      <c r="G6040" s="144">
        <v>228.18</v>
      </c>
      <c r="H6040" s="144">
        <v>77.87</v>
      </c>
      <c r="I6040" s="144">
        <v>478.16</v>
      </c>
    </row>
    <row r="6041" spans="1:9" x14ac:dyDescent="0.2">
      <c r="A6041" s="141" t="s">
        <v>12087</v>
      </c>
      <c r="B6041" s="142" t="s">
        <v>21415</v>
      </c>
      <c r="C6041" s="143">
        <v>508</v>
      </c>
      <c r="D6041" s="143">
        <v>12</v>
      </c>
      <c r="E6041" s="144">
        <v>17466.16</v>
      </c>
      <c r="F6041" s="144">
        <v>78.84</v>
      </c>
      <c r="G6041" s="144">
        <v>114.09</v>
      </c>
      <c r="H6041" s="144">
        <v>155.41</v>
      </c>
      <c r="I6041" s="144">
        <v>348.34</v>
      </c>
    </row>
    <row r="6042" spans="1:9" x14ac:dyDescent="0.2">
      <c r="A6042" s="141" t="s">
        <v>12089</v>
      </c>
      <c r="B6042" s="142" t="s">
        <v>21416</v>
      </c>
      <c r="C6042" s="143">
        <v>283</v>
      </c>
      <c r="D6042" s="143">
        <v>1</v>
      </c>
      <c r="E6042" s="144">
        <v>50.48</v>
      </c>
      <c r="F6042" s="144">
        <v>43.92</v>
      </c>
      <c r="G6042" s="144">
        <v>9.5</v>
      </c>
      <c r="H6042" s="144">
        <v>0.45</v>
      </c>
      <c r="I6042" s="144">
        <v>53.87</v>
      </c>
    </row>
    <row r="6043" spans="1:9" x14ac:dyDescent="0.2">
      <c r="A6043" s="141" t="s">
        <v>12091</v>
      </c>
      <c r="B6043" s="142" t="s">
        <v>21417</v>
      </c>
      <c r="C6043" s="143">
        <v>826</v>
      </c>
      <c r="D6043" s="143">
        <v>11</v>
      </c>
      <c r="E6043" s="144">
        <v>2215.85</v>
      </c>
      <c r="F6043" s="144">
        <v>128.19</v>
      </c>
      <c r="G6043" s="144">
        <v>104.58</v>
      </c>
      <c r="H6043" s="144">
        <v>19.71</v>
      </c>
      <c r="I6043" s="144">
        <v>252.48</v>
      </c>
    </row>
    <row r="6044" spans="1:9" x14ac:dyDescent="0.2">
      <c r="A6044" s="141" t="s">
        <v>12093</v>
      </c>
      <c r="B6044" s="142" t="s">
        <v>21418</v>
      </c>
      <c r="C6044" s="143">
        <v>499</v>
      </c>
      <c r="D6044" s="143">
        <v>11</v>
      </c>
      <c r="E6044" s="144">
        <v>3434.28</v>
      </c>
      <c r="F6044" s="144">
        <v>77.44</v>
      </c>
      <c r="G6044" s="144">
        <v>104.58</v>
      </c>
      <c r="H6044" s="144">
        <v>30.56</v>
      </c>
      <c r="I6044" s="144">
        <v>212.58</v>
      </c>
    </row>
    <row r="6045" spans="1:9" x14ac:dyDescent="0.2">
      <c r="A6045" s="141" t="s">
        <v>12095</v>
      </c>
      <c r="B6045" s="142" t="s">
        <v>21419</v>
      </c>
      <c r="C6045" s="143">
        <v>191</v>
      </c>
      <c r="D6045" s="143">
        <v>0</v>
      </c>
      <c r="E6045" s="144">
        <v>0</v>
      </c>
      <c r="F6045" s="144">
        <v>29.64</v>
      </c>
      <c r="G6045" s="144">
        <v>0</v>
      </c>
      <c r="H6045" s="144">
        <v>0</v>
      </c>
      <c r="I6045" s="144">
        <v>29.64</v>
      </c>
    </row>
    <row r="6046" spans="1:9" x14ac:dyDescent="0.2">
      <c r="A6046" s="141" t="s">
        <v>12097</v>
      </c>
      <c r="B6046" s="142" t="s">
        <v>21420</v>
      </c>
      <c r="C6046" s="143">
        <v>685</v>
      </c>
      <c r="D6046" s="143">
        <v>11</v>
      </c>
      <c r="E6046" s="144">
        <v>2875.39</v>
      </c>
      <c r="F6046" s="144">
        <v>106.3</v>
      </c>
      <c r="G6046" s="144">
        <v>104.58</v>
      </c>
      <c r="H6046" s="144">
        <v>25.58</v>
      </c>
      <c r="I6046" s="144">
        <v>236.46</v>
      </c>
    </row>
    <row r="6047" spans="1:9" x14ac:dyDescent="0.2">
      <c r="A6047" s="141" t="s">
        <v>12099</v>
      </c>
      <c r="B6047" s="142" t="s">
        <v>19625</v>
      </c>
      <c r="C6047" s="143">
        <v>298</v>
      </c>
      <c r="D6047" s="143">
        <v>6</v>
      </c>
      <c r="E6047" s="144">
        <v>8529.8700000000008</v>
      </c>
      <c r="F6047" s="144">
        <v>46.25</v>
      </c>
      <c r="G6047" s="144">
        <v>57.04</v>
      </c>
      <c r="H6047" s="144">
        <v>75.900000000000006</v>
      </c>
      <c r="I6047" s="144">
        <v>179.19</v>
      </c>
    </row>
    <row r="6048" spans="1:9" x14ac:dyDescent="0.2">
      <c r="A6048" s="141" t="s">
        <v>12100</v>
      </c>
      <c r="B6048" s="142" t="s">
        <v>21421</v>
      </c>
      <c r="C6048" s="143">
        <v>7433</v>
      </c>
      <c r="D6048" s="143">
        <v>155</v>
      </c>
      <c r="E6048" s="144">
        <v>192608.36</v>
      </c>
      <c r="F6048" s="144">
        <v>1153.55</v>
      </c>
      <c r="G6048" s="144">
        <v>1473.63</v>
      </c>
      <c r="H6048" s="144">
        <v>1713.74</v>
      </c>
      <c r="I6048" s="144">
        <v>4340.92</v>
      </c>
    </row>
    <row r="6049" spans="1:9" x14ac:dyDescent="0.2">
      <c r="A6049" s="141" t="s">
        <v>12102</v>
      </c>
      <c r="B6049" s="142" t="s">
        <v>21422</v>
      </c>
      <c r="C6049" s="143">
        <v>2985</v>
      </c>
      <c r="D6049" s="143">
        <v>57</v>
      </c>
      <c r="E6049" s="144">
        <v>24159.81</v>
      </c>
      <c r="F6049" s="144">
        <v>463.25</v>
      </c>
      <c r="G6049" s="144">
        <v>541.91999999999996</v>
      </c>
      <c r="H6049" s="144">
        <v>214.96</v>
      </c>
      <c r="I6049" s="144">
        <v>1220.1300000000001</v>
      </c>
    </row>
    <row r="6050" spans="1:9" x14ac:dyDescent="0.2">
      <c r="A6050" s="141" t="s">
        <v>12104</v>
      </c>
      <c r="B6050" s="142" t="s">
        <v>21423</v>
      </c>
      <c r="C6050" s="143">
        <v>397</v>
      </c>
      <c r="D6050" s="143">
        <v>4</v>
      </c>
      <c r="E6050" s="144">
        <v>5130.2700000000004</v>
      </c>
      <c r="F6050" s="144">
        <v>61.61</v>
      </c>
      <c r="G6050" s="144">
        <v>38.03</v>
      </c>
      <c r="H6050" s="144">
        <v>45.65</v>
      </c>
      <c r="I6050" s="144">
        <v>145.29</v>
      </c>
    </row>
    <row r="6051" spans="1:9" x14ac:dyDescent="0.2">
      <c r="A6051" s="141" t="s">
        <v>12106</v>
      </c>
      <c r="B6051" s="142" t="s">
        <v>21424</v>
      </c>
      <c r="C6051" s="143">
        <v>1730</v>
      </c>
      <c r="D6051" s="143">
        <v>21</v>
      </c>
      <c r="E6051" s="144">
        <v>4354.28</v>
      </c>
      <c r="F6051" s="144">
        <v>268.49</v>
      </c>
      <c r="G6051" s="144">
        <v>199.66</v>
      </c>
      <c r="H6051" s="144">
        <v>38.74</v>
      </c>
      <c r="I6051" s="144">
        <v>506.89</v>
      </c>
    </row>
    <row r="6052" spans="1:9" x14ac:dyDescent="0.2">
      <c r="A6052" s="141" t="s">
        <v>12108</v>
      </c>
      <c r="B6052" s="142" t="s">
        <v>21425</v>
      </c>
      <c r="C6052" s="143">
        <v>169</v>
      </c>
      <c r="D6052" s="143">
        <v>2</v>
      </c>
      <c r="E6052" s="144">
        <v>435.43</v>
      </c>
      <c r="F6052" s="144">
        <v>26.22</v>
      </c>
      <c r="G6052" s="144">
        <v>19.02</v>
      </c>
      <c r="H6052" s="144">
        <v>3.87</v>
      </c>
      <c r="I6052" s="144">
        <v>49.11</v>
      </c>
    </row>
    <row r="6053" spans="1:9" x14ac:dyDescent="0.2">
      <c r="A6053" s="141" t="s">
        <v>12110</v>
      </c>
      <c r="B6053" s="142" t="s">
        <v>21426</v>
      </c>
      <c r="C6053" s="143">
        <v>12689</v>
      </c>
      <c r="D6053" s="143">
        <v>168</v>
      </c>
      <c r="E6053" s="144">
        <v>70098.080000000002</v>
      </c>
      <c r="F6053" s="144">
        <v>1969.25</v>
      </c>
      <c r="G6053" s="144">
        <v>1597.23</v>
      </c>
      <c r="H6053" s="144">
        <v>623.70000000000005</v>
      </c>
      <c r="I6053" s="144">
        <v>4190.18</v>
      </c>
    </row>
    <row r="6054" spans="1:9" x14ac:dyDescent="0.2">
      <c r="A6054" s="141" t="s">
        <v>12112</v>
      </c>
      <c r="B6054" s="142" t="s">
        <v>21427</v>
      </c>
      <c r="C6054" s="143">
        <v>5585</v>
      </c>
      <c r="D6054" s="143">
        <v>100</v>
      </c>
      <c r="E6054" s="144">
        <v>44671.5</v>
      </c>
      <c r="F6054" s="144">
        <v>866.75</v>
      </c>
      <c r="G6054" s="144">
        <v>950.73</v>
      </c>
      <c r="H6054" s="144">
        <v>397.46</v>
      </c>
      <c r="I6054" s="144">
        <v>2214.94</v>
      </c>
    </row>
    <row r="6055" spans="1:9" x14ac:dyDescent="0.2">
      <c r="A6055" s="141" t="s">
        <v>12114</v>
      </c>
      <c r="B6055" s="142" t="s">
        <v>21428</v>
      </c>
      <c r="C6055" s="143">
        <v>3120</v>
      </c>
      <c r="D6055" s="143">
        <v>44</v>
      </c>
      <c r="E6055" s="144">
        <v>37411.870000000003</v>
      </c>
      <c r="F6055" s="144">
        <v>484.2</v>
      </c>
      <c r="G6055" s="144">
        <v>418.32</v>
      </c>
      <c r="H6055" s="144">
        <v>332.87</v>
      </c>
      <c r="I6055" s="144">
        <v>1235.3900000000001</v>
      </c>
    </row>
    <row r="6056" spans="1:9" x14ac:dyDescent="0.2">
      <c r="A6056" s="141" t="s">
        <v>12116</v>
      </c>
      <c r="B6056" s="142" t="s">
        <v>21429</v>
      </c>
      <c r="C6056" s="143">
        <v>3732</v>
      </c>
      <c r="D6056" s="143">
        <v>48</v>
      </c>
      <c r="E6056" s="144">
        <v>329798.71999999997</v>
      </c>
      <c r="F6056" s="144">
        <v>579.17999999999995</v>
      </c>
      <c r="G6056" s="144">
        <v>456.35</v>
      </c>
      <c r="H6056" s="144">
        <v>2934.4</v>
      </c>
      <c r="I6056" s="144">
        <v>3969.93</v>
      </c>
    </row>
    <row r="6057" spans="1:9" x14ac:dyDescent="0.2">
      <c r="A6057" s="141" t="s">
        <v>12118</v>
      </c>
      <c r="B6057" s="142" t="s">
        <v>21430</v>
      </c>
      <c r="C6057" s="143">
        <v>163</v>
      </c>
      <c r="D6057" s="143">
        <v>9</v>
      </c>
      <c r="E6057" s="144">
        <v>2673.45</v>
      </c>
      <c r="F6057" s="144">
        <v>25.3</v>
      </c>
      <c r="G6057" s="144">
        <v>85.57</v>
      </c>
      <c r="H6057" s="144">
        <v>23.78</v>
      </c>
      <c r="I6057" s="144">
        <v>134.65</v>
      </c>
    </row>
    <row r="6058" spans="1:9" x14ac:dyDescent="0.2">
      <c r="A6058" s="141" t="s">
        <v>12120</v>
      </c>
      <c r="B6058" s="142" t="s">
        <v>21431</v>
      </c>
      <c r="C6058" s="143">
        <v>616</v>
      </c>
      <c r="D6058" s="143">
        <v>6</v>
      </c>
      <c r="E6058" s="144">
        <v>1306.29</v>
      </c>
      <c r="F6058" s="144">
        <v>95.6</v>
      </c>
      <c r="G6058" s="144">
        <v>57.04</v>
      </c>
      <c r="H6058" s="144">
        <v>11.62</v>
      </c>
      <c r="I6058" s="144">
        <v>164.26</v>
      </c>
    </row>
    <row r="6059" spans="1:9" x14ac:dyDescent="0.2">
      <c r="A6059" s="141" t="s">
        <v>12122</v>
      </c>
      <c r="B6059" s="142" t="s">
        <v>21432</v>
      </c>
      <c r="C6059" s="143">
        <v>516</v>
      </c>
      <c r="D6059" s="143">
        <v>11</v>
      </c>
      <c r="E6059" s="144">
        <v>5843.71</v>
      </c>
      <c r="F6059" s="144">
        <v>80.08</v>
      </c>
      <c r="G6059" s="144">
        <v>104.58</v>
      </c>
      <c r="H6059" s="144">
        <v>51.99</v>
      </c>
      <c r="I6059" s="144">
        <v>236.65</v>
      </c>
    </row>
    <row r="6060" spans="1:9" x14ac:dyDescent="0.2">
      <c r="A6060" s="141" t="s">
        <v>12124</v>
      </c>
      <c r="B6060" s="142" t="s">
        <v>21433</v>
      </c>
      <c r="C6060" s="143">
        <v>334</v>
      </c>
      <c r="D6060" s="143">
        <v>18</v>
      </c>
      <c r="E6060" s="144">
        <v>5228.28</v>
      </c>
      <c r="F6060" s="144">
        <v>51.83</v>
      </c>
      <c r="G6060" s="144">
        <v>171.13</v>
      </c>
      <c r="H6060" s="144">
        <v>46.52</v>
      </c>
      <c r="I6060" s="144">
        <v>269.48</v>
      </c>
    </row>
    <row r="6061" spans="1:9" x14ac:dyDescent="0.2">
      <c r="A6061" s="141" t="s">
        <v>12126</v>
      </c>
      <c r="B6061" s="142" t="s">
        <v>21434</v>
      </c>
      <c r="C6061" s="143">
        <v>4872</v>
      </c>
      <c r="D6061" s="143">
        <v>21</v>
      </c>
      <c r="E6061" s="144">
        <v>41949.18</v>
      </c>
      <c r="F6061" s="144">
        <v>756.1</v>
      </c>
      <c r="G6061" s="144">
        <v>199.66</v>
      </c>
      <c r="H6061" s="144">
        <v>373.25</v>
      </c>
      <c r="I6061" s="144">
        <v>1329.01</v>
      </c>
    </row>
    <row r="6062" spans="1:9" x14ac:dyDescent="0.2">
      <c r="A6062" s="141" t="s">
        <v>12128</v>
      </c>
      <c r="B6062" s="142" t="s">
        <v>21435</v>
      </c>
      <c r="C6062" s="143">
        <v>167</v>
      </c>
      <c r="D6062" s="143">
        <v>4</v>
      </c>
      <c r="E6062" s="144">
        <v>22863.05</v>
      </c>
      <c r="F6062" s="144">
        <v>25.92</v>
      </c>
      <c r="G6062" s="144">
        <v>38.03</v>
      </c>
      <c r="H6062" s="144">
        <v>203.42</v>
      </c>
      <c r="I6062" s="144">
        <v>267.37</v>
      </c>
    </row>
    <row r="6063" spans="1:9" x14ac:dyDescent="0.2">
      <c r="A6063" s="141" t="s">
        <v>12130</v>
      </c>
      <c r="B6063" s="142" t="s">
        <v>21436</v>
      </c>
      <c r="C6063" s="143">
        <v>563</v>
      </c>
      <c r="D6063" s="143">
        <v>4</v>
      </c>
      <c r="E6063" s="144">
        <v>421.03</v>
      </c>
      <c r="F6063" s="144">
        <v>87.38</v>
      </c>
      <c r="G6063" s="144">
        <v>38.03</v>
      </c>
      <c r="H6063" s="144">
        <v>3.74</v>
      </c>
      <c r="I6063" s="144">
        <v>129.15</v>
      </c>
    </row>
    <row r="6064" spans="1:9" x14ac:dyDescent="0.2">
      <c r="A6064" s="141" t="s">
        <v>12132</v>
      </c>
      <c r="B6064" s="142" t="s">
        <v>21437</v>
      </c>
      <c r="C6064" s="143">
        <v>1275</v>
      </c>
      <c r="D6064" s="143">
        <v>42</v>
      </c>
      <c r="E6064" s="144">
        <v>372510.63</v>
      </c>
      <c r="F6064" s="144">
        <v>197.87</v>
      </c>
      <c r="G6064" s="144">
        <v>399.3</v>
      </c>
      <c r="H6064" s="144">
        <v>3314.43</v>
      </c>
      <c r="I6064" s="144">
        <v>3911.6</v>
      </c>
    </row>
    <row r="6065" spans="1:9" x14ac:dyDescent="0.2">
      <c r="A6065" s="141" t="s">
        <v>12134</v>
      </c>
      <c r="B6065" s="142" t="s">
        <v>21438</v>
      </c>
      <c r="C6065" s="143">
        <v>2846</v>
      </c>
      <c r="D6065" s="143">
        <v>49</v>
      </c>
      <c r="E6065" s="144">
        <v>44467.05</v>
      </c>
      <c r="F6065" s="144">
        <v>441.68</v>
      </c>
      <c r="G6065" s="144">
        <v>465.86</v>
      </c>
      <c r="H6065" s="144">
        <v>395.65</v>
      </c>
      <c r="I6065" s="144">
        <v>1303.19</v>
      </c>
    </row>
    <row r="6066" spans="1:9" x14ac:dyDescent="0.2">
      <c r="A6066" s="141" t="s">
        <v>12136</v>
      </c>
      <c r="B6066" s="142" t="s">
        <v>21439</v>
      </c>
      <c r="C6066" s="143">
        <v>218</v>
      </c>
      <c r="D6066" s="143">
        <v>6</v>
      </c>
      <c r="E6066" s="144">
        <v>3111.8</v>
      </c>
      <c r="F6066" s="144">
        <v>33.83</v>
      </c>
      <c r="G6066" s="144">
        <v>57.04</v>
      </c>
      <c r="H6066" s="144">
        <v>27.69</v>
      </c>
      <c r="I6066" s="144">
        <v>118.56</v>
      </c>
    </row>
    <row r="6067" spans="1:9" x14ac:dyDescent="0.2">
      <c r="A6067" s="141" t="s">
        <v>12138</v>
      </c>
      <c r="B6067" s="142" t="s">
        <v>21440</v>
      </c>
      <c r="C6067" s="143">
        <v>998</v>
      </c>
      <c r="D6067" s="143">
        <v>15</v>
      </c>
      <c r="E6067" s="144">
        <v>2422.9499999999998</v>
      </c>
      <c r="F6067" s="144">
        <v>154.88</v>
      </c>
      <c r="G6067" s="144">
        <v>142.61000000000001</v>
      </c>
      <c r="H6067" s="144">
        <v>21.56</v>
      </c>
      <c r="I6067" s="144">
        <v>319.05</v>
      </c>
    </row>
    <row r="6068" spans="1:9" x14ac:dyDescent="0.2">
      <c r="A6068" s="141" t="s">
        <v>12140</v>
      </c>
      <c r="B6068" s="142" t="s">
        <v>21441</v>
      </c>
      <c r="C6068" s="143">
        <v>498</v>
      </c>
      <c r="D6068" s="143">
        <v>6</v>
      </c>
      <c r="E6068" s="144">
        <v>3168.88</v>
      </c>
      <c r="F6068" s="144">
        <v>77.290000000000006</v>
      </c>
      <c r="G6068" s="144">
        <v>57.04</v>
      </c>
      <c r="H6068" s="144">
        <v>28.19</v>
      </c>
      <c r="I6068" s="144">
        <v>162.52000000000001</v>
      </c>
    </row>
    <row r="6069" spans="1:9" x14ac:dyDescent="0.2">
      <c r="A6069" s="141" t="s">
        <v>12142</v>
      </c>
      <c r="B6069" s="142" t="s">
        <v>21442</v>
      </c>
      <c r="C6069" s="143">
        <v>2340</v>
      </c>
      <c r="D6069" s="143">
        <v>43</v>
      </c>
      <c r="E6069" s="144">
        <v>177054.4</v>
      </c>
      <c r="F6069" s="144">
        <v>363.15</v>
      </c>
      <c r="G6069" s="144">
        <v>408.82</v>
      </c>
      <c r="H6069" s="144">
        <v>1575.35</v>
      </c>
      <c r="I6069" s="144">
        <v>2347.3200000000002</v>
      </c>
    </row>
    <row r="6070" spans="1:9" x14ac:dyDescent="0.2">
      <c r="A6070" s="141" t="s">
        <v>12144</v>
      </c>
      <c r="B6070" s="142" t="s">
        <v>21443</v>
      </c>
      <c r="C6070" s="143">
        <v>4025</v>
      </c>
      <c r="D6070" s="143">
        <v>72</v>
      </c>
      <c r="E6070" s="144">
        <v>791519.4</v>
      </c>
      <c r="F6070" s="144">
        <v>624.66</v>
      </c>
      <c r="G6070" s="144">
        <v>684.53</v>
      </c>
      <c r="H6070" s="144">
        <v>7042.59</v>
      </c>
      <c r="I6070" s="144">
        <v>8351.7800000000007</v>
      </c>
    </row>
    <row r="6071" spans="1:9" x14ac:dyDescent="0.2">
      <c r="A6071" s="141" t="s">
        <v>12146</v>
      </c>
      <c r="B6071" s="142" t="s">
        <v>21444</v>
      </c>
      <c r="C6071" s="143">
        <v>341</v>
      </c>
      <c r="D6071" s="143">
        <v>8</v>
      </c>
      <c r="E6071" s="144">
        <v>2973.45</v>
      </c>
      <c r="F6071" s="144">
        <v>52.92</v>
      </c>
      <c r="G6071" s="144">
        <v>76.06</v>
      </c>
      <c r="H6071" s="144">
        <v>26.46</v>
      </c>
      <c r="I6071" s="144">
        <v>155.44</v>
      </c>
    </row>
    <row r="6072" spans="1:9" x14ac:dyDescent="0.2">
      <c r="A6072" s="141" t="s">
        <v>12148</v>
      </c>
      <c r="B6072" s="142" t="s">
        <v>21445</v>
      </c>
      <c r="C6072" s="143">
        <v>2999</v>
      </c>
      <c r="D6072" s="143">
        <v>28</v>
      </c>
      <c r="E6072" s="144">
        <v>20763.88</v>
      </c>
      <c r="F6072" s="144">
        <v>465.42</v>
      </c>
      <c r="G6072" s="144">
        <v>266.20999999999998</v>
      </c>
      <c r="H6072" s="144">
        <v>184.74</v>
      </c>
      <c r="I6072" s="144">
        <v>916.37</v>
      </c>
    </row>
    <row r="6073" spans="1:9" x14ac:dyDescent="0.2">
      <c r="A6073" s="141" t="s">
        <v>12150</v>
      </c>
      <c r="B6073" s="142" t="s">
        <v>21446</v>
      </c>
      <c r="C6073" s="143">
        <v>328</v>
      </c>
      <c r="D6073" s="143">
        <v>6</v>
      </c>
      <c r="E6073" s="144">
        <v>2142.1999999999998</v>
      </c>
      <c r="F6073" s="144">
        <v>50.9</v>
      </c>
      <c r="G6073" s="144">
        <v>57.04</v>
      </c>
      <c r="H6073" s="144">
        <v>19.059999999999999</v>
      </c>
      <c r="I6073" s="144">
        <v>127</v>
      </c>
    </row>
    <row r="6074" spans="1:9" x14ac:dyDescent="0.2">
      <c r="A6074" s="141" t="s">
        <v>12152</v>
      </c>
      <c r="B6074" s="142" t="s">
        <v>21447</v>
      </c>
      <c r="C6074" s="143">
        <v>493</v>
      </c>
      <c r="D6074" s="143">
        <v>13</v>
      </c>
      <c r="E6074" s="144">
        <v>5509.61</v>
      </c>
      <c r="F6074" s="144">
        <v>76.510000000000005</v>
      </c>
      <c r="G6074" s="144">
        <v>123.59</v>
      </c>
      <c r="H6074" s="144">
        <v>49.02</v>
      </c>
      <c r="I6074" s="144">
        <v>249.12</v>
      </c>
    </row>
    <row r="6075" spans="1:9" x14ac:dyDescent="0.2">
      <c r="A6075" s="141" t="s">
        <v>12154</v>
      </c>
      <c r="B6075" s="142" t="s">
        <v>21448</v>
      </c>
      <c r="C6075" s="143">
        <v>428</v>
      </c>
      <c r="D6075" s="143">
        <v>6</v>
      </c>
      <c r="E6075" s="144">
        <v>1097.1500000000001</v>
      </c>
      <c r="F6075" s="144">
        <v>66.42</v>
      </c>
      <c r="G6075" s="144">
        <v>57.04</v>
      </c>
      <c r="H6075" s="144">
        <v>9.76</v>
      </c>
      <c r="I6075" s="144">
        <v>133.22</v>
      </c>
    </row>
    <row r="6076" spans="1:9" x14ac:dyDescent="0.2">
      <c r="A6076" s="141" t="s">
        <v>12156</v>
      </c>
      <c r="B6076" s="142" t="s">
        <v>21449</v>
      </c>
      <c r="C6076" s="143">
        <v>164</v>
      </c>
      <c r="D6076" s="143">
        <v>4</v>
      </c>
      <c r="E6076" s="144">
        <v>10513.07</v>
      </c>
      <c r="F6076" s="144">
        <v>25.45</v>
      </c>
      <c r="G6076" s="144">
        <v>38.03</v>
      </c>
      <c r="H6076" s="144">
        <v>93.54</v>
      </c>
      <c r="I6076" s="144">
        <v>157.02000000000001</v>
      </c>
    </row>
    <row r="6077" spans="1:9" x14ac:dyDescent="0.2">
      <c r="A6077" s="141" t="s">
        <v>12158</v>
      </c>
      <c r="B6077" s="142" t="s">
        <v>21450</v>
      </c>
      <c r="C6077" s="143">
        <v>602</v>
      </c>
      <c r="D6077" s="143">
        <v>18</v>
      </c>
      <c r="E6077" s="144">
        <v>3507.27</v>
      </c>
      <c r="F6077" s="144">
        <v>93.42</v>
      </c>
      <c r="G6077" s="144">
        <v>171.13</v>
      </c>
      <c r="H6077" s="144">
        <v>31.21</v>
      </c>
      <c r="I6077" s="144">
        <v>295.76</v>
      </c>
    </row>
    <row r="6078" spans="1:9" x14ac:dyDescent="0.2">
      <c r="A6078" s="141" t="s">
        <v>12160</v>
      </c>
      <c r="B6078" s="142" t="s">
        <v>21451</v>
      </c>
      <c r="C6078" s="143">
        <v>186</v>
      </c>
      <c r="D6078" s="143">
        <v>2</v>
      </c>
      <c r="E6078" s="144">
        <v>127.02</v>
      </c>
      <c r="F6078" s="144">
        <v>28.86</v>
      </c>
      <c r="G6078" s="144">
        <v>19.02</v>
      </c>
      <c r="H6078" s="144">
        <v>1.1299999999999999</v>
      </c>
      <c r="I6078" s="144">
        <v>49.01</v>
      </c>
    </row>
    <row r="6079" spans="1:9" x14ac:dyDescent="0.2">
      <c r="A6079" s="141" t="s">
        <v>12162</v>
      </c>
      <c r="B6079" s="142" t="s">
        <v>21452</v>
      </c>
      <c r="C6079" s="143">
        <v>680</v>
      </c>
      <c r="D6079" s="143">
        <v>14</v>
      </c>
      <c r="E6079" s="144">
        <v>2834.01</v>
      </c>
      <c r="F6079" s="144">
        <v>105.53</v>
      </c>
      <c r="G6079" s="144">
        <v>133.1</v>
      </c>
      <c r="H6079" s="144">
        <v>25.22</v>
      </c>
      <c r="I6079" s="144">
        <v>263.85000000000002</v>
      </c>
    </row>
    <row r="6080" spans="1:9" x14ac:dyDescent="0.2">
      <c r="A6080" s="141" t="s">
        <v>12164</v>
      </c>
      <c r="B6080" s="142" t="s">
        <v>21453</v>
      </c>
      <c r="C6080" s="143">
        <v>1196</v>
      </c>
      <c r="D6080" s="143">
        <v>17</v>
      </c>
      <c r="E6080" s="144">
        <v>162312.18</v>
      </c>
      <c r="F6080" s="144">
        <v>185.61</v>
      </c>
      <c r="G6080" s="144">
        <v>161.62</v>
      </c>
      <c r="H6080" s="144">
        <v>1444.18</v>
      </c>
      <c r="I6080" s="144">
        <v>1791.41</v>
      </c>
    </row>
    <row r="6081" spans="1:9" x14ac:dyDescent="0.2">
      <c r="A6081" s="141" t="s">
        <v>12166</v>
      </c>
      <c r="B6081" s="142" t="s">
        <v>21454</v>
      </c>
      <c r="C6081" s="143">
        <v>544</v>
      </c>
      <c r="D6081" s="143">
        <v>11</v>
      </c>
      <c r="E6081" s="144">
        <v>2077.6</v>
      </c>
      <c r="F6081" s="144">
        <v>84.42</v>
      </c>
      <c r="G6081" s="144">
        <v>104.58</v>
      </c>
      <c r="H6081" s="144">
        <v>18.489999999999998</v>
      </c>
      <c r="I6081" s="144">
        <v>207.49</v>
      </c>
    </row>
    <row r="6082" spans="1:9" x14ac:dyDescent="0.2">
      <c r="A6082" s="141" t="s">
        <v>12168</v>
      </c>
      <c r="B6082" s="142" t="s">
        <v>21455</v>
      </c>
      <c r="C6082" s="143">
        <v>846</v>
      </c>
      <c r="D6082" s="143">
        <v>9</v>
      </c>
      <c r="E6082" s="144">
        <v>4267.7299999999996</v>
      </c>
      <c r="F6082" s="144">
        <v>131.30000000000001</v>
      </c>
      <c r="G6082" s="144">
        <v>85.57</v>
      </c>
      <c r="H6082" s="144">
        <v>37.979999999999997</v>
      </c>
      <c r="I6082" s="144">
        <v>254.85</v>
      </c>
    </row>
    <row r="6083" spans="1:9" x14ac:dyDescent="0.2">
      <c r="A6083" s="141" t="s">
        <v>12170</v>
      </c>
      <c r="B6083" s="142" t="s">
        <v>21456</v>
      </c>
      <c r="C6083" s="143">
        <v>155</v>
      </c>
      <c r="D6083" s="143">
        <v>4</v>
      </c>
      <c r="E6083" s="144">
        <v>841.23</v>
      </c>
      <c r="F6083" s="144">
        <v>24.06</v>
      </c>
      <c r="G6083" s="144">
        <v>38.03</v>
      </c>
      <c r="H6083" s="144">
        <v>7.49</v>
      </c>
      <c r="I6083" s="144">
        <v>69.58</v>
      </c>
    </row>
    <row r="6084" spans="1:9" x14ac:dyDescent="0.2">
      <c r="A6084" s="141" t="s">
        <v>12172</v>
      </c>
      <c r="B6084" s="142" t="s">
        <v>21457</v>
      </c>
      <c r="C6084" s="143">
        <v>106084</v>
      </c>
      <c r="D6084" s="143">
        <v>1464</v>
      </c>
      <c r="E6084" s="144">
        <v>1177276.78</v>
      </c>
      <c r="F6084" s="144">
        <v>16463.509999999998</v>
      </c>
      <c r="G6084" s="144">
        <v>13918.71</v>
      </c>
      <c r="H6084" s="144">
        <v>10474.89</v>
      </c>
      <c r="I6084" s="144">
        <v>40857.11</v>
      </c>
    </row>
    <row r="6085" spans="1:9" x14ac:dyDescent="0.2">
      <c r="A6085" s="141" t="s">
        <v>12174</v>
      </c>
      <c r="B6085" s="142" t="s">
        <v>21458</v>
      </c>
      <c r="C6085" s="143">
        <v>575</v>
      </c>
      <c r="D6085" s="143">
        <v>13</v>
      </c>
      <c r="E6085" s="144">
        <v>36401.49</v>
      </c>
      <c r="F6085" s="144">
        <v>89.24</v>
      </c>
      <c r="G6085" s="144">
        <v>123.59</v>
      </c>
      <c r="H6085" s="144">
        <v>323.89</v>
      </c>
      <c r="I6085" s="144">
        <v>536.72</v>
      </c>
    </row>
    <row r="6086" spans="1:9" x14ac:dyDescent="0.2">
      <c r="A6086" s="141" t="s">
        <v>12176</v>
      </c>
      <c r="B6086" s="142" t="s">
        <v>21459</v>
      </c>
      <c r="C6086" s="143">
        <v>1117</v>
      </c>
      <c r="D6086" s="143">
        <v>15</v>
      </c>
      <c r="E6086" s="144">
        <v>170695.03</v>
      </c>
      <c r="F6086" s="144">
        <v>173.35</v>
      </c>
      <c r="G6086" s="144">
        <v>142.61000000000001</v>
      </c>
      <c r="H6086" s="144">
        <v>1518.77</v>
      </c>
      <c r="I6086" s="144">
        <v>1834.73</v>
      </c>
    </row>
    <row r="6087" spans="1:9" x14ac:dyDescent="0.2">
      <c r="A6087" s="141" t="s">
        <v>12178</v>
      </c>
      <c r="B6087" s="142" t="s">
        <v>21460</v>
      </c>
      <c r="C6087" s="143">
        <v>1737</v>
      </c>
      <c r="D6087" s="143">
        <v>28</v>
      </c>
      <c r="E6087" s="144">
        <v>15366.92</v>
      </c>
      <c r="F6087" s="144">
        <v>269.57</v>
      </c>
      <c r="G6087" s="144">
        <v>266.20999999999998</v>
      </c>
      <c r="H6087" s="144">
        <v>136.72999999999999</v>
      </c>
      <c r="I6087" s="144">
        <v>672.51</v>
      </c>
    </row>
    <row r="6088" spans="1:9" x14ac:dyDescent="0.2">
      <c r="A6088" s="141" t="s">
        <v>12180</v>
      </c>
      <c r="B6088" s="142" t="s">
        <v>21461</v>
      </c>
      <c r="C6088" s="143">
        <v>1194</v>
      </c>
      <c r="D6088" s="143">
        <v>31</v>
      </c>
      <c r="E6088" s="144">
        <v>7852.06</v>
      </c>
      <c r="F6088" s="144">
        <v>185.3</v>
      </c>
      <c r="G6088" s="144">
        <v>294.73</v>
      </c>
      <c r="H6088" s="144">
        <v>69.86</v>
      </c>
      <c r="I6088" s="144">
        <v>549.89</v>
      </c>
    </row>
    <row r="6089" spans="1:9" x14ac:dyDescent="0.2">
      <c r="A6089" s="141" t="s">
        <v>12182</v>
      </c>
      <c r="B6089" s="142" t="s">
        <v>21462</v>
      </c>
      <c r="C6089" s="143">
        <v>1225</v>
      </c>
      <c r="D6089" s="143">
        <v>20</v>
      </c>
      <c r="E6089" s="144">
        <v>24118.29</v>
      </c>
      <c r="F6089" s="144">
        <v>190.11</v>
      </c>
      <c r="G6089" s="144">
        <v>190.14</v>
      </c>
      <c r="H6089" s="144">
        <v>214.59</v>
      </c>
      <c r="I6089" s="144">
        <v>594.84</v>
      </c>
    </row>
    <row r="6090" spans="1:9" x14ac:dyDescent="0.2">
      <c r="A6090" s="141" t="s">
        <v>12184</v>
      </c>
      <c r="B6090" s="142" t="s">
        <v>21463</v>
      </c>
      <c r="C6090" s="143">
        <v>6617</v>
      </c>
      <c r="D6090" s="143">
        <v>115</v>
      </c>
      <c r="E6090" s="144">
        <v>113636.24</v>
      </c>
      <c r="F6090" s="144">
        <v>1026.9100000000001</v>
      </c>
      <c r="G6090" s="144">
        <v>1093.3399999999999</v>
      </c>
      <c r="H6090" s="144">
        <v>1011.09</v>
      </c>
      <c r="I6090" s="144">
        <v>3131.34</v>
      </c>
    </row>
    <row r="6091" spans="1:9" x14ac:dyDescent="0.2">
      <c r="A6091" s="141" t="s">
        <v>12186</v>
      </c>
      <c r="B6091" s="142" t="s">
        <v>21464</v>
      </c>
      <c r="C6091" s="143">
        <v>230</v>
      </c>
      <c r="D6091" s="143">
        <v>1</v>
      </c>
      <c r="E6091" s="144">
        <v>149.29</v>
      </c>
      <c r="F6091" s="144">
        <v>35.700000000000003</v>
      </c>
      <c r="G6091" s="144">
        <v>9.5</v>
      </c>
      <c r="H6091" s="144">
        <v>1.33</v>
      </c>
      <c r="I6091" s="144">
        <v>46.53</v>
      </c>
    </row>
    <row r="6092" spans="1:9" x14ac:dyDescent="0.2">
      <c r="A6092" s="141" t="s">
        <v>12188</v>
      </c>
      <c r="B6092" s="142" t="s">
        <v>21465</v>
      </c>
      <c r="C6092" s="143">
        <v>7127</v>
      </c>
      <c r="D6092" s="143">
        <v>118</v>
      </c>
      <c r="E6092" s="144">
        <v>55654.62</v>
      </c>
      <c r="F6092" s="144">
        <v>1106.06</v>
      </c>
      <c r="G6092" s="144">
        <v>1121.8599999999999</v>
      </c>
      <c r="H6092" s="144">
        <v>495.19</v>
      </c>
      <c r="I6092" s="144">
        <v>2723.11</v>
      </c>
    </row>
    <row r="6093" spans="1:9" x14ac:dyDescent="0.2">
      <c r="A6093" s="141" t="s">
        <v>12190</v>
      </c>
      <c r="B6093" s="142" t="s">
        <v>21466</v>
      </c>
      <c r="C6093" s="143">
        <v>507</v>
      </c>
      <c r="D6093" s="143">
        <v>14</v>
      </c>
      <c r="E6093" s="144">
        <v>22557.96</v>
      </c>
      <c r="F6093" s="144">
        <v>78.680000000000007</v>
      </c>
      <c r="G6093" s="144">
        <v>133.1</v>
      </c>
      <c r="H6093" s="144">
        <v>200.71</v>
      </c>
      <c r="I6093" s="144">
        <v>412.49</v>
      </c>
    </row>
    <row r="6094" spans="1:9" x14ac:dyDescent="0.2">
      <c r="A6094" s="141" t="s">
        <v>12192</v>
      </c>
      <c r="B6094" s="142" t="s">
        <v>21467</v>
      </c>
      <c r="C6094" s="143">
        <v>8159</v>
      </c>
      <c r="D6094" s="143">
        <v>97</v>
      </c>
      <c r="E6094" s="144">
        <v>50411.01</v>
      </c>
      <c r="F6094" s="144">
        <v>1266.22</v>
      </c>
      <c r="G6094" s="144">
        <v>922.21</v>
      </c>
      <c r="H6094" s="144">
        <v>448.54</v>
      </c>
      <c r="I6094" s="144">
        <v>2636.97</v>
      </c>
    </row>
    <row r="6095" spans="1:9" x14ac:dyDescent="0.2">
      <c r="A6095" s="141" t="s">
        <v>12194</v>
      </c>
      <c r="B6095" s="142" t="s">
        <v>21468</v>
      </c>
      <c r="C6095" s="143">
        <v>402</v>
      </c>
      <c r="D6095" s="143">
        <v>9</v>
      </c>
      <c r="E6095" s="144">
        <v>1666.86</v>
      </c>
      <c r="F6095" s="144">
        <v>62.38</v>
      </c>
      <c r="G6095" s="144">
        <v>85.57</v>
      </c>
      <c r="H6095" s="144">
        <v>14.83</v>
      </c>
      <c r="I6095" s="144">
        <v>162.78</v>
      </c>
    </row>
    <row r="6096" spans="1:9" x14ac:dyDescent="0.2">
      <c r="A6096" s="141" t="s">
        <v>12196</v>
      </c>
      <c r="B6096" s="142" t="s">
        <v>21469</v>
      </c>
      <c r="C6096" s="143">
        <v>544</v>
      </c>
      <c r="D6096" s="143">
        <v>14</v>
      </c>
      <c r="E6096" s="144">
        <v>3551.38</v>
      </c>
      <c r="F6096" s="144">
        <v>84.42</v>
      </c>
      <c r="G6096" s="144">
        <v>133.1</v>
      </c>
      <c r="H6096" s="144">
        <v>31.6</v>
      </c>
      <c r="I6096" s="144">
        <v>249.12</v>
      </c>
    </row>
    <row r="6097" spans="1:9" x14ac:dyDescent="0.2">
      <c r="A6097" s="141" t="s">
        <v>12198</v>
      </c>
      <c r="B6097" s="142" t="s">
        <v>21470</v>
      </c>
      <c r="C6097" s="143">
        <v>14931</v>
      </c>
      <c r="D6097" s="143">
        <v>168</v>
      </c>
      <c r="E6097" s="144">
        <v>58024.67</v>
      </c>
      <c r="F6097" s="144">
        <v>2317.19</v>
      </c>
      <c r="G6097" s="144">
        <v>1597.23</v>
      </c>
      <c r="H6097" s="144">
        <v>516.28</v>
      </c>
      <c r="I6097" s="144">
        <v>4430.7</v>
      </c>
    </row>
    <row r="6098" spans="1:9" x14ac:dyDescent="0.2">
      <c r="A6098" s="141" t="s">
        <v>12200</v>
      </c>
      <c r="B6098" s="142" t="s">
        <v>21471</v>
      </c>
      <c r="C6098" s="143">
        <v>2666</v>
      </c>
      <c r="D6098" s="143">
        <v>52</v>
      </c>
      <c r="E6098" s="144">
        <v>18969.84</v>
      </c>
      <c r="F6098" s="144">
        <v>413.74</v>
      </c>
      <c r="G6098" s="144">
        <v>494.38</v>
      </c>
      <c r="H6098" s="144">
        <v>168.78</v>
      </c>
      <c r="I6098" s="144">
        <v>1076.9000000000001</v>
      </c>
    </row>
    <row r="6099" spans="1:9" x14ac:dyDescent="0.2">
      <c r="A6099" s="141" t="s">
        <v>12202</v>
      </c>
      <c r="B6099" s="142" t="s">
        <v>21472</v>
      </c>
      <c r="C6099" s="143">
        <v>3762</v>
      </c>
      <c r="D6099" s="143">
        <v>81</v>
      </c>
      <c r="E6099" s="144">
        <v>25690.34</v>
      </c>
      <c r="F6099" s="144">
        <v>583.84</v>
      </c>
      <c r="G6099" s="144">
        <v>770.1</v>
      </c>
      <c r="H6099" s="144">
        <v>228.58</v>
      </c>
      <c r="I6099" s="144">
        <v>1582.52</v>
      </c>
    </row>
    <row r="6100" spans="1:9" x14ac:dyDescent="0.2">
      <c r="A6100" s="141" t="s">
        <v>12204</v>
      </c>
      <c r="B6100" s="142" t="s">
        <v>21473</v>
      </c>
      <c r="C6100" s="143">
        <v>2702</v>
      </c>
      <c r="D6100" s="143">
        <v>67</v>
      </c>
      <c r="E6100" s="144">
        <v>24584.81</v>
      </c>
      <c r="F6100" s="144">
        <v>419.33</v>
      </c>
      <c r="G6100" s="144">
        <v>636.99</v>
      </c>
      <c r="H6100" s="144">
        <v>218.74</v>
      </c>
      <c r="I6100" s="144">
        <v>1275.06</v>
      </c>
    </row>
    <row r="6101" spans="1:9" x14ac:dyDescent="0.2">
      <c r="A6101" s="141" t="s">
        <v>12206</v>
      </c>
      <c r="B6101" s="142" t="s">
        <v>21474</v>
      </c>
      <c r="C6101" s="143">
        <v>3450</v>
      </c>
      <c r="D6101" s="143">
        <v>87</v>
      </c>
      <c r="E6101" s="144">
        <v>33538</v>
      </c>
      <c r="F6101" s="144">
        <v>535.41999999999996</v>
      </c>
      <c r="G6101" s="144">
        <v>827.14</v>
      </c>
      <c r="H6101" s="144">
        <v>298.41000000000003</v>
      </c>
      <c r="I6101" s="144">
        <v>1660.97</v>
      </c>
    </row>
    <row r="6102" spans="1:9" x14ac:dyDescent="0.2">
      <c r="A6102" s="141" t="s">
        <v>12208</v>
      </c>
      <c r="B6102" s="142" t="s">
        <v>21475</v>
      </c>
      <c r="C6102" s="143">
        <v>138</v>
      </c>
      <c r="D6102" s="143">
        <v>11</v>
      </c>
      <c r="E6102" s="144">
        <v>8376.9</v>
      </c>
      <c r="F6102" s="144">
        <v>21.42</v>
      </c>
      <c r="G6102" s="144">
        <v>104.58</v>
      </c>
      <c r="H6102" s="144">
        <v>74.540000000000006</v>
      </c>
      <c r="I6102" s="144">
        <v>200.54</v>
      </c>
    </row>
    <row r="6103" spans="1:9" x14ac:dyDescent="0.2">
      <c r="A6103" s="141" t="s">
        <v>12210</v>
      </c>
      <c r="B6103" s="142" t="s">
        <v>21476</v>
      </c>
      <c r="C6103" s="143">
        <v>1549</v>
      </c>
      <c r="D6103" s="143">
        <v>37</v>
      </c>
      <c r="E6103" s="144">
        <v>90934.56</v>
      </c>
      <c r="F6103" s="144">
        <v>240.39</v>
      </c>
      <c r="G6103" s="144">
        <v>351.77</v>
      </c>
      <c r="H6103" s="144">
        <v>809.1</v>
      </c>
      <c r="I6103" s="144">
        <v>1401.26</v>
      </c>
    </row>
    <row r="6104" spans="1:9" x14ac:dyDescent="0.2">
      <c r="A6104" s="141" t="s">
        <v>12212</v>
      </c>
      <c r="B6104" s="142" t="s">
        <v>21477</v>
      </c>
      <c r="C6104" s="143">
        <v>53</v>
      </c>
      <c r="D6104" s="143">
        <v>1</v>
      </c>
      <c r="E6104" s="144">
        <v>12981.87</v>
      </c>
      <c r="F6104" s="144">
        <v>8.2200000000000006</v>
      </c>
      <c r="G6104" s="144">
        <v>9.5</v>
      </c>
      <c r="H6104" s="144">
        <v>115.5</v>
      </c>
      <c r="I6104" s="144">
        <v>133.22</v>
      </c>
    </row>
    <row r="6105" spans="1:9" x14ac:dyDescent="0.2">
      <c r="A6105" s="141" t="s">
        <v>12214</v>
      </c>
      <c r="B6105" s="142" t="s">
        <v>21478</v>
      </c>
      <c r="C6105" s="143">
        <v>1728</v>
      </c>
      <c r="D6105" s="143">
        <v>26</v>
      </c>
      <c r="E6105" s="144">
        <v>44885.71</v>
      </c>
      <c r="F6105" s="144">
        <v>268.18</v>
      </c>
      <c r="G6105" s="144">
        <v>247.19</v>
      </c>
      <c r="H6105" s="144">
        <v>399.38</v>
      </c>
      <c r="I6105" s="144">
        <v>914.75</v>
      </c>
    </row>
    <row r="6106" spans="1:9" x14ac:dyDescent="0.2">
      <c r="A6106" s="141" t="s">
        <v>12216</v>
      </c>
      <c r="B6106" s="142" t="s">
        <v>21479</v>
      </c>
      <c r="C6106" s="143">
        <v>5694</v>
      </c>
      <c r="D6106" s="143">
        <v>147</v>
      </c>
      <c r="E6106" s="144">
        <v>269856.76</v>
      </c>
      <c r="F6106" s="144">
        <v>883.67</v>
      </c>
      <c r="G6106" s="144">
        <v>1397.58</v>
      </c>
      <c r="H6106" s="144">
        <v>2401.06</v>
      </c>
      <c r="I6106" s="144">
        <v>4682.3100000000004</v>
      </c>
    </row>
    <row r="6107" spans="1:9" x14ac:dyDescent="0.2">
      <c r="A6107" s="141" t="s">
        <v>12218</v>
      </c>
      <c r="B6107" s="142" t="s">
        <v>21480</v>
      </c>
      <c r="C6107" s="143">
        <v>42</v>
      </c>
      <c r="D6107" s="143">
        <v>1</v>
      </c>
      <c r="E6107" s="144">
        <v>217.72</v>
      </c>
      <c r="F6107" s="144">
        <v>6.52</v>
      </c>
      <c r="G6107" s="144">
        <v>9.5</v>
      </c>
      <c r="H6107" s="144">
        <v>1.94</v>
      </c>
      <c r="I6107" s="144">
        <v>17.96</v>
      </c>
    </row>
    <row r="6108" spans="1:9" x14ac:dyDescent="0.2">
      <c r="A6108" s="141" t="s">
        <v>12220</v>
      </c>
      <c r="B6108" s="142" t="s">
        <v>21481</v>
      </c>
      <c r="C6108" s="143">
        <v>640</v>
      </c>
      <c r="D6108" s="143">
        <v>14</v>
      </c>
      <c r="E6108" s="144">
        <v>18699.7</v>
      </c>
      <c r="F6108" s="144">
        <v>99.32</v>
      </c>
      <c r="G6108" s="144">
        <v>133.1</v>
      </c>
      <c r="H6108" s="144">
        <v>166.38</v>
      </c>
      <c r="I6108" s="144">
        <v>398.8</v>
      </c>
    </row>
    <row r="6109" spans="1:9" x14ac:dyDescent="0.2">
      <c r="A6109" s="141" t="s">
        <v>12222</v>
      </c>
      <c r="B6109" s="142" t="s">
        <v>21482</v>
      </c>
      <c r="C6109" s="143">
        <v>135436</v>
      </c>
      <c r="D6109" s="143">
        <v>2541</v>
      </c>
      <c r="E6109" s="144">
        <v>1743447.46</v>
      </c>
      <c r="F6109" s="144">
        <v>21018.74</v>
      </c>
      <c r="G6109" s="144">
        <v>24158.1</v>
      </c>
      <c r="H6109" s="144">
        <v>15512.42</v>
      </c>
      <c r="I6109" s="144">
        <v>60689.26</v>
      </c>
    </row>
    <row r="6110" spans="1:9" x14ac:dyDescent="0.2">
      <c r="A6110" s="141" t="s">
        <v>12224</v>
      </c>
      <c r="B6110" s="142" t="s">
        <v>21483</v>
      </c>
      <c r="C6110" s="143">
        <v>900</v>
      </c>
      <c r="D6110" s="143">
        <v>12</v>
      </c>
      <c r="E6110" s="144">
        <v>1657.11</v>
      </c>
      <c r="F6110" s="144">
        <v>139.66999999999999</v>
      </c>
      <c r="G6110" s="144">
        <v>114.09</v>
      </c>
      <c r="H6110" s="144">
        <v>14.74</v>
      </c>
      <c r="I6110" s="144">
        <v>268.5</v>
      </c>
    </row>
    <row r="6111" spans="1:9" x14ac:dyDescent="0.2">
      <c r="A6111" s="141" t="s">
        <v>12226</v>
      </c>
      <c r="B6111" s="142" t="s">
        <v>21484</v>
      </c>
      <c r="C6111" s="143">
        <v>1639</v>
      </c>
      <c r="D6111" s="143">
        <v>25</v>
      </c>
      <c r="E6111" s="144">
        <v>6101.73</v>
      </c>
      <c r="F6111" s="144">
        <v>254.36</v>
      </c>
      <c r="G6111" s="144">
        <v>237.68</v>
      </c>
      <c r="H6111" s="144">
        <v>54.29</v>
      </c>
      <c r="I6111" s="144">
        <v>546.33000000000004</v>
      </c>
    </row>
    <row r="6112" spans="1:9" x14ac:dyDescent="0.2">
      <c r="A6112" s="141" t="s">
        <v>12228</v>
      </c>
      <c r="B6112" s="142" t="s">
        <v>21485</v>
      </c>
      <c r="C6112" s="143">
        <v>128</v>
      </c>
      <c r="D6112" s="143">
        <v>2</v>
      </c>
      <c r="E6112" s="144">
        <v>2922.28</v>
      </c>
      <c r="F6112" s="144">
        <v>19.86</v>
      </c>
      <c r="G6112" s="144">
        <v>19.02</v>
      </c>
      <c r="H6112" s="144">
        <v>26</v>
      </c>
      <c r="I6112" s="144">
        <v>64.88</v>
      </c>
    </row>
    <row r="6113" spans="1:9" x14ac:dyDescent="0.2">
      <c r="A6113" s="141" t="s">
        <v>12230</v>
      </c>
      <c r="B6113" s="142" t="s">
        <v>21486</v>
      </c>
      <c r="C6113" s="143">
        <v>598</v>
      </c>
      <c r="D6113" s="143">
        <v>13</v>
      </c>
      <c r="E6113" s="144">
        <v>14796.67</v>
      </c>
      <c r="F6113" s="144">
        <v>92.81</v>
      </c>
      <c r="G6113" s="144">
        <v>123.59</v>
      </c>
      <c r="H6113" s="144">
        <v>131.66</v>
      </c>
      <c r="I6113" s="144">
        <v>348.06</v>
      </c>
    </row>
    <row r="6114" spans="1:9" x14ac:dyDescent="0.2">
      <c r="A6114" s="141" t="s">
        <v>12232</v>
      </c>
      <c r="B6114" s="142" t="s">
        <v>21487</v>
      </c>
      <c r="C6114" s="143">
        <v>17057</v>
      </c>
      <c r="D6114" s="143">
        <v>135</v>
      </c>
      <c r="E6114" s="144">
        <v>48341.26</v>
      </c>
      <c r="F6114" s="144">
        <v>2647.13</v>
      </c>
      <c r="G6114" s="144">
        <v>1283.49</v>
      </c>
      <c r="H6114" s="144">
        <v>430.12</v>
      </c>
      <c r="I6114" s="144">
        <v>4360.74</v>
      </c>
    </row>
    <row r="6115" spans="1:9" x14ac:dyDescent="0.2">
      <c r="A6115" s="141" t="s">
        <v>12234</v>
      </c>
      <c r="B6115" s="142" t="s">
        <v>21488</v>
      </c>
      <c r="C6115" s="143">
        <v>141</v>
      </c>
      <c r="D6115" s="143">
        <v>6</v>
      </c>
      <c r="E6115" s="144">
        <v>1626.51</v>
      </c>
      <c r="F6115" s="144">
        <v>21.88</v>
      </c>
      <c r="G6115" s="144">
        <v>57.04</v>
      </c>
      <c r="H6115" s="144">
        <v>14.47</v>
      </c>
      <c r="I6115" s="144">
        <v>93.39</v>
      </c>
    </row>
    <row r="6116" spans="1:9" x14ac:dyDescent="0.2">
      <c r="A6116" s="141" t="s">
        <v>12236</v>
      </c>
      <c r="B6116" s="142" t="s">
        <v>21489</v>
      </c>
      <c r="C6116" s="143">
        <v>33572</v>
      </c>
      <c r="D6116" s="143">
        <v>640</v>
      </c>
      <c r="E6116" s="144">
        <v>720770.69</v>
      </c>
      <c r="F6116" s="144">
        <v>5210.1400000000003</v>
      </c>
      <c r="G6116" s="144">
        <v>6084.69</v>
      </c>
      <c r="H6116" s="144">
        <v>6413.1</v>
      </c>
      <c r="I6116" s="144">
        <v>17707.93</v>
      </c>
    </row>
    <row r="6117" spans="1:9" x14ac:dyDescent="0.2">
      <c r="A6117" s="141" t="s">
        <v>12238</v>
      </c>
      <c r="B6117" s="142" t="s">
        <v>21490</v>
      </c>
      <c r="C6117" s="143">
        <v>6317</v>
      </c>
      <c r="D6117" s="143">
        <v>103</v>
      </c>
      <c r="E6117" s="144">
        <v>139052.09</v>
      </c>
      <c r="F6117" s="144">
        <v>980.35</v>
      </c>
      <c r="G6117" s="144">
        <v>979.26</v>
      </c>
      <c r="H6117" s="144">
        <v>1237.22</v>
      </c>
      <c r="I6117" s="144">
        <v>3196.83</v>
      </c>
    </row>
    <row r="6118" spans="1:9" x14ac:dyDescent="0.2">
      <c r="A6118" s="141" t="s">
        <v>12240</v>
      </c>
      <c r="B6118" s="142" t="s">
        <v>21491</v>
      </c>
      <c r="C6118" s="143">
        <v>400</v>
      </c>
      <c r="D6118" s="143">
        <v>21</v>
      </c>
      <c r="E6118" s="144">
        <v>5396.67</v>
      </c>
      <c r="F6118" s="144">
        <v>62.08</v>
      </c>
      <c r="G6118" s="144">
        <v>199.66</v>
      </c>
      <c r="H6118" s="144">
        <v>48.02</v>
      </c>
      <c r="I6118" s="144">
        <v>309.76</v>
      </c>
    </row>
    <row r="6119" spans="1:9" x14ac:dyDescent="0.2">
      <c r="A6119" s="141" t="s">
        <v>12242</v>
      </c>
      <c r="B6119" s="142" t="s">
        <v>21492</v>
      </c>
      <c r="C6119" s="143">
        <v>91</v>
      </c>
      <c r="D6119" s="143">
        <v>5</v>
      </c>
      <c r="E6119" s="144">
        <v>799.45</v>
      </c>
      <c r="F6119" s="144">
        <v>14.12</v>
      </c>
      <c r="G6119" s="144">
        <v>47.54</v>
      </c>
      <c r="H6119" s="144">
        <v>7.11</v>
      </c>
      <c r="I6119" s="144">
        <v>68.77</v>
      </c>
    </row>
    <row r="6120" spans="1:9" x14ac:dyDescent="0.2">
      <c r="A6120" s="141" t="s">
        <v>12244</v>
      </c>
      <c r="B6120" s="142" t="s">
        <v>21493</v>
      </c>
      <c r="C6120" s="143">
        <v>77</v>
      </c>
      <c r="D6120" s="143">
        <v>3</v>
      </c>
      <c r="E6120" s="144">
        <v>895.42</v>
      </c>
      <c r="F6120" s="144">
        <v>11.95</v>
      </c>
      <c r="G6120" s="144">
        <v>28.52</v>
      </c>
      <c r="H6120" s="144">
        <v>7.97</v>
      </c>
      <c r="I6120" s="144">
        <v>48.44</v>
      </c>
    </row>
    <row r="6121" spans="1:9" x14ac:dyDescent="0.2">
      <c r="A6121" s="141" t="s">
        <v>12246</v>
      </c>
      <c r="B6121" s="142" t="s">
        <v>21494</v>
      </c>
      <c r="C6121" s="143">
        <v>1793</v>
      </c>
      <c r="D6121" s="143">
        <v>29</v>
      </c>
      <c r="E6121" s="144">
        <v>109742.59</v>
      </c>
      <c r="F6121" s="144">
        <v>278.26</v>
      </c>
      <c r="G6121" s="144">
        <v>275.70999999999998</v>
      </c>
      <c r="H6121" s="144">
        <v>976.44</v>
      </c>
      <c r="I6121" s="144">
        <v>1530.41</v>
      </c>
    </row>
    <row r="6122" spans="1:9" x14ac:dyDescent="0.2">
      <c r="A6122" s="141" t="s">
        <v>12248</v>
      </c>
      <c r="B6122" s="142" t="s">
        <v>21495</v>
      </c>
      <c r="C6122" s="143">
        <v>24553</v>
      </c>
      <c r="D6122" s="143">
        <v>494</v>
      </c>
      <c r="E6122" s="144">
        <v>426186.56</v>
      </c>
      <c r="F6122" s="144">
        <v>3810.46</v>
      </c>
      <c r="G6122" s="144">
        <v>4696.62</v>
      </c>
      <c r="H6122" s="144">
        <v>3792.02</v>
      </c>
      <c r="I6122" s="144">
        <v>12299.1</v>
      </c>
    </row>
    <row r="6123" spans="1:9" x14ac:dyDescent="0.2">
      <c r="A6123" s="141" t="s">
        <v>12250</v>
      </c>
      <c r="B6123" s="142" t="s">
        <v>21496</v>
      </c>
      <c r="C6123" s="143">
        <v>6645</v>
      </c>
      <c r="D6123" s="143">
        <v>147</v>
      </c>
      <c r="E6123" s="144">
        <v>638866.68999999994</v>
      </c>
      <c r="F6123" s="144">
        <v>1031.26</v>
      </c>
      <c r="G6123" s="144">
        <v>1397.58</v>
      </c>
      <c r="H6123" s="144">
        <v>5684.35</v>
      </c>
      <c r="I6123" s="144">
        <v>8113.19</v>
      </c>
    </row>
    <row r="6124" spans="1:9" x14ac:dyDescent="0.2">
      <c r="A6124" s="141" t="s">
        <v>12252</v>
      </c>
      <c r="B6124" s="142" t="s">
        <v>21497</v>
      </c>
      <c r="C6124" s="143">
        <v>38891</v>
      </c>
      <c r="D6124" s="143">
        <v>357</v>
      </c>
      <c r="E6124" s="144">
        <v>156778.64000000001</v>
      </c>
      <c r="F6124" s="144">
        <v>6035.62</v>
      </c>
      <c r="G6124" s="144">
        <v>3394.11</v>
      </c>
      <c r="H6124" s="144">
        <v>1394.94</v>
      </c>
      <c r="I6124" s="144">
        <v>10824.67</v>
      </c>
    </row>
    <row r="6125" spans="1:9" x14ac:dyDescent="0.2">
      <c r="A6125" s="141" t="s">
        <v>12254</v>
      </c>
      <c r="B6125" s="142" t="s">
        <v>21498</v>
      </c>
      <c r="C6125" s="143">
        <v>458</v>
      </c>
      <c r="D6125" s="143">
        <v>11</v>
      </c>
      <c r="E6125" s="144">
        <v>2231.39</v>
      </c>
      <c r="F6125" s="144">
        <v>71.08</v>
      </c>
      <c r="G6125" s="144">
        <v>104.58</v>
      </c>
      <c r="H6125" s="144">
        <v>19.86</v>
      </c>
      <c r="I6125" s="144">
        <v>195.52</v>
      </c>
    </row>
    <row r="6126" spans="1:9" x14ac:dyDescent="0.2">
      <c r="A6126" s="141" t="s">
        <v>12256</v>
      </c>
      <c r="B6126" s="142" t="s">
        <v>21499</v>
      </c>
      <c r="C6126" s="143">
        <v>705</v>
      </c>
      <c r="D6126" s="143">
        <v>18</v>
      </c>
      <c r="E6126" s="144">
        <v>21300.98</v>
      </c>
      <c r="F6126" s="144">
        <v>109.41</v>
      </c>
      <c r="G6126" s="144">
        <v>171.13</v>
      </c>
      <c r="H6126" s="144">
        <v>189.53</v>
      </c>
      <c r="I6126" s="144">
        <v>470.07</v>
      </c>
    </row>
    <row r="6127" spans="1:9" x14ac:dyDescent="0.2">
      <c r="A6127" s="141" t="s">
        <v>12258</v>
      </c>
      <c r="B6127" s="142" t="s">
        <v>21500</v>
      </c>
      <c r="C6127" s="143">
        <v>2385</v>
      </c>
      <c r="D6127" s="143">
        <v>43</v>
      </c>
      <c r="E6127" s="144">
        <v>69375.399999999994</v>
      </c>
      <c r="F6127" s="144">
        <v>370.14</v>
      </c>
      <c r="G6127" s="144">
        <v>408.82</v>
      </c>
      <c r="H6127" s="144">
        <v>617.27</v>
      </c>
      <c r="I6127" s="144">
        <v>1396.23</v>
      </c>
    </row>
    <row r="6128" spans="1:9" x14ac:dyDescent="0.2">
      <c r="A6128" s="141" t="s">
        <v>12260</v>
      </c>
      <c r="B6128" s="142" t="s">
        <v>21501</v>
      </c>
      <c r="C6128" s="143">
        <v>582</v>
      </c>
      <c r="D6128" s="143">
        <v>22</v>
      </c>
      <c r="E6128" s="144">
        <v>6989.52</v>
      </c>
      <c r="F6128" s="144">
        <v>90.32</v>
      </c>
      <c r="G6128" s="144">
        <v>209.16</v>
      </c>
      <c r="H6128" s="144">
        <v>62.19</v>
      </c>
      <c r="I6128" s="144">
        <v>361.67</v>
      </c>
    </row>
    <row r="6129" spans="1:9" x14ac:dyDescent="0.2">
      <c r="A6129" s="141" t="s">
        <v>12262</v>
      </c>
      <c r="B6129" s="142" t="s">
        <v>21502</v>
      </c>
      <c r="C6129" s="143">
        <v>108</v>
      </c>
      <c r="D6129" s="143">
        <v>0</v>
      </c>
      <c r="E6129" s="144">
        <v>0</v>
      </c>
      <c r="F6129" s="144">
        <v>16.760000000000002</v>
      </c>
      <c r="G6129" s="144">
        <v>0</v>
      </c>
      <c r="H6129" s="144">
        <v>0</v>
      </c>
      <c r="I6129" s="144">
        <v>16.760000000000002</v>
      </c>
    </row>
    <row r="6130" spans="1:9" x14ac:dyDescent="0.2">
      <c r="A6130" s="141" t="s">
        <v>12264</v>
      </c>
      <c r="B6130" s="142" t="s">
        <v>21503</v>
      </c>
      <c r="C6130" s="143">
        <v>536</v>
      </c>
      <c r="D6130" s="143">
        <v>3</v>
      </c>
      <c r="E6130" s="144">
        <v>555.66</v>
      </c>
      <c r="F6130" s="144">
        <v>83.18</v>
      </c>
      <c r="G6130" s="144">
        <v>28.52</v>
      </c>
      <c r="H6130" s="144">
        <v>4.9400000000000004</v>
      </c>
      <c r="I6130" s="144">
        <v>116.64</v>
      </c>
    </row>
    <row r="6131" spans="1:9" x14ac:dyDescent="0.2">
      <c r="A6131" s="141" t="s">
        <v>12266</v>
      </c>
      <c r="B6131" s="142" t="s">
        <v>21504</v>
      </c>
      <c r="C6131" s="143">
        <v>1299</v>
      </c>
      <c r="D6131" s="143">
        <v>38</v>
      </c>
      <c r="E6131" s="144">
        <v>19383.95</v>
      </c>
      <c r="F6131" s="144">
        <v>201.59</v>
      </c>
      <c r="G6131" s="144">
        <v>361.28</v>
      </c>
      <c r="H6131" s="144">
        <v>172.47</v>
      </c>
      <c r="I6131" s="144">
        <v>735.34</v>
      </c>
    </row>
    <row r="6132" spans="1:9" x14ac:dyDescent="0.2">
      <c r="A6132" s="141" t="s">
        <v>12268</v>
      </c>
      <c r="B6132" s="142" t="s">
        <v>21505</v>
      </c>
      <c r="C6132" s="143">
        <v>22522</v>
      </c>
      <c r="D6132" s="143">
        <v>383</v>
      </c>
      <c r="E6132" s="144">
        <v>319909.8</v>
      </c>
      <c r="F6132" s="144">
        <v>3495.26</v>
      </c>
      <c r="G6132" s="144">
        <v>3641.3</v>
      </c>
      <c r="H6132" s="144">
        <v>2846.42</v>
      </c>
      <c r="I6132" s="144">
        <v>9982.98</v>
      </c>
    </row>
    <row r="6133" spans="1:9" x14ac:dyDescent="0.2">
      <c r="A6133" s="141" t="s">
        <v>12270</v>
      </c>
      <c r="B6133" s="142" t="s">
        <v>21506</v>
      </c>
      <c r="C6133" s="143">
        <v>445</v>
      </c>
      <c r="D6133" s="143">
        <v>10</v>
      </c>
      <c r="E6133" s="144">
        <v>43746.09</v>
      </c>
      <c r="F6133" s="144">
        <v>69.06</v>
      </c>
      <c r="G6133" s="144">
        <v>95.07</v>
      </c>
      <c r="H6133" s="144">
        <v>389.23</v>
      </c>
      <c r="I6133" s="144">
        <v>553.36</v>
      </c>
    </row>
    <row r="6134" spans="1:9" x14ac:dyDescent="0.2">
      <c r="A6134" s="141" t="s">
        <v>12272</v>
      </c>
      <c r="B6134" s="142" t="s">
        <v>21507</v>
      </c>
      <c r="C6134" s="143">
        <v>131</v>
      </c>
      <c r="D6134" s="143">
        <v>5</v>
      </c>
      <c r="E6134" s="144">
        <v>2938.4</v>
      </c>
      <c r="F6134" s="144">
        <v>20.329999999999998</v>
      </c>
      <c r="G6134" s="144">
        <v>47.54</v>
      </c>
      <c r="H6134" s="144">
        <v>26.14</v>
      </c>
      <c r="I6134" s="144">
        <v>94.01</v>
      </c>
    </row>
    <row r="6135" spans="1:9" x14ac:dyDescent="0.2">
      <c r="A6135" s="141" t="s">
        <v>12274</v>
      </c>
      <c r="B6135" s="142" t="s">
        <v>21508</v>
      </c>
      <c r="C6135" s="143">
        <v>208</v>
      </c>
      <c r="D6135" s="143">
        <v>5</v>
      </c>
      <c r="E6135" s="144">
        <v>1026.8900000000001</v>
      </c>
      <c r="F6135" s="144">
        <v>32.28</v>
      </c>
      <c r="G6135" s="144">
        <v>47.54</v>
      </c>
      <c r="H6135" s="144">
        <v>9.14</v>
      </c>
      <c r="I6135" s="144">
        <v>88.96</v>
      </c>
    </row>
    <row r="6136" spans="1:9" x14ac:dyDescent="0.2">
      <c r="A6136" s="141" t="s">
        <v>12276</v>
      </c>
      <c r="B6136" s="142" t="s">
        <v>21509</v>
      </c>
      <c r="C6136" s="143">
        <v>630</v>
      </c>
      <c r="D6136" s="143">
        <v>19</v>
      </c>
      <c r="E6136" s="144">
        <v>56115.5</v>
      </c>
      <c r="F6136" s="144">
        <v>97.77</v>
      </c>
      <c r="G6136" s="144">
        <v>180.64</v>
      </c>
      <c r="H6136" s="144">
        <v>499.29</v>
      </c>
      <c r="I6136" s="144">
        <v>777.7</v>
      </c>
    </row>
    <row r="6137" spans="1:9" x14ac:dyDescent="0.2">
      <c r="A6137" s="141" t="s">
        <v>12278</v>
      </c>
      <c r="B6137" s="142" t="s">
        <v>21510</v>
      </c>
      <c r="C6137" s="143">
        <v>880</v>
      </c>
      <c r="D6137" s="143">
        <v>16</v>
      </c>
      <c r="E6137" s="144">
        <v>5778.64</v>
      </c>
      <c r="F6137" s="144">
        <v>136.57</v>
      </c>
      <c r="G6137" s="144">
        <v>152.12</v>
      </c>
      <c r="H6137" s="144">
        <v>51.42</v>
      </c>
      <c r="I6137" s="144">
        <v>340.11</v>
      </c>
    </row>
    <row r="6138" spans="1:9" x14ac:dyDescent="0.2">
      <c r="A6138" s="141" t="s">
        <v>12280</v>
      </c>
      <c r="B6138" s="142" t="s">
        <v>21511</v>
      </c>
      <c r="C6138" s="143">
        <v>427</v>
      </c>
      <c r="D6138" s="143">
        <v>12</v>
      </c>
      <c r="E6138" s="144">
        <v>4947.29</v>
      </c>
      <c r="F6138" s="144">
        <v>66.260000000000005</v>
      </c>
      <c r="G6138" s="144">
        <v>114.09</v>
      </c>
      <c r="H6138" s="144">
        <v>44.02</v>
      </c>
      <c r="I6138" s="144">
        <v>224.37</v>
      </c>
    </row>
    <row r="6139" spans="1:9" x14ac:dyDescent="0.2">
      <c r="A6139" s="141" t="s">
        <v>12282</v>
      </c>
      <c r="B6139" s="142" t="s">
        <v>21512</v>
      </c>
      <c r="C6139" s="143">
        <v>2193</v>
      </c>
      <c r="D6139" s="143">
        <v>70</v>
      </c>
      <c r="E6139" s="144">
        <v>18448.93</v>
      </c>
      <c r="F6139" s="144">
        <v>340.34</v>
      </c>
      <c r="G6139" s="144">
        <v>665.51</v>
      </c>
      <c r="H6139" s="144">
        <v>164.15</v>
      </c>
      <c r="I6139" s="144">
        <v>1170</v>
      </c>
    </row>
    <row r="6140" spans="1:9" x14ac:dyDescent="0.2">
      <c r="A6140" s="141" t="s">
        <v>12284</v>
      </c>
      <c r="B6140" s="142" t="s">
        <v>21513</v>
      </c>
      <c r="C6140" s="143">
        <v>11539</v>
      </c>
      <c r="D6140" s="143">
        <v>134</v>
      </c>
      <c r="E6140" s="144">
        <v>51651.67</v>
      </c>
      <c r="F6140" s="144">
        <v>1790.78</v>
      </c>
      <c r="G6140" s="144">
        <v>1273.98</v>
      </c>
      <c r="H6140" s="144">
        <v>459.58</v>
      </c>
      <c r="I6140" s="144">
        <v>3524.34</v>
      </c>
    </row>
    <row r="6141" spans="1:9" x14ac:dyDescent="0.2">
      <c r="A6141" s="141" t="s">
        <v>12286</v>
      </c>
      <c r="B6141" s="142" t="s">
        <v>21514</v>
      </c>
      <c r="C6141" s="143">
        <v>3552</v>
      </c>
      <c r="D6141" s="143">
        <v>53</v>
      </c>
      <c r="E6141" s="144">
        <v>10123.049999999999</v>
      </c>
      <c r="F6141" s="144">
        <v>551.25</v>
      </c>
      <c r="G6141" s="144">
        <v>503.89</v>
      </c>
      <c r="H6141" s="144">
        <v>90.07</v>
      </c>
      <c r="I6141" s="144">
        <v>1145.21</v>
      </c>
    </row>
    <row r="6142" spans="1:9" x14ac:dyDescent="0.2">
      <c r="A6142" s="141" t="s">
        <v>12288</v>
      </c>
      <c r="B6142" s="142" t="s">
        <v>21515</v>
      </c>
      <c r="C6142" s="143">
        <v>3220</v>
      </c>
      <c r="D6142" s="143">
        <v>88</v>
      </c>
      <c r="E6142" s="144">
        <v>33552.99</v>
      </c>
      <c r="F6142" s="144">
        <v>499.72</v>
      </c>
      <c r="G6142" s="144">
        <v>836.65</v>
      </c>
      <c r="H6142" s="144">
        <v>298.54000000000002</v>
      </c>
      <c r="I6142" s="144">
        <v>1634.91</v>
      </c>
    </row>
    <row r="6143" spans="1:9" x14ac:dyDescent="0.2">
      <c r="A6143" s="141" t="s">
        <v>12290</v>
      </c>
      <c r="B6143" s="142" t="s">
        <v>21516</v>
      </c>
      <c r="C6143" s="143">
        <v>4160</v>
      </c>
      <c r="D6143" s="143">
        <v>103</v>
      </c>
      <c r="E6143" s="144">
        <v>154797.51</v>
      </c>
      <c r="F6143" s="144">
        <v>645.6</v>
      </c>
      <c r="G6143" s="144">
        <v>979.26</v>
      </c>
      <c r="H6143" s="144">
        <v>1377.32</v>
      </c>
      <c r="I6143" s="144">
        <v>3002.18</v>
      </c>
    </row>
    <row r="6144" spans="1:9" x14ac:dyDescent="0.2">
      <c r="A6144" s="141" t="s">
        <v>12292</v>
      </c>
      <c r="B6144" s="142" t="s">
        <v>21517</v>
      </c>
      <c r="C6144" s="143">
        <v>28512</v>
      </c>
      <c r="D6144" s="143">
        <v>479</v>
      </c>
      <c r="E6144" s="144">
        <v>292801.82</v>
      </c>
      <c r="F6144" s="144">
        <v>4424.8599999999997</v>
      </c>
      <c r="G6144" s="144">
        <v>4554.01</v>
      </c>
      <c r="H6144" s="144">
        <v>2605.2199999999998</v>
      </c>
      <c r="I6144" s="144">
        <v>11584.09</v>
      </c>
    </row>
    <row r="6145" spans="1:9" x14ac:dyDescent="0.2">
      <c r="A6145" s="141" t="s">
        <v>12294</v>
      </c>
      <c r="B6145" s="142" t="s">
        <v>21518</v>
      </c>
      <c r="C6145" s="143">
        <v>3444</v>
      </c>
      <c r="D6145" s="143">
        <v>77</v>
      </c>
      <c r="E6145" s="144">
        <v>32698.63</v>
      </c>
      <c r="F6145" s="144">
        <v>534.49</v>
      </c>
      <c r="G6145" s="144">
        <v>732.06</v>
      </c>
      <c r="H6145" s="144">
        <v>290.94</v>
      </c>
      <c r="I6145" s="144">
        <v>1557.49</v>
      </c>
    </row>
    <row r="6146" spans="1:9" x14ac:dyDescent="0.2">
      <c r="A6146" s="141" t="s">
        <v>12296</v>
      </c>
      <c r="B6146" s="142" t="s">
        <v>21519</v>
      </c>
      <c r="C6146" s="143">
        <v>5933</v>
      </c>
      <c r="D6146" s="143">
        <v>161</v>
      </c>
      <c r="E6146" s="144">
        <v>1378090.96</v>
      </c>
      <c r="F6146" s="144">
        <v>920.76</v>
      </c>
      <c r="G6146" s="144">
        <v>1530.68</v>
      </c>
      <c r="H6146" s="144">
        <v>12261.65</v>
      </c>
      <c r="I6146" s="144">
        <v>14713.09</v>
      </c>
    </row>
    <row r="6147" spans="1:9" x14ac:dyDescent="0.2">
      <c r="A6147" s="141" t="s">
        <v>12298</v>
      </c>
      <c r="B6147" s="142" t="s">
        <v>21520</v>
      </c>
      <c r="C6147" s="143">
        <v>76</v>
      </c>
      <c r="D6147" s="143">
        <v>2</v>
      </c>
      <c r="E6147" s="144">
        <v>142.80000000000001</v>
      </c>
      <c r="F6147" s="144">
        <v>14.42</v>
      </c>
      <c r="G6147" s="144">
        <v>17.309999999999999</v>
      </c>
      <c r="H6147" s="144">
        <v>1.47</v>
      </c>
      <c r="I6147" s="144">
        <v>33.200000000000003</v>
      </c>
    </row>
    <row r="6148" spans="1:9" x14ac:dyDescent="0.2">
      <c r="A6148" s="141" t="s">
        <v>12300</v>
      </c>
      <c r="B6148" s="142" t="s">
        <v>21521</v>
      </c>
      <c r="C6148" s="143">
        <v>57</v>
      </c>
      <c r="D6148" s="143">
        <v>1</v>
      </c>
      <c r="E6148" s="144">
        <v>174.17</v>
      </c>
      <c r="F6148" s="144">
        <v>10.82</v>
      </c>
      <c r="G6148" s="144">
        <v>8.66</v>
      </c>
      <c r="H6148" s="144">
        <v>1.79</v>
      </c>
      <c r="I6148" s="144">
        <v>21.27</v>
      </c>
    </row>
    <row r="6149" spans="1:9" x14ac:dyDescent="0.2">
      <c r="A6149" s="141" t="s">
        <v>12302</v>
      </c>
      <c r="B6149" s="142" t="s">
        <v>21522</v>
      </c>
      <c r="C6149" s="143">
        <v>17</v>
      </c>
      <c r="D6149" s="143">
        <v>0</v>
      </c>
      <c r="E6149" s="144">
        <v>0</v>
      </c>
      <c r="F6149" s="144">
        <v>3.22</v>
      </c>
      <c r="G6149" s="144">
        <v>0</v>
      </c>
      <c r="H6149" s="144">
        <v>0</v>
      </c>
      <c r="I6149" s="144">
        <v>3.22</v>
      </c>
    </row>
    <row r="6150" spans="1:9" x14ac:dyDescent="0.2">
      <c r="A6150" s="141" t="s">
        <v>12304</v>
      </c>
      <c r="B6150" s="142" t="s">
        <v>21523</v>
      </c>
      <c r="C6150" s="143">
        <v>547</v>
      </c>
      <c r="D6150" s="143">
        <v>20</v>
      </c>
      <c r="E6150" s="144">
        <v>10083.530000000001</v>
      </c>
      <c r="F6150" s="144">
        <v>103.83</v>
      </c>
      <c r="G6150" s="144">
        <v>173.15</v>
      </c>
      <c r="H6150" s="144">
        <v>103.79</v>
      </c>
      <c r="I6150" s="144">
        <v>380.77</v>
      </c>
    </row>
    <row r="6151" spans="1:9" x14ac:dyDescent="0.2">
      <c r="A6151" s="141" t="s">
        <v>12306</v>
      </c>
      <c r="B6151" s="142" t="s">
        <v>21524</v>
      </c>
      <c r="C6151" s="143">
        <v>76</v>
      </c>
      <c r="D6151" s="143">
        <v>0</v>
      </c>
      <c r="E6151" s="144">
        <v>0</v>
      </c>
      <c r="F6151" s="144">
        <v>14.42</v>
      </c>
      <c r="G6151" s="144">
        <v>0</v>
      </c>
      <c r="H6151" s="144">
        <v>0</v>
      </c>
      <c r="I6151" s="144">
        <v>14.42</v>
      </c>
    </row>
    <row r="6152" spans="1:9" x14ac:dyDescent="0.2">
      <c r="A6152" s="141" t="s">
        <v>12308</v>
      </c>
      <c r="B6152" s="142" t="s">
        <v>21525</v>
      </c>
      <c r="C6152" s="143">
        <v>235</v>
      </c>
      <c r="D6152" s="143">
        <v>7</v>
      </c>
      <c r="E6152" s="144">
        <v>16096.03</v>
      </c>
      <c r="F6152" s="144">
        <v>44.61</v>
      </c>
      <c r="G6152" s="144">
        <v>60.6</v>
      </c>
      <c r="H6152" s="144">
        <v>165.68</v>
      </c>
      <c r="I6152" s="144">
        <v>270.89</v>
      </c>
    </row>
    <row r="6153" spans="1:9" x14ac:dyDescent="0.2">
      <c r="A6153" s="141" t="s">
        <v>12310</v>
      </c>
      <c r="B6153" s="142" t="s">
        <v>21526</v>
      </c>
      <c r="C6153" s="143">
        <v>184</v>
      </c>
      <c r="D6153" s="143">
        <v>7</v>
      </c>
      <c r="E6153" s="144">
        <v>1776.85</v>
      </c>
      <c r="F6153" s="144">
        <v>34.93</v>
      </c>
      <c r="G6153" s="144">
        <v>60.6</v>
      </c>
      <c r="H6153" s="144">
        <v>18.29</v>
      </c>
      <c r="I6153" s="144">
        <v>113.82</v>
      </c>
    </row>
    <row r="6154" spans="1:9" x14ac:dyDescent="0.2">
      <c r="A6154" s="141" t="s">
        <v>12312</v>
      </c>
      <c r="B6154" s="142" t="s">
        <v>21527</v>
      </c>
      <c r="C6154" s="143">
        <v>1977</v>
      </c>
      <c r="D6154" s="143">
        <v>34</v>
      </c>
      <c r="E6154" s="144">
        <v>11685.85</v>
      </c>
      <c r="F6154" s="144">
        <v>375.28</v>
      </c>
      <c r="G6154" s="144">
        <v>294.35000000000002</v>
      </c>
      <c r="H6154" s="144">
        <v>120.29</v>
      </c>
      <c r="I6154" s="144">
        <v>789.92</v>
      </c>
    </row>
    <row r="6155" spans="1:9" x14ac:dyDescent="0.2">
      <c r="A6155" s="141" t="s">
        <v>12314</v>
      </c>
      <c r="B6155" s="142" t="s">
        <v>21528</v>
      </c>
      <c r="C6155" s="143">
        <v>990</v>
      </c>
      <c r="D6155" s="143">
        <v>12</v>
      </c>
      <c r="E6155" s="144">
        <v>4004.57</v>
      </c>
      <c r="F6155" s="144">
        <v>187.93</v>
      </c>
      <c r="G6155" s="144">
        <v>103.89</v>
      </c>
      <c r="H6155" s="144">
        <v>41.22</v>
      </c>
      <c r="I6155" s="144">
        <v>333.04</v>
      </c>
    </row>
    <row r="6156" spans="1:9" x14ac:dyDescent="0.2">
      <c r="A6156" s="141" t="s">
        <v>12316</v>
      </c>
      <c r="B6156" s="142" t="s">
        <v>21529</v>
      </c>
      <c r="C6156" s="143">
        <v>294</v>
      </c>
      <c r="D6156" s="143">
        <v>31</v>
      </c>
      <c r="E6156" s="144">
        <v>19417.54</v>
      </c>
      <c r="F6156" s="144">
        <v>55.81</v>
      </c>
      <c r="G6156" s="144">
        <v>268.38</v>
      </c>
      <c r="H6156" s="144">
        <v>199.86</v>
      </c>
      <c r="I6156" s="144">
        <v>524.04999999999995</v>
      </c>
    </row>
    <row r="6157" spans="1:9" x14ac:dyDescent="0.2">
      <c r="A6157" s="141" t="s">
        <v>12318</v>
      </c>
      <c r="B6157" s="142" t="s">
        <v>21530</v>
      </c>
      <c r="C6157" s="143">
        <v>46</v>
      </c>
      <c r="D6157" s="143">
        <v>1</v>
      </c>
      <c r="E6157" s="144">
        <v>186.61</v>
      </c>
      <c r="F6157" s="144">
        <v>8.73</v>
      </c>
      <c r="G6157" s="144">
        <v>8.66</v>
      </c>
      <c r="H6157" s="144">
        <v>1.92</v>
      </c>
      <c r="I6157" s="144">
        <v>19.309999999999999</v>
      </c>
    </row>
    <row r="6158" spans="1:9" x14ac:dyDescent="0.2">
      <c r="A6158" s="141" t="s">
        <v>12320</v>
      </c>
      <c r="B6158" s="142" t="s">
        <v>21531</v>
      </c>
      <c r="C6158" s="143">
        <v>352</v>
      </c>
      <c r="D6158" s="143">
        <v>24</v>
      </c>
      <c r="E6158" s="144">
        <v>4387.05</v>
      </c>
      <c r="F6158" s="144">
        <v>66.819999999999993</v>
      </c>
      <c r="G6158" s="144">
        <v>207.78</v>
      </c>
      <c r="H6158" s="144">
        <v>45.16</v>
      </c>
      <c r="I6158" s="144">
        <v>319.76</v>
      </c>
    </row>
    <row r="6159" spans="1:9" x14ac:dyDescent="0.2">
      <c r="A6159" s="141" t="s">
        <v>12322</v>
      </c>
      <c r="B6159" s="142" t="s">
        <v>21532</v>
      </c>
      <c r="C6159" s="143">
        <v>16029</v>
      </c>
      <c r="D6159" s="143">
        <v>346</v>
      </c>
      <c r="E6159" s="144">
        <v>163502.03</v>
      </c>
      <c r="F6159" s="144">
        <v>3042.66</v>
      </c>
      <c r="G6159" s="144">
        <v>2995.5</v>
      </c>
      <c r="H6159" s="144">
        <v>1682.95</v>
      </c>
      <c r="I6159" s="144">
        <v>7721.11</v>
      </c>
    </row>
    <row r="6160" spans="1:9" x14ac:dyDescent="0.2">
      <c r="A6160" s="141" t="s">
        <v>12324</v>
      </c>
      <c r="B6160" s="142" t="s">
        <v>21533</v>
      </c>
      <c r="C6160" s="143">
        <v>3293</v>
      </c>
      <c r="D6160" s="143">
        <v>67</v>
      </c>
      <c r="E6160" s="144">
        <v>54100.82</v>
      </c>
      <c r="F6160" s="144">
        <v>625.09</v>
      </c>
      <c r="G6160" s="144">
        <v>580.05999999999995</v>
      </c>
      <c r="H6160" s="144">
        <v>556.86</v>
      </c>
      <c r="I6160" s="144">
        <v>1762.01</v>
      </c>
    </row>
    <row r="6161" spans="1:9" x14ac:dyDescent="0.2">
      <c r="A6161" s="141" t="s">
        <v>12326</v>
      </c>
      <c r="B6161" s="142" t="s">
        <v>21534</v>
      </c>
      <c r="C6161" s="143">
        <v>483</v>
      </c>
      <c r="D6161" s="143">
        <v>20</v>
      </c>
      <c r="E6161" s="144">
        <v>4477.7299999999996</v>
      </c>
      <c r="F6161" s="144">
        <v>91.69</v>
      </c>
      <c r="G6161" s="144">
        <v>173.15</v>
      </c>
      <c r="H6161" s="144">
        <v>46.09</v>
      </c>
      <c r="I6161" s="144">
        <v>310.93</v>
      </c>
    </row>
    <row r="6162" spans="1:9" x14ac:dyDescent="0.2">
      <c r="A6162" s="141" t="s">
        <v>12328</v>
      </c>
      <c r="B6162" s="142" t="s">
        <v>21535</v>
      </c>
      <c r="C6162" s="143">
        <v>333</v>
      </c>
      <c r="D6162" s="143">
        <v>11</v>
      </c>
      <c r="E6162" s="144">
        <v>39134.400000000001</v>
      </c>
      <c r="F6162" s="144">
        <v>63.21</v>
      </c>
      <c r="G6162" s="144">
        <v>95.23</v>
      </c>
      <c r="H6162" s="144">
        <v>402.82</v>
      </c>
      <c r="I6162" s="144">
        <v>561.26</v>
      </c>
    </row>
    <row r="6163" spans="1:9" x14ac:dyDescent="0.2">
      <c r="A6163" s="141" t="s">
        <v>12330</v>
      </c>
      <c r="B6163" s="142" t="s">
        <v>21536</v>
      </c>
      <c r="C6163" s="143">
        <v>14</v>
      </c>
      <c r="D6163" s="143">
        <v>0</v>
      </c>
      <c r="E6163" s="144">
        <v>0</v>
      </c>
      <c r="F6163" s="144">
        <v>2.66</v>
      </c>
      <c r="G6163" s="144">
        <v>0</v>
      </c>
      <c r="H6163" s="144">
        <v>0</v>
      </c>
      <c r="I6163" s="144">
        <v>2.66</v>
      </c>
    </row>
    <row r="6164" spans="1:9" x14ac:dyDescent="0.2">
      <c r="A6164" s="141" t="s">
        <v>12332</v>
      </c>
      <c r="B6164" s="142" t="s">
        <v>21537</v>
      </c>
      <c r="C6164" s="143">
        <v>65</v>
      </c>
      <c r="D6164" s="143">
        <v>0</v>
      </c>
      <c r="E6164" s="144">
        <v>0</v>
      </c>
      <c r="F6164" s="144">
        <v>12.34</v>
      </c>
      <c r="G6164" s="144">
        <v>0</v>
      </c>
      <c r="H6164" s="144">
        <v>0</v>
      </c>
      <c r="I6164" s="144">
        <v>12.34</v>
      </c>
    </row>
    <row r="6165" spans="1:9" x14ac:dyDescent="0.2">
      <c r="A6165" s="141" t="s">
        <v>12334</v>
      </c>
      <c r="B6165" s="142" t="s">
        <v>21538</v>
      </c>
      <c r="C6165" s="143">
        <v>20</v>
      </c>
      <c r="D6165" s="143">
        <v>1</v>
      </c>
      <c r="E6165" s="144">
        <v>87.09</v>
      </c>
      <c r="F6165" s="144">
        <v>3.8</v>
      </c>
      <c r="G6165" s="144">
        <v>8.66</v>
      </c>
      <c r="H6165" s="144">
        <v>0.9</v>
      </c>
      <c r="I6165" s="144">
        <v>13.36</v>
      </c>
    </row>
    <row r="6166" spans="1:9" x14ac:dyDescent="0.2">
      <c r="A6166" s="141" t="s">
        <v>12336</v>
      </c>
      <c r="B6166" s="142" t="s">
        <v>21539</v>
      </c>
      <c r="C6166" s="143">
        <v>128</v>
      </c>
      <c r="D6166" s="143">
        <v>1</v>
      </c>
      <c r="E6166" s="144">
        <v>314.75</v>
      </c>
      <c r="F6166" s="144">
        <v>24.3</v>
      </c>
      <c r="G6166" s="144">
        <v>8.66</v>
      </c>
      <c r="H6166" s="144">
        <v>3.24</v>
      </c>
      <c r="I6166" s="144">
        <v>36.200000000000003</v>
      </c>
    </row>
    <row r="6167" spans="1:9" x14ac:dyDescent="0.2">
      <c r="A6167" s="141" t="s">
        <v>12338</v>
      </c>
      <c r="B6167" s="142" t="s">
        <v>21540</v>
      </c>
      <c r="C6167" s="143">
        <v>577</v>
      </c>
      <c r="D6167" s="143">
        <v>7</v>
      </c>
      <c r="E6167" s="144">
        <v>4961.13</v>
      </c>
      <c r="F6167" s="144">
        <v>109.53</v>
      </c>
      <c r="G6167" s="144">
        <v>60.6</v>
      </c>
      <c r="H6167" s="144">
        <v>51.06</v>
      </c>
      <c r="I6167" s="144">
        <v>221.19</v>
      </c>
    </row>
    <row r="6168" spans="1:9" x14ac:dyDescent="0.2">
      <c r="A6168" s="141" t="s">
        <v>12340</v>
      </c>
      <c r="B6168" s="142" t="s">
        <v>21541</v>
      </c>
      <c r="C6168" s="143">
        <v>22</v>
      </c>
      <c r="D6168" s="143">
        <v>3</v>
      </c>
      <c r="E6168" s="144">
        <v>25758.74</v>
      </c>
      <c r="F6168" s="144">
        <v>4.18</v>
      </c>
      <c r="G6168" s="144">
        <v>25.98</v>
      </c>
      <c r="H6168" s="144">
        <v>265.14</v>
      </c>
      <c r="I6168" s="144">
        <v>295.3</v>
      </c>
    </row>
    <row r="6169" spans="1:9" x14ac:dyDescent="0.2">
      <c r="A6169" s="141" t="s">
        <v>12342</v>
      </c>
      <c r="B6169" s="142" t="s">
        <v>21542</v>
      </c>
      <c r="C6169" s="143">
        <v>32</v>
      </c>
      <c r="D6169" s="143">
        <v>1</v>
      </c>
      <c r="E6169" s="144">
        <v>2499.0100000000002</v>
      </c>
      <c r="F6169" s="144">
        <v>6.07</v>
      </c>
      <c r="G6169" s="144">
        <v>8.66</v>
      </c>
      <c r="H6169" s="144">
        <v>25.72</v>
      </c>
      <c r="I6169" s="144">
        <v>40.450000000000003</v>
      </c>
    </row>
    <row r="6170" spans="1:9" x14ac:dyDescent="0.2">
      <c r="A6170" s="141" t="s">
        <v>12344</v>
      </c>
      <c r="B6170" s="142" t="s">
        <v>21543</v>
      </c>
      <c r="C6170" s="143">
        <v>7327</v>
      </c>
      <c r="D6170" s="143">
        <v>83</v>
      </c>
      <c r="E6170" s="144">
        <v>46285.79</v>
      </c>
      <c r="F6170" s="144">
        <v>1390.83</v>
      </c>
      <c r="G6170" s="144">
        <v>718.58</v>
      </c>
      <c r="H6170" s="144">
        <v>476.42</v>
      </c>
      <c r="I6170" s="144">
        <v>2585.83</v>
      </c>
    </row>
    <row r="6171" spans="1:9" x14ac:dyDescent="0.2">
      <c r="A6171" s="141" t="s">
        <v>12346</v>
      </c>
      <c r="B6171" s="142" t="s">
        <v>21544</v>
      </c>
      <c r="C6171" s="143">
        <v>112</v>
      </c>
      <c r="D6171" s="143">
        <v>1</v>
      </c>
      <c r="E6171" s="144">
        <v>93.31</v>
      </c>
      <c r="F6171" s="144">
        <v>21.26</v>
      </c>
      <c r="G6171" s="144">
        <v>8.66</v>
      </c>
      <c r="H6171" s="144">
        <v>0.96</v>
      </c>
      <c r="I6171" s="144">
        <v>30.88</v>
      </c>
    </row>
    <row r="6172" spans="1:9" x14ac:dyDescent="0.2">
      <c r="A6172" s="141" t="s">
        <v>12348</v>
      </c>
      <c r="B6172" s="142" t="s">
        <v>21545</v>
      </c>
      <c r="C6172" s="143">
        <v>221</v>
      </c>
      <c r="D6172" s="143">
        <v>2</v>
      </c>
      <c r="E6172" s="144">
        <v>477.95</v>
      </c>
      <c r="F6172" s="144">
        <v>41.95</v>
      </c>
      <c r="G6172" s="144">
        <v>17.309999999999999</v>
      </c>
      <c r="H6172" s="144">
        <v>4.92</v>
      </c>
      <c r="I6172" s="144">
        <v>64.180000000000007</v>
      </c>
    </row>
    <row r="6173" spans="1:9" x14ac:dyDescent="0.2">
      <c r="A6173" s="141" t="s">
        <v>12350</v>
      </c>
      <c r="B6173" s="142" t="s">
        <v>21546</v>
      </c>
      <c r="C6173" s="143">
        <v>199</v>
      </c>
      <c r="D6173" s="143">
        <v>4</v>
      </c>
      <c r="E6173" s="144">
        <v>1847.4</v>
      </c>
      <c r="F6173" s="144">
        <v>37.78</v>
      </c>
      <c r="G6173" s="144">
        <v>34.630000000000003</v>
      </c>
      <c r="H6173" s="144">
        <v>19.02</v>
      </c>
      <c r="I6173" s="144">
        <v>91.43</v>
      </c>
    </row>
    <row r="6174" spans="1:9" x14ac:dyDescent="0.2">
      <c r="A6174" s="141" t="s">
        <v>12352</v>
      </c>
      <c r="B6174" s="142" t="s">
        <v>21547</v>
      </c>
      <c r="C6174" s="143">
        <v>685</v>
      </c>
      <c r="D6174" s="143">
        <v>22</v>
      </c>
      <c r="E6174" s="144">
        <v>21753.81</v>
      </c>
      <c r="F6174" s="144">
        <v>130.03</v>
      </c>
      <c r="G6174" s="144">
        <v>190.46</v>
      </c>
      <c r="H6174" s="144">
        <v>223.91</v>
      </c>
      <c r="I6174" s="144">
        <v>544.4</v>
      </c>
    </row>
    <row r="6175" spans="1:9" x14ac:dyDescent="0.2">
      <c r="A6175" s="141" t="s">
        <v>12354</v>
      </c>
      <c r="B6175" s="142" t="s">
        <v>21548</v>
      </c>
      <c r="C6175" s="143">
        <v>100</v>
      </c>
      <c r="D6175" s="143">
        <v>9</v>
      </c>
      <c r="E6175" s="144">
        <v>54749.85</v>
      </c>
      <c r="F6175" s="144">
        <v>18.98</v>
      </c>
      <c r="G6175" s="144">
        <v>77.92</v>
      </c>
      <c r="H6175" s="144">
        <v>563.54</v>
      </c>
      <c r="I6175" s="144">
        <v>660.44</v>
      </c>
    </row>
    <row r="6176" spans="1:9" x14ac:dyDescent="0.2">
      <c r="A6176" s="141" t="s">
        <v>12356</v>
      </c>
      <c r="B6176" s="142" t="s">
        <v>21549</v>
      </c>
      <c r="C6176" s="143">
        <v>18</v>
      </c>
      <c r="D6176" s="143">
        <v>0</v>
      </c>
      <c r="E6176" s="144">
        <v>0</v>
      </c>
      <c r="F6176" s="144">
        <v>3.42</v>
      </c>
      <c r="G6176" s="144">
        <v>0</v>
      </c>
      <c r="H6176" s="144">
        <v>0</v>
      </c>
      <c r="I6176" s="144">
        <v>3.42</v>
      </c>
    </row>
    <row r="6177" spans="1:9" x14ac:dyDescent="0.2">
      <c r="A6177" s="141" t="s">
        <v>12358</v>
      </c>
      <c r="B6177" s="142" t="s">
        <v>21550</v>
      </c>
      <c r="C6177" s="143">
        <v>278</v>
      </c>
      <c r="D6177" s="143">
        <v>4</v>
      </c>
      <c r="E6177" s="144">
        <v>2965.88</v>
      </c>
      <c r="F6177" s="144">
        <v>52.77</v>
      </c>
      <c r="G6177" s="144">
        <v>34.630000000000003</v>
      </c>
      <c r="H6177" s="144">
        <v>30.53</v>
      </c>
      <c r="I6177" s="144">
        <v>117.93</v>
      </c>
    </row>
    <row r="6178" spans="1:9" x14ac:dyDescent="0.2">
      <c r="A6178" s="141" t="s">
        <v>12360</v>
      </c>
      <c r="B6178" s="142" t="s">
        <v>21551</v>
      </c>
      <c r="C6178" s="143">
        <v>149</v>
      </c>
      <c r="D6178" s="143">
        <v>4</v>
      </c>
      <c r="E6178" s="144">
        <v>801.7</v>
      </c>
      <c r="F6178" s="144">
        <v>28.28</v>
      </c>
      <c r="G6178" s="144">
        <v>34.630000000000003</v>
      </c>
      <c r="H6178" s="144">
        <v>8.26</v>
      </c>
      <c r="I6178" s="144">
        <v>71.17</v>
      </c>
    </row>
    <row r="6179" spans="1:9" x14ac:dyDescent="0.2">
      <c r="A6179" s="141" t="s">
        <v>12362</v>
      </c>
      <c r="B6179" s="142" t="s">
        <v>21552</v>
      </c>
      <c r="C6179" s="143">
        <v>113</v>
      </c>
      <c r="D6179" s="143">
        <v>1</v>
      </c>
      <c r="E6179" s="144">
        <v>313.64999999999998</v>
      </c>
      <c r="F6179" s="144">
        <v>21.45</v>
      </c>
      <c r="G6179" s="144">
        <v>8.66</v>
      </c>
      <c r="H6179" s="144">
        <v>3.23</v>
      </c>
      <c r="I6179" s="144">
        <v>33.340000000000003</v>
      </c>
    </row>
    <row r="6180" spans="1:9" x14ac:dyDescent="0.2">
      <c r="A6180" s="141" t="s">
        <v>12364</v>
      </c>
      <c r="B6180" s="142" t="s">
        <v>21553</v>
      </c>
      <c r="C6180" s="143">
        <v>31</v>
      </c>
      <c r="D6180" s="143">
        <v>1</v>
      </c>
      <c r="E6180" s="144">
        <v>202.24</v>
      </c>
      <c r="F6180" s="144">
        <v>5.89</v>
      </c>
      <c r="G6180" s="144">
        <v>8.66</v>
      </c>
      <c r="H6180" s="144">
        <v>2.08</v>
      </c>
      <c r="I6180" s="144">
        <v>16.63</v>
      </c>
    </row>
    <row r="6181" spans="1:9" x14ac:dyDescent="0.2">
      <c r="A6181" s="141" t="s">
        <v>12366</v>
      </c>
      <c r="B6181" s="142" t="s">
        <v>21554</v>
      </c>
      <c r="C6181" s="143">
        <v>544</v>
      </c>
      <c r="D6181" s="143">
        <v>10</v>
      </c>
      <c r="E6181" s="144">
        <v>1972.3</v>
      </c>
      <c r="F6181" s="144">
        <v>103.26</v>
      </c>
      <c r="G6181" s="144">
        <v>86.58</v>
      </c>
      <c r="H6181" s="144">
        <v>20.3</v>
      </c>
      <c r="I6181" s="144">
        <v>210.14</v>
      </c>
    </row>
    <row r="6182" spans="1:9" x14ac:dyDescent="0.2">
      <c r="A6182" s="141" t="s">
        <v>12368</v>
      </c>
      <c r="B6182" s="142" t="s">
        <v>21555</v>
      </c>
      <c r="C6182" s="143">
        <v>123</v>
      </c>
      <c r="D6182" s="143">
        <v>3</v>
      </c>
      <c r="E6182" s="144">
        <v>560.49</v>
      </c>
      <c r="F6182" s="144">
        <v>23.35</v>
      </c>
      <c r="G6182" s="144">
        <v>25.98</v>
      </c>
      <c r="H6182" s="144">
        <v>5.77</v>
      </c>
      <c r="I6182" s="144">
        <v>55.1</v>
      </c>
    </row>
    <row r="6183" spans="1:9" x14ac:dyDescent="0.2">
      <c r="A6183" s="141" t="s">
        <v>12370</v>
      </c>
      <c r="B6183" s="142" t="s">
        <v>21556</v>
      </c>
      <c r="C6183" s="143">
        <v>224</v>
      </c>
      <c r="D6183" s="143">
        <v>3</v>
      </c>
      <c r="E6183" s="144">
        <v>957.41</v>
      </c>
      <c r="F6183" s="144">
        <v>42.52</v>
      </c>
      <c r="G6183" s="144">
        <v>25.98</v>
      </c>
      <c r="H6183" s="144">
        <v>9.86</v>
      </c>
      <c r="I6183" s="144">
        <v>78.36</v>
      </c>
    </row>
    <row r="6184" spans="1:9" x14ac:dyDescent="0.2">
      <c r="A6184" s="141" t="s">
        <v>12372</v>
      </c>
      <c r="B6184" s="142" t="s">
        <v>21557</v>
      </c>
      <c r="C6184" s="143">
        <v>237</v>
      </c>
      <c r="D6184" s="143">
        <v>2</v>
      </c>
      <c r="E6184" s="144">
        <v>707.9</v>
      </c>
      <c r="F6184" s="144">
        <v>44.98</v>
      </c>
      <c r="G6184" s="144">
        <v>17.309999999999999</v>
      </c>
      <c r="H6184" s="144">
        <v>7.29</v>
      </c>
      <c r="I6184" s="144">
        <v>69.58</v>
      </c>
    </row>
    <row r="6185" spans="1:9" x14ac:dyDescent="0.2">
      <c r="A6185" s="141" t="s">
        <v>12374</v>
      </c>
      <c r="B6185" s="142" t="s">
        <v>21558</v>
      </c>
      <c r="C6185" s="143">
        <v>63</v>
      </c>
      <c r="D6185" s="143">
        <v>0</v>
      </c>
      <c r="E6185" s="144">
        <v>0</v>
      </c>
      <c r="F6185" s="144">
        <v>11.96</v>
      </c>
      <c r="G6185" s="144">
        <v>0</v>
      </c>
      <c r="H6185" s="144">
        <v>0</v>
      </c>
      <c r="I6185" s="144">
        <v>11.96</v>
      </c>
    </row>
    <row r="6186" spans="1:9" x14ac:dyDescent="0.2">
      <c r="A6186" s="141" t="s">
        <v>12376</v>
      </c>
      <c r="B6186" s="142" t="s">
        <v>21559</v>
      </c>
      <c r="C6186" s="143">
        <v>132</v>
      </c>
      <c r="D6186" s="143">
        <v>4</v>
      </c>
      <c r="E6186" s="144">
        <v>1024.46</v>
      </c>
      <c r="F6186" s="144">
        <v>25.06</v>
      </c>
      <c r="G6186" s="144">
        <v>34.630000000000003</v>
      </c>
      <c r="H6186" s="144">
        <v>10.54</v>
      </c>
      <c r="I6186" s="144">
        <v>70.23</v>
      </c>
    </row>
    <row r="6187" spans="1:9" x14ac:dyDescent="0.2">
      <c r="A6187" s="141" t="s">
        <v>12378</v>
      </c>
      <c r="B6187" s="142" t="s">
        <v>21560</v>
      </c>
      <c r="C6187" s="143">
        <v>85</v>
      </c>
      <c r="D6187" s="143">
        <v>2</v>
      </c>
      <c r="E6187" s="144">
        <v>13476.68</v>
      </c>
      <c r="F6187" s="144">
        <v>16.14</v>
      </c>
      <c r="G6187" s="144">
        <v>17.309999999999999</v>
      </c>
      <c r="H6187" s="144">
        <v>138.72</v>
      </c>
      <c r="I6187" s="144">
        <v>172.17</v>
      </c>
    </row>
    <row r="6188" spans="1:9" x14ac:dyDescent="0.2">
      <c r="A6188" s="141" t="s">
        <v>12380</v>
      </c>
      <c r="B6188" s="142" t="s">
        <v>21561</v>
      </c>
      <c r="C6188" s="143">
        <v>116</v>
      </c>
      <c r="D6188" s="143">
        <v>5</v>
      </c>
      <c r="E6188" s="144">
        <v>1000.14</v>
      </c>
      <c r="F6188" s="144">
        <v>22.02</v>
      </c>
      <c r="G6188" s="144">
        <v>43.29</v>
      </c>
      <c r="H6188" s="144">
        <v>10.3</v>
      </c>
      <c r="I6188" s="144">
        <v>75.61</v>
      </c>
    </row>
    <row r="6189" spans="1:9" x14ac:dyDescent="0.2">
      <c r="A6189" s="141" t="s">
        <v>12382</v>
      </c>
      <c r="B6189" s="142" t="s">
        <v>21562</v>
      </c>
      <c r="C6189" s="143">
        <v>424</v>
      </c>
      <c r="D6189" s="143">
        <v>8</v>
      </c>
      <c r="E6189" s="144">
        <v>1427.44</v>
      </c>
      <c r="F6189" s="144">
        <v>80.489999999999995</v>
      </c>
      <c r="G6189" s="144">
        <v>69.260000000000005</v>
      </c>
      <c r="H6189" s="144">
        <v>14.7</v>
      </c>
      <c r="I6189" s="144">
        <v>164.45</v>
      </c>
    </row>
    <row r="6190" spans="1:9" x14ac:dyDescent="0.2">
      <c r="A6190" s="141" t="s">
        <v>12384</v>
      </c>
      <c r="B6190" s="142" t="s">
        <v>21563</v>
      </c>
      <c r="C6190" s="143">
        <v>52</v>
      </c>
      <c r="D6190" s="143">
        <v>1</v>
      </c>
      <c r="E6190" s="144">
        <v>830.65</v>
      </c>
      <c r="F6190" s="144">
        <v>9.8699999999999992</v>
      </c>
      <c r="G6190" s="144">
        <v>8.66</v>
      </c>
      <c r="H6190" s="144">
        <v>8.5500000000000007</v>
      </c>
      <c r="I6190" s="144">
        <v>27.08</v>
      </c>
    </row>
    <row r="6191" spans="1:9" x14ac:dyDescent="0.2">
      <c r="A6191" s="141" t="s">
        <v>12386</v>
      </c>
      <c r="B6191" s="142" t="s">
        <v>21564</v>
      </c>
      <c r="C6191" s="143">
        <v>207</v>
      </c>
      <c r="D6191" s="143">
        <v>5</v>
      </c>
      <c r="E6191" s="144">
        <v>897.85</v>
      </c>
      <c r="F6191" s="144">
        <v>39.299999999999997</v>
      </c>
      <c r="G6191" s="144">
        <v>43.29</v>
      </c>
      <c r="H6191" s="144">
        <v>9.24</v>
      </c>
      <c r="I6191" s="144">
        <v>91.83</v>
      </c>
    </row>
    <row r="6192" spans="1:9" x14ac:dyDescent="0.2">
      <c r="A6192" s="141" t="s">
        <v>12388</v>
      </c>
      <c r="B6192" s="142" t="s">
        <v>21565</v>
      </c>
      <c r="C6192" s="143">
        <v>68</v>
      </c>
      <c r="D6192" s="143">
        <v>0</v>
      </c>
      <c r="E6192" s="144">
        <v>0</v>
      </c>
      <c r="F6192" s="144">
        <v>12.9</v>
      </c>
      <c r="G6192" s="144">
        <v>0</v>
      </c>
      <c r="H6192" s="144">
        <v>0</v>
      </c>
      <c r="I6192" s="144">
        <v>12.9</v>
      </c>
    </row>
    <row r="6193" spans="1:9" x14ac:dyDescent="0.2">
      <c r="A6193" s="141" t="s">
        <v>12390</v>
      </c>
      <c r="B6193" s="142" t="s">
        <v>21566</v>
      </c>
      <c r="C6193" s="143">
        <v>982</v>
      </c>
      <c r="D6193" s="143">
        <v>24</v>
      </c>
      <c r="E6193" s="144">
        <v>6826.99</v>
      </c>
      <c r="F6193" s="144">
        <v>186.41</v>
      </c>
      <c r="G6193" s="144">
        <v>207.78</v>
      </c>
      <c r="H6193" s="144">
        <v>70.27</v>
      </c>
      <c r="I6193" s="144">
        <v>464.46</v>
      </c>
    </row>
    <row r="6194" spans="1:9" x14ac:dyDescent="0.2">
      <c r="A6194" s="141" t="s">
        <v>12392</v>
      </c>
      <c r="B6194" s="142" t="s">
        <v>21567</v>
      </c>
      <c r="C6194" s="143">
        <v>4473</v>
      </c>
      <c r="D6194" s="143">
        <v>96</v>
      </c>
      <c r="E6194" s="144">
        <v>93598.24</v>
      </c>
      <c r="F6194" s="144">
        <v>849.07</v>
      </c>
      <c r="G6194" s="144">
        <v>831.12</v>
      </c>
      <c r="H6194" s="144">
        <v>963.42</v>
      </c>
      <c r="I6194" s="144">
        <v>2643.61</v>
      </c>
    </row>
    <row r="6195" spans="1:9" x14ac:dyDescent="0.2">
      <c r="A6195" s="141" t="s">
        <v>12394</v>
      </c>
      <c r="B6195" s="142" t="s">
        <v>21568</v>
      </c>
      <c r="C6195" s="143">
        <v>3753</v>
      </c>
      <c r="D6195" s="143">
        <v>70</v>
      </c>
      <c r="E6195" s="144">
        <v>27345.43</v>
      </c>
      <c r="F6195" s="144">
        <v>712.4</v>
      </c>
      <c r="G6195" s="144">
        <v>606.02</v>
      </c>
      <c r="H6195" s="144">
        <v>281.47000000000003</v>
      </c>
      <c r="I6195" s="144">
        <v>1599.89</v>
      </c>
    </row>
    <row r="6196" spans="1:9" x14ac:dyDescent="0.2">
      <c r="A6196" s="141" t="s">
        <v>12396</v>
      </c>
      <c r="B6196" s="142" t="s">
        <v>21569</v>
      </c>
      <c r="C6196" s="143">
        <v>78</v>
      </c>
      <c r="D6196" s="143">
        <v>0</v>
      </c>
      <c r="E6196" s="144">
        <v>0</v>
      </c>
      <c r="F6196" s="144">
        <v>14.81</v>
      </c>
      <c r="G6196" s="144">
        <v>0</v>
      </c>
      <c r="H6196" s="144">
        <v>0</v>
      </c>
      <c r="I6196" s="144">
        <v>14.81</v>
      </c>
    </row>
    <row r="6197" spans="1:9" x14ac:dyDescent="0.2">
      <c r="A6197" s="141" t="s">
        <v>12398</v>
      </c>
      <c r="B6197" s="142" t="s">
        <v>21570</v>
      </c>
      <c r="C6197" s="143">
        <v>140</v>
      </c>
      <c r="D6197" s="143">
        <v>3</v>
      </c>
      <c r="E6197" s="144">
        <v>2297.42</v>
      </c>
      <c r="F6197" s="144">
        <v>26.58</v>
      </c>
      <c r="G6197" s="144">
        <v>25.98</v>
      </c>
      <c r="H6197" s="144">
        <v>23.65</v>
      </c>
      <c r="I6197" s="144">
        <v>76.209999999999994</v>
      </c>
    </row>
    <row r="6198" spans="1:9" x14ac:dyDescent="0.2">
      <c r="A6198" s="141" t="s">
        <v>12400</v>
      </c>
      <c r="B6198" s="142" t="s">
        <v>21571</v>
      </c>
      <c r="C6198" s="143">
        <v>116</v>
      </c>
      <c r="D6198" s="143">
        <v>10</v>
      </c>
      <c r="E6198" s="144">
        <v>1479.16</v>
      </c>
      <c r="F6198" s="144">
        <v>22.02</v>
      </c>
      <c r="G6198" s="144">
        <v>86.58</v>
      </c>
      <c r="H6198" s="144">
        <v>15.22</v>
      </c>
      <c r="I6198" s="144">
        <v>123.82</v>
      </c>
    </row>
    <row r="6199" spans="1:9" x14ac:dyDescent="0.2">
      <c r="A6199" s="141" t="s">
        <v>12402</v>
      </c>
      <c r="B6199" s="142" t="s">
        <v>21572</v>
      </c>
      <c r="C6199" s="143">
        <v>82</v>
      </c>
      <c r="D6199" s="143">
        <v>2</v>
      </c>
      <c r="E6199" s="144">
        <v>391.19</v>
      </c>
      <c r="F6199" s="144">
        <v>15.57</v>
      </c>
      <c r="G6199" s="144">
        <v>17.309999999999999</v>
      </c>
      <c r="H6199" s="144">
        <v>4.0199999999999996</v>
      </c>
      <c r="I6199" s="144">
        <v>36.9</v>
      </c>
    </row>
    <row r="6200" spans="1:9" x14ac:dyDescent="0.2">
      <c r="A6200" s="141" t="s">
        <v>12404</v>
      </c>
      <c r="B6200" s="142" t="s">
        <v>21573</v>
      </c>
      <c r="C6200" s="143">
        <v>634</v>
      </c>
      <c r="D6200" s="143">
        <v>37</v>
      </c>
      <c r="E6200" s="144">
        <v>10303.16</v>
      </c>
      <c r="F6200" s="144">
        <v>120.34</v>
      </c>
      <c r="G6200" s="144">
        <v>320.33</v>
      </c>
      <c r="H6200" s="144">
        <v>106.05</v>
      </c>
      <c r="I6200" s="144">
        <v>546.72</v>
      </c>
    </row>
    <row r="6201" spans="1:9" x14ac:dyDescent="0.2">
      <c r="A6201" s="141" t="s">
        <v>12406</v>
      </c>
      <c r="B6201" s="142" t="s">
        <v>21574</v>
      </c>
      <c r="C6201" s="143">
        <v>734</v>
      </c>
      <c r="D6201" s="143">
        <v>13</v>
      </c>
      <c r="E6201" s="144">
        <v>3856.16</v>
      </c>
      <c r="F6201" s="144">
        <v>139.33000000000001</v>
      </c>
      <c r="G6201" s="144">
        <v>112.54</v>
      </c>
      <c r="H6201" s="144">
        <v>39.69</v>
      </c>
      <c r="I6201" s="144">
        <v>291.56</v>
      </c>
    </row>
    <row r="6202" spans="1:9" x14ac:dyDescent="0.2">
      <c r="A6202" s="141" t="s">
        <v>12408</v>
      </c>
      <c r="B6202" s="142" t="s">
        <v>21575</v>
      </c>
      <c r="C6202" s="143">
        <v>34</v>
      </c>
      <c r="D6202" s="143">
        <v>3</v>
      </c>
      <c r="E6202" s="144">
        <v>788.1</v>
      </c>
      <c r="F6202" s="144">
        <v>6.46</v>
      </c>
      <c r="G6202" s="144">
        <v>25.98</v>
      </c>
      <c r="H6202" s="144">
        <v>8.11</v>
      </c>
      <c r="I6202" s="144">
        <v>40.549999999999997</v>
      </c>
    </row>
    <row r="6203" spans="1:9" x14ac:dyDescent="0.2">
      <c r="A6203" s="141" t="s">
        <v>12410</v>
      </c>
      <c r="B6203" s="142" t="s">
        <v>21576</v>
      </c>
      <c r="C6203" s="143">
        <v>101</v>
      </c>
      <c r="D6203" s="143">
        <v>2</v>
      </c>
      <c r="E6203" s="144">
        <v>181.15</v>
      </c>
      <c r="F6203" s="144">
        <v>19.18</v>
      </c>
      <c r="G6203" s="144">
        <v>17.309999999999999</v>
      </c>
      <c r="H6203" s="144">
        <v>1.86</v>
      </c>
      <c r="I6203" s="144">
        <v>38.35</v>
      </c>
    </row>
    <row r="6204" spans="1:9" x14ac:dyDescent="0.2">
      <c r="A6204" s="141" t="s">
        <v>12412</v>
      </c>
      <c r="B6204" s="142" t="s">
        <v>21577</v>
      </c>
      <c r="C6204" s="143">
        <v>37</v>
      </c>
      <c r="D6204" s="143">
        <v>2</v>
      </c>
      <c r="E6204" s="144">
        <v>23151</v>
      </c>
      <c r="F6204" s="144">
        <v>7.02</v>
      </c>
      <c r="G6204" s="144">
        <v>17.309999999999999</v>
      </c>
      <c r="H6204" s="144">
        <v>238.3</v>
      </c>
      <c r="I6204" s="144">
        <v>262.63</v>
      </c>
    </row>
    <row r="6205" spans="1:9" x14ac:dyDescent="0.2">
      <c r="A6205" s="141" t="s">
        <v>12414</v>
      </c>
      <c r="B6205" s="142" t="s">
        <v>21578</v>
      </c>
      <c r="C6205" s="143">
        <v>105</v>
      </c>
      <c r="D6205" s="143">
        <v>7</v>
      </c>
      <c r="E6205" s="144">
        <v>7016.38</v>
      </c>
      <c r="F6205" s="144">
        <v>19.93</v>
      </c>
      <c r="G6205" s="144">
        <v>60.6</v>
      </c>
      <c r="H6205" s="144">
        <v>72.22</v>
      </c>
      <c r="I6205" s="144">
        <v>152.75</v>
      </c>
    </row>
    <row r="6206" spans="1:9" x14ac:dyDescent="0.2">
      <c r="A6206" s="141" t="s">
        <v>12416</v>
      </c>
      <c r="B6206" s="142" t="s">
        <v>21579</v>
      </c>
      <c r="C6206" s="143">
        <v>69</v>
      </c>
      <c r="D6206" s="143">
        <v>1</v>
      </c>
      <c r="E6206" s="144">
        <v>186.61</v>
      </c>
      <c r="F6206" s="144">
        <v>13.1</v>
      </c>
      <c r="G6206" s="144">
        <v>8.66</v>
      </c>
      <c r="H6206" s="144">
        <v>1.92</v>
      </c>
      <c r="I6206" s="144">
        <v>23.68</v>
      </c>
    </row>
    <row r="6207" spans="1:9" x14ac:dyDescent="0.2">
      <c r="A6207" s="141" t="s">
        <v>12418</v>
      </c>
      <c r="B6207" s="142" t="s">
        <v>21580</v>
      </c>
      <c r="C6207" s="143">
        <v>52</v>
      </c>
      <c r="D6207" s="143">
        <v>3</v>
      </c>
      <c r="E6207" s="144">
        <v>1153.95</v>
      </c>
      <c r="F6207" s="144">
        <v>9.8699999999999992</v>
      </c>
      <c r="G6207" s="144">
        <v>25.98</v>
      </c>
      <c r="H6207" s="144">
        <v>11.88</v>
      </c>
      <c r="I6207" s="144">
        <v>47.73</v>
      </c>
    </row>
    <row r="6208" spans="1:9" x14ac:dyDescent="0.2">
      <c r="A6208" s="141" t="s">
        <v>12420</v>
      </c>
      <c r="B6208" s="142" t="s">
        <v>21581</v>
      </c>
      <c r="C6208" s="143">
        <v>95</v>
      </c>
      <c r="D6208" s="143">
        <v>1</v>
      </c>
      <c r="E6208" s="144">
        <v>313.74</v>
      </c>
      <c r="F6208" s="144">
        <v>18.03</v>
      </c>
      <c r="G6208" s="144">
        <v>8.66</v>
      </c>
      <c r="H6208" s="144">
        <v>3.23</v>
      </c>
      <c r="I6208" s="144">
        <v>29.92</v>
      </c>
    </row>
    <row r="6209" spans="1:9" x14ac:dyDescent="0.2">
      <c r="A6209" s="141" t="s">
        <v>12422</v>
      </c>
      <c r="B6209" s="142" t="s">
        <v>21582</v>
      </c>
      <c r="C6209" s="143">
        <v>120</v>
      </c>
      <c r="D6209" s="143">
        <v>3</v>
      </c>
      <c r="E6209" s="144">
        <v>327100.28999999998</v>
      </c>
      <c r="F6209" s="144">
        <v>22.78</v>
      </c>
      <c r="G6209" s="144">
        <v>25.98</v>
      </c>
      <c r="H6209" s="144">
        <v>3366.89</v>
      </c>
      <c r="I6209" s="144">
        <v>3415.65</v>
      </c>
    </row>
    <row r="6210" spans="1:9" x14ac:dyDescent="0.2">
      <c r="A6210" s="141" t="s">
        <v>12424</v>
      </c>
      <c r="B6210" s="142" t="s">
        <v>21583</v>
      </c>
      <c r="C6210" s="143">
        <v>789</v>
      </c>
      <c r="D6210" s="143">
        <v>15</v>
      </c>
      <c r="E6210" s="144">
        <v>12349.01</v>
      </c>
      <c r="F6210" s="144">
        <v>149.77000000000001</v>
      </c>
      <c r="G6210" s="144">
        <v>129.86000000000001</v>
      </c>
      <c r="H6210" s="144">
        <v>127.11</v>
      </c>
      <c r="I6210" s="144">
        <v>406.74</v>
      </c>
    </row>
    <row r="6211" spans="1:9" x14ac:dyDescent="0.2">
      <c r="A6211" s="141" t="s">
        <v>12426</v>
      </c>
      <c r="B6211" s="142" t="s">
        <v>21584</v>
      </c>
      <c r="C6211" s="143">
        <v>56</v>
      </c>
      <c r="D6211" s="143">
        <v>0</v>
      </c>
      <c r="E6211" s="144">
        <v>0</v>
      </c>
      <c r="F6211" s="144">
        <v>10.63</v>
      </c>
      <c r="G6211" s="144">
        <v>0</v>
      </c>
      <c r="H6211" s="144">
        <v>0</v>
      </c>
      <c r="I6211" s="144">
        <v>10.63</v>
      </c>
    </row>
    <row r="6212" spans="1:9" x14ac:dyDescent="0.2">
      <c r="A6212" s="141" t="s">
        <v>12428</v>
      </c>
      <c r="B6212" s="142" t="s">
        <v>21585</v>
      </c>
      <c r="C6212" s="143">
        <v>687</v>
      </c>
      <c r="D6212" s="143">
        <v>23</v>
      </c>
      <c r="E6212" s="144">
        <v>8676.2999999999993</v>
      </c>
      <c r="F6212" s="144">
        <v>130.41</v>
      </c>
      <c r="G6212" s="144">
        <v>199.12</v>
      </c>
      <c r="H6212" s="144">
        <v>89.3</v>
      </c>
      <c r="I6212" s="144">
        <v>418.83</v>
      </c>
    </row>
    <row r="6213" spans="1:9" x14ac:dyDescent="0.2">
      <c r="A6213" s="141" t="s">
        <v>12430</v>
      </c>
      <c r="B6213" s="142" t="s">
        <v>21586</v>
      </c>
      <c r="C6213" s="143">
        <v>609</v>
      </c>
      <c r="D6213" s="143">
        <v>20</v>
      </c>
      <c r="E6213" s="144">
        <v>8501.51</v>
      </c>
      <c r="F6213" s="144">
        <v>115.6</v>
      </c>
      <c r="G6213" s="144">
        <v>173.15</v>
      </c>
      <c r="H6213" s="144">
        <v>87.5</v>
      </c>
      <c r="I6213" s="144">
        <v>376.25</v>
      </c>
    </row>
    <row r="6214" spans="1:9" x14ac:dyDescent="0.2">
      <c r="A6214" s="141" t="s">
        <v>12432</v>
      </c>
      <c r="B6214" s="142" t="s">
        <v>21587</v>
      </c>
      <c r="C6214" s="143">
        <v>374</v>
      </c>
      <c r="D6214" s="143">
        <v>10</v>
      </c>
      <c r="E6214" s="144">
        <v>1798.38</v>
      </c>
      <c r="F6214" s="144">
        <v>70.989999999999995</v>
      </c>
      <c r="G6214" s="144">
        <v>86.58</v>
      </c>
      <c r="H6214" s="144">
        <v>18.510000000000002</v>
      </c>
      <c r="I6214" s="144">
        <v>176.08</v>
      </c>
    </row>
    <row r="6215" spans="1:9" x14ac:dyDescent="0.2">
      <c r="A6215" s="141" t="s">
        <v>12434</v>
      </c>
      <c r="B6215" s="142" t="s">
        <v>21588</v>
      </c>
      <c r="C6215" s="143">
        <v>2578</v>
      </c>
      <c r="D6215" s="143">
        <v>40</v>
      </c>
      <c r="E6215" s="144">
        <v>351202.04</v>
      </c>
      <c r="F6215" s="144">
        <v>489.36</v>
      </c>
      <c r="G6215" s="144">
        <v>346.3</v>
      </c>
      <c r="H6215" s="144">
        <v>3614.97</v>
      </c>
      <c r="I6215" s="144">
        <v>4450.63</v>
      </c>
    </row>
    <row r="6216" spans="1:9" x14ac:dyDescent="0.2">
      <c r="A6216" s="141" t="s">
        <v>12436</v>
      </c>
      <c r="B6216" s="142" t="s">
        <v>21589</v>
      </c>
      <c r="C6216" s="143">
        <v>84</v>
      </c>
      <c r="D6216" s="143">
        <v>4</v>
      </c>
      <c r="E6216" s="144">
        <v>261.61</v>
      </c>
      <c r="F6216" s="144">
        <v>15.94</v>
      </c>
      <c r="G6216" s="144">
        <v>34.630000000000003</v>
      </c>
      <c r="H6216" s="144">
        <v>2.7</v>
      </c>
      <c r="I6216" s="144">
        <v>53.27</v>
      </c>
    </row>
    <row r="6217" spans="1:9" x14ac:dyDescent="0.2">
      <c r="A6217" s="141" t="s">
        <v>12438</v>
      </c>
      <c r="B6217" s="142" t="s">
        <v>21590</v>
      </c>
      <c r="C6217" s="143">
        <v>317</v>
      </c>
      <c r="D6217" s="143">
        <v>12</v>
      </c>
      <c r="E6217" s="144">
        <v>5764.05</v>
      </c>
      <c r="F6217" s="144">
        <v>60.18</v>
      </c>
      <c r="G6217" s="144">
        <v>103.89</v>
      </c>
      <c r="H6217" s="144">
        <v>59.33</v>
      </c>
      <c r="I6217" s="144">
        <v>223.4</v>
      </c>
    </row>
    <row r="6218" spans="1:9" x14ac:dyDescent="0.2">
      <c r="A6218" s="141" t="s">
        <v>12440</v>
      </c>
      <c r="B6218" s="142" t="s">
        <v>21591</v>
      </c>
      <c r="C6218" s="143">
        <v>108</v>
      </c>
      <c r="D6218" s="143">
        <v>0</v>
      </c>
      <c r="E6218" s="144">
        <v>0</v>
      </c>
      <c r="F6218" s="144">
        <v>20.5</v>
      </c>
      <c r="G6218" s="144">
        <v>0</v>
      </c>
      <c r="H6218" s="144">
        <v>0</v>
      </c>
      <c r="I6218" s="144">
        <v>20.5</v>
      </c>
    </row>
    <row r="6219" spans="1:9" x14ac:dyDescent="0.2">
      <c r="A6219" s="141" t="s">
        <v>12442</v>
      </c>
      <c r="B6219" s="142" t="s">
        <v>21592</v>
      </c>
      <c r="C6219" s="143">
        <v>63</v>
      </c>
      <c r="D6219" s="143">
        <v>0</v>
      </c>
      <c r="E6219" s="144">
        <v>0</v>
      </c>
      <c r="F6219" s="144">
        <v>11.96</v>
      </c>
      <c r="G6219" s="144">
        <v>0</v>
      </c>
      <c r="H6219" s="144">
        <v>0</v>
      </c>
      <c r="I6219" s="144">
        <v>11.96</v>
      </c>
    </row>
    <row r="6220" spans="1:9" x14ac:dyDescent="0.2">
      <c r="A6220" s="141" t="s">
        <v>12444</v>
      </c>
      <c r="B6220" s="142" t="s">
        <v>21593</v>
      </c>
      <c r="C6220" s="143">
        <v>55</v>
      </c>
      <c r="D6220" s="143">
        <v>2</v>
      </c>
      <c r="E6220" s="144">
        <v>479.85</v>
      </c>
      <c r="F6220" s="144">
        <v>10.44</v>
      </c>
      <c r="G6220" s="144">
        <v>17.309999999999999</v>
      </c>
      <c r="H6220" s="144">
        <v>4.9400000000000004</v>
      </c>
      <c r="I6220" s="144">
        <v>32.69</v>
      </c>
    </row>
    <row r="6221" spans="1:9" x14ac:dyDescent="0.2">
      <c r="A6221" s="141" t="s">
        <v>12446</v>
      </c>
      <c r="B6221" s="142" t="s">
        <v>21594</v>
      </c>
      <c r="C6221" s="143">
        <v>555</v>
      </c>
      <c r="D6221" s="143">
        <v>7</v>
      </c>
      <c r="E6221" s="144">
        <v>1405</v>
      </c>
      <c r="F6221" s="144">
        <v>105.35</v>
      </c>
      <c r="G6221" s="144">
        <v>60.6</v>
      </c>
      <c r="H6221" s="144">
        <v>14.46</v>
      </c>
      <c r="I6221" s="144">
        <v>180.41</v>
      </c>
    </row>
    <row r="6222" spans="1:9" x14ac:dyDescent="0.2">
      <c r="A6222" s="141" t="s">
        <v>12448</v>
      </c>
      <c r="B6222" s="142" t="s">
        <v>21595</v>
      </c>
      <c r="C6222" s="143">
        <v>87</v>
      </c>
      <c r="D6222" s="143">
        <v>3</v>
      </c>
      <c r="E6222" s="144">
        <v>277.20999999999998</v>
      </c>
      <c r="F6222" s="144">
        <v>16.510000000000002</v>
      </c>
      <c r="G6222" s="144">
        <v>25.98</v>
      </c>
      <c r="H6222" s="144">
        <v>2.86</v>
      </c>
      <c r="I6222" s="144">
        <v>45.35</v>
      </c>
    </row>
    <row r="6223" spans="1:9" x14ac:dyDescent="0.2">
      <c r="A6223" s="141" t="s">
        <v>12450</v>
      </c>
      <c r="B6223" s="142" t="s">
        <v>21596</v>
      </c>
      <c r="C6223" s="143">
        <v>42</v>
      </c>
      <c r="D6223" s="143">
        <v>1</v>
      </c>
      <c r="E6223" s="144">
        <v>37.32</v>
      </c>
      <c r="F6223" s="144">
        <v>7.98</v>
      </c>
      <c r="G6223" s="144">
        <v>8.66</v>
      </c>
      <c r="H6223" s="144">
        <v>0.38</v>
      </c>
      <c r="I6223" s="144">
        <v>17.02</v>
      </c>
    </row>
    <row r="6224" spans="1:9" x14ac:dyDescent="0.2">
      <c r="A6224" s="141" t="s">
        <v>12452</v>
      </c>
      <c r="B6224" s="142" t="s">
        <v>21597</v>
      </c>
      <c r="C6224" s="143">
        <v>52</v>
      </c>
      <c r="D6224" s="143">
        <v>0</v>
      </c>
      <c r="E6224" s="144">
        <v>0</v>
      </c>
      <c r="F6224" s="144">
        <v>9.8699999999999992</v>
      </c>
      <c r="G6224" s="144">
        <v>0</v>
      </c>
      <c r="H6224" s="144">
        <v>0</v>
      </c>
      <c r="I6224" s="144">
        <v>9.8699999999999992</v>
      </c>
    </row>
    <row r="6225" spans="1:9" x14ac:dyDescent="0.2">
      <c r="A6225" s="141" t="s">
        <v>12454</v>
      </c>
      <c r="B6225" s="142" t="s">
        <v>21598</v>
      </c>
      <c r="C6225" s="143">
        <v>82</v>
      </c>
      <c r="D6225" s="143">
        <v>1</v>
      </c>
      <c r="E6225" s="144">
        <v>461.58</v>
      </c>
      <c r="F6225" s="144">
        <v>15.57</v>
      </c>
      <c r="G6225" s="144">
        <v>8.66</v>
      </c>
      <c r="H6225" s="144">
        <v>4.75</v>
      </c>
      <c r="I6225" s="144">
        <v>28.98</v>
      </c>
    </row>
    <row r="6226" spans="1:9" x14ac:dyDescent="0.2">
      <c r="A6226" s="141" t="s">
        <v>12456</v>
      </c>
      <c r="B6226" s="142" t="s">
        <v>21599</v>
      </c>
      <c r="C6226" s="143">
        <v>74</v>
      </c>
      <c r="D6226" s="143">
        <v>0</v>
      </c>
      <c r="E6226" s="144">
        <v>0</v>
      </c>
      <c r="F6226" s="144">
        <v>14.05</v>
      </c>
      <c r="G6226" s="144">
        <v>0</v>
      </c>
      <c r="H6226" s="144">
        <v>0</v>
      </c>
      <c r="I6226" s="144">
        <v>14.05</v>
      </c>
    </row>
    <row r="6227" spans="1:9" x14ac:dyDescent="0.2">
      <c r="A6227" s="141" t="s">
        <v>12458</v>
      </c>
      <c r="B6227" s="142" t="s">
        <v>21600</v>
      </c>
      <c r="C6227" s="143">
        <v>118</v>
      </c>
      <c r="D6227" s="143">
        <v>2</v>
      </c>
      <c r="E6227" s="144">
        <v>26670.53</v>
      </c>
      <c r="F6227" s="144">
        <v>22.4</v>
      </c>
      <c r="G6227" s="144">
        <v>17.309999999999999</v>
      </c>
      <c r="H6227" s="144">
        <v>274.52</v>
      </c>
      <c r="I6227" s="144">
        <v>314.23</v>
      </c>
    </row>
    <row r="6228" spans="1:9" x14ac:dyDescent="0.2">
      <c r="A6228" s="141" t="s">
        <v>12460</v>
      </c>
      <c r="B6228" s="142" t="s">
        <v>21601</v>
      </c>
      <c r="C6228" s="143">
        <v>137</v>
      </c>
      <c r="D6228" s="143">
        <v>0</v>
      </c>
      <c r="E6228" s="144">
        <v>0</v>
      </c>
      <c r="F6228" s="144">
        <v>26.01</v>
      </c>
      <c r="G6228" s="144">
        <v>0</v>
      </c>
      <c r="H6228" s="144">
        <v>0</v>
      </c>
      <c r="I6228" s="144">
        <v>26.01</v>
      </c>
    </row>
    <row r="6229" spans="1:9" x14ac:dyDescent="0.2">
      <c r="A6229" s="141" t="s">
        <v>12462</v>
      </c>
      <c r="B6229" s="142" t="s">
        <v>21602</v>
      </c>
      <c r="C6229" s="143">
        <v>178</v>
      </c>
      <c r="D6229" s="143">
        <v>2</v>
      </c>
      <c r="E6229" s="144">
        <v>468.58</v>
      </c>
      <c r="F6229" s="144">
        <v>33.79</v>
      </c>
      <c r="G6229" s="144">
        <v>17.309999999999999</v>
      </c>
      <c r="H6229" s="144">
        <v>4.82</v>
      </c>
      <c r="I6229" s="144">
        <v>55.92</v>
      </c>
    </row>
    <row r="6230" spans="1:9" x14ac:dyDescent="0.2">
      <c r="A6230" s="141" t="s">
        <v>12464</v>
      </c>
      <c r="B6230" s="142" t="s">
        <v>21603</v>
      </c>
      <c r="C6230" s="143">
        <v>141</v>
      </c>
      <c r="D6230" s="143">
        <v>3</v>
      </c>
      <c r="E6230" s="144">
        <v>511.69</v>
      </c>
      <c r="F6230" s="144">
        <v>26.77</v>
      </c>
      <c r="G6230" s="144">
        <v>25.98</v>
      </c>
      <c r="H6230" s="144">
        <v>5.26</v>
      </c>
      <c r="I6230" s="144">
        <v>58.01</v>
      </c>
    </row>
    <row r="6231" spans="1:9" x14ac:dyDescent="0.2">
      <c r="A6231" s="141" t="s">
        <v>12466</v>
      </c>
      <c r="B6231" s="142" t="s">
        <v>21604</v>
      </c>
      <c r="C6231" s="143">
        <v>782</v>
      </c>
      <c r="D6231" s="143">
        <v>16</v>
      </c>
      <c r="E6231" s="144">
        <v>55700.41</v>
      </c>
      <c r="F6231" s="144">
        <v>148.44</v>
      </c>
      <c r="G6231" s="144">
        <v>138.52000000000001</v>
      </c>
      <c r="H6231" s="144">
        <v>573.33000000000004</v>
      </c>
      <c r="I6231" s="144">
        <v>860.29</v>
      </c>
    </row>
    <row r="6232" spans="1:9" x14ac:dyDescent="0.2">
      <c r="A6232" s="141" t="s">
        <v>12468</v>
      </c>
      <c r="B6232" s="142" t="s">
        <v>21605</v>
      </c>
      <c r="C6232" s="143">
        <v>209</v>
      </c>
      <c r="D6232" s="143">
        <v>5</v>
      </c>
      <c r="E6232" s="144">
        <v>3282.28</v>
      </c>
      <c r="F6232" s="144">
        <v>39.67</v>
      </c>
      <c r="G6232" s="144">
        <v>43.29</v>
      </c>
      <c r="H6232" s="144">
        <v>33.78</v>
      </c>
      <c r="I6232" s="144">
        <v>116.74</v>
      </c>
    </row>
    <row r="6233" spans="1:9" x14ac:dyDescent="0.2">
      <c r="A6233" s="141" t="s">
        <v>12470</v>
      </c>
      <c r="B6233" s="142" t="s">
        <v>21606</v>
      </c>
      <c r="C6233" s="143">
        <v>74</v>
      </c>
      <c r="D6233" s="143">
        <v>16</v>
      </c>
      <c r="E6233" s="144">
        <v>4008.41</v>
      </c>
      <c r="F6233" s="144">
        <v>14.05</v>
      </c>
      <c r="G6233" s="144">
        <v>138.52000000000001</v>
      </c>
      <c r="H6233" s="144">
        <v>41.26</v>
      </c>
      <c r="I6233" s="144">
        <v>193.83</v>
      </c>
    </row>
    <row r="6234" spans="1:9" x14ac:dyDescent="0.2">
      <c r="A6234" s="141" t="s">
        <v>12472</v>
      </c>
      <c r="B6234" s="142" t="s">
        <v>21607</v>
      </c>
      <c r="C6234" s="143">
        <v>29</v>
      </c>
      <c r="D6234" s="143">
        <v>1</v>
      </c>
      <c r="E6234" s="144">
        <v>10385.5</v>
      </c>
      <c r="F6234" s="144">
        <v>5.5</v>
      </c>
      <c r="G6234" s="144">
        <v>8.66</v>
      </c>
      <c r="H6234" s="144">
        <v>106.9</v>
      </c>
      <c r="I6234" s="144">
        <v>121.06</v>
      </c>
    </row>
    <row r="6235" spans="1:9" x14ac:dyDescent="0.2">
      <c r="A6235" s="141" t="s">
        <v>12474</v>
      </c>
      <c r="B6235" s="142" t="s">
        <v>21608</v>
      </c>
      <c r="C6235" s="143">
        <v>155</v>
      </c>
      <c r="D6235" s="143">
        <v>6</v>
      </c>
      <c r="E6235" s="144">
        <v>18193.52</v>
      </c>
      <c r="F6235" s="144">
        <v>29.42</v>
      </c>
      <c r="G6235" s="144">
        <v>51.94</v>
      </c>
      <c r="H6235" s="144">
        <v>187.27</v>
      </c>
      <c r="I6235" s="144">
        <v>268.63</v>
      </c>
    </row>
    <row r="6236" spans="1:9" x14ac:dyDescent="0.2">
      <c r="A6236" s="141" t="s">
        <v>12476</v>
      </c>
      <c r="B6236" s="142" t="s">
        <v>21609</v>
      </c>
      <c r="C6236" s="143">
        <v>81</v>
      </c>
      <c r="D6236" s="143">
        <v>0</v>
      </c>
      <c r="E6236" s="144">
        <v>0</v>
      </c>
      <c r="F6236" s="144">
        <v>15.38</v>
      </c>
      <c r="G6236" s="144">
        <v>0</v>
      </c>
      <c r="H6236" s="144">
        <v>0</v>
      </c>
      <c r="I6236" s="144">
        <v>15.38</v>
      </c>
    </row>
    <row r="6237" spans="1:9" x14ac:dyDescent="0.2">
      <c r="A6237" s="141" t="s">
        <v>12478</v>
      </c>
      <c r="B6237" s="142" t="s">
        <v>21610</v>
      </c>
      <c r="C6237" s="143">
        <v>200</v>
      </c>
      <c r="D6237" s="143">
        <v>2</v>
      </c>
      <c r="E6237" s="144">
        <v>381.35</v>
      </c>
      <c r="F6237" s="144">
        <v>37.97</v>
      </c>
      <c r="G6237" s="144">
        <v>17.309999999999999</v>
      </c>
      <c r="H6237" s="144">
        <v>3.93</v>
      </c>
      <c r="I6237" s="144">
        <v>59.21</v>
      </c>
    </row>
    <row r="6238" spans="1:9" x14ac:dyDescent="0.2">
      <c r="A6238" s="141" t="s">
        <v>12480</v>
      </c>
      <c r="B6238" s="142" t="s">
        <v>21611</v>
      </c>
      <c r="C6238" s="143">
        <v>271</v>
      </c>
      <c r="D6238" s="143">
        <v>9</v>
      </c>
      <c r="E6238" s="144">
        <v>2969.97</v>
      </c>
      <c r="F6238" s="144">
        <v>51.44</v>
      </c>
      <c r="G6238" s="144">
        <v>77.92</v>
      </c>
      <c r="H6238" s="144">
        <v>30.57</v>
      </c>
      <c r="I6238" s="144">
        <v>159.93</v>
      </c>
    </row>
    <row r="6239" spans="1:9" x14ac:dyDescent="0.2">
      <c r="A6239" s="141" t="s">
        <v>12482</v>
      </c>
      <c r="B6239" s="142" t="s">
        <v>21612</v>
      </c>
      <c r="C6239" s="143">
        <v>457</v>
      </c>
      <c r="D6239" s="143">
        <v>8</v>
      </c>
      <c r="E6239" s="144">
        <v>2447.9899999999998</v>
      </c>
      <c r="F6239" s="144">
        <v>86.75</v>
      </c>
      <c r="G6239" s="144">
        <v>69.260000000000005</v>
      </c>
      <c r="H6239" s="144">
        <v>25.2</v>
      </c>
      <c r="I6239" s="144">
        <v>181.21</v>
      </c>
    </row>
    <row r="6240" spans="1:9" x14ac:dyDescent="0.2">
      <c r="A6240" s="141" t="s">
        <v>12484</v>
      </c>
      <c r="B6240" s="142" t="s">
        <v>21613</v>
      </c>
      <c r="C6240" s="143">
        <v>105</v>
      </c>
      <c r="D6240" s="143">
        <v>0</v>
      </c>
      <c r="E6240" s="144">
        <v>0</v>
      </c>
      <c r="F6240" s="144">
        <v>19.93</v>
      </c>
      <c r="G6240" s="144">
        <v>0</v>
      </c>
      <c r="H6240" s="144">
        <v>0</v>
      </c>
      <c r="I6240" s="144">
        <v>19.93</v>
      </c>
    </row>
    <row r="6241" spans="1:9" x14ac:dyDescent="0.2">
      <c r="A6241" s="141" t="s">
        <v>12486</v>
      </c>
      <c r="B6241" s="142" t="s">
        <v>21614</v>
      </c>
      <c r="C6241" s="143">
        <v>40</v>
      </c>
      <c r="D6241" s="143">
        <v>0</v>
      </c>
      <c r="E6241" s="144">
        <v>0</v>
      </c>
      <c r="F6241" s="144">
        <v>7.59</v>
      </c>
      <c r="G6241" s="144">
        <v>0</v>
      </c>
      <c r="H6241" s="144">
        <v>0</v>
      </c>
      <c r="I6241" s="144">
        <v>7.59</v>
      </c>
    </row>
    <row r="6242" spans="1:9" x14ac:dyDescent="0.2">
      <c r="A6242" s="141" t="s">
        <v>12488</v>
      </c>
      <c r="B6242" s="142" t="s">
        <v>21615</v>
      </c>
      <c r="C6242" s="143">
        <v>92</v>
      </c>
      <c r="D6242" s="143">
        <v>5</v>
      </c>
      <c r="E6242" s="144">
        <v>3875.79</v>
      </c>
      <c r="F6242" s="144">
        <v>17.46</v>
      </c>
      <c r="G6242" s="144">
        <v>43.29</v>
      </c>
      <c r="H6242" s="144">
        <v>39.9</v>
      </c>
      <c r="I6242" s="144">
        <v>100.65</v>
      </c>
    </row>
    <row r="6243" spans="1:9" x14ac:dyDescent="0.2">
      <c r="A6243" s="141" t="s">
        <v>12490</v>
      </c>
      <c r="B6243" s="142" t="s">
        <v>21616</v>
      </c>
      <c r="C6243" s="143">
        <v>433</v>
      </c>
      <c r="D6243" s="143">
        <v>14</v>
      </c>
      <c r="E6243" s="144">
        <v>16451.95</v>
      </c>
      <c r="F6243" s="144">
        <v>82.19</v>
      </c>
      <c r="G6243" s="144">
        <v>121.21</v>
      </c>
      <c r="H6243" s="144">
        <v>169.34</v>
      </c>
      <c r="I6243" s="144">
        <v>372.74</v>
      </c>
    </row>
    <row r="6244" spans="1:9" x14ac:dyDescent="0.2">
      <c r="A6244" s="141" t="s">
        <v>12492</v>
      </c>
      <c r="B6244" s="142" t="s">
        <v>21617</v>
      </c>
      <c r="C6244" s="143">
        <v>154</v>
      </c>
      <c r="D6244" s="143">
        <v>1</v>
      </c>
      <c r="E6244" s="144">
        <v>76.930000000000007</v>
      </c>
      <c r="F6244" s="144">
        <v>29.23</v>
      </c>
      <c r="G6244" s="144">
        <v>8.66</v>
      </c>
      <c r="H6244" s="144">
        <v>0.79</v>
      </c>
      <c r="I6244" s="144">
        <v>38.68</v>
      </c>
    </row>
    <row r="6245" spans="1:9" x14ac:dyDescent="0.2">
      <c r="A6245" s="141" t="s">
        <v>12494</v>
      </c>
      <c r="B6245" s="142" t="s">
        <v>21618</v>
      </c>
      <c r="C6245" s="143">
        <v>293</v>
      </c>
      <c r="D6245" s="143">
        <v>11</v>
      </c>
      <c r="E6245" s="144">
        <v>4774.1099999999997</v>
      </c>
      <c r="F6245" s="144">
        <v>55.62</v>
      </c>
      <c r="G6245" s="144">
        <v>95.23</v>
      </c>
      <c r="H6245" s="144">
        <v>49.14</v>
      </c>
      <c r="I6245" s="144">
        <v>199.99</v>
      </c>
    </row>
    <row r="6246" spans="1:9" x14ac:dyDescent="0.2">
      <c r="A6246" s="141" t="s">
        <v>12496</v>
      </c>
      <c r="B6246" s="142" t="s">
        <v>21619</v>
      </c>
      <c r="C6246" s="143">
        <v>163</v>
      </c>
      <c r="D6246" s="143">
        <v>4</v>
      </c>
      <c r="E6246" s="144">
        <v>9257.2099999999991</v>
      </c>
      <c r="F6246" s="144">
        <v>30.94</v>
      </c>
      <c r="G6246" s="144">
        <v>34.630000000000003</v>
      </c>
      <c r="H6246" s="144">
        <v>95.29</v>
      </c>
      <c r="I6246" s="144">
        <v>160.86000000000001</v>
      </c>
    </row>
    <row r="6247" spans="1:9" x14ac:dyDescent="0.2">
      <c r="A6247" s="141" t="s">
        <v>12498</v>
      </c>
      <c r="B6247" s="142" t="s">
        <v>21620</v>
      </c>
      <c r="C6247" s="143">
        <v>98</v>
      </c>
      <c r="D6247" s="143">
        <v>8</v>
      </c>
      <c r="E6247" s="144">
        <v>2577.12</v>
      </c>
      <c r="F6247" s="144">
        <v>18.600000000000001</v>
      </c>
      <c r="G6247" s="144">
        <v>69.260000000000005</v>
      </c>
      <c r="H6247" s="144">
        <v>26.53</v>
      </c>
      <c r="I6247" s="144">
        <v>114.39</v>
      </c>
    </row>
    <row r="6248" spans="1:9" x14ac:dyDescent="0.2">
      <c r="A6248" s="141" t="s">
        <v>12500</v>
      </c>
      <c r="B6248" s="142" t="s">
        <v>21621</v>
      </c>
      <c r="C6248" s="143">
        <v>378</v>
      </c>
      <c r="D6248" s="143">
        <v>8</v>
      </c>
      <c r="E6248" s="144">
        <v>1566.07</v>
      </c>
      <c r="F6248" s="144">
        <v>71.75</v>
      </c>
      <c r="G6248" s="144">
        <v>69.260000000000005</v>
      </c>
      <c r="H6248" s="144">
        <v>16.12</v>
      </c>
      <c r="I6248" s="144">
        <v>157.13</v>
      </c>
    </row>
    <row r="6249" spans="1:9" x14ac:dyDescent="0.2">
      <c r="A6249" s="141" t="s">
        <v>12502</v>
      </c>
      <c r="B6249" s="142" t="s">
        <v>21622</v>
      </c>
      <c r="C6249" s="143">
        <v>201</v>
      </c>
      <c r="D6249" s="143">
        <v>13</v>
      </c>
      <c r="E6249" s="144">
        <v>5015.68</v>
      </c>
      <c r="F6249" s="144">
        <v>38.15</v>
      </c>
      <c r="G6249" s="144">
        <v>112.54</v>
      </c>
      <c r="H6249" s="144">
        <v>51.62</v>
      </c>
      <c r="I6249" s="144">
        <v>202.31</v>
      </c>
    </row>
    <row r="6250" spans="1:9" x14ac:dyDescent="0.2">
      <c r="A6250" s="141" t="s">
        <v>12504</v>
      </c>
      <c r="B6250" s="142" t="s">
        <v>21623</v>
      </c>
      <c r="C6250" s="143">
        <v>138</v>
      </c>
      <c r="D6250" s="143">
        <v>0</v>
      </c>
      <c r="E6250" s="144">
        <v>0</v>
      </c>
      <c r="F6250" s="144">
        <v>26.19</v>
      </c>
      <c r="G6250" s="144">
        <v>0</v>
      </c>
      <c r="H6250" s="144">
        <v>0</v>
      </c>
      <c r="I6250" s="144">
        <v>26.19</v>
      </c>
    </row>
    <row r="6251" spans="1:9" x14ac:dyDescent="0.2">
      <c r="A6251" s="141" t="s">
        <v>12506</v>
      </c>
      <c r="B6251" s="142" t="s">
        <v>21624</v>
      </c>
      <c r="C6251" s="143">
        <v>253</v>
      </c>
      <c r="D6251" s="143">
        <v>1</v>
      </c>
      <c r="E6251" s="144">
        <v>186.61</v>
      </c>
      <c r="F6251" s="144">
        <v>48.02</v>
      </c>
      <c r="G6251" s="144">
        <v>8.66</v>
      </c>
      <c r="H6251" s="144">
        <v>1.92</v>
      </c>
      <c r="I6251" s="144">
        <v>58.6</v>
      </c>
    </row>
    <row r="6252" spans="1:9" x14ac:dyDescent="0.2">
      <c r="A6252" s="141" t="s">
        <v>12508</v>
      </c>
      <c r="B6252" s="142" t="s">
        <v>21625</v>
      </c>
      <c r="C6252" s="143">
        <v>79</v>
      </c>
      <c r="D6252" s="143">
        <v>4</v>
      </c>
      <c r="E6252" s="144">
        <v>824.65</v>
      </c>
      <c r="F6252" s="144">
        <v>14.99</v>
      </c>
      <c r="G6252" s="144">
        <v>34.630000000000003</v>
      </c>
      <c r="H6252" s="144">
        <v>8.49</v>
      </c>
      <c r="I6252" s="144">
        <v>58.11</v>
      </c>
    </row>
    <row r="6253" spans="1:9" x14ac:dyDescent="0.2">
      <c r="A6253" s="141" t="s">
        <v>12510</v>
      </c>
      <c r="B6253" s="142" t="s">
        <v>21626</v>
      </c>
      <c r="C6253" s="143">
        <v>1771</v>
      </c>
      <c r="D6253" s="143">
        <v>27</v>
      </c>
      <c r="E6253" s="144">
        <v>8483.91</v>
      </c>
      <c r="F6253" s="144">
        <v>336.18</v>
      </c>
      <c r="G6253" s="144">
        <v>233.75</v>
      </c>
      <c r="H6253" s="144">
        <v>87.33</v>
      </c>
      <c r="I6253" s="144">
        <v>657.26</v>
      </c>
    </row>
    <row r="6254" spans="1:9" x14ac:dyDescent="0.2">
      <c r="A6254" s="141" t="s">
        <v>12512</v>
      </c>
      <c r="B6254" s="142" t="s">
        <v>21627</v>
      </c>
      <c r="C6254" s="143">
        <v>110</v>
      </c>
      <c r="D6254" s="143">
        <v>1</v>
      </c>
      <c r="E6254" s="144">
        <v>1824.67</v>
      </c>
      <c r="F6254" s="144">
        <v>20.88</v>
      </c>
      <c r="G6254" s="144">
        <v>8.66</v>
      </c>
      <c r="H6254" s="144">
        <v>18.78</v>
      </c>
      <c r="I6254" s="144">
        <v>48.32</v>
      </c>
    </row>
    <row r="6255" spans="1:9" x14ac:dyDescent="0.2">
      <c r="A6255" s="141" t="s">
        <v>12514</v>
      </c>
      <c r="B6255" s="142" t="s">
        <v>21628</v>
      </c>
      <c r="C6255" s="143">
        <v>91</v>
      </c>
      <c r="D6255" s="143">
        <v>1</v>
      </c>
      <c r="E6255" s="144">
        <v>217.97</v>
      </c>
      <c r="F6255" s="144">
        <v>17.27</v>
      </c>
      <c r="G6255" s="144">
        <v>8.66</v>
      </c>
      <c r="H6255" s="144">
        <v>2.2400000000000002</v>
      </c>
      <c r="I6255" s="144">
        <v>28.17</v>
      </c>
    </row>
    <row r="6256" spans="1:9" x14ac:dyDescent="0.2">
      <c r="A6256" s="141" t="s">
        <v>12516</v>
      </c>
      <c r="B6256" s="142" t="s">
        <v>21629</v>
      </c>
      <c r="C6256" s="143">
        <v>73</v>
      </c>
      <c r="D6256" s="143">
        <v>1</v>
      </c>
      <c r="E6256" s="144">
        <v>37.32</v>
      </c>
      <c r="F6256" s="144">
        <v>13.86</v>
      </c>
      <c r="G6256" s="144">
        <v>8.66</v>
      </c>
      <c r="H6256" s="144">
        <v>0.38</v>
      </c>
      <c r="I6256" s="144">
        <v>22.9</v>
      </c>
    </row>
    <row r="6257" spans="1:9" x14ac:dyDescent="0.2">
      <c r="A6257" s="141" t="s">
        <v>12518</v>
      </c>
      <c r="B6257" s="142" t="s">
        <v>21630</v>
      </c>
      <c r="C6257" s="143">
        <v>407</v>
      </c>
      <c r="D6257" s="143">
        <v>3</v>
      </c>
      <c r="E6257" s="144">
        <v>675.82</v>
      </c>
      <c r="F6257" s="144">
        <v>77.260000000000005</v>
      </c>
      <c r="G6257" s="144">
        <v>25.98</v>
      </c>
      <c r="H6257" s="144">
        <v>6.96</v>
      </c>
      <c r="I6257" s="144">
        <v>110.2</v>
      </c>
    </row>
    <row r="6258" spans="1:9" x14ac:dyDescent="0.2">
      <c r="A6258" s="141" t="s">
        <v>12520</v>
      </c>
      <c r="B6258" s="142" t="s">
        <v>21631</v>
      </c>
      <c r="C6258" s="143">
        <v>61</v>
      </c>
      <c r="D6258" s="143">
        <v>0</v>
      </c>
      <c r="E6258" s="144">
        <v>0</v>
      </c>
      <c r="F6258" s="144">
        <v>11.58</v>
      </c>
      <c r="G6258" s="144">
        <v>0</v>
      </c>
      <c r="H6258" s="144">
        <v>0</v>
      </c>
      <c r="I6258" s="144">
        <v>11.58</v>
      </c>
    </row>
    <row r="6259" spans="1:9" x14ac:dyDescent="0.2">
      <c r="A6259" s="141" t="s">
        <v>12522</v>
      </c>
      <c r="B6259" s="142" t="s">
        <v>21632</v>
      </c>
      <c r="C6259" s="143">
        <v>60</v>
      </c>
      <c r="D6259" s="143">
        <v>2</v>
      </c>
      <c r="E6259" s="144">
        <v>400.4</v>
      </c>
      <c r="F6259" s="144">
        <v>11.39</v>
      </c>
      <c r="G6259" s="144">
        <v>17.309999999999999</v>
      </c>
      <c r="H6259" s="144">
        <v>4.12</v>
      </c>
      <c r="I6259" s="144">
        <v>32.82</v>
      </c>
    </row>
    <row r="6260" spans="1:9" x14ac:dyDescent="0.2">
      <c r="A6260" s="141" t="s">
        <v>12524</v>
      </c>
      <c r="B6260" s="142" t="s">
        <v>21633</v>
      </c>
      <c r="C6260" s="143">
        <v>45</v>
      </c>
      <c r="D6260" s="143">
        <v>0</v>
      </c>
      <c r="E6260" s="144">
        <v>0</v>
      </c>
      <c r="F6260" s="144">
        <v>8.5399999999999991</v>
      </c>
      <c r="G6260" s="144">
        <v>0</v>
      </c>
      <c r="H6260" s="144">
        <v>0</v>
      </c>
      <c r="I6260" s="144">
        <v>8.5399999999999991</v>
      </c>
    </row>
    <row r="6261" spans="1:9" x14ac:dyDescent="0.2">
      <c r="A6261" s="141" t="s">
        <v>12526</v>
      </c>
      <c r="B6261" s="142" t="s">
        <v>21634</v>
      </c>
      <c r="C6261" s="143">
        <v>34</v>
      </c>
      <c r="D6261" s="143">
        <v>1</v>
      </c>
      <c r="E6261" s="144">
        <v>283.36</v>
      </c>
      <c r="F6261" s="144">
        <v>6.46</v>
      </c>
      <c r="G6261" s="144">
        <v>8.66</v>
      </c>
      <c r="H6261" s="144">
        <v>2.92</v>
      </c>
      <c r="I6261" s="144">
        <v>18.04</v>
      </c>
    </row>
    <row r="6262" spans="1:9" x14ac:dyDescent="0.2">
      <c r="A6262" s="141" t="s">
        <v>12528</v>
      </c>
      <c r="B6262" s="142" t="s">
        <v>21635</v>
      </c>
      <c r="C6262" s="143">
        <v>36</v>
      </c>
      <c r="D6262" s="143">
        <v>0</v>
      </c>
      <c r="E6262" s="144">
        <v>0</v>
      </c>
      <c r="F6262" s="144">
        <v>6.83</v>
      </c>
      <c r="G6262" s="144">
        <v>0</v>
      </c>
      <c r="H6262" s="144">
        <v>0</v>
      </c>
      <c r="I6262" s="144">
        <v>6.83</v>
      </c>
    </row>
    <row r="6263" spans="1:9" x14ac:dyDescent="0.2">
      <c r="A6263" s="141" t="s">
        <v>12530</v>
      </c>
      <c r="B6263" s="142" t="s">
        <v>21636</v>
      </c>
      <c r="C6263" s="143">
        <v>66</v>
      </c>
      <c r="D6263" s="143">
        <v>1</v>
      </c>
      <c r="E6263" s="144">
        <v>121.59</v>
      </c>
      <c r="F6263" s="144">
        <v>12.53</v>
      </c>
      <c r="G6263" s="144">
        <v>8.66</v>
      </c>
      <c r="H6263" s="144">
        <v>1.25</v>
      </c>
      <c r="I6263" s="144">
        <v>22.44</v>
      </c>
    </row>
    <row r="6264" spans="1:9" x14ac:dyDescent="0.2">
      <c r="A6264" s="141" t="s">
        <v>12532</v>
      </c>
      <c r="B6264" s="142" t="s">
        <v>21637</v>
      </c>
      <c r="C6264" s="143">
        <v>25</v>
      </c>
      <c r="D6264" s="143">
        <v>0</v>
      </c>
      <c r="E6264" s="144">
        <v>0</v>
      </c>
      <c r="F6264" s="144">
        <v>4.74</v>
      </c>
      <c r="G6264" s="144">
        <v>0</v>
      </c>
      <c r="H6264" s="144">
        <v>0</v>
      </c>
      <c r="I6264" s="144">
        <v>4.74</v>
      </c>
    </row>
    <row r="6265" spans="1:9" x14ac:dyDescent="0.2">
      <c r="A6265" s="141" t="s">
        <v>12534</v>
      </c>
      <c r="B6265" s="142" t="s">
        <v>21638</v>
      </c>
      <c r="C6265" s="143">
        <v>104</v>
      </c>
      <c r="D6265" s="143">
        <v>0</v>
      </c>
      <c r="E6265" s="144">
        <v>0</v>
      </c>
      <c r="F6265" s="144">
        <v>19.739999999999998</v>
      </c>
      <c r="G6265" s="144">
        <v>0</v>
      </c>
      <c r="H6265" s="144">
        <v>0</v>
      </c>
      <c r="I6265" s="144">
        <v>19.739999999999998</v>
      </c>
    </row>
    <row r="6266" spans="1:9" x14ac:dyDescent="0.2">
      <c r="A6266" s="141" t="s">
        <v>12536</v>
      </c>
      <c r="B6266" s="142" t="s">
        <v>21639</v>
      </c>
      <c r="C6266" s="143">
        <v>54</v>
      </c>
      <c r="D6266" s="143">
        <v>0</v>
      </c>
      <c r="E6266" s="144">
        <v>0</v>
      </c>
      <c r="F6266" s="144">
        <v>10.25</v>
      </c>
      <c r="G6266" s="144">
        <v>0</v>
      </c>
      <c r="H6266" s="144">
        <v>0</v>
      </c>
      <c r="I6266" s="144">
        <v>10.25</v>
      </c>
    </row>
    <row r="6267" spans="1:9" x14ac:dyDescent="0.2">
      <c r="A6267" s="141" t="s">
        <v>12538</v>
      </c>
      <c r="B6267" s="142" t="s">
        <v>21640</v>
      </c>
      <c r="C6267" s="143">
        <v>226</v>
      </c>
      <c r="D6267" s="143">
        <v>1</v>
      </c>
      <c r="E6267" s="144">
        <v>248.82</v>
      </c>
      <c r="F6267" s="144">
        <v>42.9</v>
      </c>
      <c r="G6267" s="144">
        <v>8.66</v>
      </c>
      <c r="H6267" s="144">
        <v>2.56</v>
      </c>
      <c r="I6267" s="144">
        <v>54.12</v>
      </c>
    </row>
    <row r="6268" spans="1:9" x14ac:dyDescent="0.2">
      <c r="A6268" s="141" t="s">
        <v>12540</v>
      </c>
      <c r="B6268" s="142" t="s">
        <v>21641</v>
      </c>
      <c r="C6268" s="143">
        <v>122</v>
      </c>
      <c r="D6268" s="143">
        <v>4</v>
      </c>
      <c r="E6268" s="144">
        <v>821.69</v>
      </c>
      <c r="F6268" s="144">
        <v>23.16</v>
      </c>
      <c r="G6268" s="144">
        <v>34.630000000000003</v>
      </c>
      <c r="H6268" s="144">
        <v>8.4600000000000009</v>
      </c>
      <c r="I6268" s="144">
        <v>66.25</v>
      </c>
    </row>
    <row r="6269" spans="1:9" x14ac:dyDescent="0.2">
      <c r="A6269" s="141" t="s">
        <v>12542</v>
      </c>
      <c r="B6269" s="142" t="s">
        <v>21642</v>
      </c>
      <c r="C6269" s="143">
        <v>172</v>
      </c>
      <c r="D6269" s="143">
        <v>4</v>
      </c>
      <c r="E6269" s="144">
        <v>963.94</v>
      </c>
      <c r="F6269" s="144">
        <v>32.65</v>
      </c>
      <c r="G6269" s="144">
        <v>34.630000000000003</v>
      </c>
      <c r="H6269" s="144">
        <v>9.92</v>
      </c>
      <c r="I6269" s="144">
        <v>77.2</v>
      </c>
    </row>
    <row r="6270" spans="1:9" x14ac:dyDescent="0.2">
      <c r="A6270" s="141" t="s">
        <v>12544</v>
      </c>
      <c r="B6270" s="142" t="s">
        <v>21643</v>
      </c>
      <c r="C6270" s="143">
        <v>31</v>
      </c>
      <c r="D6270" s="143">
        <v>0</v>
      </c>
      <c r="E6270" s="144">
        <v>0</v>
      </c>
      <c r="F6270" s="144">
        <v>5.89</v>
      </c>
      <c r="G6270" s="144">
        <v>0</v>
      </c>
      <c r="H6270" s="144">
        <v>0</v>
      </c>
      <c r="I6270" s="144">
        <v>5.89</v>
      </c>
    </row>
    <row r="6271" spans="1:9" x14ac:dyDescent="0.2">
      <c r="A6271" s="141" t="s">
        <v>12546</v>
      </c>
      <c r="B6271" s="142" t="s">
        <v>21644</v>
      </c>
      <c r="C6271" s="143">
        <v>527</v>
      </c>
      <c r="D6271" s="143">
        <v>16</v>
      </c>
      <c r="E6271" s="144">
        <v>4077.22</v>
      </c>
      <c r="F6271" s="144">
        <v>100.04</v>
      </c>
      <c r="G6271" s="144">
        <v>138.52000000000001</v>
      </c>
      <c r="H6271" s="144">
        <v>41.97</v>
      </c>
      <c r="I6271" s="144">
        <v>280.52999999999997</v>
      </c>
    </row>
    <row r="6272" spans="1:9" x14ac:dyDescent="0.2">
      <c r="A6272" s="141" t="s">
        <v>12548</v>
      </c>
      <c r="B6272" s="142" t="s">
        <v>21645</v>
      </c>
      <c r="C6272" s="143">
        <v>372</v>
      </c>
      <c r="D6272" s="143">
        <v>9</v>
      </c>
      <c r="E6272" s="144">
        <v>3159.99</v>
      </c>
      <c r="F6272" s="144">
        <v>70.62</v>
      </c>
      <c r="G6272" s="144">
        <v>77.92</v>
      </c>
      <c r="H6272" s="144">
        <v>32.53</v>
      </c>
      <c r="I6272" s="144">
        <v>181.07</v>
      </c>
    </row>
    <row r="6273" spans="1:9" x14ac:dyDescent="0.2">
      <c r="A6273" s="141" t="s">
        <v>12550</v>
      </c>
      <c r="B6273" s="142" t="s">
        <v>21646</v>
      </c>
      <c r="C6273" s="143">
        <v>1271</v>
      </c>
      <c r="D6273" s="143">
        <v>18</v>
      </c>
      <c r="E6273" s="144">
        <v>6105.75</v>
      </c>
      <c r="F6273" s="144">
        <v>241.26</v>
      </c>
      <c r="G6273" s="144">
        <v>155.83000000000001</v>
      </c>
      <c r="H6273" s="144">
        <v>62.85</v>
      </c>
      <c r="I6273" s="144">
        <v>459.94</v>
      </c>
    </row>
    <row r="6274" spans="1:9" x14ac:dyDescent="0.2">
      <c r="A6274" s="141" t="s">
        <v>12552</v>
      </c>
      <c r="B6274" s="142" t="s">
        <v>21647</v>
      </c>
      <c r="C6274" s="143">
        <v>257</v>
      </c>
      <c r="D6274" s="143">
        <v>4</v>
      </c>
      <c r="E6274" s="144">
        <v>13316.05</v>
      </c>
      <c r="F6274" s="144">
        <v>48.78</v>
      </c>
      <c r="G6274" s="144">
        <v>34.630000000000003</v>
      </c>
      <c r="H6274" s="144">
        <v>137.06</v>
      </c>
      <c r="I6274" s="144">
        <v>220.47</v>
      </c>
    </row>
    <row r="6275" spans="1:9" x14ac:dyDescent="0.2">
      <c r="A6275" s="141" t="s">
        <v>12554</v>
      </c>
      <c r="B6275" s="142" t="s">
        <v>21648</v>
      </c>
      <c r="C6275" s="143">
        <v>503</v>
      </c>
      <c r="D6275" s="143">
        <v>18</v>
      </c>
      <c r="E6275" s="144">
        <v>5428.32</v>
      </c>
      <c r="F6275" s="144">
        <v>95.48</v>
      </c>
      <c r="G6275" s="144">
        <v>155.83000000000001</v>
      </c>
      <c r="H6275" s="144">
        <v>55.87</v>
      </c>
      <c r="I6275" s="144">
        <v>307.18</v>
      </c>
    </row>
    <row r="6276" spans="1:9" x14ac:dyDescent="0.2">
      <c r="A6276" s="141" t="s">
        <v>12556</v>
      </c>
      <c r="B6276" s="142" t="s">
        <v>21649</v>
      </c>
      <c r="C6276" s="143">
        <v>87</v>
      </c>
      <c r="D6276" s="143">
        <v>4</v>
      </c>
      <c r="E6276" s="144">
        <v>10343.57</v>
      </c>
      <c r="F6276" s="144">
        <v>16.510000000000002</v>
      </c>
      <c r="G6276" s="144">
        <v>34.630000000000003</v>
      </c>
      <c r="H6276" s="144">
        <v>106.46</v>
      </c>
      <c r="I6276" s="144">
        <v>157.6</v>
      </c>
    </row>
    <row r="6277" spans="1:9" x14ac:dyDescent="0.2">
      <c r="A6277" s="141" t="s">
        <v>12558</v>
      </c>
      <c r="B6277" s="142" t="s">
        <v>21650</v>
      </c>
      <c r="C6277" s="143">
        <v>111</v>
      </c>
      <c r="D6277" s="143">
        <v>3</v>
      </c>
      <c r="E6277" s="144">
        <v>269.01</v>
      </c>
      <c r="F6277" s="144">
        <v>21.07</v>
      </c>
      <c r="G6277" s="144">
        <v>25.98</v>
      </c>
      <c r="H6277" s="144">
        <v>2.77</v>
      </c>
      <c r="I6277" s="144">
        <v>49.82</v>
      </c>
    </row>
    <row r="6278" spans="1:9" x14ac:dyDescent="0.2">
      <c r="A6278" s="141" t="s">
        <v>12560</v>
      </c>
      <c r="B6278" s="142" t="s">
        <v>21651</v>
      </c>
      <c r="C6278" s="143">
        <v>38</v>
      </c>
      <c r="D6278" s="143">
        <v>0</v>
      </c>
      <c r="E6278" s="144">
        <v>0</v>
      </c>
      <c r="F6278" s="144">
        <v>7.22</v>
      </c>
      <c r="G6278" s="144">
        <v>0</v>
      </c>
      <c r="H6278" s="144">
        <v>0</v>
      </c>
      <c r="I6278" s="144">
        <v>7.22</v>
      </c>
    </row>
    <row r="6279" spans="1:9" x14ac:dyDescent="0.2">
      <c r="A6279" s="141" t="s">
        <v>12562</v>
      </c>
      <c r="B6279" s="142" t="s">
        <v>21652</v>
      </c>
      <c r="C6279" s="143">
        <v>238</v>
      </c>
      <c r="D6279" s="143">
        <v>6</v>
      </c>
      <c r="E6279" s="144">
        <v>1247.1600000000001</v>
      </c>
      <c r="F6279" s="144">
        <v>45.18</v>
      </c>
      <c r="G6279" s="144">
        <v>51.94</v>
      </c>
      <c r="H6279" s="144">
        <v>12.84</v>
      </c>
      <c r="I6279" s="144">
        <v>109.96</v>
      </c>
    </row>
    <row r="6280" spans="1:9" x14ac:dyDescent="0.2">
      <c r="A6280" s="141" t="s">
        <v>12564</v>
      </c>
      <c r="B6280" s="142" t="s">
        <v>21653</v>
      </c>
      <c r="C6280" s="143">
        <v>71</v>
      </c>
      <c r="D6280" s="143">
        <v>1</v>
      </c>
      <c r="E6280" s="144">
        <v>217.33</v>
      </c>
      <c r="F6280" s="144">
        <v>13.48</v>
      </c>
      <c r="G6280" s="144">
        <v>8.66</v>
      </c>
      <c r="H6280" s="144">
        <v>2.2400000000000002</v>
      </c>
      <c r="I6280" s="144">
        <v>24.38</v>
      </c>
    </row>
    <row r="6281" spans="1:9" x14ac:dyDescent="0.2">
      <c r="A6281" s="141" t="s">
        <v>12566</v>
      </c>
      <c r="B6281" s="142" t="s">
        <v>21654</v>
      </c>
      <c r="C6281" s="143">
        <v>2522</v>
      </c>
      <c r="D6281" s="143">
        <v>56</v>
      </c>
      <c r="E6281" s="144">
        <v>31853.59</v>
      </c>
      <c r="F6281" s="144">
        <v>478.74</v>
      </c>
      <c r="G6281" s="144">
        <v>484.82</v>
      </c>
      <c r="H6281" s="144">
        <v>327.87</v>
      </c>
      <c r="I6281" s="144">
        <v>1291.43</v>
      </c>
    </row>
    <row r="6282" spans="1:9" x14ac:dyDescent="0.2">
      <c r="A6282" s="141" t="s">
        <v>12568</v>
      </c>
      <c r="B6282" s="142" t="s">
        <v>21655</v>
      </c>
      <c r="C6282" s="143">
        <v>318</v>
      </c>
      <c r="D6282" s="143">
        <v>16</v>
      </c>
      <c r="E6282" s="144">
        <v>5099.9399999999996</v>
      </c>
      <c r="F6282" s="144">
        <v>60.36</v>
      </c>
      <c r="G6282" s="144">
        <v>138.52000000000001</v>
      </c>
      <c r="H6282" s="144">
        <v>52.5</v>
      </c>
      <c r="I6282" s="144">
        <v>251.38</v>
      </c>
    </row>
    <row r="6283" spans="1:9" x14ac:dyDescent="0.2">
      <c r="A6283" s="141" t="s">
        <v>12570</v>
      </c>
      <c r="B6283" s="142" t="s">
        <v>21656</v>
      </c>
      <c r="C6283" s="143">
        <v>1237</v>
      </c>
      <c r="D6283" s="143">
        <v>20</v>
      </c>
      <c r="E6283" s="144">
        <v>4991.88</v>
      </c>
      <c r="F6283" s="144">
        <v>234.81</v>
      </c>
      <c r="G6283" s="144">
        <v>173.15</v>
      </c>
      <c r="H6283" s="144">
        <v>51.38</v>
      </c>
      <c r="I6283" s="144">
        <v>459.34</v>
      </c>
    </row>
    <row r="6284" spans="1:9" x14ac:dyDescent="0.2">
      <c r="A6284" s="141" t="s">
        <v>12572</v>
      </c>
      <c r="B6284" s="142" t="s">
        <v>21657</v>
      </c>
      <c r="C6284" s="143">
        <v>51</v>
      </c>
      <c r="D6284" s="143">
        <v>3</v>
      </c>
      <c r="E6284" s="144">
        <v>1277.1400000000001</v>
      </c>
      <c r="F6284" s="144">
        <v>9.68</v>
      </c>
      <c r="G6284" s="144">
        <v>25.98</v>
      </c>
      <c r="H6284" s="144">
        <v>13.14</v>
      </c>
      <c r="I6284" s="144">
        <v>48.8</v>
      </c>
    </row>
    <row r="6285" spans="1:9" x14ac:dyDescent="0.2">
      <c r="A6285" s="141" t="s">
        <v>21658</v>
      </c>
      <c r="B6285" s="142" t="s">
        <v>21659</v>
      </c>
      <c r="C6285" s="143">
        <v>57</v>
      </c>
      <c r="D6285" s="143">
        <v>0</v>
      </c>
      <c r="E6285" s="144">
        <v>0</v>
      </c>
      <c r="F6285" s="144">
        <v>10.82</v>
      </c>
      <c r="G6285" s="144">
        <v>0</v>
      </c>
      <c r="H6285" s="144">
        <v>0</v>
      </c>
      <c r="I6285" s="144">
        <v>10.82</v>
      </c>
    </row>
    <row r="6286" spans="1:9" x14ac:dyDescent="0.2">
      <c r="A6286" s="141" t="s">
        <v>12575</v>
      </c>
      <c r="B6286" s="142" t="s">
        <v>21660</v>
      </c>
      <c r="C6286" s="143">
        <v>1539</v>
      </c>
      <c r="D6286" s="143">
        <v>58</v>
      </c>
      <c r="E6286" s="144">
        <v>14905.02</v>
      </c>
      <c r="F6286" s="144">
        <v>292.14</v>
      </c>
      <c r="G6286" s="144">
        <v>502.14</v>
      </c>
      <c r="H6286" s="144">
        <v>153.41999999999999</v>
      </c>
      <c r="I6286" s="144">
        <v>947.7</v>
      </c>
    </row>
    <row r="6287" spans="1:9" x14ac:dyDescent="0.2">
      <c r="A6287" s="141" t="s">
        <v>12577</v>
      </c>
      <c r="B6287" s="142" t="s">
        <v>21661</v>
      </c>
      <c r="C6287" s="143">
        <v>53</v>
      </c>
      <c r="D6287" s="143">
        <v>0</v>
      </c>
      <c r="E6287" s="144">
        <v>0</v>
      </c>
      <c r="F6287" s="144">
        <v>10.06</v>
      </c>
      <c r="G6287" s="144">
        <v>0</v>
      </c>
      <c r="H6287" s="144">
        <v>0</v>
      </c>
      <c r="I6287" s="144">
        <v>10.06</v>
      </c>
    </row>
    <row r="6288" spans="1:9" x14ac:dyDescent="0.2">
      <c r="A6288" s="141" t="s">
        <v>12579</v>
      </c>
      <c r="B6288" s="142" t="s">
        <v>21662</v>
      </c>
      <c r="C6288" s="143">
        <v>531</v>
      </c>
      <c r="D6288" s="143">
        <v>5</v>
      </c>
      <c r="E6288" s="144">
        <v>1155.78</v>
      </c>
      <c r="F6288" s="144">
        <v>100.79</v>
      </c>
      <c r="G6288" s="144">
        <v>43.29</v>
      </c>
      <c r="H6288" s="144">
        <v>11.9</v>
      </c>
      <c r="I6288" s="144">
        <v>155.97999999999999</v>
      </c>
    </row>
    <row r="6289" spans="1:9" x14ac:dyDescent="0.2">
      <c r="A6289" s="141" t="s">
        <v>12581</v>
      </c>
      <c r="B6289" s="142" t="s">
        <v>21663</v>
      </c>
      <c r="C6289" s="143">
        <v>571</v>
      </c>
      <c r="D6289" s="143">
        <v>13</v>
      </c>
      <c r="E6289" s="144">
        <v>80377.7</v>
      </c>
      <c r="F6289" s="144">
        <v>108.39</v>
      </c>
      <c r="G6289" s="144">
        <v>112.54</v>
      </c>
      <c r="H6289" s="144">
        <v>827.34</v>
      </c>
      <c r="I6289" s="144">
        <v>1048.27</v>
      </c>
    </row>
    <row r="6290" spans="1:9" x14ac:dyDescent="0.2">
      <c r="A6290" s="141" t="s">
        <v>12583</v>
      </c>
      <c r="B6290" s="142" t="s">
        <v>21664</v>
      </c>
      <c r="C6290" s="143">
        <v>142</v>
      </c>
      <c r="D6290" s="143">
        <v>0</v>
      </c>
      <c r="E6290" s="144">
        <v>0</v>
      </c>
      <c r="F6290" s="144">
        <v>26.95</v>
      </c>
      <c r="G6290" s="144">
        <v>0</v>
      </c>
      <c r="H6290" s="144">
        <v>0</v>
      </c>
      <c r="I6290" s="144">
        <v>26.95</v>
      </c>
    </row>
    <row r="6291" spans="1:9" x14ac:dyDescent="0.2">
      <c r="A6291" s="141" t="s">
        <v>12585</v>
      </c>
      <c r="B6291" s="142" t="s">
        <v>21665</v>
      </c>
      <c r="C6291" s="143">
        <v>28</v>
      </c>
      <c r="D6291" s="143">
        <v>0</v>
      </c>
      <c r="E6291" s="144">
        <v>0</v>
      </c>
      <c r="F6291" s="144">
        <v>5.31</v>
      </c>
      <c r="G6291" s="144">
        <v>0</v>
      </c>
      <c r="H6291" s="144">
        <v>0</v>
      </c>
      <c r="I6291" s="144">
        <v>5.31</v>
      </c>
    </row>
    <row r="6292" spans="1:9" x14ac:dyDescent="0.2">
      <c r="A6292" s="141" t="s">
        <v>12587</v>
      </c>
      <c r="B6292" s="142" t="s">
        <v>21666</v>
      </c>
      <c r="C6292" s="143">
        <v>207</v>
      </c>
      <c r="D6292" s="143">
        <v>3</v>
      </c>
      <c r="E6292" s="144">
        <v>709.34</v>
      </c>
      <c r="F6292" s="144">
        <v>39.299999999999997</v>
      </c>
      <c r="G6292" s="144">
        <v>25.98</v>
      </c>
      <c r="H6292" s="144">
        <v>7.3</v>
      </c>
      <c r="I6292" s="144">
        <v>72.58</v>
      </c>
    </row>
    <row r="6293" spans="1:9" x14ac:dyDescent="0.2">
      <c r="A6293" s="141" t="s">
        <v>12589</v>
      </c>
      <c r="B6293" s="142" t="s">
        <v>21667</v>
      </c>
      <c r="C6293" s="143">
        <v>32</v>
      </c>
      <c r="D6293" s="143">
        <v>0</v>
      </c>
      <c r="E6293" s="144">
        <v>0</v>
      </c>
      <c r="F6293" s="144">
        <v>6.07</v>
      </c>
      <c r="G6293" s="144">
        <v>0</v>
      </c>
      <c r="H6293" s="144">
        <v>0</v>
      </c>
      <c r="I6293" s="144">
        <v>6.07</v>
      </c>
    </row>
    <row r="6294" spans="1:9" x14ac:dyDescent="0.2">
      <c r="A6294" s="141" t="s">
        <v>12591</v>
      </c>
      <c r="B6294" s="142" t="s">
        <v>21668</v>
      </c>
      <c r="C6294" s="143">
        <v>218</v>
      </c>
      <c r="D6294" s="143">
        <v>6</v>
      </c>
      <c r="E6294" s="144">
        <v>1626.24</v>
      </c>
      <c r="F6294" s="144">
        <v>41.38</v>
      </c>
      <c r="G6294" s="144">
        <v>51.94</v>
      </c>
      <c r="H6294" s="144">
        <v>16.739999999999998</v>
      </c>
      <c r="I6294" s="144">
        <v>110.06</v>
      </c>
    </row>
    <row r="6295" spans="1:9" x14ac:dyDescent="0.2">
      <c r="A6295" s="141" t="s">
        <v>12593</v>
      </c>
      <c r="B6295" s="142" t="s">
        <v>21669</v>
      </c>
      <c r="C6295" s="143">
        <v>330</v>
      </c>
      <c r="D6295" s="143">
        <v>12</v>
      </c>
      <c r="E6295" s="144">
        <v>5611.23</v>
      </c>
      <c r="F6295" s="144">
        <v>62.64</v>
      </c>
      <c r="G6295" s="144">
        <v>103.89</v>
      </c>
      <c r="H6295" s="144">
        <v>57.76</v>
      </c>
      <c r="I6295" s="144">
        <v>224.29</v>
      </c>
    </row>
    <row r="6296" spans="1:9" x14ac:dyDescent="0.2">
      <c r="A6296" s="141" t="s">
        <v>12595</v>
      </c>
      <c r="B6296" s="142" t="s">
        <v>21670</v>
      </c>
      <c r="C6296" s="143">
        <v>264</v>
      </c>
      <c r="D6296" s="143">
        <v>2</v>
      </c>
      <c r="E6296" s="144">
        <v>2594.75</v>
      </c>
      <c r="F6296" s="144">
        <v>50.11</v>
      </c>
      <c r="G6296" s="144">
        <v>17.309999999999999</v>
      </c>
      <c r="H6296" s="144">
        <v>26.71</v>
      </c>
      <c r="I6296" s="144">
        <v>94.13</v>
      </c>
    </row>
    <row r="6297" spans="1:9" x14ac:dyDescent="0.2">
      <c r="A6297" s="141" t="s">
        <v>12597</v>
      </c>
      <c r="B6297" s="142" t="s">
        <v>21671</v>
      </c>
      <c r="C6297" s="143">
        <v>340</v>
      </c>
      <c r="D6297" s="143">
        <v>10</v>
      </c>
      <c r="E6297" s="144">
        <v>1580.74</v>
      </c>
      <c r="F6297" s="144">
        <v>64.540000000000006</v>
      </c>
      <c r="G6297" s="144">
        <v>86.58</v>
      </c>
      <c r="H6297" s="144">
        <v>16.27</v>
      </c>
      <c r="I6297" s="144">
        <v>167.39</v>
      </c>
    </row>
    <row r="6298" spans="1:9" x14ac:dyDescent="0.2">
      <c r="A6298" s="141" t="s">
        <v>12599</v>
      </c>
      <c r="B6298" s="142" t="s">
        <v>21672</v>
      </c>
      <c r="C6298" s="143">
        <v>118</v>
      </c>
      <c r="D6298" s="143">
        <v>2</v>
      </c>
      <c r="E6298" s="144">
        <v>421.78</v>
      </c>
      <c r="F6298" s="144">
        <v>22.4</v>
      </c>
      <c r="G6298" s="144">
        <v>17.309999999999999</v>
      </c>
      <c r="H6298" s="144">
        <v>4.34</v>
      </c>
      <c r="I6298" s="144">
        <v>44.05</v>
      </c>
    </row>
    <row r="6299" spans="1:9" x14ac:dyDescent="0.2">
      <c r="A6299" s="141" t="s">
        <v>12601</v>
      </c>
      <c r="B6299" s="142" t="s">
        <v>21673</v>
      </c>
      <c r="C6299" s="143">
        <v>454</v>
      </c>
      <c r="D6299" s="143">
        <v>13</v>
      </c>
      <c r="E6299" s="144">
        <v>2855.69</v>
      </c>
      <c r="F6299" s="144">
        <v>86.18</v>
      </c>
      <c r="G6299" s="144">
        <v>112.54</v>
      </c>
      <c r="H6299" s="144">
        <v>29.39</v>
      </c>
      <c r="I6299" s="144">
        <v>228.11</v>
      </c>
    </row>
    <row r="6300" spans="1:9" x14ac:dyDescent="0.2">
      <c r="A6300" s="141" t="s">
        <v>12603</v>
      </c>
      <c r="B6300" s="142" t="s">
        <v>21674</v>
      </c>
      <c r="C6300" s="143">
        <v>130</v>
      </c>
      <c r="D6300" s="143">
        <v>1</v>
      </c>
      <c r="E6300" s="144">
        <v>123.19</v>
      </c>
      <c r="F6300" s="144">
        <v>24.68</v>
      </c>
      <c r="G6300" s="144">
        <v>8.66</v>
      </c>
      <c r="H6300" s="144">
        <v>1.27</v>
      </c>
      <c r="I6300" s="144">
        <v>34.61</v>
      </c>
    </row>
    <row r="6301" spans="1:9" x14ac:dyDescent="0.2">
      <c r="A6301" s="141" t="s">
        <v>12605</v>
      </c>
      <c r="B6301" s="142" t="s">
        <v>21675</v>
      </c>
      <c r="C6301" s="143">
        <v>168</v>
      </c>
      <c r="D6301" s="143">
        <v>1</v>
      </c>
      <c r="E6301" s="144">
        <v>182.88</v>
      </c>
      <c r="F6301" s="144">
        <v>31.89</v>
      </c>
      <c r="G6301" s="144">
        <v>8.66</v>
      </c>
      <c r="H6301" s="144">
        <v>1.88</v>
      </c>
      <c r="I6301" s="144">
        <v>42.43</v>
      </c>
    </row>
    <row r="6302" spans="1:9" x14ac:dyDescent="0.2">
      <c r="A6302" s="141" t="s">
        <v>12607</v>
      </c>
      <c r="B6302" s="142" t="s">
        <v>21676</v>
      </c>
      <c r="C6302" s="143">
        <v>119</v>
      </c>
      <c r="D6302" s="143">
        <v>3</v>
      </c>
      <c r="E6302" s="144">
        <v>26337.33</v>
      </c>
      <c r="F6302" s="144">
        <v>22.59</v>
      </c>
      <c r="G6302" s="144">
        <v>25.98</v>
      </c>
      <c r="H6302" s="144">
        <v>271.10000000000002</v>
      </c>
      <c r="I6302" s="144">
        <v>319.67</v>
      </c>
    </row>
    <row r="6303" spans="1:9" x14ac:dyDescent="0.2">
      <c r="A6303" s="141" t="s">
        <v>12609</v>
      </c>
      <c r="B6303" s="142" t="s">
        <v>21677</v>
      </c>
      <c r="C6303" s="143">
        <v>56</v>
      </c>
      <c r="D6303" s="143">
        <v>1</v>
      </c>
      <c r="E6303" s="144">
        <v>37.32</v>
      </c>
      <c r="F6303" s="144">
        <v>10.63</v>
      </c>
      <c r="G6303" s="144">
        <v>8.66</v>
      </c>
      <c r="H6303" s="144">
        <v>0.38</v>
      </c>
      <c r="I6303" s="144">
        <v>19.670000000000002</v>
      </c>
    </row>
    <row r="6304" spans="1:9" x14ac:dyDescent="0.2">
      <c r="A6304" s="141" t="s">
        <v>12611</v>
      </c>
      <c r="B6304" s="142" t="s">
        <v>21678</v>
      </c>
      <c r="C6304" s="143">
        <v>450</v>
      </c>
      <c r="D6304" s="143">
        <v>17</v>
      </c>
      <c r="E6304" s="144">
        <v>6621.46</v>
      </c>
      <c r="F6304" s="144">
        <v>85.42</v>
      </c>
      <c r="G6304" s="144">
        <v>147.18</v>
      </c>
      <c r="H6304" s="144">
        <v>68.150000000000006</v>
      </c>
      <c r="I6304" s="144">
        <v>300.75</v>
      </c>
    </row>
    <row r="6305" spans="1:9" x14ac:dyDescent="0.2">
      <c r="A6305" s="141" t="s">
        <v>12613</v>
      </c>
      <c r="B6305" s="142" t="s">
        <v>21679</v>
      </c>
      <c r="C6305" s="143">
        <v>85</v>
      </c>
      <c r="D6305" s="143">
        <v>1</v>
      </c>
      <c r="E6305" s="144">
        <v>174.17</v>
      </c>
      <c r="F6305" s="144">
        <v>16.14</v>
      </c>
      <c r="G6305" s="144">
        <v>8.66</v>
      </c>
      <c r="H6305" s="144">
        <v>1.79</v>
      </c>
      <c r="I6305" s="144">
        <v>26.59</v>
      </c>
    </row>
    <row r="6306" spans="1:9" x14ac:dyDescent="0.2">
      <c r="A6306" s="141" t="s">
        <v>12615</v>
      </c>
      <c r="B6306" s="142" t="s">
        <v>21680</v>
      </c>
      <c r="C6306" s="143">
        <v>85</v>
      </c>
      <c r="D6306" s="143">
        <v>0</v>
      </c>
      <c r="E6306" s="144">
        <v>0</v>
      </c>
      <c r="F6306" s="144">
        <v>16.14</v>
      </c>
      <c r="G6306" s="144">
        <v>0</v>
      </c>
      <c r="H6306" s="144">
        <v>0</v>
      </c>
      <c r="I6306" s="144">
        <v>16.14</v>
      </c>
    </row>
    <row r="6307" spans="1:9" x14ac:dyDescent="0.2">
      <c r="A6307" s="141" t="s">
        <v>12617</v>
      </c>
      <c r="B6307" s="142" t="s">
        <v>21681</v>
      </c>
      <c r="C6307" s="143">
        <v>251</v>
      </c>
      <c r="D6307" s="143">
        <v>15</v>
      </c>
      <c r="E6307" s="144">
        <v>7023.45</v>
      </c>
      <c r="F6307" s="144">
        <v>47.65</v>
      </c>
      <c r="G6307" s="144">
        <v>129.86000000000001</v>
      </c>
      <c r="H6307" s="144">
        <v>72.3</v>
      </c>
      <c r="I6307" s="144">
        <v>249.81</v>
      </c>
    </row>
    <row r="6308" spans="1:9" x14ac:dyDescent="0.2">
      <c r="A6308" s="141" t="s">
        <v>12619</v>
      </c>
      <c r="B6308" s="142" t="s">
        <v>21682</v>
      </c>
      <c r="C6308" s="143">
        <v>69</v>
      </c>
      <c r="D6308" s="143">
        <v>0</v>
      </c>
      <c r="E6308" s="144">
        <v>0</v>
      </c>
      <c r="F6308" s="144">
        <v>13.1</v>
      </c>
      <c r="G6308" s="144">
        <v>0</v>
      </c>
      <c r="H6308" s="144">
        <v>0</v>
      </c>
      <c r="I6308" s="144">
        <v>13.1</v>
      </c>
    </row>
    <row r="6309" spans="1:9" x14ac:dyDescent="0.2">
      <c r="A6309" s="141" t="s">
        <v>12621</v>
      </c>
      <c r="B6309" s="142" t="s">
        <v>21683</v>
      </c>
      <c r="C6309" s="143">
        <v>48</v>
      </c>
      <c r="D6309" s="143">
        <v>0</v>
      </c>
      <c r="E6309" s="144">
        <v>0</v>
      </c>
      <c r="F6309" s="144">
        <v>9.11</v>
      </c>
      <c r="G6309" s="144">
        <v>0</v>
      </c>
      <c r="H6309" s="144">
        <v>0</v>
      </c>
      <c r="I6309" s="144">
        <v>9.11</v>
      </c>
    </row>
    <row r="6310" spans="1:9" x14ac:dyDescent="0.2">
      <c r="A6310" s="141" t="s">
        <v>12623</v>
      </c>
      <c r="B6310" s="142" t="s">
        <v>21684</v>
      </c>
      <c r="C6310" s="143">
        <v>112</v>
      </c>
      <c r="D6310" s="143">
        <v>5</v>
      </c>
      <c r="E6310" s="144">
        <v>779.1</v>
      </c>
      <c r="F6310" s="144">
        <v>21.26</v>
      </c>
      <c r="G6310" s="144">
        <v>43.29</v>
      </c>
      <c r="H6310" s="144">
        <v>8.02</v>
      </c>
      <c r="I6310" s="144">
        <v>72.569999999999993</v>
      </c>
    </row>
    <row r="6311" spans="1:9" x14ac:dyDescent="0.2">
      <c r="A6311" s="141" t="s">
        <v>12625</v>
      </c>
      <c r="B6311" s="142" t="s">
        <v>21685</v>
      </c>
      <c r="C6311" s="143">
        <v>230</v>
      </c>
      <c r="D6311" s="143">
        <v>7</v>
      </c>
      <c r="E6311" s="144">
        <v>2666.98</v>
      </c>
      <c r="F6311" s="144">
        <v>43.66</v>
      </c>
      <c r="G6311" s="144">
        <v>60.6</v>
      </c>
      <c r="H6311" s="144">
        <v>27.45</v>
      </c>
      <c r="I6311" s="144">
        <v>131.71</v>
      </c>
    </row>
    <row r="6312" spans="1:9" x14ac:dyDescent="0.2">
      <c r="A6312" s="141" t="s">
        <v>12627</v>
      </c>
      <c r="B6312" s="142" t="s">
        <v>21686</v>
      </c>
      <c r="C6312" s="143">
        <v>47</v>
      </c>
      <c r="D6312" s="143">
        <v>0</v>
      </c>
      <c r="E6312" s="144">
        <v>0</v>
      </c>
      <c r="F6312" s="144">
        <v>8.92</v>
      </c>
      <c r="G6312" s="144">
        <v>0</v>
      </c>
      <c r="H6312" s="144">
        <v>0</v>
      </c>
      <c r="I6312" s="144">
        <v>8.92</v>
      </c>
    </row>
    <row r="6313" spans="1:9" x14ac:dyDescent="0.2">
      <c r="A6313" s="141" t="s">
        <v>12629</v>
      </c>
      <c r="B6313" s="142" t="s">
        <v>21687</v>
      </c>
      <c r="C6313" s="143">
        <v>62</v>
      </c>
      <c r="D6313" s="143">
        <v>1</v>
      </c>
      <c r="E6313" s="144">
        <v>230.79</v>
      </c>
      <c r="F6313" s="144">
        <v>11.77</v>
      </c>
      <c r="G6313" s="144">
        <v>8.66</v>
      </c>
      <c r="H6313" s="144">
        <v>2.38</v>
      </c>
      <c r="I6313" s="144">
        <v>22.81</v>
      </c>
    </row>
    <row r="6314" spans="1:9" x14ac:dyDescent="0.2">
      <c r="A6314" s="141" t="s">
        <v>12631</v>
      </c>
      <c r="B6314" s="142" t="s">
        <v>21688</v>
      </c>
      <c r="C6314" s="143">
        <v>909</v>
      </c>
      <c r="D6314" s="143">
        <v>50</v>
      </c>
      <c r="E6314" s="144">
        <v>24202.42</v>
      </c>
      <c r="F6314" s="144">
        <v>172.55</v>
      </c>
      <c r="G6314" s="144">
        <v>432.87</v>
      </c>
      <c r="H6314" s="144">
        <v>249.12</v>
      </c>
      <c r="I6314" s="144">
        <v>854.54</v>
      </c>
    </row>
    <row r="6315" spans="1:9" x14ac:dyDescent="0.2">
      <c r="A6315" s="141" t="s">
        <v>12633</v>
      </c>
      <c r="B6315" s="142" t="s">
        <v>21689</v>
      </c>
      <c r="C6315" s="143">
        <v>445</v>
      </c>
      <c r="D6315" s="143">
        <v>29</v>
      </c>
      <c r="E6315" s="144">
        <v>34780.19</v>
      </c>
      <c r="F6315" s="144">
        <v>84.47</v>
      </c>
      <c r="G6315" s="144">
        <v>251.06</v>
      </c>
      <c r="H6315" s="144">
        <v>358</v>
      </c>
      <c r="I6315" s="144">
        <v>693.53</v>
      </c>
    </row>
    <row r="6316" spans="1:9" x14ac:dyDescent="0.2">
      <c r="A6316" s="141" t="s">
        <v>12635</v>
      </c>
      <c r="B6316" s="142" t="s">
        <v>21690</v>
      </c>
      <c r="C6316" s="143">
        <v>125</v>
      </c>
      <c r="D6316" s="143">
        <v>3</v>
      </c>
      <c r="E6316" s="144">
        <v>311.02</v>
      </c>
      <c r="F6316" s="144">
        <v>23.73</v>
      </c>
      <c r="G6316" s="144">
        <v>25.98</v>
      </c>
      <c r="H6316" s="144">
        <v>3.2</v>
      </c>
      <c r="I6316" s="144">
        <v>52.91</v>
      </c>
    </row>
    <row r="6317" spans="1:9" x14ac:dyDescent="0.2">
      <c r="A6317" s="141" t="s">
        <v>12637</v>
      </c>
      <c r="B6317" s="142" t="s">
        <v>21691</v>
      </c>
      <c r="C6317" s="143">
        <v>144</v>
      </c>
      <c r="D6317" s="143">
        <v>4</v>
      </c>
      <c r="E6317" s="144">
        <v>587.4</v>
      </c>
      <c r="F6317" s="144">
        <v>27.34</v>
      </c>
      <c r="G6317" s="144">
        <v>34.630000000000003</v>
      </c>
      <c r="H6317" s="144">
        <v>6.05</v>
      </c>
      <c r="I6317" s="144">
        <v>68.02</v>
      </c>
    </row>
    <row r="6318" spans="1:9" x14ac:dyDescent="0.2">
      <c r="A6318" s="141" t="s">
        <v>12639</v>
      </c>
      <c r="B6318" s="142" t="s">
        <v>21692</v>
      </c>
      <c r="C6318" s="143">
        <v>92</v>
      </c>
      <c r="D6318" s="143">
        <v>1</v>
      </c>
      <c r="E6318" s="144">
        <v>12440.96</v>
      </c>
      <c r="F6318" s="144">
        <v>17.46</v>
      </c>
      <c r="G6318" s="144">
        <v>8.66</v>
      </c>
      <c r="H6318" s="144">
        <v>128.06</v>
      </c>
      <c r="I6318" s="144">
        <v>154.18</v>
      </c>
    </row>
    <row r="6319" spans="1:9" x14ac:dyDescent="0.2">
      <c r="A6319" s="141" t="s">
        <v>12641</v>
      </c>
      <c r="B6319" s="142" t="s">
        <v>21693</v>
      </c>
      <c r="C6319" s="143">
        <v>128</v>
      </c>
      <c r="D6319" s="143">
        <v>1</v>
      </c>
      <c r="E6319" s="144">
        <v>217.72</v>
      </c>
      <c r="F6319" s="144">
        <v>24.3</v>
      </c>
      <c r="G6319" s="144">
        <v>8.66</v>
      </c>
      <c r="H6319" s="144">
        <v>2.2400000000000002</v>
      </c>
      <c r="I6319" s="144">
        <v>35.200000000000003</v>
      </c>
    </row>
    <row r="6320" spans="1:9" x14ac:dyDescent="0.2">
      <c r="A6320" s="141" t="s">
        <v>12643</v>
      </c>
      <c r="B6320" s="142" t="s">
        <v>21694</v>
      </c>
      <c r="C6320" s="143">
        <v>61</v>
      </c>
      <c r="D6320" s="143">
        <v>0</v>
      </c>
      <c r="E6320" s="144">
        <v>0</v>
      </c>
      <c r="F6320" s="144">
        <v>11.58</v>
      </c>
      <c r="G6320" s="144">
        <v>0</v>
      </c>
      <c r="H6320" s="144">
        <v>0</v>
      </c>
      <c r="I6320" s="144">
        <v>11.58</v>
      </c>
    </row>
    <row r="6321" spans="1:9" x14ac:dyDescent="0.2">
      <c r="A6321" s="141" t="s">
        <v>12645</v>
      </c>
      <c r="B6321" s="142" t="s">
        <v>21695</v>
      </c>
      <c r="C6321" s="143">
        <v>212</v>
      </c>
      <c r="D6321" s="143">
        <v>5</v>
      </c>
      <c r="E6321" s="144">
        <v>696.69</v>
      </c>
      <c r="F6321" s="144">
        <v>40.24</v>
      </c>
      <c r="G6321" s="144">
        <v>43.29</v>
      </c>
      <c r="H6321" s="144">
        <v>7.17</v>
      </c>
      <c r="I6321" s="144">
        <v>90.7</v>
      </c>
    </row>
    <row r="6322" spans="1:9" x14ac:dyDescent="0.2">
      <c r="A6322" s="141" t="s">
        <v>12647</v>
      </c>
      <c r="B6322" s="142" t="s">
        <v>21696</v>
      </c>
      <c r="C6322" s="143">
        <v>42</v>
      </c>
      <c r="D6322" s="143">
        <v>0</v>
      </c>
      <c r="E6322" s="144">
        <v>0</v>
      </c>
      <c r="F6322" s="144">
        <v>7.98</v>
      </c>
      <c r="G6322" s="144">
        <v>0</v>
      </c>
      <c r="H6322" s="144">
        <v>0</v>
      </c>
      <c r="I6322" s="144">
        <v>7.98</v>
      </c>
    </row>
    <row r="6323" spans="1:9" x14ac:dyDescent="0.2">
      <c r="A6323" s="141" t="s">
        <v>12649</v>
      </c>
      <c r="B6323" s="142" t="s">
        <v>21697</v>
      </c>
      <c r="C6323" s="143">
        <v>37</v>
      </c>
      <c r="D6323" s="143">
        <v>0</v>
      </c>
      <c r="E6323" s="144">
        <v>0</v>
      </c>
      <c r="F6323" s="144">
        <v>7.02</v>
      </c>
      <c r="G6323" s="144">
        <v>0</v>
      </c>
      <c r="H6323" s="144">
        <v>0</v>
      </c>
      <c r="I6323" s="144">
        <v>7.02</v>
      </c>
    </row>
    <row r="6324" spans="1:9" x14ac:dyDescent="0.2">
      <c r="A6324" s="141" t="s">
        <v>12651</v>
      </c>
      <c r="B6324" s="142" t="s">
        <v>21698</v>
      </c>
      <c r="C6324" s="143">
        <v>632</v>
      </c>
      <c r="D6324" s="143">
        <v>20</v>
      </c>
      <c r="E6324" s="144">
        <v>6817.55</v>
      </c>
      <c r="F6324" s="144">
        <v>119.97</v>
      </c>
      <c r="G6324" s="144">
        <v>173.15</v>
      </c>
      <c r="H6324" s="144">
        <v>70.180000000000007</v>
      </c>
      <c r="I6324" s="144">
        <v>363.3</v>
      </c>
    </row>
    <row r="6325" spans="1:9" x14ac:dyDescent="0.2">
      <c r="A6325" s="141" t="s">
        <v>21699</v>
      </c>
      <c r="B6325" s="142" t="s">
        <v>21700</v>
      </c>
      <c r="C6325" s="143">
        <v>11</v>
      </c>
      <c r="D6325" s="143">
        <v>0</v>
      </c>
      <c r="E6325" s="144">
        <v>0</v>
      </c>
      <c r="F6325" s="144">
        <v>2.09</v>
      </c>
      <c r="G6325" s="144">
        <v>0</v>
      </c>
      <c r="H6325" s="144">
        <v>0</v>
      </c>
      <c r="I6325" s="144">
        <v>2.09</v>
      </c>
    </row>
    <row r="6326" spans="1:9" x14ac:dyDescent="0.2">
      <c r="A6326" s="141" t="s">
        <v>12654</v>
      </c>
      <c r="B6326" s="142" t="s">
        <v>21701</v>
      </c>
      <c r="C6326" s="143">
        <v>25</v>
      </c>
      <c r="D6326" s="143">
        <v>0</v>
      </c>
      <c r="E6326" s="144">
        <v>0</v>
      </c>
      <c r="F6326" s="144">
        <v>4.74</v>
      </c>
      <c r="G6326" s="144">
        <v>0</v>
      </c>
      <c r="H6326" s="144">
        <v>0</v>
      </c>
      <c r="I6326" s="144">
        <v>4.74</v>
      </c>
    </row>
    <row r="6327" spans="1:9" x14ac:dyDescent="0.2">
      <c r="A6327" s="141" t="s">
        <v>12656</v>
      </c>
      <c r="B6327" s="142" t="s">
        <v>21702</v>
      </c>
      <c r="C6327" s="143">
        <v>731</v>
      </c>
      <c r="D6327" s="143">
        <v>15</v>
      </c>
      <c r="E6327" s="144">
        <v>8392.32</v>
      </c>
      <c r="F6327" s="144">
        <v>138.76</v>
      </c>
      <c r="G6327" s="144">
        <v>129.86000000000001</v>
      </c>
      <c r="H6327" s="144">
        <v>86.38</v>
      </c>
      <c r="I6327" s="144">
        <v>355</v>
      </c>
    </row>
    <row r="6328" spans="1:9" x14ac:dyDescent="0.2">
      <c r="A6328" s="141" t="s">
        <v>12658</v>
      </c>
      <c r="B6328" s="142" t="s">
        <v>21703</v>
      </c>
      <c r="C6328" s="143">
        <v>138</v>
      </c>
      <c r="D6328" s="143">
        <v>5</v>
      </c>
      <c r="E6328" s="144">
        <v>901.97</v>
      </c>
      <c r="F6328" s="144">
        <v>26.19</v>
      </c>
      <c r="G6328" s="144">
        <v>43.29</v>
      </c>
      <c r="H6328" s="144">
        <v>9.2899999999999991</v>
      </c>
      <c r="I6328" s="144">
        <v>78.77</v>
      </c>
    </row>
    <row r="6329" spans="1:9" x14ac:dyDescent="0.2">
      <c r="A6329" s="141" t="s">
        <v>12660</v>
      </c>
      <c r="B6329" s="142" t="s">
        <v>21704</v>
      </c>
      <c r="C6329" s="143">
        <v>137</v>
      </c>
      <c r="D6329" s="143">
        <v>1</v>
      </c>
      <c r="E6329" s="144">
        <v>186.61</v>
      </c>
      <c r="F6329" s="144">
        <v>26.01</v>
      </c>
      <c r="G6329" s="144">
        <v>8.66</v>
      </c>
      <c r="H6329" s="144">
        <v>1.92</v>
      </c>
      <c r="I6329" s="144">
        <v>36.590000000000003</v>
      </c>
    </row>
    <row r="6330" spans="1:9" x14ac:dyDescent="0.2">
      <c r="A6330" s="141" t="s">
        <v>12662</v>
      </c>
      <c r="B6330" s="142" t="s">
        <v>21705</v>
      </c>
      <c r="C6330" s="143">
        <v>30</v>
      </c>
      <c r="D6330" s="143">
        <v>0</v>
      </c>
      <c r="E6330" s="144">
        <v>0</v>
      </c>
      <c r="F6330" s="144">
        <v>5.7</v>
      </c>
      <c r="G6330" s="144">
        <v>0</v>
      </c>
      <c r="H6330" s="144">
        <v>0</v>
      </c>
      <c r="I6330" s="144">
        <v>5.7</v>
      </c>
    </row>
    <row r="6331" spans="1:9" x14ac:dyDescent="0.2">
      <c r="A6331" s="141" t="s">
        <v>12664</v>
      </c>
      <c r="B6331" s="142" t="s">
        <v>21706</v>
      </c>
      <c r="C6331" s="143">
        <v>1066</v>
      </c>
      <c r="D6331" s="143">
        <v>31</v>
      </c>
      <c r="E6331" s="144">
        <v>14466.03</v>
      </c>
      <c r="F6331" s="144">
        <v>202.35</v>
      </c>
      <c r="G6331" s="144">
        <v>268.38</v>
      </c>
      <c r="H6331" s="144">
        <v>148.9</v>
      </c>
      <c r="I6331" s="144">
        <v>619.63</v>
      </c>
    </row>
    <row r="6332" spans="1:9" x14ac:dyDescent="0.2">
      <c r="A6332" s="141" t="s">
        <v>12666</v>
      </c>
      <c r="B6332" s="142" t="s">
        <v>21707</v>
      </c>
      <c r="C6332" s="143">
        <v>1194</v>
      </c>
      <c r="D6332" s="143">
        <v>34</v>
      </c>
      <c r="E6332" s="144">
        <v>19586.150000000001</v>
      </c>
      <c r="F6332" s="144">
        <v>226.65</v>
      </c>
      <c r="G6332" s="144">
        <v>294.35000000000002</v>
      </c>
      <c r="H6332" s="144">
        <v>201.6</v>
      </c>
      <c r="I6332" s="144">
        <v>722.6</v>
      </c>
    </row>
    <row r="6333" spans="1:9" x14ac:dyDescent="0.2">
      <c r="A6333" s="141" t="s">
        <v>12668</v>
      </c>
      <c r="B6333" s="142" t="s">
        <v>21708</v>
      </c>
      <c r="C6333" s="143">
        <v>38</v>
      </c>
      <c r="D6333" s="143">
        <v>1</v>
      </c>
      <c r="E6333" s="144">
        <v>509.48</v>
      </c>
      <c r="F6333" s="144">
        <v>7.22</v>
      </c>
      <c r="G6333" s="144">
        <v>8.66</v>
      </c>
      <c r="H6333" s="144">
        <v>5.25</v>
      </c>
      <c r="I6333" s="144">
        <v>21.13</v>
      </c>
    </row>
    <row r="6334" spans="1:9" x14ac:dyDescent="0.2">
      <c r="A6334" s="141" t="s">
        <v>12670</v>
      </c>
      <c r="B6334" s="142" t="s">
        <v>21709</v>
      </c>
      <c r="C6334" s="143">
        <v>44</v>
      </c>
      <c r="D6334" s="143">
        <v>1</v>
      </c>
      <c r="E6334" s="144">
        <v>37.32</v>
      </c>
      <c r="F6334" s="144">
        <v>8.35</v>
      </c>
      <c r="G6334" s="144">
        <v>8.66</v>
      </c>
      <c r="H6334" s="144">
        <v>0.38</v>
      </c>
      <c r="I6334" s="144">
        <v>17.39</v>
      </c>
    </row>
    <row r="6335" spans="1:9" x14ac:dyDescent="0.2">
      <c r="A6335" s="141" t="s">
        <v>12672</v>
      </c>
      <c r="B6335" s="142" t="s">
        <v>21710</v>
      </c>
      <c r="C6335" s="143">
        <v>80</v>
      </c>
      <c r="D6335" s="143">
        <v>5</v>
      </c>
      <c r="E6335" s="144">
        <v>3011.28</v>
      </c>
      <c r="F6335" s="144">
        <v>15.18</v>
      </c>
      <c r="G6335" s="144">
        <v>43.29</v>
      </c>
      <c r="H6335" s="144">
        <v>30.99</v>
      </c>
      <c r="I6335" s="144">
        <v>89.46</v>
      </c>
    </row>
    <row r="6336" spans="1:9" x14ac:dyDescent="0.2">
      <c r="A6336" s="141" t="s">
        <v>12674</v>
      </c>
      <c r="B6336" s="142" t="s">
        <v>21711</v>
      </c>
      <c r="C6336" s="143">
        <v>181</v>
      </c>
      <c r="D6336" s="143">
        <v>2</v>
      </c>
      <c r="E6336" s="144">
        <v>451.38</v>
      </c>
      <c r="F6336" s="144">
        <v>34.36</v>
      </c>
      <c r="G6336" s="144">
        <v>17.309999999999999</v>
      </c>
      <c r="H6336" s="144">
        <v>4.6500000000000004</v>
      </c>
      <c r="I6336" s="144">
        <v>56.32</v>
      </c>
    </row>
    <row r="6337" spans="1:9" x14ac:dyDescent="0.2">
      <c r="A6337" s="141" t="s">
        <v>12676</v>
      </c>
      <c r="B6337" s="142" t="s">
        <v>21712</v>
      </c>
      <c r="C6337" s="143">
        <v>35994</v>
      </c>
      <c r="D6337" s="143">
        <v>740</v>
      </c>
      <c r="E6337" s="144">
        <v>351248.01</v>
      </c>
      <c r="F6337" s="144">
        <v>6832.46</v>
      </c>
      <c r="G6337" s="144">
        <v>6406.56</v>
      </c>
      <c r="H6337" s="144">
        <v>3615.45</v>
      </c>
      <c r="I6337" s="144">
        <v>16854.47</v>
      </c>
    </row>
    <row r="6338" spans="1:9" x14ac:dyDescent="0.2">
      <c r="A6338" s="141" t="s">
        <v>12678</v>
      </c>
      <c r="B6338" s="142" t="s">
        <v>21713</v>
      </c>
      <c r="C6338" s="143">
        <v>36</v>
      </c>
      <c r="D6338" s="143">
        <v>0</v>
      </c>
      <c r="E6338" s="144">
        <v>0</v>
      </c>
      <c r="F6338" s="144">
        <v>6.83</v>
      </c>
      <c r="G6338" s="144">
        <v>0</v>
      </c>
      <c r="H6338" s="144">
        <v>0</v>
      </c>
      <c r="I6338" s="144">
        <v>6.83</v>
      </c>
    </row>
    <row r="6339" spans="1:9" x14ac:dyDescent="0.2">
      <c r="A6339" s="141" t="s">
        <v>12680</v>
      </c>
      <c r="B6339" s="142" t="s">
        <v>21714</v>
      </c>
      <c r="C6339" s="143">
        <v>25</v>
      </c>
      <c r="D6339" s="143">
        <v>0</v>
      </c>
      <c r="E6339" s="144">
        <v>0</v>
      </c>
      <c r="F6339" s="144">
        <v>4.74</v>
      </c>
      <c r="G6339" s="144">
        <v>0</v>
      </c>
      <c r="H6339" s="144">
        <v>0</v>
      </c>
      <c r="I6339" s="144">
        <v>4.74</v>
      </c>
    </row>
    <row r="6340" spans="1:9" x14ac:dyDescent="0.2">
      <c r="A6340" s="141" t="s">
        <v>12682</v>
      </c>
      <c r="B6340" s="142" t="s">
        <v>21715</v>
      </c>
      <c r="C6340" s="143">
        <v>201</v>
      </c>
      <c r="D6340" s="143">
        <v>2</v>
      </c>
      <c r="E6340" s="144">
        <v>497.64</v>
      </c>
      <c r="F6340" s="144">
        <v>38.15</v>
      </c>
      <c r="G6340" s="144">
        <v>17.309999999999999</v>
      </c>
      <c r="H6340" s="144">
        <v>5.12</v>
      </c>
      <c r="I6340" s="144">
        <v>60.58</v>
      </c>
    </row>
    <row r="6341" spans="1:9" x14ac:dyDescent="0.2">
      <c r="A6341" s="141" t="s">
        <v>12684</v>
      </c>
      <c r="B6341" s="142" t="s">
        <v>21716</v>
      </c>
      <c r="C6341" s="143">
        <v>162</v>
      </c>
      <c r="D6341" s="143">
        <v>4</v>
      </c>
      <c r="E6341" s="144">
        <v>1064.04</v>
      </c>
      <c r="F6341" s="144">
        <v>30.75</v>
      </c>
      <c r="G6341" s="144">
        <v>34.630000000000003</v>
      </c>
      <c r="H6341" s="144">
        <v>10.95</v>
      </c>
      <c r="I6341" s="144">
        <v>76.33</v>
      </c>
    </row>
    <row r="6342" spans="1:9" x14ac:dyDescent="0.2">
      <c r="A6342" s="141" t="s">
        <v>12686</v>
      </c>
      <c r="B6342" s="142" t="s">
        <v>21717</v>
      </c>
      <c r="C6342" s="143">
        <v>450</v>
      </c>
      <c r="D6342" s="143">
        <v>12</v>
      </c>
      <c r="E6342" s="144">
        <v>3154.97</v>
      </c>
      <c r="F6342" s="144">
        <v>85.42</v>
      </c>
      <c r="G6342" s="144">
        <v>103.89</v>
      </c>
      <c r="H6342" s="144">
        <v>32.47</v>
      </c>
      <c r="I6342" s="144">
        <v>221.78</v>
      </c>
    </row>
    <row r="6343" spans="1:9" x14ac:dyDescent="0.2">
      <c r="A6343" s="141" t="s">
        <v>12688</v>
      </c>
      <c r="B6343" s="142" t="s">
        <v>21718</v>
      </c>
      <c r="C6343" s="143">
        <v>122</v>
      </c>
      <c r="D6343" s="143">
        <v>4</v>
      </c>
      <c r="E6343" s="144">
        <v>656.85</v>
      </c>
      <c r="F6343" s="144">
        <v>23.16</v>
      </c>
      <c r="G6343" s="144">
        <v>34.630000000000003</v>
      </c>
      <c r="H6343" s="144">
        <v>6.76</v>
      </c>
      <c r="I6343" s="144">
        <v>64.55</v>
      </c>
    </row>
    <row r="6344" spans="1:9" x14ac:dyDescent="0.2">
      <c r="A6344" s="141" t="s">
        <v>12690</v>
      </c>
      <c r="B6344" s="142" t="s">
        <v>21719</v>
      </c>
      <c r="C6344" s="143">
        <v>93</v>
      </c>
      <c r="D6344" s="143">
        <v>3</v>
      </c>
      <c r="E6344" s="144">
        <v>364.51</v>
      </c>
      <c r="F6344" s="144">
        <v>17.66</v>
      </c>
      <c r="G6344" s="144">
        <v>25.98</v>
      </c>
      <c r="H6344" s="144">
        <v>3.75</v>
      </c>
      <c r="I6344" s="144">
        <v>47.39</v>
      </c>
    </row>
    <row r="6345" spans="1:9" x14ac:dyDescent="0.2">
      <c r="A6345" s="141" t="s">
        <v>12692</v>
      </c>
      <c r="B6345" s="142" t="s">
        <v>21720</v>
      </c>
      <c r="C6345" s="143">
        <v>25</v>
      </c>
      <c r="D6345" s="143">
        <v>0</v>
      </c>
      <c r="E6345" s="144">
        <v>0</v>
      </c>
      <c r="F6345" s="144">
        <v>4.74</v>
      </c>
      <c r="G6345" s="144">
        <v>0</v>
      </c>
      <c r="H6345" s="144">
        <v>0</v>
      </c>
      <c r="I6345" s="144">
        <v>4.74</v>
      </c>
    </row>
    <row r="6346" spans="1:9" x14ac:dyDescent="0.2">
      <c r="A6346" s="141" t="s">
        <v>12694</v>
      </c>
      <c r="B6346" s="142" t="s">
        <v>21721</v>
      </c>
      <c r="C6346" s="143">
        <v>122</v>
      </c>
      <c r="D6346" s="143">
        <v>0</v>
      </c>
      <c r="E6346" s="144">
        <v>0</v>
      </c>
      <c r="F6346" s="144">
        <v>23.16</v>
      </c>
      <c r="G6346" s="144">
        <v>0</v>
      </c>
      <c r="H6346" s="144">
        <v>0</v>
      </c>
      <c r="I6346" s="144">
        <v>23.16</v>
      </c>
    </row>
    <row r="6347" spans="1:9" x14ac:dyDescent="0.2">
      <c r="A6347" s="141" t="s">
        <v>12696</v>
      </c>
      <c r="B6347" s="142" t="s">
        <v>21722</v>
      </c>
      <c r="C6347" s="143">
        <v>142</v>
      </c>
      <c r="D6347" s="143">
        <v>2</v>
      </c>
      <c r="E6347" s="144">
        <v>435.43</v>
      </c>
      <c r="F6347" s="144">
        <v>26.95</v>
      </c>
      <c r="G6347" s="144">
        <v>17.309999999999999</v>
      </c>
      <c r="H6347" s="144">
        <v>4.4800000000000004</v>
      </c>
      <c r="I6347" s="144">
        <v>48.74</v>
      </c>
    </row>
    <row r="6348" spans="1:9" x14ac:dyDescent="0.2">
      <c r="A6348" s="141" t="s">
        <v>12698</v>
      </c>
      <c r="B6348" s="142" t="s">
        <v>21723</v>
      </c>
      <c r="C6348" s="143">
        <v>82</v>
      </c>
      <c r="D6348" s="143">
        <v>0</v>
      </c>
      <c r="E6348" s="144">
        <v>0</v>
      </c>
      <c r="F6348" s="144">
        <v>15.57</v>
      </c>
      <c r="G6348" s="144">
        <v>0</v>
      </c>
      <c r="H6348" s="144">
        <v>0</v>
      </c>
      <c r="I6348" s="144">
        <v>15.57</v>
      </c>
    </row>
    <row r="6349" spans="1:9" x14ac:dyDescent="0.2">
      <c r="A6349" s="141" t="s">
        <v>12700</v>
      </c>
      <c r="B6349" s="142" t="s">
        <v>21724</v>
      </c>
      <c r="C6349" s="143">
        <v>108</v>
      </c>
      <c r="D6349" s="143">
        <v>3</v>
      </c>
      <c r="E6349" s="144">
        <v>503.43</v>
      </c>
      <c r="F6349" s="144">
        <v>20.5</v>
      </c>
      <c r="G6349" s="144">
        <v>25.98</v>
      </c>
      <c r="H6349" s="144">
        <v>5.18</v>
      </c>
      <c r="I6349" s="144">
        <v>51.66</v>
      </c>
    </row>
    <row r="6350" spans="1:9" x14ac:dyDescent="0.2">
      <c r="A6350" s="141" t="s">
        <v>12702</v>
      </c>
      <c r="B6350" s="142" t="s">
        <v>21725</v>
      </c>
      <c r="C6350" s="143">
        <v>171</v>
      </c>
      <c r="D6350" s="143">
        <v>3</v>
      </c>
      <c r="E6350" s="144">
        <v>1329.7</v>
      </c>
      <c r="F6350" s="144">
        <v>32.46</v>
      </c>
      <c r="G6350" s="144">
        <v>25.98</v>
      </c>
      <c r="H6350" s="144">
        <v>13.69</v>
      </c>
      <c r="I6350" s="144">
        <v>72.13</v>
      </c>
    </row>
    <row r="6351" spans="1:9" x14ac:dyDescent="0.2">
      <c r="A6351" s="141" t="s">
        <v>12704</v>
      </c>
      <c r="B6351" s="142" t="s">
        <v>21726</v>
      </c>
      <c r="C6351" s="143">
        <v>180</v>
      </c>
      <c r="D6351" s="143">
        <v>11</v>
      </c>
      <c r="E6351" s="144">
        <v>2550.73</v>
      </c>
      <c r="F6351" s="144">
        <v>34.17</v>
      </c>
      <c r="G6351" s="144">
        <v>95.23</v>
      </c>
      <c r="H6351" s="144">
        <v>26.26</v>
      </c>
      <c r="I6351" s="144">
        <v>155.66</v>
      </c>
    </row>
    <row r="6352" spans="1:9" x14ac:dyDescent="0.2">
      <c r="A6352" s="141" t="s">
        <v>12706</v>
      </c>
      <c r="B6352" s="142" t="s">
        <v>21727</v>
      </c>
      <c r="C6352" s="143">
        <v>38</v>
      </c>
      <c r="D6352" s="143">
        <v>0</v>
      </c>
      <c r="E6352" s="144">
        <v>0</v>
      </c>
      <c r="F6352" s="144">
        <v>7.22</v>
      </c>
      <c r="G6352" s="144">
        <v>0</v>
      </c>
      <c r="H6352" s="144">
        <v>0</v>
      </c>
      <c r="I6352" s="144">
        <v>7.22</v>
      </c>
    </row>
    <row r="6353" spans="1:9" x14ac:dyDescent="0.2">
      <c r="A6353" s="141" t="s">
        <v>12708</v>
      </c>
      <c r="B6353" s="142" t="s">
        <v>21728</v>
      </c>
      <c r="C6353" s="143">
        <v>470</v>
      </c>
      <c r="D6353" s="143">
        <v>7</v>
      </c>
      <c r="E6353" s="144">
        <v>3671.08</v>
      </c>
      <c r="F6353" s="144">
        <v>89.22</v>
      </c>
      <c r="G6353" s="144">
        <v>60.6</v>
      </c>
      <c r="H6353" s="144">
        <v>37.78</v>
      </c>
      <c r="I6353" s="144">
        <v>187.6</v>
      </c>
    </row>
    <row r="6354" spans="1:9" x14ac:dyDescent="0.2">
      <c r="A6354" s="141" t="s">
        <v>12710</v>
      </c>
      <c r="B6354" s="142" t="s">
        <v>21729</v>
      </c>
      <c r="C6354" s="143">
        <v>67</v>
      </c>
      <c r="D6354" s="143">
        <v>1</v>
      </c>
      <c r="E6354" s="144">
        <v>201.94</v>
      </c>
      <c r="F6354" s="144">
        <v>12.72</v>
      </c>
      <c r="G6354" s="144">
        <v>8.66</v>
      </c>
      <c r="H6354" s="144">
        <v>2.08</v>
      </c>
      <c r="I6354" s="144">
        <v>23.46</v>
      </c>
    </row>
    <row r="6355" spans="1:9" x14ac:dyDescent="0.2">
      <c r="A6355" s="141" t="s">
        <v>12712</v>
      </c>
      <c r="B6355" s="142" t="s">
        <v>21730</v>
      </c>
      <c r="C6355" s="143">
        <v>105</v>
      </c>
      <c r="D6355" s="143">
        <v>1</v>
      </c>
      <c r="E6355" s="144">
        <v>93.31</v>
      </c>
      <c r="F6355" s="144">
        <v>19.93</v>
      </c>
      <c r="G6355" s="144">
        <v>8.66</v>
      </c>
      <c r="H6355" s="144">
        <v>0.96</v>
      </c>
      <c r="I6355" s="144">
        <v>29.55</v>
      </c>
    </row>
    <row r="6356" spans="1:9" x14ac:dyDescent="0.2">
      <c r="A6356" s="141" t="s">
        <v>12714</v>
      </c>
      <c r="B6356" s="142" t="s">
        <v>21731</v>
      </c>
      <c r="C6356" s="143">
        <v>65</v>
      </c>
      <c r="D6356" s="143">
        <v>2</v>
      </c>
      <c r="E6356" s="144">
        <v>87.62</v>
      </c>
      <c r="F6356" s="144">
        <v>12.34</v>
      </c>
      <c r="G6356" s="144">
        <v>17.309999999999999</v>
      </c>
      <c r="H6356" s="144">
        <v>0.9</v>
      </c>
      <c r="I6356" s="144">
        <v>30.55</v>
      </c>
    </row>
    <row r="6357" spans="1:9" x14ac:dyDescent="0.2">
      <c r="A6357" s="141" t="s">
        <v>12716</v>
      </c>
      <c r="B6357" s="142" t="s">
        <v>21732</v>
      </c>
      <c r="C6357" s="143">
        <v>435</v>
      </c>
      <c r="D6357" s="143">
        <v>8</v>
      </c>
      <c r="E6357" s="144">
        <v>1439.67</v>
      </c>
      <c r="F6357" s="144">
        <v>82.58</v>
      </c>
      <c r="G6357" s="144">
        <v>69.260000000000005</v>
      </c>
      <c r="H6357" s="144">
        <v>14.82</v>
      </c>
      <c r="I6357" s="144">
        <v>166.66</v>
      </c>
    </row>
    <row r="6358" spans="1:9" x14ac:dyDescent="0.2">
      <c r="A6358" s="141" t="s">
        <v>12718</v>
      </c>
      <c r="B6358" s="142" t="s">
        <v>21733</v>
      </c>
      <c r="C6358" s="143">
        <v>3003</v>
      </c>
      <c r="D6358" s="143">
        <v>44</v>
      </c>
      <c r="E6358" s="144">
        <v>73250.009999999995</v>
      </c>
      <c r="F6358" s="144">
        <v>570.04</v>
      </c>
      <c r="G6358" s="144">
        <v>380.93</v>
      </c>
      <c r="H6358" s="144">
        <v>753.98</v>
      </c>
      <c r="I6358" s="144">
        <v>1704.95</v>
      </c>
    </row>
    <row r="6359" spans="1:9" x14ac:dyDescent="0.2">
      <c r="A6359" s="141" t="s">
        <v>12720</v>
      </c>
      <c r="B6359" s="142" t="s">
        <v>21734</v>
      </c>
      <c r="C6359" s="143">
        <v>24</v>
      </c>
      <c r="D6359" s="143">
        <v>0</v>
      </c>
      <c r="E6359" s="144">
        <v>0</v>
      </c>
      <c r="F6359" s="144">
        <v>4.55</v>
      </c>
      <c r="G6359" s="144">
        <v>0</v>
      </c>
      <c r="H6359" s="144">
        <v>0</v>
      </c>
      <c r="I6359" s="144">
        <v>4.55</v>
      </c>
    </row>
    <row r="6360" spans="1:9" x14ac:dyDescent="0.2">
      <c r="A6360" s="141" t="s">
        <v>12722</v>
      </c>
      <c r="B6360" s="142" t="s">
        <v>21735</v>
      </c>
      <c r="C6360" s="143">
        <v>184</v>
      </c>
      <c r="D6360" s="143">
        <v>6</v>
      </c>
      <c r="E6360" s="144">
        <v>1124.05</v>
      </c>
      <c r="F6360" s="144">
        <v>34.93</v>
      </c>
      <c r="G6360" s="144">
        <v>51.94</v>
      </c>
      <c r="H6360" s="144">
        <v>11.57</v>
      </c>
      <c r="I6360" s="144">
        <v>98.44</v>
      </c>
    </row>
    <row r="6361" spans="1:9" x14ac:dyDescent="0.2">
      <c r="A6361" s="141" t="s">
        <v>12724</v>
      </c>
      <c r="B6361" s="142" t="s">
        <v>21736</v>
      </c>
      <c r="C6361" s="143">
        <v>589</v>
      </c>
      <c r="D6361" s="143">
        <v>5</v>
      </c>
      <c r="E6361" s="144">
        <v>1397.33</v>
      </c>
      <c r="F6361" s="144">
        <v>111.81</v>
      </c>
      <c r="G6361" s="144">
        <v>43.29</v>
      </c>
      <c r="H6361" s="144">
        <v>14.38</v>
      </c>
      <c r="I6361" s="144">
        <v>169.48</v>
      </c>
    </row>
    <row r="6362" spans="1:9" x14ac:dyDescent="0.2">
      <c r="A6362" s="141" t="s">
        <v>12726</v>
      </c>
      <c r="B6362" s="142" t="s">
        <v>21737</v>
      </c>
      <c r="C6362" s="143">
        <v>29</v>
      </c>
      <c r="D6362" s="143">
        <v>0</v>
      </c>
      <c r="E6362" s="144">
        <v>0</v>
      </c>
      <c r="F6362" s="144">
        <v>5.5</v>
      </c>
      <c r="G6362" s="144">
        <v>0</v>
      </c>
      <c r="H6362" s="144">
        <v>0</v>
      </c>
      <c r="I6362" s="144">
        <v>5.5</v>
      </c>
    </row>
    <row r="6363" spans="1:9" x14ac:dyDescent="0.2">
      <c r="A6363" s="141" t="s">
        <v>12728</v>
      </c>
      <c r="B6363" s="142" t="s">
        <v>21738</v>
      </c>
      <c r="C6363" s="143">
        <v>82</v>
      </c>
      <c r="D6363" s="143">
        <v>12</v>
      </c>
      <c r="E6363" s="144">
        <v>1860.35</v>
      </c>
      <c r="F6363" s="144">
        <v>15.57</v>
      </c>
      <c r="G6363" s="144">
        <v>103.89</v>
      </c>
      <c r="H6363" s="144">
        <v>19.149999999999999</v>
      </c>
      <c r="I6363" s="144">
        <v>138.61000000000001</v>
      </c>
    </row>
    <row r="6364" spans="1:9" x14ac:dyDescent="0.2">
      <c r="A6364" s="141" t="s">
        <v>12730</v>
      </c>
      <c r="B6364" s="142" t="s">
        <v>21739</v>
      </c>
      <c r="C6364" s="143">
        <v>293</v>
      </c>
      <c r="D6364" s="143">
        <v>7</v>
      </c>
      <c r="E6364" s="144">
        <v>2798.63</v>
      </c>
      <c r="F6364" s="144">
        <v>55.62</v>
      </c>
      <c r="G6364" s="144">
        <v>60.6</v>
      </c>
      <c r="H6364" s="144">
        <v>28.81</v>
      </c>
      <c r="I6364" s="144">
        <v>145.03</v>
      </c>
    </row>
    <row r="6365" spans="1:9" x14ac:dyDescent="0.2">
      <c r="A6365" s="141" t="s">
        <v>12732</v>
      </c>
      <c r="B6365" s="142" t="s">
        <v>21740</v>
      </c>
      <c r="C6365" s="143">
        <v>2457</v>
      </c>
      <c r="D6365" s="143">
        <v>73</v>
      </c>
      <c r="E6365" s="144">
        <v>30822.67</v>
      </c>
      <c r="F6365" s="144">
        <v>466.39</v>
      </c>
      <c r="G6365" s="144">
        <v>632</v>
      </c>
      <c r="H6365" s="144">
        <v>317.26</v>
      </c>
      <c r="I6365" s="144">
        <v>1415.65</v>
      </c>
    </row>
    <row r="6366" spans="1:9" x14ac:dyDescent="0.2">
      <c r="A6366" s="141" t="s">
        <v>12734</v>
      </c>
      <c r="B6366" s="142" t="s">
        <v>21741</v>
      </c>
      <c r="C6366" s="143">
        <v>342</v>
      </c>
      <c r="D6366" s="143">
        <v>10</v>
      </c>
      <c r="E6366" s="144">
        <v>2074.94</v>
      </c>
      <c r="F6366" s="144">
        <v>64.92</v>
      </c>
      <c r="G6366" s="144">
        <v>86.58</v>
      </c>
      <c r="H6366" s="144">
        <v>21.36</v>
      </c>
      <c r="I6366" s="144">
        <v>172.86</v>
      </c>
    </row>
    <row r="6367" spans="1:9" x14ac:dyDescent="0.2">
      <c r="A6367" s="141" t="s">
        <v>12736</v>
      </c>
      <c r="B6367" s="142" t="s">
        <v>21742</v>
      </c>
      <c r="C6367" s="143">
        <v>39</v>
      </c>
      <c r="D6367" s="143">
        <v>0</v>
      </c>
      <c r="E6367" s="144">
        <v>0</v>
      </c>
      <c r="F6367" s="144">
        <v>7.4</v>
      </c>
      <c r="G6367" s="144">
        <v>0</v>
      </c>
      <c r="H6367" s="144">
        <v>0</v>
      </c>
      <c r="I6367" s="144">
        <v>7.4</v>
      </c>
    </row>
    <row r="6368" spans="1:9" x14ac:dyDescent="0.2">
      <c r="A6368" s="141" t="s">
        <v>12738</v>
      </c>
      <c r="B6368" s="142" t="s">
        <v>21743</v>
      </c>
      <c r="C6368" s="143">
        <v>21</v>
      </c>
      <c r="D6368" s="143">
        <v>0</v>
      </c>
      <c r="E6368" s="144">
        <v>0</v>
      </c>
      <c r="F6368" s="144">
        <v>3.98</v>
      </c>
      <c r="G6368" s="144">
        <v>0</v>
      </c>
      <c r="H6368" s="144">
        <v>0</v>
      </c>
      <c r="I6368" s="144">
        <v>3.98</v>
      </c>
    </row>
    <row r="6369" spans="1:9" x14ac:dyDescent="0.2">
      <c r="A6369" s="141" t="s">
        <v>12740</v>
      </c>
      <c r="B6369" s="142" t="s">
        <v>21744</v>
      </c>
      <c r="C6369" s="143">
        <v>302</v>
      </c>
      <c r="D6369" s="143">
        <v>14</v>
      </c>
      <c r="E6369" s="144">
        <v>6230.34</v>
      </c>
      <c r="F6369" s="144">
        <v>57.33</v>
      </c>
      <c r="G6369" s="144">
        <v>121.21</v>
      </c>
      <c r="H6369" s="144">
        <v>64.13</v>
      </c>
      <c r="I6369" s="144">
        <v>242.67</v>
      </c>
    </row>
    <row r="6370" spans="1:9" x14ac:dyDescent="0.2">
      <c r="A6370" s="141" t="s">
        <v>12742</v>
      </c>
      <c r="B6370" s="142" t="s">
        <v>21745</v>
      </c>
      <c r="C6370" s="143">
        <v>88</v>
      </c>
      <c r="D6370" s="143">
        <v>0</v>
      </c>
      <c r="E6370" s="144">
        <v>0</v>
      </c>
      <c r="F6370" s="144">
        <v>16.7</v>
      </c>
      <c r="G6370" s="144">
        <v>0</v>
      </c>
      <c r="H6370" s="144">
        <v>0</v>
      </c>
      <c r="I6370" s="144">
        <v>16.7</v>
      </c>
    </row>
    <row r="6371" spans="1:9" ht="25.5" x14ac:dyDescent="0.2">
      <c r="A6371" s="141" t="s">
        <v>12744</v>
      </c>
      <c r="B6371" s="142" t="s">
        <v>21746</v>
      </c>
      <c r="C6371" s="143">
        <v>42</v>
      </c>
      <c r="D6371" s="143">
        <v>0</v>
      </c>
      <c r="E6371" s="144">
        <v>0</v>
      </c>
      <c r="F6371" s="144">
        <v>7.98</v>
      </c>
      <c r="G6371" s="144">
        <v>0</v>
      </c>
      <c r="H6371" s="144">
        <v>0</v>
      </c>
      <c r="I6371" s="144">
        <v>7.98</v>
      </c>
    </row>
    <row r="6372" spans="1:9" x14ac:dyDescent="0.2">
      <c r="A6372" s="141" t="s">
        <v>12746</v>
      </c>
      <c r="B6372" s="142" t="s">
        <v>21747</v>
      </c>
      <c r="C6372" s="143">
        <v>163</v>
      </c>
      <c r="D6372" s="143">
        <v>1</v>
      </c>
      <c r="E6372" s="144">
        <v>316.39</v>
      </c>
      <c r="F6372" s="144">
        <v>30.94</v>
      </c>
      <c r="G6372" s="144">
        <v>8.66</v>
      </c>
      <c r="H6372" s="144">
        <v>3.26</v>
      </c>
      <c r="I6372" s="144">
        <v>42.86</v>
      </c>
    </row>
    <row r="6373" spans="1:9" x14ac:dyDescent="0.2">
      <c r="A6373" s="141" t="s">
        <v>12748</v>
      </c>
      <c r="B6373" s="142" t="s">
        <v>21748</v>
      </c>
      <c r="C6373" s="143">
        <v>66</v>
      </c>
      <c r="D6373" s="143">
        <v>0</v>
      </c>
      <c r="E6373" s="144">
        <v>0</v>
      </c>
      <c r="F6373" s="144">
        <v>12.53</v>
      </c>
      <c r="G6373" s="144">
        <v>0</v>
      </c>
      <c r="H6373" s="144">
        <v>0</v>
      </c>
      <c r="I6373" s="144">
        <v>12.53</v>
      </c>
    </row>
    <row r="6374" spans="1:9" x14ac:dyDescent="0.2">
      <c r="A6374" s="141" t="s">
        <v>12750</v>
      </c>
      <c r="B6374" s="142" t="s">
        <v>21749</v>
      </c>
      <c r="C6374" s="143">
        <v>169</v>
      </c>
      <c r="D6374" s="143">
        <v>10</v>
      </c>
      <c r="E6374" s="144">
        <v>977.74</v>
      </c>
      <c r="F6374" s="144">
        <v>32.08</v>
      </c>
      <c r="G6374" s="144">
        <v>86.58</v>
      </c>
      <c r="H6374" s="144">
        <v>10.06</v>
      </c>
      <c r="I6374" s="144">
        <v>128.72</v>
      </c>
    </row>
    <row r="6375" spans="1:9" x14ac:dyDescent="0.2">
      <c r="A6375" s="141" t="s">
        <v>12752</v>
      </c>
      <c r="B6375" s="142" t="s">
        <v>21750</v>
      </c>
      <c r="C6375" s="143">
        <v>846</v>
      </c>
      <c r="D6375" s="143">
        <v>13</v>
      </c>
      <c r="E6375" s="144">
        <v>6329.16</v>
      </c>
      <c r="F6375" s="144">
        <v>160.59</v>
      </c>
      <c r="G6375" s="144">
        <v>112.54</v>
      </c>
      <c r="H6375" s="144">
        <v>65.14</v>
      </c>
      <c r="I6375" s="144">
        <v>338.27</v>
      </c>
    </row>
    <row r="6376" spans="1:9" x14ac:dyDescent="0.2">
      <c r="A6376" s="141" t="s">
        <v>12754</v>
      </c>
      <c r="B6376" s="142" t="s">
        <v>21751</v>
      </c>
      <c r="C6376" s="143">
        <v>175</v>
      </c>
      <c r="D6376" s="143">
        <v>2</v>
      </c>
      <c r="E6376" s="144">
        <v>412.84</v>
      </c>
      <c r="F6376" s="144">
        <v>33.22</v>
      </c>
      <c r="G6376" s="144">
        <v>17.309999999999999</v>
      </c>
      <c r="H6376" s="144">
        <v>4.25</v>
      </c>
      <c r="I6376" s="144">
        <v>54.78</v>
      </c>
    </row>
    <row r="6377" spans="1:9" x14ac:dyDescent="0.2">
      <c r="A6377" s="141" t="s">
        <v>12756</v>
      </c>
      <c r="B6377" s="142" t="s">
        <v>21752</v>
      </c>
      <c r="C6377" s="143">
        <v>548</v>
      </c>
      <c r="D6377" s="143">
        <v>3</v>
      </c>
      <c r="E6377" s="144">
        <v>495.32</v>
      </c>
      <c r="F6377" s="144">
        <v>104.02</v>
      </c>
      <c r="G6377" s="144">
        <v>25.98</v>
      </c>
      <c r="H6377" s="144">
        <v>5.0999999999999996</v>
      </c>
      <c r="I6377" s="144">
        <v>135.1</v>
      </c>
    </row>
    <row r="6378" spans="1:9" x14ac:dyDescent="0.2">
      <c r="A6378" s="141" t="s">
        <v>12758</v>
      </c>
      <c r="B6378" s="142" t="s">
        <v>21753</v>
      </c>
      <c r="C6378" s="143">
        <v>325</v>
      </c>
      <c r="D6378" s="143">
        <v>5</v>
      </c>
      <c r="E6378" s="144">
        <v>801.3</v>
      </c>
      <c r="F6378" s="144">
        <v>61.7</v>
      </c>
      <c r="G6378" s="144">
        <v>43.29</v>
      </c>
      <c r="H6378" s="144">
        <v>8.25</v>
      </c>
      <c r="I6378" s="144">
        <v>113.24</v>
      </c>
    </row>
    <row r="6379" spans="1:9" x14ac:dyDescent="0.2">
      <c r="A6379" s="141" t="s">
        <v>12760</v>
      </c>
      <c r="B6379" s="142" t="s">
        <v>21754</v>
      </c>
      <c r="C6379" s="143">
        <v>215</v>
      </c>
      <c r="D6379" s="143">
        <v>8</v>
      </c>
      <c r="E6379" s="144">
        <v>16433.88</v>
      </c>
      <c r="F6379" s="144">
        <v>40.81</v>
      </c>
      <c r="G6379" s="144">
        <v>69.260000000000005</v>
      </c>
      <c r="H6379" s="144">
        <v>169.16</v>
      </c>
      <c r="I6379" s="144">
        <v>279.23</v>
      </c>
    </row>
    <row r="6380" spans="1:9" x14ac:dyDescent="0.2">
      <c r="A6380" s="141" t="s">
        <v>12762</v>
      </c>
      <c r="B6380" s="142" t="s">
        <v>21755</v>
      </c>
      <c r="C6380" s="143">
        <v>124</v>
      </c>
      <c r="D6380" s="143">
        <v>5</v>
      </c>
      <c r="E6380" s="144">
        <v>1247.98</v>
      </c>
      <c r="F6380" s="144">
        <v>23.54</v>
      </c>
      <c r="G6380" s="144">
        <v>43.29</v>
      </c>
      <c r="H6380" s="144">
        <v>12.85</v>
      </c>
      <c r="I6380" s="144">
        <v>79.680000000000007</v>
      </c>
    </row>
    <row r="6381" spans="1:9" x14ac:dyDescent="0.2">
      <c r="A6381" s="141" t="s">
        <v>12764</v>
      </c>
      <c r="B6381" s="142" t="s">
        <v>21756</v>
      </c>
      <c r="C6381" s="143">
        <v>75</v>
      </c>
      <c r="D6381" s="143">
        <v>1</v>
      </c>
      <c r="E6381" s="144">
        <v>314.56</v>
      </c>
      <c r="F6381" s="144">
        <v>14.24</v>
      </c>
      <c r="G6381" s="144">
        <v>8.66</v>
      </c>
      <c r="H6381" s="144">
        <v>3.24</v>
      </c>
      <c r="I6381" s="144">
        <v>26.14</v>
      </c>
    </row>
    <row r="6382" spans="1:9" x14ac:dyDescent="0.2">
      <c r="A6382" s="141" t="s">
        <v>12766</v>
      </c>
      <c r="B6382" s="142" t="s">
        <v>21757</v>
      </c>
      <c r="C6382" s="143">
        <v>31</v>
      </c>
      <c r="D6382" s="143">
        <v>0</v>
      </c>
      <c r="E6382" s="144">
        <v>0</v>
      </c>
      <c r="F6382" s="144">
        <v>5.89</v>
      </c>
      <c r="G6382" s="144">
        <v>0</v>
      </c>
      <c r="H6382" s="144">
        <v>0</v>
      </c>
      <c r="I6382" s="144">
        <v>5.89</v>
      </c>
    </row>
    <row r="6383" spans="1:9" x14ac:dyDescent="0.2">
      <c r="A6383" s="141" t="s">
        <v>12768</v>
      </c>
      <c r="B6383" s="142" t="s">
        <v>21758</v>
      </c>
      <c r="C6383" s="143">
        <v>2236</v>
      </c>
      <c r="D6383" s="143">
        <v>42</v>
      </c>
      <c r="E6383" s="144">
        <v>10171.780000000001</v>
      </c>
      <c r="F6383" s="144">
        <v>381.95</v>
      </c>
      <c r="G6383" s="144">
        <v>455.32</v>
      </c>
      <c r="H6383" s="144">
        <v>165.98</v>
      </c>
      <c r="I6383" s="144">
        <v>1003.25</v>
      </c>
    </row>
    <row r="6384" spans="1:9" x14ac:dyDescent="0.2">
      <c r="A6384" s="141" t="s">
        <v>12770</v>
      </c>
      <c r="B6384" s="142" t="s">
        <v>21759</v>
      </c>
      <c r="C6384" s="143">
        <v>3757</v>
      </c>
      <c r="D6384" s="143">
        <v>62</v>
      </c>
      <c r="E6384" s="144">
        <v>27671.48</v>
      </c>
      <c r="F6384" s="144">
        <v>641.77</v>
      </c>
      <c r="G6384" s="144">
        <v>672.14</v>
      </c>
      <c r="H6384" s="144">
        <v>451.54</v>
      </c>
      <c r="I6384" s="144">
        <v>1765.45</v>
      </c>
    </row>
    <row r="6385" spans="1:9" x14ac:dyDescent="0.2">
      <c r="A6385" s="141" t="s">
        <v>12772</v>
      </c>
      <c r="B6385" s="142" t="s">
        <v>21760</v>
      </c>
      <c r="C6385" s="143">
        <v>708</v>
      </c>
      <c r="D6385" s="143">
        <v>21</v>
      </c>
      <c r="E6385" s="144">
        <v>220146.29</v>
      </c>
      <c r="F6385" s="144">
        <v>120.94</v>
      </c>
      <c r="G6385" s="144">
        <v>227.66</v>
      </c>
      <c r="H6385" s="144">
        <v>3592.38</v>
      </c>
      <c r="I6385" s="144">
        <v>3940.98</v>
      </c>
    </row>
    <row r="6386" spans="1:9" x14ac:dyDescent="0.2">
      <c r="A6386" s="141" t="s">
        <v>12774</v>
      </c>
      <c r="B6386" s="142" t="s">
        <v>21761</v>
      </c>
      <c r="C6386" s="143">
        <v>678</v>
      </c>
      <c r="D6386" s="143">
        <v>24</v>
      </c>
      <c r="E6386" s="144">
        <v>4865.2</v>
      </c>
      <c r="F6386" s="144">
        <v>115.82</v>
      </c>
      <c r="G6386" s="144">
        <v>260.18</v>
      </c>
      <c r="H6386" s="144">
        <v>79.39</v>
      </c>
      <c r="I6386" s="144">
        <v>455.39</v>
      </c>
    </row>
    <row r="6387" spans="1:9" x14ac:dyDescent="0.2">
      <c r="A6387" s="141" t="s">
        <v>12776</v>
      </c>
      <c r="B6387" s="142" t="s">
        <v>21762</v>
      </c>
      <c r="C6387" s="143">
        <v>274</v>
      </c>
      <c r="D6387" s="143">
        <v>5</v>
      </c>
      <c r="E6387" s="144">
        <v>636.34</v>
      </c>
      <c r="F6387" s="144">
        <v>46.81</v>
      </c>
      <c r="G6387" s="144">
        <v>54.21</v>
      </c>
      <c r="H6387" s="144">
        <v>10.38</v>
      </c>
      <c r="I6387" s="144">
        <v>111.4</v>
      </c>
    </row>
    <row r="6388" spans="1:9" x14ac:dyDescent="0.2">
      <c r="A6388" s="141" t="s">
        <v>12778</v>
      </c>
      <c r="B6388" s="142" t="s">
        <v>21763</v>
      </c>
      <c r="C6388" s="143">
        <v>1644</v>
      </c>
      <c r="D6388" s="143">
        <v>30</v>
      </c>
      <c r="E6388" s="144">
        <v>5648.17</v>
      </c>
      <c r="F6388" s="144">
        <v>280.83</v>
      </c>
      <c r="G6388" s="144">
        <v>325.23</v>
      </c>
      <c r="H6388" s="144">
        <v>92.17</v>
      </c>
      <c r="I6388" s="144">
        <v>698.23</v>
      </c>
    </row>
    <row r="6389" spans="1:9" x14ac:dyDescent="0.2">
      <c r="A6389" s="141" t="s">
        <v>12780</v>
      </c>
      <c r="B6389" s="142" t="s">
        <v>21764</v>
      </c>
      <c r="C6389" s="143">
        <v>843</v>
      </c>
      <c r="D6389" s="143">
        <v>33</v>
      </c>
      <c r="E6389" s="144">
        <v>137133.91</v>
      </c>
      <c r="F6389" s="144">
        <v>144</v>
      </c>
      <c r="G6389" s="144">
        <v>357.75</v>
      </c>
      <c r="H6389" s="144">
        <v>2237.77</v>
      </c>
      <c r="I6389" s="144">
        <v>2739.52</v>
      </c>
    </row>
    <row r="6390" spans="1:9" x14ac:dyDescent="0.2">
      <c r="A6390" s="141" t="s">
        <v>12782</v>
      </c>
      <c r="B6390" s="142" t="s">
        <v>21765</v>
      </c>
      <c r="C6390" s="143">
        <v>179</v>
      </c>
      <c r="D6390" s="143">
        <v>5</v>
      </c>
      <c r="E6390" s="144">
        <v>764.77</v>
      </c>
      <c r="F6390" s="144">
        <v>30.58</v>
      </c>
      <c r="G6390" s="144">
        <v>54.21</v>
      </c>
      <c r="H6390" s="144">
        <v>12.48</v>
      </c>
      <c r="I6390" s="144">
        <v>97.27</v>
      </c>
    </row>
    <row r="6391" spans="1:9" x14ac:dyDescent="0.2">
      <c r="A6391" s="141" t="s">
        <v>12784</v>
      </c>
      <c r="B6391" s="142" t="s">
        <v>21766</v>
      </c>
      <c r="C6391" s="143">
        <v>495</v>
      </c>
      <c r="D6391" s="143">
        <v>9</v>
      </c>
      <c r="E6391" s="144">
        <v>2106.9499999999998</v>
      </c>
      <c r="F6391" s="144">
        <v>84.56</v>
      </c>
      <c r="G6391" s="144">
        <v>97.57</v>
      </c>
      <c r="H6391" s="144">
        <v>34.380000000000003</v>
      </c>
      <c r="I6391" s="144">
        <v>216.51</v>
      </c>
    </row>
    <row r="6392" spans="1:9" x14ac:dyDescent="0.2">
      <c r="A6392" s="141" t="s">
        <v>12786</v>
      </c>
      <c r="B6392" s="142" t="s">
        <v>21767</v>
      </c>
      <c r="C6392" s="143">
        <v>413</v>
      </c>
      <c r="D6392" s="143">
        <v>3</v>
      </c>
      <c r="E6392" s="144">
        <v>821.16</v>
      </c>
      <c r="F6392" s="144">
        <v>70.55</v>
      </c>
      <c r="G6392" s="144">
        <v>32.520000000000003</v>
      </c>
      <c r="H6392" s="144">
        <v>13.4</v>
      </c>
      <c r="I6392" s="144">
        <v>116.47</v>
      </c>
    </row>
    <row r="6393" spans="1:9" x14ac:dyDescent="0.2">
      <c r="A6393" s="141" t="s">
        <v>12788</v>
      </c>
      <c r="B6393" s="142" t="s">
        <v>21768</v>
      </c>
      <c r="C6393" s="143">
        <v>327</v>
      </c>
      <c r="D6393" s="143">
        <v>3</v>
      </c>
      <c r="E6393" s="144">
        <v>726.5</v>
      </c>
      <c r="F6393" s="144">
        <v>55.86</v>
      </c>
      <c r="G6393" s="144">
        <v>32.520000000000003</v>
      </c>
      <c r="H6393" s="144">
        <v>11.86</v>
      </c>
      <c r="I6393" s="144">
        <v>100.24</v>
      </c>
    </row>
    <row r="6394" spans="1:9" x14ac:dyDescent="0.2">
      <c r="A6394" s="141" t="s">
        <v>12790</v>
      </c>
      <c r="B6394" s="142" t="s">
        <v>21769</v>
      </c>
      <c r="C6394" s="143">
        <v>843</v>
      </c>
      <c r="D6394" s="143">
        <v>40</v>
      </c>
      <c r="E6394" s="144">
        <v>26154.75</v>
      </c>
      <c r="F6394" s="144">
        <v>144</v>
      </c>
      <c r="G6394" s="144">
        <v>433.64</v>
      </c>
      <c r="H6394" s="144">
        <v>426.8</v>
      </c>
      <c r="I6394" s="144">
        <v>1004.44</v>
      </c>
    </row>
    <row r="6395" spans="1:9" x14ac:dyDescent="0.2">
      <c r="A6395" s="141" t="s">
        <v>12792</v>
      </c>
      <c r="B6395" s="142" t="s">
        <v>21770</v>
      </c>
      <c r="C6395" s="143">
        <v>2318</v>
      </c>
      <c r="D6395" s="143">
        <v>28</v>
      </c>
      <c r="E6395" s="144">
        <v>5003.29</v>
      </c>
      <c r="F6395" s="144">
        <v>395.96</v>
      </c>
      <c r="G6395" s="144">
        <v>303.54000000000002</v>
      </c>
      <c r="H6395" s="144">
        <v>81.650000000000006</v>
      </c>
      <c r="I6395" s="144">
        <v>781.15</v>
      </c>
    </row>
    <row r="6396" spans="1:9" x14ac:dyDescent="0.2">
      <c r="A6396" s="141" t="s">
        <v>12794</v>
      </c>
      <c r="B6396" s="142" t="s">
        <v>21771</v>
      </c>
      <c r="C6396" s="143">
        <v>5202</v>
      </c>
      <c r="D6396" s="143">
        <v>76</v>
      </c>
      <c r="E6396" s="144">
        <v>24201.08</v>
      </c>
      <c r="F6396" s="144">
        <v>888.61</v>
      </c>
      <c r="G6396" s="144">
        <v>823.91</v>
      </c>
      <c r="H6396" s="144">
        <v>394.92</v>
      </c>
      <c r="I6396" s="144">
        <v>2107.44</v>
      </c>
    </row>
    <row r="6397" spans="1:9" x14ac:dyDescent="0.2">
      <c r="A6397" s="141" t="s">
        <v>12796</v>
      </c>
      <c r="B6397" s="142" t="s">
        <v>21772</v>
      </c>
      <c r="C6397" s="143">
        <v>964</v>
      </c>
      <c r="D6397" s="143">
        <v>14</v>
      </c>
      <c r="E6397" s="144">
        <v>9347.61</v>
      </c>
      <c r="F6397" s="144">
        <v>164.67</v>
      </c>
      <c r="G6397" s="144">
        <v>151.78</v>
      </c>
      <c r="H6397" s="144">
        <v>152.54</v>
      </c>
      <c r="I6397" s="144">
        <v>468.99</v>
      </c>
    </row>
    <row r="6398" spans="1:9" x14ac:dyDescent="0.2">
      <c r="A6398" s="141" t="s">
        <v>12798</v>
      </c>
      <c r="B6398" s="142" t="s">
        <v>21773</v>
      </c>
      <c r="C6398" s="143">
        <v>6621</v>
      </c>
      <c r="D6398" s="143">
        <v>39</v>
      </c>
      <c r="E6398" s="144">
        <v>9304.4699999999993</v>
      </c>
      <c r="F6398" s="144">
        <v>1131</v>
      </c>
      <c r="G6398" s="144">
        <v>422.8</v>
      </c>
      <c r="H6398" s="144">
        <v>151.83000000000001</v>
      </c>
      <c r="I6398" s="144">
        <v>1705.63</v>
      </c>
    </row>
    <row r="6399" spans="1:9" x14ac:dyDescent="0.2">
      <c r="A6399" s="141" t="s">
        <v>12800</v>
      </c>
      <c r="B6399" s="142" t="s">
        <v>21774</v>
      </c>
      <c r="C6399" s="143">
        <v>303</v>
      </c>
      <c r="D6399" s="143">
        <v>2</v>
      </c>
      <c r="E6399" s="144">
        <v>437.3</v>
      </c>
      <c r="F6399" s="144">
        <v>51.76</v>
      </c>
      <c r="G6399" s="144">
        <v>21.68</v>
      </c>
      <c r="H6399" s="144">
        <v>7.14</v>
      </c>
      <c r="I6399" s="144">
        <v>80.58</v>
      </c>
    </row>
    <row r="6400" spans="1:9" x14ac:dyDescent="0.2">
      <c r="A6400" s="141" t="s">
        <v>12802</v>
      </c>
      <c r="B6400" s="142" t="s">
        <v>21775</v>
      </c>
      <c r="C6400" s="143">
        <v>940</v>
      </c>
      <c r="D6400" s="143">
        <v>27</v>
      </c>
      <c r="E6400" s="144">
        <v>11433.85</v>
      </c>
      <c r="F6400" s="144">
        <v>160.57</v>
      </c>
      <c r="G6400" s="144">
        <v>292.7</v>
      </c>
      <c r="H6400" s="144">
        <v>186.58</v>
      </c>
      <c r="I6400" s="144">
        <v>639.85</v>
      </c>
    </row>
    <row r="6401" spans="1:9" x14ac:dyDescent="0.2">
      <c r="A6401" s="141" t="s">
        <v>12804</v>
      </c>
      <c r="B6401" s="142" t="s">
        <v>21776</v>
      </c>
      <c r="C6401" s="143">
        <v>10611</v>
      </c>
      <c r="D6401" s="143">
        <v>92</v>
      </c>
      <c r="E6401" s="144">
        <v>74550.77</v>
      </c>
      <c r="F6401" s="144">
        <v>1812.58</v>
      </c>
      <c r="G6401" s="144">
        <v>997.37</v>
      </c>
      <c r="H6401" s="144">
        <v>1216.53</v>
      </c>
      <c r="I6401" s="144">
        <v>4026.48</v>
      </c>
    </row>
    <row r="6402" spans="1:9" x14ac:dyDescent="0.2">
      <c r="A6402" s="141" t="s">
        <v>12806</v>
      </c>
      <c r="B6402" s="142" t="s">
        <v>21777</v>
      </c>
      <c r="C6402" s="143">
        <v>1543</v>
      </c>
      <c r="D6402" s="143">
        <v>24</v>
      </c>
      <c r="E6402" s="144">
        <v>7545.2</v>
      </c>
      <c r="F6402" s="144">
        <v>263.58</v>
      </c>
      <c r="G6402" s="144">
        <v>260.18</v>
      </c>
      <c r="H6402" s="144">
        <v>123.12</v>
      </c>
      <c r="I6402" s="144">
        <v>646.88</v>
      </c>
    </row>
    <row r="6403" spans="1:9" x14ac:dyDescent="0.2">
      <c r="A6403" s="141" t="s">
        <v>12808</v>
      </c>
      <c r="B6403" s="142" t="s">
        <v>21778</v>
      </c>
      <c r="C6403" s="143">
        <v>3981</v>
      </c>
      <c r="D6403" s="143">
        <v>162</v>
      </c>
      <c r="E6403" s="144">
        <v>59959.66</v>
      </c>
      <c r="F6403" s="144">
        <v>680.03</v>
      </c>
      <c r="G6403" s="144">
        <v>1756.24</v>
      </c>
      <c r="H6403" s="144">
        <v>978.43</v>
      </c>
      <c r="I6403" s="144">
        <v>3414.7</v>
      </c>
    </row>
    <row r="6404" spans="1:9" x14ac:dyDescent="0.2">
      <c r="A6404" s="141" t="s">
        <v>12810</v>
      </c>
      <c r="B6404" s="142" t="s">
        <v>21779</v>
      </c>
      <c r="C6404" s="143">
        <v>419</v>
      </c>
      <c r="D6404" s="143">
        <v>2</v>
      </c>
      <c r="E6404" s="144">
        <v>503.33</v>
      </c>
      <c r="F6404" s="144">
        <v>71.58</v>
      </c>
      <c r="G6404" s="144">
        <v>21.68</v>
      </c>
      <c r="H6404" s="144">
        <v>8.2200000000000006</v>
      </c>
      <c r="I6404" s="144">
        <v>101.48</v>
      </c>
    </row>
    <row r="6405" spans="1:9" x14ac:dyDescent="0.2">
      <c r="A6405" s="141" t="s">
        <v>12812</v>
      </c>
      <c r="B6405" s="142" t="s">
        <v>21780</v>
      </c>
      <c r="C6405" s="143">
        <v>3390</v>
      </c>
      <c r="D6405" s="143">
        <v>35</v>
      </c>
      <c r="E6405" s="144">
        <v>8772.08</v>
      </c>
      <c r="F6405" s="144">
        <v>579.08000000000004</v>
      </c>
      <c r="G6405" s="144">
        <v>379.43</v>
      </c>
      <c r="H6405" s="144">
        <v>143.13999999999999</v>
      </c>
      <c r="I6405" s="144">
        <v>1101.6500000000001</v>
      </c>
    </row>
    <row r="6406" spans="1:9" x14ac:dyDescent="0.2">
      <c r="A6406" s="141" t="s">
        <v>12814</v>
      </c>
      <c r="B6406" s="142" t="s">
        <v>21781</v>
      </c>
      <c r="C6406" s="143">
        <v>1316</v>
      </c>
      <c r="D6406" s="143">
        <v>23</v>
      </c>
      <c r="E6406" s="144">
        <v>5171.47</v>
      </c>
      <c r="F6406" s="144">
        <v>224.8</v>
      </c>
      <c r="G6406" s="144">
        <v>249.34</v>
      </c>
      <c r="H6406" s="144">
        <v>84.39</v>
      </c>
      <c r="I6406" s="144">
        <v>558.53</v>
      </c>
    </row>
    <row r="6407" spans="1:9" x14ac:dyDescent="0.2">
      <c r="A6407" s="141" t="s">
        <v>12816</v>
      </c>
      <c r="B6407" s="142" t="s">
        <v>21782</v>
      </c>
      <c r="C6407" s="143">
        <v>1955</v>
      </c>
      <c r="D6407" s="143">
        <v>31</v>
      </c>
      <c r="E6407" s="144">
        <v>11729</v>
      </c>
      <c r="F6407" s="144">
        <v>333.95</v>
      </c>
      <c r="G6407" s="144">
        <v>336.07</v>
      </c>
      <c r="H6407" s="144">
        <v>191.39</v>
      </c>
      <c r="I6407" s="144">
        <v>861.41</v>
      </c>
    </row>
    <row r="6408" spans="1:9" x14ac:dyDescent="0.2">
      <c r="A6408" s="141" t="s">
        <v>12818</v>
      </c>
      <c r="B6408" s="142" t="s">
        <v>21783</v>
      </c>
      <c r="C6408" s="143">
        <v>301</v>
      </c>
      <c r="D6408" s="143">
        <v>8</v>
      </c>
      <c r="E6408" s="144">
        <v>1643.23</v>
      </c>
      <c r="F6408" s="144">
        <v>51.42</v>
      </c>
      <c r="G6408" s="144">
        <v>86.73</v>
      </c>
      <c r="H6408" s="144">
        <v>26.82</v>
      </c>
      <c r="I6408" s="144">
        <v>164.97</v>
      </c>
    </row>
    <row r="6409" spans="1:9" x14ac:dyDescent="0.2">
      <c r="A6409" s="141" t="s">
        <v>12820</v>
      </c>
      <c r="B6409" s="142" t="s">
        <v>21784</v>
      </c>
      <c r="C6409" s="143">
        <v>330</v>
      </c>
      <c r="D6409" s="143">
        <v>10</v>
      </c>
      <c r="E6409" s="144">
        <v>2292.4299999999998</v>
      </c>
      <c r="F6409" s="144">
        <v>56.37</v>
      </c>
      <c r="G6409" s="144">
        <v>108.41</v>
      </c>
      <c r="H6409" s="144">
        <v>37.409999999999997</v>
      </c>
      <c r="I6409" s="144">
        <v>202.19</v>
      </c>
    </row>
    <row r="6410" spans="1:9" x14ac:dyDescent="0.2">
      <c r="A6410" s="141" t="s">
        <v>12822</v>
      </c>
      <c r="B6410" s="142" t="s">
        <v>21785</v>
      </c>
      <c r="C6410" s="143">
        <v>4641</v>
      </c>
      <c r="D6410" s="143">
        <v>99</v>
      </c>
      <c r="E6410" s="144">
        <v>36420.25</v>
      </c>
      <c r="F6410" s="144">
        <v>792.78</v>
      </c>
      <c r="G6410" s="144">
        <v>1073.26</v>
      </c>
      <c r="H6410" s="144">
        <v>594.30999999999995</v>
      </c>
      <c r="I6410" s="144">
        <v>2460.35</v>
      </c>
    </row>
    <row r="6411" spans="1:9" x14ac:dyDescent="0.2">
      <c r="A6411" s="141" t="s">
        <v>12824</v>
      </c>
      <c r="B6411" s="142" t="s">
        <v>21786</v>
      </c>
      <c r="C6411" s="143">
        <v>214</v>
      </c>
      <c r="D6411" s="143">
        <v>9</v>
      </c>
      <c r="E6411" s="144">
        <v>1569.41</v>
      </c>
      <c r="F6411" s="144">
        <v>36.549999999999997</v>
      </c>
      <c r="G6411" s="144">
        <v>97.57</v>
      </c>
      <c r="H6411" s="144">
        <v>25.61</v>
      </c>
      <c r="I6411" s="144">
        <v>159.72999999999999</v>
      </c>
    </row>
    <row r="6412" spans="1:9" x14ac:dyDescent="0.2">
      <c r="A6412" s="141" t="s">
        <v>12826</v>
      </c>
      <c r="B6412" s="142" t="s">
        <v>21787</v>
      </c>
      <c r="C6412" s="143">
        <v>513</v>
      </c>
      <c r="D6412" s="143">
        <v>20</v>
      </c>
      <c r="E6412" s="144">
        <v>23863.48</v>
      </c>
      <c r="F6412" s="144">
        <v>87.63</v>
      </c>
      <c r="G6412" s="144">
        <v>216.82</v>
      </c>
      <c r="H6412" s="144">
        <v>389.41</v>
      </c>
      <c r="I6412" s="144">
        <v>693.86</v>
      </c>
    </row>
    <row r="6413" spans="1:9" x14ac:dyDescent="0.2">
      <c r="A6413" s="141" t="s">
        <v>12828</v>
      </c>
      <c r="B6413" s="142" t="s">
        <v>21788</v>
      </c>
      <c r="C6413" s="143">
        <v>4243</v>
      </c>
      <c r="D6413" s="143">
        <v>55</v>
      </c>
      <c r="E6413" s="144">
        <v>15948.16</v>
      </c>
      <c r="F6413" s="144">
        <v>724.79</v>
      </c>
      <c r="G6413" s="144">
        <v>596.26</v>
      </c>
      <c r="H6413" s="144">
        <v>260.25</v>
      </c>
      <c r="I6413" s="144">
        <v>1581.3</v>
      </c>
    </row>
    <row r="6414" spans="1:9" x14ac:dyDescent="0.2">
      <c r="A6414" s="141" t="s">
        <v>12830</v>
      </c>
      <c r="B6414" s="142" t="s">
        <v>21789</v>
      </c>
      <c r="C6414" s="143">
        <v>588</v>
      </c>
      <c r="D6414" s="143">
        <v>9</v>
      </c>
      <c r="E6414" s="144">
        <v>1530.24</v>
      </c>
      <c r="F6414" s="144">
        <v>100.44</v>
      </c>
      <c r="G6414" s="144">
        <v>97.57</v>
      </c>
      <c r="H6414" s="144">
        <v>24.97</v>
      </c>
      <c r="I6414" s="144">
        <v>222.98</v>
      </c>
    </row>
    <row r="6415" spans="1:9" x14ac:dyDescent="0.2">
      <c r="A6415" s="141" t="s">
        <v>12832</v>
      </c>
      <c r="B6415" s="142" t="s">
        <v>21790</v>
      </c>
      <c r="C6415" s="143">
        <v>356</v>
      </c>
      <c r="D6415" s="143">
        <v>3</v>
      </c>
      <c r="E6415" s="144">
        <v>619.64</v>
      </c>
      <c r="F6415" s="144">
        <v>60.82</v>
      </c>
      <c r="G6415" s="144">
        <v>32.520000000000003</v>
      </c>
      <c r="H6415" s="144">
        <v>10.11</v>
      </c>
      <c r="I6415" s="144">
        <v>103.45</v>
      </c>
    </row>
    <row r="6416" spans="1:9" x14ac:dyDescent="0.2">
      <c r="A6416" s="141" t="s">
        <v>12834</v>
      </c>
      <c r="B6416" s="142" t="s">
        <v>21791</v>
      </c>
      <c r="C6416" s="143">
        <v>1726</v>
      </c>
      <c r="D6416" s="143">
        <v>32</v>
      </c>
      <c r="E6416" s="144">
        <v>14913.82</v>
      </c>
      <c r="F6416" s="144">
        <v>294.83</v>
      </c>
      <c r="G6416" s="144">
        <v>346.91</v>
      </c>
      <c r="H6416" s="144">
        <v>243.37</v>
      </c>
      <c r="I6416" s="144">
        <v>885.11</v>
      </c>
    </row>
    <row r="6417" spans="1:9" x14ac:dyDescent="0.2">
      <c r="A6417" s="141" t="s">
        <v>12836</v>
      </c>
      <c r="B6417" s="142" t="s">
        <v>21792</v>
      </c>
      <c r="C6417" s="143">
        <v>380</v>
      </c>
      <c r="D6417" s="143">
        <v>12</v>
      </c>
      <c r="E6417" s="144">
        <v>1942.61</v>
      </c>
      <c r="F6417" s="144">
        <v>64.91</v>
      </c>
      <c r="G6417" s="144">
        <v>130.09</v>
      </c>
      <c r="H6417" s="144">
        <v>31.7</v>
      </c>
      <c r="I6417" s="144">
        <v>226.7</v>
      </c>
    </row>
    <row r="6418" spans="1:9" x14ac:dyDescent="0.2">
      <c r="A6418" s="141" t="s">
        <v>12838</v>
      </c>
      <c r="B6418" s="142" t="s">
        <v>21793</v>
      </c>
      <c r="C6418" s="143">
        <v>780</v>
      </c>
      <c r="D6418" s="143">
        <v>18</v>
      </c>
      <c r="E6418" s="144">
        <v>3111.86</v>
      </c>
      <c r="F6418" s="144">
        <v>133.24</v>
      </c>
      <c r="G6418" s="144">
        <v>195.14</v>
      </c>
      <c r="H6418" s="144">
        <v>50.78</v>
      </c>
      <c r="I6418" s="144">
        <v>379.16</v>
      </c>
    </row>
    <row r="6419" spans="1:9" x14ac:dyDescent="0.2">
      <c r="A6419" s="141" t="s">
        <v>12840</v>
      </c>
      <c r="B6419" s="142" t="s">
        <v>21794</v>
      </c>
      <c r="C6419" s="143">
        <v>1817</v>
      </c>
      <c r="D6419" s="143">
        <v>49</v>
      </c>
      <c r="E6419" s="144">
        <v>102737.57</v>
      </c>
      <c r="F6419" s="144">
        <v>310.38</v>
      </c>
      <c r="G6419" s="144">
        <v>531.21</v>
      </c>
      <c r="H6419" s="144">
        <v>1676.49</v>
      </c>
      <c r="I6419" s="144">
        <v>2518.08</v>
      </c>
    </row>
    <row r="6420" spans="1:9" x14ac:dyDescent="0.2">
      <c r="A6420" s="141" t="s">
        <v>12842</v>
      </c>
      <c r="B6420" s="142" t="s">
        <v>21795</v>
      </c>
      <c r="C6420" s="143">
        <v>5022</v>
      </c>
      <c r="D6420" s="143">
        <v>50</v>
      </c>
      <c r="E6420" s="144">
        <v>9120.73</v>
      </c>
      <c r="F6420" s="144">
        <v>857.86</v>
      </c>
      <c r="G6420" s="144">
        <v>542.04999999999995</v>
      </c>
      <c r="H6420" s="144">
        <v>148.83000000000001</v>
      </c>
      <c r="I6420" s="144">
        <v>1548.74</v>
      </c>
    </row>
    <row r="6421" spans="1:9" x14ac:dyDescent="0.2">
      <c r="A6421" s="141" t="s">
        <v>12844</v>
      </c>
      <c r="B6421" s="142" t="s">
        <v>21796</v>
      </c>
      <c r="C6421" s="143">
        <v>278</v>
      </c>
      <c r="D6421" s="143">
        <v>11</v>
      </c>
      <c r="E6421" s="144">
        <v>1762.57</v>
      </c>
      <c r="F6421" s="144">
        <v>47.49</v>
      </c>
      <c r="G6421" s="144">
        <v>119.25</v>
      </c>
      <c r="H6421" s="144">
        <v>28.76</v>
      </c>
      <c r="I6421" s="144">
        <v>195.5</v>
      </c>
    </row>
    <row r="6422" spans="1:9" x14ac:dyDescent="0.2">
      <c r="A6422" s="141" t="s">
        <v>12846</v>
      </c>
      <c r="B6422" s="142" t="s">
        <v>21797</v>
      </c>
      <c r="C6422" s="143">
        <v>1791</v>
      </c>
      <c r="D6422" s="143">
        <v>39</v>
      </c>
      <c r="E6422" s="144">
        <v>8217.31</v>
      </c>
      <c r="F6422" s="144">
        <v>305.94</v>
      </c>
      <c r="G6422" s="144">
        <v>422.8</v>
      </c>
      <c r="H6422" s="144">
        <v>134.09</v>
      </c>
      <c r="I6422" s="144">
        <v>862.83</v>
      </c>
    </row>
    <row r="6423" spans="1:9" x14ac:dyDescent="0.2">
      <c r="A6423" s="141" t="s">
        <v>12848</v>
      </c>
      <c r="B6423" s="142" t="s">
        <v>21798</v>
      </c>
      <c r="C6423" s="143">
        <v>6177</v>
      </c>
      <c r="D6423" s="143">
        <v>223</v>
      </c>
      <c r="E6423" s="144">
        <v>180494.84</v>
      </c>
      <c r="F6423" s="144">
        <v>1055.1600000000001</v>
      </c>
      <c r="G6423" s="144">
        <v>2417.54</v>
      </c>
      <c r="H6423" s="144">
        <v>2945.34</v>
      </c>
      <c r="I6423" s="144">
        <v>6418.04</v>
      </c>
    </row>
    <row r="6424" spans="1:9" x14ac:dyDescent="0.2">
      <c r="A6424" s="141" t="s">
        <v>12850</v>
      </c>
      <c r="B6424" s="142" t="s">
        <v>21799</v>
      </c>
      <c r="C6424" s="143">
        <v>182</v>
      </c>
      <c r="D6424" s="143">
        <v>5</v>
      </c>
      <c r="E6424" s="144">
        <v>961.82</v>
      </c>
      <c r="F6424" s="144">
        <v>31.09</v>
      </c>
      <c r="G6424" s="144">
        <v>54.21</v>
      </c>
      <c r="H6424" s="144">
        <v>15.7</v>
      </c>
      <c r="I6424" s="144">
        <v>101</v>
      </c>
    </row>
    <row r="6425" spans="1:9" x14ac:dyDescent="0.2">
      <c r="A6425" s="141" t="s">
        <v>12852</v>
      </c>
      <c r="B6425" s="142" t="s">
        <v>21800</v>
      </c>
      <c r="C6425" s="143">
        <v>918</v>
      </c>
      <c r="D6425" s="143">
        <v>12</v>
      </c>
      <c r="E6425" s="144">
        <v>2229.25</v>
      </c>
      <c r="F6425" s="144">
        <v>156.82</v>
      </c>
      <c r="G6425" s="144">
        <v>130.09</v>
      </c>
      <c r="H6425" s="144">
        <v>36.380000000000003</v>
      </c>
      <c r="I6425" s="144">
        <v>323.29000000000002</v>
      </c>
    </row>
    <row r="6426" spans="1:9" x14ac:dyDescent="0.2">
      <c r="A6426" s="141" t="s">
        <v>12854</v>
      </c>
      <c r="B6426" s="142" t="s">
        <v>21801</v>
      </c>
      <c r="C6426" s="143">
        <v>1854</v>
      </c>
      <c r="D6426" s="143">
        <v>138</v>
      </c>
      <c r="E6426" s="144">
        <v>32221.48</v>
      </c>
      <c r="F6426" s="144">
        <v>316.7</v>
      </c>
      <c r="G6426" s="144">
        <v>1496.06</v>
      </c>
      <c r="H6426" s="144">
        <v>525.79</v>
      </c>
      <c r="I6426" s="144">
        <v>2338.5500000000002</v>
      </c>
    </row>
    <row r="6427" spans="1:9" x14ac:dyDescent="0.2">
      <c r="A6427" s="141" t="s">
        <v>12856</v>
      </c>
      <c r="B6427" s="142" t="s">
        <v>21802</v>
      </c>
      <c r="C6427" s="143">
        <v>3204</v>
      </c>
      <c r="D6427" s="143">
        <v>46</v>
      </c>
      <c r="E6427" s="144">
        <v>11032.42</v>
      </c>
      <c r="F6427" s="144">
        <v>547.30999999999995</v>
      </c>
      <c r="G6427" s="144">
        <v>498.69</v>
      </c>
      <c r="H6427" s="144">
        <v>180.03</v>
      </c>
      <c r="I6427" s="144">
        <v>1226.03</v>
      </c>
    </row>
    <row r="6428" spans="1:9" x14ac:dyDescent="0.2">
      <c r="A6428" s="141" t="s">
        <v>12858</v>
      </c>
      <c r="B6428" s="142" t="s">
        <v>21803</v>
      </c>
      <c r="C6428" s="143">
        <v>4025</v>
      </c>
      <c r="D6428" s="143">
        <v>63</v>
      </c>
      <c r="E6428" s="144">
        <v>28166.99</v>
      </c>
      <c r="F6428" s="144">
        <v>687.55</v>
      </c>
      <c r="G6428" s="144">
        <v>682.98</v>
      </c>
      <c r="H6428" s="144">
        <v>459.63</v>
      </c>
      <c r="I6428" s="144">
        <v>1830.16</v>
      </c>
    </row>
    <row r="6429" spans="1:9" x14ac:dyDescent="0.2">
      <c r="A6429" s="141" t="s">
        <v>12860</v>
      </c>
      <c r="B6429" s="142" t="s">
        <v>21804</v>
      </c>
      <c r="C6429" s="143">
        <v>418</v>
      </c>
      <c r="D6429" s="143">
        <v>17</v>
      </c>
      <c r="E6429" s="144">
        <v>2794.31</v>
      </c>
      <c r="F6429" s="144">
        <v>71.400000000000006</v>
      </c>
      <c r="G6429" s="144">
        <v>184.3</v>
      </c>
      <c r="H6429" s="144">
        <v>45.6</v>
      </c>
      <c r="I6429" s="144">
        <v>301.3</v>
      </c>
    </row>
    <row r="6430" spans="1:9" x14ac:dyDescent="0.2">
      <c r="A6430" s="141" t="s">
        <v>12862</v>
      </c>
      <c r="B6430" s="142" t="s">
        <v>21805</v>
      </c>
      <c r="C6430" s="143">
        <v>504</v>
      </c>
      <c r="D6430" s="143">
        <v>7</v>
      </c>
      <c r="E6430" s="144">
        <v>1188.48</v>
      </c>
      <c r="F6430" s="144">
        <v>86.1</v>
      </c>
      <c r="G6430" s="144">
        <v>75.89</v>
      </c>
      <c r="H6430" s="144">
        <v>19.39</v>
      </c>
      <c r="I6430" s="144">
        <v>181.38</v>
      </c>
    </row>
    <row r="6431" spans="1:9" x14ac:dyDescent="0.2">
      <c r="A6431" s="141" t="s">
        <v>12864</v>
      </c>
      <c r="B6431" s="142" t="s">
        <v>21806</v>
      </c>
      <c r="C6431" s="143">
        <v>616</v>
      </c>
      <c r="D6431" s="143">
        <v>19</v>
      </c>
      <c r="E6431" s="144">
        <v>3827.41</v>
      </c>
      <c r="F6431" s="144">
        <v>105.22</v>
      </c>
      <c r="G6431" s="144">
        <v>205.98</v>
      </c>
      <c r="H6431" s="144">
        <v>62.46</v>
      </c>
      <c r="I6431" s="144">
        <v>373.66</v>
      </c>
    </row>
    <row r="6432" spans="1:9" x14ac:dyDescent="0.2">
      <c r="A6432" s="141" t="s">
        <v>12866</v>
      </c>
      <c r="B6432" s="142" t="s">
        <v>21807</v>
      </c>
      <c r="C6432" s="143">
        <v>2412</v>
      </c>
      <c r="D6432" s="143">
        <v>32</v>
      </c>
      <c r="E6432" s="144">
        <v>16545.39</v>
      </c>
      <c r="F6432" s="144">
        <v>412.02</v>
      </c>
      <c r="G6432" s="144">
        <v>346.91</v>
      </c>
      <c r="H6432" s="144">
        <v>269.99</v>
      </c>
      <c r="I6432" s="144">
        <v>1028.92</v>
      </c>
    </row>
    <row r="6433" spans="1:9" x14ac:dyDescent="0.2">
      <c r="A6433" s="141" t="s">
        <v>12868</v>
      </c>
      <c r="B6433" s="142" t="s">
        <v>21808</v>
      </c>
      <c r="C6433" s="143">
        <v>4377</v>
      </c>
      <c r="D6433" s="143">
        <v>25</v>
      </c>
      <c r="E6433" s="144">
        <v>5286.57</v>
      </c>
      <c r="F6433" s="144">
        <v>747.68</v>
      </c>
      <c r="G6433" s="144">
        <v>271.02</v>
      </c>
      <c r="H6433" s="144">
        <v>86.26</v>
      </c>
      <c r="I6433" s="144">
        <v>1104.96</v>
      </c>
    </row>
    <row r="6434" spans="1:9" x14ac:dyDescent="0.2">
      <c r="A6434" s="141" t="s">
        <v>12870</v>
      </c>
      <c r="B6434" s="142" t="s">
        <v>21809</v>
      </c>
      <c r="C6434" s="143">
        <v>9942</v>
      </c>
      <c r="D6434" s="143">
        <v>148</v>
      </c>
      <c r="E6434" s="144">
        <v>65709.679999999993</v>
      </c>
      <c r="F6434" s="144">
        <v>1698.3</v>
      </c>
      <c r="G6434" s="144">
        <v>1604.46</v>
      </c>
      <c r="H6434" s="144">
        <v>1072.26</v>
      </c>
      <c r="I6434" s="144">
        <v>4375.0200000000004</v>
      </c>
    </row>
    <row r="6435" spans="1:9" x14ac:dyDescent="0.2">
      <c r="A6435" s="141" t="s">
        <v>12872</v>
      </c>
      <c r="B6435" s="142" t="s">
        <v>21810</v>
      </c>
      <c r="C6435" s="143">
        <v>5068</v>
      </c>
      <c r="D6435" s="143">
        <v>76</v>
      </c>
      <c r="E6435" s="144">
        <v>90171.63</v>
      </c>
      <c r="F6435" s="144">
        <v>865.72</v>
      </c>
      <c r="G6435" s="144">
        <v>823.91</v>
      </c>
      <c r="H6435" s="144">
        <v>1471.43</v>
      </c>
      <c r="I6435" s="144">
        <v>3161.06</v>
      </c>
    </row>
    <row r="6436" spans="1:9" x14ac:dyDescent="0.2">
      <c r="A6436" s="141" t="s">
        <v>12874</v>
      </c>
      <c r="B6436" s="142" t="s">
        <v>21811</v>
      </c>
      <c r="C6436" s="143">
        <v>1277</v>
      </c>
      <c r="D6436" s="143">
        <v>21</v>
      </c>
      <c r="E6436" s="144">
        <v>5931.35</v>
      </c>
      <c r="F6436" s="144">
        <v>218.14</v>
      </c>
      <c r="G6436" s="144">
        <v>227.66</v>
      </c>
      <c r="H6436" s="144">
        <v>96.79</v>
      </c>
      <c r="I6436" s="144">
        <v>542.59</v>
      </c>
    </row>
    <row r="6437" spans="1:9" x14ac:dyDescent="0.2">
      <c r="A6437" s="141" t="s">
        <v>12876</v>
      </c>
      <c r="B6437" s="142" t="s">
        <v>21812</v>
      </c>
      <c r="C6437" s="143">
        <v>4335</v>
      </c>
      <c r="D6437" s="143">
        <v>45</v>
      </c>
      <c r="E6437" s="144">
        <v>13481.56</v>
      </c>
      <c r="F6437" s="144">
        <v>740.5</v>
      </c>
      <c r="G6437" s="144">
        <v>487.84</v>
      </c>
      <c r="H6437" s="144">
        <v>219.99</v>
      </c>
      <c r="I6437" s="144">
        <v>1448.33</v>
      </c>
    </row>
    <row r="6438" spans="1:9" x14ac:dyDescent="0.2">
      <c r="A6438" s="141" t="s">
        <v>12878</v>
      </c>
      <c r="B6438" s="142" t="s">
        <v>21813</v>
      </c>
      <c r="C6438" s="143">
        <v>253</v>
      </c>
      <c r="D6438" s="143">
        <v>4</v>
      </c>
      <c r="E6438" s="144">
        <v>499.71</v>
      </c>
      <c r="F6438" s="144">
        <v>43.22</v>
      </c>
      <c r="G6438" s="144">
        <v>43.36</v>
      </c>
      <c r="H6438" s="144">
        <v>8.15</v>
      </c>
      <c r="I6438" s="144">
        <v>94.73</v>
      </c>
    </row>
    <row r="6439" spans="1:9" x14ac:dyDescent="0.2">
      <c r="A6439" s="141" t="s">
        <v>12880</v>
      </c>
      <c r="B6439" s="142" t="s">
        <v>21814</v>
      </c>
      <c r="C6439" s="143">
        <v>325</v>
      </c>
      <c r="D6439" s="143">
        <v>14</v>
      </c>
      <c r="E6439" s="144">
        <v>2643.94</v>
      </c>
      <c r="F6439" s="144">
        <v>55.52</v>
      </c>
      <c r="G6439" s="144">
        <v>151.78</v>
      </c>
      <c r="H6439" s="144">
        <v>43.14</v>
      </c>
      <c r="I6439" s="144">
        <v>250.44</v>
      </c>
    </row>
    <row r="6440" spans="1:9" x14ac:dyDescent="0.2">
      <c r="A6440" s="141" t="s">
        <v>12882</v>
      </c>
      <c r="B6440" s="142" t="s">
        <v>21815</v>
      </c>
      <c r="C6440" s="143">
        <v>2263</v>
      </c>
      <c r="D6440" s="143">
        <v>28</v>
      </c>
      <c r="E6440" s="144">
        <v>9383.84</v>
      </c>
      <c r="F6440" s="144">
        <v>386.57</v>
      </c>
      <c r="G6440" s="144">
        <v>303.54000000000002</v>
      </c>
      <c r="H6440" s="144">
        <v>153.13</v>
      </c>
      <c r="I6440" s="144">
        <v>843.24</v>
      </c>
    </row>
    <row r="6441" spans="1:9" x14ac:dyDescent="0.2">
      <c r="A6441" s="141" t="s">
        <v>12884</v>
      </c>
      <c r="B6441" s="142" t="s">
        <v>21816</v>
      </c>
      <c r="C6441" s="143">
        <v>191</v>
      </c>
      <c r="D6441" s="143">
        <v>11</v>
      </c>
      <c r="E6441" s="144">
        <v>2232.91</v>
      </c>
      <c r="F6441" s="144">
        <v>32.619999999999997</v>
      </c>
      <c r="G6441" s="144">
        <v>119.25</v>
      </c>
      <c r="H6441" s="144">
        <v>36.44</v>
      </c>
      <c r="I6441" s="144">
        <v>188.31</v>
      </c>
    </row>
    <row r="6442" spans="1:9" x14ac:dyDescent="0.2">
      <c r="A6442" s="141" t="s">
        <v>12886</v>
      </c>
      <c r="B6442" s="142" t="s">
        <v>21817</v>
      </c>
      <c r="C6442" s="143">
        <v>3441</v>
      </c>
      <c r="D6442" s="143">
        <v>74</v>
      </c>
      <c r="E6442" s="144">
        <v>17519.82</v>
      </c>
      <c r="F6442" s="144">
        <v>587.79</v>
      </c>
      <c r="G6442" s="144">
        <v>802.23</v>
      </c>
      <c r="H6442" s="144">
        <v>285.89</v>
      </c>
      <c r="I6442" s="144">
        <v>1675.91</v>
      </c>
    </row>
    <row r="6443" spans="1:9" x14ac:dyDescent="0.2">
      <c r="A6443" s="141" t="s">
        <v>12888</v>
      </c>
      <c r="B6443" s="142" t="s">
        <v>21818</v>
      </c>
      <c r="C6443" s="143">
        <v>1397</v>
      </c>
      <c r="D6443" s="143">
        <v>50</v>
      </c>
      <c r="E6443" s="144">
        <v>16601.55</v>
      </c>
      <c r="F6443" s="144">
        <v>238.63</v>
      </c>
      <c r="G6443" s="144">
        <v>542.04999999999995</v>
      </c>
      <c r="H6443" s="144">
        <v>270.89999999999998</v>
      </c>
      <c r="I6443" s="144">
        <v>1051.58</v>
      </c>
    </row>
    <row r="6444" spans="1:9" x14ac:dyDescent="0.2">
      <c r="A6444" s="141" t="s">
        <v>12890</v>
      </c>
      <c r="B6444" s="142" t="s">
        <v>21819</v>
      </c>
      <c r="C6444" s="143">
        <v>435</v>
      </c>
      <c r="D6444" s="143">
        <v>6</v>
      </c>
      <c r="E6444" s="144">
        <v>1733.73</v>
      </c>
      <c r="F6444" s="144">
        <v>74.3</v>
      </c>
      <c r="G6444" s="144">
        <v>65.05</v>
      </c>
      <c r="H6444" s="144">
        <v>28.29</v>
      </c>
      <c r="I6444" s="144">
        <v>167.64</v>
      </c>
    </row>
    <row r="6445" spans="1:9" x14ac:dyDescent="0.2">
      <c r="A6445" s="141" t="s">
        <v>12892</v>
      </c>
      <c r="B6445" s="142" t="s">
        <v>21820</v>
      </c>
      <c r="C6445" s="143">
        <v>5747</v>
      </c>
      <c r="D6445" s="143">
        <v>92</v>
      </c>
      <c r="E6445" s="144">
        <v>47338.45</v>
      </c>
      <c r="F6445" s="144">
        <v>981.7</v>
      </c>
      <c r="G6445" s="144">
        <v>997.37</v>
      </c>
      <c r="H6445" s="144">
        <v>772.47</v>
      </c>
      <c r="I6445" s="144">
        <v>2751.54</v>
      </c>
    </row>
    <row r="6446" spans="1:9" x14ac:dyDescent="0.2">
      <c r="A6446" s="141" t="s">
        <v>12894</v>
      </c>
      <c r="B6446" s="142" t="s">
        <v>21821</v>
      </c>
      <c r="C6446" s="143">
        <v>205</v>
      </c>
      <c r="D6446" s="143">
        <v>2</v>
      </c>
      <c r="E6446" s="144">
        <v>503.28</v>
      </c>
      <c r="F6446" s="144">
        <v>35.020000000000003</v>
      </c>
      <c r="G6446" s="144">
        <v>21.68</v>
      </c>
      <c r="H6446" s="144">
        <v>8.2200000000000006</v>
      </c>
      <c r="I6446" s="144">
        <v>64.92</v>
      </c>
    </row>
    <row r="6447" spans="1:9" x14ac:dyDescent="0.2">
      <c r="A6447" s="141" t="s">
        <v>12896</v>
      </c>
      <c r="B6447" s="142" t="s">
        <v>21822</v>
      </c>
      <c r="C6447" s="143">
        <v>11785</v>
      </c>
      <c r="D6447" s="143">
        <v>115</v>
      </c>
      <c r="E6447" s="144">
        <v>73549.02</v>
      </c>
      <c r="F6447" s="144">
        <v>2013.12</v>
      </c>
      <c r="G6447" s="144">
        <v>1246.71</v>
      </c>
      <c r="H6447" s="144">
        <v>1200.18</v>
      </c>
      <c r="I6447" s="144">
        <v>4460.01</v>
      </c>
    </row>
    <row r="6448" spans="1:9" x14ac:dyDescent="0.2">
      <c r="A6448" s="141" t="s">
        <v>12898</v>
      </c>
      <c r="B6448" s="142" t="s">
        <v>21823</v>
      </c>
      <c r="C6448" s="143">
        <v>3015</v>
      </c>
      <c r="D6448" s="143">
        <v>37</v>
      </c>
      <c r="E6448" s="144">
        <v>14560.06</v>
      </c>
      <c r="F6448" s="144">
        <v>515.02</v>
      </c>
      <c r="G6448" s="144">
        <v>401.12</v>
      </c>
      <c r="H6448" s="144">
        <v>237.59</v>
      </c>
      <c r="I6448" s="144">
        <v>1153.73</v>
      </c>
    </row>
    <row r="6449" spans="1:9" x14ac:dyDescent="0.2">
      <c r="A6449" s="141" t="s">
        <v>12900</v>
      </c>
      <c r="B6449" s="142" t="s">
        <v>21824</v>
      </c>
      <c r="C6449" s="143">
        <v>206</v>
      </c>
      <c r="D6449" s="143">
        <v>3</v>
      </c>
      <c r="E6449" s="144">
        <v>263.12</v>
      </c>
      <c r="F6449" s="144">
        <v>35.19</v>
      </c>
      <c r="G6449" s="144">
        <v>32.520000000000003</v>
      </c>
      <c r="H6449" s="144">
        <v>4.3</v>
      </c>
      <c r="I6449" s="144">
        <v>72.010000000000005</v>
      </c>
    </row>
    <row r="6450" spans="1:9" x14ac:dyDescent="0.2">
      <c r="A6450" s="141" t="s">
        <v>12902</v>
      </c>
      <c r="B6450" s="142" t="s">
        <v>21825</v>
      </c>
      <c r="C6450" s="143">
        <v>2395</v>
      </c>
      <c r="D6450" s="143">
        <v>56</v>
      </c>
      <c r="E6450" s="144">
        <v>12924.38</v>
      </c>
      <c r="F6450" s="144">
        <v>409.11</v>
      </c>
      <c r="G6450" s="144">
        <v>607.1</v>
      </c>
      <c r="H6450" s="144">
        <v>210.9</v>
      </c>
      <c r="I6450" s="144">
        <v>1227.1099999999999</v>
      </c>
    </row>
    <row r="6451" spans="1:9" x14ac:dyDescent="0.2">
      <c r="A6451" s="141" t="s">
        <v>12904</v>
      </c>
      <c r="B6451" s="142" t="s">
        <v>21826</v>
      </c>
      <c r="C6451" s="143">
        <v>1806</v>
      </c>
      <c r="D6451" s="143">
        <v>40</v>
      </c>
      <c r="E6451" s="144">
        <v>14290.48</v>
      </c>
      <c r="F6451" s="144">
        <v>308.5</v>
      </c>
      <c r="G6451" s="144">
        <v>433.64</v>
      </c>
      <c r="H6451" s="144">
        <v>233.19</v>
      </c>
      <c r="I6451" s="144">
        <v>975.33</v>
      </c>
    </row>
    <row r="6452" spans="1:9" x14ac:dyDescent="0.2">
      <c r="A6452" s="141" t="s">
        <v>12906</v>
      </c>
      <c r="B6452" s="142" t="s">
        <v>21827</v>
      </c>
      <c r="C6452" s="143">
        <v>2226</v>
      </c>
      <c r="D6452" s="143">
        <v>30</v>
      </c>
      <c r="E6452" s="144">
        <v>5080.8100000000004</v>
      </c>
      <c r="F6452" s="144">
        <v>380.25</v>
      </c>
      <c r="G6452" s="144">
        <v>325.23</v>
      </c>
      <c r="H6452" s="144">
        <v>82.91</v>
      </c>
      <c r="I6452" s="144">
        <v>788.39</v>
      </c>
    </row>
    <row r="6453" spans="1:9" x14ac:dyDescent="0.2">
      <c r="A6453" s="141" t="s">
        <v>12908</v>
      </c>
      <c r="B6453" s="142" t="s">
        <v>21828</v>
      </c>
      <c r="C6453" s="143">
        <v>742</v>
      </c>
      <c r="D6453" s="143">
        <v>18</v>
      </c>
      <c r="E6453" s="144">
        <v>2846.45</v>
      </c>
      <c r="F6453" s="144">
        <v>126.75</v>
      </c>
      <c r="G6453" s="144">
        <v>195.14</v>
      </c>
      <c r="H6453" s="144">
        <v>46.45</v>
      </c>
      <c r="I6453" s="144">
        <v>368.34</v>
      </c>
    </row>
    <row r="6454" spans="1:9" x14ac:dyDescent="0.2">
      <c r="A6454" s="141" t="s">
        <v>12910</v>
      </c>
      <c r="B6454" s="142" t="s">
        <v>21829</v>
      </c>
      <c r="C6454" s="143">
        <v>306</v>
      </c>
      <c r="D6454" s="143">
        <v>8</v>
      </c>
      <c r="E6454" s="144">
        <v>1389.42</v>
      </c>
      <c r="F6454" s="144">
        <v>52.27</v>
      </c>
      <c r="G6454" s="144">
        <v>86.73</v>
      </c>
      <c r="H6454" s="144">
        <v>22.67</v>
      </c>
      <c r="I6454" s="144">
        <v>161.66999999999999</v>
      </c>
    </row>
    <row r="6455" spans="1:9" x14ac:dyDescent="0.2">
      <c r="A6455" s="141" t="s">
        <v>12912</v>
      </c>
      <c r="B6455" s="142" t="s">
        <v>21830</v>
      </c>
      <c r="C6455" s="143">
        <v>411</v>
      </c>
      <c r="D6455" s="143">
        <v>3</v>
      </c>
      <c r="E6455" s="144">
        <v>704.63</v>
      </c>
      <c r="F6455" s="144">
        <v>70.209999999999994</v>
      </c>
      <c r="G6455" s="144">
        <v>32.520000000000003</v>
      </c>
      <c r="H6455" s="144">
        <v>11.5</v>
      </c>
      <c r="I6455" s="144">
        <v>114.23</v>
      </c>
    </row>
    <row r="6456" spans="1:9" x14ac:dyDescent="0.2">
      <c r="A6456" s="141" t="s">
        <v>12914</v>
      </c>
      <c r="B6456" s="142" t="s">
        <v>21831</v>
      </c>
      <c r="C6456" s="143">
        <v>137</v>
      </c>
      <c r="D6456" s="143">
        <v>2</v>
      </c>
      <c r="E6456" s="144">
        <v>406.2</v>
      </c>
      <c r="F6456" s="144">
        <v>23.4</v>
      </c>
      <c r="G6456" s="144">
        <v>21.68</v>
      </c>
      <c r="H6456" s="144">
        <v>6.63</v>
      </c>
      <c r="I6456" s="144">
        <v>51.71</v>
      </c>
    </row>
    <row r="6457" spans="1:9" x14ac:dyDescent="0.2">
      <c r="A6457" s="141" t="s">
        <v>12916</v>
      </c>
      <c r="B6457" s="142" t="s">
        <v>21832</v>
      </c>
      <c r="C6457" s="143">
        <v>806</v>
      </c>
      <c r="D6457" s="143">
        <v>21</v>
      </c>
      <c r="E6457" s="144">
        <v>4295.6400000000003</v>
      </c>
      <c r="F6457" s="144">
        <v>137.68</v>
      </c>
      <c r="G6457" s="144">
        <v>227.66</v>
      </c>
      <c r="H6457" s="144">
        <v>70.099999999999994</v>
      </c>
      <c r="I6457" s="144">
        <v>435.44</v>
      </c>
    </row>
    <row r="6458" spans="1:9" x14ac:dyDescent="0.2">
      <c r="A6458" s="141" t="s">
        <v>12918</v>
      </c>
      <c r="B6458" s="142" t="s">
        <v>21833</v>
      </c>
      <c r="C6458" s="143">
        <v>773</v>
      </c>
      <c r="D6458" s="143">
        <v>34</v>
      </c>
      <c r="E6458" s="144">
        <v>10489.31</v>
      </c>
      <c r="F6458" s="144">
        <v>132.05000000000001</v>
      </c>
      <c r="G6458" s="144">
        <v>368.59</v>
      </c>
      <c r="H6458" s="144">
        <v>171.17</v>
      </c>
      <c r="I6458" s="144">
        <v>671.81</v>
      </c>
    </row>
    <row r="6459" spans="1:9" x14ac:dyDescent="0.2">
      <c r="A6459" s="141" t="s">
        <v>12920</v>
      </c>
      <c r="B6459" s="142" t="s">
        <v>21834</v>
      </c>
      <c r="C6459" s="143">
        <v>1683</v>
      </c>
      <c r="D6459" s="143">
        <v>25</v>
      </c>
      <c r="E6459" s="144">
        <v>4949.37</v>
      </c>
      <c r="F6459" s="144">
        <v>287.49</v>
      </c>
      <c r="G6459" s="144">
        <v>271.02</v>
      </c>
      <c r="H6459" s="144">
        <v>80.77</v>
      </c>
      <c r="I6459" s="144">
        <v>639.28</v>
      </c>
    </row>
    <row r="6460" spans="1:9" x14ac:dyDescent="0.2">
      <c r="A6460" s="141" t="s">
        <v>12922</v>
      </c>
      <c r="B6460" s="142" t="s">
        <v>21835</v>
      </c>
      <c r="C6460" s="143">
        <v>461</v>
      </c>
      <c r="D6460" s="143">
        <v>8</v>
      </c>
      <c r="E6460" s="144">
        <v>1794.85</v>
      </c>
      <c r="F6460" s="144">
        <v>78.75</v>
      </c>
      <c r="G6460" s="144">
        <v>86.73</v>
      </c>
      <c r="H6460" s="144">
        <v>29.29</v>
      </c>
      <c r="I6460" s="144">
        <v>194.77</v>
      </c>
    </row>
    <row r="6461" spans="1:9" x14ac:dyDescent="0.2">
      <c r="A6461" s="141" t="s">
        <v>12924</v>
      </c>
      <c r="B6461" s="142" t="s">
        <v>21836</v>
      </c>
      <c r="C6461" s="143">
        <v>3</v>
      </c>
      <c r="D6461" s="143">
        <v>0</v>
      </c>
      <c r="E6461" s="144">
        <v>0</v>
      </c>
      <c r="F6461" s="144">
        <v>0.51</v>
      </c>
      <c r="G6461" s="144">
        <v>0</v>
      </c>
      <c r="H6461" s="144">
        <v>0</v>
      </c>
      <c r="I6461" s="144">
        <v>0.51</v>
      </c>
    </row>
    <row r="6462" spans="1:9" x14ac:dyDescent="0.2">
      <c r="A6462" s="141" t="s">
        <v>12926</v>
      </c>
      <c r="B6462" s="142" t="s">
        <v>21837</v>
      </c>
      <c r="C6462" s="143">
        <v>30229</v>
      </c>
      <c r="D6462" s="143">
        <v>424</v>
      </c>
      <c r="E6462" s="144">
        <v>607279.24</v>
      </c>
      <c r="F6462" s="144">
        <v>5163.7299999999996</v>
      </c>
      <c r="G6462" s="144">
        <v>4596.58</v>
      </c>
      <c r="H6462" s="144">
        <v>9909.66</v>
      </c>
      <c r="I6462" s="144">
        <v>19669.97</v>
      </c>
    </row>
    <row r="6463" spans="1:9" x14ac:dyDescent="0.2">
      <c r="A6463" s="141" t="s">
        <v>12928</v>
      </c>
      <c r="B6463" s="142" t="s">
        <v>21838</v>
      </c>
      <c r="C6463" s="143">
        <v>1331</v>
      </c>
      <c r="D6463" s="143">
        <v>25</v>
      </c>
      <c r="E6463" s="144">
        <v>6715.24</v>
      </c>
      <c r="F6463" s="144">
        <v>227.36</v>
      </c>
      <c r="G6463" s="144">
        <v>271.02</v>
      </c>
      <c r="H6463" s="144">
        <v>109.58</v>
      </c>
      <c r="I6463" s="144">
        <v>607.96</v>
      </c>
    </row>
    <row r="6464" spans="1:9" x14ac:dyDescent="0.2">
      <c r="A6464" s="141" t="s">
        <v>12930</v>
      </c>
      <c r="B6464" s="142" t="s">
        <v>21839</v>
      </c>
      <c r="C6464" s="143">
        <v>810</v>
      </c>
      <c r="D6464" s="143">
        <v>28</v>
      </c>
      <c r="E6464" s="144">
        <v>6985.35</v>
      </c>
      <c r="F6464" s="144">
        <v>138.37</v>
      </c>
      <c r="G6464" s="144">
        <v>303.54000000000002</v>
      </c>
      <c r="H6464" s="144">
        <v>113.98</v>
      </c>
      <c r="I6464" s="144">
        <v>555.89</v>
      </c>
    </row>
    <row r="6465" spans="1:9" x14ac:dyDescent="0.2">
      <c r="A6465" s="141" t="s">
        <v>12932</v>
      </c>
      <c r="B6465" s="142" t="s">
        <v>21840</v>
      </c>
      <c r="C6465" s="143">
        <v>2574</v>
      </c>
      <c r="D6465" s="143">
        <v>35</v>
      </c>
      <c r="E6465" s="144">
        <v>33154.800000000003</v>
      </c>
      <c r="F6465" s="144">
        <v>439.69</v>
      </c>
      <c r="G6465" s="144">
        <v>379.43</v>
      </c>
      <c r="H6465" s="144">
        <v>541.02</v>
      </c>
      <c r="I6465" s="144">
        <v>1360.14</v>
      </c>
    </row>
    <row r="6466" spans="1:9" x14ac:dyDescent="0.2">
      <c r="A6466" s="141" t="s">
        <v>12934</v>
      </c>
      <c r="B6466" s="142" t="s">
        <v>21841</v>
      </c>
      <c r="C6466" s="143">
        <v>2527</v>
      </c>
      <c r="D6466" s="143">
        <v>44</v>
      </c>
      <c r="E6466" s="144">
        <v>36525.08</v>
      </c>
      <c r="F6466" s="144">
        <v>431.66</v>
      </c>
      <c r="G6466" s="144">
        <v>477</v>
      </c>
      <c r="H6466" s="144">
        <v>596.02</v>
      </c>
      <c r="I6466" s="144">
        <v>1504.68</v>
      </c>
    </row>
    <row r="6467" spans="1:9" x14ac:dyDescent="0.2">
      <c r="A6467" s="141" t="s">
        <v>12936</v>
      </c>
      <c r="B6467" s="142" t="s">
        <v>21842</v>
      </c>
      <c r="C6467" s="143">
        <v>591</v>
      </c>
      <c r="D6467" s="143">
        <v>24</v>
      </c>
      <c r="E6467" s="144">
        <v>7505.55</v>
      </c>
      <c r="F6467" s="144">
        <v>100.95</v>
      </c>
      <c r="G6467" s="144">
        <v>260.18</v>
      </c>
      <c r="H6467" s="144">
        <v>122.48</v>
      </c>
      <c r="I6467" s="144">
        <v>483.61</v>
      </c>
    </row>
    <row r="6468" spans="1:9" x14ac:dyDescent="0.2">
      <c r="A6468" s="141" t="s">
        <v>12938</v>
      </c>
      <c r="B6468" s="142" t="s">
        <v>21843</v>
      </c>
      <c r="C6468" s="143">
        <v>10230</v>
      </c>
      <c r="D6468" s="143">
        <v>138</v>
      </c>
      <c r="E6468" s="144">
        <v>66821.460000000006</v>
      </c>
      <c r="F6468" s="144">
        <v>1747.49</v>
      </c>
      <c r="G6468" s="144">
        <v>1496.06</v>
      </c>
      <c r="H6468" s="144">
        <v>1090.4000000000001</v>
      </c>
      <c r="I6468" s="144">
        <v>4333.95</v>
      </c>
    </row>
    <row r="6469" spans="1:9" x14ac:dyDescent="0.2">
      <c r="A6469" s="141" t="s">
        <v>12940</v>
      </c>
      <c r="B6469" s="142" t="s">
        <v>21844</v>
      </c>
      <c r="C6469" s="143">
        <v>3894</v>
      </c>
      <c r="D6469" s="143">
        <v>44</v>
      </c>
      <c r="E6469" s="144">
        <v>9218.27</v>
      </c>
      <c r="F6469" s="144">
        <v>665.18</v>
      </c>
      <c r="G6469" s="144">
        <v>477</v>
      </c>
      <c r="H6469" s="144">
        <v>150.41999999999999</v>
      </c>
      <c r="I6469" s="144">
        <v>1292.5999999999999</v>
      </c>
    </row>
    <row r="6470" spans="1:9" x14ac:dyDescent="0.2">
      <c r="A6470" s="141" t="s">
        <v>12942</v>
      </c>
      <c r="B6470" s="142" t="s">
        <v>21845</v>
      </c>
      <c r="C6470" s="143">
        <v>1709</v>
      </c>
      <c r="D6470" s="143">
        <v>35</v>
      </c>
      <c r="E6470" s="144">
        <v>16328.32</v>
      </c>
      <c r="F6470" s="144">
        <v>291.93</v>
      </c>
      <c r="G6470" s="144">
        <v>379.43</v>
      </c>
      <c r="H6470" s="144">
        <v>266.45</v>
      </c>
      <c r="I6470" s="144">
        <v>937.81</v>
      </c>
    </row>
    <row r="6471" spans="1:9" x14ac:dyDescent="0.2">
      <c r="A6471" s="141" t="s">
        <v>12944</v>
      </c>
      <c r="B6471" s="142" t="s">
        <v>21846</v>
      </c>
      <c r="C6471" s="143">
        <v>376</v>
      </c>
      <c r="D6471" s="143">
        <v>7</v>
      </c>
      <c r="E6471" s="144">
        <v>1568.12</v>
      </c>
      <c r="F6471" s="144">
        <v>64.23</v>
      </c>
      <c r="G6471" s="144">
        <v>75.89</v>
      </c>
      <c r="H6471" s="144">
        <v>25.59</v>
      </c>
      <c r="I6471" s="144">
        <v>165.71</v>
      </c>
    </row>
    <row r="6472" spans="1:9" x14ac:dyDescent="0.2">
      <c r="A6472" s="141" t="s">
        <v>12946</v>
      </c>
      <c r="B6472" s="142" t="s">
        <v>21847</v>
      </c>
      <c r="C6472" s="143">
        <v>451</v>
      </c>
      <c r="D6472" s="143">
        <v>23</v>
      </c>
      <c r="E6472" s="144">
        <v>5340.48</v>
      </c>
      <c r="F6472" s="144">
        <v>77.040000000000006</v>
      </c>
      <c r="G6472" s="144">
        <v>249.34</v>
      </c>
      <c r="H6472" s="144">
        <v>87.14</v>
      </c>
      <c r="I6472" s="144">
        <v>413.52</v>
      </c>
    </row>
    <row r="6473" spans="1:9" x14ac:dyDescent="0.2">
      <c r="A6473" s="141" t="s">
        <v>12948</v>
      </c>
      <c r="B6473" s="142" t="s">
        <v>21848</v>
      </c>
      <c r="C6473" s="143">
        <v>263</v>
      </c>
      <c r="D6473" s="143">
        <v>7</v>
      </c>
      <c r="E6473" s="144">
        <v>1658.91</v>
      </c>
      <c r="F6473" s="144">
        <v>44.93</v>
      </c>
      <c r="G6473" s="144">
        <v>75.89</v>
      </c>
      <c r="H6473" s="144">
        <v>27.07</v>
      </c>
      <c r="I6473" s="144">
        <v>147.88999999999999</v>
      </c>
    </row>
    <row r="6474" spans="1:9" x14ac:dyDescent="0.2">
      <c r="A6474" s="141" t="s">
        <v>12950</v>
      </c>
      <c r="B6474" s="142" t="s">
        <v>21849</v>
      </c>
      <c r="C6474" s="143">
        <v>154</v>
      </c>
      <c r="D6474" s="143">
        <v>5</v>
      </c>
      <c r="E6474" s="144">
        <v>836.14</v>
      </c>
      <c r="F6474" s="144">
        <v>26.3</v>
      </c>
      <c r="G6474" s="144">
        <v>54.21</v>
      </c>
      <c r="H6474" s="144">
        <v>13.65</v>
      </c>
      <c r="I6474" s="144">
        <v>94.16</v>
      </c>
    </row>
    <row r="6475" spans="1:9" x14ac:dyDescent="0.2">
      <c r="A6475" s="141" t="s">
        <v>12952</v>
      </c>
      <c r="B6475" s="142" t="s">
        <v>21850</v>
      </c>
      <c r="C6475" s="143">
        <v>413</v>
      </c>
      <c r="D6475" s="143">
        <v>33</v>
      </c>
      <c r="E6475" s="144">
        <v>15458.77</v>
      </c>
      <c r="F6475" s="144">
        <v>70.55</v>
      </c>
      <c r="G6475" s="144">
        <v>357.75</v>
      </c>
      <c r="H6475" s="144">
        <v>252.26</v>
      </c>
      <c r="I6475" s="144">
        <v>680.56</v>
      </c>
    </row>
    <row r="6476" spans="1:9" x14ac:dyDescent="0.2">
      <c r="A6476" s="141" t="s">
        <v>12954</v>
      </c>
      <c r="B6476" s="142" t="s">
        <v>21851</v>
      </c>
      <c r="C6476" s="143">
        <v>823</v>
      </c>
      <c r="D6476" s="143">
        <v>23</v>
      </c>
      <c r="E6476" s="144">
        <v>9228.34</v>
      </c>
      <c r="F6476" s="144">
        <v>140.58000000000001</v>
      </c>
      <c r="G6476" s="144">
        <v>249.34</v>
      </c>
      <c r="H6476" s="144">
        <v>150.59</v>
      </c>
      <c r="I6476" s="144">
        <v>540.51</v>
      </c>
    </row>
    <row r="6477" spans="1:9" x14ac:dyDescent="0.2">
      <c r="A6477" s="141" t="s">
        <v>12956</v>
      </c>
      <c r="B6477" s="142" t="s">
        <v>21852</v>
      </c>
      <c r="C6477" s="143">
        <v>1258</v>
      </c>
      <c r="D6477" s="143">
        <v>35</v>
      </c>
      <c r="E6477" s="144">
        <v>6715.09</v>
      </c>
      <c r="F6477" s="144">
        <v>214.89</v>
      </c>
      <c r="G6477" s="144">
        <v>379.43</v>
      </c>
      <c r="H6477" s="144">
        <v>109.58</v>
      </c>
      <c r="I6477" s="144">
        <v>703.9</v>
      </c>
    </row>
    <row r="6478" spans="1:9" x14ac:dyDescent="0.2">
      <c r="A6478" s="141" t="s">
        <v>12958</v>
      </c>
      <c r="B6478" s="142" t="s">
        <v>21853</v>
      </c>
      <c r="C6478" s="143">
        <v>1293</v>
      </c>
      <c r="D6478" s="143">
        <v>13</v>
      </c>
      <c r="E6478" s="144">
        <v>3701.89</v>
      </c>
      <c r="F6478" s="144">
        <v>220.87</v>
      </c>
      <c r="G6478" s="144">
        <v>140.94</v>
      </c>
      <c r="H6478" s="144">
        <v>60.41</v>
      </c>
      <c r="I6478" s="144">
        <v>422.22</v>
      </c>
    </row>
    <row r="6479" spans="1:9" x14ac:dyDescent="0.2">
      <c r="A6479" s="141" t="s">
        <v>12960</v>
      </c>
      <c r="B6479" s="142" t="s">
        <v>21854</v>
      </c>
      <c r="C6479" s="143">
        <v>2544</v>
      </c>
      <c r="D6479" s="143">
        <v>66</v>
      </c>
      <c r="E6479" s="144">
        <v>29787.4</v>
      </c>
      <c r="F6479" s="144">
        <v>434.57</v>
      </c>
      <c r="G6479" s="144">
        <v>715.5</v>
      </c>
      <c r="H6479" s="144">
        <v>486.07</v>
      </c>
      <c r="I6479" s="144">
        <v>1636.14</v>
      </c>
    </row>
    <row r="6480" spans="1:9" x14ac:dyDescent="0.2">
      <c r="A6480" s="141" t="s">
        <v>12962</v>
      </c>
      <c r="B6480" s="142" t="s">
        <v>21855</v>
      </c>
      <c r="C6480" s="143">
        <v>5662</v>
      </c>
      <c r="D6480" s="143">
        <v>52</v>
      </c>
      <c r="E6480" s="144">
        <v>47578.06</v>
      </c>
      <c r="F6480" s="144">
        <v>967.18</v>
      </c>
      <c r="G6480" s="144">
        <v>563.73</v>
      </c>
      <c r="H6480" s="144">
        <v>776.38</v>
      </c>
      <c r="I6480" s="144">
        <v>2307.29</v>
      </c>
    </row>
    <row r="6481" spans="1:9" x14ac:dyDescent="0.2">
      <c r="A6481" s="141" t="s">
        <v>12964</v>
      </c>
      <c r="B6481" s="142" t="s">
        <v>21856</v>
      </c>
      <c r="C6481" s="143">
        <v>206</v>
      </c>
      <c r="D6481" s="143">
        <v>7</v>
      </c>
      <c r="E6481" s="144">
        <v>1009.56</v>
      </c>
      <c r="F6481" s="144">
        <v>35.19</v>
      </c>
      <c r="G6481" s="144">
        <v>75.89</v>
      </c>
      <c r="H6481" s="144">
        <v>16.47</v>
      </c>
      <c r="I6481" s="144">
        <v>127.55</v>
      </c>
    </row>
    <row r="6482" spans="1:9" x14ac:dyDescent="0.2">
      <c r="A6482" s="141" t="s">
        <v>12966</v>
      </c>
      <c r="B6482" s="142" t="s">
        <v>21857</v>
      </c>
      <c r="C6482" s="143">
        <v>4809</v>
      </c>
      <c r="D6482" s="143">
        <v>46</v>
      </c>
      <c r="E6482" s="144">
        <v>16579.28</v>
      </c>
      <c r="F6482" s="144">
        <v>821.47</v>
      </c>
      <c r="G6482" s="144">
        <v>498.69</v>
      </c>
      <c r="H6482" s="144">
        <v>270.54000000000002</v>
      </c>
      <c r="I6482" s="144">
        <v>1590.7</v>
      </c>
    </row>
    <row r="6483" spans="1:9" x14ac:dyDescent="0.2">
      <c r="A6483" s="141" t="s">
        <v>12968</v>
      </c>
      <c r="B6483" s="142" t="s">
        <v>21858</v>
      </c>
      <c r="C6483" s="143">
        <v>5009</v>
      </c>
      <c r="D6483" s="143">
        <v>58</v>
      </c>
      <c r="E6483" s="144">
        <v>14086.3</v>
      </c>
      <c r="F6483" s="144">
        <v>855.64</v>
      </c>
      <c r="G6483" s="144">
        <v>628.78</v>
      </c>
      <c r="H6483" s="144">
        <v>229.86</v>
      </c>
      <c r="I6483" s="144">
        <v>1714.28</v>
      </c>
    </row>
    <row r="6484" spans="1:9" x14ac:dyDescent="0.2">
      <c r="A6484" s="141" t="s">
        <v>12970</v>
      </c>
      <c r="B6484" s="142" t="s">
        <v>21859</v>
      </c>
      <c r="C6484" s="143">
        <v>399</v>
      </c>
      <c r="D6484" s="143">
        <v>3</v>
      </c>
      <c r="E6484" s="144">
        <v>689.94</v>
      </c>
      <c r="F6484" s="144">
        <v>68.16</v>
      </c>
      <c r="G6484" s="144">
        <v>32.520000000000003</v>
      </c>
      <c r="H6484" s="144">
        <v>11.26</v>
      </c>
      <c r="I6484" s="144">
        <v>111.94</v>
      </c>
    </row>
    <row r="6485" spans="1:9" x14ac:dyDescent="0.2">
      <c r="A6485" s="141" t="s">
        <v>12972</v>
      </c>
      <c r="B6485" s="142" t="s">
        <v>21860</v>
      </c>
      <c r="C6485" s="143">
        <v>522</v>
      </c>
      <c r="D6485" s="143">
        <v>25</v>
      </c>
      <c r="E6485" s="144">
        <v>5721.95</v>
      </c>
      <c r="F6485" s="144">
        <v>89.17</v>
      </c>
      <c r="G6485" s="144">
        <v>271.02</v>
      </c>
      <c r="H6485" s="144">
        <v>93.37</v>
      </c>
      <c r="I6485" s="144">
        <v>453.56</v>
      </c>
    </row>
    <row r="6486" spans="1:9" x14ac:dyDescent="0.2">
      <c r="A6486" s="141" t="s">
        <v>12974</v>
      </c>
      <c r="B6486" s="142" t="s">
        <v>21861</v>
      </c>
      <c r="C6486" s="143">
        <v>389</v>
      </c>
      <c r="D6486" s="143">
        <v>4</v>
      </c>
      <c r="E6486" s="144">
        <v>748.31</v>
      </c>
      <c r="F6486" s="144">
        <v>66.45</v>
      </c>
      <c r="G6486" s="144">
        <v>43.36</v>
      </c>
      <c r="H6486" s="144">
        <v>12.21</v>
      </c>
      <c r="I6486" s="144">
        <v>122.02</v>
      </c>
    </row>
    <row r="6487" spans="1:9" x14ac:dyDescent="0.2">
      <c r="A6487" s="141" t="s">
        <v>12976</v>
      </c>
      <c r="B6487" s="142" t="s">
        <v>21862</v>
      </c>
      <c r="C6487" s="143">
        <v>9781</v>
      </c>
      <c r="D6487" s="143">
        <v>120</v>
      </c>
      <c r="E6487" s="144">
        <v>49302.85</v>
      </c>
      <c r="F6487" s="144">
        <v>1670.79</v>
      </c>
      <c r="G6487" s="144">
        <v>1300.92</v>
      </c>
      <c r="H6487" s="144">
        <v>804.53</v>
      </c>
      <c r="I6487" s="144">
        <v>3776.24</v>
      </c>
    </row>
    <row r="6488" spans="1:9" x14ac:dyDescent="0.2">
      <c r="A6488" s="141" t="s">
        <v>12978</v>
      </c>
      <c r="B6488" s="142" t="s">
        <v>21863</v>
      </c>
      <c r="C6488" s="143">
        <v>4954</v>
      </c>
      <c r="D6488" s="143">
        <v>52</v>
      </c>
      <c r="E6488" s="144">
        <v>16690.45</v>
      </c>
      <c r="F6488" s="144">
        <v>846.24</v>
      </c>
      <c r="G6488" s="144">
        <v>563.73</v>
      </c>
      <c r="H6488" s="144">
        <v>272.36</v>
      </c>
      <c r="I6488" s="144">
        <v>1682.33</v>
      </c>
    </row>
    <row r="6489" spans="1:9" x14ac:dyDescent="0.2">
      <c r="A6489" s="141" t="s">
        <v>12980</v>
      </c>
      <c r="B6489" s="142" t="s">
        <v>21864</v>
      </c>
      <c r="C6489" s="143">
        <v>521</v>
      </c>
      <c r="D6489" s="143">
        <v>8</v>
      </c>
      <c r="E6489" s="144">
        <v>2025.05</v>
      </c>
      <c r="F6489" s="144">
        <v>89</v>
      </c>
      <c r="G6489" s="144">
        <v>86.73</v>
      </c>
      <c r="H6489" s="144">
        <v>33.049999999999997</v>
      </c>
      <c r="I6489" s="144">
        <v>208.78</v>
      </c>
    </row>
    <row r="6490" spans="1:9" x14ac:dyDescent="0.2">
      <c r="A6490" s="141" t="s">
        <v>12982</v>
      </c>
      <c r="B6490" s="142" t="s">
        <v>21865</v>
      </c>
      <c r="C6490" s="143">
        <v>3600</v>
      </c>
      <c r="D6490" s="143">
        <v>45</v>
      </c>
      <c r="E6490" s="144">
        <v>12910.36</v>
      </c>
      <c r="F6490" s="144">
        <v>614.95000000000005</v>
      </c>
      <c r="G6490" s="144">
        <v>487.84</v>
      </c>
      <c r="H6490" s="144">
        <v>210.67</v>
      </c>
      <c r="I6490" s="144">
        <v>1313.46</v>
      </c>
    </row>
    <row r="6491" spans="1:9" x14ac:dyDescent="0.2">
      <c r="A6491" s="141" t="s">
        <v>12984</v>
      </c>
      <c r="B6491" s="142" t="s">
        <v>21866</v>
      </c>
      <c r="C6491" s="143">
        <v>1925</v>
      </c>
      <c r="D6491" s="143">
        <v>25</v>
      </c>
      <c r="E6491" s="144">
        <v>4677.59</v>
      </c>
      <c r="F6491" s="144">
        <v>328.83</v>
      </c>
      <c r="G6491" s="144">
        <v>271.02</v>
      </c>
      <c r="H6491" s="144">
        <v>76.33</v>
      </c>
      <c r="I6491" s="144">
        <v>676.18</v>
      </c>
    </row>
    <row r="6492" spans="1:9" x14ac:dyDescent="0.2">
      <c r="A6492" s="141" t="s">
        <v>12986</v>
      </c>
      <c r="B6492" s="142" t="s">
        <v>21867</v>
      </c>
      <c r="C6492" s="143">
        <v>56</v>
      </c>
      <c r="D6492" s="143">
        <v>1</v>
      </c>
      <c r="E6492" s="144">
        <v>188.48</v>
      </c>
      <c r="F6492" s="144">
        <v>9.57</v>
      </c>
      <c r="G6492" s="144">
        <v>10.84</v>
      </c>
      <c r="H6492" s="144">
        <v>3.07</v>
      </c>
      <c r="I6492" s="144">
        <v>23.48</v>
      </c>
    </row>
    <row r="6493" spans="1:9" x14ac:dyDescent="0.2">
      <c r="A6493" s="141" t="s">
        <v>12988</v>
      </c>
      <c r="B6493" s="142" t="s">
        <v>21868</v>
      </c>
      <c r="C6493" s="143">
        <v>2202</v>
      </c>
      <c r="D6493" s="143">
        <v>25</v>
      </c>
      <c r="E6493" s="144">
        <v>39255.08</v>
      </c>
      <c r="F6493" s="144">
        <v>376.14</v>
      </c>
      <c r="G6493" s="144">
        <v>271.02</v>
      </c>
      <c r="H6493" s="144">
        <v>640.57000000000005</v>
      </c>
      <c r="I6493" s="144">
        <v>1287.73</v>
      </c>
    </row>
    <row r="6494" spans="1:9" x14ac:dyDescent="0.2">
      <c r="A6494" s="141" t="s">
        <v>12990</v>
      </c>
      <c r="B6494" s="142" t="s">
        <v>21869</v>
      </c>
      <c r="C6494" s="143">
        <v>2011</v>
      </c>
      <c r="D6494" s="143">
        <v>31</v>
      </c>
      <c r="E6494" s="144">
        <v>8494.01</v>
      </c>
      <c r="F6494" s="144">
        <v>343.52</v>
      </c>
      <c r="G6494" s="144">
        <v>336.07</v>
      </c>
      <c r="H6494" s="144">
        <v>138.61000000000001</v>
      </c>
      <c r="I6494" s="144">
        <v>818.2</v>
      </c>
    </row>
    <row r="6495" spans="1:9" x14ac:dyDescent="0.2">
      <c r="A6495" s="141" t="s">
        <v>12992</v>
      </c>
      <c r="B6495" s="142" t="s">
        <v>21870</v>
      </c>
      <c r="C6495" s="143">
        <v>611</v>
      </c>
      <c r="D6495" s="143">
        <v>4</v>
      </c>
      <c r="E6495" s="144">
        <v>874.43</v>
      </c>
      <c r="F6495" s="144">
        <v>104.37</v>
      </c>
      <c r="G6495" s="144">
        <v>43.36</v>
      </c>
      <c r="H6495" s="144">
        <v>14.27</v>
      </c>
      <c r="I6495" s="144">
        <v>162</v>
      </c>
    </row>
    <row r="6496" spans="1:9" x14ac:dyDescent="0.2">
      <c r="A6496" s="141" t="s">
        <v>12994</v>
      </c>
      <c r="B6496" s="142" t="s">
        <v>21871</v>
      </c>
      <c r="C6496" s="143">
        <v>3721</v>
      </c>
      <c r="D6496" s="143">
        <v>83</v>
      </c>
      <c r="E6496" s="144">
        <v>160913.85999999999</v>
      </c>
      <c r="F6496" s="144">
        <v>635.62</v>
      </c>
      <c r="G6496" s="144">
        <v>899.8</v>
      </c>
      <c r="H6496" s="144">
        <v>2625.82</v>
      </c>
      <c r="I6496" s="144">
        <v>4161.24</v>
      </c>
    </row>
    <row r="6497" spans="1:9" x14ac:dyDescent="0.2">
      <c r="A6497" s="141" t="s">
        <v>12996</v>
      </c>
      <c r="B6497" s="142" t="s">
        <v>21872</v>
      </c>
      <c r="C6497" s="143">
        <v>879</v>
      </c>
      <c r="D6497" s="143">
        <v>31</v>
      </c>
      <c r="E6497" s="144">
        <v>5132.55</v>
      </c>
      <c r="F6497" s="144">
        <v>150.15</v>
      </c>
      <c r="G6497" s="144">
        <v>336.07</v>
      </c>
      <c r="H6497" s="144">
        <v>83.75</v>
      </c>
      <c r="I6497" s="144">
        <v>569.97</v>
      </c>
    </row>
    <row r="6498" spans="1:9" x14ac:dyDescent="0.2">
      <c r="A6498" s="141" t="s">
        <v>12998</v>
      </c>
      <c r="B6498" s="142" t="s">
        <v>21873</v>
      </c>
      <c r="C6498" s="143">
        <v>877</v>
      </c>
      <c r="D6498" s="143">
        <v>14</v>
      </c>
      <c r="E6498" s="144">
        <v>2907.82</v>
      </c>
      <c r="F6498" s="144">
        <v>149.81</v>
      </c>
      <c r="G6498" s="144">
        <v>151.78</v>
      </c>
      <c r="H6498" s="144">
        <v>47.45</v>
      </c>
      <c r="I6498" s="144">
        <v>349.04</v>
      </c>
    </row>
    <row r="6499" spans="1:9" x14ac:dyDescent="0.2">
      <c r="A6499" s="141" t="s">
        <v>13000</v>
      </c>
      <c r="B6499" s="142" t="s">
        <v>21874</v>
      </c>
      <c r="C6499" s="143">
        <v>3179</v>
      </c>
      <c r="D6499" s="143">
        <v>54</v>
      </c>
      <c r="E6499" s="144">
        <v>128180.11</v>
      </c>
      <c r="F6499" s="144">
        <v>543.04</v>
      </c>
      <c r="G6499" s="144">
        <v>585.41999999999996</v>
      </c>
      <c r="H6499" s="144">
        <v>2091.66</v>
      </c>
      <c r="I6499" s="144">
        <v>3220.12</v>
      </c>
    </row>
    <row r="6500" spans="1:9" x14ac:dyDescent="0.2">
      <c r="A6500" s="141" t="s">
        <v>13002</v>
      </c>
      <c r="B6500" s="142" t="s">
        <v>21875</v>
      </c>
      <c r="C6500" s="143">
        <v>5170</v>
      </c>
      <c r="D6500" s="143">
        <v>111</v>
      </c>
      <c r="E6500" s="144">
        <v>38231.08</v>
      </c>
      <c r="F6500" s="144">
        <v>883.14</v>
      </c>
      <c r="G6500" s="144">
        <v>1203.3499999999999</v>
      </c>
      <c r="H6500" s="144">
        <v>623.86</v>
      </c>
      <c r="I6500" s="144">
        <v>2710.35</v>
      </c>
    </row>
    <row r="6501" spans="1:9" x14ac:dyDescent="0.2">
      <c r="A6501" s="141" t="s">
        <v>13004</v>
      </c>
      <c r="B6501" s="142" t="s">
        <v>21876</v>
      </c>
      <c r="C6501" s="143">
        <v>137</v>
      </c>
      <c r="D6501" s="143">
        <v>3</v>
      </c>
      <c r="E6501" s="144">
        <v>263.12</v>
      </c>
      <c r="F6501" s="144">
        <v>23.4</v>
      </c>
      <c r="G6501" s="144">
        <v>32.520000000000003</v>
      </c>
      <c r="H6501" s="144">
        <v>4.3</v>
      </c>
      <c r="I6501" s="144">
        <v>60.22</v>
      </c>
    </row>
    <row r="6502" spans="1:9" x14ac:dyDescent="0.2">
      <c r="A6502" s="141" t="s">
        <v>13006</v>
      </c>
      <c r="B6502" s="142" t="s">
        <v>21877</v>
      </c>
      <c r="C6502" s="143">
        <v>13023</v>
      </c>
      <c r="D6502" s="143">
        <v>155</v>
      </c>
      <c r="E6502" s="144">
        <v>74844.97</v>
      </c>
      <c r="F6502" s="144">
        <v>2224.59</v>
      </c>
      <c r="G6502" s="144">
        <v>1680.35</v>
      </c>
      <c r="H6502" s="144">
        <v>1221.33</v>
      </c>
      <c r="I6502" s="144">
        <v>5126.2700000000004</v>
      </c>
    </row>
    <row r="6503" spans="1:9" x14ac:dyDescent="0.2">
      <c r="A6503" s="141" t="s">
        <v>13008</v>
      </c>
      <c r="B6503" s="142" t="s">
        <v>21878</v>
      </c>
      <c r="C6503" s="143">
        <v>8225</v>
      </c>
      <c r="D6503" s="143">
        <v>206</v>
      </c>
      <c r="E6503" s="144">
        <v>139291.29</v>
      </c>
      <c r="F6503" s="144">
        <v>1405</v>
      </c>
      <c r="G6503" s="144">
        <v>2233.2399999999998</v>
      </c>
      <c r="H6503" s="144">
        <v>2272.98</v>
      </c>
      <c r="I6503" s="144">
        <v>5911.22</v>
      </c>
    </row>
    <row r="6504" spans="1:9" x14ac:dyDescent="0.2">
      <c r="A6504" s="141" t="s">
        <v>13010</v>
      </c>
      <c r="B6504" s="142" t="s">
        <v>21879</v>
      </c>
      <c r="C6504" s="143">
        <v>4743</v>
      </c>
      <c r="D6504" s="143">
        <v>107</v>
      </c>
      <c r="E6504" s="144">
        <v>31684.32</v>
      </c>
      <c r="F6504" s="144">
        <v>810.2</v>
      </c>
      <c r="G6504" s="144">
        <v>1159.98</v>
      </c>
      <c r="H6504" s="144">
        <v>517.03</v>
      </c>
      <c r="I6504" s="144">
        <v>2487.21</v>
      </c>
    </row>
    <row r="6505" spans="1:9" x14ac:dyDescent="0.2">
      <c r="A6505" s="141" t="s">
        <v>13012</v>
      </c>
      <c r="B6505" s="142" t="s">
        <v>21880</v>
      </c>
      <c r="C6505" s="143">
        <v>2625</v>
      </c>
      <c r="D6505" s="143">
        <v>59</v>
      </c>
      <c r="E6505" s="144">
        <v>32069.49</v>
      </c>
      <c r="F6505" s="144">
        <v>448.4</v>
      </c>
      <c r="G6505" s="144">
        <v>639.62</v>
      </c>
      <c r="H6505" s="144">
        <v>523.30999999999995</v>
      </c>
      <c r="I6505" s="144">
        <v>1611.33</v>
      </c>
    </row>
    <row r="6506" spans="1:9" x14ac:dyDescent="0.2">
      <c r="A6506" s="141" t="s">
        <v>13014</v>
      </c>
      <c r="B6506" s="142" t="s">
        <v>21881</v>
      </c>
      <c r="C6506" s="143">
        <v>2626</v>
      </c>
      <c r="D6506" s="143">
        <v>32</v>
      </c>
      <c r="E6506" s="144">
        <v>7186.15</v>
      </c>
      <c r="F6506" s="144">
        <v>448.58</v>
      </c>
      <c r="G6506" s="144">
        <v>346.91</v>
      </c>
      <c r="H6506" s="144">
        <v>117.26</v>
      </c>
      <c r="I6506" s="144">
        <v>912.75</v>
      </c>
    </row>
    <row r="6507" spans="1:9" x14ac:dyDescent="0.2">
      <c r="A6507" s="141" t="s">
        <v>13016</v>
      </c>
      <c r="B6507" s="142" t="s">
        <v>21882</v>
      </c>
      <c r="C6507" s="143">
        <v>310</v>
      </c>
      <c r="D6507" s="143">
        <v>14</v>
      </c>
      <c r="E6507" s="144">
        <v>3052.12</v>
      </c>
      <c r="F6507" s="144">
        <v>52.95</v>
      </c>
      <c r="G6507" s="144">
        <v>151.78</v>
      </c>
      <c r="H6507" s="144">
        <v>49.81</v>
      </c>
      <c r="I6507" s="144">
        <v>254.54</v>
      </c>
    </row>
    <row r="6508" spans="1:9" x14ac:dyDescent="0.2">
      <c r="A6508" s="141" t="s">
        <v>13018</v>
      </c>
      <c r="B6508" s="142" t="s">
        <v>21883</v>
      </c>
      <c r="C6508" s="143">
        <v>1081</v>
      </c>
      <c r="D6508" s="143">
        <v>21</v>
      </c>
      <c r="E6508" s="144">
        <v>6287.36</v>
      </c>
      <c r="F6508" s="144">
        <v>184.66</v>
      </c>
      <c r="G6508" s="144">
        <v>227.66</v>
      </c>
      <c r="H6508" s="144">
        <v>102.6</v>
      </c>
      <c r="I6508" s="144">
        <v>514.91999999999996</v>
      </c>
    </row>
    <row r="6509" spans="1:9" x14ac:dyDescent="0.2">
      <c r="A6509" s="141" t="s">
        <v>13020</v>
      </c>
      <c r="B6509" s="142" t="s">
        <v>21884</v>
      </c>
      <c r="C6509" s="143">
        <v>3408</v>
      </c>
      <c r="D6509" s="143">
        <v>55</v>
      </c>
      <c r="E6509" s="144">
        <v>47063.66</v>
      </c>
      <c r="F6509" s="144">
        <v>582.15</v>
      </c>
      <c r="G6509" s="144">
        <v>596.26</v>
      </c>
      <c r="H6509" s="144">
        <v>767.99</v>
      </c>
      <c r="I6509" s="144">
        <v>1946.4</v>
      </c>
    </row>
    <row r="6510" spans="1:9" x14ac:dyDescent="0.2">
      <c r="A6510" s="141" t="s">
        <v>13022</v>
      </c>
      <c r="B6510" s="142" t="s">
        <v>21885</v>
      </c>
      <c r="C6510" s="143">
        <v>110</v>
      </c>
      <c r="D6510" s="143">
        <v>6</v>
      </c>
      <c r="E6510" s="144">
        <v>810.51</v>
      </c>
      <c r="F6510" s="144">
        <v>18.79</v>
      </c>
      <c r="G6510" s="144">
        <v>65.05</v>
      </c>
      <c r="H6510" s="144">
        <v>13.22</v>
      </c>
      <c r="I6510" s="144">
        <v>97.06</v>
      </c>
    </row>
    <row r="6511" spans="1:9" x14ac:dyDescent="0.2">
      <c r="A6511" s="141" t="s">
        <v>13024</v>
      </c>
      <c r="B6511" s="142" t="s">
        <v>21886</v>
      </c>
      <c r="C6511" s="143">
        <v>325</v>
      </c>
      <c r="D6511" s="143">
        <v>6</v>
      </c>
      <c r="E6511" s="144">
        <v>1009.58</v>
      </c>
      <c r="F6511" s="144">
        <v>55.52</v>
      </c>
      <c r="G6511" s="144">
        <v>65.05</v>
      </c>
      <c r="H6511" s="144">
        <v>16.47</v>
      </c>
      <c r="I6511" s="144">
        <v>137.04</v>
      </c>
    </row>
    <row r="6512" spans="1:9" x14ac:dyDescent="0.2">
      <c r="A6512" s="141" t="s">
        <v>13026</v>
      </c>
      <c r="B6512" s="142" t="s">
        <v>21887</v>
      </c>
      <c r="C6512" s="143">
        <v>345</v>
      </c>
      <c r="D6512" s="143">
        <v>4</v>
      </c>
      <c r="E6512" s="144">
        <v>449.73</v>
      </c>
      <c r="F6512" s="144">
        <v>58.94</v>
      </c>
      <c r="G6512" s="144">
        <v>43.36</v>
      </c>
      <c r="H6512" s="144">
        <v>7.34</v>
      </c>
      <c r="I6512" s="144">
        <v>109.64</v>
      </c>
    </row>
    <row r="6513" spans="1:9" x14ac:dyDescent="0.2">
      <c r="A6513" s="141" t="s">
        <v>13028</v>
      </c>
      <c r="B6513" s="142" t="s">
        <v>21888</v>
      </c>
      <c r="C6513" s="143">
        <v>3060</v>
      </c>
      <c r="D6513" s="143">
        <v>44</v>
      </c>
      <c r="E6513" s="144">
        <v>12544.07</v>
      </c>
      <c r="F6513" s="144">
        <v>522.71</v>
      </c>
      <c r="G6513" s="144">
        <v>477</v>
      </c>
      <c r="H6513" s="144">
        <v>204.7</v>
      </c>
      <c r="I6513" s="144">
        <v>1204.4100000000001</v>
      </c>
    </row>
    <row r="6514" spans="1:9" x14ac:dyDescent="0.2">
      <c r="A6514" s="141" t="s">
        <v>13030</v>
      </c>
      <c r="B6514" s="142" t="s">
        <v>21889</v>
      </c>
      <c r="C6514" s="143">
        <v>3908</v>
      </c>
      <c r="D6514" s="143">
        <v>68</v>
      </c>
      <c r="E6514" s="144">
        <v>33059.39</v>
      </c>
      <c r="F6514" s="144">
        <v>667.57</v>
      </c>
      <c r="G6514" s="144">
        <v>737.18</v>
      </c>
      <c r="H6514" s="144">
        <v>539.46</v>
      </c>
      <c r="I6514" s="144">
        <v>1944.21</v>
      </c>
    </row>
    <row r="6515" spans="1:9" x14ac:dyDescent="0.2">
      <c r="A6515" s="141" t="s">
        <v>13032</v>
      </c>
      <c r="B6515" s="142" t="s">
        <v>21890</v>
      </c>
      <c r="C6515" s="143">
        <v>2223</v>
      </c>
      <c r="D6515" s="143">
        <v>31</v>
      </c>
      <c r="E6515" s="144">
        <v>16958.52</v>
      </c>
      <c r="F6515" s="144">
        <v>379.74</v>
      </c>
      <c r="G6515" s="144">
        <v>336.07</v>
      </c>
      <c r="H6515" s="144">
        <v>276.73</v>
      </c>
      <c r="I6515" s="144">
        <v>992.54</v>
      </c>
    </row>
    <row r="6516" spans="1:9" x14ac:dyDescent="0.2">
      <c r="A6516" s="141" t="s">
        <v>13034</v>
      </c>
      <c r="B6516" s="142" t="s">
        <v>21891</v>
      </c>
      <c r="C6516" s="143">
        <v>5041</v>
      </c>
      <c r="D6516" s="143">
        <v>52</v>
      </c>
      <c r="E6516" s="144">
        <v>47133.45</v>
      </c>
      <c r="F6516" s="144">
        <v>861.1</v>
      </c>
      <c r="G6516" s="144">
        <v>563.73</v>
      </c>
      <c r="H6516" s="144">
        <v>769.13</v>
      </c>
      <c r="I6516" s="144">
        <v>2193.96</v>
      </c>
    </row>
    <row r="6517" spans="1:9" x14ac:dyDescent="0.2">
      <c r="A6517" s="141" t="s">
        <v>13036</v>
      </c>
      <c r="B6517" s="142" t="s">
        <v>21892</v>
      </c>
      <c r="C6517" s="143">
        <v>7841</v>
      </c>
      <c r="D6517" s="143">
        <v>98</v>
      </c>
      <c r="E6517" s="144">
        <v>76437.679999999993</v>
      </c>
      <c r="F6517" s="144">
        <v>1339.4</v>
      </c>
      <c r="G6517" s="144">
        <v>1062.42</v>
      </c>
      <c r="H6517" s="144">
        <v>1247.32</v>
      </c>
      <c r="I6517" s="144">
        <v>3649.14</v>
      </c>
    </row>
    <row r="6518" spans="1:9" x14ac:dyDescent="0.2">
      <c r="A6518" s="141" t="s">
        <v>13038</v>
      </c>
      <c r="B6518" s="142" t="s">
        <v>21893</v>
      </c>
      <c r="C6518" s="143">
        <v>2169</v>
      </c>
      <c r="D6518" s="143">
        <v>49</v>
      </c>
      <c r="E6518" s="144">
        <v>25305.84</v>
      </c>
      <c r="F6518" s="144">
        <v>370.51</v>
      </c>
      <c r="G6518" s="144">
        <v>531.21</v>
      </c>
      <c r="H6518" s="144">
        <v>412.94</v>
      </c>
      <c r="I6518" s="144">
        <v>1314.66</v>
      </c>
    </row>
    <row r="6519" spans="1:9" x14ac:dyDescent="0.2">
      <c r="A6519" s="141" t="s">
        <v>13040</v>
      </c>
      <c r="B6519" s="142" t="s">
        <v>21894</v>
      </c>
      <c r="C6519" s="143">
        <v>1190</v>
      </c>
      <c r="D6519" s="143">
        <v>18</v>
      </c>
      <c r="E6519" s="144">
        <v>4151.4799999999996</v>
      </c>
      <c r="F6519" s="144">
        <v>203.28</v>
      </c>
      <c r="G6519" s="144">
        <v>195.14</v>
      </c>
      <c r="H6519" s="144">
        <v>67.739999999999995</v>
      </c>
      <c r="I6519" s="144">
        <v>466.16</v>
      </c>
    </row>
    <row r="6520" spans="1:9" x14ac:dyDescent="0.2">
      <c r="A6520" s="141" t="s">
        <v>13042</v>
      </c>
      <c r="B6520" s="142" t="s">
        <v>21895</v>
      </c>
      <c r="C6520" s="143">
        <v>145</v>
      </c>
      <c r="D6520" s="143">
        <v>1</v>
      </c>
      <c r="E6520" s="144">
        <v>188.48</v>
      </c>
      <c r="F6520" s="144">
        <v>24.77</v>
      </c>
      <c r="G6520" s="144">
        <v>10.84</v>
      </c>
      <c r="H6520" s="144">
        <v>3.07</v>
      </c>
      <c r="I6520" s="144">
        <v>38.68</v>
      </c>
    </row>
    <row r="6521" spans="1:9" x14ac:dyDescent="0.2">
      <c r="A6521" s="141" t="s">
        <v>13044</v>
      </c>
      <c r="B6521" s="142" t="s">
        <v>21896</v>
      </c>
      <c r="C6521" s="143">
        <v>1484</v>
      </c>
      <c r="D6521" s="143">
        <v>38</v>
      </c>
      <c r="E6521" s="144">
        <v>10776.64</v>
      </c>
      <c r="F6521" s="144">
        <v>253.5</v>
      </c>
      <c r="G6521" s="144">
        <v>411.96</v>
      </c>
      <c r="H6521" s="144">
        <v>175.86</v>
      </c>
      <c r="I6521" s="144">
        <v>841.32</v>
      </c>
    </row>
    <row r="6522" spans="1:9" x14ac:dyDescent="0.2">
      <c r="A6522" s="141" t="s">
        <v>13046</v>
      </c>
      <c r="B6522" s="142" t="s">
        <v>21897</v>
      </c>
      <c r="C6522" s="143">
        <v>977</v>
      </c>
      <c r="D6522" s="143">
        <v>30</v>
      </c>
      <c r="E6522" s="144">
        <v>11331.38</v>
      </c>
      <c r="F6522" s="144">
        <v>166.89</v>
      </c>
      <c r="G6522" s="144">
        <v>325.23</v>
      </c>
      <c r="H6522" s="144">
        <v>184.9</v>
      </c>
      <c r="I6522" s="144">
        <v>677.02</v>
      </c>
    </row>
    <row r="6523" spans="1:9" x14ac:dyDescent="0.2">
      <c r="A6523" s="141" t="s">
        <v>13048</v>
      </c>
      <c r="B6523" s="142" t="s">
        <v>21898</v>
      </c>
      <c r="C6523" s="143">
        <v>11129</v>
      </c>
      <c r="D6523" s="143">
        <v>170</v>
      </c>
      <c r="E6523" s="144">
        <v>96962.22</v>
      </c>
      <c r="F6523" s="144">
        <v>1901.06</v>
      </c>
      <c r="G6523" s="144">
        <v>1842.97</v>
      </c>
      <c r="H6523" s="144">
        <v>1582.24</v>
      </c>
      <c r="I6523" s="144">
        <v>5326.27</v>
      </c>
    </row>
    <row r="6524" spans="1:9" x14ac:dyDescent="0.2">
      <c r="A6524" s="141" t="s">
        <v>13050</v>
      </c>
      <c r="B6524" s="142" t="s">
        <v>21899</v>
      </c>
      <c r="C6524" s="143">
        <v>1633</v>
      </c>
      <c r="D6524" s="143">
        <v>24</v>
      </c>
      <c r="E6524" s="144">
        <v>4261.8900000000003</v>
      </c>
      <c r="F6524" s="144">
        <v>278.95</v>
      </c>
      <c r="G6524" s="144">
        <v>260.18</v>
      </c>
      <c r="H6524" s="144">
        <v>69.540000000000006</v>
      </c>
      <c r="I6524" s="144">
        <v>608.66999999999996</v>
      </c>
    </row>
    <row r="6525" spans="1:9" x14ac:dyDescent="0.2">
      <c r="A6525" s="141" t="s">
        <v>13052</v>
      </c>
      <c r="B6525" s="142" t="s">
        <v>21900</v>
      </c>
      <c r="C6525" s="143">
        <v>956</v>
      </c>
      <c r="D6525" s="143">
        <v>13</v>
      </c>
      <c r="E6525" s="144">
        <v>2540.59</v>
      </c>
      <c r="F6525" s="144">
        <v>163.30000000000001</v>
      </c>
      <c r="G6525" s="144">
        <v>140.94</v>
      </c>
      <c r="H6525" s="144">
        <v>41.46</v>
      </c>
      <c r="I6525" s="144">
        <v>345.7</v>
      </c>
    </row>
    <row r="6526" spans="1:9" x14ac:dyDescent="0.2">
      <c r="A6526" s="141" t="s">
        <v>13054</v>
      </c>
      <c r="B6526" s="142" t="s">
        <v>21901</v>
      </c>
      <c r="C6526" s="143">
        <v>4536</v>
      </c>
      <c r="D6526" s="143">
        <v>70</v>
      </c>
      <c r="E6526" s="144">
        <v>19823.97</v>
      </c>
      <c r="F6526" s="144">
        <v>774.84</v>
      </c>
      <c r="G6526" s="144">
        <v>758.87</v>
      </c>
      <c r="H6526" s="144">
        <v>323.49</v>
      </c>
      <c r="I6526" s="144">
        <v>1857.2</v>
      </c>
    </row>
    <row r="6527" spans="1:9" x14ac:dyDescent="0.2">
      <c r="A6527" s="141" t="s">
        <v>13056</v>
      </c>
      <c r="B6527" s="142" t="s">
        <v>21902</v>
      </c>
      <c r="C6527" s="143">
        <v>97</v>
      </c>
      <c r="D6527" s="143">
        <v>1</v>
      </c>
      <c r="E6527" s="144">
        <v>188.48</v>
      </c>
      <c r="F6527" s="144">
        <v>16.57</v>
      </c>
      <c r="G6527" s="144">
        <v>10.84</v>
      </c>
      <c r="H6527" s="144">
        <v>3.07</v>
      </c>
      <c r="I6527" s="144">
        <v>30.48</v>
      </c>
    </row>
    <row r="6528" spans="1:9" x14ac:dyDescent="0.2">
      <c r="A6528" s="141" t="s">
        <v>13058</v>
      </c>
      <c r="B6528" s="142" t="s">
        <v>21903</v>
      </c>
      <c r="C6528" s="143">
        <v>768</v>
      </c>
      <c r="D6528" s="143">
        <v>20</v>
      </c>
      <c r="E6528" s="144">
        <v>3934.68</v>
      </c>
      <c r="F6528" s="144">
        <v>131.19</v>
      </c>
      <c r="G6528" s="144">
        <v>216.82</v>
      </c>
      <c r="H6528" s="144">
        <v>64.209999999999994</v>
      </c>
      <c r="I6528" s="144">
        <v>412.22</v>
      </c>
    </row>
    <row r="6529" spans="1:9" x14ac:dyDescent="0.2">
      <c r="A6529" s="141" t="s">
        <v>13060</v>
      </c>
      <c r="B6529" s="142" t="s">
        <v>21904</v>
      </c>
      <c r="C6529" s="143">
        <v>260</v>
      </c>
      <c r="D6529" s="143">
        <v>3</v>
      </c>
      <c r="E6529" s="144">
        <v>559.46</v>
      </c>
      <c r="F6529" s="144">
        <v>44.42</v>
      </c>
      <c r="G6529" s="144">
        <v>32.520000000000003</v>
      </c>
      <c r="H6529" s="144">
        <v>9.1300000000000008</v>
      </c>
      <c r="I6529" s="144">
        <v>86.07</v>
      </c>
    </row>
    <row r="6530" spans="1:9" x14ac:dyDescent="0.2">
      <c r="A6530" s="141" t="s">
        <v>13062</v>
      </c>
      <c r="B6530" s="142" t="s">
        <v>21905</v>
      </c>
      <c r="C6530" s="143">
        <v>568</v>
      </c>
      <c r="D6530" s="143">
        <v>20</v>
      </c>
      <c r="E6530" s="144">
        <v>8109.68</v>
      </c>
      <c r="F6530" s="144">
        <v>97.02</v>
      </c>
      <c r="G6530" s="144">
        <v>216.82</v>
      </c>
      <c r="H6530" s="144">
        <v>132.34</v>
      </c>
      <c r="I6530" s="144">
        <v>446.18</v>
      </c>
    </row>
    <row r="6531" spans="1:9" x14ac:dyDescent="0.2">
      <c r="A6531" s="141" t="s">
        <v>13064</v>
      </c>
      <c r="B6531" s="142" t="s">
        <v>21906</v>
      </c>
      <c r="C6531" s="143">
        <v>427</v>
      </c>
      <c r="D6531" s="143">
        <v>18</v>
      </c>
      <c r="E6531" s="144">
        <v>4527.26</v>
      </c>
      <c r="F6531" s="144">
        <v>72.94</v>
      </c>
      <c r="G6531" s="144">
        <v>195.14</v>
      </c>
      <c r="H6531" s="144">
        <v>73.88</v>
      </c>
      <c r="I6531" s="144">
        <v>341.96</v>
      </c>
    </row>
    <row r="6532" spans="1:9" x14ac:dyDescent="0.2">
      <c r="A6532" s="141" t="s">
        <v>13066</v>
      </c>
      <c r="B6532" s="142" t="s">
        <v>21907</v>
      </c>
      <c r="C6532" s="143">
        <v>725</v>
      </c>
      <c r="D6532" s="143">
        <v>17</v>
      </c>
      <c r="E6532" s="144">
        <v>5042.57</v>
      </c>
      <c r="F6532" s="144">
        <v>123.85</v>
      </c>
      <c r="G6532" s="144">
        <v>184.3</v>
      </c>
      <c r="H6532" s="144">
        <v>82.29</v>
      </c>
      <c r="I6532" s="144">
        <v>390.44</v>
      </c>
    </row>
    <row r="6533" spans="1:9" x14ac:dyDescent="0.2">
      <c r="A6533" s="141" t="s">
        <v>13068</v>
      </c>
      <c r="B6533" s="142" t="s">
        <v>21908</v>
      </c>
      <c r="C6533" s="143">
        <v>610</v>
      </c>
      <c r="D6533" s="143">
        <v>9</v>
      </c>
      <c r="E6533" s="144">
        <v>1917.69</v>
      </c>
      <c r="F6533" s="144">
        <v>104.2</v>
      </c>
      <c r="G6533" s="144">
        <v>97.57</v>
      </c>
      <c r="H6533" s="144">
        <v>31.3</v>
      </c>
      <c r="I6533" s="144">
        <v>233.07</v>
      </c>
    </row>
    <row r="6534" spans="1:9" x14ac:dyDescent="0.2">
      <c r="A6534" s="141" t="s">
        <v>13070</v>
      </c>
      <c r="B6534" s="142" t="s">
        <v>21909</v>
      </c>
      <c r="C6534" s="143">
        <v>1723</v>
      </c>
      <c r="D6534" s="143">
        <v>20</v>
      </c>
      <c r="E6534" s="144">
        <v>3968.95</v>
      </c>
      <c r="F6534" s="144">
        <v>294.32</v>
      </c>
      <c r="G6534" s="144">
        <v>216.82</v>
      </c>
      <c r="H6534" s="144">
        <v>64.77</v>
      </c>
      <c r="I6534" s="144">
        <v>575.91</v>
      </c>
    </row>
    <row r="6535" spans="1:9" x14ac:dyDescent="0.2">
      <c r="A6535" s="141" t="s">
        <v>13072</v>
      </c>
      <c r="B6535" s="142" t="s">
        <v>21910</v>
      </c>
      <c r="C6535" s="143">
        <v>1969</v>
      </c>
      <c r="D6535" s="143">
        <v>33</v>
      </c>
      <c r="E6535" s="144">
        <v>6099.29</v>
      </c>
      <c r="F6535" s="144">
        <v>336.34</v>
      </c>
      <c r="G6535" s="144">
        <v>357.75</v>
      </c>
      <c r="H6535" s="144">
        <v>99.53</v>
      </c>
      <c r="I6535" s="144">
        <v>793.62</v>
      </c>
    </row>
    <row r="6536" spans="1:9" x14ac:dyDescent="0.2">
      <c r="A6536" s="141" t="s">
        <v>13074</v>
      </c>
      <c r="B6536" s="142" t="s">
        <v>21911</v>
      </c>
      <c r="C6536" s="143">
        <v>346</v>
      </c>
      <c r="D6536" s="143">
        <v>11</v>
      </c>
      <c r="E6536" s="144">
        <v>2249.91</v>
      </c>
      <c r="F6536" s="144">
        <v>59.1</v>
      </c>
      <c r="G6536" s="144">
        <v>119.25</v>
      </c>
      <c r="H6536" s="144">
        <v>36.71</v>
      </c>
      <c r="I6536" s="144">
        <v>215.06</v>
      </c>
    </row>
    <row r="6537" spans="1:9" x14ac:dyDescent="0.2">
      <c r="A6537" s="141" t="s">
        <v>13076</v>
      </c>
      <c r="B6537" s="142" t="s">
        <v>21912</v>
      </c>
      <c r="C6537" s="143">
        <v>4085</v>
      </c>
      <c r="D6537" s="143">
        <v>66</v>
      </c>
      <c r="E6537" s="144">
        <v>39726.18</v>
      </c>
      <c r="F6537" s="144">
        <v>697.8</v>
      </c>
      <c r="G6537" s="144">
        <v>715.5</v>
      </c>
      <c r="H6537" s="144">
        <v>648.26</v>
      </c>
      <c r="I6537" s="144">
        <v>2061.56</v>
      </c>
    </row>
    <row r="6538" spans="1:9" x14ac:dyDescent="0.2">
      <c r="A6538" s="141" t="s">
        <v>13078</v>
      </c>
      <c r="B6538" s="142" t="s">
        <v>21913</v>
      </c>
      <c r="C6538" s="143">
        <v>3554</v>
      </c>
      <c r="D6538" s="143">
        <v>41</v>
      </c>
      <c r="E6538" s="144">
        <v>12341.05</v>
      </c>
      <c r="F6538" s="144">
        <v>607.1</v>
      </c>
      <c r="G6538" s="144">
        <v>444.48</v>
      </c>
      <c r="H6538" s="144">
        <v>201.38</v>
      </c>
      <c r="I6538" s="144">
        <v>1252.96</v>
      </c>
    </row>
    <row r="6539" spans="1:9" x14ac:dyDescent="0.2">
      <c r="A6539" s="141" t="s">
        <v>13080</v>
      </c>
      <c r="B6539" s="142" t="s">
        <v>21914</v>
      </c>
      <c r="C6539" s="143">
        <v>3391</v>
      </c>
      <c r="D6539" s="143">
        <v>82</v>
      </c>
      <c r="E6539" s="144">
        <v>21527.38</v>
      </c>
      <c r="F6539" s="144">
        <v>579.25</v>
      </c>
      <c r="G6539" s="144">
        <v>888.96</v>
      </c>
      <c r="H6539" s="144">
        <v>351.29</v>
      </c>
      <c r="I6539" s="144">
        <v>1819.5</v>
      </c>
    </row>
    <row r="6540" spans="1:9" x14ac:dyDescent="0.2">
      <c r="A6540" s="141" t="s">
        <v>13082</v>
      </c>
      <c r="B6540" s="142" t="s">
        <v>21915</v>
      </c>
      <c r="C6540" s="143">
        <v>97</v>
      </c>
      <c r="D6540" s="143">
        <v>1</v>
      </c>
      <c r="E6540" s="144">
        <v>188.48</v>
      </c>
      <c r="F6540" s="144">
        <v>16.57</v>
      </c>
      <c r="G6540" s="144">
        <v>10.84</v>
      </c>
      <c r="H6540" s="144">
        <v>3.07</v>
      </c>
      <c r="I6540" s="144">
        <v>30.48</v>
      </c>
    </row>
    <row r="6541" spans="1:9" x14ac:dyDescent="0.2">
      <c r="A6541" s="141" t="s">
        <v>13084</v>
      </c>
      <c r="B6541" s="142" t="s">
        <v>21916</v>
      </c>
      <c r="C6541" s="143">
        <v>1346</v>
      </c>
      <c r="D6541" s="143">
        <v>10</v>
      </c>
      <c r="E6541" s="144">
        <v>2029.96</v>
      </c>
      <c r="F6541" s="144">
        <v>229.93</v>
      </c>
      <c r="G6541" s="144">
        <v>108.41</v>
      </c>
      <c r="H6541" s="144">
        <v>33.130000000000003</v>
      </c>
      <c r="I6541" s="144">
        <v>371.47</v>
      </c>
    </row>
    <row r="6542" spans="1:9" x14ac:dyDescent="0.2">
      <c r="A6542" s="141" t="s">
        <v>13086</v>
      </c>
      <c r="B6542" s="142" t="s">
        <v>21917</v>
      </c>
      <c r="C6542" s="143">
        <v>27466</v>
      </c>
      <c r="D6542" s="143">
        <v>315</v>
      </c>
      <c r="E6542" s="144">
        <v>333850.69</v>
      </c>
      <c r="F6542" s="144">
        <v>4691.75</v>
      </c>
      <c r="G6542" s="144">
        <v>3414.9</v>
      </c>
      <c r="H6542" s="144">
        <v>5447.82</v>
      </c>
      <c r="I6542" s="144">
        <v>13554.47</v>
      </c>
    </row>
    <row r="6543" spans="1:9" x14ac:dyDescent="0.2">
      <c r="A6543" s="141" t="s">
        <v>13088</v>
      </c>
      <c r="B6543" s="142" t="s">
        <v>21918</v>
      </c>
      <c r="C6543" s="143">
        <v>640</v>
      </c>
      <c r="D6543" s="143">
        <v>6</v>
      </c>
      <c r="E6543" s="144">
        <v>1242.3900000000001</v>
      </c>
      <c r="F6543" s="144">
        <v>109.33</v>
      </c>
      <c r="G6543" s="144">
        <v>65.05</v>
      </c>
      <c r="H6543" s="144">
        <v>20.27</v>
      </c>
      <c r="I6543" s="144">
        <v>194.65</v>
      </c>
    </row>
    <row r="6544" spans="1:9" x14ac:dyDescent="0.2">
      <c r="A6544" s="141" t="s">
        <v>13090</v>
      </c>
      <c r="B6544" s="142" t="s">
        <v>21919</v>
      </c>
      <c r="C6544" s="143">
        <v>11070</v>
      </c>
      <c r="D6544" s="143">
        <v>95</v>
      </c>
      <c r="E6544" s="144">
        <v>31595.46</v>
      </c>
      <c r="F6544" s="144">
        <v>1890.98</v>
      </c>
      <c r="G6544" s="144">
        <v>1029.9000000000001</v>
      </c>
      <c r="H6544" s="144">
        <v>515.58000000000004</v>
      </c>
      <c r="I6544" s="144">
        <v>3436.46</v>
      </c>
    </row>
    <row r="6545" spans="1:9" x14ac:dyDescent="0.2">
      <c r="A6545" s="141" t="s">
        <v>13092</v>
      </c>
      <c r="B6545" s="142" t="s">
        <v>21920</v>
      </c>
      <c r="C6545" s="143">
        <v>191</v>
      </c>
      <c r="D6545" s="143">
        <v>6</v>
      </c>
      <c r="E6545" s="144">
        <v>1152.6400000000001</v>
      </c>
      <c r="F6545" s="144">
        <v>32.619999999999997</v>
      </c>
      <c r="G6545" s="144">
        <v>65.05</v>
      </c>
      <c r="H6545" s="144">
        <v>18.809999999999999</v>
      </c>
      <c r="I6545" s="144">
        <v>116.48</v>
      </c>
    </row>
    <row r="6546" spans="1:9" x14ac:dyDescent="0.2">
      <c r="A6546" s="141" t="s">
        <v>13094</v>
      </c>
      <c r="B6546" s="142" t="s">
        <v>21921</v>
      </c>
      <c r="C6546" s="143">
        <v>83477</v>
      </c>
      <c r="D6546" s="143">
        <v>923</v>
      </c>
      <c r="E6546" s="144">
        <v>565246.65</v>
      </c>
      <c r="F6546" s="144">
        <v>14259.56</v>
      </c>
      <c r="G6546" s="144">
        <v>10006.219999999999</v>
      </c>
      <c r="H6546" s="144">
        <v>9223.77</v>
      </c>
      <c r="I6546" s="144">
        <v>33489.550000000003</v>
      </c>
    </row>
    <row r="6547" spans="1:9" x14ac:dyDescent="0.2">
      <c r="A6547" s="141" t="s">
        <v>13096</v>
      </c>
      <c r="B6547" s="142" t="s">
        <v>21922</v>
      </c>
      <c r="C6547" s="143">
        <v>1967</v>
      </c>
      <c r="D6547" s="143">
        <v>50</v>
      </c>
      <c r="E6547" s="144">
        <v>28413.39</v>
      </c>
      <c r="F6547" s="144">
        <v>336</v>
      </c>
      <c r="G6547" s="144">
        <v>542.04999999999995</v>
      </c>
      <c r="H6547" s="144">
        <v>463.66</v>
      </c>
      <c r="I6547" s="144">
        <v>1341.71</v>
      </c>
    </row>
    <row r="6548" spans="1:9" x14ac:dyDescent="0.2">
      <c r="A6548" s="141" t="s">
        <v>13098</v>
      </c>
      <c r="B6548" s="142" t="s">
        <v>21923</v>
      </c>
      <c r="C6548" s="143">
        <v>1699</v>
      </c>
      <c r="D6548" s="143">
        <v>17</v>
      </c>
      <c r="E6548" s="144">
        <v>7051.33</v>
      </c>
      <c r="F6548" s="144">
        <v>290.22000000000003</v>
      </c>
      <c r="G6548" s="144">
        <v>184.3</v>
      </c>
      <c r="H6548" s="144">
        <v>115.06</v>
      </c>
      <c r="I6548" s="144">
        <v>589.58000000000004</v>
      </c>
    </row>
    <row r="6549" spans="1:9" x14ac:dyDescent="0.2">
      <c r="A6549" s="141" t="s">
        <v>13100</v>
      </c>
      <c r="B6549" s="142" t="s">
        <v>21924</v>
      </c>
      <c r="C6549" s="143">
        <v>85449</v>
      </c>
      <c r="D6549" s="143">
        <v>1526</v>
      </c>
      <c r="E6549" s="144">
        <v>971151.94</v>
      </c>
      <c r="F6549" s="144">
        <v>14596.42</v>
      </c>
      <c r="G6549" s="144">
        <v>16543.330000000002</v>
      </c>
      <c r="H6549" s="144">
        <v>15847.38</v>
      </c>
      <c r="I6549" s="144">
        <v>46987.13</v>
      </c>
    </row>
    <row r="6550" spans="1:9" x14ac:dyDescent="0.2">
      <c r="A6550" s="141" t="s">
        <v>13102</v>
      </c>
      <c r="B6550" s="142" t="s">
        <v>21925</v>
      </c>
      <c r="C6550" s="143">
        <v>188</v>
      </c>
      <c r="D6550" s="143">
        <v>6</v>
      </c>
      <c r="E6550" s="144">
        <v>797.67</v>
      </c>
      <c r="F6550" s="144">
        <v>32.11</v>
      </c>
      <c r="G6550" s="144">
        <v>65.05</v>
      </c>
      <c r="H6550" s="144">
        <v>13.02</v>
      </c>
      <c r="I6550" s="144">
        <v>110.18</v>
      </c>
    </row>
    <row r="6551" spans="1:9" x14ac:dyDescent="0.2">
      <c r="A6551" s="141" t="s">
        <v>13104</v>
      </c>
      <c r="B6551" s="142" t="s">
        <v>21926</v>
      </c>
      <c r="C6551" s="143">
        <v>212</v>
      </c>
      <c r="D6551" s="143">
        <v>4</v>
      </c>
      <c r="E6551" s="144">
        <v>449.73</v>
      </c>
      <c r="F6551" s="144">
        <v>36.22</v>
      </c>
      <c r="G6551" s="144">
        <v>43.36</v>
      </c>
      <c r="H6551" s="144">
        <v>7.34</v>
      </c>
      <c r="I6551" s="144">
        <v>86.92</v>
      </c>
    </row>
    <row r="6552" spans="1:9" x14ac:dyDescent="0.2">
      <c r="A6552" s="141" t="s">
        <v>13106</v>
      </c>
      <c r="B6552" s="142" t="s">
        <v>21927</v>
      </c>
      <c r="C6552" s="143">
        <v>1693</v>
      </c>
      <c r="D6552" s="143">
        <v>29</v>
      </c>
      <c r="E6552" s="144">
        <v>7842.32</v>
      </c>
      <c r="F6552" s="144">
        <v>289.2</v>
      </c>
      <c r="G6552" s="144">
        <v>314.39</v>
      </c>
      <c r="H6552" s="144">
        <v>127.97</v>
      </c>
      <c r="I6552" s="144">
        <v>731.56</v>
      </c>
    </row>
    <row r="6553" spans="1:9" x14ac:dyDescent="0.2">
      <c r="A6553" s="141" t="s">
        <v>13108</v>
      </c>
      <c r="B6553" s="142" t="s">
        <v>21928</v>
      </c>
      <c r="C6553" s="143">
        <v>696</v>
      </c>
      <c r="D6553" s="143">
        <v>7</v>
      </c>
      <c r="E6553" s="144">
        <v>948.72</v>
      </c>
      <c r="F6553" s="144">
        <v>118.89</v>
      </c>
      <c r="G6553" s="144">
        <v>75.89</v>
      </c>
      <c r="H6553" s="144">
        <v>15.48</v>
      </c>
      <c r="I6553" s="144">
        <v>210.26</v>
      </c>
    </row>
    <row r="6554" spans="1:9" x14ac:dyDescent="0.2">
      <c r="A6554" s="141" t="s">
        <v>13110</v>
      </c>
      <c r="B6554" s="142" t="s">
        <v>21929</v>
      </c>
      <c r="C6554" s="143">
        <v>13583</v>
      </c>
      <c r="D6554" s="143">
        <v>250</v>
      </c>
      <c r="E6554" s="144">
        <v>150881.63</v>
      </c>
      <c r="F6554" s="144">
        <v>2320.25</v>
      </c>
      <c r="G6554" s="144">
        <v>2710.24</v>
      </c>
      <c r="H6554" s="144">
        <v>2462.1</v>
      </c>
      <c r="I6554" s="144">
        <v>7492.59</v>
      </c>
    </row>
    <row r="6555" spans="1:9" x14ac:dyDescent="0.2">
      <c r="A6555" s="141" t="s">
        <v>13112</v>
      </c>
      <c r="B6555" s="142" t="s">
        <v>21930</v>
      </c>
      <c r="C6555" s="143">
        <v>346</v>
      </c>
      <c r="D6555" s="143">
        <v>15</v>
      </c>
      <c r="E6555" s="144">
        <v>16776.009999999998</v>
      </c>
      <c r="F6555" s="144">
        <v>59.1</v>
      </c>
      <c r="G6555" s="144">
        <v>162.62</v>
      </c>
      <c r="H6555" s="144">
        <v>273.75</v>
      </c>
      <c r="I6555" s="144">
        <v>495.47</v>
      </c>
    </row>
    <row r="6556" spans="1:9" x14ac:dyDescent="0.2">
      <c r="A6556" s="141" t="s">
        <v>13114</v>
      </c>
      <c r="B6556" s="142" t="s">
        <v>21931</v>
      </c>
      <c r="C6556" s="143">
        <v>736</v>
      </c>
      <c r="D6556" s="143">
        <v>18</v>
      </c>
      <c r="E6556" s="144">
        <v>5802.91</v>
      </c>
      <c r="F6556" s="144">
        <v>125.72</v>
      </c>
      <c r="G6556" s="144">
        <v>195.14</v>
      </c>
      <c r="H6556" s="144">
        <v>94.7</v>
      </c>
      <c r="I6556" s="144">
        <v>415.56</v>
      </c>
    </row>
    <row r="6557" spans="1:9" x14ac:dyDescent="0.2">
      <c r="A6557" s="141" t="s">
        <v>13116</v>
      </c>
      <c r="B6557" s="142" t="s">
        <v>21932</v>
      </c>
      <c r="C6557" s="143">
        <v>5626</v>
      </c>
      <c r="D6557" s="143">
        <v>75</v>
      </c>
      <c r="E6557" s="144">
        <v>19090.689999999999</v>
      </c>
      <c r="F6557" s="144">
        <v>961.03</v>
      </c>
      <c r="G6557" s="144">
        <v>813.07</v>
      </c>
      <c r="H6557" s="144">
        <v>311.52999999999997</v>
      </c>
      <c r="I6557" s="144">
        <v>2085.63</v>
      </c>
    </row>
    <row r="6558" spans="1:9" x14ac:dyDescent="0.2">
      <c r="A6558" s="141" t="s">
        <v>13118</v>
      </c>
      <c r="B6558" s="142" t="s">
        <v>21933</v>
      </c>
      <c r="C6558" s="143">
        <v>2420</v>
      </c>
      <c r="D6558" s="143">
        <v>25</v>
      </c>
      <c r="E6558" s="144">
        <v>8483.09</v>
      </c>
      <c r="F6558" s="144">
        <v>413.38</v>
      </c>
      <c r="G6558" s="144">
        <v>271.02</v>
      </c>
      <c r="H6558" s="144">
        <v>138.43</v>
      </c>
      <c r="I6558" s="144">
        <v>822.83</v>
      </c>
    </row>
    <row r="6559" spans="1:9" x14ac:dyDescent="0.2">
      <c r="A6559" s="141" t="s">
        <v>13120</v>
      </c>
      <c r="B6559" s="142" t="s">
        <v>21934</v>
      </c>
      <c r="C6559" s="143">
        <v>547</v>
      </c>
      <c r="D6559" s="143">
        <v>8</v>
      </c>
      <c r="E6559" s="144">
        <v>1380.53</v>
      </c>
      <c r="F6559" s="144">
        <v>93.44</v>
      </c>
      <c r="G6559" s="144">
        <v>86.73</v>
      </c>
      <c r="H6559" s="144">
        <v>22.53</v>
      </c>
      <c r="I6559" s="144">
        <v>202.7</v>
      </c>
    </row>
    <row r="6560" spans="1:9" x14ac:dyDescent="0.2">
      <c r="A6560" s="141" t="s">
        <v>13122</v>
      </c>
      <c r="B6560" s="142" t="s">
        <v>21935</v>
      </c>
      <c r="C6560" s="143">
        <v>4430</v>
      </c>
      <c r="D6560" s="143">
        <v>55</v>
      </c>
      <c r="E6560" s="144">
        <v>28163.439999999999</v>
      </c>
      <c r="F6560" s="144">
        <v>756.74</v>
      </c>
      <c r="G6560" s="144">
        <v>596.26</v>
      </c>
      <c r="H6560" s="144">
        <v>459.58</v>
      </c>
      <c r="I6560" s="144">
        <v>1812.58</v>
      </c>
    </row>
    <row r="6561" spans="1:9" x14ac:dyDescent="0.2">
      <c r="A6561" s="141" t="s">
        <v>13124</v>
      </c>
      <c r="B6561" s="142" t="s">
        <v>21936</v>
      </c>
      <c r="C6561" s="143">
        <v>2905</v>
      </c>
      <c r="D6561" s="143">
        <v>35</v>
      </c>
      <c r="E6561" s="144">
        <v>7980.74</v>
      </c>
      <c r="F6561" s="144">
        <v>496.23</v>
      </c>
      <c r="G6561" s="144">
        <v>379.43</v>
      </c>
      <c r="H6561" s="144">
        <v>130.22999999999999</v>
      </c>
      <c r="I6561" s="144">
        <v>1005.89</v>
      </c>
    </row>
    <row r="6562" spans="1:9" x14ac:dyDescent="0.2">
      <c r="A6562" s="141" t="s">
        <v>13126</v>
      </c>
      <c r="B6562" s="142" t="s">
        <v>21937</v>
      </c>
      <c r="C6562" s="143">
        <v>1084</v>
      </c>
      <c r="D6562" s="143">
        <v>31</v>
      </c>
      <c r="E6562" s="144">
        <v>9136.7900000000009</v>
      </c>
      <c r="F6562" s="144">
        <v>185.17</v>
      </c>
      <c r="G6562" s="144">
        <v>336.07</v>
      </c>
      <c r="H6562" s="144">
        <v>149.1</v>
      </c>
      <c r="I6562" s="144">
        <v>670.34</v>
      </c>
    </row>
    <row r="6563" spans="1:9" x14ac:dyDescent="0.2">
      <c r="A6563" s="141" t="s">
        <v>13128</v>
      </c>
      <c r="B6563" s="142" t="s">
        <v>21938</v>
      </c>
      <c r="C6563" s="143">
        <v>3684</v>
      </c>
      <c r="D6563" s="143">
        <v>54</v>
      </c>
      <c r="E6563" s="144">
        <v>17614.849999999999</v>
      </c>
      <c r="F6563" s="144">
        <v>629.29999999999995</v>
      </c>
      <c r="G6563" s="144">
        <v>585.41999999999996</v>
      </c>
      <c r="H6563" s="144">
        <v>287.44</v>
      </c>
      <c r="I6563" s="144">
        <v>1502.16</v>
      </c>
    </row>
    <row r="6564" spans="1:9" x14ac:dyDescent="0.2">
      <c r="A6564" s="141" t="s">
        <v>13130</v>
      </c>
      <c r="B6564" s="142" t="s">
        <v>21939</v>
      </c>
      <c r="C6564" s="143">
        <v>233</v>
      </c>
      <c r="D6564" s="143">
        <v>8</v>
      </c>
      <c r="E6564" s="144">
        <v>850.54</v>
      </c>
      <c r="F6564" s="144">
        <v>39.799999999999997</v>
      </c>
      <c r="G6564" s="144">
        <v>86.73</v>
      </c>
      <c r="H6564" s="144">
        <v>13.88</v>
      </c>
      <c r="I6564" s="144">
        <v>140.41</v>
      </c>
    </row>
    <row r="6565" spans="1:9" x14ac:dyDescent="0.2">
      <c r="A6565" s="141" t="s">
        <v>13132</v>
      </c>
      <c r="B6565" s="142" t="s">
        <v>21940</v>
      </c>
      <c r="C6565" s="143">
        <v>9434</v>
      </c>
      <c r="D6565" s="143">
        <v>140</v>
      </c>
      <c r="E6565" s="144">
        <v>150599.76999999999</v>
      </c>
      <c r="F6565" s="144">
        <v>1611.52</v>
      </c>
      <c r="G6565" s="144">
        <v>1517.74</v>
      </c>
      <c r="H6565" s="144">
        <v>2457.5</v>
      </c>
      <c r="I6565" s="144">
        <v>5586.76</v>
      </c>
    </row>
    <row r="6566" spans="1:9" x14ac:dyDescent="0.2">
      <c r="A6566" s="141" t="s">
        <v>13134</v>
      </c>
      <c r="B6566" s="142" t="s">
        <v>21941</v>
      </c>
      <c r="C6566" s="143">
        <v>3576</v>
      </c>
      <c r="D6566" s="143">
        <v>47</v>
      </c>
      <c r="E6566" s="144">
        <v>14482.22</v>
      </c>
      <c r="F6566" s="144">
        <v>610.86</v>
      </c>
      <c r="G6566" s="144">
        <v>509.53</v>
      </c>
      <c r="H6566" s="144">
        <v>236.32</v>
      </c>
      <c r="I6566" s="144">
        <v>1356.71</v>
      </c>
    </row>
    <row r="6567" spans="1:9" x14ac:dyDescent="0.2">
      <c r="A6567" s="141" t="s">
        <v>13136</v>
      </c>
      <c r="B6567" s="142" t="s">
        <v>21942</v>
      </c>
      <c r="C6567" s="143">
        <v>4866</v>
      </c>
      <c r="D6567" s="143">
        <v>53</v>
      </c>
      <c r="E6567" s="144">
        <v>16504.47</v>
      </c>
      <c r="F6567" s="144">
        <v>831.21</v>
      </c>
      <c r="G6567" s="144">
        <v>574.57000000000005</v>
      </c>
      <c r="H6567" s="144">
        <v>269.32</v>
      </c>
      <c r="I6567" s="144">
        <v>1675.1</v>
      </c>
    </row>
    <row r="6568" spans="1:9" x14ac:dyDescent="0.2">
      <c r="A6568" s="141" t="s">
        <v>13138</v>
      </c>
      <c r="B6568" s="142" t="s">
        <v>21943</v>
      </c>
      <c r="C6568" s="143">
        <v>4034</v>
      </c>
      <c r="D6568" s="143">
        <v>72</v>
      </c>
      <c r="E6568" s="144">
        <v>120799.08</v>
      </c>
      <c r="F6568" s="144">
        <v>689.09</v>
      </c>
      <c r="G6568" s="144">
        <v>780.55</v>
      </c>
      <c r="H6568" s="144">
        <v>1971.22</v>
      </c>
      <c r="I6568" s="144">
        <v>3440.86</v>
      </c>
    </row>
    <row r="6569" spans="1:9" x14ac:dyDescent="0.2">
      <c r="A6569" s="141" t="s">
        <v>13140</v>
      </c>
      <c r="B6569" s="142" t="s">
        <v>21944</v>
      </c>
      <c r="C6569" s="143">
        <v>997</v>
      </c>
      <c r="D6569" s="143">
        <v>17</v>
      </c>
      <c r="E6569" s="144">
        <v>3272.25</v>
      </c>
      <c r="F6569" s="144">
        <v>170.3</v>
      </c>
      <c r="G6569" s="144">
        <v>184.3</v>
      </c>
      <c r="H6569" s="144">
        <v>53.4</v>
      </c>
      <c r="I6569" s="144">
        <v>408</v>
      </c>
    </row>
    <row r="6570" spans="1:9" x14ac:dyDescent="0.2">
      <c r="A6570" s="141" t="s">
        <v>13142</v>
      </c>
      <c r="B6570" s="142" t="s">
        <v>21945</v>
      </c>
      <c r="C6570" s="143">
        <v>513</v>
      </c>
      <c r="D6570" s="143">
        <v>14</v>
      </c>
      <c r="E6570" s="144">
        <v>7268.27</v>
      </c>
      <c r="F6570" s="144">
        <v>87.63</v>
      </c>
      <c r="G6570" s="144">
        <v>151.78</v>
      </c>
      <c r="H6570" s="144">
        <v>118.61</v>
      </c>
      <c r="I6570" s="144">
        <v>358.02</v>
      </c>
    </row>
    <row r="6571" spans="1:9" x14ac:dyDescent="0.2">
      <c r="A6571" s="141" t="s">
        <v>13144</v>
      </c>
      <c r="B6571" s="142" t="s">
        <v>21946</v>
      </c>
      <c r="C6571" s="143">
        <v>613</v>
      </c>
      <c r="D6571" s="143">
        <v>7</v>
      </c>
      <c r="E6571" s="144">
        <v>2546.67</v>
      </c>
      <c r="F6571" s="144">
        <v>104.71</v>
      </c>
      <c r="G6571" s="144">
        <v>75.89</v>
      </c>
      <c r="H6571" s="144">
        <v>41.56</v>
      </c>
      <c r="I6571" s="144">
        <v>222.16</v>
      </c>
    </row>
    <row r="6572" spans="1:9" x14ac:dyDescent="0.2">
      <c r="A6572" s="141" t="s">
        <v>13146</v>
      </c>
      <c r="B6572" s="142" t="s">
        <v>21947</v>
      </c>
      <c r="C6572" s="143">
        <v>3130</v>
      </c>
      <c r="D6572" s="143">
        <v>50</v>
      </c>
      <c r="E6572" s="144">
        <v>12802.25</v>
      </c>
      <c r="F6572" s="144">
        <v>534.66</v>
      </c>
      <c r="G6572" s="144">
        <v>542.04999999999995</v>
      </c>
      <c r="H6572" s="144">
        <v>208.91</v>
      </c>
      <c r="I6572" s="144">
        <v>1285.6199999999999</v>
      </c>
    </row>
    <row r="6573" spans="1:9" x14ac:dyDescent="0.2">
      <c r="A6573" s="141" t="s">
        <v>13148</v>
      </c>
      <c r="B6573" s="142" t="s">
        <v>21948</v>
      </c>
      <c r="C6573" s="143">
        <v>694</v>
      </c>
      <c r="D6573" s="143">
        <v>9</v>
      </c>
      <c r="E6573" s="144">
        <v>2680.38</v>
      </c>
      <c r="F6573" s="144">
        <v>118.55</v>
      </c>
      <c r="G6573" s="144">
        <v>97.57</v>
      </c>
      <c r="H6573" s="144">
        <v>43.74</v>
      </c>
      <c r="I6573" s="144">
        <v>259.86</v>
      </c>
    </row>
    <row r="6574" spans="1:9" x14ac:dyDescent="0.2">
      <c r="A6574" s="141" t="s">
        <v>13150</v>
      </c>
      <c r="B6574" s="142" t="s">
        <v>21949</v>
      </c>
      <c r="C6574" s="143">
        <v>73</v>
      </c>
      <c r="D6574" s="143">
        <v>1</v>
      </c>
      <c r="E6574" s="144">
        <v>188.48</v>
      </c>
      <c r="F6574" s="144">
        <v>12.47</v>
      </c>
      <c r="G6574" s="144">
        <v>10.84</v>
      </c>
      <c r="H6574" s="144">
        <v>3.07</v>
      </c>
      <c r="I6574" s="144">
        <v>26.38</v>
      </c>
    </row>
    <row r="6575" spans="1:9" x14ac:dyDescent="0.2">
      <c r="A6575" s="141" t="s">
        <v>13152</v>
      </c>
      <c r="B6575" s="142" t="s">
        <v>21950</v>
      </c>
      <c r="C6575" s="143">
        <v>2508</v>
      </c>
      <c r="D6575" s="143">
        <v>53</v>
      </c>
      <c r="E6575" s="144">
        <v>61552.4</v>
      </c>
      <c r="F6575" s="144">
        <v>428.42</v>
      </c>
      <c r="G6575" s="144">
        <v>574.57000000000005</v>
      </c>
      <c r="H6575" s="144">
        <v>1004.42</v>
      </c>
      <c r="I6575" s="144">
        <v>2007.41</v>
      </c>
    </row>
    <row r="6576" spans="1:9" x14ac:dyDescent="0.2">
      <c r="A6576" s="141" t="s">
        <v>13154</v>
      </c>
      <c r="B6576" s="142" t="s">
        <v>21951</v>
      </c>
      <c r="C6576" s="143">
        <v>1858</v>
      </c>
      <c r="D6576" s="143">
        <v>48</v>
      </c>
      <c r="E6576" s="144">
        <v>499859.12</v>
      </c>
      <c r="F6576" s="144">
        <v>317.38</v>
      </c>
      <c r="G6576" s="144">
        <v>520.37</v>
      </c>
      <c r="H6576" s="144">
        <v>8156.76</v>
      </c>
      <c r="I6576" s="144">
        <v>8994.51</v>
      </c>
    </row>
    <row r="6577" spans="1:9" x14ac:dyDescent="0.2">
      <c r="A6577" s="141" t="s">
        <v>13156</v>
      </c>
      <c r="B6577" s="142" t="s">
        <v>21952</v>
      </c>
      <c r="C6577" s="143">
        <v>2593</v>
      </c>
      <c r="D6577" s="143">
        <v>34</v>
      </c>
      <c r="E6577" s="144">
        <v>20397.2</v>
      </c>
      <c r="F6577" s="144">
        <v>442.94</v>
      </c>
      <c r="G6577" s="144">
        <v>368.59</v>
      </c>
      <c r="H6577" s="144">
        <v>332.85</v>
      </c>
      <c r="I6577" s="144">
        <v>1144.3800000000001</v>
      </c>
    </row>
    <row r="6578" spans="1:9" x14ac:dyDescent="0.2">
      <c r="A6578" s="141" t="s">
        <v>13158</v>
      </c>
      <c r="B6578" s="142" t="s">
        <v>21953</v>
      </c>
      <c r="C6578" s="143">
        <v>2570</v>
      </c>
      <c r="D6578" s="143">
        <v>48</v>
      </c>
      <c r="E6578" s="144">
        <v>14756.27</v>
      </c>
      <c r="F6578" s="144">
        <v>439.01</v>
      </c>
      <c r="G6578" s="144">
        <v>520.37</v>
      </c>
      <c r="H6578" s="144">
        <v>240.79</v>
      </c>
      <c r="I6578" s="144">
        <v>1200.17</v>
      </c>
    </row>
    <row r="6579" spans="1:9" x14ac:dyDescent="0.2">
      <c r="A6579" s="141" t="s">
        <v>13160</v>
      </c>
      <c r="B6579" s="142" t="s">
        <v>21954</v>
      </c>
      <c r="C6579" s="143">
        <v>5255</v>
      </c>
      <c r="D6579" s="143">
        <v>63</v>
      </c>
      <c r="E6579" s="144">
        <v>15091.65</v>
      </c>
      <c r="F6579" s="144">
        <v>897.66</v>
      </c>
      <c r="G6579" s="144">
        <v>682.98</v>
      </c>
      <c r="H6579" s="144">
        <v>246.26</v>
      </c>
      <c r="I6579" s="144">
        <v>1826.9</v>
      </c>
    </row>
    <row r="6580" spans="1:9" x14ac:dyDescent="0.2">
      <c r="A6580" s="141" t="s">
        <v>13162</v>
      </c>
      <c r="B6580" s="142" t="s">
        <v>21955</v>
      </c>
      <c r="C6580" s="143">
        <v>5796</v>
      </c>
      <c r="D6580" s="143">
        <v>89</v>
      </c>
      <c r="E6580" s="144">
        <v>49746.239999999998</v>
      </c>
      <c r="F6580" s="144">
        <v>990.07</v>
      </c>
      <c r="G6580" s="144">
        <v>964.85</v>
      </c>
      <c r="H6580" s="144">
        <v>811.77</v>
      </c>
      <c r="I6580" s="144">
        <v>2766.69</v>
      </c>
    </row>
    <row r="6581" spans="1:9" x14ac:dyDescent="0.2">
      <c r="A6581" s="141" t="s">
        <v>13164</v>
      </c>
      <c r="B6581" s="142" t="s">
        <v>21956</v>
      </c>
      <c r="C6581" s="143">
        <v>5779</v>
      </c>
      <c r="D6581" s="143">
        <v>158</v>
      </c>
      <c r="E6581" s="144">
        <v>106832.38</v>
      </c>
      <c r="F6581" s="144">
        <v>987.17</v>
      </c>
      <c r="G6581" s="144">
        <v>1712.87</v>
      </c>
      <c r="H6581" s="144">
        <v>1743.3</v>
      </c>
      <c r="I6581" s="144">
        <v>4443.34</v>
      </c>
    </row>
    <row r="6582" spans="1:9" x14ac:dyDescent="0.2">
      <c r="A6582" s="141" t="s">
        <v>13166</v>
      </c>
      <c r="B6582" s="142" t="s">
        <v>21957</v>
      </c>
      <c r="C6582" s="143">
        <v>5302</v>
      </c>
      <c r="D6582" s="143">
        <v>58</v>
      </c>
      <c r="E6582" s="144">
        <v>144127.51</v>
      </c>
      <c r="F6582" s="144">
        <v>905.69</v>
      </c>
      <c r="G6582" s="144">
        <v>628.78</v>
      </c>
      <c r="H6582" s="144">
        <v>2351.89</v>
      </c>
      <c r="I6582" s="144">
        <v>3886.36</v>
      </c>
    </row>
    <row r="6583" spans="1:9" x14ac:dyDescent="0.2">
      <c r="A6583" s="141" t="s">
        <v>13168</v>
      </c>
      <c r="B6583" s="142" t="s">
        <v>21958</v>
      </c>
      <c r="C6583" s="143">
        <v>4344</v>
      </c>
      <c r="D6583" s="143">
        <v>80</v>
      </c>
      <c r="E6583" s="144">
        <v>40389.58</v>
      </c>
      <c r="F6583" s="144">
        <v>742.04</v>
      </c>
      <c r="G6583" s="144">
        <v>867.28</v>
      </c>
      <c r="H6583" s="144">
        <v>659.08</v>
      </c>
      <c r="I6583" s="144">
        <v>2268.4</v>
      </c>
    </row>
    <row r="6584" spans="1:9" x14ac:dyDescent="0.2">
      <c r="A6584" s="141" t="s">
        <v>13170</v>
      </c>
      <c r="B6584" s="142" t="s">
        <v>21959</v>
      </c>
      <c r="C6584" s="143">
        <v>789</v>
      </c>
      <c r="D6584" s="143">
        <v>13</v>
      </c>
      <c r="E6584" s="144">
        <v>3019.05</v>
      </c>
      <c r="F6584" s="144">
        <v>134.78</v>
      </c>
      <c r="G6584" s="144">
        <v>140.94</v>
      </c>
      <c r="H6584" s="144">
        <v>49.26</v>
      </c>
      <c r="I6584" s="144">
        <v>324.98</v>
      </c>
    </row>
    <row r="6585" spans="1:9" x14ac:dyDescent="0.2">
      <c r="A6585" s="141" t="s">
        <v>13172</v>
      </c>
      <c r="B6585" s="142" t="s">
        <v>21960</v>
      </c>
      <c r="C6585" s="143">
        <v>10813</v>
      </c>
      <c r="D6585" s="143">
        <v>176</v>
      </c>
      <c r="E6585" s="144">
        <v>78917.41</v>
      </c>
      <c r="F6585" s="144">
        <v>1847.08</v>
      </c>
      <c r="G6585" s="144">
        <v>1908.01</v>
      </c>
      <c r="H6585" s="144">
        <v>1287.78</v>
      </c>
      <c r="I6585" s="144">
        <v>5042.87</v>
      </c>
    </row>
    <row r="6586" spans="1:9" x14ac:dyDescent="0.2">
      <c r="A6586" s="141" t="s">
        <v>13174</v>
      </c>
      <c r="B6586" s="142" t="s">
        <v>21961</v>
      </c>
      <c r="C6586" s="143">
        <v>1094</v>
      </c>
      <c r="D6586" s="143">
        <v>42</v>
      </c>
      <c r="E6586" s="144">
        <v>8918.31</v>
      </c>
      <c r="F6586" s="144">
        <v>186.88</v>
      </c>
      <c r="G6586" s="144">
        <v>455.32</v>
      </c>
      <c r="H6586" s="144">
        <v>145.53</v>
      </c>
      <c r="I6586" s="144">
        <v>787.73</v>
      </c>
    </row>
    <row r="6587" spans="1:9" x14ac:dyDescent="0.2">
      <c r="A6587" s="141" t="s">
        <v>13176</v>
      </c>
      <c r="B6587" s="142" t="s">
        <v>21962</v>
      </c>
      <c r="C6587" s="143">
        <v>1027</v>
      </c>
      <c r="D6587" s="143">
        <v>19</v>
      </c>
      <c r="E6587" s="144">
        <v>6130.73</v>
      </c>
      <c r="F6587" s="144">
        <v>283.91000000000003</v>
      </c>
      <c r="G6587" s="144">
        <v>360.02</v>
      </c>
      <c r="H6587" s="144">
        <v>154.53</v>
      </c>
      <c r="I6587" s="144">
        <v>798.46</v>
      </c>
    </row>
    <row r="6588" spans="1:9" x14ac:dyDescent="0.2">
      <c r="A6588" s="141" t="s">
        <v>13178</v>
      </c>
      <c r="B6588" s="142" t="s">
        <v>21963</v>
      </c>
      <c r="C6588" s="143">
        <v>1772</v>
      </c>
      <c r="D6588" s="143">
        <v>37</v>
      </c>
      <c r="E6588" s="144">
        <v>8430.68</v>
      </c>
      <c r="F6588" s="144">
        <v>489.86</v>
      </c>
      <c r="G6588" s="144">
        <v>701.08</v>
      </c>
      <c r="H6588" s="144">
        <v>212.5</v>
      </c>
      <c r="I6588" s="144">
        <v>1403.44</v>
      </c>
    </row>
    <row r="6589" spans="1:9" x14ac:dyDescent="0.2">
      <c r="A6589" s="141" t="s">
        <v>13180</v>
      </c>
      <c r="B6589" s="142" t="s">
        <v>21964</v>
      </c>
      <c r="C6589" s="143">
        <v>1139</v>
      </c>
      <c r="D6589" s="143">
        <v>38</v>
      </c>
      <c r="E6589" s="144">
        <v>18666.48</v>
      </c>
      <c r="F6589" s="144">
        <v>314.87</v>
      </c>
      <c r="G6589" s="144">
        <v>720.03</v>
      </c>
      <c r="H6589" s="144">
        <v>470.5</v>
      </c>
      <c r="I6589" s="144">
        <v>1505.4</v>
      </c>
    </row>
    <row r="6590" spans="1:9" x14ac:dyDescent="0.2">
      <c r="A6590" s="141" t="s">
        <v>13182</v>
      </c>
      <c r="B6590" s="142" t="s">
        <v>21965</v>
      </c>
      <c r="C6590" s="143">
        <v>2369</v>
      </c>
      <c r="D6590" s="143">
        <v>88</v>
      </c>
      <c r="E6590" s="144">
        <v>75719.92</v>
      </c>
      <c r="F6590" s="144">
        <v>654.9</v>
      </c>
      <c r="G6590" s="144">
        <v>1667.44</v>
      </c>
      <c r="H6590" s="144">
        <v>1908.55</v>
      </c>
      <c r="I6590" s="144">
        <v>4230.8900000000003</v>
      </c>
    </row>
    <row r="6591" spans="1:9" x14ac:dyDescent="0.2">
      <c r="A6591" s="141" t="s">
        <v>13184</v>
      </c>
      <c r="B6591" s="142" t="s">
        <v>21966</v>
      </c>
      <c r="C6591" s="143">
        <v>29649</v>
      </c>
      <c r="D6591" s="143">
        <v>430</v>
      </c>
      <c r="E6591" s="144">
        <v>174606.88</v>
      </c>
      <c r="F6591" s="144">
        <v>8196.36</v>
      </c>
      <c r="G6591" s="144">
        <v>8147.73</v>
      </c>
      <c r="H6591" s="144">
        <v>4401.04</v>
      </c>
      <c r="I6591" s="144">
        <v>20745.13</v>
      </c>
    </row>
    <row r="6592" spans="1:9" x14ac:dyDescent="0.2">
      <c r="A6592" s="141" t="s">
        <v>13186</v>
      </c>
      <c r="B6592" s="142" t="s">
        <v>21967</v>
      </c>
      <c r="C6592" s="143">
        <v>5975</v>
      </c>
      <c r="D6592" s="143">
        <v>98</v>
      </c>
      <c r="E6592" s="144">
        <v>37847.279999999999</v>
      </c>
      <c r="F6592" s="144">
        <v>1651.77</v>
      </c>
      <c r="G6592" s="144">
        <v>1856.92</v>
      </c>
      <c r="H6592" s="144">
        <v>953.96</v>
      </c>
      <c r="I6592" s="144">
        <v>4462.6499999999996</v>
      </c>
    </row>
    <row r="6593" spans="1:9" x14ac:dyDescent="0.2">
      <c r="A6593" s="141" t="s">
        <v>13188</v>
      </c>
      <c r="B6593" s="142" t="s">
        <v>21968</v>
      </c>
      <c r="C6593" s="143">
        <v>16646</v>
      </c>
      <c r="D6593" s="143">
        <v>213</v>
      </c>
      <c r="E6593" s="144">
        <v>113072.67</v>
      </c>
      <c r="F6593" s="144">
        <v>4601.7299999999996</v>
      </c>
      <c r="G6593" s="144">
        <v>4035.97</v>
      </c>
      <c r="H6593" s="144">
        <v>2850.05</v>
      </c>
      <c r="I6593" s="144">
        <v>11487.75</v>
      </c>
    </row>
    <row r="6594" spans="1:9" x14ac:dyDescent="0.2">
      <c r="A6594" s="141" t="s">
        <v>13190</v>
      </c>
      <c r="B6594" s="142" t="s">
        <v>21969</v>
      </c>
      <c r="C6594" s="143">
        <v>3368</v>
      </c>
      <c r="D6594" s="143">
        <v>50</v>
      </c>
      <c r="E6594" s="144">
        <v>11950.23</v>
      </c>
      <c r="F6594" s="144">
        <v>931.07</v>
      </c>
      <c r="G6594" s="144">
        <v>947.41</v>
      </c>
      <c r="H6594" s="144">
        <v>301.20999999999998</v>
      </c>
      <c r="I6594" s="144">
        <v>2179.69</v>
      </c>
    </row>
    <row r="6595" spans="1:9" x14ac:dyDescent="0.2">
      <c r="A6595" s="141" t="s">
        <v>13192</v>
      </c>
      <c r="B6595" s="142" t="s">
        <v>21970</v>
      </c>
      <c r="C6595" s="143">
        <v>4110</v>
      </c>
      <c r="D6595" s="143">
        <v>63</v>
      </c>
      <c r="E6595" s="144">
        <v>16146.76</v>
      </c>
      <c r="F6595" s="144">
        <v>1136.19</v>
      </c>
      <c r="G6595" s="144">
        <v>1193.74</v>
      </c>
      <c r="H6595" s="144">
        <v>406.98</v>
      </c>
      <c r="I6595" s="144">
        <v>2736.91</v>
      </c>
    </row>
    <row r="6596" spans="1:9" x14ac:dyDescent="0.2">
      <c r="A6596" s="141" t="s">
        <v>13194</v>
      </c>
      <c r="B6596" s="142" t="s">
        <v>21971</v>
      </c>
      <c r="C6596" s="143">
        <v>1324</v>
      </c>
      <c r="D6596" s="143">
        <v>17</v>
      </c>
      <c r="E6596" s="144">
        <v>3415.01</v>
      </c>
      <c r="F6596" s="144">
        <v>366.02</v>
      </c>
      <c r="G6596" s="144">
        <v>322.12</v>
      </c>
      <c r="H6596" s="144">
        <v>86.08</v>
      </c>
      <c r="I6596" s="144">
        <v>774.22</v>
      </c>
    </row>
    <row r="6597" spans="1:9" x14ac:dyDescent="0.2">
      <c r="A6597" s="141" t="s">
        <v>13196</v>
      </c>
      <c r="B6597" s="142" t="s">
        <v>21972</v>
      </c>
      <c r="C6597" s="143">
        <v>10571</v>
      </c>
      <c r="D6597" s="143">
        <v>178</v>
      </c>
      <c r="E6597" s="144">
        <v>48956.47</v>
      </c>
      <c r="F6597" s="144">
        <v>2922.31</v>
      </c>
      <c r="G6597" s="144">
        <v>3372.78</v>
      </c>
      <c r="H6597" s="144">
        <v>1233.97</v>
      </c>
      <c r="I6597" s="144">
        <v>7529.06</v>
      </c>
    </row>
    <row r="6598" spans="1:9" x14ac:dyDescent="0.2">
      <c r="A6598" s="141" t="s">
        <v>13198</v>
      </c>
      <c r="B6598" s="142" t="s">
        <v>21973</v>
      </c>
      <c r="C6598" s="143">
        <v>1283</v>
      </c>
      <c r="D6598" s="143">
        <v>46</v>
      </c>
      <c r="E6598" s="144">
        <v>11863.23</v>
      </c>
      <c r="F6598" s="144">
        <v>354.68</v>
      </c>
      <c r="G6598" s="144">
        <v>871.62</v>
      </c>
      <c r="H6598" s="144">
        <v>299.02</v>
      </c>
      <c r="I6598" s="144">
        <v>1525.32</v>
      </c>
    </row>
    <row r="6599" spans="1:9" x14ac:dyDescent="0.2">
      <c r="A6599" s="141" t="s">
        <v>13200</v>
      </c>
      <c r="B6599" s="142" t="s">
        <v>21974</v>
      </c>
      <c r="C6599" s="143">
        <v>24904</v>
      </c>
      <c r="D6599" s="143">
        <v>279</v>
      </c>
      <c r="E6599" s="144">
        <v>140110.87</v>
      </c>
      <c r="F6599" s="144">
        <v>6884.62</v>
      </c>
      <c r="G6599" s="144">
        <v>5286.54</v>
      </c>
      <c r="H6599" s="144">
        <v>3531.55</v>
      </c>
      <c r="I6599" s="144">
        <v>15702.71</v>
      </c>
    </row>
    <row r="6600" spans="1:9" x14ac:dyDescent="0.2">
      <c r="A6600" s="141" t="s">
        <v>13202</v>
      </c>
      <c r="B6600" s="142" t="s">
        <v>21975</v>
      </c>
      <c r="C6600" s="143">
        <v>4189</v>
      </c>
      <c r="D6600" s="143">
        <v>117</v>
      </c>
      <c r="E6600" s="144">
        <v>128306.41</v>
      </c>
      <c r="F6600" s="144">
        <v>1158.03</v>
      </c>
      <c r="G6600" s="144">
        <v>2216.94</v>
      </c>
      <c r="H6600" s="144">
        <v>3234.02</v>
      </c>
      <c r="I6600" s="144">
        <v>6608.99</v>
      </c>
    </row>
    <row r="6601" spans="1:9" x14ac:dyDescent="0.2">
      <c r="A6601" s="141" t="s">
        <v>13204</v>
      </c>
      <c r="B6601" s="142" t="s">
        <v>21976</v>
      </c>
      <c r="C6601" s="143">
        <v>10266</v>
      </c>
      <c r="D6601" s="143">
        <v>184</v>
      </c>
      <c r="E6601" s="144">
        <v>87300.3</v>
      </c>
      <c r="F6601" s="144">
        <v>2838</v>
      </c>
      <c r="G6601" s="144">
        <v>3486.46</v>
      </c>
      <c r="H6601" s="144">
        <v>2200.44</v>
      </c>
      <c r="I6601" s="144">
        <v>8524.9</v>
      </c>
    </row>
    <row r="6602" spans="1:9" x14ac:dyDescent="0.2">
      <c r="A6602" s="141" t="s">
        <v>13206</v>
      </c>
      <c r="B6602" s="142" t="s">
        <v>21977</v>
      </c>
      <c r="C6602" s="143">
        <v>1402</v>
      </c>
      <c r="D6602" s="143">
        <v>31</v>
      </c>
      <c r="E6602" s="144">
        <v>6915.27</v>
      </c>
      <c r="F6602" s="144">
        <v>387.58</v>
      </c>
      <c r="G6602" s="144">
        <v>587.39</v>
      </c>
      <c r="H6602" s="144">
        <v>174.3</v>
      </c>
      <c r="I6602" s="144">
        <v>1149.27</v>
      </c>
    </row>
    <row r="6603" spans="1:9" x14ac:dyDescent="0.2">
      <c r="A6603" s="141" t="s">
        <v>13208</v>
      </c>
      <c r="B6603" s="142" t="s">
        <v>21978</v>
      </c>
      <c r="C6603" s="143">
        <v>44865</v>
      </c>
      <c r="D6603" s="143">
        <v>622</v>
      </c>
      <c r="E6603" s="144">
        <v>565416.56000000006</v>
      </c>
      <c r="F6603" s="144">
        <v>12402.77</v>
      </c>
      <c r="G6603" s="144">
        <v>11785.78</v>
      </c>
      <c r="H6603" s="144">
        <v>14251.57</v>
      </c>
      <c r="I6603" s="144">
        <v>38440.120000000003</v>
      </c>
    </row>
    <row r="6604" spans="1:9" x14ac:dyDescent="0.2">
      <c r="A6604" s="141" t="s">
        <v>13210</v>
      </c>
      <c r="B6604" s="142" t="s">
        <v>21979</v>
      </c>
      <c r="C6604" s="143">
        <v>610</v>
      </c>
      <c r="D6604" s="143">
        <v>18</v>
      </c>
      <c r="E6604" s="144">
        <v>4628.3999999999996</v>
      </c>
      <c r="F6604" s="144">
        <v>168.63</v>
      </c>
      <c r="G6604" s="144">
        <v>341.06</v>
      </c>
      <c r="H6604" s="144">
        <v>116.66</v>
      </c>
      <c r="I6604" s="144">
        <v>626.35</v>
      </c>
    </row>
    <row r="6605" spans="1:9" x14ac:dyDescent="0.2">
      <c r="A6605" s="141" t="s">
        <v>13212</v>
      </c>
      <c r="B6605" s="142" t="s">
        <v>21980</v>
      </c>
      <c r="C6605" s="143">
        <v>12193</v>
      </c>
      <c r="D6605" s="143">
        <v>232</v>
      </c>
      <c r="E6605" s="144">
        <v>109783.5</v>
      </c>
      <c r="F6605" s="144">
        <v>3370.71</v>
      </c>
      <c r="G6605" s="144">
        <v>4395.9799999999996</v>
      </c>
      <c r="H6605" s="144">
        <v>2767.14</v>
      </c>
      <c r="I6605" s="144">
        <v>10533.83</v>
      </c>
    </row>
    <row r="6606" spans="1:9" x14ac:dyDescent="0.2">
      <c r="A6606" s="141" t="s">
        <v>13214</v>
      </c>
      <c r="B6606" s="142" t="s">
        <v>21981</v>
      </c>
      <c r="C6606" s="143">
        <v>5144</v>
      </c>
      <c r="D6606" s="143">
        <v>83</v>
      </c>
      <c r="E6606" s="144">
        <v>37051.440000000002</v>
      </c>
      <c r="F6606" s="144">
        <v>1422.04</v>
      </c>
      <c r="G6606" s="144">
        <v>1572.7</v>
      </c>
      <c r="H6606" s="144">
        <v>933.9</v>
      </c>
      <c r="I6606" s="144">
        <v>3928.64</v>
      </c>
    </row>
    <row r="6607" spans="1:9" x14ac:dyDescent="0.2">
      <c r="A6607" s="141" t="s">
        <v>13216</v>
      </c>
      <c r="B6607" s="142" t="s">
        <v>21982</v>
      </c>
      <c r="C6607" s="143">
        <v>32313</v>
      </c>
      <c r="D6607" s="143">
        <v>662</v>
      </c>
      <c r="E6607" s="144">
        <v>620754.11</v>
      </c>
      <c r="F6607" s="144">
        <v>8932.82</v>
      </c>
      <c r="G6607" s="144">
        <v>12543.7</v>
      </c>
      <c r="H6607" s="144">
        <v>15646.38</v>
      </c>
      <c r="I6607" s="144">
        <v>37122.9</v>
      </c>
    </row>
    <row r="6608" spans="1:9" x14ac:dyDescent="0.2">
      <c r="A6608" s="141" t="s">
        <v>13218</v>
      </c>
      <c r="B6608" s="142" t="s">
        <v>21983</v>
      </c>
      <c r="C6608" s="143">
        <v>21415</v>
      </c>
      <c r="D6608" s="143">
        <v>371</v>
      </c>
      <c r="E6608" s="144">
        <v>285844.28000000003</v>
      </c>
      <c r="F6608" s="144">
        <v>5920.1</v>
      </c>
      <c r="G6608" s="144">
        <v>7029.78</v>
      </c>
      <c r="H6608" s="144">
        <v>7204.82</v>
      </c>
      <c r="I6608" s="144">
        <v>20154.7</v>
      </c>
    </row>
    <row r="6609" spans="1:9" x14ac:dyDescent="0.2">
      <c r="A6609" s="141" t="s">
        <v>13220</v>
      </c>
      <c r="B6609" s="142" t="s">
        <v>21984</v>
      </c>
      <c r="C6609" s="143">
        <v>467</v>
      </c>
      <c r="D6609" s="143">
        <v>10</v>
      </c>
      <c r="E6609" s="144">
        <v>2112.88</v>
      </c>
      <c r="F6609" s="144">
        <v>129.1</v>
      </c>
      <c r="G6609" s="144">
        <v>189.48</v>
      </c>
      <c r="H6609" s="144">
        <v>53.26</v>
      </c>
      <c r="I6609" s="144">
        <v>371.84</v>
      </c>
    </row>
    <row r="6610" spans="1:9" x14ac:dyDescent="0.2">
      <c r="A6610" s="141" t="s">
        <v>13222</v>
      </c>
      <c r="B6610" s="142" t="s">
        <v>21985</v>
      </c>
      <c r="C6610" s="143">
        <v>590</v>
      </c>
      <c r="D6610" s="143">
        <v>5</v>
      </c>
      <c r="E6610" s="144">
        <v>1360.98</v>
      </c>
      <c r="F6610" s="144">
        <v>163.1</v>
      </c>
      <c r="G6610" s="144">
        <v>94.74</v>
      </c>
      <c r="H6610" s="144">
        <v>34.299999999999997</v>
      </c>
      <c r="I6610" s="144">
        <v>292.14</v>
      </c>
    </row>
    <row r="6611" spans="1:9" x14ac:dyDescent="0.2">
      <c r="A6611" s="141" t="s">
        <v>13224</v>
      </c>
      <c r="B6611" s="142" t="s">
        <v>21986</v>
      </c>
      <c r="C6611" s="143">
        <v>3301</v>
      </c>
      <c r="D6611" s="143">
        <v>49</v>
      </c>
      <c r="E6611" s="144">
        <v>10234.9</v>
      </c>
      <c r="F6611" s="144">
        <v>912.55</v>
      </c>
      <c r="G6611" s="144">
        <v>928.46</v>
      </c>
      <c r="H6611" s="144">
        <v>257.98</v>
      </c>
      <c r="I6611" s="144">
        <v>2098.9899999999998</v>
      </c>
    </row>
    <row r="6612" spans="1:9" x14ac:dyDescent="0.2">
      <c r="A6612" s="141" t="s">
        <v>13226</v>
      </c>
      <c r="B6612" s="142" t="s">
        <v>21987</v>
      </c>
      <c r="C6612" s="143">
        <v>1564</v>
      </c>
      <c r="D6612" s="143">
        <v>25</v>
      </c>
      <c r="E6612" s="144">
        <v>12232.61</v>
      </c>
      <c r="F6612" s="144">
        <v>432.36</v>
      </c>
      <c r="G6612" s="144">
        <v>473.7</v>
      </c>
      <c r="H6612" s="144">
        <v>308.33</v>
      </c>
      <c r="I6612" s="144">
        <v>1214.3900000000001</v>
      </c>
    </row>
    <row r="6613" spans="1:9" x14ac:dyDescent="0.2">
      <c r="A6613" s="141" t="s">
        <v>13228</v>
      </c>
      <c r="B6613" s="142" t="s">
        <v>21988</v>
      </c>
      <c r="C6613" s="143">
        <v>1206</v>
      </c>
      <c r="D6613" s="143">
        <v>32</v>
      </c>
      <c r="E6613" s="144">
        <v>30131.37</v>
      </c>
      <c r="F6613" s="144">
        <v>333.39</v>
      </c>
      <c r="G6613" s="144">
        <v>606.34</v>
      </c>
      <c r="H6613" s="144">
        <v>759.47</v>
      </c>
      <c r="I6613" s="144">
        <v>1699.2</v>
      </c>
    </row>
    <row r="6614" spans="1:9" x14ac:dyDescent="0.2">
      <c r="A6614" s="141" t="s">
        <v>13230</v>
      </c>
      <c r="B6614" s="142" t="s">
        <v>21989</v>
      </c>
      <c r="C6614" s="143">
        <v>499</v>
      </c>
      <c r="D6614" s="143">
        <v>7</v>
      </c>
      <c r="E6614" s="144">
        <v>1456.56</v>
      </c>
      <c r="F6614" s="144">
        <v>137.94</v>
      </c>
      <c r="G6614" s="144">
        <v>132.63999999999999</v>
      </c>
      <c r="H6614" s="144">
        <v>36.71</v>
      </c>
      <c r="I6614" s="144">
        <v>307.29000000000002</v>
      </c>
    </row>
    <row r="6615" spans="1:9" x14ac:dyDescent="0.2">
      <c r="A6615" s="141" t="s">
        <v>13232</v>
      </c>
      <c r="B6615" s="142" t="s">
        <v>21990</v>
      </c>
      <c r="C6615" s="143">
        <v>27305</v>
      </c>
      <c r="D6615" s="143">
        <v>320</v>
      </c>
      <c r="E6615" s="144">
        <v>224744.71</v>
      </c>
      <c r="F6615" s="144">
        <v>7548.37</v>
      </c>
      <c r="G6615" s="144">
        <v>6063.42</v>
      </c>
      <c r="H6615" s="144">
        <v>5664.78</v>
      </c>
      <c r="I6615" s="144">
        <v>19276.57</v>
      </c>
    </row>
    <row r="6616" spans="1:9" x14ac:dyDescent="0.2">
      <c r="A6616" s="141" t="s">
        <v>13234</v>
      </c>
      <c r="B6616" s="142" t="s">
        <v>21991</v>
      </c>
      <c r="C6616" s="143">
        <v>1079</v>
      </c>
      <c r="D6616" s="143">
        <v>30</v>
      </c>
      <c r="E6616" s="144">
        <v>7217.84</v>
      </c>
      <c r="F6616" s="144">
        <v>298.29000000000002</v>
      </c>
      <c r="G6616" s="144">
        <v>568.45000000000005</v>
      </c>
      <c r="H6616" s="144">
        <v>181.93</v>
      </c>
      <c r="I6616" s="144">
        <v>1048.67</v>
      </c>
    </row>
    <row r="6617" spans="1:9" x14ac:dyDescent="0.2">
      <c r="A6617" s="141" t="s">
        <v>13236</v>
      </c>
      <c r="B6617" s="142" t="s">
        <v>21992</v>
      </c>
      <c r="C6617" s="143">
        <v>13942</v>
      </c>
      <c r="D6617" s="143">
        <v>166</v>
      </c>
      <c r="E6617" s="144">
        <v>46382.7</v>
      </c>
      <c r="F6617" s="144">
        <v>3854.22</v>
      </c>
      <c r="G6617" s="144">
        <v>3145.4</v>
      </c>
      <c r="H6617" s="144">
        <v>1169.0999999999999</v>
      </c>
      <c r="I6617" s="144">
        <v>8168.72</v>
      </c>
    </row>
    <row r="6618" spans="1:9" x14ac:dyDescent="0.2">
      <c r="A6618" s="141" t="s">
        <v>13238</v>
      </c>
      <c r="B6618" s="142" t="s">
        <v>21993</v>
      </c>
      <c r="C6618" s="143">
        <v>7433</v>
      </c>
      <c r="D6618" s="143">
        <v>70</v>
      </c>
      <c r="E6618" s="144">
        <v>48535.41</v>
      </c>
      <c r="F6618" s="144">
        <v>2054.8200000000002</v>
      </c>
      <c r="G6618" s="144">
        <v>1326.38</v>
      </c>
      <c r="H6618" s="144">
        <v>1223.3499999999999</v>
      </c>
      <c r="I6618" s="144">
        <v>4604.55</v>
      </c>
    </row>
    <row r="6619" spans="1:9" x14ac:dyDescent="0.2">
      <c r="A6619" s="141" t="s">
        <v>13240</v>
      </c>
      <c r="B6619" s="142" t="s">
        <v>21994</v>
      </c>
      <c r="C6619" s="143">
        <v>264</v>
      </c>
      <c r="D6619" s="143">
        <v>16</v>
      </c>
      <c r="E6619" s="144">
        <v>3271.94</v>
      </c>
      <c r="F6619" s="144">
        <v>72.98</v>
      </c>
      <c r="G6619" s="144">
        <v>303.17</v>
      </c>
      <c r="H6619" s="144">
        <v>82.47</v>
      </c>
      <c r="I6619" s="144">
        <v>458.62</v>
      </c>
    </row>
    <row r="6620" spans="1:9" x14ac:dyDescent="0.2">
      <c r="A6620" s="141" t="s">
        <v>13242</v>
      </c>
      <c r="B6620" s="142" t="s">
        <v>21995</v>
      </c>
      <c r="C6620" s="143">
        <v>2528</v>
      </c>
      <c r="D6620" s="143">
        <v>32</v>
      </c>
      <c r="E6620" s="144">
        <v>9438.26</v>
      </c>
      <c r="F6620" s="144">
        <v>698.86</v>
      </c>
      <c r="G6620" s="144">
        <v>606.34</v>
      </c>
      <c r="H6620" s="144">
        <v>237.9</v>
      </c>
      <c r="I6620" s="144">
        <v>1543.1</v>
      </c>
    </row>
    <row r="6621" spans="1:9" x14ac:dyDescent="0.2">
      <c r="A6621" s="141" t="s">
        <v>13244</v>
      </c>
      <c r="B6621" s="142" t="s">
        <v>21996</v>
      </c>
      <c r="C6621" s="143">
        <v>8984</v>
      </c>
      <c r="D6621" s="143">
        <v>282</v>
      </c>
      <c r="E6621" s="144">
        <v>1060246.49</v>
      </c>
      <c r="F6621" s="144">
        <v>2483.59</v>
      </c>
      <c r="G6621" s="144">
        <v>5343.39</v>
      </c>
      <c r="H6621" s="144">
        <v>26723.97</v>
      </c>
      <c r="I6621" s="144">
        <v>34550.949999999997</v>
      </c>
    </row>
    <row r="6622" spans="1:9" x14ac:dyDescent="0.2">
      <c r="A6622" s="141" t="s">
        <v>13246</v>
      </c>
      <c r="B6622" s="142" t="s">
        <v>21997</v>
      </c>
      <c r="C6622" s="143">
        <v>659</v>
      </c>
      <c r="D6622" s="143">
        <v>23</v>
      </c>
      <c r="E6622" s="144">
        <v>21920.38</v>
      </c>
      <c r="F6622" s="144">
        <v>182.18</v>
      </c>
      <c r="G6622" s="144">
        <v>435.81</v>
      </c>
      <c r="H6622" s="144">
        <v>552.51</v>
      </c>
      <c r="I6622" s="144">
        <v>1170.5</v>
      </c>
    </row>
    <row r="6623" spans="1:9" ht="25.5" x14ac:dyDescent="0.2">
      <c r="A6623" s="141" t="s">
        <v>13248</v>
      </c>
      <c r="B6623" s="142" t="s">
        <v>21998</v>
      </c>
      <c r="C6623" s="143">
        <v>1481</v>
      </c>
      <c r="D6623" s="143">
        <v>41</v>
      </c>
      <c r="E6623" s="144">
        <v>14961.08</v>
      </c>
      <c r="F6623" s="144">
        <v>409.42</v>
      </c>
      <c r="G6623" s="144">
        <v>776.88</v>
      </c>
      <c r="H6623" s="144">
        <v>377.1</v>
      </c>
      <c r="I6623" s="144">
        <v>1563.4</v>
      </c>
    </row>
    <row r="6624" spans="1:9" x14ac:dyDescent="0.2">
      <c r="A6624" s="141" t="s">
        <v>13250</v>
      </c>
      <c r="B6624" s="142" t="s">
        <v>21999</v>
      </c>
      <c r="C6624" s="143">
        <v>315</v>
      </c>
      <c r="D6624" s="143">
        <v>4</v>
      </c>
      <c r="E6624" s="144">
        <v>44974.07</v>
      </c>
      <c r="F6624" s="144">
        <v>87.08</v>
      </c>
      <c r="G6624" s="144">
        <v>75.790000000000006</v>
      </c>
      <c r="H6624" s="144">
        <v>1133.5899999999999</v>
      </c>
      <c r="I6624" s="144">
        <v>1296.46</v>
      </c>
    </row>
    <row r="6625" spans="1:9" x14ac:dyDescent="0.2">
      <c r="A6625" s="141" t="s">
        <v>13252</v>
      </c>
      <c r="B6625" s="142" t="s">
        <v>22000</v>
      </c>
      <c r="C6625" s="143">
        <v>2627</v>
      </c>
      <c r="D6625" s="143">
        <v>41</v>
      </c>
      <c r="E6625" s="144">
        <v>9938.24</v>
      </c>
      <c r="F6625" s="144">
        <v>726.22</v>
      </c>
      <c r="G6625" s="144">
        <v>776.88</v>
      </c>
      <c r="H6625" s="144">
        <v>250.5</v>
      </c>
      <c r="I6625" s="144">
        <v>1753.6</v>
      </c>
    </row>
    <row r="6626" spans="1:9" x14ac:dyDescent="0.2">
      <c r="A6626" s="141" t="s">
        <v>13254</v>
      </c>
      <c r="B6626" s="142" t="s">
        <v>22001</v>
      </c>
      <c r="C6626" s="143">
        <v>1127</v>
      </c>
      <c r="D6626" s="143">
        <v>11</v>
      </c>
      <c r="E6626" s="144">
        <v>3601.51</v>
      </c>
      <c r="F6626" s="144">
        <v>311.55</v>
      </c>
      <c r="G6626" s="144">
        <v>208.43</v>
      </c>
      <c r="H6626" s="144">
        <v>90.78</v>
      </c>
      <c r="I6626" s="144">
        <v>610.76</v>
      </c>
    </row>
    <row r="6627" spans="1:9" x14ac:dyDescent="0.2">
      <c r="A6627" s="141" t="s">
        <v>13256</v>
      </c>
      <c r="B6627" s="142" t="s">
        <v>22002</v>
      </c>
      <c r="C6627" s="143">
        <v>374</v>
      </c>
      <c r="D6627" s="143">
        <v>6</v>
      </c>
      <c r="E6627" s="144">
        <v>19722.16</v>
      </c>
      <c r="F6627" s="144">
        <v>103.39</v>
      </c>
      <c r="G6627" s="144">
        <v>113.69</v>
      </c>
      <c r="H6627" s="144">
        <v>497.1</v>
      </c>
      <c r="I6627" s="144">
        <v>714.18</v>
      </c>
    </row>
    <row r="6628" spans="1:9" x14ac:dyDescent="0.2">
      <c r="A6628" s="141" t="s">
        <v>13258</v>
      </c>
      <c r="B6628" s="142" t="s">
        <v>22003</v>
      </c>
      <c r="C6628" s="143">
        <v>4592</v>
      </c>
      <c r="D6628" s="143">
        <v>64</v>
      </c>
      <c r="E6628" s="144">
        <v>33032.67</v>
      </c>
      <c r="F6628" s="144">
        <v>1269.44</v>
      </c>
      <c r="G6628" s="144">
        <v>1212.69</v>
      </c>
      <c r="H6628" s="144">
        <v>832.6</v>
      </c>
      <c r="I6628" s="144">
        <v>3314.73</v>
      </c>
    </row>
    <row r="6629" spans="1:9" x14ac:dyDescent="0.2">
      <c r="A6629" s="141" t="s">
        <v>13260</v>
      </c>
      <c r="B6629" s="142" t="s">
        <v>22004</v>
      </c>
      <c r="C6629" s="143">
        <v>160</v>
      </c>
      <c r="D6629" s="143">
        <v>4</v>
      </c>
      <c r="E6629" s="144">
        <v>823.64</v>
      </c>
      <c r="F6629" s="144">
        <v>44.23</v>
      </c>
      <c r="G6629" s="144">
        <v>75.790000000000006</v>
      </c>
      <c r="H6629" s="144">
        <v>20.76</v>
      </c>
      <c r="I6629" s="144">
        <v>140.78</v>
      </c>
    </row>
    <row r="6630" spans="1:9" x14ac:dyDescent="0.2">
      <c r="A6630" s="141" t="s">
        <v>13262</v>
      </c>
      <c r="B6630" s="142" t="s">
        <v>22005</v>
      </c>
      <c r="C6630" s="143">
        <v>5215</v>
      </c>
      <c r="D6630" s="143">
        <v>66</v>
      </c>
      <c r="E6630" s="144">
        <v>150312.32999999999</v>
      </c>
      <c r="F6630" s="144">
        <v>1441.66</v>
      </c>
      <c r="G6630" s="144">
        <v>1250.58</v>
      </c>
      <c r="H6630" s="144">
        <v>3788.69</v>
      </c>
      <c r="I6630" s="144">
        <v>6480.93</v>
      </c>
    </row>
    <row r="6631" spans="1:9" x14ac:dyDescent="0.2">
      <c r="A6631" s="141" t="s">
        <v>13264</v>
      </c>
      <c r="B6631" s="142" t="s">
        <v>22006</v>
      </c>
      <c r="C6631" s="143">
        <v>1604</v>
      </c>
      <c r="D6631" s="143">
        <v>16</v>
      </c>
      <c r="E6631" s="144">
        <v>3766.01</v>
      </c>
      <c r="F6631" s="144">
        <v>443.42</v>
      </c>
      <c r="G6631" s="144">
        <v>303.17</v>
      </c>
      <c r="H6631" s="144">
        <v>94.92</v>
      </c>
      <c r="I6631" s="144">
        <v>841.51</v>
      </c>
    </row>
    <row r="6632" spans="1:9" x14ac:dyDescent="0.2">
      <c r="A6632" s="141" t="s">
        <v>13266</v>
      </c>
      <c r="B6632" s="142" t="s">
        <v>22007</v>
      </c>
      <c r="C6632" s="143">
        <v>1354</v>
      </c>
      <c r="D6632" s="143">
        <v>17</v>
      </c>
      <c r="E6632" s="144">
        <v>3457.15</v>
      </c>
      <c r="F6632" s="144">
        <v>374.31</v>
      </c>
      <c r="G6632" s="144">
        <v>322.12</v>
      </c>
      <c r="H6632" s="144">
        <v>87.14</v>
      </c>
      <c r="I6632" s="144">
        <v>783.57</v>
      </c>
    </row>
    <row r="6633" spans="1:9" x14ac:dyDescent="0.2">
      <c r="A6633" s="141" t="s">
        <v>13268</v>
      </c>
      <c r="B6633" s="142" t="s">
        <v>22008</v>
      </c>
      <c r="C6633" s="143">
        <v>654</v>
      </c>
      <c r="D6633" s="143">
        <v>17</v>
      </c>
      <c r="E6633" s="144">
        <v>3756.93</v>
      </c>
      <c r="F6633" s="144">
        <v>180.79</v>
      </c>
      <c r="G6633" s="144">
        <v>322.12</v>
      </c>
      <c r="H6633" s="144">
        <v>94.7</v>
      </c>
      <c r="I6633" s="144">
        <v>597.61</v>
      </c>
    </row>
    <row r="6634" spans="1:9" x14ac:dyDescent="0.2">
      <c r="A6634" s="141" t="s">
        <v>13270</v>
      </c>
      <c r="B6634" s="142" t="s">
        <v>22009</v>
      </c>
      <c r="C6634" s="143">
        <v>4632</v>
      </c>
      <c r="D6634" s="143">
        <v>74</v>
      </c>
      <c r="E6634" s="144">
        <v>17279.169999999998</v>
      </c>
      <c r="F6634" s="144">
        <v>1280.5</v>
      </c>
      <c r="G6634" s="144">
        <v>1402.17</v>
      </c>
      <c r="H6634" s="144">
        <v>435.53</v>
      </c>
      <c r="I6634" s="144">
        <v>3118.2</v>
      </c>
    </row>
    <row r="6635" spans="1:9" x14ac:dyDescent="0.2">
      <c r="A6635" s="141" t="s">
        <v>13272</v>
      </c>
      <c r="B6635" s="142" t="s">
        <v>22010</v>
      </c>
      <c r="C6635" s="143">
        <v>311</v>
      </c>
      <c r="D6635" s="143">
        <v>6</v>
      </c>
      <c r="E6635" s="144">
        <v>15652.02</v>
      </c>
      <c r="F6635" s="144">
        <v>85.98</v>
      </c>
      <c r="G6635" s="144">
        <v>113.69</v>
      </c>
      <c r="H6635" s="144">
        <v>394.51</v>
      </c>
      <c r="I6635" s="144">
        <v>594.17999999999995</v>
      </c>
    </row>
    <row r="6636" spans="1:9" x14ac:dyDescent="0.2">
      <c r="A6636" s="141" t="s">
        <v>13274</v>
      </c>
      <c r="B6636" s="142" t="s">
        <v>22011</v>
      </c>
      <c r="C6636" s="143">
        <v>184</v>
      </c>
      <c r="D6636" s="143">
        <v>5</v>
      </c>
      <c r="E6636" s="144">
        <v>8660.06</v>
      </c>
      <c r="F6636" s="144">
        <v>50.86</v>
      </c>
      <c r="G6636" s="144">
        <v>94.74</v>
      </c>
      <c r="H6636" s="144">
        <v>218.28</v>
      </c>
      <c r="I6636" s="144">
        <v>363.88</v>
      </c>
    </row>
    <row r="6637" spans="1:9" x14ac:dyDescent="0.2">
      <c r="A6637" s="141" t="s">
        <v>13276</v>
      </c>
      <c r="B6637" s="142" t="s">
        <v>22012</v>
      </c>
      <c r="C6637" s="143">
        <v>11369</v>
      </c>
      <c r="D6637" s="143">
        <v>128</v>
      </c>
      <c r="E6637" s="144">
        <v>46085.14</v>
      </c>
      <c r="F6637" s="144">
        <v>3142.92</v>
      </c>
      <c r="G6637" s="144">
        <v>2425.37</v>
      </c>
      <c r="H6637" s="144">
        <v>1161.5899999999999</v>
      </c>
      <c r="I6637" s="144">
        <v>6729.88</v>
      </c>
    </row>
    <row r="6638" spans="1:9" x14ac:dyDescent="0.2">
      <c r="A6638" s="141" t="s">
        <v>13278</v>
      </c>
      <c r="B6638" s="142" t="s">
        <v>22013</v>
      </c>
      <c r="C6638" s="143">
        <v>653</v>
      </c>
      <c r="D6638" s="143">
        <v>5</v>
      </c>
      <c r="E6638" s="144">
        <v>1254.9000000000001</v>
      </c>
      <c r="F6638" s="144">
        <v>180.52</v>
      </c>
      <c r="G6638" s="144">
        <v>94.74</v>
      </c>
      <c r="H6638" s="144">
        <v>31.63</v>
      </c>
      <c r="I6638" s="144">
        <v>306.89</v>
      </c>
    </row>
    <row r="6639" spans="1:9" x14ac:dyDescent="0.2">
      <c r="A6639" s="141" t="s">
        <v>13280</v>
      </c>
      <c r="B6639" s="142" t="s">
        <v>22014</v>
      </c>
      <c r="C6639" s="143">
        <v>639</v>
      </c>
      <c r="D6639" s="143">
        <v>20</v>
      </c>
      <c r="E6639" s="144">
        <v>3956.54</v>
      </c>
      <c r="F6639" s="144">
        <v>176.65</v>
      </c>
      <c r="G6639" s="144">
        <v>378.96</v>
      </c>
      <c r="H6639" s="144">
        <v>99.73</v>
      </c>
      <c r="I6639" s="144">
        <v>655.34</v>
      </c>
    </row>
    <row r="6640" spans="1:9" x14ac:dyDescent="0.2">
      <c r="A6640" s="141" t="s">
        <v>13282</v>
      </c>
      <c r="B6640" s="142" t="s">
        <v>22015</v>
      </c>
      <c r="C6640" s="143">
        <v>15430</v>
      </c>
      <c r="D6640" s="143">
        <v>105</v>
      </c>
      <c r="E6640" s="144">
        <v>26181.13</v>
      </c>
      <c r="F6640" s="144">
        <v>4265.57</v>
      </c>
      <c r="G6640" s="144">
        <v>1989.56</v>
      </c>
      <c r="H6640" s="144">
        <v>659.9</v>
      </c>
      <c r="I6640" s="144">
        <v>6915.03</v>
      </c>
    </row>
    <row r="6641" spans="1:9" x14ac:dyDescent="0.2">
      <c r="A6641" s="141" t="s">
        <v>13284</v>
      </c>
      <c r="B6641" s="142" t="s">
        <v>22016</v>
      </c>
      <c r="C6641" s="143">
        <v>1780</v>
      </c>
      <c r="D6641" s="143">
        <v>30</v>
      </c>
      <c r="E6641" s="144">
        <v>7536.91</v>
      </c>
      <c r="F6641" s="144">
        <v>492.07</v>
      </c>
      <c r="G6641" s="144">
        <v>568.45000000000005</v>
      </c>
      <c r="H6641" s="144">
        <v>189.97</v>
      </c>
      <c r="I6641" s="144">
        <v>1250.49</v>
      </c>
    </row>
    <row r="6642" spans="1:9" x14ac:dyDescent="0.2">
      <c r="A6642" s="141" t="s">
        <v>13286</v>
      </c>
      <c r="B6642" s="142" t="s">
        <v>22017</v>
      </c>
      <c r="C6642" s="143">
        <v>207</v>
      </c>
      <c r="D6642" s="143">
        <v>3</v>
      </c>
      <c r="E6642" s="144">
        <v>1953.29</v>
      </c>
      <c r="F6642" s="144">
        <v>57.22</v>
      </c>
      <c r="G6642" s="144">
        <v>56.85</v>
      </c>
      <c r="H6642" s="144">
        <v>49.23</v>
      </c>
      <c r="I6642" s="144">
        <v>163.30000000000001</v>
      </c>
    </row>
    <row r="6643" spans="1:9" x14ac:dyDescent="0.2">
      <c r="A6643" s="141" t="s">
        <v>13288</v>
      </c>
      <c r="B6643" s="142" t="s">
        <v>22018</v>
      </c>
      <c r="C6643" s="143">
        <v>587</v>
      </c>
      <c r="D6643" s="143">
        <v>9</v>
      </c>
      <c r="E6643" s="144">
        <v>1913.14</v>
      </c>
      <c r="F6643" s="144">
        <v>162.27000000000001</v>
      </c>
      <c r="G6643" s="144">
        <v>170.54</v>
      </c>
      <c r="H6643" s="144">
        <v>48.22</v>
      </c>
      <c r="I6643" s="144">
        <v>381.03</v>
      </c>
    </row>
    <row r="6644" spans="1:9" x14ac:dyDescent="0.2">
      <c r="A6644" s="141" t="s">
        <v>13290</v>
      </c>
      <c r="B6644" s="142" t="s">
        <v>22019</v>
      </c>
      <c r="C6644" s="143">
        <v>2268</v>
      </c>
      <c r="D6644" s="143">
        <v>25</v>
      </c>
      <c r="E6644" s="144">
        <v>6092.65</v>
      </c>
      <c r="F6644" s="144">
        <v>626.98</v>
      </c>
      <c r="G6644" s="144">
        <v>473.7</v>
      </c>
      <c r="H6644" s="144">
        <v>153.57</v>
      </c>
      <c r="I6644" s="144">
        <v>1254.25</v>
      </c>
    </row>
    <row r="6645" spans="1:9" x14ac:dyDescent="0.2">
      <c r="A6645" s="141" t="s">
        <v>13292</v>
      </c>
      <c r="B6645" s="142" t="s">
        <v>22020</v>
      </c>
      <c r="C6645" s="143">
        <v>1542</v>
      </c>
      <c r="D6645" s="143">
        <v>31</v>
      </c>
      <c r="E6645" s="144">
        <v>7662.54</v>
      </c>
      <c r="F6645" s="144">
        <v>426.28</v>
      </c>
      <c r="G6645" s="144">
        <v>587.39</v>
      </c>
      <c r="H6645" s="144">
        <v>193.14</v>
      </c>
      <c r="I6645" s="144">
        <v>1206.81</v>
      </c>
    </row>
    <row r="6646" spans="1:9" x14ac:dyDescent="0.2">
      <c r="A6646" s="141" t="s">
        <v>13294</v>
      </c>
      <c r="B6646" s="142" t="s">
        <v>22021</v>
      </c>
      <c r="C6646" s="143">
        <v>11967</v>
      </c>
      <c r="D6646" s="143">
        <v>171</v>
      </c>
      <c r="E6646" s="144">
        <v>232901.95</v>
      </c>
      <c r="F6646" s="144">
        <v>3308.23</v>
      </c>
      <c r="G6646" s="144">
        <v>3240.14</v>
      </c>
      <c r="H6646" s="144">
        <v>5870.39</v>
      </c>
      <c r="I6646" s="144">
        <v>12418.76</v>
      </c>
    </row>
    <row r="6647" spans="1:9" x14ac:dyDescent="0.2">
      <c r="A6647" s="141" t="s">
        <v>13296</v>
      </c>
      <c r="B6647" s="142" t="s">
        <v>22022</v>
      </c>
      <c r="C6647" s="143">
        <v>463</v>
      </c>
      <c r="D6647" s="143">
        <v>20</v>
      </c>
      <c r="E6647" s="144">
        <v>5844.37</v>
      </c>
      <c r="F6647" s="144">
        <v>127.99</v>
      </c>
      <c r="G6647" s="144">
        <v>378.96</v>
      </c>
      <c r="H6647" s="144">
        <v>147.31</v>
      </c>
      <c r="I6647" s="144">
        <v>654.26</v>
      </c>
    </row>
    <row r="6648" spans="1:9" x14ac:dyDescent="0.2">
      <c r="A6648" s="141" t="s">
        <v>13298</v>
      </c>
      <c r="B6648" s="142" t="s">
        <v>22023</v>
      </c>
      <c r="C6648" s="143">
        <v>5742</v>
      </c>
      <c r="D6648" s="143">
        <v>83</v>
      </c>
      <c r="E6648" s="144">
        <v>36505.47</v>
      </c>
      <c r="F6648" s="144">
        <v>1587.35</v>
      </c>
      <c r="G6648" s="144">
        <v>1572.7</v>
      </c>
      <c r="H6648" s="144">
        <v>920.14</v>
      </c>
      <c r="I6648" s="144">
        <v>4080.19</v>
      </c>
    </row>
    <row r="6649" spans="1:9" x14ac:dyDescent="0.2">
      <c r="A6649" s="141" t="s">
        <v>13300</v>
      </c>
      <c r="B6649" s="142" t="s">
        <v>22024</v>
      </c>
      <c r="C6649" s="143">
        <v>2253</v>
      </c>
      <c r="D6649" s="143">
        <v>41</v>
      </c>
      <c r="E6649" s="144">
        <v>43308.01</v>
      </c>
      <c r="F6649" s="144">
        <v>622.83000000000004</v>
      </c>
      <c r="G6649" s="144">
        <v>776.88</v>
      </c>
      <c r="H6649" s="144">
        <v>1091.5999999999999</v>
      </c>
      <c r="I6649" s="144">
        <v>2491.31</v>
      </c>
    </row>
    <row r="6650" spans="1:9" x14ac:dyDescent="0.2">
      <c r="A6650" s="141" t="s">
        <v>13302</v>
      </c>
      <c r="B6650" s="142" t="s">
        <v>22025</v>
      </c>
      <c r="C6650" s="143">
        <v>653</v>
      </c>
      <c r="D6650" s="143">
        <v>16</v>
      </c>
      <c r="E6650" s="144">
        <v>4181.3999999999996</v>
      </c>
      <c r="F6650" s="144">
        <v>180.52</v>
      </c>
      <c r="G6650" s="144">
        <v>303.17</v>
      </c>
      <c r="H6650" s="144">
        <v>105.39</v>
      </c>
      <c r="I6650" s="144">
        <v>589.08000000000004</v>
      </c>
    </row>
    <row r="6651" spans="1:9" x14ac:dyDescent="0.2">
      <c r="A6651" s="141" t="s">
        <v>13304</v>
      </c>
      <c r="B6651" s="142" t="s">
        <v>22026</v>
      </c>
      <c r="C6651" s="143">
        <v>2024</v>
      </c>
      <c r="D6651" s="143">
        <v>300</v>
      </c>
      <c r="E6651" s="144">
        <v>278377.01</v>
      </c>
      <c r="F6651" s="144">
        <v>559.53</v>
      </c>
      <c r="G6651" s="144">
        <v>5684.46</v>
      </c>
      <c r="H6651" s="144">
        <v>7016.61</v>
      </c>
      <c r="I6651" s="144">
        <v>13260.6</v>
      </c>
    </row>
    <row r="6652" spans="1:9" x14ac:dyDescent="0.2">
      <c r="A6652" s="141" t="s">
        <v>13306</v>
      </c>
      <c r="B6652" s="142" t="s">
        <v>22027</v>
      </c>
      <c r="C6652" s="143">
        <v>1547</v>
      </c>
      <c r="D6652" s="143">
        <v>15</v>
      </c>
      <c r="E6652" s="144">
        <v>2735.61</v>
      </c>
      <c r="F6652" s="144">
        <v>427.66</v>
      </c>
      <c r="G6652" s="144">
        <v>284.22000000000003</v>
      </c>
      <c r="H6652" s="144">
        <v>68.95</v>
      </c>
      <c r="I6652" s="144">
        <v>780.83</v>
      </c>
    </row>
    <row r="6653" spans="1:9" x14ac:dyDescent="0.2">
      <c r="A6653" s="141" t="s">
        <v>13308</v>
      </c>
      <c r="B6653" s="142" t="s">
        <v>22028</v>
      </c>
      <c r="C6653" s="143">
        <v>2334</v>
      </c>
      <c r="D6653" s="143">
        <v>41</v>
      </c>
      <c r="E6653" s="144">
        <v>14812.76</v>
      </c>
      <c r="F6653" s="144">
        <v>645.22</v>
      </c>
      <c r="G6653" s="144">
        <v>776.88</v>
      </c>
      <c r="H6653" s="144">
        <v>373.36</v>
      </c>
      <c r="I6653" s="144">
        <v>1795.46</v>
      </c>
    </row>
    <row r="6654" spans="1:9" x14ac:dyDescent="0.2">
      <c r="A6654" s="141" t="s">
        <v>13310</v>
      </c>
      <c r="B6654" s="142" t="s">
        <v>22029</v>
      </c>
      <c r="C6654" s="143">
        <v>441</v>
      </c>
      <c r="D6654" s="143">
        <v>18</v>
      </c>
      <c r="E6654" s="144">
        <v>6362.33</v>
      </c>
      <c r="F6654" s="144">
        <v>121.91</v>
      </c>
      <c r="G6654" s="144">
        <v>341.06</v>
      </c>
      <c r="H6654" s="144">
        <v>160.37</v>
      </c>
      <c r="I6654" s="144">
        <v>623.34</v>
      </c>
    </row>
    <row r="6655" spans="1:9" x14ac:dyDescent="0.2">
      <c r="A6655" s="141" t="s">
        <v>13312</v>
      </c>
      <c r="B6655" s="142" t="s">
        <v>22030</v>
      </c>
      <c r="C6655" s="143">
        <v>183</v>
      </c>
      <c r="D6655" s="143">
        <v>1</v>
      </c>
      <c r="E6655" s="144">
        <v>414.7</v>
      </c>
      <c r="F6655" s="144">
        <v>50.59</v>
      </c>
      <c r="G6655" s="144">
        <v>18.95</v>
      </c>
      <c r="H6655" s="144">
        <v>10.46</v>
      </c>
      <c r="I6655" s="144">
        <v>80</v>
      </c>
    </row>
    <row r="6656" spans="1:9" x14ac:dyDescent="0.2">
      <c r="A6656" s="141" t="s">
        <v>13314</v>
      </c>
      <c r="B6656" s="142" t="s">
        <v>22031</v>
      </c>
      <c r="C6656" s="143">
        <v>25423</v>
      </c>
      <c r="D6656" s="143">
        <v>270</v>
      </c>
      <c r="E6656" s="144">
        <v>111657.2</v>
      </c>
      <c r="F6656" s="144">
        <v>7028.1</v>
      </c>
      <c r="G6656" s="144">
        <v>5116.0200000000004</v>
      </c>
      <c r="H6656" s="144">
        <v>2814.37</v>
      </c>
      <c r="I6656" s="144">
        <v>14958.49</v>
      </c>
    </row>
    <row r="6657" spans="1:9" x14ac:dyDescent="0.2">
      <c r="A6657" s="141" t="s">
        <v>13316</v>
      </c>
      <c r="B6657" s="142" t="s">
        <v>22032</v>
      </c>
      <c r="C6657" s="143">
        <v>527</v>
      </c>
      <c r="D6657" s="143">
        <v>10</v>
      </c>
      <c r="E6657" s="144">
        <v>1934.5</v>
      </c>
      <c r="F6657" s="144">
        <v>145.69</v>
      </c>
      <c r="G6657" s="144">
        <v>189.48</v>
      </c>
      <c r="H6657" s="144">
        <v>48.76</v>
      </c>
      <c r="I6657" s="144">
        <v>383.93</v>
      </c>
    </row>
    <row r="6658" spans="1:9" x14ac:dyDescent="0.2">
      <c r="A6658" s="141" t="s">
        <v>13318</v>
      </c>
      <c r="B6658" s="142" t="s">
        <v>22033</v>
      </c>
      <c r="C6658" s="143">
        <v>4101</v>
      </c>
      <c r="D6658" s="143">
        <v>93</v>
      </c>
      <c r="E6658" s="144">
        <v>38021.72</v>
      </c>
      <c r="F6658" s="144">
        <v>1133.7</v>
      </c>
      <c r="G6658" s="144">
        <v>1762.18</v>
      </c>
      <c r="H6658" s="144">
        <v>958.35</v>
      </c>
      <c r="I6658" s="144">
        <v>3854.23</v>
      </c>
    </row>
    <row r="6659" spans="1:9" x14ac:dyDescent="0.2">
      <c r="A6659" s="141" t="s">
        <v>13320</v>
      </c>
      <c r="B6659" s="142" t="s">
        <v>22034</v>
      </c>
      <c r="C6659" s="143">
        <v>1336</v>
      </c>
      <c r="D6659" s="143">
        <v>16</v>
      </c>
      <c r="E6659" s="144">
        <v>3402.34</v>
      </c>
      <c r="F6659" s="144">
        <v>369.34</v>
      </c>
      <c r="G6659" s="144">
        <v>303.17</v>
      </c>
      <c r="H6659" s="144">
        <v>85.76</v>
      </c>
      <c r="I6659" s="144">
        <v>758.27</v>
      </c>
    </row>
    <row r="6660" spans="1:9" x14ac:dyDescent="0.2">
      <c r="A6660" s="141" t="s">
        <v>13322</v>
      </c>
      <c r="B6660" s="142" t="s">
        <v>22035</v>
      </c>
      <c r="C6660" s="143">
        <v>3780</v>
      </c>
      <c r="D6660" s="143">
        <v>48</v>
      </c>
      <c r="E6660" s="144">
        <v>15677.25</v>
      </c>
      <c r="F6660" s="144">
        <v>1044.97</v>
      </c>
      <c r="G6660" s="144">
        <v>909.51</v>
      </c>
      <c r="H6660" s="144">
        <v>395.15</v>
      </c>
      <c r="I6660" s="144">
        <v>2349.63</v>
      </c>
    </row>
    <row r="6661" spans="1:9" x14ac:dyDescent="0.2">
      <c r="A6661" s="141" t="s">
        <v>13324</v>
      </c>
      <c r="B6661" s="142" t="s">
        <v>22036</v>
      </c>
      <c r="C6661" s="143">
        <v>163</v>
      </c>
      <c r="D6661" s="143">
        <v>7</v>
      </c>
      <c r="E6661" s="144">
        <v>3079.98</v>
      </c>
      <c r="F6661" s="144">
        <v>45.06</v>
      </c>
      <c r="G6661" s="144">
        <v>132.63999999999999</v>
      </c>
      <c r="H6661" s="144">
        <v>77.63</v>
      </c>
      <c r="I6661" s="144">
        <v>255.33</v>
      </c>
    </row>
    <row r="6662" spans="1:9" x14ac:dyDescent="0.2">
      <c r="A6662" s="141" t="s">
        <v>13326</v>
      </c>
      <c r="B6662" s="142" t="s">
        <v>22037</v>
      </c>
      <c r="C6662" s="143">
        <v>728</v>
      </c>
      <c r="D6662" s="143">
        <v>11</v>
      </c>
      <c r="E6662" s="144">
        <v>2305.23</v>
      </c>
      <c r="F6662" s="144">
        <v>201.26</v>
      </c>
      <c r="G6662" s="144">
        <v>208.43</v>
      </c>
      <c r="H6662" s="144">
        <v>58.1</v>
      </c>
      <c r="I6662" s="144">
        <v>467.79</v>
      </c>
    </row>
    <row r="6663" spans="1:9" x14ac:dyDescent="0.2">
      <c r="A6663" s="141" t="s">
        <v>13328</v>
      </c>
      <c r="B6663" s="142" t="s">
        <v>22038</v>
      </c>
      <c r="C6663" s="143">
        <v>9438</v>
      </c>
      <c r="D6663" s="143">
        <v>169</v>
      </c>
      <c r="E6663" s="144">
        <v>453045.19</v>
      </c>
      <c r="F6663" s="144">
        <v>2609.1</v>
      </c>
      <c r="G6663" s="144">
        <v>3202.25</v>
      </c>
      <c r="H6663" s="144">
        <v>11419.2</v>
      </c>
      <c r="I6663" s="144">
        <v>17230.55</v>
      </c>
    </row>
    <row r="6664" spans="1:9" x14ac:dyDescent="0.2">
      <c r="A6664" s="141" t="s">
        <v>13330</v>
      </c>
      <c r="B6664" s="142" t="s">
        <v>22039</v>
      </c>
      <c r="C6664" s="143">
        <v>38712</v>
      </c>
      <c r="D6664" s="143">
        <v>254</v>
      </c>
      <c r="E6664" s="144">
        <v>118508.9</v>
      </c>
      <c r="F6664" s="144">
        <v>10701.79</v>
      </c>
      <c r="G6664" s="144">
        <v>4812.84</v>
      </c>
      <c r="H6664" s="144">
        <v>2987.06</v>
      </c>
      <c r="I6664" s="144">
        <v>18501.689999999999</v>
      </c>
    </row>
    <row r="6665" spans="1:9" x14ac:dyDescent="0.2">
      <c r="A6665" s="141" t="s">
        <v>13332</v>
      </c>
      <c r="B6665" s="142" t="s">
        <v>22040</v>
      </c>
      <c r="C6665" s="143">
        <v>368</v>
      </c>
      <c r="D6665" s="143">
        <v>9</v>
      </c>
      <c r="E6665" s="144">
        <v>7408.87</v>
      </c>
      <c r="F6665" s="144">
        <v>101.74</v>
      </c>
      <c r="G6665" s="144">
        <v>170.54</v>
      </c>
      <c r="H6665" s="144">
        <v>186.74</v>
      </c>
      <c r="I6665" s="144">
        <v>459.02</v>
      </c>
    </row>
    <row r="6666" spans="1:9" x14ac:dyDescent="0.2">
      <c r="A6666" s="141" t="s">
        <v>13334</v>
      </c>
      <c r="B6666" s="142" t="s">
        <v>22041</v>
      </c>
      <c r="C6666" s="143">
        <v>1204</v>
      </c>
      <c r="D6666" s="143">
        <v>36</v>
      </c>
      <c r="E6666" s="144">
        <v>8436.14</v>
      </c>
      <c r="F6666" s="144">
        <v>332.84</v>
      </c>
      <c r="G6666" s="144">
        <v>682.14</v>
      </c>
      <c r="H6666" s="144">
        <v>212.64</v>
      </c>
      <c r="I6666" s="144">
        <v>1227.6199999999999</v>
      </c>
    </row>
    <row r="6667" spans="1:9" x14ac:dyDescent="0.2">
      <c r="A6667" s="141" t="s">
        <v>13336</v>
      </c>
      <c r="B6667" s="142" t="s">
        <v>22042</v>
      </c>
      <c r="C6667" s="143">
        <v>13257</v>
      </c>
      <c r="D6667" s="143">
        <v>100</v>
      </c>
      <c r="E6667" s="144">
        <v>42326.97</v>
      </c>
      <c r="F6667" s="144">
        <v>3664.85</v>
      </c>
      <c r="G6667" s="144">
        <v>1894.82</v>
      </c>
      <c r="H6667" s="144">
        <v>1066.8699999999999</v>
      </c>
      <c r="I6667" s="144">
        <v>6626.54</v>
      </c>
    </row>
    <row r="6668" spans="1:9" x14ac:dyDescent="0.2">
      <c r="A6668" s="141" t="s">
        <v>13338</v>
      </c>
      <c r="B6668" s="142" t="s">
        <v>22043</v>
      </c>
      <c r="C6668" s="143">
        <v>6812</v>
      </c>
      <c r="D6668" s="143">
        <v>110</v>
      </c>
      <c r="E6668" s="144">
        <v>35841.32</v>
      </c>
      <c r="F6668" s="144">
        <v>1883.15</v>
      </c>
      <c r="G6668" s="144">
        <v>2084.3000000000002</v>
      </c>
      <c r="H6668" s="144">
        <v>903.39</v>
      </c>
      <c r="I6668" s="144">
        <v>4870.84</v>
      </c>
    </row>
    <row r="6669" spans="1:9" x14ac:dyDescent="0.2">
      <c r="A6669" s="141" t="s">
        <v>13340</v>
      </c>
      <c r="B6669" s="142" t="s">
        <v>22044</v>
      </c>
      <c r="C6669" s="143">
        <v>20494</v>
      </c>
      <c r="D6669" s="143">
        <v>227</v>
      </c>
      <c r="E6669" s="144">
        <v>116153.31</v>
      </c>
      <c r="F6669" s="144">
        <v>5665.5</v>
      </c>
      <c r="G6669" s="144">
        <v>4301.24</v>
      </c>
      <c r="H6669" s="144">
        <v>2927.7</v>
      </c>
      <c r="I6669" s="144">
        <v>12894.44</v>
      </c>
    </row>
    <row r="6670" spans="1:9" x14ac:dyDescent="0.2">
      <c r="A6670" s="141" t="s">
        <v>13342</v>
      </c>
      <c r="B6670" s="142" t="s">
        <v>22045</v>
      </c>
      <c r="C6670" s="143">
        <v>1822</v>
      </c>
      <c r="D6670" s="143">
        <v>30</v>
      </c>
      <c r="E6670" s="144">
        <v>9447.2800000000007</v>
      </c>
      <c r="F6670" s="144">
        <v>503.69</v>
      </c>
      <c r="G6670" s="144">
        <v>568.45000000000005</v>
      </c>
      <c r="H6670" s="144">
        <v>238.12</v>
      </c>
      <c r="I6670" s="144">
        <v>1310.26</v>
      </c>
    </row>
    <row r="6671" spans="1:9" x14ac:dyDescent="0.2">
      <c r="A6671" s="141" t="s">
        <v>13344</v>
      </c>
      <c r="B6671" s="142" t="s">
        <v>22046</v>
      </c>
      <c r="C6671" s="143">
        <v>15851</v>
      </c>
      <c r="D6671" s="143">
        <v>266</v>
      </c>
      <c r="E6671" s="144">
        <v>138962.78</v>
      </c>
      <c r="F6671" s="144">
        <v>4381.95</v>
      </c>
      <c r="G6671" s="144">
        <v>5040.22</v>
      </c>
      <c r="H6671" s="144">
        <v>3502.62</v>
      </c>
      <c r="I6671" s="144">
        <v>12924.79</v>
      </c>
    </row>
    <row r="6672" spans="1:9" x14ac:dyDescent="0.2">
      <c r="A6672" s="141" t="s">
        <v>13346</v>
      </c>
      <c r="B6672" s="142" t="s">
        <v>22047</v>
      </c>
      <c r="C6672" s="143">
        <v>102</v>
      </c>
      <c r="D6672" s="143">
        <v>1</v>
      </c>
      <c r="E6672" s="144">
        <v>248.82</v>
      </c>
      <c r="F6672" s="144">
        <v>28.2</v>
      </c>
      <c r="G6672" s="144">
        <v>18.95</v>
      </c>
      <c r="H6672" s="144">
        <v>6.27</v>
      </c>
      <c r="I6672" s="144">
        <v>53.42</v>
      </c>
    </row>
    <row r="6673" spans="1:9" x14ac:dyDescent="0.2">
      <c r="A6673" s="141" t="s">
        <v>13348</v>
      </c>
      <c r="B6673" s="142" t="s">
        <v>22048</v>
      </c>
      <c r="C6673" s="143">
        <v>132</v>
      </c>
      <c r="D6673" s="143">
        <v>1</v>
      </c>
      <c r="E6673" s="144">
        <v>37.32</v>
      </c>
      <c r="F6673" s="144">
        <v>36.49</v>
      </c>
      <c r="G6673" s="144">
        <v>18.95</v>
      </c>
      <c r="H6673" s="144">
        <v>0.94</v>
      </c>
      <c r="I6673" s="144">
        <v>56.38</v>
      </c>
    </row>
    <row r="6674" spans="1:9" x14ac:dyDescent="0.2">
      <c r="A6674" s="141" t="s">
        <v>13350</v>
      </c>
      <c r="B6674" s="142" t="s">
        <v>22049</v>
      </c>
      <c r="C6674" s="143">
        <v>164</v>
      </c>
      <c r="D6674" s="143">
        <v>2</v>
      </c>
      <c r="E6674" s="144">
        <v>286.14</v>
      </c>
      <c r="F6674" s="144">
        <v>45.34</v>
      </c>
      <c r="G6674" s="144">
        <v>37.9</v>
      </c>
      <c r="H6674" s="144">
        <v>7.22</v>
      </c>
      <c r="I6674" s="144">
        <v>90.46</v>
      </c>
    </row>
    <row r="6675" spans="1:9" x14ac:dyDescent="0.2">
      <c r="A6675" s="141" t="s">
        <v>13352</v>
      </c>
      <c r="B6675" s="142" t="s">
        <v>22050</v>
      </c>
      <c r="C6675" s="143">
        <v>2881</v>
      </c>
      <c r="D6675" s="143">
        <v>45</v>
      </c>
      <c r="E6675" s="144">
        <v>9856.42</v>
      </c>
      <c r="F6675" s="144">
        <v>796.44</v>
      </c>
      <c r="G6675" s="144">
        <v>852.67</v>
      </c>
      <c r="H6675" s="144">
        <v>248.43</v>
      </c>
      <c r="I6675" s="144">
        <v>1897.54</v>
      </c>
    </row>
    <row r="6676" spans="1:9" x14ac:dyDescent="0.2">
      <c r="A6676" s="141" t="s">
        <v>13354</v>
      </c>
      <c r="B6676" s="142" t="s">
        <v>22051</v>
      </c>
      <c r="C6676" s="143">
        <v>2316</v>
      </c>
      <c r="D6676" s="143">
        <v>34</v>
      </c>
      <c r="E6676" s="144">
        <v>13036.04</v>
      </c>
      <c r="F6676" s="144">
        <v>640.25</v>
      </c>
      <c r="G6676" s="144">
        <v>644.24</v>
      </c>
      <c r="H6676" s="144">
        <v>328.58</v>
      </c>
      <c r="I6676" s="144">
        <v>1613.07</v>
      </c>
    </row>
    <row r="6677" spans="1:9" x14ac:dyDescent="0.2">
      <c r="A6677" s="141" t="s">
        <v>13356</v>
      </c>
      <c r="B6677" s="142" t="s">
        <v>22052</v>
      </c>
      <c r="C6677" s="143">
        <v>139</v>
      </c>
      <c r="D6677" s="143">
        <v>4</v>
      </c>
      <c r="E6677" s="144">
        <v>746.44</v>
      </c>
      <c r="F6677" s="144">
        <v>38.42</v>
      </c>
      <c r="G6677" s="144">
        <v>75.790000000000006</v>
      </c>
      <c r="H6677" s="144">
        <v>18.82</v>
      </c>
      <c r="I6677" s="144">
        <v>133.03</v>
      </c>
    </row>
    <row r="6678" spans="1:9" x14ac:dyDescent="0.2">
      <c r="A6678" s="141" t="s">
        <v>13358</v>
      </c>
      <c r="B6678" s="142" t="s">
        <v>22053</v>
      </c>
      <c r="C6678" s="143">
        <v>299</v>
      </c>
      <c r="D6678" s="143">
        <v>21</v>
      </c>
      <c r="E6678" s="144">
        <v>2007.75</v>
      </c>
      <c r="F6678" s="144">
        <v>82.66</v>
      </c>
      <c r="G6678" s="144">
        <v>397.91</v>
      </c>
      <c r="H6678" s="144">
        <v>50.61</v>
      </c>
      <c r="I6678" s="144">
        <v>531.17999999999995</v>
      </c>
    </row>
    <row r="6679" spans="1:9" x14ac:dyDescent="0.2">
      <c r="A6679" s="141" t="s">
        <v>13360</v>
      </c>
      <c r="B6679" s="142" t="s">
        <v>22054</v>
      </c>
      <c r="C6679" s="143">
        <v>2846</v>
      </c>
      <c r="D6679" s="143">
        <v>75</v>
      </c>
      <c r="E6679" s="144">
        <v>22948.81</v>
      </c>
      <c r="F6679" s="144">
        <v>786.77</v>
      </c>
      <c r="G6679" s="144">
        <v>1421.11</v>
      </c>
      <c r="H6679" s="144">
        <v>578.42999999999995</v>
      </c>
      <c r="I6679" s="144">
        <v>2786.31</v>
      </c>
    </row>
    <row r="6680" spans="1:9" x14ac:dyDescent="0.2">
      <c r="A6680" s="141" t="s">
        <v>13362</v>
      </c>
      <c r="B6680" s="142" t="s">
        <v>22055</v>
      </c>
      <c r="C6680" s="143">
        <v>28509</v>
      </c>
      <c r="D6680" s="143">
        <v>409</v>
      </c>
      <c r="E6680" s="144">
        <v>182637.57</v>
      </c>
      <c r="F6680" s="144">
        <v>7881.21</v>
      </c>
      <c r="G6680" s="144">
        <v>7749.81</v>
      </c>
      <c r="H6680" s="144">
        <v>4603.46</v>
      </c>
      <c r="I6680" s="144">
        <v>20234.48</v>
      </c>
    </row>
    <row r="6681" spans="1:9" x14ac:dyDescent="0.2">
      <c r="A6681" s="141" t="s">
        <v>13364</v>
      </c>
      <c r="B6681" s="142" t="s">
        <v>22056</v>
      </c>
      <c r="C6681" s="143">
        <v>701</v>
      </c>
      <c r="D6681" s="143">
        <v>41</v>
      </c>
      <c r="E6681" s="144">
        <v>10548.58</v>
      </c>
      <c r="F6681" s="144">
        <v>193.79</v>
      </c>
      <c r="G6681" s="144">
        <v>776.88</v>
      </c>
      <c r="H6681" s="144">
        <v>265.88</v>
      </c>
      <c r="I6681" s="144">
        <v>1236.55</v>
      </c>
    </row>
    <row r="6682" spans="1:9" x14ac:dyDescent="0.2">
      <c r="A6682" s="141" t="s">
        <v>13366</v>
      </c>
      <c r="B6682" s="142" t="s">
        <v>22057</v>
      </c>
      <c r="C6682" s="143">
        <v>345</v>
      </c>
      <c r="D6682" s="143">
        <v>8</v>
      </c>
      <c r="E6682" s="144">
        <v>1484.84</v>
      </c>
      <c r="F6682" s="144">
        <v>95.38</v>
      </c>
      <c r="G6682" s="144">
        <v>151.58000000000001</v>
      </c>
      <c r="H6682" s="144">
        <v>37.42</v>
      </c>
      <c r="I6682" s="144">
        <v>284.38</v>
      </c>
    </row>
    <row r="6683" spans="1:9" x14ac:dyDescent="0.2">
      <c r="A6683" s="141" t="s">
        <v>13368</v>
      </c>
      <c r="B6683" s="142" t="s">
        <v>22058</v>
      </c>
      <c r="C6683" s="143">
        <v>1122</v>
      </c>
      <c r="D6683" s="143">
        <v>51</v>
      </c>
      <c r="E6683" s="144">
        <v>583504.30000000005</v>
      </c>
      <c r="F6683" s="144">
        <v>310.18</v>
      </c>
      <c r="G6683" s="144">
        <v>966.36</v>
      </c>
      <c r="H6683" s="144">
        <v>14707.47</v>
      </c>
      <c r="I6683" s="144">
        <v>15984.01</v>
      </c>
    </row>
    <row r="6684" spans="1:9" x14ac:dyDescent="0.2">
      <c r="A6684" s="141" t="s">
        <v>13370</v>
      </c>
      <c r="B6684" s="142" t="s">
        <v>22059</v>
      </c>
      <c r="C6684" s="143">
        <v>3088</v>
      </c>
      <c r="D6684" s="143">
        <v>60</v>
      </c>
      <c r="E6684" s="144">
        <v>16574.16</v>
      </c>
      <c r="F6684" s="144">
        <v>853.66</v>
      </c>
      <c r="G6684" s="144">
        <v>1136.8900000000001</v>
      </c>
      <c r="H6684" s="144">
        <v>417.76</v>
      </c>
      <c r="I6684" s="144">
        <v>2408.31</v>
      </c>
    </row>
    <row r="6685" spans="1:9" x14ac:dyDescent="0.2">
      <c r="A6685" s="141" t="s">
        <v>13372</v>
      </c>
      <c r="B6685" s="142" t="s">
        <v>22060</v>
      </c>
      <c r="C6685" s="143">
        <v>758</v>
      </c>
      <c r="D6685" s="143">
        <v>11</v>
      </c>
      <c r="E6685" s="144">
        <v>701466.04</v>
      </c>
      <c r="F6685" s="144">
        <v>209.54</v>
      </c>
      <c r="G6685" s="144">
        <v>208.43</v>
      </c>
      <c r="H6685" s="144">
        <v>17680.75</v>
      </c>
      <c r="I6685" s="144">
        <v>18098.72</v>
      </c>
    </row>
    <row r="6686" spans="1:9" x14ac:dyDescent="0.2">
      <c r="A6686" s="141" t="s">
        <v>13374</v>
      </c>
      <c r="B6686" s="142" t="s">
        <v>22061</v>
      </c>
      <c r="C6686" s="143">
        <v>326</v>
      </c>
      <c r="D6686" s="143">
        <v>8</v>
      </c>
      <c r="E6686" s="144">
        <v>2595.33</v>
      </c>
      <c r="F6686" s="144">
        <v>90.12</v>
      </c>
      <c r="G6686" s="144">
        <v>151.58000000000001</v>
      </c>
      <c r="H6686" s="144">
        <v>65.42</v>
      </c>
      <c r="I6686" s="144">
        <v>307.12</v>
      </c>
    </row>
    <row r="6687" spans="1:9" x14ac:dyDescent="0.2">
      <c r="A6687" s="141" t="s">
        <v>13376</v>
      </c>
      <c r="B6687" s="142" t="s">
        <v>22062</v>
      </c>
      <c r="C6687" s="143">
        <v>1050</v>
      </c>
      <c r="D6687" s="143">
        <v>9</v>
      </c>
      <c r="E6687" s="144">
        <v>1829.59</v>
      </c>
      <c r="F6687" s="144">
        <v>290.27</v>
      </c>
      <c r="G6687" s="144">
        <v>170.54</v>
      </c>
      <c r="H6687" s="144">
        <v>46.11</v>
      </c>
      <c r="I6687" s="144">
        <v>506.92</v>
      </c>
    </row>
    <row r="6688" spans="1:9" x14ac:dyDescent="0.2">
      <c r="A6688" s="141" t="s">
        <v>13378</v>
      </c>
      <c r="B6688" s="142" t="s">
        <v>22063</v>
      </c>
      <c r="C6688" s="143">
        <v>25035</v>
      </c>
      <c r="D6688" s="143">
        <v>711</v>
      </c>
      <c r="E6688" s="144">
        <v>775269.71</v>
      </c>
      <c r="F6688" s="144">
        <v>6920.83</v>
      </c>
      <c r="G6688" s="144">
        <v>13472.17</v>
      </c>
      <c r="H6688" s="144">
        <v>19541.009999999998</v>
      </c>
      <c r="I6688" s="144">
        <v>39934.01</v>
      </c>
    </row>
    <row r="6689" spans="1:9" x14ac:dyDescent="0.2">
      <c r="A6689" s="141" t="s">
        <v>13380</v>
      </c>
      <c r="B6689" s="142" t="s">
        <v>22064</v>
      </c>
      <c r="C6689" s="143">
        <v>1640</v>
      </c>
      <c r="D6689" s="143">
        <v>59</v>
      </c>
      <c r="E6689" s="144">
        <v>19761.79</v>
      </c>
      <c r="F6689" s="144">
        <v>453.38</v>
      </c>
      <c r="G6689" s="144">
        <v>1117.94</v>
      </c>
      <c r="H6689" s="144">
        <v>498.1</v>
      </c>
      <c r="I6689" s="144">
        <v>2069.42</v>
      </c>
    </row>
    <row r="6690" spans="1:9" x14ac:dyDescent="0.2">
      <c r="A6690" s="141" t="s">
        <v>13382</v>
      </c>
      <c r="B6690" s="142" t="s">
        <v>22065</v>
      </c>
      <c r="C6690" s="143">
        <v>2146</v>
      </c>
      <c r="D6690" s="143">
        <v>29</v>
      </c>
      <c r="E6690" s="144">
        <v>10328.4</v>
      </c>
      <c r="F6690" s="144">
        <v>593.26</v>
      </c>
      <c r="G6690" s="144">
        <v>549.5</v>
      </c>
      <c r="H6690" s="144">
        <v>260.33</v>
      </c>
      <c r="I6690" s="144">
        <v>1403.09</v>
      </c>
    </row>
    <row r="6691" spans="1:9" x14ac:dyDescent="0.2">
      <c r="A6691" s="141" t="s">
        <v>13384</v>
      </c>
      <c r="B6691" s="142" t="s">
        <v>22066</v>
      </c>
      <c r="C6691" s="143">
        <v>22708</v>
      </c>
      <c r="D6691" s="143">
        <v>207</v>
      </c>
      <c r="E6691" s="144">
        <v>80459.58</v>
      </c>
      <c r="F6691" s="144">
        <v>6277.54</v>
      </c>
      <c r="G6691" s="144">
        <v>3922.28</v>
      </c>
      <c r="H6691" s="144">
        <v>2028.02</v>
      </c>
      <c r="I6691" s="144">
        <v>12227.84</v>
      </c>
    </row>
    <row r="6692" spans="1:9" x14ac:dyDescent="0.2">
      <c r="A6692" s="141" t="s">
        <v>13386</v>
      </c>
      <c r="B6692" s="142" t="s">
        <v>22067</v>
      </c>
      <c r="C6692" s="143">
        <v>1583</v>
      </c>
      <c r="D6692" s="143">
        <v>35</v>
      </c>
      <c r="E6692" s="144">
        <v>23463.01</v>
      </c>
      <c r="F6692" s="144">
        <v>437.62</v>
      </c>
      <c r="G6692" s="144">
        <v>663.18</v>
      </c>
      <c r="H6692" s="144">
        <v>591.39</v>
      </c>
      <c r="I6692" s="144">
        <v>1692.19</v>
      </c>
    </row>
    <row r="6693" spans="1:9" x14ac:dyDescent="0.2">
      <c r="A6693" s="141" t="s">
        <v>13388</v>
      </c>
      <c r="B6693" s="142" t="s">
        <v>22068</v>
      </c>
      <c r="C6693" s="143">
        <v>2437</v>
      </c>
      <c r="D6693" s="143">
        <v>44</v>
      </c>
      <c r="E6693" s="144">
        <v>14543.05</v>
      </c>
      <c r="F6693" s="144">
        <v>673.7</v>
      </c>
      <c r="G6693" s="144">
        <v>833.72</v>
      </c>
      <c r="H6693" s="144">
        <v>366.56</v>
      </c>
      <c r="I6693" s="144">
        <v>1873.98</v>
      </c>
    </row>
    <row r="6694" spans="1:9" x14ac:dyDescent="0.2">
      <c r="A6694" s="141" t="s">
        <v>13390</v>
      </c>
      <c r="B6694" s="142" t="s">
        <v>22069</v>
      </c>
      <c r="C6694" s="143">
        <v>490</v>
      </c>
      <c r="D6694" s="143">
        <v>7</v>
      </c>
      <c r="E6694" s="144">
        <v>1188.42</v>
      </c>
      <c r="F6694" s="144">
        <v>135.46</v>
      </c>
      <c r="G6694" s="144">
        <v>132.63999999999999</v>
      </c>
      <c r="H6694" s="144">
        <v>29.95</v>
      </c>
      <c r="I6694" s="144">
        <v>298.05</v>
      </c>
    </row>
    <row r="6695" spans="1:9" x14ac:dyDescent="0.2">
      <c r="A6695" s="141" t="s">
        <v>13392</v>
      </c>
      <c r="B6695" s="142" t="s">
        <v>22070</v>
      </c>
      <c r="C6695" s="143">
        <v>8871</v>
      </c>
      <c r="D6695" s="143">
        <v>205</v>
      </c>
      <c r="E6695" s="144">
        <v>266355.12</v>
      </c>
      <c r="F6695" s="144">
        <v>2452.36</v>
      </c>
      <c r="G6695" s="144">
        <v>3884.38</v>
      </c>
      <c r="H6695" s="144">
        <v>6713.59</v>
      </c>
      <c r="I6695" s="144">
        <v>13050.33</v>
      </c>
    </row>
    <row r="6696" spans="1:9" x14ac:dyDescent="0.2">
      <c r="A6696" s="141" t="s">
        <v>13394</v>
      </c>
      <c r="B6696" s="142" t="s">
        <v>22071</v>
      </c>
      <c r="C6696" s="143">
        <v>30208</v>
      </c>
      <c r="D6696" s="143">
        <v>378</v>
      </c>
      <c r="E6696" s="144">
        <v>204394.17</v>
      </c>
      <c r="F6696" s="144">
        <v>8350.9</v>
      </c>
      <c r="G6696" s="144">
        <v>7162.42</v>
      </c>
      <c r="H6696" s="144">
        <v>5151.84</v>
      </c>
      <c r="I6696" s="144">
        <v>20665.16</v>
      </c>
    </row>
    <row r="6697" spans="1:9" x14ac:dyDescent="0.2">
      <c r="A6697" s="141" t="s">
        <v>13396</v>
      </c>
      <c r="B6697" s="142" t="s">
        <v>22072</v>
      </c>
      <c r="C6697" s="143">
        <v>15769</v>
      </c>
      <c r="D6697" s="143">
        <v>284</v>
      </c>
      <c r="E6697" s="144">
        <v>173999.47</v>
      </c>
      <c r="F6697" s="144">
        <v>4359.28</v>
      </c>
      <c r="G6697" s="144">
        <v>5381.29</v>
      </c>
      <c r="H6697" s="144">
        <v>4385.7299999999996</v>
      </c>
      <c r="I6697" s="144">
        <v>14126.3</v>
      </c>
    </row>
    <row r="6698" spans="1:9" x14ac:dyDescent="0.2">
      <c r="A6698" s="141" t="s">
        <v>13398</v>
      </c>
      <c r="B6698" s="142" t="s">
        <v>22073</v>
      </c>
      <c r="C6698" s="143">
        <v>700</v>
      </c>
      <c r="D6698" s="143">
        <v>12</v>
      </c>
      <c r="E6698" s="144">
        <v>6974.05</v>
      </c>
      <c r="F6698" s="144">
        <v>193.51</v>
      </c>
      <c r="G6698" s="144">
        <v>227.38</v>
      </c>
      <c r="H6698" s="144">
        <v>175.78</v>
      </c>
      <c r="I6698" s="144">
        <v>596.66999999999996</v>
      </c>
    </row>
    <row r="6699" spans="1:9" x14ac:dyDescent="0.2">
      <c r="A6699" s="141" t="s">
        <v>13400</v>
      </c>
      <c r="B6699" s="142" t="s">
        <v>22074</v>
      </c>
      <c r="C6699" s="143">
        <v>3277</v>
      </c>
      <c r="D6699" s="143">
        <v>69</v>
      </c>
      <c r="E6699" s="144">
        <v>19747.11</v>
      </c>
      <c r="F6699" s="144">
        <v>905.91</v>
      </c>
      <c r="G6699" s="144">
        <v>1307.42</v>
      </c>
      <c r="H6699" s="144">
        <v>497.74</v>
      </c>
      <c r="I6699" s="144">
        <v>2711.07</v>
      </c>
    </row>
    <row r="6700" spans="1:9" x14ac:dyDescent="0.2">
      <c r="A6700" s="141" t="s">
        <v>13402</v>
      </c>
      <c r="B6700" s="142" t="s">
        <v>22075</v>
      </c>
      <c r="C6700" s="143">
        <v>670</v>
      </c>
      <c r="D6700" s="143">
        <v>22</v>
      </c>
      <c r="E6700" s="144">
        <v>21910.99</v>
      </c>
      <c r="F6700" s="144">
        <v>185.22</v>
      </c>
      <c r="G6700" s="144">
        <v>416.86</v>
      </c>
      <c r="H6700" s="144">
        <v>552.27</v>
      </c>
      <c r="I6700" s="144">
        <v>1154.3499999999999</v>
      </c>
    </row>
    <row r="6701" spans="1:9" x14ac:dyDescent="0.2">
      <c r="A6701" s="141" t="s">
        <v>13404</v>
      </c>
      <c r="B6701" s="142" t="s">
        <v>22076</v>
      </c>
      <c r="C6701" s="143">
        <v>312</v>
      </c>
      <c r="D6701" s="143">
        <v>4</v>
      </c>
      <c r="E6701" s="144">
        <v>2845.14</v>
      </c>
      <c r="F6701" s="144">
        <v>86.25</v>
      </c>
      <c r="G6701" s="144">
        <v>75.790000000000006</v>
      </c>
      <c r="H6701" s="144">
        <v>71.709999999999994</v>
      </c>
      <c r="I6701" s="144">
        <v>233.75</v>
      </c>
    </row>
    <row r="6702" spans="1:9" x14ac:dyDescent="0.2">
      <c r="A6702" s="141" t="s">
        <v>13406</v>
      </c>
      <c r="B6702" s="142" t="s">
        <v>22077</v>
      </c>
      <c r="C6702" s="143">
        <v>18302</v>
      </c>
      <c r="D6702" s="143">
        <v>206</v>
      </c>
      <c r="E6702" s="144">
        <v>73302.789999999994</v>
      </c>
      <c r="F6702" s="144">
        <v>5059.5200000000004</v>
      </c>
      <c r="G6702" s="144">
        <v>3903.33</v>
      </c>
      <c r="H6702" s="144">
        <v>1847.63</v>
      </c>
      <c r="I6702" s="144">
        <v>10810.48</v>
      </c>
    </row>
    <row r="6703" spans="1:9" x14ac:dyDescent="0.2">
      <c r="A6703" s="141" t="s">
        <v>13408</v>
      </c>
      <c r="B6703" s="142" t="s">
        <v>22078</v>
      </c>
      <c r="C6703" s="143">
        <v>698</v>
      </c>
      <c r="D6703" s="143">
        <v>8</v>
      </c>
      <c r="E6703" s="144">
        <v>1718.17</v>
      </c>
      <c r="F6703" s="144">
        <v>192.96</v>
      </c>
      <c r="G6703" s="144">
        <v>151.58000000000001</v>
      </c>
      <c r="H6703" s="144">
        <v>43.3</v>
      </c>
      <c r="I6703" s="144">
        <v>387.84</v>
      </c>
    </row>
    <row r="6704" spans="1:9" x14ac:dyDescent="0.2">
      <c r="A6704" s="141" t="s">
        <v>13410</v>
      </c>
      <c r="B6704" s="142" t="s">
        <v>22079</v>
      </c>
      <c r="C6704" s="143">
        <v>4779</v>
      </c>
      <c r="D6704" s="143">
        <v>80</v>
      </c>
      <c r="E6704" s="144">
        <v>168872.53</v>
      </c>
      <c r="F6704" s="144">
        <v>1321.14</v>
      </c>
      <c r="G6704" s="144">
        <v>1515.86</v>
      </c>
      <c r="H6704" s="144">
        <v>4256.5</v>
      </c>
      <c r="I6704" s="144">
        <v>7093.5</v>
      </c>
    </row>
    <row r="6705" spans="1:9" x14ac:dyDescent="0.2">
      <c r="A6705" s="141" t="s">
        <v>13412</v>
      </c>
      <c r="B6705" s="142" t="s">
        <v>22080</v>
      </c>
      <c r="C6705" s="143">
        <v>912</v>
      </c>
      <c r="D6705" s="143">
        <v>11</v>
      </c>
      <c r="E6705" s="144">
        <v>1993.22</v>
      </c>
      <c r="F6705" s="144">
        <v>252.12</v>
      </c>
      <c r="G6705" s="144">
        <v>208.43</v>
      </c>
      <c r="H6705" s="144">
        <v>50.24</v>
      </c>
      <c r="I6705" s="144">
        <v>510.79</v>
      </c>
    </row>
    <row r="6706" spans="1:9" x14ac:dyDescent="0.2">
      <c r="A6706" s="141" t="s">
        <v>13414</v>
      </c>
      <c r="B6706" s="142" t="s">
        <v>22081</v>
      </c>
      <c r="C6706" s="143">
        <v>1491</v>
      </c>
      <c r="D6706" s="143">
        <v>24</v>
      </c>
      <c r="E6706" s="144">
        <v>9295.34</v>
      </c>
      <c r="F6706" s="144">
        <v>412.18</v>
      </c>
      <c r="G6706" s="144">
        <v>454.76</v>
      </c>
      <c r="H6706" s="144">
        <v>234.3</v>
      </c>
      <c r="I6706" s="144">
        <v>1101.24</v>
      </c>
    </row>
    <row r="6707" spans="1:9" x14ac:dyDescent="0.2">
      <c r="A6707" s="141" t="s">
        <v>13416</v>
      </c>
      <c r="B6707" s="142" t="s">
        <v>22082</v>
      </c>
      <c r="C6707" s="143">
        <v>114</v>
      </c>
      <c r="D6707" s="143">
        <v>6</v>
      </c>
      <c r="E6707" s="144">
        <v>1224.56</v>
      </c>
      <c r="F6707" s="144">
        <v>31.51</v>
      </c>
      <c r="G6707" s="144">
        <v>113.69</v>
      </c>
      <c r="H6707" s="144">
        <v>30.86</v>
      </c>
      <c r="I6707" s="144">
        <v>176.06</v>
      </c>
    </row>
    <row r="6708" spans="1:9" x14ac:dyDescent="0.2">
      <c r="A6708" s="141" t="s">
        <v>13418</v>
      </c>
      <c r="B6708" s="142" t="s">
        <v>22083</v>
      </c>
      <c r="C6708" s="143">
        <v>3563</v>
      </c>
      <c r="D6708" s="143">
        <v>33</v>
      </c>
      <c r="E6708" s="144">
        <v>7230.64</v>
      </c>
      <c r="F6708" s="144">
        <v>984.98</v>
      </c>
      <c r="G6708" s="144">
        <v>625.29</v>
      </c>
      <c r="H6708" s="144">
        <v>182.25</v>
      </c>
      <c r="I6708" s="144">
        <v>1792.52</v>
      </c>
    </row>
    <row r="6709" spans="1:9" x14ac:dyDescent="0.2">
      <c r="A6709" s="141" t="s">
        <v>13420</v>
      </c>
      <c r="B6709" s="142" t="s">
        <v>22084</v>
      </c>
      <c r="C6709" s="143">
        <v>2563</v>
      </c>
      <c r="D6709" s="143">
        <v>43</v>
      </c>
      <c r="E6709" s="144">
        <v>10966.24</v>
      </c>
      <c r="F6709" s="144">
        <v>708.54</v>
      </c>
      <c r="G6709" s="144">
        <v>814.78</v>
      </c>
      <c r="H6709" s="144">
        <v>276.41000000000003</v>
      </c>
      <c r="I6709" s="144">
        <v>1799.73</v>
      </c>
    </row>
    <row r="6710" spans="1:9" x14ac:dyDescent="0.2">
      <c r="A6710" s="141" t="s">
        <v>13422</v>
      </c>
      <c r="B6710" s="142" t="s">
        <v>22085</v>
      </c>
      <c r="C6710" s="143">
        <v>959</v>
      </c>
      <c r="D6710" s="143">
        <v>6</v>
      </c>
      <c r="E6710" s="144">
        <v>1080.49</v>
      </c>
      <c r="F6710" s="144">
        <v>265.11</v>
      </c>
      <c r="G6710" s="144">
        <v>113.69</v>
      </c>
      <c r="H6710" s="144">
        <v>27.23</v>
      </c>
      <c r="I6710" s="144">
        <v>406.03</v>
      </c>
    </row>
    <row r="6711" spans="1:9" x14ac:dyDescent="0.2">
      <c r="A6711" s="141" t="s">
        <v>13424</v>
      </c>
      <c r="B6711" s="142" t="s">
        <v>22086</v>
      </c>
      <c r="C6711" s="143">
        <v>1011</v>
      </c>
      <c r="D6711" s="143">
        <v>6</v>
      </c>
      <c r="E6711" s="144">
        <v>1352.33</v>
      </c>
      <c r="F6711" s="144">
        <v>279.49</v>
      </c>
      <c r="G6711" s="144">
        <v>113.69</v>
      </c>
      <c r="H6711" s="144">
        <v>34.090000000000003</v>
      </c>
      <c r="I6711" s="144">
        <v>427.27</v>
      </c>
    </row>
    <row r="6712" spans="1:9" x14ac:dyDescent="0.2">
      <c r="A6712" s="141" t="s">
        <v>13426</v>
      </c>
      <c r="B6712" s="142" t="s">
        <v>22087</v>
      </c>
      <c r="C6712" s="143">
        <v>7502</v>
      </c>
      <c r="D6712" s="143">
        <v>120</v>
      </c>
      <c r="E6712" s="144">
        <v>59287.18</v>
      </c>
      <c r="F6712" s="144">
        <v>2073.9</v>
      </c>
      <c r="G6712" s="144">
        <v>2273.7800000000002</v>
      </c>
      <c r="H6712" s="144">
        <v>1494.36</v>
      </c>
      <c r="I6712" s="144">
        <v>5842.04</v>
      </c>
    </row>
    <row r="6713" spans="1:9" x14ac:dyDescent="0.2">
      <c r="A6713" s="141" t="s">
        <v>13428</v>
      </c>
      <c r="B6713" s="142" t="s">
        <v>22088</v>
      </c>
      <c r="C6713" s="143">
        <v>3793</v>
      </c>
      <c r="D6713" s="143">
        <v>36</v>
      </c>
      <c r="E6713" s="144">
        <v>8093.9</v>
      </c>
      <c r="F6713" s="144">
        <v>1048.56</v>
      </c>
      <c r="G6713" s="144">
        <v>682.14</v>
      </c>
      <c r="H6713" s="144">
        <v>204.01</v>
      </c>
      <c r="I6713" s="144">
        <v>1934.71</v>
      </c>
    </row>
    <row r="6714" spans="1:9" x14ac:dyDescent="0.2">
      <c r="A6714" s="141" t="s">
        <v>13430</v>
      </c>
      <c r="B6714" s="142" t="s">
        <v>22089</v>
      </c>
      <c r="C6714" s="143">
        <v>2025</v>
      </c>
      <c r="D6714" s="143">
        <v>61</v>
      </c>
      <c r="E6714" s="144">
        <v>28538.43</v>
      </c>
      <c r="F6714" s="144">
        <v>559.79999999999995</v>
      </c>
      <c r="G6714" s="144">
        <v>1155.8399999999999</v>
      </c>
      <c r="H6714" s="144">
        <v>719.32</v>
      </c>
      <c r="I6714" s="144">
        <v>2434.96</v>
      </c>
    </row>
    <row r="6715" spans="1:9" x14ac:dyDescent="0.2">
      <c r="A6715" s="141" t="s">
        <v>13432</v>
      </c>
      <c r="B6715" s="142" t="s">
        <v>22090</v>
      </c>
      <c r="C6715" s="143">
        <v>694</v>
      </c>
      <c r="D6715" s="143">
        <v>23</v>
      </c>
      <c r="E6715" s="144">
        <v>10340.32</v>
      </c>
      <c r="F6715" s="144">
        <v>191.86</v>
      </c>
      <c r="G6715" s="144">
        <v>435.81</v>
      </c>
      <c r="H6715" s="144">
        <v>260.63</v>
      </c>
      <c r="I6715" s="144">
        <v>888.3</v>
      </c>
    </row>
    <row r="6716" spans="1:9" x14ac:dyDescent="0.2">
      <c r="A6716" s="141" t="s">
        <v>13434</v>
      </c>
      <c r="B6716" s="142" t="s">
        <v>22091</v>
      </c>
      <c r="C6716" s="143">
        <v>1035</v>
      </c>
      <c r="D6716" s="143">
        <v>8</v>
      </c>
      <c r="E6716" s="144">
        <v>1358.65</v>
      </c>
      <c r="F6716" s="144">
        <v>286.12</v>
      </c>
      <c r="G6716" s="144">
        <v>151.58000000000001</v>
      </c>
      <c r="H6716" s="144">
        <v>34.25</v>
      </c>
      <c r="I6716" s="144">
        <v>471.95</v>
      </c>
    </row>
    <row r="6717" spans="1:9" x14ac:dyDescent="0.2">
      <c r="A6717" s="141" t="s">
        <v>13436</v>
      </c>
      <c r="B6717" s="142" t="s">
        <v>22092</v>
      </c>
      <c r="C6717" s="143">
        <v>75970</v>
      </c>
      <c r="D6717" s="143">
        <v>953</v>
      </c>
      <c r="E6717" s="144">
        <v>568558.17000000004</v>
      </c>
      <c r="F6717" s="144">
        <v>21001.63</v>
      </c>
      <c r="G6717" s="144">
        <v>18057.63</v>
      </c>
      <c r="H6717" s="144">
        <v>14330.75</v>
      </c>
      <c r="I6717" s="144">
        <v>53390.01</v>
      </c>
    </row>
    <row r="6718" spans="1:9" x14ac:dyDescent="0.2">
      <c r="A6718" s="141" t="s">
        <v>13438</v>
      </c>
      <c r="B6718" s="142" t="s">
        <v>22093</v>
      </c>
      <c r="C6718" s="143">
        <v>2785</v>
      </c>
      <c r="D6718" s="143">
        <v>47</v>
      </c>
      <c r="E6718" s="144">
        <v>10922.56</v>
      </c>
      <c r="F6718" s="144">
        <v>769.9</v>
      </c>
      <c r="G6718" s="144">
        <v>890.57</v>
      </c>
      <c r="H6718" s="144">
        <v>275.3</v>
      </c>
      <c r="I6718" s="144">
        <v>1935.77</v>
      </c>
    </row>
    <row r="6719" spans="1:9" x14ac:dyDescent="0.2">
      <c r="A6719" s="141" t="s">
        <v>13440</v>
      </c>
      <c r="B6719" s="142" t="s">
        <v>22094</v>
      </c>
      <c r="C6719" s="143">
        <v>541</v>
      </c>
      <c r="D6719" s="143">
        <v>16</v>
      </c>
      <c r="E6719" s="144">
        <v>5180.47</v>
      </c>
      <c r="F6719" s="144">
        <v>149.56</v>
      </c>
      <c r="G6719" s="144">
        <v>303.17</v>
      </c>
      <c r="H6719" s="144">
        <v>130.58000000000001</v>
      </c>
      <c r="I6719" s="144">
        <v>583.30999999999995</v>
      </c>
    </row>
    <row r="6720" spans="1:9" x14ac:dyDescent="0.2">
      <c r="A6720" s="141" t="s">
        <v>13442</v>
      </c>
      <c r="B6720" s="142" t="s">
        <v>22095</v>
      </c>
      <c r="C6720" s="143">
        <v>3501</v>
      </c>
      <c r="D6720" s="143">
        <v>35</v>
      </c>
      <c r="E6720" s="144">
        <v>8062.74</v>
      </c>
      <c r="F6720" s="144">
        <v>967.84</v>
      </c>
      <c r="G6720" s="144">
        <v>663.18</v>
      </c>
      <c r="H6720" s="144">
        <v>203.22</v>
      </c>
      <c r="I6720" s="144">
        <v>1834.24</v>
      </c>
    </row>
    <row r="6721" spans="1:9" x14ac:dyDescent="0.2">
      <c r="A6721" s="141" t="s">
        <v>13444</v>
      </c>
      <c r="B6721" s="142" t="s">
        <v>22096</v>
      </c>
      <c r="C6721" s="143">
        <v>13027</v>
      </c>
      <c r="D6721" s="143">
        <v>119</v>
      </c>
      <c r="E6721" s="144">
        <v>31034.720000000001</v>
      </c>
      <c r="F6721" s="144">
        <v>3601.26</v>
      </c>
      <c r="G6721" s="144">
        <v>2254.83</v>
      </c>
      <c r="H6721" s="144">
        <v>782.24</v>
      </c>
      <c r="I6721" s="144">
        <v>6638.33</v>
      </c>
    </row>
    <row r="6722" spans="1:9" x14ac:dyDescent="0.2">
      <c r="A6722" s="141" t="s">
        <v>13446</v>
      </c>
      <c r="B6722" s="142" t="s">
        <v>22097</v>
      </c>
      <c r="C6722" s="143">
        <v>3714</v>
      </c>
      <c r="D6722" s="143">
        <v>71</v>
      </c>
      <c r="E6722" s="144">
        <v>21579.23</v>
      </c>
      <c r="F6722" s="144">
        <v>1026.72</v>
      </c>
      <c r="G6722" s="144">
        <v>1345.32</v>
      </c>
      <c r="H6722" s="144">
        <v>543.91</v>
      </c>
      <c r="I6722" s="144">
        <v>2915.95</v>
      </c>
    </row>
    <row r="6723" spans="1:9" x14ac:dyDescent="0.2">
      <c r="A6723" s="141" t="s">
        <v>13448</v>
      </c>
      <c r="B6723" s="142" t="s">
        <v>22098</v>
      </c>
      <c r="C6723" s="143">
        <v>281</v>
      </c>
      <c r="D6723" s="143">
        <v>7</v>
      </c>
      <c r="E6723" s="144">
        <v>1333.71</v>
      </c>
      <c r="F6723" s="144">
        <v>77.680000000000007</v>
      </c>
      <c r="G6723" s="144">
        <v>132.63999999999999</v>
      </c>
      <c r="H6723" s="144">
        <v>33.619999999999997</v>
      </c>
      <c r="I6723" s="144">
        <v>243.94</v>
      </c>
    </row>
    <row r="6724" spans="1:9" x14ac:dyDescent="0.2">
      <c r="A6724" s="141" t="s">
        <v>13450</v>
      </c>
      <c r="B6724" s="142" t="s">
        <v>22099</v>
      </c>
      <c r="C6724" s="143">
        <v>459</v>
      </c>
      <c r="D6724" s="143">
        <v>20</v>
      </c>
      <c r="E6724" s="144">
        <v>17802.189999999999</v>
      </c>
      <c r="F6724" s="144">
        <v>126.89</v>
      </c>
      <c r="G6724" s="144">
        <v>378.96</v>
      </c>
      <c r="H6724" s="144">
        <v>448.71</v>
      </c>
      <c r="I6724" s="144">
        <v>954.56</v>
      </c>
    </row>
    <row r="6725" spans="1:9" x14ac:dyDescent="0.2">
      <c r="A6725" s="141" t="s">
        <v>13452</v>
      </c>
      <c r="B6725" s="142" t="s">
        <v>22100</v>
      </c>
      <c r="C6725" s="143">
        <v>5938</v>
      </c>
      <c r="D6725" s="143">
        <v>101</v>
      </c>
      <c r="E6725" s="144">
        <v>38716.61</v>
      </c>
      <c r="F6725" s="144">
        <v>1641.54</v>
      </c>
      <c r="G6725" s="144">
        <v>1913.77</v>
      </c>
      <c r="H6725" s="144">
        <v>975.87</v>
      </c>
      <c r="I6725" s="144">
        <v>4531.18</v>
      </c>
    </row>
    <row r="6726" spans="1:9" x14ac:dyDescent="0.2">
      <c r="A6726" s="141" t="s">
        <v>13454</v>
      </c>
      <c r="B6726" s="142" t="s">
        <v>22101</v>
      </c>
      <c r="C6726" s="143">
        <v>547</v>
      </c>
      <c r="D6726" s="143">
        <v>18</v>
      </c>
      <c r="E6726" s="144">
        <v>3452.31</v>
      </c>
      <c r="F6726" s="144">
        <v>151.22</v>
      </c>
      <c r="G6726" s="144">
        <v>341.06</v>
      </c>
      <c r="H6726" s="144">
        <v>87.02</v>
      </c>
      <c r="I6726" s="144">
        <v>579.29999999999995</v>
      </c>
    </row>
    <row r="6727" spans="1:9" x14ac:dyDescent="0.2">
      <c r="A6727" s="141" t="s">
        <v>13456</v>
      </c>
      <c r="B6727" s="142" t="s">
        <v>22102</v>
      </c>
      <c r="C6727" s="143">
        <v>524</v>
      </c>
      <c r="D6727" s="143">
        <v>11</v>
      </c>
      <c r="E6727" s="144">
        <v>3712.74</v>
      </c>
      <c r="F6727" s="144">
        <v>144.86000000000001</v>
      </c>
      <c r="G6727" s="144">
        <v>208.43</v>
      </c>
      <c r="H6727" s="144">
        <v>93.58</v>
      </c>
      <c r="I6727" s="144">
        <v>446.87</v>
      </c>
    </row>
    <row r="6728" spans="1:9" x14ac:dyDescent="0.2">
      <c r="A6728" s="141" t="s">
        <v>13458</v>
      </c>
      <c r="B6728" s="142" t="s">
        <v>22103</v>
      </c>
      <c r="C6728" s="143">
        <v>795</v>
      </c>
      <c r="D6728" s="143">
        <v>13</v>
      </c>
      <c r="E6728" s="144">
        <v>2168.94</v>
      </c>
      <c r="F6728" s="144">
        <v>219.78</v>
      </c>
      <c r="G6728" s="144">
        <v>246.33</v>
      </c>
      <c r="H6728" s="144">
        <v>54.67</v>
      </c>
      <c r="I6728" s="144">
        <v>520.78</v>
      </c>
    </row>
    <row r="6729" spans="1:9" x14ac:dyDescent="0.2">
      <c r="A6729" s="141" t="s">
        <v>13460</v>
      </c>
      <c r="B6729" s="142" t="s">
        <v>22104</v>
      </c>
      <c r="C6729" s="143">
        <v>5771</v>
      </c>
      <c r="D6729" s="143">
        <v>91</v>
      </c>
      <c r="E6729" s="144">
        <v>50804.58</v>
      </c>
      <c r="F6729" s="144">
        <v>1595.38</v>
      </c>
      <c r="G6729" s="144">
        <v>1724.29</v>
      </c>
      <c r="H6729" s="144">
        <v>1280.55</v>
      </c>
      <c r="I6729" s="144">
        <v>4600.22</v>
      </c>
    </row>
    <row r="6730" spans="1:9" x14ac:dyDescent="0.2">
      <c r="A6730" s="141" t="s">
        <v>13462</v>
      </c>
      <c r="B6730" s="142" t="s">
        <v>22105</v>
      </c>
      <c r="C6730" s="143">
        <v>772</v>
      </c>
      <c r="D6730" s="143">
        <v>12</v>
      </c>
      <c r="E6730" s="144">
        <v>74626.259999999995</v>
      </c>
      <c r="F6730" s="144">
        <v>213.42</v>
      </c>
      <c r="G6730" s="144">
        <v>227.38</v>
      </c>
      <c r="H6730" s="144">
        <v>1880.98</v>
      </c>
      <c r="I6730" s="144">
        <v>2321.7800000000002</v>
      </c>
    </row>
    <row r="6731" spans="1:9" x14ac:dyDescent="0.2">
      <c r="A6731" s="141" t="s">
        <v>13464</v>
      </c>
      <c r="B6731" s="142" t="s">
        <v>22106</v>
      </c>
      <c r="C6731" s="143">
        <v>29459</v>
      </c>
      <c r="D6731" s="143">
        <v>491</v>
      </c>
      <c r="E6731" s="144">
        <v>212158.14</v>
      </c>
      <c r="F6731" s="144">
        <v>8143.83</v>
      </c>
      <c r="G6731" s="144">
        <v>9303.56</v>
      </c>
      <c r="H6731" s="144">
        <v>5347.54</v>
      </c>
      <c r="I6731" s="144">
        <v>22794.93</v>
      </c>
    </row>
    <row r="6732" spans="1:9" x14ac:dyDescent="0.2">
      <c r="A6732" s="141" t="s">
        <v>13466</v>
      </c>
      <c r="B6732" s="142" t="s">
        <v>22107</v>
      </c>
      <c r="C6732" s="143">
        <v>2256</v>
      </c>
      <c r="D6732" s="143">
        <v>68</v>
      </c>
      <c r="E6732" s="144">
        <v>13791.44</v>
      </c>
      <c r="F6732" s="144">
        <v>623.66</v>
      </c>
      <c r="G6732" s="144">
        <v>1288.48</v>
      </c>
      <c r="H6732" s="144">
        <v>347.62</v>
      </c>
      <c r="I6732" s="144">
        <v>2259.7600000000002</v>
      </c>
    </row>
    <row r="6733" spans="1:9" x14ac:dyDescent="0.2">
      <c r="A6733" s="141" t="s">
        <v>13468</v>
      </c>
      <c r="B6733" s="142" t="s">
        <v>22108</v>
      </c>
      <c r="C6733" s="143">
        <v>23648</v>
      </c>
      <c r="D6733" s="143">
        <v>266</v>
      </c>
      <c r="E6733" s="144">
        <v>231880.6</v>
      </c>
      <c r="F6733" s="144">
        <v>6537.41</v>
      </c>
      <c r="G6733" s="144">
        <v>5040.22</v>
      </c>
      <c r="H6733" s="144">
        <v>5844.65</v>
      </c>
      <c r="I6733" s="144">
        <v>17422.28</v>
      </c>
    </row>
    <row r="6734" spans="1:9" x14ac:dyDescent="0.2">
      <c r="A6734" s="141" t="s">
        <v>13470</v>
      </c>
      <c r="B6734" s="142" t="s">
        <v>22109</v>
      </c>
      <c r="C6734" s="143">
        <v>2027</v>
      </c>
      <c r="D6734" s="143">
        <v>59</v>
      </c>
      <c r="E6734" s="144">
        <v>22733.1</v>
      </c>
      <c r="F6734" s="144">
        <v>560.36</v>
      </c>
      <c r="G6734" s="144">
        <v>1117.94</v>
      </c>
      <c r="H6734" s="144">
        <v>573</v>
      </c>
      <c r="I6734" s="144">
        <v>2251.3000000000002</v>
      </c>
    </row>
    <row r="6735" spans="1:9" x14ac:dyDescent="0.2">
      <c r="A6735" s="141" t="s">
        <v>13472</v>
      </c>
      <c r="B6735" s="142" t="s">
        <v>22110</v>
      </c>
      <c r="C6735" s="143">
        <v>531</v>
      </c>
      <c r="D6735" s="143">
        <v>17</v>
      </c>
      <c r="E6735" s="144">
        <v>1766.33</v>
      </c>
      <c r="F6735" s="144">
        <v>146.79</v>
      </c>
      <c r="G6735" s="144">
        <v>322.12</v>
      </c>
      <c r="H6735" s="144">
        <v>44.52</v>
      </c>
      <c r="I6735" s="144">
        <v>513.42999999999995</v>
      </c>
    </row>
    <row r="6736" spans="1:9" x14ac:dyDescent="0.2">
      <c r="A6736" s="141" t="s">
        <v>13474</v>
      </c>
      <c r="B6736" s="142" t="s">
        <v>22111</v>
      </c>
      <c r="C6736" s="143">
        <v>2315</v>
      </c>
      <c r="D6736" s="143">
        <v>30</v>
      </c>
      <c r="E6736" s="144">
        <v>13281.73</v>
      </c>
      <c r="F6736" s="144">
        <v>639.98</v>
      </c>
      <c r="G6736" s="144">
        <v>568.45000000000005</v>
      </c>
      <c r="H6736" s="144">
        <v>334.77</v>
      </c>
      <c r="I6736" s="144">
        <v>1543.2</v>
      </c>
    </row>
    <row r="6737" spans="1:9" x14ac:dyDescent="0.2">
      <c r="A6737" s="141" t="s">
        <v>13476</v>
      </c>
      <c r="B6737" s="142" t="s">
        <v>22112</v>
      </c>
      <c r="C6737" s="143">
        <v>912</v>
      </c>
      <c r="D6737" s="143">
        <v>13</v>
      </c>
      <c r="E6737" s="144">
        <v>2324.92</v>
      </c>
      <c r="F6737" s="144">
        <v>252.12</v>
      </c>
      <c r="G6737" s="144">
        <v>246.33</v>
      </c>
      <c r="H6737" s="144">
        <v>58.6</v>
      </c>
      <c r="I6737" s="144">
        <v>557.04999999999995</v>
      </c>
    </row>
    <row r="6738" spans="1:9" x14ac:dyDescent="0.2">
      <c r="A6738" s="141" t="s">
        <v>13478</v>
      </c>
      <c r="B6738" s="142" t="s">
        <v>22113</v>
      </c>
      <c r="C6738" s="143">
        <v>124</v>
      </c>
      <c r="D6738" s="143">
        <v>1</v>
      </c>
      <c r="E6738" s="144">
        <v>186.61</v>
      </c>
      <c r="F6738" s="144">
        <v>34.28</v>
      </c>
      <c r="G6738" s="144">
        <v>18.95</v>
      </c>
      <c r="H6738" s="144">
        <v>4.7</v>
      </c>
      <c r="I6738" s="144">
        <v>57.93</v>
      </c>
    </row>
    <row r="6739" spans="1:9" x14ac:dyDescent="0.2">
      <c r="A6739" s="141" t="s">
        <v>13480</v>
      </c>
      <c r="B6739" s="142" t="s">
        <v>22114</v>
      </c>
      <c r="C6739" s="143">
        <v>557</v>
      </c>
      <c r="D6739" s="143">
        <v>17</v>
      </c>
      <c r="E6739" s="144">
        <v>4960.8100000000004</v>
      </c>
      <c r="F6739" s="144">
        <v>153.97999999999999</v>
      </c>
      <c r="G6739" s="144">
        <v>322.12</v>
      </c>
      <c r="H6739" s="144">
        <v>125.04</v>
      </c>
      <c r="I6739" s="144">
        <v>601.14</v>
      </c>
    </row>
    <row r="6740" spans="1:9" x14ac:dyDescent="0.2">
      <c r="A6740" s="141" t="s">
        <v>13482</v>
      </c>
      <c r="B6740" s="142" t="s">
        <v>22115</v>
      </c>
      <c r="C6740" s="143">
        <v>1056</v>
      </c>
      <c r="D6740" s="143">
        <v>22</v>
      </c>
      <c r="E6740" s="144">
        <v>4349.5</v>
      </c>
      <c r="F6740" s="144">
        <v>291.93</v>
      </c>
      <c r="G6740" s="144">
        <v>416.86</v>
      </c>
      <c r="H6740" s="144">
        <v>109.63</v>
      </c>
      <c r="I6740" s="144">
        <v>818.42</v>
      </c>
    </row>
    <row r="6741" spans="1:9" x14ac:dyDescent="0.2">
      <c r="A6741" s="141" t="s">
        <v>13484</v>
      </c>
      <c r="B6741" s="142" t="s">
        <v>22116</v>
      </c>
      <c r="C6741" s="143">
        <v>1169</v>
      </c>
      <c r="D6741" s="143">
        <v>34</v>
      </c>
      <c r="E6741" s="144">
        <v>6675.86</v>
      </c>
      <c r="F6741" s="144">
        <v>323.17</v>
      </c>
      <c r="G6741" s="144">
        <v>644.24</v>
      </c>
      <c r="H6741" s="144">
        <v>168.26</v>
      </c>
      <c r="I6741" s="144">
        <v>1135.67</v>
      </c>
    </row>
    <row r="6742" spans="1:9" x14ac:dyDescent="0.2">
      <c r="A6742" s="141" t="s">
        <v>13486</v>
      </c>
      <c r="B6742" s="142" t="s">
        <v>22117</v>
      </c>
      <c r="C6742" s="143">
        <v>2651</v>
      </c>
      <c r="D6742" s="143">
        <v>48</v>
      </c>
      <c r="E6742" s="144">
        <v>9487.25</v>
      </c>
      <c r="F6742" s="144">
        <v>732.86</v>
      </c>
      <c r="G6742" s="144">
        <v>909.51</v>
      </c>
      <c r="H6742" s="144">
        <v>239.13</v>
      </c>
      <c r="I6742" s="144">
        <v>1881.5</v>
      </c>
    </row>
    <row r="6743" spans="1:9" x14ac:dyDescent="0.2">
      <c r="A6743" s="141" t="s">
        <v>13488</v>
      </c>
      <c r="B6743" s="142" t="s">
        <v>22118</v>
      </c>
      <c r="C6743" s="143">
        <v>3687</v>
      </c>
      <c r="D6743" s="143">
        <v>47</v>
      </c>
      <c r="E6743" s="144">
        <v>14751.19</v>
      </c>
      <c r="F6743" s="144">
        <v>1019.26</v>
      </c>
      <c r="G6743" s="144">
        <v>890.57</v>
      </c>
      <c r="H6743" s="144">
        <v>371.81</v>
      </c>
      <c r="I6743" s="144">
        <v>2281.64</v>
      </c>
    </row>
    <row r="6744" spans="1:9" x14ac:dyDescent="0.2">
      <c r="A6744" s="141" t="s">
        <v>13490</v>
      </c>
      <c r="B6744" s="142" t="s">
        <v>22119</v>
      </c>
      <c r="C6744" s="143">
        <v>1338</v>
      </c>
      <c r="D6744" s="143">
        <v>21</v>
      </c>
      <c r="E6744" s="144">
        <v>4561.82</v>
      </c>
      <c r="F6744" s="144">
        <v>369.89</v>
      </c>
      <c r="G6744" s="144">
        <v>397.91</v>
      </c>
      <c r="H6744" s="144">
        <v>114.98</v>
      </c>
      <c r="I6744" s="144">
        <v>882.78</v>
      </c>
    </row>
    <row r="6745" spans="1:9" x14ac:dyDescent="0.2">
      <c r="A6745" s="141" t="s">
        <v>13492</v>
      </c>
      <c r="B6745" s="142" t="s">
        <v>22120</v>
      </c>
      <c r="C6745" s="143">
        <v>31287</v>
      </c>
      <c r="D6745" s="143">
        <v>429</v>
      </c>
      <c r="E6745" s="144">
        <v>298834.43</v>
      </c>
      <c r="F6745" s="144">
        <v>8649.18</v>
      </c>
      <c r="G6745" s="144">
        <v>8128.78</v>
      </c>
      <c r="H6745" s="144">
        <v>7532.25</v>
      </c>
      <c r="I6745" s="144">
        <v>24310.21</v>
      </c>
    </row>
    <row r="6746" spans="1:9" x14ac:dyDescent="0.2">
      <c r="A6746" s="141" t="s">
        <v>13494</v>
      </c>
      <c r="B6746" s="142" t="s">
        <v>22121</v>
      </c>
      <c r="C6746" s="143">
        <v>2452</v>
      </c>
      <c r="D6746" s="143">
        <v>39</v>
      </c>
      <c r="E6746" s="144">
        <v>16237.22</v>
      </c>
      <c r="F6746" s="144">
        <v>677.85</v>
      </c>
      <c r="G6746" s="144">
        <v>738.98</v>
      </c>
      <c r="H6746" s="144">
        <v>409.26</v>
      </c>
      <c r="I6746" s="144">
        <v>1826.09</v>
      </c>
    </row>
    <row r="6747" spans="1:9" x14ac:dyDescent="0.2">
      <c r="A6747" s="141" t="s">
        <v>13496</v>
      </c>
      <c r="B6747" s="142" t="s">
        <v>22122</v>
      </c>
      <c r="C6747" s="143">
        <v>1894</v>
      </c>
      <c r="D6747" s="143">
        <v>40</v>
      </c>
      <c r="E6747" s="144">
        <v>50373.05</v>
      </c>
      <c r="F6747" s="144">
        <v>523.59</v>
      </c>
      <c r="G6747" s="144">
        <v>757.93</v>
      </c>
      <c r="H6747" s="144">
        <v>1269.67</v>
      </c>
      <c r="I6747" s="144">
        <v>2551.19</v>
      </c>
    </row>
    <row r="6748" spans="1:9" x14ac:dyDescent="0.2">
      <c r="A6748" s="141" t="s">
        <v>13498</v>
      </c>
      <c r="B6748" s="142" t="s">
        <v>22123</v>
      </c>
      <c r="C6748" s="143">
        <v>1632</v>
      </c>
      <c r="D6748" s="143">
        <v>84</v>
      </c>
      <c r="E6748" s="144">
        <v>20644.77</v>
      </c>
      <c r="F6748" s="144">
        <v>451.16</v>
      </c>
      <c r="G6748" s="144">
        <v>1591.65</v>
      </c>
      <c r="H6748" s="144">
        <v>520.36</v>
      </c>
      <c r="I6748" s="144">
        <v>2563.17</v>
      </c>
    </row>
    <row r="6749" spans="1:9" x14ac:dyDescent="0.2">
      <c r="A6749" s="141" t="s">
        <v>13500</v>
      </c>
      <c r="B6749" s="142" t="s">
        <v>22124</v>
      </c>
      <c r="C6749" s="143">
        <v>2574</v>
      </c>
      <c r="D6749" s="143">
        <v>141</v>
      </c>
      <c r="E6749" s="144">
        <v>88699.520000000004</v>
      </c>
      <c r="F6749" s="144">
        <v>711.58</v>
      </c>
      <c r="G6749" s="144">
        <v>2671.7</v>
      </c>
      <c r="H6749" s="144">
        <v>2235.71</v>
      </c>
      <c r="I6749" s="144">
        <v>5618.99</v>
      </c>
    </row>
    <row r="6750" spans="1:9" x14ac:dyDescent="0.2">
      <c r="A6750" s="141" t="s">
        <v>13502</v>
      </c>
      <c r="B6750" s="142" t="s">
        <v>22125</v>
      </c>
      <c r="C6750" s="143">
        <v>16132</v>
      </c>
      <c r="D6750" s="143">
        <v>166</v>
      </c>
      <c r="E6750" s="144">
        <v>55497.24</v>
      </c>
      <c r="F6750" s="144">
        <v>4459.63</v>
      </c>
      <c r="G6750" s="144">
        <v>3145.4</v>
      </c>
      <c r="H6750" s="144">
        <v>1398.83</v>
      </c>
      <c r="I6750" s="144">
        <v>9003.86</v>
      </c>
    </row>
    <row r="6751" spans="1:9" x14ac:dyDescent="0.2">
      <c r="A6751" s="141" t="s">
        <v>13504</v>
      </c>
      <c r="B6751" s="142" t="s">
        <v>22126</v>
      </c>
      <c r="C6751" s="143">
        <v>9845</v>
      </c>
      <c r="D6751" s="143">
        <v>262</v>
      </c>
      <c r="E6751" s="144">
        <v>130811.87</v>
      </c>
      <c r="F6751" s="144">
        <v>2721.62</v>
      </c>
      <c r="G6751" s="144">
        <v>4964.42</v>
      </c>
      <c r="H6751" s="144">
        <v>3297.17</v>
      </c>
      <c r="I6751" s="144">
        <v>10983.21</v>
      </c>
    </row>
    <row r="6752" spans="1:9" x14ac:dyDescent="0.2">
      <c r="A6752" s="141" t="s">
        <v>13506</v>
      </c>
      <c r="B6752" s="142" t="s">
        <v>22127</v>
      </c>
      <c r="C6752" s="143">
        <v>10926</v>
      </c>
      <c r="D6752" s="143">
        <v>95</v>
      </c>
      <c r="E6752" s="144">
        <v>44462.65</v>
      </c>
      <c r="F6752" s="144">
        <v>3020.46</v>
      </c>
      <c r="G6752" s="144">
        <v>1800.08</v>
      </c>
      <c r="H6752" s="144">
        <v>1120.7</v>
      </c>
      <c r="I6752" s="144">
        <v>5941.24</v>
      </c>
    </row>
    <row r="6753" spans="1:9" x14ac:dyDescent="0.2">
      <c r="A6753" s="141" t="s">
        <v>13508</v>
      </c>
      <c r="B6753" s="142" t="s">
        <v>22128</v>
      </c>
      <c r="C6753" s="143">
        <v>341</v>
      </c>
      <c r="D6753" s="143">
        <v>3</v>
      </c>
      <c r="E6753" s="144">
        <v>46251.15</v>
      </c>
      <c r="F6753" s="144">
        <v>94.27</v>
      </c>
      <c r="G6753" s="144">
        <v>56.85</v>
      </c>
      <c r="H6753" s="144">
        <v>1165.78</v>
      </c>
      <c r="I6753" s="144">
        <v>1316.9</v>
      </c>
    </row>
    <row r="6754" spans="1:9" x14ac:dyDescent="0.2">
      <c r="A6754" s="141" t="s">
        <v>13510</v>
      </c>
      <c r="B6754" s="142" t="s">
        <v>22129</v>
      </c>
      <c r="C6754" s="143">
        <v>2740</v>
      </c>
      <c r="D6754" s="143">
        <v>52</v>
      </c>
      <c r="E6754" s="144">
        <v>22356.880000000001</v>
      </c>
      <c r="F6754" s="144">
        <v>757.46</v>
      </c>
      <c r="G6754" s="144">
        <v>985.3</v>
      </c>
      <c r="H6754" s="144">
        <v>563.51</v>
      </c>
      <c r="I6754" s="144">
        <v>2306.27</v>
      </c>
    </row>
    <row r="6755" spans="1:9" x14ac:dyDescent="0.2">
      <c r="A6755" s="141" t="s">
        <v>13512</v>
      </c>
      <c r="B6755" s="142" t="s">
        <v>22130</v>
      </c>
      <c r="C6755" s="143">
        <v>44320</v>
      </c>
      <c r="D6755" s="143">
        <v>255</v>
      </c>
      <c r="E6755" s="144">
        <v>118541.54</v>
      </c>
      <c r="F6755" s="144">
        <v>12252.1</v>
      </c>
      <c r="G6755" s="144">
        <v>4831.79</v>
      </c>
      <c r="H6755" s="144">
        <v>2987.89</v>
      </c>
      <c r="I6755" s="144">
        <v>20071.78</v>
      </c>
    </row>
    <row r="6756" spans="1:9" x14ac:dyDescent="0.2">
      <c r="A6756" s="141" t="s">
        <v>13514</v>
      </c>
      <c r="B6756" s="142" t="s">
        <v>22131</v>
      </c>
      <c r="C6756" s="143">
        <v>4326</v>
      </c>
      <c r="D6756" s="143">
        <v>74</v>
      </c>
      <c r="E6756" s="144">
        <v>22229.37</v>
      </c>
      <c r="F6756" s="144">
        <v>1195.9000000000001</v>
      </c>
      <c r="G6756" s="144">
        <v>1402.17</v>
      </c>
      <c r="H6756" s="144">
        <v>560.29999999999995</v>
      </c>
      <c r="I6756" s="144">
        <v>3158.37</v>
      </c>
    </row>
    <row r="6757" spans="1:9" x14ac:dyDescent="0.2">
      <c r="A6757" s="141" t="s">
        <v>13516</v>
      </c>
      <c r="B6757" s="142" t="s">
        <v>22132</v>
      </c>
      <c r="C6757" s="143">
        <v>21875</v>
      </c>
      <c r="D6757" s="143">
        <v>228</v>
      </c>
      <c r="E6757" s="144">
        <v>97056.53</v>
      </c>
      <c r="F6757" s="144">
        <v>6047.26</v>
      </c>
      <c r="G6757" s="144">
        <v>4320.1899999999996</v>
      </c>
      <c r="H6757" s="144">
        <v>2446.35</v>
      </c>
      <c r="I6757" s="144">
        <v>12813.8</v>
      </c>
    </row>
    <row r="6758" spans="1:9" x14ac:dyDescent="0.2">
      <c r="A6758" s="141" t="s">
        <v>13518</v>
      </c>
      <c r="B6758" s="142" t="s">
        <v>22133</v>
      </c>
      <c r="C6758" s="143">
        <v>8655</v>
      </c>
      <c r="D6758" s="143">
        <v>113</v>
      </c>
      <c r="E6758" s="144">
        <v>34878.36</v>
      </c>
      <c r="F6758" s="144">
        <v>2392.64</v>
      </c>
      <c r="G6758" s="144">
        <v>2141.14</v>
      </c>
      <c r="H6758" s="144">
        <v>879.12</v>
      </c>
      <c r="I6758" s="144">
        <v>5412.9</v>
      </c>
    </row>
    <row r="6759" spans="1:9" x14ac:dyDescent="0.2">
      <c r="A6759" s="141" t="s">
        <v>13520</v>
      </c>
      <c r="B6759" s="142" t="s">
        <v>22134</v>
      </c>
      <c r="C6759" s="143">
        <v>1630</v>
      </c>
      <c r="D6759" s="143">
        <v>58</v>
      </c>
      <c r="E6759" s="144">
        <v>16182.79</v>
      </c>
      <c r="F6759" s="144">
        <v>450.61</v>
      </c>
      <c r="G6759" s="144">
        <v>1098.99</v>
      </c>
      <c r="H6759" s="144">
        <v>407.9</v>
      </c>
      <c r="I6759" s="144">
        <v>1957.5</v>
      </c>
    </row>
    <row r="6760" spans="1:9" x14ac:dyDescent="0.2">
      <c r="A6760" s="141" t="s">
        <v>13522</v>
      </c>
      <c r="B6760" s="142" t="s">
        <v>22135</v>
      </c>
      <c r="C6760" s="143">
        <v>1149</v>
      </c>
      <c r="D6760" s="143">
        <v>31</v>
      </c>
      <c r="E6760" s="144">
        <v>7212.28</v>
      </c>
      <c r="F6760" s="144">
        <v>317.64</v>
      </c>
      <c r="G6760" s="144">
        <v>587.39</v>
      </c>
      <c r="H6760" s="144">
        <v>181.79</v>
      </c>
      <c r="I6760" s="144">
        <v>1086.82</v>
      </c>
    </row>
    <row r="6761" spans="1:9" x14ac:dyDescent="0.2">
      <c r="A6761" s="141" t="s">
        <v>13524</v>
      </c>
      <c r="B6761" s="142" t="s">
        <v>22136</v>
      </c>
      <c r="C6761" s="143">
        <v>588</v>
      </c>
      <c r="D6761" s="143">
        <v>10</v>
      </c>
      <c r="E6761" s="144">
        <v>2200.42</v>
      </c>
      <c r="F6761" s="144">
        <v>162.55000000000001</v>
      </c>
      <c r="G6761" s="144">
        <v>189.48</v>
      </c>
      <c r="H6761" s="144">
        <v>55.46</v>
      </c>
      <c r="I6761" s="144">
        <v>407.49</v>
      </c>
    </row>
    <row r="6762" spans="1:9" x14ac:dyDescent="0.2">
      <c r="A6762" s="141" t="s">
        <v>13526</v>
      </c>
      <c r="B6762" s="142" t="s">
        <v>22137</v>
      </c>
      <c r="C6762" s="143">
        <v>3069</v>
      </c>
      <c r="D6762" s="143">
        <v>49</v>
      </c>
      <c r="E6762" s="144">
        <v>13029.29</v>
      </c>
      <c r="F6762" s="144">
        <v>848.42</v>
      </c>
      <c r="G6762" s="144">
        <v>928.46</v>
      </c>
      <c r="H6762" s="144">
        <v>328.41</v>
      </c>
      <c r="I6762" s="144">
        <v>2105.29</v>
      </c>
    </row>
    <row r="6763" spans="1:9" x14ac:dyDescent="0.2">
      <c r="A6763" s="141" t="s">
        <v>13528</v>
      </c>
      <c r="B6763" s="142" t="s">
        <v>22138</v>
      </c>
      <c r="C6763" s="143">
        <v>6618</v>
      </c>
      <c r="D6763" s="143">
        <v>184</v>
      </c>
      <c r="E6763" s="144">
        <v>70185.5</v>
      </c>
      <c r="F6763" s="144">
        <v>1829.52</v>
      </c>
      <c r="G6763" s="144">
        <v>3486.46</v>
      </c>
      <c r="H6763" s="144">
        <v>1769.06</v>
      </c>
      <c r="I6763" s="144">
        <v>7085.04</v>
      </c>
    </row>
    <row r="6764" spans="1:9" x14ac:dyDescent="0.2">
      <c r="A6764" s="141" t="s">
        <v>13530</v>
      </c>
      <c r="B6764" s="142" t="s">
        <v>22139</v>
      </c>
      <c r="C6764" s="143">
        <v>7301</v>
      </c>
      <c r="D6764" s="143">
        <v>211</v>
      </c>
      <c r="E6764" s="144">
        <v>95868.95</v>
      </c>
      <c r="F6764" s="144">
        <v>2018.34</v>
      </c>
      <c r="G6764" s="144">
        <v>3998.07</v>
      </c>
      <c r="H6764" s="144">
        <v>2416.42</v>
      </c>
      <c r="I6764" s="144">
        <v>8432.83</v>
      </c>
    </row>
    <row r="6765" spans="1:9" x14ac:dyDescent="0.2">
      <c r="A6765" s="141" t="s">
        <v>13532</v>
      </c>
      <c r="B6765" s="142" t="s">
        <v>22140</v>
      </c>
      <c r="C6765" s="143">
        <v>3004</v>
      </c>
      <c r="D6765" s="143">
        <v>39</v>
      </c>
      <c r="E6765" s="144">
        <v>9724.33</v>
      </c>
      <c r="F6765" s="144">
        <v>830.45</v>
      </c>
      <c r="G6765" s="144">
        <v>738.98</v>
      </c>
      <c r="H6765" s="144">
        <v>245.1</v>
      </c>
      <c r="I6765" s="144">
        <v>1814.53</v>
      </c>
    </row>
    <row r="6766" spans="1:9" x14ac:dyDescent="0.2">
      <c r="A6766" s="141" t="s">
        <v>13534</v>
      </c>
      <c r="B6766" s="142" t="s">
        <v>22141</v>
      </c>
      <c r="C6766" s="143">
        <v>853</v>
      </c>
      <c r="D6766" s="143">
        <v>19</v>
      </c>
      <c r="E6766" s="144">
        <v>3826.74</v>
      </c>
      <c r="F6766" s="144">
        <v>235.81</v>
      </c>
      <c r="G6766" s="144">
        <v>360.02</v>
      </c>
      <c r="H6766" s="144">
        <v>96.46</v>
      </c>
      <c r="I6766" s="144">
        <v>692.29</v>
      </c>
    </row>
    <row r="6767" spans="1:9" x14ac:dyDescent="0.2">
      <c r="A6767" s="141" t="s">
        <v>13536</v>
      </c>
      <c r="B6767" s="142" t="s">
        <v>22142</v>
      </c>
      <c r="C6767" s="143">
        <v>25119</v>
      </c>
      <c r="D6767" s="143">
        <v>342</v>
      </c>
      <c r="E6767" s="144">
        <v>159988.51</v>
      </c>
      <c r="F6767" s="144">
        <v>6944.06</v>
      </c>
      <c r="G6767" s="144">
        <v>6480.28</v>
      </c>
      <c r="H6767" s="144">
        <v>4032.58</v>
      </c>
      <c r="I6767" s="144">
        <v>17456.919999999998</v>
      </c>
    </row>
    <row r="6768" spans="1:9" x14ac:dyDescent="0.2">
      <c r="A6768" s="141" t="s">
        <v>13538</v>
      </c>
      <c r="B6768" s="142" t="s">
        <v>22143</v>
      </c>
      <c r="C6768" s="143">
        <v>2028</v>
      </c>
      <c r="D6768" s="143">
        <v>32</v>
      </c>
      <c r="E6768" s="144">
        <v>8365.0499999999993</v>
      </c>
      <c r="F6768" s="144">
        <v>560.63</v>
      </c>
      <c r="G6768" s="144">
        <v>606.34</v>
      </c>
      <c r="H6768" s="144">
        <v>210.85</v>
      </c>
      <c r="I6768" s="144">
        <v>1377.82</v>
      </c>
    </row>
    <row r="6769" spans="1:9" x14ac:dyDescent="0.2">
      <c r="A6769" s="141" t="s">
        <v>13540</v>
      </c>
      <c r="B6769" s="142" t="s">
        <v>22144</v>
      </c>
      <c r="C6769" s="143">
        <v>8404</v>
      </c>
      <c r="D6769" s="143">
        <v>196</v>
      </c>
      <c r="E6769" s="144">
        <v>84096.51</v>
      </c>
      <c r="F6769" s="144">
        <v>2323.2600000000002</v>
      </c>
      <c r="G6769" s="144">
        <v>3713.85</v>
      </c>
      <c r="H6769" s="144">
        <v>2119.69</v>
      </c>
      <c r="I6769" s="144">
        <v>8156.8</v>
      </c>
    </row>
    <row r="6770" spans="1:9" x14ac:dyDescent="0.2">
      <c r="A6770" s="141" t="s">
        <v>13542</v>
      </c>
      <c r="B6770" s="142" t="s">
        <v>22145</v>
      </c>
      <c r="C6770" s="143">
        <v>35946</v>
      </c>
      <c r="D6770" s="143">
        <v>576</v>
      </c>
      <c r="E6770" s="144">
        <v>254610.62</v>
      </c>
      <c r="F6770" s="144">
        <v>9937.14</v>
      </c>
      <c r="G6770" s="144">
        <v>10914.16</v>
      </c>
      <c r="H6770" s="144">
        <v>6417.57</v>
      </c>
      <c r="I6770" s="144">
        <v>27268.87</v>
      </c>
    </row>
    <row r="6771" spans="1:9" x14ac:dyDescent="0.2">
      <c r="A6771" s="141" t="s">
        <v>13544</v>
      </c>
      <c r="B6771" s="142" t="s">
        <v>22146</v>
      </c>
      <c r="C6771" s="143">
        <v>428</v>
      </c>
      <c r="D6771" s="143">
        <v>12</v>
      </c>
      <c r="E6771" s="144">
        <v>2480.96</v>
      </c>
      <c r="F6771" s="144">
        <v>118.32</v>
      </c>
      <c r="G6771" s="144">
        <v>227.38</v>
      </c>
      <c r="H6771" s="144">
        <v>62.54</v>
      </c>
      <c r="I6771" s="144">
        <v>408.24</v>
      </c>
    </row>
    <row r="6772" spans="1:9" x14ac:dyDescent="0.2">
      <c r="A6772" s="141" t="s">
        <v>13546</v>
      </c>
      <c r="B6772" s="142" t="s">
        <v>22147</v>
      </c>
      <c r="C6772" s="143">
        <v>26401</v>
      </c>
      <c r="D6772" s="143">
        <v>320</v>
      </c>
      <c r="E6772" s="144">
        <v>126303.1</v>
      </c>
      <c r="F6772" s="144">
        <v>7298.46</v>
      </c>
      <c r="G6772" s="144">
        <v>6063.42</v>
      </c>
      <c r="H6772" s="144">
        <v>3183.52</v>
      </c>
      <c r="I6772" s="144">
        <v>16545.400000000001</v>
      </c>
    </row>
    <row r="6773" spans="1:9" x14ac:dyDescent="0.2">
      <c r="A6773" s="141" t="s">
        <v>13548</v>
      </c>
      <c r="B6773" s="142" t="s">
        <v>22148</v>
      </c>
      <c r="C6773" s="143">
        <v>1660</v>
      </c>
      <c r="D6773" s="143">
        <v>40</v>
      </c>
      <c r="E6773" s="144">
        <v>10320.370000000001</v>
      </c>
      <c r="F6773" s="144">
        <v>458.9</v>
      </c>
      <c r="G6773" s="144">
        <v>757.93</v>
      </c>
      <c r="H6773" s="144">
        <v>260.13</v>
      </c>
      <c r="I6773" s="144">
        <v>1476.96</v>
      </c>
    </row>
    <row r="6774" spans="1:9" x14ac:dyDescent="0.2">
      <c r="A6774" s="141" t="s">
        <v>13550</v>
      </c>
      <c r="B6774" s="142" t="s">
        <v>22149</v>
      </c>
      <c r="C6774" s="143">
        <v>1024</v>
      </c>
      <c r="D6774" s="143">
        <v>31</v>
      </c>
      <c r="E6774" s="144">
        <v>7012.9</v>
      </c>
      <c r="F6774" s="144">
        <v>283.08</v>
      </c>
      <c r="G6774" s="144">
        <v>587.39</v>
      </c>
      <c r="H6774" s="144">
        <v>176.76</v>
      </c>
      <c r="I6774" s="144">
        <v>1047.23</v>
      </c>
    </row>
    <row r="6775" spans="1:9" x14ac:dyDescent="0.2">
      <c r="A6775" s="141" t="s">
        <v>13552</v>
      </c>
      <c r="B6775" s="142" t="s">
        <v>22150</v>
      </c>
      <c r="C6775" s="143">
        <v>562</v>
      </c>
      <c r="D6775" s="143">
        <v>13</v>
      </c>
      <c r="E6775" s="144">
        <v>6842.21</v>
      </c>
      <c r="F6775" s="144">
        <v>155.36000000000001</v>
      </c>
      <c r="G6775" s="144">
        <v>246.33</v>
      </c>
      <c r="H6775" s="144">
        <v>172.46</v>
      </c>
      <c r="I6775" s="144">
        <v>574.15</v>
      </c>
    </row>
    <row r="6776" spans="1:9" x14ac:dyDescent="0.2">
      <c r="A6776" s="141" t="s">
        <v>13554</v>
      </c>
      <c r="B6776" s="142" t="s">
        <v>22151</v>
      </c>
      <c r="C6776" s="143">
        <v>71361</v>
      </c>
      <c r="D6776" s="143">
        <v>1791</v>
      </c>
      <c r="E6776" s="144">
        <v>1241571.97</v>
      </c>
      <c r="F6776" s="144">
        <v>19727.490000000002</v>
      </c>
      <c r="G6776" s="144">
        <v>33936.22</v>
      </c>
      <c r="H6776" s="144">
        <v>31294.35</v>
      </c>
      <c r="I6776" s="144">
        <v>84958.06</v>
      </c>
    </row>
    <row r="6777" spans="1:9" x14ac:dyDescent="0.2">
      <c r="A6777" s="141" t="s">
        <v>13556</v>
      </c>
      <c r="B6777" s="142" t="s">
        <v>22152</v>
      </c>
      <c r="C6777" s="143">
        <v>2852</v>
      </c>
      <c r="D6777" s="143">
        <v>55</v>
      </c>
      <c r="E6777" s="144">
        <v>10637.79</v>
      </c>
      <c r="F6777" s="144">
        <v>788.42</v>
      </c>
      <c r="G6777" s="144">
        <v>1042.1500000000001</v>
      </c>
      <c r="H6777" s="144">
        <v>268.13</v>
      </c>
      <c r="I6777" s="144">
        <v>2098.6999999999998</v>
      </c>
    </row>
    <row r="6778" spans="1:9" x14ac:dyDescent="0.2">
      <c r="A6778" s="141" t="s">
        <v>13558</v>
      </c>
      <c r="B6778" s="142" t="s">
        <v>22153</v>
      </c>
      <c r="C6778" s="143">
        <v>1012</v>
      </c>
      <c r="D6778" s="143">
        <v>11</v>
      </c>
      <c r="E6778" s="144">
        <v>2301.5500000000002</v>
      </c>
      <c r="F6778" s="144">
        <v>279.76</v>
      </c>
      <c r="G6778" s="144">
        <v>208.43</v>
      </c>
      <c r="H6778" s="144">
        <v>58.01</v>
      </c>
      <c r="I6778" s="144">
        <v>546.20000000000005</v>
      </c>
    </row>
    <row r="6779" spans="1:9" x14ac:dyDescent="0.2">
      <c r="A6779" s="141" t="s">
        <v>13560</v>
      </c>
      <c r="B6779" s="142" t="s">
        <v>22154</v>
      </c>
      <c r="C6779" s="143">
        <v>11692</v>
      </c>
      <c r="D6779" s="143">
        <v>225</v>
      </c>
      <c r="E6779" s="144">
        <v>103379.3</v>
      </c>
      <c r="F6779" s="144">
        <v>3232.21</v>
      </c>
      <c r="G6779" s="144">
        <v>4263.34</v>
      </c>
      <c r="H6779" s="144">
        <v>2605.7199999999998</v>
      </c>
      <c r="I6779" s="144">
        <v>10101.27</v>
      </c>
    </row>
    <row r="6780" spans="1:9" x14ac:dyDescent="0.2">
      <c r="A6780" s="141" t="s">
        <v>13562</v>
      </c>
      <c r="B6780" s="142" t="s">
        <v>22155</v>
      </c>
      <c r="C6780" s="143">
        <v>21487</v>
      </c>
      <c r="D6780" s="143">
        <v>329</v>
      </c>
      <c r="E6780" s="144">
        <v>252970.65</v>
      </c>
      <c r="F6780" s="144">
        <v>5940</v>
      </c>
      <c r="G6780" s="144">
        <v>6233.96</v>
      </c>
      <c r="H6780" s="144">
        <v>6376.23</v>
      </c>
      <c r="I6780" s="144">
        <v>18550.189999999999</v>
      </c>
    </row>
    <row r="6781" spans="1:9" x14ac:dyDescent="0.2">
      <c r="A6781" s="141" t="s">
        <v>13564</v>
      </c>
      <c r="B6781" s="142" t="s">
        <v>22156</v>
      </c>
      <c r="C6781" s="143">
        <v>2742</v>
      </c>
      <c r="D6781" s="143">
        <v>47</v>
      </c>
      <c r="E6781" s="144">
        <v>10243.219999999999</v>
      </c>
      <c r="F6781" s="144">
        <v>758.02</v>
      </c>
      <c r="G6781" s="144">
        <v>890.57</v>
      </c>
      <c r="H6781" s="144">
        <v>258.18</v>
      </c>
      <c r="I6781" s="144">
        <v>1906.77</v>
      </c>
    </row>
    <row r="6782" spans="1:9" x14ac:dyDescent="0.2">
      <c r="A6782" s="141" t="s">
        <v>13566</v>
      </c>
      <c r="B6782" s="142" t="s">
        <v>22157</v>
      </c>
      <c r="C6782" s="143">
        <v>161</v>
      </c>
      <c r="D6782" s="143">
        <v>5</v>
      </c>
      <c r="E6782" s="144">
        <v>678.22</v>
      </c>
      <c r="F6782" s="144">
        <v>44.5</v>
      </c>
      <c r="G6782" s="144">
        <v>94.74</v>
      </c>
      <c r="H6782" s="144">
        <v>17.100000000000001</v>
      </c>
      <c r="I6782" s="144">
        <v>156.34</v>
      </c>
    </row>
    <row r="6783" spans="1:9" x14ac:dyDescent="0.2">
      <c r="A6783" s="141" t="s">
        <v>13568</v>
      </c>
      <c r="B6783" s="142" t="s">
        <v>22158</v>
      </c>
      <c r="C6783" s="143">
        <v>2495</v>
      </c>
      <c r="D6783" s="143">
        <v>30</v>
      </c>
      <c r="E6783" s="144">
        <v>7475.09</v>
      </c>
      <c r="F6783" s="144">
        <v>689.74</v>
      </c>
      <c r="G6783" s="144">
        <v>568.45000000000005</v>
      </c>
      <c r="H6783" s="144">
        <v>188.42</v>
      </c>
      <c r="I6783" s="144">
        <v>1446.61</v>
      </c>
    </row>
    <row r="6784" spans="1:9" x14ac:dyDescent="0.2">
      <c r="A6784" s="141" t="s">
        <v>13570</v>
      </c>
      <c r="B6784" s="142" t="s">
        <v>22159</v>
      </c>
      <c r="C6784" s="143">
        <v>1065</v>
      </c>
      <c r="D6784" s="143">
        <v>25</v>
      </c>
      <c r="E6784" s="144">
        <v>6555.96</v>
      </c>
      <c r="F6784" s="144">
        <v>294.42</v>
      </c>
      <c r="G6784" s="144">
        <v>473.7</v>
      </c>
      <c r="H6784" s="144">
        <v>165.25</v>
      </c>
      <c r="I6784" s="144">
        <v>933.37</v>
      </c>
    </row>
    <row r="6785" spans="1:9" x14ac:dyDescent="0.2">
      <c r="A6785" s="141" t="s">
        <v>13572</v>
      </c>
      <c r="B6785" s="142" t="s">
        <v>22160</v>
      </c>
      <c r="C6785" s="143">
        <v>8205</v>
      </c>
      <c r="D6785" s="143">
        <v>87</v>
      </c>
      <c r="E6785" s="144">
        <v>25310.04</v>
      </c>
      <c r="F6785" s="144">
        <v>2268.2399999999998</v>
      </c>
      <c r="G6785" s="144">
        <v>1648.5</v>
      </c>
      <c r="H6785" s="144">
        <v>637.95000000000005</v>
      </c>
      <c r="I6785" s="144">
        <v>4554.6899999999996</v>
      </c>
    </row>
    <row r="6786" spans="1:9" x14ac:dyDescent="0.2">
      <c r="A6786" s="141" t="s">
        <v>13574</v>
      </c>
      <c r="B6786" s="142" t="s">
        <v>22161</v>
      </c>
      <c r="C6786" s="143">
        <v>2483</v>
      </c>
      <c r="D6786" s="143">
        <v>37</v>
      </c>
      <c r="E6786" s="144">
        <v>17178.7</v>
      </c>
      <c r="F6786" s="144">
        <v>686.42</v>
      </c>
      <c r="G6786" s="144">
        <v>701.08</v>
      </c>
      <c r="H6786" s="144">
        <v>433</v>
      </c>
      <c r="I6786" s="144">
        <v>1820.5</v>
      </c>
    </row>
    <row r="6787" spans="1:9" x14ac:dyDescent="0.2">
      <c r="A6787" s="141" t="s">
        <v>13576</v>
      </c>
      <c r="B6787" s="142" t="s">
        <v>22162</v>
      </c>
      <c r="C6787" s="143">
        <v>60</v>
      </c>
      <c r="D6787" s="143">
        <v>10</v>
      </c>
      <c r="E6787" s="144">
        <v>1399.78</v>
      </c>
      <c r="F6787" s="144">
        <v>16.579999999999998</v>
      </c>
      <c r="G6787" s="144">
        <v>189.48</v>
      </c>
      <c r="H6787" s="144">
        <v>35.28</v>
      </c>
      <c r="I6787" s="144">
        <v>241.34</v>
      </c>
    </row>
    <row r="6788" spans="1:9" x14ac:dyDescent="0.2">
      <c r="A6788" s="141" t="s">
        <v>13578</v>
      </c>
      <c r="B6788" s="142" t="s">
        <v>22163</v>
      </c>
      <c r="C6788" s="143">
        <v>25275</v>
      </c>
      <c r="D6788" s="143">
        <v>317</v>
      </c>
      <c r="E6788" s="144">
        <v>248689.7</v>
      </c>
      <c r="F6788" s="144">
        <v>6987.18</v>
      </c>
      <c r="G6788" s="144">
        <v>6006.58</v>
      </c>
      <c r="H6788" s="144">
        <v>6268.33</v>
      </c>
      <c r="I6788" s="144">
        <v>19262.09</v>
      </c>
    </row>
    <row r="6789" spans="1:9" x14ac:dyDescent="0.2">
      <c r="A6789" s="141" t="s">
        <v>13580</v>
      </c>
      <c r="B6789" s="142" t="s">
        <v>22164</v>
      </c>
      <c r="C6789" s="143">
        <v>4440</v>
      </c>
      <c r="D6789" s="143">
        <v>64</v>
      </c>
      <c r="E6789" s="144">
        <v>19898.900000000001</v>
      </c>
      <c r="F6789" s="144">
        <v>1227.42</v>
      </c>
      <c r="G6789" s="144">
        <v>1212.69</v>
      </c>
      <c r="H6789" s="144">
        <v>501.56</v>
      </c>
      <c r="I6789" s="144">
        <v>2941.67</v>
      </c>
    </row>
    <row r="6790" spans="1:9" x14ac:dyDescent="0.2">
      <c r="A6790" s="141" t="s">
        <v>13582</v>
      </c>
      <c r="B6790" s="142" t="s">
        <v>22165</v>
      </c>
      <c r="C6790" s="143">
        <v>8737</v>
      </c>
      <c r="D6790" s="143">
        <v>218</v>
      </c>
      <c r="E6790" s="144">
        <v>202633.4</v>
      </c>
      <c r="F6790" s="144">
        <v>2415.31</v>
      </c>
      <c r="G6790" s="144">
        <v>4130.7</v>
      </c>
      <c r="H6790" s="144">
        <v>5107.46</v>
      </c>
      <c r="I6790" s="144">
        <v>11653.47</v>
      </c>
    </row>
    <row r="6791" spans="1:9" x14ac:dyDescent="0.2">
      <c r="A6791" s="141" t="s">
        <v>13584</v>
      </c>
      <c r="B6791" s="142" t="s">
        <v>22166</v>
      </c>
      <c r="C6791" s="143">
        <v>19975</v>
      </c>
      <c r="D6791" s="143">
        <v>225</v>
      </c>
      <c r="E6791" s="144">
        <v>107536.92</v>
      </c>
      <c r="F6791" s="144">
        <v>5522.02</v>
      </c>
      <c r="G6791" s="144">
        <v>4263.34</v>
      </c>
      <c r="H6791" s="144">
        <v>2710.51</v>
      </c>
      <c r="I6791" s="144">
        <v>12495.87</v>
      </c>
    </row>
    <row r="6792" spans="1:9" x14ac:dyDescent="0.2">
      <c r="A6792" s="141" t="s">
        <v>13586</v>
      </c>
      <c r="B6792" s="142" t="s">
        <v>22167</v>
      </c>
      <c r="C6792" s="143">
        <v>669</v>
      </c>
      <c r="D6792" s="143">
        <v>10</v>
      </c>
      <c r="E6792" s="144">
        <v>2436.3000000000002</v>
      </c>
      <c r="F6792" s="144">
        <v>184.94</v>
      </c>
      <c r="G6792" s="144">
        <v>189.48</v>
      </c>
      <c r="H6792" s="144">
        <v>61.41</v>
      </c>
      <c r="I6792" s="144">
        <v>435.83</v>
      </c>
    </row>
    <row r="6793" spans="1:9" x14ac:dyDescent="0.2">
      <c r="A6793" s="141" t="s">
        <v>13588</v>
      </c>
      <c r="B6793" s="142" t="s">
        <v>22168</v>
      </c>
      <c r="C6793" s="143">
        <v>9351</v>
      </c>
      <c r="D6793" s="143">
        <v>216</v>
      </c>
      <c r="E6793" s="144">
        <v>84794.96</v>
      </c>
      <c r="F6793" s="144">
        <v>2585.0500000000002</v>
      </c>
      <c r="G6793" s="144">
        <v>4092.81</v>
      </c>
      <c r="H6793" s="144">
        <v>2137.3000000000002</v>
      </c>
      <c r="I6793" s="144">
        <v>8815.16</v>
      </c>
    </row>
    <row r="6794" spans="1:9" x14ac:dyDescent="0.2">
      <c r="A6794" s="141" t="s">
        <v>13590</v>
      </c>
      <c r="B6794" s="142" t="s">
        <v>22169</v>
      </c>
      <c r="C6794" s="143">
        <v>1365</v>
      </c>
      <c r="D6794" s="143">
        <v>23</v>
      </c>
      <c r="E6794" s="144">
        <v>4283.45</v>
      </c>
      <c r="F6794" s="144">
        <v>377.35</v>
      </c>
      <c r="G6794" s="144">
        <v>435.81</v>
      </c>
      <c r="H6794" s="144">
        <v>107.97</v>
      </c>
      <c r="I6794" s="144">
        <v>921.13</v>
      </c>
    </row>
    <row r="6795" spans="1:9" x14ac:dyDescent="0.2">
      <c r="A6795" s="141" t="s">
        <v>13592</v>
      </c>
      <c r="B6795" s="142" t="s">
        <v>22170</v>
      </c>
      <c r="C6795" s="143">
        <v>2358</v>
      </c>
      <c r="D6795" s="143">
        <v>19</v>
      </c>
      <c r="E6795" s="144">
        <v>3748.93</v>
      </c>
      <c r="F6795" s="144">
        <v>651.86</v>
      </c>
      <c r="G6795" s="144">
        <v>360.02</v>
      </c>
      <c r="H6795" s="144">
        <v>94.5</v>
      </c>
      <c r="I6795" s="144">
        <v>1106.3800000000001</v>
      </c>
    </row>
    <row r="6796" spans="1:9" x14ac:dyDescent="0.2">
      <c r="A6796" s="141" t="s">
        <v>13594</v>
      </c>
      <c r="B6796" s="142" t="s">
        <v>22171</v>
      </c>
      <c r="C6796" s="143">
        <v>449</v>
      </c>
      <c r="D6796" s="143">
        <v>6</v>
      </c>
      <c r="E6796" s="144">
        <v>1507.16</v>
      </c>
      <c r="F6796" s="144">
        <v>124.13</v>
      </c>
      <c r="G6796" s="144">
        <v>113.69</v>
      </c>
      <c r="H6796" s="144">
        <v>37.99</v>
      </c>
      <c r="I6796" s="144">
        <v>275.81</v>
      </c>
    </row>
    <row r="6797" spans="1:9" x14ac:dyDescent="0.2">
      <c r="A6797" s="141" t="s">
        <v>13596</v>
      </c>
      <c r="B6797" s="142" t="s">
        <v>22172</v>
      </c>
      <c r="C6797" s="143">
        <v>2551</v>
      </c>
      <c r="D6797" s="143">
        <v>78</v>
      </c>
      <c r="E6797" s="144">
        <v>61065.45</v>
      </c>
      <c r="F6797" s="144">
        <v>705.22</v>
      </c>
      <c r="G6797" s="144">
        <v>1477.96</v>
      </c>
      <c r="H6797" s="144">
        <v>1539.18</v>
      </c>
      <c r="I6797" s="144">
        <v>3722.36</v>
      </c>
    </row>
    <row r="6798" spans="1:9" x14ac:dyDescent="0.2">
      <c r="A6798" s="141" t="s">
        <v>13598</v>
      </c>
      <c r="B6798" s="142" t="s">
        <v>22173</v>
      </c>
      <c r="C6798" s="143">
        <v>2250</v>
      </c>
      <c r="D6798" s="143">
        <v>31</v>
      </c>
      <c r="E6798" s="144">
        <v>12793.6</v>
      </c>
      <c r="F6798" s="144">
        <v>622.01</v>
      </c>
      <c r="G6798" s="144">
        <v>587.39</v>
      </c>
      <c r="H6798" s="144">
        <v>322.47000000000003</v>
      </c>
      <c r="I6798" s="144">
        <v>1531.87</v>
      </c>
    </row>
    <row r="6799" spans="1:9" x14ac:dyDescent="0.2">
      <c r="A6799" s="141" t="s">
        <v>13600</v>
      </c>
      <c r="B6799" s="142" t="s">
        <v>22174</v>
      </c>
      <c r="C6799" s="143">
        <v>20235</v>
      </c>
      <c r="D6799" s="143">
        <v>343</v>
      </c>
      <c r="E6799" s="144">
        <v>408515.16</v>
      </c>
      <c r="F6799" s="144">
        <v>5593.9</v>
      </c>
      <c r="G6799" s="144">
        <v>6499.23</v>
      </c>
      <c r="H6799" s="144">
        <v>10296.799999999999</v>
      </c>
      <c r="I6799" s="144">
        <v>22389.93</v>
      </c>
    </row>
    <row r="6800" spans="1:9" x14ac:dyDescent="0.2">
      <c r="A6800" s="141" t="s">
        <v>13602</v>
      </c>
      <c r="B6800" s="142" t="s">
        <v>22175</v>
      </c>
      <c r="C6800" s="143">
        <v>22799</v>
      </c>
      <c r="D6800" s="143">
        <v>930</v>
      </c>
      <c r="E6800" s="144">
        <v>713970.61</v>
      </c>
      <c r="F6800" s="144">
        <v>6302.7</v>
      </c>
      <c r="G6800" s="144">
        <v>17621.82</v>
      </c>
      <c r="H6800" s="144">
        <v>17995.939999999999</v>
      </c>
      <c r="I6800" s="144">
        <v>41920.46</v>
      </c>
    </row>
    <row r="6801" spans="1:9" x14ac:dyDescent="0.2">
      <c r="A6801" s="141" t="s">
        <v>13604</v>
      </c>
      <c r="B6801" s="142" t="s">
        <v>22176</v>
      </c>
      <c r="C6801" s="143">
        <v>1780</v>
      </c>
      <c r="D6801" s="143">
        <v>11</v>
      </c>
      <c r="E6801" s="144">
        <v>2259.15</v>
      </c>
      <c r="F6801" s="144">
        <v>492.07</v>
      </c>
      <c r="G6801" s="144">
        <v>208.43</v>
      </c>
      <c r="H6801" s="144">
        <v>56.94</v>
      </c>
      <c r="I6801" s="144">
        <v>757.44</v>
      </c>
    </row>
    <row r="6802" spans="1:9" x14ac:dyDescent="0.2">
      <c r="A6802" s="141" t="s">
        <v>13606</v>
      </c>
      <c r="B6802" s="142" t="s">
        <v>22177</v>
      </c>
      <c r="C6802" s="143">
        <v>7445</v>
      </c>
      <c r="D6802" s="143">
        <v>51</v>
      </c>
      <c r="E6802" s="144">
        <v>12384.75</v>
      </c>
      <c r="F6802" s="144">
        <v>2058.14</v>
      </c>
      <c r="G6802" s="144">
        <v>966.36</v>
      </c>
      <c r="H6802" s="144">
        <v>312.16000000000003</v>
      </c>
      <c r="I6802" s="144">
        <v>3336.66</v>
      </c>
    </row>
    <row r="6803" spans="1:9" x14ac:dyDescent="0.2">
      <c r="A6803" s="141" t="s">
        <v>13608</v>
      </c>
      <c r="B6803" s="142" t="s">
        <v>22178</v>
      </c>
      <c r="C6803" s="143">
        <v>1146</v>
      </c>
      <c r="D6803" s="143">
        <v>25</v>
      </c>
      <c r="E6803" s="144">
        <v>11415.34</v>
      </c>
      <c r="F6803" s="144">
        <v>316.81</v>
      </c>
      <c r="G6803" s="144">
        <v>473.7</v>
      </c>
      <c r="H6803" s="144">
        <v>287.73</v>
      </c>
      <c r="I6803" s="144">
        <v>1078.24</v>
      </c>
    </row>
    <row r="6804" spans="1:9" x14ac:dyDescent="0.2">
      <c r="A6804" s="141" t="s">
        <v>13610</v>
      </c>
      <c r="B6804" s="142" t="s">
        <v>22179</v>
      </c>
      <c r="C6804" s="143">
        <v>1271</v>
      </c>
      <c r="D6804" s="143">
        <v>34</v>
      </c>
      <c r="E6804" s="144">
        <v>7949.33</v>
      </c>
      <c r="F6804" s="144">
        <v>351.36</v>
      </c>
      <c r="G6804" s="144">
        <v>644.24</v>
      </c>
      <c r="H6804" s="144">
        <v>200.37</v>
      </c>
      <c r="I6804" s="144">
        <v>1195.97</v>
      </c>
    </row>
    <row r="6805" spans="1:9" x14ac:dyDescent="0.2">
      <c r="A6805" s="141" t="s">
        <v>13612</v>
      </c>
      <c r="B6805" s="142" t="s">
        <v>22180</v>
      </c>
      <c r="C6805" s="143">
        <v>180</v>
      </c>
      <c r="D6805" s="143">
        <v>0</v>
      </c>
      <c r="E6805" s="144">
        <v>0</v>
      </c>
      <c r="F6805" s="144">
        <v>49.76</v>
      </c>
      <c r="G6805" s="144">
        <v>0</v>
      </c>
      <c r="H6805" s="144">
        <v>0</v>
      </c>
      <c r="I6805" s="144">
        <v>49.76</v>
      </c>
    </row>
    <row r="6806" spans="1:9" x14ac:dyDescent="0.2">
      <c r="A6806" s="141" t="s">
        <v>13614</v>
      </c>
      <c r="B6806" s="142" t="s">
        <v>22181</v>
      </c>
      <c r="C6806" s="143">
        <v>67043</v>
      </c>
      <c r="D6806" s="143">
        <v>820</v>
      </c>
      <c r="E6806" s="144">
        <v>2493634.2000000002</v>
      </c>
      <c r="F6806" s="144">
        <v>18533.79</v>
      </c>
      <c r="G6806" s="144">
        <v>15537.52</v>
      </c>
      <c r="H6806" s="144">
        <v>62853.120000000003</v>
      </c>
      <c r="I6806" s="144">
        <v>96924.43</v>
      </c>
    </row>
    <row r="6807" spans="1:9" x14ac:dyDescent="0.2">
      <c r="A6807" s="141" t="s">
        <v>13616</v>
      </c>
      <c r="B6807" s="142" t="s">
        <v>22182</v>
      </c>
      <c r="C6807" s="143">
        <v>414</v>
      </c>
      <c r="D6807" s="143">
        <v>18</v>
      </c>
      <c r="E6807" s="144">
        <v>213706.68</v>
      </c>
      <c r="F6807" s="144">
        <v>114.45</v>
      </c>
      <c r="G6807" s="144">
        <v>341.06</v>
      </c>
      <c r="H6807" s="144">
        <v>5386.57</v>
      </c>
      <c r="I6807" s="144">
        <v>5842.08</v>
      </c>
    </row>
    <row r="6808" spans="1:9" x14ac:dyDescent="0.2">
      <c r="A6808" s="141" t="s">
        <v>13618</v>
      </c>
      <c r="B6808" s="142" t="s">
        <v>22183</v>
      </c>
      <c r="C6808" s="143">
        <v>519</v>
      </c>
      <c r="D6808" s="143">
        <v>24</v>
      </c>
      <c r="E6808" s="144">
        <v>6355.09</v>
      </c>
      <c r="F6808" s="144">
        <v>143.47</v>
      </c>
      <c r="G6808" s="144">
        <v>454.76</v>
      </c>
      <c r="H6808" s="144">
        <v>160.18</v>
      </c>
      <c r="I6808" s="144">
        <v>758.41</v>
      </c>
    </row>
    <row r="6809" spans="1:9" x14ac:dyDescent="0.2">
      <c r="A6809" s="141" t="s">
        <v>13620</v>
      </c>
      <c r="B6809" s="142" t="s">
        <v>22184</v>
      </c>
      <c r="C6809" s="143">
        <v>10344</v>
      </c>
      <c r="D6809" s="143">
        <v>176</v>
      </c>
      <c r="E6809" s="144">
        <v>58496.65</v>
      </c>
      <c r="F6809" s="144">
        <v>2859.56</v>
      </c>
      <c r="G6809" s="144">
        <v>3334.88</v>
      </c>
      <c r="H6809" s="144">
        <v>1474.43</v>
      </c>
      <c r="I6809" s="144">
        <v>7668.87</v>
      </c>
    </row>
    <row r="6810" spans="1:9" x14ac:dyDescent="0.2">
      <c r="A6810" s="141" t="s">
        <v>13622</v>
      </c>
      <c r="B6810" s="142" t="s">
        <v>22185</v>
      </c>
      <c r="C6810" s="143">
        <v>177</v>
      </c>
      <c r="D6810" s="143">
        <v>5</v>
      </c>
      <c r="E6810" s="144">
        <v>995.26</v>
      </c>
      <c r="F6810" s="144">
        <v>48.93</v>
      </c>
      <c r="G6810" s="144">
        <v>94.74</v>
      </c>
      <c r="H6810" s="144">
        <v>25.09</v>
      </c>
      <c r="I6810" s="144">
        <v>168.76</v>
      </c>
    </row>
    <row r="6811" spans="1:9" x14ac:dyDescent="0.2">
      <c r="A6811" s="141" t="s">
        <v>13624</v>
      </c>
      <c r="B6811" s="142" t="s">
        <v>22186</v>
      </c>
      <c r="C6811" s="143">
        <v>377</v>
      </c>
      <c r="D6811" s="143">
        <v>7</v>
      </c>
      <c r="E6811" s="144">
        <v>3413.38</v>
      </c>
      <c r="F6811" s="144">
        <v>104.22</v>
      </c>
      <c r="G6811" s="144">
        <v>132.63999999999999</v>
      </c>
      <c r="H6811" s="144">
        <v>86.03</v>
      </c>
      <c r="I6811" s="144">
        <v>322.89</v>
      </c>
    </row>
    <row r="6812" spans="1:9" x14ac:dyDescent="0.2">
      <c r="A6812" s="141" t="s">
        <v>13626</v>
      </c>
      <c r="B6812" s="142" t="s">
        <v>22187</v>
      </c>
      <c r="C6812" s="143">
        <v>26</v>
      </c>
      <c r="D6812" s="143">
        <v>4</v>
      </c>
      <c r="E6812" s="144">
        <v>857.87</v>
      </c>
      <c r="F6812" s="144">
        <v>7.18</v>
      </c>
      <c r="G6812" s="144">
        <v>75.790000000000006</v>
      </c>
      <c r="H6812" s="144">
        <v>21.62</v>
      </c>
      <c r="I6812" s="144">
        <v>104.59</v>
      </c>
    </row>
    <row r="6813" spans="1:9" x14ac:dyDescent="0.2">
      <c r="A6813" s="141" t="s">
        <v>13628</v>
      </c>
      <c r="B6813" s="142" t="s">
        <v>22188</v>
      </c>
      <c r="C6813" s="143">
        <v>1132</v>
      </c>
      <c r="D6813" s="143">
        <v>23</v>
      </c>
      <c r="E6813" s="144">
        <v>7471.03</v>
      </c>
      <c r="F6813" s="144">
        <v>312.94</v>
      </c>
      <c r="G6813" s="144">
        <v>435.81</v>
      </c>
      <c r="H6813" s="144">
        <v>188.31</v>
      </c>
      <c r="I6813" s="144">
        <v>937.06</v>
      </c>
    </row>
    <row r="6814" spans="1:9" x14ac:dyDescent="0.2">
      <c r="A6814" s="141" t="s">
        <v>13630</v>
      </c>
      <c r="B6814" s="142" t="s">
        <v>22189</v>
      </c>
      <c r="C6814" s="143">
        <v>3326</v>
      </c>
      <c r="D6814" s="143">
        <v>30</v>
      </c>
      <c r="E6814" s="144">
        <v>10358.94</v>
      </c>
      <c r="F6814" s="144">
        <v>919.46</v>
      </c>
      <c r="G6814" s="144">
        <v>568.45000000000005</v>
      </c>
      <c r="H6814" s="144">
        <v>261.10000000000002</v>
      </c>
      <c r="I6814" s="144">
        <v>1749.01</v>
      </c>
    </row>
    <row r="6815" spans="1:9" x14ac:dyDescent="0.2">
      <c r="A6815" s="141" t="s">
        <v>13632</v>
      </c>
      <c r="B6815" s="142" t="s">
        <v>22190</v>
      </c>
      <c r="C6815" s="143">
        <v>1183</v>
      </c>
      <c r="D6815" s="143">
        <v>39</v>
      </c>
      <c r="E6815" s="144">
        <v>6437.21</v>
      </c>
      <c r="F6815" s="144">
        <v>327.04000000000002</v>
      </c>
      <c r="G6815" s="144">
        <v>738.98</v>
      </c>
      <c r="H6815" s="144">
        <v>162.26</v>
      </c>
      <c r="I6815" s="144">
        <v>1228.28</v>
      </c>
    </row>
    <row r="6816" spans="1:9" x14ac:dyDescent="0.2">
      <c r="A6816" s="141" t="s">
        <v>13634</v>
      </c>
      <c r="B6816" s="142" t="s">
        <v>22191</v>
      </c>
      <c r="C6816" s="143">
        <v>19211</v>
      </c>
      <c r="D6816" s="143">
        <v>371</v>
      </c>
      <c r="E6816" s="144">
        <v>206727.85</v>
      </c>
      <c r="F6816" s="144">
        <v>5310.81</v>
      </c>
      <c r="G6816" s="144">
        <v>7029.78</v>
      </c>
      <c r="H6816" s="144">
        <v>5210.66</v>
      </c>
      <c r="I6816" s="144">
        <v>17551.25</v>
      </c>
    </row>
    <row r="6817" spans="1:9" x14ac:dyDescent="0.2">
      <c r="A6817" s="141" t="s">
        <v>13636</v>
      </c>
      <c r="B6817" s="142" t="s">
        <v>22192</v>
      </c>
      <c r="C6817" s="143">
        <v>3286</v>
      </c>
      <c r="D6817" s="143">
        <v>29</v>
      </c>
      <c r="E6817" s="144">
        <v>6640.77</v>
      </c>
      <c r="F6817" s="144">
        <v>908.4</v>
      </c>
      <c r="G6817" s="144">
        <v>549.5</v>
      </c>
      <c r="H6817" s="144">
        <v>167.38</v>
      </c>
      <c r="I6817" s="144">
        <v>1625.28</v>
      </c>
    </row>
    <row r="6818" spans="1:9" x14ac:dyDescent="0.2">
      <c r="A6818" s="141" t="s">
        <v>13638</v>
      </c>
      <c r="B6818" s="142" t="s">
        <v>22193</v>
      </c>
      <c r="C6818" s="143">
        <v>1109</v>
      </c>
      <c r="D6818" s="143">
        <v>45</v>
      </c>
      <c r="E6818" s="144">
        <v>28920.71</v>
      </c>
      <c r="F6818" s="144">
        <v>306.58</v>
      </c>
      <c r="G6818" s="144">
        <v>852.67</v>
      </c>
      <c r="H6818" s="144">
        <v>728.96</v>
      </c>
      <c r="I6818" s="144">
        <v>1888.21</v>
      </c>
    </row>
    <row r="6819" spans="1:9" x14ac:dyDescent="0.2">
      <c r="A6819" s="141" t="s">
        <v>13640</v>
      </c>
      <c r="B6819" s="142" t="s">
        <v>22194</v>
      </c>
      <c r="C6819" s="143">
        <v>4911</v>
      </c>
      <c r="D6819" s="143">
        <v>130</v>
      </c>
      <c r="E6819" s="144">
        <v>73207.28</v>
      </c>
      <c r="F6819" s="144">
        <v>1357.63</v>
      </c>
      <c r="G6819" s="144">
        <v>2463.2600000000002</v>
      </c>
      <c r="H6819" s="144">
        <v>1845.22</v>
      </c>
      <c r="I6819" s="144">
        <v>5666.11</v>
      </c>
    </row>
    <row r="6820" spans="1:9" x14ac:dyDescent="0.2">
      <c r="A6820" s="141" t="s">
        <v>13642</v>
      </c>
      <c r="B6820" s="142" t="s">
        <v>22195</v>
      </c>
      <c r="C6820" s="143">
        <v>387</v>
      </c>
      <c r="D6820" s="143">
        <v>5</v>
      </c>
      <c r="E6820" s="144">
        <v>845.97</v>
      </c>
      <c r="F6820" s="144">
        <v>106.98</v>
      </c>
      <c r="G6820" s="144">
        <v>94.74</v>
      </c>
      <c r="H6820" s="144">
        <v>21.32</v>
      </c>
      <c r="I6820" s="144">
        <v>223.04</v>
      </c>
    </row>
    <row r="6821" spans="1:9" x14ac:dyDescent="0.2">
      <c r="A6821" s="141" t="s">
        <v>13644</v>
      </c>
      <c r="B6821" s="142" t="s">
        <v>22196</v>
      </c>
      <c r="C6821" s="143">
        <v>27617</v>
      </c>
      <c r="D6821" s="143">
        <v>271</v>
      </c>
      <c r="E6821" s="144">
        <v>137049.07999999999</v>
      </c>
      <c r="F6821" s="144">
        <v>7634.62</v>
      </c>
      <c r="G6821" s="144">
        <v>5134.96</v>
      </c>
      <c r="H6821" s="144">
        <v>3454.38</v>
      </c>
      <c r="I6821" s="144">
        <v>16223.96</v>
      </c>
    </row>
    <row r="6822" spans="1:9" x14ac:dyDescent="0.2">
      <c r="A6822" s="141" t="s">
        <v>13646</v>
      </c>
      <c r="B6822" s="142" t="s">
        <v>22197</v>
      </c>
      <c r="C6822" s="143">
        <v>1072</v>
      </c>
      <c r="D6822" s="143">
        <v>7</v>
      </c>
      <c r="E6822" s="144">
        <v>1322.43</v>
      </c>
      <c r="F6822" s="144">
        <v>296.35000000000002</v>
      </c>
      <c r="G6822" s="144">
        <v>132.63999999999999</v>
      </c>
      <c r="H6822" s="144">
        <v>33.340000000000003</v>
      </c>
      <c r="I6822" s="144">
        <v>462.33</v>
      </c>
    </row>
    <row r="6823" spans="1:9" x14ac:dyDescent="0.2">
      <c r="A6823" s="141" t="s">
        <v>13648</v>
      </c>
      <c r="B6823" s="142" t="s">
        <v>22198</v>
      </c>
      <c r="C6823" s="143">
        <v>9205</v>
      </c>
      <c r="D6823" s="143">
        <v>72</v>
      </c>
      <c r="E6823" s="144">
        <v>34218.620000000003</v>
      </c>
      <c r="F6823" s="144">
        <v>2544.69</v>
      </c>
      <c r="G6823" s="144">
        <v>1364.27</v>
      </c>
      <c r="H6823" s="144">
        <v>862.5</v>
      </c>
      <c r="I6823" s="144">
        <v>4771.46</v>
      </c>
    </row>
    <row r="6824" spans="1:9" x14ac:dyDescent="0.2">
      <c r="A6824" s="141" t="s">
        <v>13650</v>
      </c>
      <c r="B6824" s="142" t="s">
        <v>22199</v>
      </c>
      <c r="C6824" s="143">
        <v>17162</v>
      </c>
      <c r="D6824" s="143">
        <v>162</v>
      </c>
      <c r="E6824" s="144">
        <v>55056.91</v>
      </c>
      <c r="F6824" s="144">
        <v>4744.38</v>
      </c>
      <c r="G6824" s="144">
        <v>3069.61</v>
      </c>
      <c r="H6824" s="144">
        <v>1387.74</v>
      </c>
      <c r="I6824" s="144">
        <v>9201.73</v>
      </c>
    </row>
    <row r="6825" spans="1:9" x14ac:dyDescent="0.2">
      <c r="A6825" s="141" t="s">
        <v>13652</v>
      </c>
      <c r="B6825" s="142" t="s">
        <v>22200</v>
      </c>
      <c r="C6825" s="143">
        <v>618</v>
      </c>
      <c r="D6825" s="143">
        <v>8</v>
      </c>
      <c r="E6825" s="144">
        <v>6143.82</v>
      </c>
      <c r="F6825" s="144">
        <v>170.84</v>
      </c>
      <c r="G6825" s="144">
        <v>151.58000000000001</v>
      </c>
      <c r="H6825" s="144">
        <v>154.86000000000001</v>
      </c>
      <c r="I6825" s="144">
        <v>477.28</v>
      </c>
    </row>
    <row r="6826" spans="1:9" x14ac:dyDescent="0.2">
      <c r="A6826" s="141" t="s">
        <v>13654</v>
      </c>
      <c r="B6826" s="142" t="s">
        <v>22201</v>
      </c>
      <c r="C6826" s="143">
        <v>276</v>
      </c>
      <c r="D6826" s="143">
        <v>9</v>
      </c>
      <c r="E6826" s="144">
        <v>7227.96</v>
      </c>
      <c r="F6826" s="144">
        <v>76.3</v>
      </c>
      <c r="G6826" s="144">
        <v>170.54</v>
      </c>
      <c r="H6826" s="144">
        <v>182.18</v>
      </c>
      <c r="I6826" s="144">
        <v>429.02</v>
      </c>
    </row>
    <row r="6827" spans="1:9" x14ac:dyDescent="0.2">
      <c r="A6827" s="141" t="s">
        <v>13656</v>
      </c>
      <c r="B6827" s="142" t="s">
        <v>22202</v>
      </c>
      <c r="C6827" s="143">
        <v>470</v>
      </c>
      <c r="D6827" s="143">
        <v>14</v>
      </c>
      <c r="E6827" s="144">
        <v>5563.27</v>
      </c>
      <c r="F6827" s="144">
        <v>129.93</v>
      </c>
      <c r="G6827" s="144">
        <v>265.27</v>
      </c>
      <c r="H6827" s="144">
        <v>140.22</v>
      </c>
      <c r="I6827" s="144">
        <v>535.41999999999996</v>
      </c>
    </row>
    <row r="6828" spans="1:9" x14ac:dyDescent="0.2">
      <c r="A6828" s="141" t="s">
        <v>13658</v>
      </c>
      <c r="B6828" s="142" t="s">
        <v>22203</v>
      </c>
      <c r="C6828" s="143">
        <v>403</v>
      </c>
      <c r="D6828" s="143">
        <v>4</v>
      </c>
      <c r="E6828" s="144">
        <v>727.02</v>
      </c>
      <c r="F6828" s="144">
        <v>111.41</v>
      </c>
      <c r="G6828" s="144">
        <v>75.790000000000006</v>
      </c>
      <c r="H6828" s="144">
        <v>18.329999999999998</v>
      </c>
      <c r="I6828" s="144">
        <v>205.53</v>
      </c>
    </row>
    <row r="6829" spans="1:9" x14ac:dyDescent="0.2">
      <c r="A6829" s="141" t="s">
        <v>13660</v>
      </c>
      <c r="B6829" s="142" t="s">
        <v>22204</v>
      </c>
      <c r="C6829" s="143">
        <v>135</v>
      </c>
      <c r="D6829" s="143">
        <v>3</v>
      </c>
      <c r="E6829" s="144">
        <v>516.57000000000005</v>
      </c>
      <c r="F6829" s="144">
        <v>37.32</v>
      </c>
      <c r="G6829" s="144">
        <v>56.85</v>
      </c>
      <c r="H6829" s="144">
        <v>13.02</v>
      </c>
      <c r="I6829" s="144">
        <v>107.19</v>
      </c>
    </row>
    <row r="6830" spans="1:9" x14ac:dyDescent="0.2">
      <c r="A6830" s="141" t="s">
        <v>13662</v>
      </c>
      <c r="B6830" s="142" t="s">
        <v>17982</v>
      </c>
      <c r="C6830" s="143">
        <v>84025</v>
      </c>
      <c r="D6830" s="143">
        <v>910</v>
      </c>
      <c r="E6830" s="144">
        <v>600854.32999999996</v>
      </c>
      <c r="F6830" s="144">
        <v>23228.41</v>
      </c>
      <c r="G6830" s="144">
        <v>17242.86</v>
      </c>
      <c r="H6830" s="144">
        <v>15144.79</v>
      </c>
      <c r="I6830" s="144">
        <v>55616.06</v>
      </c>
    </row>
    <row r="6831" spans="1:9" x14ac:dyDescent="0.2">
      <c r="A6831" s="141" t="s">
        <v>13663</v>
      </c>
      <c r="B6831" s="142" t="s">
        <v>22205</v>
      </c>
      <c r="C6831" s="143">
        <v>672</v>
      </c>
      <c r="D6831" s="143">
        <v>17</v>
      </c>
      <c r="E6831" s="144">
        <v>3396.34</v>
      </c>
      <c r="F6831" s="144">
        <v>185.77</v>
      </c>
      <c r="G6831" s="144">
        <v>322.12</v>
      </c>
      <c r="H6831" s="144">
        <v>85.61</v>
      </c>
      <c r="I6831" s="144">
        <v>593.5</v>
      </c>
    </row>
    <row r="6832" spans="1:9" x14ac:dyDescent="0.2">
      <c r="A6832" s="141" t="s">
        <v>13665</v>
      </c>
      <c r="B6832" s="142" t="s">
        <v>22206</v>
      </c>
      <c r="C6832" s="143">
        <v>1284</v>
      </c>
      <c r="D6832" s="143">
        <v>8</v>
      </c>
      <c r="E6832" s="144">
        <v>1426.34</v>
      </c>
      <c r="F6832" s="144">
        <v>354.96</v>
      </c>
      <c r="G6832" s="144">
        <v>151.58000000000001</v>
      </c>
      <c r="H6832" s="144">
        <v>35.950000000000003</v>
      </c>
      <c r="I6832" s="144">
        <v>542.49</v>
      </c>
    </row>
    <row r="6833" spans="1:9" x14ac:dyDescent="0.2">
      <c r="A6833" s="141" t="s">
        <v>13667</v>
      </c>
      <c r="B6833" s="142" t="s">
        <v>22207</v>
      </c>
      <c r="C6833" s="143">
        <v>1164</v>
      </c>
      <c r="D6833" s="143">
        <v>29</v>
      </c>
      <c r="E6833" s="144">
        <v>10136.4</v>
      </c>
      <c r="F6833" s="144">
        <v>321.77999999999997</v>
      </c>
      <c r="G6833" s="144">
        <v>549.5</v>
      </c>
      <c r="H6833" s="144">
        <v>255.5</v>
      </c>
      <c r="I6833" s="144">
        <v>1126.78</v>
      </c>
    </row>
    <row r="6834" spans="1:9" x14ac:dyDescent="0.2">
      <c r="A6834" s="141" t="s">
        <v>13669</v>
      </c>
      <c r="B6834" s="142" t="s">
        <v>22208</v>
      </c>
      <c r="C6834" s="143">
        <v>6910</v>
      </c>
      <c r="D6834" s="143">
        <v>93</v>
      </c>
      <c r="E6834" s="144">
        <v>33968.31</v>
      </c>
      <c r="F6834" s="144">
        <v>1910.25</v>
      </c>
      <c r="G6834" s="144">
        <v>1762.18</v>
      </c>
      <c r="H6834" s="144">
        <v>856.18</v>
      </c>
      <c r="I6834" s="144">
        <v>4528.6099999999997</v>
      </c>
    </row>
    <row r="6835" spans="1:9" x14ac:dyDescent="0.2">
      <c r="A6835" s="141" t="s">
        <v>13671</v>
      </c>
      <c r="B6835" s="142" t="s">
        <v>22209</v>
      </c>
      <c r="C6835" s="143">
        <v>11478</v>
      </c>
      <c r="D6835" s="143">
        <v>166</v>
      </c>
      <c r="E6835" s="144">
        <v>202954.68</v>
      </c>
      <c r="F6835" s="144">
        <v>3173.05</v>
      </c>
      <c r="G6835" s="144">
        <v>3145.4</v>
      </c>
      <c r="H6835" s="144">
        <v>5115.5600000000004</v>
      </c>
      <c r="I6835" s="144">
        <v>11434.01</v>
      </c>
    </row>
    <row r="6836" spans="1:9" x14ac:dyDescent="0.2">
      <c r="A6836" s="141" t="s">
        <v>13673</v>
      </c>
      <c r="B6836" s="142" t="s">
        <v>22210</v>
      </c>
      <c r="C6836" s="143">
        <v>789744</v>
      </c>
      <c r="D6836" s="143">
        <v>9972</v>
      </c>
      <c r="E6836" s="144">
        <v>7119529.5700000003</v>
      </c>
      <c r="F6836" s="144">
        <v>218321.89</v>
      </c>
      <c r="G6836" s="144">
        <v>188951.41</v>
      </c>
      <c r="H6836" s="144">
        <v>179450.79</v>
      </c>
      <c r="I6836" s="144">
        <v>586724.09</v>
      </c>
    </row>
    <row r="6837" spans="1:9" x14ac:dyDescent="0.2">
      <c r="A6837" s="141" t="s">
        <v>13675</v>
      </c>
      <c r="B6837" s="142" t="s">
        <v>22211</v>
      </c>
      <c r="C6837" s="143">
        <v>3092</v>
      </c>
      <c r="D6837" s="143">
        <v>50</v>
      </c>
      <c r="E6837" s="144">
        <v>18061.21</v>
      </c>
      <c r="F6837" s="144">
        <v>854.78</v>
      </c>
      <c r="G6837" s="144">
        <v>947.41</v>
      </c>
      <c r="H6837" s="144">
        <v>455.24</v>
      </c>
      <c r="I6837" s="144">
        <v>2257.4299999999998</v>
      </c>
    </row>
    <row r="6838" spans="1:9" x14ac:dyDescent="0.2">
      <c r="A6838" s="141" t="s">
        <v>13677</v>
      </c>
      <c r="B6838" s="142" t="s">
        <v>22212</v>
      </c>
      <c r="C6838" s="143">
        <v>136</v>
      </c>
      <c r="D6838" s="143">
        <v>6</v>
      </c>
      <c r="E6838" s="144">
        <v>1298.71</v>
      </c>
      <c r="F6838" s="144">
        <v>37.6</v>
      </c>
      <c r="G6838" s="144">
        <v>113.69</v>
      </c>
      <c r="H6838" s="144">
        <v>32.74</v>
      </c>
      <c r="I6838" s="144">
        <v>184.03</v>
      </c>
    </row>
    <row r="6839" spans="1:9" x14ac:dyDescent="0.2">
      <c r="A6839" s="141" t="s">
        <v>13679</v>
      </c>
      <c r="B6839" s="142" t="s">
        <v>22213</v>
      </c>
      <c r="C6839" s="143">
        <v>152</v>
      </c>
      <c r="D6839" s="143">
        <v>6</v>
      </c>
      <c r="E6839" s="144">
        <v>721.56</v>
      </c>
      <c r="F6839" s="144">
        <v>42.02</v>
      </c>
      <c r="G6839" s="144">
        <v>113.69</v>
      </c>
      <c r="H6839" s="144">
        <v>18.18</v>
      </c>
      <c r="I6839" s="144">
        <v>173.89</v>
      </c>
    </row>
    <row r="6840" spans="1:9" x14ac:dyDescent="0.2">
      <c r="A6840" s="141" t="s">
        <v>13681</v>
      </c>
      <c r="B6840" s="142" t="s">
        <v>22214</v>
      </c>
      <c r="C6840" s="143">
        <v>1194</v>
      </c>
      <c r="D6840" s="143">
        <v>37</v>
      </c>
      <c r="E6840" s="144">
        <v>18426.099999999999</v>
      </c>
      <c r="F6840" s="144">
        <v>330.08</v>
      </c>
      <c r="G6840" s="144">
        <v>701.08</v>
      </c>
      <c r="H6840" s="144">
        <v>464.44</v>
      </c>
      <c r="I6840" s="144">
        <v>1495.6</v>
      </c>
    </row>
    <row r="6841" spans="1:9" x14ac:dyDescent="0.2">
      <c r="A6841" s="141" t="s">
        <v>13683</v>
      </c>
      <c r="B6841" s="142" t="s">
        <v>22215</v>
      </c>
      <c r="C6841" s="143">
        <v>4453</v>
      </c>
      <c r="D6841" s="143">
        <v>67</v>
      </c>
      <c r="E6841" s="144">
        <v>100601.07</v>
      </c>
      <c r="F6841" s="144">
        <v>1231.02</v>
      </c>
      <c r="G6841" s="144">
        <v>1269.53</v>
      </c>
      <c r="H6841" s="144">
        <v>2535.6999999999998</v>
      </c>
      <c r="I6841" s="144">
        <v>5036.25</v>
      </c>
    </row>
    <row r="6842" spans="1:9" x14ac:dyDescent="0.2">
      <c r="A6842" s="141" t="s">
        <v>13685</v>
      </c>
      <c r="B6842" s="142" t="s">
        <v>22216</v>
      </c>
      <c r="C6842" s="143">
        <v>10097</v>
      </c>
      <c r="D6842" s="143">
        <v>139</v>
      </c>
      <c r="E6842" s="144">
        <v>52081.29</v>
      </c>
      <c r="F6842" s="144">
        <v>2791.28</v>
      </c>
      <c r="G6842" s="144">
        <v>2633.8</v>
      </c>
      <c r="H6842" s="144">
        <v>1312.73</v>
      </c>
      <c r="I6842" s="144">
        <v>6737.81</v>
      </c>
    </row>
    <row r="6843" spans="1:9" x14ac:dyDescent="0.2">
      <c r="A6843" s="141" t="s">
        <v>13687</v>
      </c>
      <c r="B6843" s="142" t="s">
        <v>22217</v>
      </c>
      <c r="C6843" s="143">
        <v>6996</v>
      </c>
      <c r="D6843" s="143">
        <v>106</v>
      </c>
      <c r="E6843" s="144">
        <v>44214.41</v>
      </c>
      <c r="F6843" s="144">
        <v>1934.02</v>
      </c>
      <c r="G6843" s="144">
        <v>2008.51</v>
      </c>
      <c r="H6843" s="144">
        <v>1114.44</v>
      </c>
      <c r="I6843" s="144">
        <v>5056.97</v>
      </c>
    </row>
    <row r="6844" spans="1:9" x14ac:dyDescent="0.2">
      <c r="A6844" s="141" t="s">
        <v>13689</v>
      </c>
      <c r="B6844" s="142" t="s">
        <v>22218</v>
      </c>
      <c r="C6844" s="143">
        <v>3578</v>
      </c>
      <c r="D6844" s="143">
        <v>62</v>
      </c>
      <c r="E6844" s="144">
        <v>31253.9</v>
      </c>
      <c r="F6844" s="144">
        <v>989.13</v>
      </c>
      <c r="G6844" s="144">
        <v>1174.79</v>
      </c>
      <c r="H6844" s="144">
        <v>787.77</v>
      </c>
      <c r="I6844" s="144">
        <v>2951.69</v>
      </c>
    </row>
    <row r="6845" spans="1:9" x14ac:dyDescent="0.2">
      <c r="A6845" s="141" t="s">
        <v>13691</v>
      </c>
      <c r="B6845" s="142" t="s">
        <v>22219</v>
      </c>
      <c r="C6845" s="143">
        <v>585</v>
      </c>
      <c r="D6845" s="143">
        <v>27</v>
      </c>
      <c r="E6845" s="144">
        <v>32967.72</v>
      </c>
      <c r="F6845" s="144">
        <v>161.72</v>
      </c>
      <c r="G6845" s="144">
        <v>511.6</v>
      </c>
      <c r="H6845" s="144">
        <v>830.97</v>
      </c>
      <c r="I6845" s="144">
        <v>1504.29</v>
      </c>
    </row>
    <row r="6846" spans="1:9" x14ac:dyDescent="0.2">
      <c r="A6846" s="141" t="s">
        <v>13693</v>
      </c>
      <c r="B6846" s="142" t="s">
        <v>22220</v>
      </c>
      <c r="C6846" s="143">
        <v>3451</v>
      </c>
      <c r="D6846" s="143">
        <v>42</v>
      </c>
      <c r="E6846" s="144">
        <v>28333.41</v>
      </c>
      <c r="F6846" s="144">
        <v>954.02</v>
      </c>
      <c r="G6846" s="144">
        <v>795.82</v>
      </c>
      <c r="H6846" s="144">
        <v>714.15</v>
      </c>
      <c r="I6846" s="144">
        <v>2463.9899999999998</v>
      </c>
    </row>
    <row r="6847" spans="1:9" x14ac:dyDescent="0.2">
      <c r="A6847" s="141" t="s">
        <v>13695</v>
      </c>
      <c r="B6847" s="142" t="s">
        <v>22221</v>
      </c>
      <c r="C6847" s="143">
        <v>2112</v>
      </c>
      <c r="D6847" s="143">
        <v>32</v>
      </c>
      <c r="E6847" s="144">
        <v>6435.87</v>
      </c>
      <c r="F6847" s="144">
        <v>583.86</v>
      </c>
      <c r="G6847" s="144">
        <v>606.34</v>
      </c>
      <c r="H6847" s="144">
        <v>162.22</v>
      </c>
      <c r="I6847" s="144">
        <v>1352.42</v>
      </c>
    </row>
    <row r="6848" spans="1:9" x14ac:dyDescent="0.2">
      <c r="A6848" s="141" t="s">
        <v>13697</v>
      </c>
      <c r="B6848" s="142" t="s">
        <v>22222</v>
      </c>
      <c r="C6848" s="143">
        <v>230</v>
      </c>
      <c r="D6848" s="143">
        <v>7</v>
      </c>
      <c r="E6848" s="144">
        <v>53059.94</v>
      </c>
      <c r="F6848" s="144">
        <v>63.58</v>
      </c>
      <c r="G6848" s="144">
        <v>132.63999999999999</v>
      </c>
      <c r="H6848" s="144">
        <v>1337.4</v>
      </c>
      <c r="I6848" s="144">
        <v>1533.62</v>
      </c>
    </row>
    <row r="6849" spans="1:9" x14ac:dyDescent="0.2">
      <c r="A6849" s="141" t="s">
        <v>13699</v>
      </c>
      <c r="B6849" s="142" t="s">
        <v>22223</v>
      </c>
      <c r="C6849" s="143">
        <v>364</v>
      </c>
      <c r="D6849" s="143">
        <v>4</v>
      </c>
      <c r="E6849" s="144">
        <v>447.86</v>
      </c>
      <c r="F6849" s="144">
        <v>100.62</v>
      </c>
      <c r="G6849" s="144">
        <v>75.790000000000006</v>
      </c>
      <c r="H6849" s="144">
        <v>11.29</v>
      </c>
      <c r="I6849" s="144">
        <v>187.7</v>
      </c>
    </row>
    <row r="6850" spans="1:9" x14ac:dyDescent="0.2">
      <c r="A6850" s="141" t="s">
        <v>13701</v>
      </c>
      <c r="B6850" s="142" t="s">
        <v>22224</v>
      </c>
      <c r="C6850" s="143">
        <v>419</v>
      </c>
      <c r="D6850" s="143">
        <v>4</v>
      </c>
      <c r="E6850" s="144">
        <v>597.15</v>
      </c>
      <c r="F6850" s="144">
        <v>115.83</v>
      </c>
      <c r="G6850" s="144">
        <v>75.790000000000006</v>
      </c>
      <c r="H6850" s="144">
        <v>15.05</v>
      </c>
      <c r="I6850" s="144">
        <v>206.67</v>
      </c>
    </row>
    <row r="6851" spans="1:9" x14ac:dyDescent="0.2">
      <c r="A6851" s="141" t="s">
        <v>13703</v>
      </c>
      <c r="B6851" s="142" t="s">
        <v>22225</v>
      </c>
      <c r="C6851" s="143">
        <v>9501</v>
      </c>
      <c r="D6851" s="143">
        <v>111</v>
      </c>
      <c r="E6851" s="144">
        <v>66405.05</v>
      </c>
      <c r="F6851" s="144">
        <v>2626.52</v>
      </c>
      <c r="G6851" s="144">
        <v>2103.25</v>
      </c>
      <c r="H6851" s="144">
        <v>1673.77</v>
      </c>
      <c r="I6851" s="144">
        <v>6403.54</v>
      </c>
    </row>
    <row r="6852" spans="1:9" x14ac:dyDescent="0.2">
      <c r="A6852" s="141" t="s">
        <v>13705</v>
      </c>
      <c r="B6852" s="142" t="s">
        <v>22226</v>
      </c>
      <c r="C6852" s="143">
        <v>1095</v>
      </c>
      <c r="D6852" s="143">
        <v>11</v>
      </c>
      <c r="E6852" s="144">
        <v>2107.89</v>
      </c>
      <c r="F6852" s="144">
        <v>302.70999999999998</v>
      </c>
      <c r="G6852" s="144">
        <v>208.43</v>
      </c>
      <c r="H6852" s="144">
        <v>53.13</v>
      </c>
      <c r="I6852" s="144">
        <v>564.27</v>
      </c>
    </row>
    <row r="6853" spans="1:9" x14ac:dyDescent="0.2">
      <c r="A6853" s="141" t="s">
        <v>13707</v>
      </c>
      <c r="B6853" s="142" t="s">
        <v>22227</v>
      </c>
      <c r="C6853" s="143">
        <v>52</v>
      </c>
      <c r="D6853" s="143">
        <v>1</v>
      </c>
      <c r="E6853" s="144">
        <v>94.24</v>
      </c>
      <c r="F6853" s="144">
        <v>13.43</v>
      </c>
      <c r="G6853" s="144">
        <v>17.63</v>
      </c>
      <c r="H6853" s="144">
        <v>1.71</v>
      </c>
      <c r="I6853" s="144">
        <v>32.770000000000003</v>
      </c>
    </row>
    <row r="6854" spans="1:9" x14ac:dyDescent="0.2">
      <c r="A6854" s="141" t="s">
        <v>13709</v>
      </c>
      <c r="B6854" s="142" t="s">
        <v>22228</v>
      </c>
      <c r="C6854" s="143">
        <v>17</v>
      </c>
      <c r="D6854" s="143">
        <v>0</v>
      </c>
      <c r="E6854" s="144">
        <v>0</v>
      </c>
      <c r="F6854" s="144">
        <v>4.3899999999999997</v>
      </c>
      <c r="G6854" s="144">
        <v>0</v>
      </c>
      <c r="H6854" s="144">
        <v>0</v>
      </c>
      <c r="I6854" s="144">
        <v>4.3899999999999997</v>
      </c>
    </row>
    <row r="6855" spans="1:9" x14ac:dyDescent="0.2">
      <c r="A6855" s="141" t="s">
        <v>13711</v>
      </c>
      <c r="B6855" s="142" t="s">
        <v>22229</v>
      </c>
      <c r="C6855" s="143">
        <v>257</v>
      </c>
      <c r="D6855" s="143">
        <v>2</v>
      </c>
      <c r="E6855" s="144">
        <v>599.83000000000004</v>
      </c>
      <c r="F6855" s="144">
        <v>66.39</v>
      </c>
      <c r="G6855" s="144">
        <v>35.26</v>
      </c>
      <c r="H6855" s="144">
        <v>10.91</v>
      </c>
      <c r="I6855" s="144">
        <v>112.56</v>
      </c>
    </row>
    <row r="6856" spans="1:9" x14ac:dyDescent="0.2">
      <c r="A6856" s="141" t="s">
        <v>13713</v>
      </c>
      <c r="B6856" s="142" t="s">
        <v>22230</v>
      </c>
      <c r="C6856" s="143">
        <v>1380</v>
      </c>
      <c r="D6856" s="143">
        <v>10</v>
      </c>
      <c r="E6856" s="144">
        <v>2619.88</v>
      </c>
      <c r="F6856" s="144">
        <v>356.5</v>
      </c>
      <c r="G6856" s="144">
        <v>176.3</v>
      </c>
      <c r="H6856" s="144">
        <v>47.66</v>
      </c>
      <c r="I6856" s="144">
        <v>580.46</v>
      </c>
    </row>
    <row r="6857" spans="1:9" x14ac:dyDescent="0.2">
      <c r="A6857" s="141" t="s">
        <v>13715</v>
      </c>
      <c r="B6857" s="142" t="s">
        <v>22231</v>
      </c>
      <c r="C6857" s="143">
        <v>632</v>
      </c>
      <c r="D6857" s="143">
        <v>19</v>
      </c>
      <c r="E6857" s="144">
        <v>5343.88</v>
      </c>
      <c r="F6857" s="144">
        <v>163.27000000000001</v>
      </c>
      <c r="G6857" s="144">
        <v>334.98</v>
      </c>
      <c r="H6857" s="144">
        <v>97.21</v>
      </c>
      <c r="I6857" s="144">
        <v>595.46</v>
      </c>
    </row>
    <row r="6858" spans="1:9" x14ac:dyDescent="0.2">
      <c r="A6858" s="141" t="s">
        <v>13717</v>
      </c>
      <c r="B6858" s="142" t="s">
        <v>22232</v>
      </c>
      <c r="C6858" s="143">
        <v>217</v>
      </c>
      <c r="D6858" s="143">
        <v>2</v>
      </c>
      <c r="E6858" s="144">
        <v>373.22</v>
      </c>
      <c r="F6858" s="144">
        <v>56.06</v>
      </c>
      <c r="G6858" s="144">
        <v>35.26</v>
      </c>
      <c r="H6858" s="144">
        <v>6.79</v>
      </c>
      <c r="I6858" s="144">
        <v>98.11</v>
      </c>
    </row>
    <row r="6859" spans="1:9" x14ac:dyDescent="0.2">
      <c r="A6859" s="141" t="s">
        <v>13719</v>
      </c>
      <c r="B6859" s="142" t="s">
        <v>22233</v>
      </c>
      <c r="C6859" s="143">
        <v>5789</v>
      </c>
      <c r="D6859" s="143">
        <v>136</v>
      </c>
      <c r="E6859" s="144">
        <v>124657.18</v>
      </c>
      <c r="F6859" s="144">
        <v>1495.51</v>
      </c>
      <c r="G6859" s="144">
        <v>2397.7800000000002</v>
      </c>
      <c r="H6859" s="144">
        <v>2267.65</v>
      </c>
      <c r="I6859" s="144">
        <v>6160.94</v>
      </c>
    </row>
    <row r="6860" spans="1:9" x14ac:dyDescent="0.2">
      <c r="A6860" s="141" t="s">
        <v>13721</v>
      </c>
      <c r="B6860" s="142" t="s">
        <v>22234</v>
      </c>
      <c r="C6860" s="143">
        <v>23</v>
      </c>
      <c r="D6860" s="143">
        <v>0</v>
      </c>
      <c r="E6860" s="144">
        <v>0</v>
      </c>
      <c r="F6860" s="144">
        <v>5.94</v>
      </c>
      <c r="G6860" s="144">
        <v>0</v>
      </c>
      <c r="H6860" s="144">
        <v>0</v>
      </c>
      <c r="I6860" s="144">
        <v>5.94</v>
      </c>
    </row>
    <row r="6861" spans="1:9" x14ac:dyDescent="0.2">
      <c r="A6861" s="141" t="s">
        <v>13723</v>
      </c>
      <c r="B6861" s="142" t="s">
        <v>22235</v>
      </c>
      <c r="C6861" s="143">
        <v>100</v>
      </c>
      <c r="D6861" s="143">
        <v>0</v>
      </c>
      <c r="E6861" s="144">
        <v>0</v>
      </c>
      <c r="F6861" s="144">
        <v>25.83</v>
      </c>
      <c r="G6861" s="144">
        <v>0</v>
      </c>
      <c r="H6861" s="144">
        <v>0</v>
      </c>
      <c r="I6861" s="144">
        <v>25.83</v>
      </c>
    </row>
    <row r="6862" spans="1:9" x14ac:dyDescent="0.2">
      <c r="A6862" s="141" t="s">
        <v>13725</v>
      </c>
      <c r="B6862" s="142" t="s">
        <v>22236</v>
      </c>
      <c r="C6862" s="143">
        <v>20716</v>
      </c>
      <c r="D6862" s="143">
        <v>305</v>
      </c>
      <c r="E6862" s="144">
        <v>227694.4</v>
      </c>
      <c r="F6862" s="144">
        <v>5351.7</v>
      </c>
      <c r="G6862" s="144">
        <v>5377.38</v>
      </c>
      <c r="H6862" s="144">
        <v>4142</v>
      </c>
      <c r="I6862" s="144">
        <v>14871.08</v>
      </c>
    </row>
    <row r="6863" spans="1:9" x14ac:dyDescent="0.2">
      <c r="A6863" s="141" t="s">
        <v>13727</v>
      </c>
      <c r="B6863" s="142" t="s">
        <v>22237</v>
      </c>
      <c r="C6863" s="143">
        <v>564</v>
      </c>
      <c r="D6863" s="143">
        <v>12</v>
      </c>
      <c r="E6863" s="144">
        <v>3944.74</v>
      </c>
      <c r="F6863" s="144">
        <v>145.69999999999999</v>
      </c>
      <c r="G6863" s="144">
        <v>211.57</v>
      </c>
      <c r="H6863" s="144">
        <v>71.760000000000005</v>
      </c>
      <c r="I6863" s="144">
        <v>429.03</v>
      </c>
    </row>
    <row r="6864" spans="1:9" x14ac:dyDescent="0.2">
      <c r="A6864" s="141" t="s">
        <v>13729</v>
      </c>
      <c r="B6864" s="142" t="s">
        <v>22238</v>
      </c>
      <c r="C6864" s="143">
        <v>98</v>
      </c>
      <c r="D6864" s="143">
        <v>4</v>
      </c>
      <c r="E6864" s="144">
        <v>1926.93</v>
      </c>
      <c r="F6864" s="144">
        <v>25.32</v>
      </c>
      <c r="G6864" s="144">
        <v>70.52</v>
      </c>
      <c r="H6864" s="144">
        <v>35.06</v>
      </c>
      <c r="I6864" s="144">
        <v>130.9</v>
      </c>
    </row>
    <row r="6865" spans="1:9" x14ac:dyDescent="0.2">
      <c r="A6865" s="141" t="s">
        <v>13731</v>
      </c>
      <c r="B6865" s="142" t="s">
        <v>22239</v>
      </c>
      <c r="C6865" s="143">
        <v>86</v>
      </c>
      <c r="D6865" s="143">
        <v>1</v>
      </c>
      <c r="E6865" s="144">
        <v>567.92999999999995</v>
      </c>
      <c r="F6865" s="144">
        <v>22.22</v>
      </c>
      <c r="G6865" s="144">
        <v>17.63</v>
      </c>
      <c r="H6865" s="144">
        <v>10.33</v>
      </c>
      <c r="I6865" s="144">
        <v>50.18</v>
      </c>
    </row>
    <row r="6866" spans="1:9" x14ac:dyDescent="0.2">
      <c r="A6866" s="141" t="s">
        <v>13733</v>
      </c>
      <c r="B6866" s="142" t="s">
        <v>22240</v>
      </c>
      <c r="C6866" s="143">
        <v>47</v>
      </c>
      <c r="D6866" s="143">
        <v>1</v>
      </c>
      <c r="E6866" s="144">
        <v>37.32</v>
      </c>
      <c r="F6866" s="144">
        <v>12.14</v>
      </c>
      <c r="G6866" s="144">
        <v>17.63</v>
      </c>
      <c r="H6866" s="144">
        <v>0.68</v>
      </c>
      <c r="I6866" s="144">
        <v>30.45</v>
      </c>
    </row>
    <row r="6867" spans="1:9" x14ac:dyDescent="0.2">
      <c r="A6867" s="141" t="s">
        <v>13735</v>
      </c>
      <c r="B6867" s="142" t="s">
        <v>22241</v>
      </c>
      <c r="C6867" s="143">
        <v>218</v>
      </c>
      <c r="D6867" s="143">
        <v>1</v>
      </c>
      <c r="E6867" s="144">
        <v>318.98</v>
      </c>
      <c r="F6867" s="144">
        <v>56.32</v>
      </c>
      <c r="G6867" s="144">
        <v>17.63</v>
      </c>
      <c r="H6867" s="144">
        <v>5.8</v>
      </c>
      <c r="I6867" s="144">
        <v>79.75</v>
      </c>
    </row>
    <row r="6868" spans="1:9" x14ac:dyDescent="0.2">
      <c r="A6868" s="141" t="s">
        <v>13737</v>
      </c>
      <c r="B6868" s="142" t="s">
        <v>22242</v>
      </c>
      <c r="C6868" s="143">
        <v>68</v>
      </c>
      <c r="D6868" s="143">
        <v>0</v>
      </c>
      <c r="E6868" s="144">
        <v>0</v>
      </c>
      <c r="F6868" s="144">
        <v>17.57</v>
      </c>
      <c r="G6868" s="144">
        <v>0</v>
      </c>
      <c r="H6868" s="144">
        <v>0</v>
      </c>
      <c r="I6868" s="144">
        <v>17.57</v>
      </c>
    </row>
    <row r="6869" spans="1:9" x14ac:dyDescent="0.2">
      <c r="A6869" s="141" t="s">
        <v>13739</v>
      </c>
      <c r="B6869" s="142" t="s">
        <v>22243</v>
      </c>
      <c r="C6869" s="143">
        <v>195</v>
      </c>
      <c r="D6869" s="143">
        <v>0</v>
      </c>
      <c r="E6869" s="144">
        <v>0</v>
      </c>
      <c r="F6869" s="144">
        <v>50.38</v>
      </c>
      <c r="G6869" s="144">
        <v>0</v>
      </c>
      <c r="H6869" s="144">
        <v>0</v>
      </c>
      <c r="I6869" s="144">
        <v>50.38</v>
      </c>
    </row>
    <row r="6870" spans="1:9" x14ac:dyDescent="0.2">
      <c r="A6870" s="141" t="s">
        <v>13741</v>
      </c>
      <c r="B6870" s="142" t="s">
        <v>22244</v>
      </c>
      <c r="C6870" s="143">
        <v>38</v>
      </c>
      <c r="D6870" s="143">
        <v>2</v>
      </c>
      <c r="E6870" s="144">
        <v>52360.21</v>
      </c>
      <c r="F6870" s="144">
        <v>9.82</v>
      </c>
      <c r="G6870" s="144">
        <v>35.26</v>
      </c>
      <c r="H6870" s="144">
        <v>952.49</v>
      </c>
      <c r="I6870" s="144">
        <v>997.57</v>
      </c>
    </row>
    <row r="6871" spans="1:9" x14ac:dyDescent="0.2">
      <c r="A6871" s="141" t="s">
        <v>13743</v>
      </c>
      <c r="B6871" s="142" t="s">
        <v>22245</v>
      </c>
      <c r="C6871" s="143">
        <v>102</v>
      </c>
      <c r="D6871" s="143">
        <v>1</v>
      </c>
      <c r="E6871" s="144">
        <v>384.46</v>
      </c>
      <c r="F6871" s="144">
        <v>26.35</v>
      </c>
      <c r="G6871" s="144">
        <v>17.63</v>
      </c>
      <c r="H6871" s="144">
        <v>6.99</v>
      </c>
      <c r="I6871" s="144">
        <v>50.97</v>
      </c>
    </row>
    <row r="6872" spans="1:9" x14ac:dyDescent="0.2">
      <c r="A6872" s="141" t="s">
        <v>13745</v>
      </c>
      <c r="B6872" s="142" t="s">
        <v>22246</v>
      </c>
      <c r="C6872" s="143">
        <v>292</v>
      </c>
      <c r="D6872" s="143">
        <v>0</v>
      </c>
      <c r="E6872" s="144">
        <v>0</v>
      </c>
      <c r="F6872" s="144">
        <v>75.430000000000007</v>
      </c>
      <c r="G6872" s="144">
        <v>0</v>
      </c>
      <c r="H6872" s="144">
        <v>0</v>
      </c>
      <c r="I6872" s="144">
        <v>75.430000000000007</v>
      </c>
    </row>
    <row r="6873" spans="1:9" x14ac:dyDescent="0.2">
      <c r="A6873" s="141" t="s">
        <v>13747</v>
      </c>
      <c r="B6873" s="142" t="s">
        <v>22247</v>
      </c>
      <c r="C6873" s="143">
        <v>80</v>
      </c>
      <c r="D6873" s="143">
        <v>1</v>
      </c>
      <c r="E6873" s="144">
        <v>248.82</v>
      </c>
      <c r="F6873" s="144">
        <v>20.66</v>
      </c>
      <c r="G6873" s="144">
        <v>17.63</v>
      </c>
      <c r="H6873" s="144">
        <v>4.53</v>
      </c>
      <c r="I6873" s="144">
        <v>42.82</v>
      </c>
    </row>
    <row r="6874" spans="1:9" x14ac:dyDescent="0.2">
      <c r="A6874" s="141" t="s">
        <v>13749</v>
      </c>
      <c r="B6874" s="142" t="s">
        <v>22248</v>
      </c>
      <c r="C6874" s="143">
        <v>69</v>
      </c>
      <c r="D6874" s="143">
        <v>1</v>
      </c>
      <c r="E6874" s="144">
        <v>1153.94</v>
      </c>
      <c r="F6874" s="144">
        <v>17.82</v>
      </c>
      <c r="G6874" s="144">
        <v>17.63</v>
      </c>
      <c r="H6874" s="144">
        <v>20.99</v>
      </c>
      <c r="I6874" s="144">
        <v>56.44</v>
      </c>
    </row>
    <row r="6875" spans="1:9" x14ac:dyDescent="0.2">
      <c r="A6875" s="141" t="s">
        <v>13751</v>
      </c>
      <c r="B6875" s="142" t="s">
        <v>22249</v>
      </c>
      <c r="C6875" s="143">
        <v>4219</v>
      </c>
      <c r="D6875" s="143">
        <v>129</v>
      </c>
      <c r="E6875" s="144">
        <v>49865.32</v>
      </c>
      <c r="F6875" s="144">
        <v>1089.92</v>
      </c>
      <c r="G6875" s="144">
        <v>2274.37</v>
      </c>
      <c r="H6875" s="144">
        <v>907.1</v>
      </c>
      <c r="I6875" s="144">
        <v>4271.3900000000003</v>
      </c>
    </row>
    <row r="6876" spans="1:9" x14ac:dyDescent="0.2">
      <c r="A6876" s="141" t="s">
        <v>13753</v>
      </c>
      <c r="B6876" s="142" t="s">
        <v>22250</v>
      </c>
      <c r="C6876" s="143">
        <v>277</v>
      </c>
      <c r="D6876" s="143">
        <v>1</v>
      </c>
      <c r="E6876" s="144">
        <v>1207.71</v>
      </c>
      <c r="F6876" s="144">
        <v>71.56</v>
      </c>
      <c r="G6876" s="144">
        <v>17.63</v>
      </c>
      <c r="H6876" s="144">
        <v>21.97</v>
      </c>
      <c r="I6876" s="144">
        <v>111.16</v>
      </c>
    </row>
    <row r="6877" spans="1:9" x14ac:dyDescent="0.2">
      <c r="A6877" s="141" t="s">
        <v>13755</v>
      </c>
      <c r="B6877" s="142" t="s">
        <v>22251</v>
      </c>
      <c r="C6877" s="143">
        <v>106</v>
      </c>
      <c r="D6877" s="143">
        <v>1</v>
      </c>
      <c r="E6877" s="144">
        <v>381.57</v>
      </c>
      <c r="F6877" s="144">
        <v>27.38</v>
      </c>
      <c r="G6877" s="144">
        <v>17.63</v>
      </c>
      <c r="H6877" s="144">
        <v>6.94</v>
      </c>
      <c r="I6877" s="144">
        <v>51.95</v>
      </c>
    </row>
    <row r="6878" spans="1:9" x14ac:dyDescent="0.2">
      <c r="A6878" s="141" t="s">
        <v>13757</v>
      </c>
      <c r="B6878" s="142" t="s">
        <v>22252</v>
      </c>
      <c r="C6878" s="143">
        <v>63</v>
      </c>
      <c r="D6878" s="143">
        <v>3</v>
      </c>
      <c r="E6878" s="144">
        <v>1031.0999999999999</v>
      </c>
      <c r="F6878" s="144">
        <v>16.27</v>
      </c>
      <c r="G6878" s="144">
        <v>52.9</v>
      </c>
      <c r="H6878" s="144">
        <v>18.760000000000002</v>
      </c>
      <c r="I6878" s="144">
        <v>87.93</v>
      </c>
    </row>
    <row r="6879" spans="1:9" x14ac:dyDescent="0.2">
      <c r="A6879" s="141" t="s">
        <v>13759</v>
      </c>
      <c r="B6879" s="142" t="s">
        <v>22253</v>
      </c>
      <c r="C6879" s="143">
        <v>3747</v>
      </c>
      <c r="D6879" s="143">
        <v>66</v>
      </c>
      <c r="E6879" s="144">
        <v>46714.59</v>
      </c>
      <c r="F6879" s="144">
        <v>967.98</v>
      </c>
      <c r="G6879" s="144">
        <v>1163.6300000000001</v>
      </c>
      <c r="H6879" s="144">
        <v>849.78</v>
      </c>
      <c r="I6879" s="144">
        <v>2981.39</v>
      </c>
    </row>
    <row r="6880" spans="1:9" x14ac:dyDescent="0.2">
      <c r="A6880" s="141" t="s">
        <v>13761</v>
      </c>
      <c r="B6880" s="142" t="s">
        <v>22254</v>
      </c>
      <c r="C6880" s="143">
        <v>41</v>
      </c>
      <c r="D6880" s="143">
        <v>4</v>
      </c>
      <c r="E6880" s="144">
        <v>593.52</v>
      </c>
      <c r="F6880" s="144">
        <v>10.59</v>
      </c>
      <c r="G6880" s="144">
        <v>70.52</v>
      </c>
      <c r="H6880" s="144">
        <v>10.8</v>
      </c>
      <c r="I6880" s="144">
        <v>91.91</v>
      </c>
    </row>
    <row r="6881" spans="1:9" x14ac:dyDescent="0.2">
      <c r="A6881" s="141" t="s">
        <v>13763</v>
      </c>
      <c r="B6881" s="142" t="s">
        <v>22255</v>
      </c>
      <c r="C6881" s="143">
        <v>63</v>
      </c>
      <c r="D6881" s="143">
        <v>0</v>
      </c>
      <c r="E6881" s="144">
        <v>0</v>
      </c>
      <c r="F6881" s="144">
        <v>16.27</v>
      </c>
      <c r="G6881" s="144">
        <v>0</v>
      </c>
      <c r="H6881" s="144">
        <v>0</v>
      </c>
      <c r="I6881" s="144">
        <v>16.27</v>
      </c>
    </row>
    <row r="6882" spans="1:9" x14ac:dyDescent="0.2">
      <c r="A6882" s="141" t="s">
        <v>13765</v>
      </c>
      <c r="B6882" s="142" t="s">
        <v>22256</v>
      </c>
      <c r="C6882" s="143">
        <v>1047</v>
      </c>
      <c r="D6882" s="143">
        <v>16</v>
      </c>
      <c r="E6882" s="144">
        <v>5061.34</v>
      </c>
      <c r="F6882" s="144">
        <v>270.48</v>
      </c>
      <c r="G6882" s="144">
        <v>282.08999999999997</v>
      </c>
      <c r="H6882" s="144">
        <v>92.07</v>
      </c>
      <c r="I6882" s="144">
        <v>644.64</v>
      </c>
    </row>
    <row r="6883" spans="1:9" x14ac:dyDescent="0.2">
      <c r="A6883" s="141" t="s">
        <v>13767</v>
      </c>
      <c r="B6883" s="142" t="s">
        <v>18499</v>
      </c>
      <c r="C6883" s="143">
        <v>219</v>
      </c>
      <c r="D6883" s="143">
        <v>5</v>
      </c>
      <c r="E6883" s="144">
        <v>1368.74</v>
      </c>
      <c r="F6883" s="144">
        <v>56.58</v>
      </c>
      <c r="G6883" s="144">
        <v>88.15</v>
      </c>
      <c r="H6883" s="144">
        <v>24.9</v>
      </c>
      <c r="I6883" s="144">
        <v>169.63</v>
      </c>
    </row>
    <row r="6884" spans="1:9" x14ac:dyDescent="0.2">
      <c r="A6884" s="141" t="s">
        <v>13768</v>
      </c>
      <c r="B6884" s="142" t="s">
        <v>22257</v>
      </c>
      <c r="C6884" s="143">
        <v>153</v>
      </c>
      <c r="D6884" s="143">
        <v>3</v>
      </c>
      <c r="E6884" s="144">
        <v>760.79</v>
      </c>
      <c r="F6884" s="144">
        <v>39.53</v>
      </c>
      <c r="G6884" s="144">
        <v>52.9</v>
      </c>
      <c r="H6884" s="144">
        <v>13.84</v>
      </c>
      <c r="I6884" s="144">
        <v>106.27</v>
      </c>
    </row>
    <row r="6885" spans="1:9" x14ac:dyDescent="0.2">
      <c r="A6885" s="141" t="s">
        <v>13770</v>
      </c>
      <c r="B6885" s="142" t="s">
        <v>22258</v>
      </c>
      <c r="C6885" s="143">
        <v>241</v>
      </c>
      <c r="D6885" s="143">
        <v>5</v>
      </c>
      <c r="E6885" s="144">
        <v>1309.79</v>
      </c>
      <c r="F6885" s="144">
        <v>62.26</v>
      </c>
      <c r="G6885" s="144">
        <v>88.15</v>
      </c>
      <c r="H6885" s="144">
        <v>23.82</v>
      </c>
      <c r="I6885" s="144">
        <v>174.23</v>
      </c>
    </row>
    <row r="6886" spans="1:9" x14ac:dyDescent="0.2">
      <c r="A6886" s="141" t="s">
        <v>13772</v>
      </c>
      <c r="B6886" s="142" t="s">
        <v>22259</v>
      </c>
      <c r="C6886" s="143">
        <v>78</v>
      </c>
      <c r="D6886" s="143">
        <v>0</v>
      </c>
      <c r="E6886" s="144">
        <v>0</v>
      </c>
      <c r="F6886" s="144">
        <v>20.149999999999999</v>
      </c>
      <c r="G6886" s="144">
        <v>0</v>
      </c>
      <c r="H6886" s="144">
        <v>0</v>
      </c>
      <c r="I6886" s="144">
        <v>20.149999999999999</v>
      </c>
    </row>
    <row r="6887" spans="1:9" x14ac:dyDescent="0.2">
      <c r="A6887" s="141" t="s">
        <v>13774</v>
      </c>
      <c r="B6887" s="142" t="s">
        <v>22260</v>
      </c>
      <c r="C6887" s="143">
        <v>965</v>
      </c>
      <c r="D6887" s="143">
        <v>12</v>
      </c>
      <c r="E6887" s="144">
        <v>5398.51</v>
      </c>
      <c r="F6887" s="144">
        <v>249.3</v>
      </c>
      <c r="G6887" s="144">
        <v>211.57</v>
      </c>
      <c r="H6887" s="144">
        <v>98.21</v>
      </c>
      <c r="I6887" s="144">
        <v>559.08000000000004</v>
      </c>
    </row>
    <row r="6888" spans="1:9" x14ac:dyDescent="0.2">
      <c r="A6888" s="141" t="s">
        <v>13776</v>
      </c>
      <c r="B6888" s="142" t="s">
        <v>22261</v>
      </c>
      <c r="C6888" s="143">
        <v>235</v>
      </c>
      <c r="D6888" s="143">
        <v>5</v>
      </c>
      <c r="E6888" s="144">
        <v>822.59</v>
      </c>
      <c r="F6888" s="144">
        <v>60.71</v>
      </c>
      <c r="G6888" s="144">
        <v>88.15</v>
      </c>
      <c r="H6888" s="144">
        <v>14.96</v>
      </c>
      <c r="I6888" s="144">
        <v>163.82</v>
      </c>
    </row>
    <row r="6889" spans="1:9" x14ac:dyDescent="0.2">
      <c r="A6889" s="141" t="s">
        <v>13778</v>
      </c>
      <c r="B6889" s="142" t="s">
        <v>22262</v>
      </c>
      <c r="C6889" s="143">
        <v>170</v>
      </c>
      <c r="D6889" s="143">
        <v>6</v>
      </c>
      <c r="E6889" s="144">
        <v>1596.17</v>
      </c>
      <c r="F6889" s="144">
        <v>43.92</v>
      </c>
      <c r="G6889" s="144">
        <v>105.78</v>
      </c>
      <c r="H6889" s="144">
        <v>29.04</v>
      </c>
      <c r="I6889" s="144">
        <v>178.74</v>
      </c>
    </row>
    <row r="6890" spans="1:9" x14ac:dyDescent="0.2">
      <c r="A6890" s="141" t="s">
        <v>13780</v>
      </c>
      <c r="B6890" s="142" t="s">
        <v>22263</v>
      </c>
      <c r="C6890" s="143">
        <v>103</v>
      </c>
      <c r="D6890" s="143">
        <v>8</v>
      </c>
      <c r="E6890" s="144">
        <v>9694.52</v>
      </c>
      <c r="F6890" s="144">
        <v>26.61</v>
      </c>
      <c r="G6890" s="144">
        <v>141.05000000000001</v>
      </c>
      <c r="H6890" s="144">
        <v>176.35</v>
      </c>
      <c r="I6890" s="144">
        <v>344.01</v>
      </c>
    </row>
    <row r="6891" spans="1:9" x14ac:dyDescent="0.2">
      <c r="A6891" s="141" t="s">
        <v>13782</v>
      </c>
      <c r="B6891" s="142" t="s">
        <v>22264</v>
      </c>
      <c r="C6891" s="143">
        <v>162</v>
      </c>
      <c r="D6891" s="143">
        <v>0</v>
      </c>
      <c r="E6891" s="144">
        <v>0</v>
      </c>
      <c r="F6891" s="144">
        <v>41.85</v>
      </c>
      <c r="G6891" s="144">
        <v>0</v>
      </c>
      <c r="H6891" s="144">
        <v>0</v>
      </c>
      <c r="I6891" s="144">
        <v>41.85</v>
      </c>
    </row>
    <row r="6892" spans="1:9" x14ac:dyDescent="0.2">
      <c r="A6892" s="141" t="s">
        <v>13784</v>
      </c>
      <c r="B6892" s="142" t="s">
        <v>22265</v>
      </c>
      <c r="C6892" s="143">
        <v>54</v>
      </c>
      <c r="D6892" s="143">
        <v>1</v>
      </c>
      <c r="E6892" s="144">
        <v>384.26</v>
      </c>
      <c r="F6892" s="144">
        <v>13.95</v>
      </c>
      <c r="G6892" s="144">
        <v>17.63</v>
      </c>
      <c r="H6892" s="144">
        <v>6.99</v>
      </c>
      <c r="I6892" s="144">
        <v>38.57</v>
      </c>
    </row>
    <row r="6893" spans="1:9" x14ac:dyDescent="0.2">
      <c r="A6893" s="141" t="s">
        <v>13786</v>
      </c>
      <c r="B6893" s="142" t="s">
        <v>22266</v>
      </c>
      <c r="C6893" s="143">
        <v>151</v>
      </c>
      <c r="D6893" s="143">
        <v>1</v>
      </c>
      <c r="E6893" s="144">
        <v>37.32</v>
      </c>
      <c r="F6893" s="144">
        <v>39.01</v>
      </c>
      <c r="G6893" s="144">
        <v>17.63</v>
      </c>
      <c r="H6893" s="144">
        <v>0.68</v>
      </c>
      <c r="I6893" s="144">
        <v>57.32</v>
      </c>
    </row>
    <row r="6894" spans="1:9" x14ac:dyDescent="0.2">
      <c r="A6894" s="141" t="s">
        <v>13788</v>
      </c>
      <c r="B6894" s="142" t="s">
        <v>22267</v>
      </c>
      <c r="C6894" s="143">
        <v>53</v>
      </c>
      <c r="D6894" s="143">
        <v>0</v>
      </c>
      <c r="E6894" s="144">
        <v>0</v>
      </c>
      <c r="F6894" s="144">
        <v>13.69</v>
      </c>
      <c r="G6894" s="144">
        <v>0</v>
      </c>
      <c r="H6894" s="144">
        <v>0</v>
      </c>
      <c r="I6894" s="144">
        <v>13.69</v>
      </c>
    </row>
    <row r="6895" spans="1:9" x14ac:dyDescent="0.2">
      <c r="A6895" s="141" t="s">
        <v>13790</v>
      </c>
      <c r="B6895" s="142" t="s">
        <v>22268</v>
      </c>
      <c r="C6895" s="143">
        <v>314</v>
      </c>
      <c r="D6895" s="143">
        <v>12</v>
      </c>
      <c r="E6895" s="144">
        <v>70316.429999999993</v>
      </c>
      <c r="F6895" s="144">
        <v>81.12</v>
      </c>
      <c r="G6895" s="144">
        <v>211.57</v>
      </c>
      <c r="H6895" s="144">
        <v>1279.1300000000001</v>
      </c>
      <c r="I6895" s="144">
        <v>1571.82</v>
      </c>
    </row>
    <row r="6896" spans="1:9" x14ac:dyDescent="0.2">
      <c r="A6896" s="141" t="s">
        <v>13792</v>
      </c>
      <c r="B6896" s="142" t="s">
        <v>22269</v>
      </c>
      <c r="C6896" s="143">
        <v>379</v>
      </c>
      <c r="D6896" s="143">
        <v>8</v>
      </c>
      <c r="E6896" s="144">
        <v>2065.19</v>
      </c>
      <c r="F6896" s="144">
        <v>97.91</v>
      </c>
      <c r="G6896" s="144">
        <v>141.05000000000001</v>
      </c>
      <c r="H6896" s="144">
        <v>37.57</v>
      </c>
      <c r="I6896" s="144">
        <v>276.52999999999997</v>
      </c>
    </row>
    <row r="6897" spans="1:9" x14ac:dyDescent="0.2">
      <c r="A6897" s="141" t="s">
        <v>13794</v>
      </c>
      <c r="B6897" s="142" t="s">
        <v>22270</v>
      </c>
      <c r="C6897" s="143">
        <v>825</v>
      </c>
      <c r="D6897" s="143">
        <v>1</v>
      </c>
      <c r="E6897" s="144">
        <v>2524.25</v>
      </c>
      <c r="F6897" s="144">
        <v>213.13</v>
      </c>
      <c r="G6897" s="144">
        <v>17.63</v>
      </c>
      <c r="H6897" s="144">
        <v>45.92</v>
      </c>
      <c r="I6897" s="144">
        <v>276.68</v>
      </c>
    </row>
    <row r="6898" spans="1:9" x14ac:dyDescent="0.2">
      <c r="A6898" s="141" t="s">
        <v>13796</v>
      </c>
      <c r="B6898" s="142" t="s">
        <v>22271</v>
      </c>
      <c r="C6898" s="143">
        <v>148</v>
      </c>
      <c r="D6898" s="143">
        <v>3</v>
      </c>
      <c r="E6898" s="144">
        <v>655.88</v>
      </c>
      <c r="F6898" s="144">
        <v>38.229999999999997</v>
      </c>
      <c r="G6898" s="144">
        <v>52.9</v>
      </c>
      <c r="H6898" s="144">
        <v>11.93</v>
      </c>
      <c r="I6898" s="144">
        <v>103.06</v>
      </c>
    </row>
    <row r="6899" spans="1:9" x14ac:dyDescent="0.2">
      <c r="A6899" s="141" t="s">
        <v>13798</v>
      </c>
      <c r="B6899" s="142" t="s">
        <v>22272</v>
      </c>
      <c r="C6899" s="143">
        <v>196</v>
      </c>
      <c r="D6899" s="143">
        <v>0</v>
      </c>
      <c r="E6899" s="144">
        <v>0</v>
      </c>
      <c r="F6899" s="144">
        <v>50.63</v>
      </c>
      <c r="G6899" s="144">
        <v>0</v>
      </c>
      <c r="H6899" s="144">
        <v>0</v>
      </c>
      <c r="I6899" s="144">
        <v>50.63</v>
      </c>
    </row>
    <row r="6900" spans="1:9" x14ac:dyDescent="0.2">
      <c r="A6900" s="141" t="s">
        <v>13800</v>
      </c>
      <c r="B6900" s="142" t="s">
        <v>22273</v>
      </c>
      <c r="C6900" s="143">
        <v>209</v>
      </c>
      <c r="D6900" s="143">
        <v>2</v>
      </c>
      <c r="E6900" s="144">
        <v>435.43</v>
      </c>
      <c r="F6900" s="144">
        <v>53.99</v>
      </c>
      <c r="G6900" s="144">
        <v>35.26</v>
      </c>
      <c r="H6900" s="144">
        <v>7.92</v>
      </c>
      <c r="I6900" s="144">
        <v>97.17</v>
      </c>
    </row>
    <row r="6901" spans="1:9" x14ac:dyDescent="0.2">
      <c r="A6901" s="141" t="s">
        <v>13802</v>
      </c>
      <c r="B6901" s="142" t="s">
        <v>22274</v>
      </c>
      <c r="C6901" s="143">
        <v>83</v>
      </c>
      <c r="D6901" s="143">
        <v>0</v>
      </c>
      <c r="E6901" s="144">
        <v>0</v>
      </c>
      <c r="F6901" s="144">
        <v>21.44</v>
      </c>
      <c r="G6901" s="144">
        <v>0</v>
      </c>
      <c r="H6901" s="144">
        <v>0</v>
      </c>
      <c r="I6901" s="144">
        <v>21.44</v>
      </c>
    </row>
    <row r="6902" spans="1:9" x14ac:dyDescent="0.2">
      <c r="A6902" s="141" t="s">
        <v>13804</v>
      </c>
      <c r="B6902" s="142" t="s">
        <v>22275</v>
      </c>
      <c r="C6902" s="143">
        <v>5299</v>
      </c>
      <c r="D6902" s="143">
        <v>69</v>
      </c>
      <c r="E6902" s="144">
        <v>39543.69</v>
      </c>
      <c r="F6902" s="144">
        <v>1368.93</v>
      </c>
      <c r="G6902" s="144">
        <v>1216.52</v>
      </c>
      <c r="H6902" s="144">
        <v>719.34</v>
      </c>
      <c r="I6902" s="144">
        <v>3304.79</v>
      </c>
    </row>
    <row r="6903" spans="1:9" x14ac:dyDescent="0.2">
      <c r="A6903" s="141" t="s">
        <v>13806</v>
      </c>
      <c r="B6903" s="142" t="s">
        <v>22276</v>
      </c>
      <c r="C6903" s="143">
        <v>375</v>
      </c>
      <c r="D6903" s="143">
        <v>4</v>
      </c>
      <c r="E6903" s="144">
        <v>2372.7800000000002</v>
      </c>
      <c r="F6903" s="144">
        <v>96.88</v>
      </c>
      <c r="G6903" s="144">
        <v>70.52</v>
      </c>
      <c r="H6903" s="144">
        <v>43.16</v>
      </c>
      <c r="I6903" s="144">
        <v>210.56</v>
      </c>
    </row>
    <row r="6904" spans="1:9" x14ac:dyDescent="0.2">
      <c r="A6904" s="141" t="s">
        <v>13808</v>
      </c>
      <c r="B6904" s="142" t="s">
        <v>22277</v>
      </c>
      <c r="C6904" s="143">
        <v>9109</v>
      </c>
      <c r="D6904" s="143">
        <v>140</v>
      </c>
      <c r="E6904" s="144">
        <v>48142.87</v>
      </c>
      <c r="F6904" s="144">
        <v>2353.1799999999998</v>
      </c>
      <c r="G6904" s="144">
        <v>2468.3000000000002</v>
      </c>
      <c r="H6904" s="144">
        <v>875.77</v>
      </c>
      <c r="I6904" s="144">
        <v>5697.25</v>
      </c>
    </row>
    <row r="6905" spans="1:9" x14ac:dyDescent="0.2">
      <c r="A6905" s="141" t="s">
        <v>13810</v>
      </c>
      <c r="B6905" s="142" t="s">
        <v>22278</v>
      </c>
      <c r="C6905" s="143">
        <v>142</v>
      </c>
      <c r="D6905" s="143">
        <v>2</v>
      </c>
      <c r="E6905" s="144">
        <v>1057.48</v>
      </c>
      <c r="F6905" s="144">
        <v>36.68</v>
      </c>
      <c r="G6905" s="144">
        <v>35.26</v>
      </c>
      <c r="H6905" s="144">
        <v>19.239999999999998</v>
      </c>
      <c r="I6905" s="144">
        <v>91.18</v>
      </c>
    </row>
    <row r="6906" spans="1:9" x14ac:dyDescent="0.2">
      <c r="A6906" s="141" t="s">
        <v>13812</v>
      </c>
      <c r="B6906" s="142" t="s">
        <v>22279</v>
      </c>
      <c r="C6906" s="143">
        <v>637</v>
      </c>
      <c r="D6906" s="143">
        <v>18</v>
      </c>
      <c r="E6906" s="144">
        <v>4554.51</v>
      </c>
      <c r="F6906" s="144">
        <v>164.56</v>
      </c>
      <c r="G6906" s="144">
        <v>317.35000000000002</v>
      </c>
      <c r="H6906" s="144">
        <v>82.85</v>
      </c>
      <c r="I6906" s="144">
        <v>564.76</v>
      </c>
    </row>
    <row r="6907" spans="1:9" x14ac:dyDescent="0.2">
      <c r="A6907" s="141" t="s">
        <v>13814</v>
      </c>
      <c r="B6907" s="142" t="s">
        <v>22280</v>
      </c>
      <c r="C6907" s="143">
        <v>203</v>
      </c>
      <c r="D6907" s="143">
        <v>5</v>
      </c>
      <c r="E6907" s="144">
        <v>14568.37</v>
      </c>
      <c r="F6907" s="144">
        <v>52.44</v>
      </c>
      <c r="G6907" s="144">
        <v>88.15</v>
      </c>
      <c r="H6907" s="144">
        <v>265.02</v>
      </c>
      <c r="I6907" s="144">
        <v>405.61</v>
      </c>
    </row>
    <row r="6908" spans="1:9" x14ac:dyDescent="0.2">
      <c r="A6908" s="141" t="s">
        <v>13816</v>
      </c>
      <c r="B6908" s="142" t="s">
        <v>22281</v>
      </c>
      <c r="C6908" s="143">
        <v>109</v>
      </c>
      <c r="D6908" s="143">
        <v>0</v>
      </c>
      <c r="E6908" s="144">
        <v>0</v>
      </c>
      <c r="F6908" s="144">
        <v>28.16</v>
      </c>
      <c r="G6908" s="144">
        <v>0</v>
      </c>
      <c r="H6908" s="144">
        <v>0</v>
      </c>
      <c r="I6908" s="144">
        <v>28.16</v>
      </c>
    </row>
    <row r="6909" spans="1:9" x14ac:dyDescent="0.2">
      <c r="A6909" s="141" t="s">
        <v>13818</v>
      </c>
      <c r="B6909" s="142" t="s">
        <v>22282</v>
      </c>
      <c r="C6909" s="143">
        <v>352</v>
      </c>
      <c r="D6909" s="143">
        <v>14</v>
      </c>
      <c r="E6909" s="144">
        <v>4467.29</v>
      </c>
      <c r="F6909" s="144">
        <v>90.94</v>
      </c>
      <c r="G6909" s="144">
        <v>246.83</v>
      </c>
      <c r="H6909" s="144">
        <v>81.260000000000005</v>
      </c>
      <c r="I6909" s="144">
        <v>419.03</v>
      </c>
    </row>
    <row r="6910" spans="1:9" x14ac:dyDescent="0.2">
      <c r="A6910" s="141" t="s">
        <v>13820</v>
      </c>
      <c r="B6910" s="142" t="s">
        <v>22283</v>
      </c>
      <c r="C6910" s="143">
        <v>208</v>
      </c>
      <c r="D6910" s="143">
        <v>2</v>
      </c>
      <c r="E6910" s="144">
        <v>639.48</v>
      </c>
      <c r="F6910" s="144">
        <v>53.74</v>
      </c>
      <c r="G6910" s="144">
        <v>35.26</v>
      </c>
      <c r="H6910" s="144">
        <v>11.63</v>
      </c>
      <c r="I6910" s="144">
        <v>100.63</v>
      </c>
    </row>
    <row r="6911" spans="1:9" x14ac:dyDescent="0.2">
      <c r="A6911" s="141" t="s">
        <v>13822</v>
      </c>
      <c r="B6911" s="142" t="s">
        <v>22284</v>
      </c>
      <c r="C6911" s="143">
        <v>118</v>
      </c>
      <c r="D6911" s="143">
        <v>6</v>
      </c>
      <c r="E6911" s="144">
        <v>9936.1</v>
      </c>
      <c r="F6911" s="144">
        <v>30.48</v>
      </c>
      <c r="G6911" s="144">
        <v>105.78</v>
      </c>
      <c r="H6911" s="144">
        <v>180.75</v>
      </c>
      <c r="I6911" s="144">
        <v>317.01</v>
      </c>
    </row>
    <row r="6912" spans="1:9" x14ac:dyDescent="0.2">
      <c r="A6912" s="141" t="s">
        <v>13824</v>
      </c>
      <c r="B6912" s="142" t="s">
        <v>22285</v>
      </c>
      <c r="C6912" s="143">
        <v>221</v>
      </c>
      <c r="D6912" s="143">
        <v>0</v>
      </c>
      <c r="E6912" s="144">
        <v>0</v>
      </c>
      <c r="F6912" s="144">
        <v>57.1</v>
      </c>
      <c r="G6912" s="144">
        <v>0</v>
      </c>
      <c r="H6912" s="144">
        <v>0</v>
      </c>
      <c r="I6912" s="144">
        <v>57.1</v>
      </c>
    </row>
    <row r="6913" spans="1:9" x14ac:dyDescent="0.2">
      <c r="A6913" s="141" t="s">
        <v>13826</v>
      </c>
      <c r="B6913" s="142" t="s">
        <v>22286</v>
      </c>
      <c r="C6913" s="143">
        <v>269</v>
      </c>
      <c r="D6913" s="143">
        <v>3</v>
      </c>
      <c r="E6913" s="144">
        <v>545.69000000000005</v>
      </c>
      <c r="F6913" s="144">
        <v>69.5</v>
      </c>
      <c r="G6913" s="144">
        <v>52.9</v>
      </c>
      <c r="H6913" s="144">
        <v>9.93</v>
      </c>
      <c r="I6913" s="144">
        <v>132.33000000000001</v>
      </c>
    </row>
    <row r="6914" spans="1:9" x14ac:dyDescent="0.2">
      <c r="A6914" s="141" t="s">
        <v>13828</v>
      </c>
      <c r="B6914" s="142" t="s">
        <v>22287</v>
      </c>
      <c r="C6914" s="143">
        <v>166</v>
      </c>
      <c r="D6914" s="143">
        <v>3</v>
      </c>
      <c r="E6914" s="144">
        <v>1856.59</v>
      </c>
      <c r="F6914" s="144">
        <v>42.88</v>
      </c>
      <c r="G6914" s="144">
        <v>52.9</v>
      </c>
      <c r="H6914" s="144">
        <v>33.78</v>
      </c>
      <c r="I6914" s="144">
        <v>129.56</v>
      </c>
    </row>
    <row r="6915" spans="1:9" x14ac:dyDescent="0.2">
      <c r="A6915" s="141" t="s">
        <v>13830</v>
      </c>
      <c r="B6915" s="142" t="s">
        <v>22288</v>
      </c>
      <c r="C6915" s="143">
        <v>103</v>
      </c>
      <c r="D6915" s="143">
        <v>10</v>
      </c>
      <c r="E6915" s="144">
        <v>15869.16</v>
      </c>
      <c r="F6915" s="144">
        <v>26.61</v>
      </c>
      <c r="G6915" s="144">
        <v>176.3</v>
      </c>
      <c r="H6915" s="144">
        <v>288.68</v>
      </c>
      <c r="I6915" s="144">
        <v>491.59</v>
      </c>
    </row>
    <row r="6916" spans="1:9" x14ac:dyDescent="0.2">
      <c r="A6916" s="141" t="s">
        <v>13832</v>
      </c>
      <c r="B6916" s="142" t="s">
        <v>22289</v>
      </c>
      <c r="C6916" s="143">
        <v>36</v>
      </c>
      <c r="D6916" s="143">
        <v>0</v>
      </c>
      <c r="E6916" s="144">
        <v>0</v>
      </c>
      <c r="F6916" s="144">
        <v>9.3000000000000007</v>
      </c>
      <c r="G6916" s="144">
        <v>0</v>
      </c>
      <c r="H6916" s="144">
        <v>0</v>
      </c>
      <c r="I6916" s="144">
        <v>9.3000000000000007</v>
      </c>
    </row>
    <row r="6917" spans="1:9" x14ac:dyDescent="0.2">
      <c r="A6917" s="141" t="s">
        <v>13834</v>
      </c>
      <c r="B6917" s="142" t="s">
        <v>22290</v>
      </c>
      <c r="C6917" s="143">
        <v>848</v>
      </c>
      <c r="D6917" s="143">
        <v>8</v>
      </c>
      <c r="E6917" s="144">
        <v>1172.48</v>
      </c>
      <c r="F6917" s="144">
        <v>219.07</v>
      </c>
      <c r="G6917" s="144">
        <v>141.05000000000001</v>
      </c>
      <c r="H6917" s="144">
        <v>21.33</v>
      </c>
      <c r="I6917" s="144">
        <v>381.45</v>
      </c>
    </row>
    <row r="6918" spans="1:9" x14ac:dyDescent="0.2">
      <c r="A6918" s="141" t="s">
        <v>13836</v>
      </c>
      <c r="B6918" s="142" t="s">
        <v>22291</v>
      </c>
      <c r="C6918" s="143">
        <v>1996</v>
      </c>
      <c r="D6918" s="143">
        <v>27</v>
      </c>
      <c r="E6918" s="144">
        <v>12719.16</v>
      </c>
      <c r="F6918" s="144">
        <v>515.64</v>
      </c>
      <c r="G6918" s="144">
        <v>476.03</v>
      </c>
      <c r="H6918" s="144">
        <v>231.38</v>
      </c>
      <c r="I6918" s="144">
        <v>1223.05</v>
      </c>
    </row>
    <row r="6919" spans="1:9" x14ac:dyDescent="0.2">
      <c r="A6919" s="141" t="s">
        <v>13838</v>
      </c>
      <c r="B6919" s="142" t="s">
        <v>22292</v>
      </c>
      <c r="C6919" s="143">
        <v>148</v>
      </c>
      <c r="D6919" s="143">
        <v>2</v>
      </c>
      <c r="E6919" s="144">
        <v>373.22</v>
      </c>
      <c r="F6919" s="144">
        <v>38.229999999999997</v>
      </c>
      <c r="G6919" s="144">
        <v>35.26</v>
      </c>
      <c r="H6919" s="144">
        <v>6.79</v>
      </c>
      <c r="I6919" s="144">
        <v>80.28</v>
      </c>
    </row>
    <row r="6920" spans="1:9" x14ac:dyDescent="0.2">
      <c r="A6920" s="141" t="s">
        <v>13840</v>
      </c>
      <c r="B6920" s="142" t="s">
        <v>22293</v>
      </c>
      <c r="C6920" s="143">
        <v>34</v>
      </c>
      <c r="D6920" s="143">
        <v>0</v>
      </c>
      <c r="E6920" s="144">
        <v>0</v>
      </c>
      <c r="F6920" s="144">
        <v>8.7799999999999994</v>
      </c>
      <c r="G6920" s="144">
        <v>0</v>
      </c>
      <c r="H6920" s="144">
        <v>0</v>
      </c>
      <c r="I6920" s="144">
        <v>8.7799999999999994</v>
      </c>
    </row>
    <row r="6921" spans="1:9" x14ac:dyDescent="0.2">
      <c r="A6921" s="141" t="s">
        <v>13842</v>
      </c>
      <c r="B6921" s="142" t="s">
        <v>22294</v>
      </c>
      <c r="C6921" s="143">
        <v>111</v>
      </c>
      <c r="D6921" s="143">
        <v>0</v>
      </c>
      <c r="E6921" s="144">
        <v>0</v>
      </c>
      <c r="F6921" s="144">
        <v>28.67</v>
      </c>
      <c r="G6921" s="144">
        <v>0</v>
      </c>
      <c r="H6921" s="144">
        <v>0</v>
      </c>
      <c r="I6921" s="144">
        <v>28.67</v>
      </c>
    </row>
    <row r="6922" spans="1:9" x14ac:dyDescent="0.2">
      <c r="A6922" s="141" t="s">
        <v>13844</v>
      </c>
      <c r="B6922" s="142" t="s">
        <v>22295</v>
      </c>
      <c r="C6922" s="143">
        <v>27</v>
      </c>
      <c r="D6922" s="143">
        <v>0</v>
      </c>
      <c r="E6922" s="144">
        <v>0</v>
      </c>
      <c r="F6922" s="144">
        <v>6.98</v>
      </c>
      <c r="G6922" s="144">
        <v>0</v>
      </c>
      <c r="H6922" s="144">
        <v>0</v>
      </c>
      <c r="I6922" s="144">
        <v>6.98</v>
      </c>
    </row>
    <row r="6923" spans="1:9" x14ac:dyDescent="0.2">
      <c r="A6923" s="141" t="s">
        <v>13846</v>
      </c>
      <c r="B6923" s="142" t="s">
        <v>22296</v>
      </c>
      <c r="C6923" s="143">
        <v>512</v>
      </c>
      <c r="D6923" s="143">
        <v>10</v>
      </c>
      <c r="E6923" s="144">
        <v>10379.540000000001</v>
      </c>
      <c r="F6923" s="144">
        <v>132.27000000000001</v>
      </c>
      <c r="G6923" s="144">
        <v>176.3</v>
      </c>
      <c r="H6923" s="144">
        <v>188.82</v>
      </c>
      <c r="I6923" s="144">
        <v>497.39</v>
      </c>
    </row>
    <row r="6924" spans="1:9" x14ac:dyDescent="0.2">
      <c r="A6924" s="141" t="s">
        <v>13848</v>
      </c>
      <c r="B6924" s="142" t="s">
        <v>22297</v>
      </c>
      <c r="C6924" s="143">
        <v>119</v>
      </c>
      <c r="D6924" s="143">
        <v>3</v>
      </c>
      <c r="E6924" s="144">
        <v>488.61</v>
      </c>
      <c r="F6924" s="144">
        <v>30.74</v>
      </c>
      <c r="G6924" s="144">
        <v>52.9</v>
      </c>
      <c r="H6924" s="144">
        <v>8.89</v>
      </c>
      <c r="I6924" s="144">
        <v>92.53</v>
      </c>
    </row>
    <row r="6925" spans="1:9" x14ac:dyDescent="0.2">
      <c r="A6925" s="141" t="s">
        <v>13850</v>
      </c>
      <c r="B6925" s="142" t="s">
        <v>22298</v>
      </c>
      <c r="C6925" s="143">
        <v>174</v>
      </c>
      <c r="D6925" s="143">
        <v>10</v>
      </c>
      <c r="E6925" s="144">
        <v>17692.98</v>
      </c>
      <c r="F6925" s="144">
        <v>44.95</v>
      </c>
      <c r="G6925" s="144">
        <v>176.3</v>
      </c>
      <c r="H6925" s="144">
        <v>321.86</v>
      </c>
      <c r="I6925" s="144">
        <v>543.11</v>
      </c>
    </row>
    <row r="6926" spans="1:9" x14ac:dyDescent="0.2">
      <c r="A6926" s="141" t="s">
        <v>13852</v>
      </c>
      <c r="B6926" s="142" t="s">
        <v>22299</v>
      </c>
      <c r="C6926" s="143">
        <v>6298</v>
      </c>
      <c r="D6926" s="143">
        <v>123</v>
      </c>
      <c r="E6926" s="144">
        <v>122660.3</v>
      </c>
      <c r="F6926" s="144">
        <v>1627</v>
      </c>
      <c r="G6926" s="144">
        <v>2168.58</v>
      </c>
      <c r="H6926" s="144">
        <v>2231.3200000000002</v>
      </c>
      <c r="I6926" s="144">
        <v>6026.9</v>
      </c>
    </row>
    <row r="6927" spans="1:9" x14ac:dyDescent="0.2">
      <c r="A6927" s="141" t="s">
        <v>13854</v>
      </c>
      <c r="B6927" s="142" t="s">
        <v>22300</v>
      </c>
      <c r="C6927" s="143">
        <v>22633</v>
      </c>
      <c r="D6927" s="143">
        <v>191</v>
      </c>
      <c r="E6927" s="144">
        <v>180485.39</v>
      </c>
      <c r="F6927" s="144">
        <v>5846.93</v>
      </c>
      <c r="G6927" s="144">
        <v>3367.47</v>
      </c>
      <c r="H6927" s="144">
        <v>3283.22</v>
      </c>
      <c r="I6927" s="144">
        <v>12497.62</v>
      </c>
    </row>
    <row r="6928" spans="1:9" x14ac:dyDescent="0.2">
      <c r="A6928" s="141" t="s">
        <v>13856</v>
      </c>
      <c r="B6928" s="142" t="s">
        <v>22301</v>
      </c>
      <c r="C6928" s="143">
        <v>242</v>
      </c>
      <c r="D6928" s="143">
        <v>0</v>
      </c>
      <c r="E6928" s="144">
        <v>0</v>
      </c>
      <c r="F6928" s="144">
        <v>62.52</v>
      </c>
      <c r="G6928" s="144">
        <v>0</v>
      </c>
      <c r="H6928" s="144">
        <v>0</v>
      </c>
      <c r="I6928" s="144">
        <v>62.52</v>
      </c>
    </row>
    <row r="6929" spans="1:9" x14ac:dyDescent="0.2">
      <c r="A6929" s="141" t="s">
        <v>13858</v>
      </c>
      <c r="B6929" s="142" t="s">
        <v>22302</v>
      </c>
      <c r="C6929" s="143">
        <v>178</v>
      </c>
      <c r="D6929" s="143">
        <v>0</v>
      </c>
      <c r="E6929" s="144">
        <v>0</v>
      </c>
      <c r="F6929" s="144">
        <v>45.98</v>
      </c>
      <c r="G6929" s="144">
        <v>0</v>
      </c>
      <c r="H6929" s="144">
        <v>0</v>
      </c>
      <c r="I6929" s="144">
        <v>45.98</v>
      </c>
    </row>
    <row r="6930" spans="1:9" x14ac:dyDescent="0.2">
      <c r="A6930" s="141" t="s">
        <v>13860</v>
      </c>
      <c r="B6930" s="142" t="s">
        <v>22303</v>
      </c>
      <c r="C6930" s="143">
        <v>59</v>
      </c>
      <c r="D6930" s="143">
        <v>0</v>
      </c>
      <c r="E6930" s="144">
        <v>0</v>
      </c>
      <c r="F6930" s="144">
        <v>15.24</v>
      </c>
      <c r="G6930" s="144">
        <v>0</v>
      </c>
      <c r="H6930" s="144">
        <v>0</v>
      </c>
      <c r="I6930" s="144">
        <v>15.24</v>
      </c>
    </row>
    <row r="6931" spans="1:9" x14ac:dyDescent="0.2">
      <c r="A6931" s="141" t="s">
        <v>13862</v>
      </c>
      <c r="B6931" s="142" t="s">
        <v>22304</v>
      </c>
      <c r="C6931" s="143">
        <v>49</v>
      </c>
      <c r="D6931" s="143">
        <v>0</v>
      </c>
      <c r="E6931" s="144">
        <v>0</v>
      </c>
      <c r="F6931" s="144">
        <v>12.66</v>
      </c>
      <c r="G6931" s="144">
        <v>0</v>
      </c>
      <c r="H6931" s="144">
        <v>0</v>
      </c>
      <c r="I6931" s="144">
        <v>12.66</v>
      </c>
    </row>
    <row r="6932" spans="1:9" x14ac:dyDescent="0.2">
      <c r="A6932" s="141" t="s">
        <v>13864</v>
      </c>
      <c r="B6932" s="142" t="s">
        <v>22305</v>
      </c>
      <c r="C6932" s="143">
        <v>43</v>
      </c>
      <c r="D6932" s="143">
        <v>0</v>
      </c>
      <c r="E6932" s="144">
        <v>0</v>
      </c>
      <c r="F6932" s="144">
        <v>11.11</v>
      </c>
      <c r="G6932" s="144">
        <v>0</v>
      </c>
      <c r="H6932" s="144">
        <v>0</v>
      </c>
      <c r="I6932" s="144">
        <v>11.11</v>
      </c>
    </row>
    <row r="6933" spans="1:9" x14ac:dyDescent="0.2">
      <c r="A6933" s="141" t="s">
        <v>13866</v>
      </c>
      <c r="B6933" s="142" t="s">
        <v>22306</v>
      </c>
      <c r="C6933" s="143">
        <v>1039</v>
      </c>
      <c r="D6933" s="143">
        <v>18</v>
      </c>
      <c r="E6933" s="144">
        <v>7583.36</v>
      </c>
      <c r="F6933" s="144">
        <v>268.41000000000003</v>
      </c>
      <c r="G6933" s="144">
        <v>317.35000000000002</v>
      </c>
      <c r="H6933" s="144">
        <v>137.94999999999999</v>
      </c>
      <c r="I6933" s="144">
        <v>723.71</v>
      </c>
    </row>
    <row r="6934" spans="1:9" x14ac:dyDescent="0.2">
      <c r="A6934" s="141" t="s">
        <v>13868</v>
      </c>
      <c r="B6934" s="142" t="s">
        <v>22307</v>
      </c>
      <c r="C6934" s="143">
        <v>94</v>
      </c>
      <c r="D6934" s="143">
        <v>1</v>
      </c>
      <c r="E6934" s="144">
        <v>59.81</v>
      </c>
      <c r="F6934" s="144">
        <v>24.28</v>
      </c>
      <c r="G6934" s="144">
        <v>17.63</v>
      </c>
      <c r="H6934" s="144">
        <v>1.0900000000000001</v>
      </c>
      <c r="I6934" s="144">
        <v>43</v>
      </c>
    </row>
    <row r="6935" spans="1:9" x14ac:dyDescent="0.2">
      <c r="A6935" s="141" t="s">
        <v>13870</v>
      </c>
      <c r="B6935" s="142" t="s">
        <v>22308</v>
      </c>
      <c r="C6935" s="143">
        <v>1471</v>
      </c>
      <c r="D6935" s="143">
        <v>26</v>
      </c>
      <c r="E6935" s="144">
        <v>7151.99</v>
      </c>
      <c r="F6935" s="144">
        <v>380.02</v>
      </c>
      <c r="G6935" s="144">
        <v>458.4</v>
      </c>
      <c r="H6935" s="144">
        <v>130.1</v>
      </c>
      <c r="I6935" s="144">
        <v>968.52</v>
      </c>
    </row>
    <row r="6936" spans="1:9" x14ac:dyDescent="0.2">
      <c r="A6936" s="141" t="s">
        <v>13872</v>
      </c>
      <c r="B6936" s="142" t="s">
        <v>22309</v>
      </c>
      <c r="C6936" s="143">
        <v>20271</v>
      </c>
      <c r="D6936" s="143">
        <v>290</v>
      </c>
      <c r="E6936" s="144">
        <v>185261.59</v>
      </c>
      <c r="F6936" s="144">
        <v>5236.74</v>
      </c>
      <c r="G6936" s="144">
        <v>5112.91</v>
      </c>
      <c r="H6936" s="144">
        <v>3370.1</v>
      </c>
      <c r="I6936" s="144">
        <v>13719.75</v>
      </c>
    </row>
    <row r="6937" spans="1:9" x14ac:dyDescent="0.2">
      <c r="A6937" s="141" t="s">
        <v>13874</v>
      </c>
      <c r="B6937" s="142" t="s">
        <v>22310</v>
      </c>
      <c r="C6937" s="143">
        <v>4550</v>
      </c>
      <c r="D6937" s="143">
        <v>82</v>
      </c>
      <c r="E6937" s="144">
        <v>62841.69</v>
      </c>
      <c r="F6937" s="144">
        <v>1175.43</v>
      </c>
      <c r="G6937" s="144">
        <v>1445.72</v>
      </c>
      <c r="H6937" s="144">
        <v>1143.1600000000001</v>
      </c>
      <c r="I6937" s="144">
        <v>3764.31</v>
      </c>
    </row>
    <row r="6938" spans="1:9" x14ac:dyDescent="0.2">
      <c r="A6938" s="141" t="s">
        <v>13876</v>
      </c>
      <c r="B6938" s="142" t="s">
        <v>22311</v>
      </c>
      <c r="C6938" s="143">
        <v>433</v>
      </c>
      <c r="D6938" s="143">
        <v>12</v>
      </c>
      <c r="E6938" s="144">
        <v>5434.29</v>
      </c>
      <c r="F6938" s="144">
        <v>111.86</v>
      </c>
      <c r="G6938" s="144">
        <v>211.57</v>
      </c>
      <c r="H6938" s="144">
        <v>98.86</v>
      </c>
      <c r="I6938" s="144">
        <v>422.29</v>
      </c>
    </row>
    <row r="6939" spans="1:9" x14ac:dyDescent="0.2">
      <c r="A6939" s="141" t="s">
        <v>13878</v>
      </c>
      <c r="B6939" s="142" t="s">
        <v>22312</v>
      </c>
      <c r="C6939" s="143">
        <v>120</v>
      </c>
      <c r="D6939" s="143">
        <v>0</v>
      </c>
      <c r="E6939" s="144">
        <v>0</v>
      </c>
      <c r="F6939" s="144">
        <v>31</v>
      </c>
      <c r="G6939" s="144">
        <v>0</v>
      </c>
      <c r="H6939" s="144">
        <v>0</v>
      </c>
      <c r="I6939" s="144">
        <v>31</v>
      </c>
    </row>
    <row r="6940" spans="1:9" x14ac:dyDescent="0.2">
      <c r="A6940" s="141" t="s">
        <v>13880</v>
      </c>
      <c r="B6940" s="142" t="s">
        <v>22313</v>
      </c>
      <c r="C6940" s="143">
        <v>153</v>
      </c>
      <c r="D6940" s="143">
        <v>9</v>
      </c>
      <c r="E6940" s="144">
        <v>2295.56</v>
      </c>
      <c r="F6940" s="144">
        <v>39.53</v>
      </c>
      <c r="G6940" s="144">
        <v>158.68</v>
      </c>
      <c r="H6940" s="144">
        <v>41.76</v>
      </c>
      <c r="I6940" s="144">
        <v>239.97</v>
      </c>
    </row>
    <row r="6941" spans="1:9" x14ac:dyDescent="0.2">
      <c r="A6941" s="141" t="s">
        <v>13882</v>
      </c>
      <c r="B6941" s="142" t="s">
        <v>22314</v>
      </c>
      <c r="C6941" s="143">
        <v>3311</v>
      </c>
      <c r="D6941" s="143">
        <v>54</v>
      </c>
      <c r="E6941" s="144">
        <v>15399.96</v>
      </c>
      <c r="F6941" s="144">
        <v>855.35</v>
      </c>
      <c r="G6941" s="144">
        <v>952.06</v>
      </c>
      <c r="H6941" s="144">
        <v>280.14</v>
      </c>
      <c r="I6941" s="144">
        <v>2087.5500000000002</v>
      </c>
    </row>
    <row r="6942" spans="1:9" x14ac:dyDescent="0.2">
      <c r="A6942" s="141" t="s">
        <v>13884</v>
      </c>
      <c r="B6942" s="142" t="s">
        <v>22315</v>
      </c>
      <c r="C6942" s="143">
        <v>79</v>
      </c>
      <c r="D6942" s="143">
        <v>0</v>
      </c>
      <c r="E6942" s="144">
        <v>0</v>
      </c>
      <c r="F6942" s="144">
        <v>20.41</v>
      </c>
      <c r="G6942" s="144">
        <v>0</v>
      </c>
      <c r="H6942" s="144">
        <v>0</v>
      </c>
      <c r="I6942" s="144">
        <v>20.41</v>
      </c>
    </row>
    <row r="6943" spans="1:9" x14ac:dyDescent="0.2">
      <c r="A6943" s="141" t="s">
        <v>13886</v>
      </c>
      <c r="B6943" s="142" t="s">
        <v>22316</v>
      </c>
      <c r="C6943" s="143">
        <v>103</v>
      </c>
      <c r="D6943" s="143">
        <v>2</v>
      </c>
      <c r="E6943" s="144">
        <v>435.43</v>
      </c>
      <c r="F6943" s="144">
        <v>26.61</v>
      </c>
      <c r="G6943" s="144">
        <v>35.26</v>
      </c>
      <c r="H6943" s="144">
        <v>7.92</v>
      </c>
      <c r="I6943" s="144">
        <v>69.790000000000006</v>
      </c>
    </row>
    <row r="6944" spans="1:9" x14ac:dyDescent="0.2">
      <c r="A6944" s="141" t="s">
        <v>13888</v>
      </c>
      <c r="B6944" s="142" t="s">
        <v>22317</v>
      </c>
      <c r="C6944" s="143">
        <v>852</v>
      </c>
      <c r="D6944" s="143">
        <v>9</v>
      </c>
      <c r="E6944" s="144">
        <v>2916.87</v>
      </c>
      <c r="F6944" s="144">
        <v>220.1</v>
      </c>
      <c r="G6944" s="144">
        <v>158.68</v>
      </c>
      <c r="H6944" s="144">
        <v>53.06</v>
      </c>
      <c r="I6944" s="144">
        <v>431.84</v>
      </c>
    </row>
    <row r="6945" spans="1:9" x14ac:dyDescent="0.2">
      <c r="A6945" s="141" t="s">
        <v>13890</v>
      </c>
      <c r="B6945" s="142" t="s">
        <v>22318</v>
      </c>
      <c r="C6945" s="143">
        <v>150</v>
      </c>
      <c r="D6945" s="143">
        <v>2</v>
      </c>
      <c r="E6945" s="144">
        <v>1099.76</v>
      </c>
      <c r="F6945" s="144">
        <v>38.75</v>
      </c>
      <c r="G6945" s="144">
        <v>35.26</v>
      </c>
      <c r="H6945" s="144">
        <v>20.010000000000002</v>
      </c>
      <c r="I6945" s="144">
        <v>94.02</v>
      </c>
    </row>
    <row r="6946" spans="1:9" x14ac:dyDescent="0.2">
      <c r="A6946" s="141" t="s">
        <v>13892</v>
      </c>
      <c r="B6946" s="142" t="s">
        <v>22319</v>
      </c>
      <c r="C6946" s="143">
        <v>47</v>
      </c>
      <c r="D6946" s="143">
        <v>0</v>
      </c>
      <c r="E6946" s="144">
        <v>0</v>
      </c>
      <c r="F6946" s="144">
        <v>12.14</v>
      </c>
      <c r="G6946" s="144">
        <v>0</v>
      </c>
      <c r="H6946" s="144">
        <v>0</v>
      </c>
      <c r="I6946" s="144">
        <v>12.14</v>
      </c>
    </row>
    <row r="6947" spans="1:9" x14ac:dyDescent="0.2">
      <c r="A6947" s="141" t="s">
        <v>13894</v>
      </c>
      <c r="B6947" s="142" t="s">
        <v>22320</v>
      </c>
      <c r="C6947" s="143">
        <v>141</v>
      </c>
      <c r="D6947" s="143">
        <v>0</v>
      </c>
      <c r="E6947" s="144">
        <v>0</v>
      </c>
      <c r="F6947" s="144">
        <v>36.42</v>
      </c>
      <c r="G6947" s="144">
        <v>0</v>
      </c>
      <c r="H6947" s="144">
        <v>0</v>
      </c>
      <c r="I6947" s="144">
        <v>36.42</v>
      </c>
    </row>
    <row r="6948" spans="1:9" x14ac:dyDescent="0.2">
      <c r="A6948" s="141" t="s">
        <v>13896</v>
      </c>
      <c r="B6948" s="142" t="s">
        <v>22321</v>
      </c>
      <c r="C6948" s="143">
        <v>349</v>
      </c>
      <c r="D6948" s="143">
        <v>11</v>
      </c>
      <c r="E6948" s="144">
        <v>2393.1799999999998</v>
      </c>
      <c r="F6948" s="144">
        <v>90.16</v>
      </c>
      <c r="G6948" s="144">
        <v>193.94</v>
      </c>
      <c r="H6948" s="144">
        <v>43.54</v>
      </c>
      <c r="I6948" s="144">
        <v>327.64</v>
      </c>
    </row>
    <row r="6949" spans="1:9" x14ac:dyDescent="0.2">
      <c r="A6949" s="141" t="s">
        <v>13898</v>
      </c>
      <c r="B6949" s="142" t="s">
        <v>22322</v>
      </c>
      <c r="C6949" s="143">
        <v>642</v>
      </c>
      <c r="D6949" s="143">
        <v>5</v>
      </c>
      <c r="E6949" s="144">
        <v>1500.15</v>
      </c>
      <c r="F6949" s="144">
        <v>165.85</v>
      </c>
      <c r="G6949" s="144">
        <v>88.15</v>
      </c>
      <c r="H6949" s="144">
        <v>27.29</v>
      </c>
      <c r="I6949" s="144">
        <v>281.29000000000002</v>
      </c>
    </row>
    <row r="6950" spans="1:9" x14ac:dyDescent="0.2">
      <c r="A6950" s="141" t="s">
        <v>13900</v>
      </c>
      <c r="B6950" s="142" t="s">
        <v>22323</v>
      </c>
      <c r="C6950" s="143">
        <v>156</v>
      </c>
      <c r="D6950" s="143">
        <v>10</v>
      </c>
      <c r="E6950" s="144">
        <v>6909.51</v>
      </c>
      <c r="F6950" s="144">
        <v>40.299999999999997</v>
      </c>
      <c r="G6950" s="144">
        <v>176.3</v>
      </c>
      <c r="H6950" s="144">
        <v>125.69</v>
      </c>
      <c r="I6950" s="144">
        <v>342.29</v>
      </c>
    </row>
    <row r="6951" spans="1:9" x14ac:dyDescent="0.2">
      <c r="A6951" s="141" t="s">
        <v>13902</v>
      </c>
      <c r="B6951" s="142" t="s">
        <v>22324</v>
      </c>
      <c r="C6951" s="143">
        <v>117</v>
      </c>
      <c r="D6951" s="143">
        <v>0</v>
      </c>
      <c r="E6951" s="144">
        <v>0</v>
      </c>
      <c r="F6951" s="144">
        <v>30.22</v>
      </c>
      <c r="G6951" s="144">
        <v>0</v>
      </c>
      <c r="H6951" s="144">
        <v>0</v>
      </c>
      <c r="I6951" s="144">
        <v>30.22</v>
      </c>
    </row>
    <row r="6952" spans="1:9" x14ac:dyDescent="0.2">
      <c r="A6952" s="141" t="s">
        <v>13904</v>
      </c>
      <c r="B6952" s="142" t="s">
        <v>22325</v>
      </c>
      <c r="C6952" s="143">
        <v>1968</v>
      </c>
      <c r="D6952" s="143">
        <v>34</v>
      </c>
      <c r="E6952" s="144">
        <v>12079.49</v>
      </c>
      <c r="F6952" s="144">
        <v>508.41</v>
      </c>
      <c r="G6952" s="144">
        <v>599.45000000000005</v>
      </c>
      <c r="H6952" s="144">
        <v>219.74</v>
      </c>
      <c r="I6952" s="144">
        <v>1327.6</v>
      </c>
    </row>
    <row r="6953" spans="1:9" x14ac:dyDescent="0.2">
      <c r="A6953" s="141" t="s">
        <v>13906</v>
      </c>
      <c r="B6953" s="142" t="s">
        <v>22326</v>
      </c>
      <c r="C6953" s="143">
        <v>276</v>
      </c>
      <c r="D6953" s="143">
        <v>3</v>
      </c>
      <c r="E6953" s="144">
        <v>265.93</v>
      </c>
      <c r="F6953" s="144">
        <v>71.3</v>
      </c>
      <c r="G6953" s="144">
        <v>52.9</v>
      </c>
      <c r="H6953" s="144">
        <v>4.84</v>
      </c>
      <c r="I6953" s="144">
        <v>129.04</v>
      </c>
    </row>
    <row r="6954" spans="1:9" x14ac:dyDescent="0.2">
      <c r="A6954" s="141" t="s">
        <v>13908</v>
      </c>
      <c r="B6954" s="142" t="s">
        <v>22327</v>
      </c>
      <c r="C6954" s="143">
        <v>313</v>
      </c>
      <c r="D6954" s="143">
        <v>10</v>
      </c>
      <c r="E6954" s="144">
        <v>6239.71</v>
      </c>
      <c r="F6954" s="144">
        <v>80.86</v>
      </c>
      <c r="G6954" s="144">
        <v>176.3</v>
      </c>
      <c r="H6954" s="144">
        <v>113.5</v>
      </c>
      <c r="I6954" s="144">
        <v>370.66</v>
      </c>
    </row>
    <row r="6955" spans="1:9" x14ac:dyDescent="0.2">
      <c r="A6955" s="141" t="s">
        <v>13910</v>
      </c>
      <c r="B6955" s="142" t="s">
        <v>22328</v>
      </c>
      <c r="C6955" s="143">
        <v>3574</v>
      </c>
      <c r="D6955" s="143">
        <v>91</v>
      </c>
      <c r="E6955" s="144">
        <v>299500.45</v>
      </c>
      <c r="F6955" s="144">
        <v>923.3</v>
      </c>
      <c r="G6955" s="144">
        <v>1604.4</v>
      </c>
      <c r="H6955" s="144">
        <v>5448.23</v>
      </c>
      <c r="I6955" s="144">
        <v>7975.93</v>
      </c>
    </row>
    <row r="6956" spans="1:9" x14ac:dyDescent="0.2">
      <c r="A6956" s="141" t="s">
        <v>13912</v>
      </c>
      <c r="B6956" s="142" t="s">
        <v>22329</v>
      </c>
      <c r="C6956" s="143">
        <v>185</v>
      </c>
      <c r="D6956" s="143">
        <v>1</v>
      </c>
      <c r="E6956" s="144">
        <v>94.65</v>
      </c>
      <c r="F6956" s="144">
        <v>47.79</v>
      </c>
      <c r="G6956" s="144">
        <v>17.63</v>
      </c>
      <c r="H6956" s="144">
        <v>1.72</v>
      </c>
      <c r="I6956" s="144">
        <v>67.14</v>
      </c>
    </row>
    <row r="6957" spans="1:9" x14ac:dyDescent="0.2">
      <c r="A6957" s="141" t="s">
        <v>13914</v>
      </c>
      <c r="B6957" s="142" t="s">
        <v>22330</v>
      </c>
      <c r="C6957" s="143">
        <v>53</v>
      </c>
      <c r="D6957" s="143">
        <v>0</v>
      </c>
      <c r="E6957" s="144">
        <v>0</v>
      </c>
      <c r="F6957" s="144">
        <v>13.69</v>
      </c>
      <c r="G6957" s="144">
        <v>0</v>
      </c>
      <c r="H6957" s="144">
        <v>0</v>
      </c>
      <c r="I6957" s="144">
        <v>13.69</v>
      </c>
    </row>
    <row r="6958" spans="1:9" x14ac:dyDescent="0.2">
      <c r="A6958" s="141" t="s">
        <v>13916</v>
      </c>
      <c r="B6958" s="142" t="s">
        <v>22331</v>
      </c>
      <c r="C6958" s="143">
        <v>174</v>
      </c>
      <c r="D6958" s="143">
        <v>5</v>
      </c>
      <c r="E6958" s="144">
        <v>1755.92</v>
      </c>
      <c r="F6958" s="144">
        <v>44.95</v>
      </c>
      <c r="G6958" s="144">
        <v>88.15</v>
      </c>
      <c r="H6958" s="144">
        <v>31.94</v>
      </c>
      <c r="I6958" s="144">
        <v>165.04</v>
      </c>
    </row>
    <row r="6959" spans="1:9" x14ac:dyDescent="0.2">
      <c r="A6959" s="141" t="s">
        <v>13918</v>
      </c>
      <c r="B6959" s="142" t="s">
        <v>22332</v>
      </c>
      <c r="C6959" s="143">
        <v>482</v>
      </c>
      <c r="D6959" s="143">
        <v>3</v>
      </c>
      <c r="E6959" s="144">
        <v>1228.2</v>
      </c>
      <c r="F6959" s="144">
        <v>124.52</v>
      </c>
      <c r="G6959" s="144">
        <v>52.9</v>
      </c>
      <c r="H6959" s="144">
        <v>22.34</v>
      </c>
      <c r="I6959" s="144">
        <v>199.76</v>
      </c>
    </row>
    <row r="6960" spans="1:9" x14ac:dyDescent="0.2">
      <c r="A6960" s="141" t="s">
        <v>13920</v>
      </c>
      <c r="B6960" s="142" t="s">
        <v>22333</v>
      </c>
      <c r="C6960" s="143">
        <v>1122</v>
      </c>
      <c r="D6960" s="143">
        <v>18</v>
      </c>
      <c r="E6960" s="144">
        <v>3476.89</v>
      </c>
      <c r="F6960" s="144">
        <v>289.86</v>
      </c>
      <c r="G6960" s="144">
        <v>317.35000000000002</v>
      </c>
      <c r="H6960" s="144">
        <v>63.25</v>
      </c>
      <c r="I6960" s="144">
        <v>670.46</v>
      </c>
    </row>
    <row r="6961" spans="1:9" x14ac:dyDescent="0.2">
      <c r="A6961" s="141" t="s">
        <v>13922</v>
      </c>
      <c r="B6961" s="142" t="s">
        <v>22334</v>
      </c>
      <c r="C6961" s="143">
        <v>3334</v>
      </c>
      <c r="D6961" s="143">
        <v>66</v>
      </c>
      <c r="E6961" s="144">
        <v>39872.730000000003</v>
      </c>
      <c r="F6961" s="144">
        <v>861.3</v>
      </c>
      <c r="G6961" s="144">
        <v>1163.6300000000001</v>
      </c>
      <c r="H6961" s="144">
        <v>725.33</v>
      </c>
      <c r="I6961" s="144">
        <v>2750.26</v>
      </c>
    </row>
    <row r="6962" spans="1:9" x14ac:dyDescent="0.2">
      <c r="A6962" s="141" t="s">
        <v>13924</v>
      </c>
      <c r="B6962" s="142" t="s">
        <v>22335</v>
      </c>
      <c r="C6962" s="143">
        <v>155</v>
      </c>
      <c r="D6962" s="143">
        <v>6</v>
      </c>
      <c r="E6962" s="144">
        <v>1356.27</v>
      </c>
      <c r="F6962" s="144">
        <v>40.04</v>
      </c>
      <c r="G6962" s="144">
        <v>105.78</v>
      </c>
      <c r="H6962" s="144">
        <v>24.67</v>
      </c>
      <c r="I6962" s="144">
        <v>170.49</v>
      </c>
    </row>
    <row r="6963" spans="1:9" x14ac:dyDescent="0.2">
      <c r="A6963" s="141" t="s">
        <v>13926</v>
      </c>
      <c r="B6963" s="142" t="s">
        <v>22336</v>
      </c>
      <c r="C6963" s="143">
        <v>5068</v>
      </c>
      <c r="D6963" s="143">
        <v>146</v>
      </c>
      <c r="E6963" s="144">
        <v>97322.87</v>
      </c>
      <c r="F6963" s="144">
        <v>1309.25</v>
      </c>
      <c r="G6963" s="144">
        <v>2574.09</v>
      </c>
      <c r="H6963" s="144">
        <v>1770.41</v>
      </c>
      <c r="I6963" s="144">
        <v>5653.75</v>
      </c>
    </row>
    <row r="6964" spans="1:9" x14ac:dyDescent="0.2">
      <c r="A6964" s="141" t="s">
        <v>13928</v>
      </c>
      <c r="B6964" s="142" t="s">
        <v>22337</v>
      </c>
      <c r="C6964" s="143">
        <v>330</v>
      </c>
      <c r="D6964" s="143">
        <v>8</v>
      </c>
      <c r="E6964" s="144">
        <v>92782.21</v>
      </c>
      <c r="F6964" s="144">
        <v>85.25</v>
      </c>
      <c r="G6964" s="144">
        <v>141.05000000000001</v>
      </c>
      <c r="H6964" s="144">
        <v>1687.81</v>
      </c>
      <c r="I6964" s="144">
        <v>1914.11</v>
      </c>
    </row>
    <row r="6965" spans="1:9" x14ac:dyDescent="0.2">
      <c r="A6965" s="141" t="s">
        <v>13930</v>
      </c>
      <c r="B6965" s="142" t="s">
        <v>22338</v>
      </c>
      <c r="C6965" s="143">
        <v>434</v>
      </c>
      <c r="D6965" s="143">
        <v>34</v>
      </c>
      <c r="E6965" s="144">
        <v>32969.18</v>
      </c>
      <c r="F6965" s="144">
        <v>112.12</v>
      </c>
      <c r="G6965" s="144">
        <v>599.45000000000005</v>
      </c>
      <c r="H6965" s="144">
        <v>599.74</v>
      </c>
      <c r="I6965" s="144">
        <v>1311.31</v>
      </c>
    </row>
    <row r="6966" spans="1:9" x14ac:dyDescent="0.2">
      <c r="A6966" s="141" t="s">
        <v>13932</v>
      </c>
      <c r="B6966" s="142" t="s">
        <v>22339</v>
      </c>
      <c r="C6966" s="143">
        <v>318</v>
      </c>
      <c r="D6966" s="143">
        <v>3</v>
      </c>
      <c r="E6966" s="144">
        <v>1050.6500000000001</v>
      </c>
      <c r="F6966" s="144">
        <v>82.15</v>
      </c>
      <c r="G6966" s="144">
        <v>52.9</v>
      </c>
      <c r="H6966" s="144">
        <v>19.11</v>
      </c>
      <c r="I6966" s="144">
        <v>154.16</v>
      </c>
    </row>
    <row r="6967" spans="1:9" x14ac:dyDescent="0.2">
      <c r="A6967" s="141" t="s">
        <v>13934</v>
      </c>
      <c r="B6967" s="142" t="s">
        <v>22340</v>
      </c>
      <c r="C6967" s="143">
        <v>172</v>
      </c>
      <c r="D6967" s="143">
        <v>1</v>
      </c>
      <c r="E6967" s="144">
        <v>2108.62</v>
      </c>
      <c r="F6967" s="144">
        <v>44.43</v>
      </c>
      <c r="G6967" s="144">
        <v>17.63</v>
      </c>
      <c r="H6967" s="144">
        <v>38.36</v>
      </c>
      <c r="I6967" s="144">
        <v>100.42</v>
      </c>
    </row>
    <row r="6968" spans="1:9" x14ac:dyDescent="0.2">
      <c r="A6968" s="141" t="s">
        <v>13936</v>
      </c>
      <c r="B6968" s="142" t="s">
        <v>22341</v>
      </c>
      <c r="C6968" s="143">
        <v>92</v>
      </c>
      <c r="D6968" s="143">
        <v>2</v>
      </c>
      <c r="E6968" s="144">
        <v>4351.67</v>
      </c>
      <c r="F6968" s="144">
        <v>23.77</v>
      </c>
      <c r="G6968" s="144">
        <v>35.26</v>
      </c>
      <c r="H6968" s="144">
        <v>79.16</v>
      </c>
      <c r="I6968" s="144">
        <v>138.19</v>
      </c>
    </row>
    <row r="6969" spans="1:9" x14ac:dyDescent="0.2">
      <c r="A6969" s="141" t="s">
        <v>13938</v>
      </c>
      <c r="B6969" s="142" t="s">
        <v>22342</v>
      </c>
      <c r="C6969" s="143">
        <v>611</v>
      </c>
      <c r="D6969" s="143">
        <v>9</v>
      </c>
      <c r="E6969" s="144">
        <v>4411.67</v>
      </c>
      <c r="F6969" s="144">
        <v>157.84</v>
      </c>
      <c r="G6969" s="144">
        <v>158.68</v>
      </c>
      <c r="H6969" s="144">
        <v>80.260000000000005</v>
      </c>
      <c r="I6969" s="144">
        <v>396.78</v>
      </c>
    </row>
    <row r="6970" spans="1:9" x14ac:dyDescent="0.2">
      <c r="A6970" s="141" t="s">
        <v>13940</v>
      </c>
      <c r="B6970" s="142" t="s">
        <v>22343</v>
      </c>
      <c r="C6970" s="143">
        <v>2383</v>
      </c>
      <c r="D6970" s="143">
        <v>39</v>
      </c>
      <c r="E6970" s="144">
        <v>40371.15</v>
      </c>
      <c r="F6970" s="144">
        <v>615.62</v>
      </c>
      <c r="G6970" s="144">
        <v>687.6</v>
      </c>
      <c r="H6970" s="144">
        <v>734.39</v>
      </c>
      <c r="I6970" s="144">
        <v>2037.61</v>
      </c>
    </row>
    <row r="6971" spans="1:9" x14ac:dyDescent="0.2">
      <c r="A6971" s="141" t="s">
        <v>13942</v>
      </c>
      <c r="B6971" s="142" t="s">
        <v>22344</v>
      </c>
      <c r="C6971" s="143">
        <v>537</v>
      </c>
      <c r="D6971" s="143">
        <v>6</v>
      </c>
      <c r="E6971" s="144">
        <v>4281.17</v>
      </c>
      <c r="F6971" s="144">
        <v>138.72999999999999</v>
      </c>
      <c r="G6971" s="144">
        <v>105.78</v>
      </c>
      <c r="H6971" s="144">
        <v>77.88</v>
      </c>
      <c r="I6971" s="144">
        <v>322.39</v>
      </c>
    </row>
    <row r="6972" spans="1:9" x14ac:dyDescent="0.2">
      <c r="A6972" s="141" t="s">
        <v>13944</v>
      </c>
      <c r="B6972" s="142" t="s">
        <v>22345</v>
      </c>
      <c r="C6972" s="143">
        <v>473</v>
      </c>
      <c r="D6972" s="143">
        <v>11</v>
      </c>
      <c r="E6972" s="144">
        <v>6352.43</v>
      </c>
      <c r="F6972" s="144">
        <v>122.19</v>
      </c>
      <c r="G6972" s="144">
        <v>193.94</v>
      </c>
      <c r="H6972" s="144">
        <v>115.56</v>
      </c>
      <c r="I6972" s="144">
        <v>431.69</v>
      </c>
    </row>
    <row r="6973" spans="1:9" x14ac:dyDescent="0.2">
      <c r="A6973" s="141" t="s">
        <v>13946</v>
      </c>
      <c r="B6973" s="142" t="s">
        <v>22346</v>
      </c>
      <c r="C6973" s="143">
        <v>45</v>
      </c>
      <c r="D6973" s="143">
        <v>0</v>
      </c>
      <c r="E6973" s="144">
        <v>0</v>
      </c>
      <c r="F6973" s="144">
        <v>11.62</v>
      </c>
      <c r="G6973" s="144">
        <v>0</v>
      </c>
      <c r="H6973" s="144">
        <v>0</v>
      </c>
      <c r="I6973" s="144">
        <v>11.62</v>
      </c>
    </row>
    <row r="6974" spans="1:9" x14ac:dyDescent="0.2">
      <c r="A6974" s="141" t="s">
        <v>13948</v>
      </c>
      <c r="B6974" s="142" t="s">
        <v>22347</v>
      </c>
      <c r="C6974" s="143">
        <v>42</v>
      </c>
      <c r="D6974" s="143">
        <v>0</v>
      </c>
      <c r="E6974" s="144">
        <v>0</v>
      </c>
      <c r="F6974" s="144">
        <v>10.85</v>
      </c>
      <c r="G6974" s="144">
        <v>0</v>
      </c>
      <c r="H6974" s="144">
        <v>0</v>
      </c>
      <c r="I6974" s="144">
        <v>10.85</v>
      </c>
    </row>
    <row r="6975" spans="1:9" x14ac:dyDescent="0.2">
      <c r="A6975" s="141" t="s">
        <v>13950</v>
      </c>
      <c r="B6975" s="142" t="s">
        <v>22348</v>
      </c>
      <c r="C6975" s="143">
        <v>160</v>
      </c>
      <c r="D6975" s="143">
        <v>3</v>
      </c>
      <c r="E6975" s="144">
        <v>9074.91</v>
      </c>
      <c r="F6975" s="144">
        <v>41.34</v>
      </c>
      <c r="G6975" s="144">
        <v>52.9</v>
      </c>
      <c r="H6975" s="144">
        <v>165.08</v>
      </c>
      <c r="I6975" s="144">
        <v>259.32</v>
      </c>
    </row>
    <row r="6976" spans="1:9" x14ac:dyDescent="0.2">
      <c r="A6976" s="141" t="s">
        <v>13952</v>
      </c>
      <c r="B6976" s="142" t="s">
        <v>22349</v>
      </c>
      <c r="C6976" s="143">
        <v>57</v>
      </c>
      <c r="D6976" s="143">
        <v>1</v>
      </c>
      <c r="E6976" s="144">
        <v>765.11</v>
      </c>
      <c r="F6976" s="144">
        <v>14.73</v>
      </c>
      <c r="G6976" s="144">
        <v>17.63</v>
      </c>
      <c r="H6976" s="144">
        <v>13.92</v>
      </c>
      <c r="I6976" s="144">
        <v>46.28</v>
      </c>
    </row>
    <row r="6977" spans="1:9" x14ac:dyDescent="0.2">
      <c r="A6977" s="141" t="s">
        <v>13954</v>
      </c>
      <c r="B6977" s="142" t="s">
        <v>22350</v>
      </c>
      <c r="C6977" s="143">
        <v>1031</v>
      </c>
      <c r="D6977" s="143">
        <v>39</v>
      </c>
      <c r="E6977" s="144">
        <v>34556.660000000003</v>
      </c>
      <c r="F6977" s="144">
        <v>266.33999999999997</v>
      </c>
      <c r="G6977" s="144">
        <v>687.6</v>
      </c>
      <c r="H6977" s="144">
        <v>628.62</v>
      </c>
      <c r="I6977" s="144">
        <v>1582.56</v>
      </c>
    </row>
    <row r="6978" spans="1:9" x14ac:dyDescent="0.2">
      <c r="A6978" s="141" t="s">
        <v>13956</v>
      </c>
      <c r="B6978" s="142" t="s">
        <v>22351</v>
      </c>
      <c r="C6978" s="143">
        <v>105</v>
      </c>
      <c r="D6978" s="143">
        <v>0</v>
      </c>
      <c r="E6978" s="144">
        <v>0</v>
      </c>
      <c r="F6978" s="144">
        <v>27.13</v>
      </c>
      <c r="G6978" s="144">
        <v>0</v>
      </c>
      <c r="H6978" s="144">
        <v>0</v>
      </c>
      <c r="I6978" s="144">
        <v>27.13</v>
      </c>
    </row>
    <row r="6979" spans="1:9" x14ac:dyDescent="0.2">
      <c r="A6979" s="141" t="s">
        <v>13958</v>
      </c>
      <c r="B6979" s="142" t="s">
        <v>22352</v>
      </c>
      <c r="C6979" s="143">
        <v>169</v>
      </c>
      <c r="D6979" s="143">
        <v>1</v>
      </c>
      <c r="E6979" s="144">
        <v>37.32</v>
      </c>
      <c r="F6979" s="144">
        <v>43.66</v>
      </c>
      <c r="G6979" s="144">
        <v>17.63</v>
      </c>
      <c r="H6979" s="144">
        <v>0.68</v>
      </c>
      <c r="I6979" s="144">
        <v>61.97</v>
      </c>
    </row>
    <row r="6980" spans="1:9" x14ac:dyDescent="0.2">
      <c r="A6980" s="141" t="s">
        <v>13960</v>
      </c>
      <c r="B6980" s="142" t="s">
        <v>22353</v>
      </c>
      <c r="C6980" s="143">
        <v>49</v>
      </c>
      <c r="D6980" s="143">
        <v>1</v>
      </c>
      <c r="E6980" s="144">
        <v>37.32</v>
      </c>
      <c r="F6980" s="144">
        <v>12.66</v>
      </c>
      <c r="G6980" s="144">
        <v>17.63</v>
      </c>
      <c r="H6980" s="144">
        <v>0.68</v>
      </c>
      <c r="I6980" s="144">
        <v>30.97</v>
      </c>
    </row>
    <row r="6981" spans="1:9" x14ac:dyDescent="0.2">
      <c r="A6981" s="141" t="s">
        <v>13962</v>
      </c>
      <c r="B6981" s="142" t="s">
        <v>22354</v>
      </c>
      <c r="C6981" s="143">
        <v>3875</v>
      </c>
      <c r="D6981" s="143">
        <v>25</v>
      </c>
      <c r="E6981" s="144">
        <v>11828.65</v>
      </c>
      <c r="F6981" s="144">
        <v>1001.06</v>
      </c>
      <c r="G6981" s="144">
        <v>440.77</v>
      </c>
      <c r="H6981" s="144">
        <v>215.18</v>
      </c>
      <c r="I6981" s="144">
        <v>1657.01</v>
      </c>
    </row>
    <row r="6982" spans="1:9" x14ac:dyDescent="0.2">
      <c r="A6982" s="141" t="s">
        <v>13964</v>
      </c>
      <c r="B6982" s="142" t="s">
        <v>22355</v>
      </c>
      <c r="C6982" s="143">
        <v>160</v>
      </c>
      <c r="D6982" s="143">
        <v>0</v>
      </c>
      <c r="E6982" s="144">
        <v>0</v>
      </c>
      <c r="F6982" s="144">
        <v>41.34</v>
      </c>
      <c r="G6982" s="144">
        <v>0</v>
      </c>
      <c r="H6982" s="144">
        <v>0</v>
      </c>
      <c r="I6982" s="144">
        <v>41.34</v>
      </c>
    </row>
    <row r="6983" spans="1:9" x14ac:dyDescent="0.2">
      <c r="A6983" s="141" t="s">
        <v>13966</v>
      </c>
      <c r="B6983" s="142" t="s">
        <v>22356</v>
      </c>
      <c r="C6983" s="143">
        <v>89</v>
      </c>
      <c r="D6983" s="143">
        <v>0</v>
      </c>
      <c r="E6983" s="144">
        <v>0</v>
      </c>
      <c r="F6983" s="144">
        <v>22.99</v>
      </c>
      <c r="G6983" s="144">
        <v>0</v>
      </c>
      <c r="H6983" s="144">
        <v>0</v>
      </c>
      <c r="I6983" s="144">
        <v>22.99</v>
      </c>
    </row>
    <row r="6984" spans="1:9" x14ac:dyDescent="0.2">
      <c r="A6984" s="141" t="s">
        <v>13968</v>
      </c>
      <c r="B6984" s="142" t="s">
        <v>22357</v>
      </c>
      <c r="C6984" s="143">
        <v>29</v>
      </c>
      <c r="D6984" s="143">
        <v>1</v>
      </c>
      <c r="E6984" s="144">
        <v>248.82</v>
      </c>
      <c r="F6984" s="144">
        <v>7.49</v>
      </c>
      <c r="G6984" s="144">
        <v>17.63</v>
      </c>
      <c r="H6984" s="144">
        <v>4.53</v>
      </c>
      <c r="I6984" s="144">
        <v>29.65</v>
      </c>
    </row>
    <row r="6985" spans="1:9" x14ac:dyDescent="0.2">
      <c r="A6985" s="141" t="s">
        <v>13970</v>
      </c>
      <c r="B6985" s="142" t="s">
        <v>22358</v>
      </c>
      <c r="C6985" s="143">
        <v>215</v>
      </c>
      <c r="D6985" s="143">
        <v>5</v>
      </c>
      <c r="E6985" s="144">
        <v>549.09</v>
      </c>
      <c r="F6985" s="144">
        <v>55.54</v>
      </c>
      <c r="G6985" s="144">
        <v>88.15</v>
      </c>
      <c r="H6985" s="144">
        <v>9.99</v>
      </c>
      <c r="I6985" s="144">
        <v>153.68</v>
      </c>
    </row>
    <row r="6986" spans="1:9" x14ac:dyDescent="0.2">
      <c r="A6986" s="141" t="s">
        <v>13972</v>
      </c>
      <c r="B6986" s="142" t="s">
        <v>22359</v>
      </c>
      <c r="C6986" s="143">
        <v>1204</v>
      </c>
      <c r="D6986" s="143">
        <v>63</v>
      </c>
      <c r="E6986" s="144">
        <v>76652.52</v>
      </c>
      <c r="F6986" s="144">
        <v>311.04000000000002</v>
      </c>
      <c r="G6986" s="144">
        <v>1110.74</v>
      </c>
      <c r="H6986" s="144">
        <v>1394.39</v>
      </c>
      <c r="I6986" s="144">
        <v>2816.17</v>
      </c>
    </row>
    <row r="6987" spans="1:9" x14ac:dyDescent="0.2">
      <c r="A6987" s="141" t="s">
        <v>13974</v>
      </c>
      <c r="B6987" s="142" t="s">
        <v>22360</v>
      </c>
      <c r="C6987" s="143">
        <v>113</v>
      </c>
      <c r="D6987" s="143">
        <v>6</v>
      </c>
      <c r="E6987" s="144">
        <v>1748.52</v>
      </c>
      <c r="F6987" s="144">
        <v>29.19</v>
      </c>
      <c r="G6987" s="144">
        <v>105.78</v>
      </c>
      <c r="H6987" s="144">
        <v>31.81</v>
      </c>
      <c r="I6987" s="144">
        <v>166.78</v>
      </c>
    </row>
    <row r="6988" spans="1:9" x14ac:dyDescent="0.2">
      <c r="A6988" s="141" t="s">
        <v>13976</v>
      </c>
      <c r="B6988" s="142" t="s">
        <v>22361</v>
      </c>
      <c r="C6988" s="143">
        <v>110</v>
      </c>
      <c r="D6988" s="143">
        <v>1</v>
      </c>
      <c r="E6988" s="144">
        <v>312.52999999999997</v>
      </c>
      <c r="F6988" s="144">
        <v>28.42</v>
      </c>
      <c r="G6988" s="144">
        <v>17.63</v>
      </c>
      <c r="H6988" s="144">
        <v>5.69</v>
      </c>
      <c r="I6988" s="144">
        <v>51.74</v>
      </c>
    </row>
    <row r="6989" spans="1:9" x14ac:dyDescent="0.2">
      <c r="A6989" s="141" t="s">
        <v>13978</v>
      </c>
      <c r="B6989" s="142" t="s">
        <v>22362</v>
      </c>
      <c r="C6989" s="143">
        <v>122</v>
      </c>
      <c r="D6989" s="143">
        <v>0</v>
      </c>
      <c r="E6989" s="144">
        <v>0</v>
      </c>
      <c r="F6989" s="144">
        <v>31.52</v>
      </c>
      <c r="G6989" s="144">
        <v>0</v>
      </c>
      <c r="H6989" s="144">
        <v>0</v>
      </c>
      <c r="I6989" s="144">
        <v>31.52</v>
      </c>
    </row>
    <row r="6990" spans="1:9" x14ac:dyDescent="0.2">
      <c r="A6990" s="141" t="s">
        <v>13980</v>
      </c>
      <c r="B6990" s="142" t="s">
        <v>22363</v>
      </c>
      <c r="C6990" s="143">
        <v>110</v>
      </c>
      <c r="D6990" s="143">
        <v>0</v>
      </c>
      <c r="E6990" s="144">
        <v>0</v>
      </c>
      <c r="F6990" s="144">
        <v>28.42</v>
      </c>
      <c r="G6990" s="144">
        <v>0</v>
      </c>
      <c r="H6990" s="144">
        <v>0</v>
      </c>
      <c r="I6990" s="144">
        <v>28.42</v>
      </c>
    </row>
    <row r="6991" spans="1:9" x14ac:dyDescent="0.2">
      <c r="A6991" s="141" t="s">
        <v>13982</v>
      </c>
      <c r="B6991" s="142" t="s">
        <v>22364</v>
      </c>
      <c r="C6991" s="143">
        <v>80</v>
      </c>
      <c r="D6991" s="143">
        <v>1</v>
      </c>
      <c r="E6991" s="144">
        <v>380.81</v>
      </c>
      <c r="F6991" s="144">
        <v>20.66</v>
      </c>
      <c r="G6991" s="144">
        <v>17.63</v>
      </c>
      <c r="H6991" s="144">
        <v>6.93</v>
      </c>
      <c r="I6991" s="144">
        <v>45.22</v>
      </c>
    </row>
    <row r="6992" spans="1:9" x14ac:dyDescent="0.2">
      <c r="A6992" s="141" t="s">
        <v>13984</v>
      </c>
      <c r="B6992" s="142" t="s">
        <v>22365</v>
      </c>
      <c r="C6992" s="143">
        <v>658</v>
      </c>
      <c r="D6992" s="143">
        <v>8</v>
      </c>
      <c r="E6992" s="144">
        <v>2614.44</v>
      </c>
      <c r="F6992" s="144">
        <v>169.98</v>
      </c>
      <c r="G6992" s="144">
        <v>141.05000000000001</v>
      </c>
      <c r="H6992" s="144">
        <v>47.56</v>
      </c>
      <c r="I6992" s="144">
        <v>358.59</v>
      </c>
    </row>
    <row r="6993" spans="1:9" x14ac:dyDescent="0.2">
      <c r="A6993" s="141" t="s">
        <v>13986</v>
      </c>
      <c r="B6993" s="142" t="s">
        <v>22366</v>
      </c>
      <c r="C6993" s="143">
        <v>350</v>
      </c>
      <c r="D6993" s="143">
        <v>13</v>
      </c>
      <c r="E6993" s="144">
        <v>5809.48</v>
      </c>
      <c r="F6993" s="144">
        <v>90.42</v>
      </c>
      <c r="G6993" s="144">
        <v>229.2</v>
      </c>
      <c r="H6993" s="144">
        <v>105.68</v>
      </c>
      <c r="I6993" s="144">
        <v>425.3</v>
      </c>
    </row>
    <row r="6994" spans="1:9" x14ac:dyDescent="0.2">
      <c r="A6994" s="141" t="s">
        <v>13988</v>
      </c>
      <c r="B6994" s="142" t="s">
        <v>22367</v>
      </c>
      <c r="C6994" s="143">
        <v>108</v>
      </c>
      <c r="D6994" s="143">
        <v>1</v>
      </c>
      <c r="E6994" s="144">
        <v>615.44000000000005</v>
      </c>
      <c r="F6994" s="144">
        <v>27.9</v>
      </c>
      <c r="G6994" s="144">
        <v>17.63</v>
      </c>
      <c r="H6994" s="144">
        <v>11.19</v>
      </c>
      <c r="I6994" s="144">
        <v>56.72</v>
      </c>
    </row>
    <row r="6995" spans="1:9" x14ac:dyDescent="0.2">
      <c r="A6995" s="141" t="s">
        <v>13990</v>
      </c>
      <c r="B6995" s="142" t="s">
        <v>22368</v>
      </c>
      <c r="C6995" s="143">
        <v>461</v>
      </c>
      <c r="D6995" s="143">
        <v>5</v>
      </c>
      <c r="E6995" s="144">
        <v>1491.59</v>
      </c>
      <c r="F6995" s="144">
        <v>119.1</v>
      </c>
      <c r="G6995" s="144">
        <v>88.15</v>
      </c>
      <c r="H6995" s="144">
        <v>27.14</v>
      </c>
      <c r="I6995" s="144">
        <v>234.39</v>
      </c>
    </row>
    <row r="6996" spans="1:9" x14ac:dyDescent="0.2">
      <c r="A6996" s="141" t="s">
        <v>13992</v>
      </c>
      <c r="B6996" s="142" t="s">
        <v>22369</v>
      </c>
      <c r="C6996" s="143">
        <v>48</v>
      </c>
      <c r="D6996" s="143">
        <v>1</v>
      </c>
      <c r="E6996" s="144">
        <v>10818.23</v>
      </c>
      <c r="F6996" s="144">
        <v>12.4</v>
      </c>
      <c r="G6996" s="144">
        <v>17.63</v>
      </c>
      <c r="H6996" s="144">
        <v>196.79</v>
      </c>
      <c r="I6996" s="144">
        <v>226.82</v>
      </c>
    </row>
    <row r="6997" spans="1:9" x14ac:dyDescent="0.2">
      <c r="A6997" s="141" t="s">
        <v>13994</v>
      </c>
      <c r="B6997" s="142" t="s">
        <v>22370</v>
      </c>
      <c r="C6997" s="143">
        <v>303</v>
      </c>
      <c r="D6997" s="143">
        <v>2</v>
      </c>
      <c r="E6997" s="144">
        <v>8065.88</v>
      </c>
      <c r="F6997" s="144">
        <v>78.27</v>
      </c>
      <c r="G6997" s="144">
        <v>35.26</v>
      </c>
      <c r="H6997" s="144">
        <v>146.72999999999999</v>
      </c>
      <c r="I6997" s="144">
        <v>260.26</v>
      </c>
    </row>
    <row r="6998" spans="1:9" x14ac:dyDescent="0.2">
      <c r="A6998" s="141" t="s">
        <v>13996</v>
      </c>
      <c r="B6998" s="142" t="s">
        <v>22371</v>
      </c>
      <c r="C6998" s="143">
        <v>24</v>
      </c>
      <c r="D6998" s="143">
        <v>1</v>
      </c>
      <c r="E6998" s="144">
        <v>248.82</v>
      </c>
      <c r="F6998" s="144">
        <v>6.2</v>
      </c>
      <c r="G6998" s="144">
        <v>17.63</v>
      </c>
      <c r="H6998" s="144">
        <v>4.53</v>
      </c>
      <c r="I6998" s="144">
        <v>28.36</v>
      </c>
    </row>
    <row r="6999" spans="1:9" x14ac:dyDescent="0.2">
      <c r="A6999" s="141" t="s">
        <v>13998</v>
      </c>
      <c r="B6999" s="142" t="s">
        <v>22372</v>
      </c>
      <c r="C6999" s="143">
        <v>71</v>
      </c>
      <c r="D6999" s="143">
        <v>2</v>
      </c>
      <c r="E6999" s="144">
        <v>373.22</v>
      </c>
      <c r="F6999" s="144">
        <v>18.34</v>
      </c>
      <c r="G6999" s="144">
        <v>35.26</v>
      </c>
      <c r="H6999" s="144">
        <v>6.79</v>
      </c>
      <c r="I6999" s="144">
        <v>60.39</v>
      </c>
    </row>
    <row r="7000" spans="1:9" x14ac:dyDescent="0.2">
      <c r="A7000" s="141" t="s">
        <v>14000</v>
      </c>
      <c r="B7000" s="142" t="s">
        <v>22373</v>
      </c>
      <c r="C7000" s="143">
        <v>110</v>
      </c>
      <c r="D7000" s="143">
        <v>2</v>
      </c>
      <c r="E7000" s="144">
        <v>205.27</v>
      </c>
      <c r="F7000" s="144">
        <v>28.42</v>
      </c>
      <c r="G7000" s="144">
        <v>35.26</v>
      </c>
      <c r="H7000" s="144">
        <v>3.74</v>
      </c>
      <c r="I7000" s="144">
        <v>67.42</v>
      </c>
    </row>
    <row r="7001" spans="1:9" x14ac:dyDescent="0.2">
      <c r="A7001" s="141" t="s">
        <v>14002</v>
      </c>
      <c r="B7001" s="142" t="s">
        <v>22374</v>
      </c>
      <c r="C7001" s="143">
        <v>181</v>
      </c>
      <c r="D7001" s="143">
        <v>1</v>
      </c>
      <c r="E7001" s="144">
        <v>186.61</v>
      </c>
      <c r="F7001" s="144">
        <v>46.76</v>
      </c>
      <c r="G7001" s="144">
        <v>17.63</v>
      </c>
      <c r="H7001" s="144">
        <v>3.39</v>
      </c>
      <c r="I7001" s="144">
        <v>67.78</v>
      </c>
    </row>
    <row r="7002" spans="1:9" x14ac:dyDescent="0.2">
      <c r="A7002" s="141" t="s">
        <v>14004</v>
      </c>
      <c r="B7002" s="142" t="s">
        <v>22375</v>
      </c>
      <c r="C7002" s="143">
        <v>4604</v>
      </c>
      <c r="D7002" s="143">
        <v>90</v>
      </c>
      <c r="E7002" s="144">
        <v>22258.7</v>
      </c>
      <c r="F7002" s="144">
        <v>1189.3800000000001</v>
      </c>
      <c r="G7002" s="144">
        <v>1586.77</v>
      </c>
      <c r="H7002" s="144">
        <v>404.91</v>
      </c>
      <c r="I7002" s="144">
        <v>3181.06</v>
      </c>
    </row>
    <row r="7003" spans="1:9" x14ac:dyDescent="0.2">
      <c r="A7003" s="141" t="s">
        <v>14006</v>
      </c>
      <c r="B7003" s="142" t="s">
        <v>22376</v>
      </c>
      <c r="C7003" s="143">
        <v>160</v>
      </c>
      <c r="D7003" s="143">
        <v>17</v>
      </c>
      <c r="E7003" s="144">
        <v>7151.79</v>
      </c>
      <c r="F7003" s="144">
        <v>41.34</v>
      </c>
      <c r="G7003" s="144">
        <v>299.72000000000003</v>
      </c>
      <c r="H7003" s="144">
        <v>130.1</v>
      </c>
      <c r="I7003" s="144">
        <v>471.16</v>
      </c>
    </row>
    <row r="7004" spans="1:9" x14ac:dyDescent="0.2">
      <c r="A7004" s="141" t="s">
        <v>14008</v>
      </c>
      <c r="B7004" s="142" t="s">
        <v>22377</v>
      </c>
      <c r="C7004" s="143">
        <v>602</v>
      </c>
      <c r="D7004" s="143">
        <v>9</v>
      </c>
      <c r="E7004" s="144">
        <v>4131</v>
      </c>
      <c r="F7004" s="144">
        <v>155.52000000000001</v>
      </c>
      <c r="G7004" s="144">
        <v>158.68</v>
      </c>
      <c r="H7004" s="144">
        <v>75.14</v>
      </c>
      <c r="I7004" s="144">
        <v>389.34</v>
      </c>
    </row>
    <row r="7005" spans="1:9" x14ac:dyDescent="0.2">
      <c r="A7005" s="141" t="s">
        <v>14010</v>
      </c>
      <c r="B7005" s="142" t="s">
        <v>22378</v>
      </c>
      <c r="C7005" s="143">
        <v>1066</v>
      </c>
      <c r="D7005" s="143">
        <v>34</v>
      </c>
      <c r="E7005" s="144">
        <v>85309.51</v>
      </c>
      <c r="F7005" s="144">
        <v>275.38</v>
      </c>
      <c r="G7005" s="144">
        <v>599.45000000000005</v>
      </c>
      <c r="H7005" s="144">
        <v>1551.87</v>
      </c>
      <c r="I7005" s="144">
        <v>2426.6999999999998</v>
      </c>
    </row>
    <row r="7006" spans="1:9" x14ac:dyDescent="0.2">
      <c r="A7006" s="141" t="s">
        <v>14012</v>
      </c>
      <c r="B7006" s="142" t="s">
        <v>22379</v>
      </c>
      <c r="C7006" s="143">
        <v>1111</v>
      </c>
      <c r="D7006" s="143">
        <v>24</v>
      </c>
      <c r="E7006" s="144">
        <v>27649.94</v>
      </c>
      <c r="F7006" s="144">
        <v>287.01</v>
      </c>
      <c r="G7006" s="144">
        <v>423.14</v>
      </c>
      <c r="H7006" s="144">
        <v>502.98</v>
      </c>
      <c r="I7006" s="144">
        <v>1213.1300000000001</v>
      </c>
    </row>
    <row r="7007" spans="1:9" x14ac:dyDescent="0.2">
      <c r="A7007" s="141" t="s">
        <v>14014</v>
      </c>
      <c r="B7007" s="142" t="s">
        <v>22380</v>
      </c>
      <c r="C7007" s="143">
        <v>427</v>
      </c>
      <c r="D7007" s="143">
        <v>9</v>
      </c>
      <c r="E7007" s="144">
        <v>1185.44</v>
      </c>
      <c r="F7007" s="144">
        <v>110.31</v>
      </c>
      <c r="G7007" s="144">
        <v>158.68</v>
      </c>
      <c r="H7007" s="144">
        <v>21.57</v>
      </c>
      <c r="I7007" s="144">
        <v>290.56</v>
      </c>
    </row>
    <row r="7008" spans="1:9" x14ac:dyDescent="0.2">
      <c r="A7008" s="141" t="s">
        <v>14016</v>
      </c>
      <c r="B7008" s="142" t="s">
        <v>22381</v>
      </c>
      <c r="C7008" s="143">
        <v>5315</v>
      </c>
      <c r="D7008" s="143">
        <v>36</v>
      </c>
      <c r="E7008" s="144">
        <v>9206.65</v>
      </c>
      <c r="F7008" s="144">
        <v>1373.06</v>
      </c>
      <c r="G7008" s="144">
        <v>634.70000000000005</v>
      </c>
      <c r="H7008" s="144">
        <v>167.48</v>
      </c>
      <c r="I7008" s="144">
        <v>2175.2399999999998</v>
      </c>
    </row>
    <row r="7009" spans="1:9" x14ac:dyDescent="0.2">
      <c r="A7009" s="141" t="s">
        <v>14018</v>
      </c>
      <c r="B7009" s="142" t="s">
        <v>22382</v>
      </c>
      <c r="C7009" s="143">
        <v>68</v>
      </c>
      <c r="D7009" s="143">
        <v>1</v>
      </c>
      <c r="E7009" s="144">
        <v>345.02</v>
      </c>
      <c r="F7009" s="144">
        <v>17.57</v>
      </c>
      <c r="G7009" s="144">
        <v>17.63</v>
      </c>
      <c r="H7009" s="144">
        <v>6.28</v>
      </c>
      <c r="I7009" s="144">
        <v>41.48</v>
      </c>
    </row>
    <row r="7010" spans="1:9" x14ac:dyDescent="0.2">
      <c r="A7010" s="141" t="s">
        <v>14020</v>
      </c>
      <c r="B7010" s="142" t="s">
        <v>22383</v>
      </c>
      <c r="C7010" s="143">
        <v>285</v>
      </c>
      <c r="D7010" s="143">
        <v>2</v>
      </c>
      <c r="E7010" s="144">
        <v>513.95000000000005</v>
      </c>
      <c r="F7010" s="144">
        <v>73.62</v>
      </c>
      <c r="G7010" s="144">
        <v>35.26</v>
      </c>
      <c r="H7010" s="144">
        <v>9.35</v>
      </c>
      <c r="I7010" s="144">
        <v>118.23</v>
      </c>
    </row>
    <row r="7011" spans="1:9" x14ac:dyDescent="0.2">
      <c r="A7011" s="141" t="s">
        <v>14022</v>
      </c>
      <c r="B7011" s="142" t="s">
        <v>22384</v>
      </c>
      <c r="C7011" s="143">
        <v>406</v>
      </c>
      <c r="D7011" s="143">
        <v>8</v>
      </c>
      <c r="E7011" s="144">
        <v>2094.2399999999998</v>
      </c>
      <c r="F7011" s="144">
        <v>104.89</v>
      </c>
      <c r="G7011" s="144">
        <v>141.05000000000001</v>
      </c>
      <c r="H7011" s="144">
        <v>38.1</v>
      </c>
      <c r="I7011" s="144">
        <v>284.04000000000002</v>
      </c>
    </row>
    <row r="7012" spans="1:9" x14ac:dyDescent="0.2">
      <c r="A7012" s="141" t="s">
        <v>14024</v>
      </c>
      <c r="B7012" s="142" t="s">
        <v>22385</v>
      </c>
      <c r="C7012" s="143">
        <v>8762</v>
      </c>
      <c r="D7012" s="143">
        <v>146</v>
      </c>
      <c r="E7012" s="144">
        <v>196244.97</v>
      </c>
      <c r="F7012" s="144">
        <v>2263.54</v>
      </c>
      <c r="G7012" s="144">
        <v>2574.09</v>
      </c>
      <c r="H7012" s="144">
        <v>3569.9</v>
      </c>
      <c r="I7012" s="144">
        <v>8407.5300000000007</v>
      </c>
    </row>
    <row r="7013" spans="1:9" x14ac:dyDescent="0.2">
      <c r="A7013" s="141" t="s">
        <v>14026</v>
      </c>
      <c r="B7013" s="142" t="s">
        <v>22386</v>
      </c>
      <c r="C7013" s="143">
        <v>270</v>
      </c>
      <c r="D7013" s="143">
        <v>8</v>
      </c>
      <c r="E7013" s="144">
        <v>4061.91</v>
      </c>
      <c r="F7013" s="144">
        <v>69.75</v>
      </c>
      <c r="G7013" s="144">
        <v>141.05000000000001</v>
      </c>
      <c r="H7013" s="144">
        <v>73.89</v>
      </c>
      <c r="I7013" s="144">
        <v>284.69</v>
      </c>
    </row>
    <row r="7014" spans="1:9" x14ac:dyDescent="0.2">
      <c r="A7014" s="141" t="s">
        <v>14028</v>
      </c>
      <c r="B7014" s="142" t="s">
        <v>22387</v>
      </c>
      <c r="C7014" s="143">
        <v>240</v>
      </c>
      <c r="D7014" s="143">
        <v>0</v>
      </c>
      <c r="E7014" s="144">
        <v>0</v>
      </c>
      <c r="F7014" s="144">
        <v>62</v>
      </c>
      <c r="G7014" s="144">
        <v>0</v>
      </c>
      <c r="H7014" s="144">
        <v>0</v>
      </c>
      <c r="I7014" s="144">
        <v>62</v>
      </c>
    </row>
    <row r="7015" spans="1:9" x14ac:dyDescent="0.2">
      <c r="A7015" s="141" t="s">
        <v>14030</v>
      </c>
      <c r="B7015" s="142" t="s">
        <v>22388</v>
      </c>
      <c r="C7015" s="143">
        <v>36</v>
      </c>
      <c r="D7015" s="143">
        <v>1</v>
      </c>
      <c r="E7015" s="144">
        <v>1352.28</v>
      </c>
      <c r="F7015" s="144">
        <v>9.3000000000000007</v>
      </c>
      <c r="G7015" s="144">
        <v>17.63</v>
      </c>
      <c r="H7015" s="144">
        <v>24.6</v>
      </c>
      <c r="I7015" s="144">
        <v>51.53</v>
      </c>
    </row>
    <row r="7016" spans="1:9" x14ac:dyDescent="0.2">
      <c r="A7016" s="141" t="s">
        <v>14032</v>
      </c>
      <c r="B7016" s="142" t="s">
        <v>22389</v>
      </c>
      <c r="C7016" s="143">
        <v>66</v>
      </c>
      <c r="D7016" s="143">
        <v>2</v>
      </c>
      <c r="E7016" s="144">
        <v>1057.48</v>
      </c>
      <c r="F7016" s="144">
        <v>17.05</v>
      </c>
      <c r="G7016" s="144">
        <v>35.26</v>
      </c>
      <c r="H7016" s="144">
        <v>19.239999999999998</v>
      </c>
      <c r="I7016" s="144">
        <v>71.55</v>
      </c>
    </row>
    <row r="7017" spans="1:9" x14ac:dyDescent="0.2">
      <c r="A7017" s="141" t="s">
        <v>14034</v>
      </c>
      <c r="B7017" s="142" t="s">
        <v>22390</v>
      </c>
      <c r="C7017" s="143">
        <v>45</v>
      </c>
      <c r="D7017" s="143">
        <v>1</v>
      </c>
      <c r="E7017" s="144">
        <v>461.58</v>
      </c>
      <c r="F7017" s="144">
        <v>11.62</v>
      </c>
      <c r="G7017" s="144">
        <v>17.63</v>
      </c>
      <c r="H7017" s="144">
        <v>8.4</v>
      </c>
      <c r="I7017" s="144">
        <v>37.65</v>
      </c>
    </row>
    <row r="7018" spans="1:9" x14ac:dyDescent="0.2">
      <c r="A7018" s="141" t="s">
        <v>14036</v>
      </c>
      <c r="B7018" s="142" t="s">
        <v>22391</v>
      </c>
      <c r="C7018" s="143">
        <v>390</v>
      </c>
      <c r="D7018" s="143">
        <v>5</v>
      </c>
      <c r="E7018" s="144">
        <v>45249.06</v>
      </c>
      <c r="F7018" s="144">
        <v>100.75</v>
      </c>
      <c r="G7018" s="144">
        <v>88.15</v>
      </c>
      <c r="H7018" s="144">
        <v>823.13</v>
      </c>
      <c r="I7018" s="144">
        <v>1012.03</v>
      </c>
    </row>
    <row r="7019" spans="1:9" x14ac:dyDescent="0.2">
      <c r="A7019" s="141" t="s">
        <v>14038</v>
      </c>
      <c r="B7019" s="142" t="s">
        <v>22392</v>
      </c>
      <c r="C7019" s="143">
        <v>168</v>
      </c>
      <c r="D7019" s="143">
        <v>5</v>
      </c>
      <c r="E7019" s="144">
        <v>1378.2</v>
      </c>
      <c r="F7019" s="144">
        <v>43.4</v>
      </c>
      <c r="G7019" s="144">
        <v>88.15</v>
      </c>
      <c r="H7019" s="144">
        <v>25.07</v>
      </c>
      <c r="I7019" s="144">
        <v>156.62</v>
      </c>
    </row>
    <row r="7020" spans="1:9" x14ac:dyDescent="0.2">
      <c r="A7020" s="141" t="s">
        <v>14040</v>
      </c>
      <c r="B7020" s="142" t="s">
        <v>22393</v>
      </c>
      <c r="C7020" s="143">
        <v>1149</v>
      </c>
      <c r="D7020" s="143">
        <v>7</v>
      </c>
      <c r="E7020" s="144">
        <v>1459.58</v>
      </c>
      <c r="F7020" s="144">
        <v>296.83</v>
      </c>
      <c r="G7020" s="144">
        <v>123.42</v>
      </c>
      <c r="H7020" s="144">
        <v>26.55</v>
      </c>
      <c r="I7020" s="144">
        <v>446.8</v>
      </c>
    </row>
    <row r="7021" spans="1:9" x14ac:dyDescent="0.2">
      <c r="A7021" s="141" t="s">
        <v>14042</v>
      </c>
      <c r="B7021" s="142" t="s">
        <v>22394</v>
      </c>
      <c r="C7021" s="143">
        <v>309</v>
      </c>
      <c r="D7021" s="143">
        <v>2</v>
      </c>
      <c r="E7021" s="144">
        <v>817.03</v>
      </c>
      <c r="F7021" s="144">
        <v>79.819999999999993</v>
      </c>
      <c r="G7021" s="144">
        <v>35.26</v>
      </c>
      <c r="H7021" s="144">
        <v>14.86</v>
      </c>
      <c r="I7021" s="144">
        <v>129.94</v>
      </c>
    </row>
    <row r="7022" spans="1:9" x14ac:dyDescent="0.2">
      <c r="A7022" s="141" t="s">
        <v>14044</v>
      </c>
      <c r="B7022" s="142" t="s">
        <v>22395</v>
      </c>
      <c r="C7022" s="143">
        <v>8648</v>
      </c>
      <c r="D7022" s="143">
        <v>77</v>
      </c>
      <c r="E7022" s="144">
        <v>35189.42</v>
      </c>
      <c r="F7022" s="144">
        <v>2234.1</v>
      </c>
      <c r="G7022" s="144">
        <v>1357.57</v>
      </c>
      <c r="H7022" s="144">
        <v>640.14</v>
      </c>
      <c r="I7022" s="144">
        <v>4231.8100000000004</v>
      </c>
    </row>
    <row r="7023" spans="1:9" x14ac:dyDescent="0.2">
      <c r="A7023" s="141" t="s">
        <v>14046</v>
      </c>
      <c r="B7023" s="142" t="s">
        <v>22396</v>
      </c>
      <c r="C7023" s="143">
        <v>216</v>
      </c>
      <c r="D7023" s="143">
        <v>2</v>
      </c>
      <c r="E7023" s="144">
        <v>351.09</v>
      </c>
      <c r="F7023" s="144">
        <v>55.8</v>
      </c>
      <c r="G7023" s="144">
        <v>35.26</v>
      </c>
      <c r="H7023" s="144">
        <v>6.38</v>
      </c>
      <c r="I7023" s="144">
        <v>97.44</v>
      </c>
    </row>
    <row r="7024" spans="1:9" x14ac:dyDescent="0.2">
      <c r="A7024" s="141" t="s">
        <v>14048</v>
      </c>
      <c r="B7024" s="142" t="s">
        <v>22397</v>
      </c>
      <c r="C7024" s="143">
        <v>108</v>
      </c>
      <c r="D7024" s="143">
        <v>0</v>
      </c>
      <c r="E7024" s="144">
        <v>0</v>
      </c>
      <c r="F7024" s="144">
        <v>27.9</v>
      </c>
      <c r="G7024" s="144">
        <v>0</v>
      </c>
      <c r="H7024" s="144">
        <v>0</v>
      </c>
      <c r="I7024" s="144">
        <v>27.9</v>
      </c>
    </row>
    <row r="7025" spans="1:9" x14ac:dyDescent="0.2">
      <c r="A7025" s="141" t="s">
        <v>14050</v>
      </c>
      <c r="B7025" s="142" t="s">
        <v>22398</v>
      </c>
      <c r="C7025" s="143">
        <v>191</v>
      </c>
      <c r="D7025" s="143">
        <v>3</v>
      </c>
      <c r="E7025" s="144">
        <v>577</v>
      </c>
      <c r="F7025" s="144">
        <v>49.34</v>
      </c>
      <c r="G7025" s="144">
        <v>52.9</v>
      </c>
      <c r="H7025" s="144">
        <v>10.5</v>
      </c>
      <c r="I7025" s="144">
        <v>112.74</v>
      </c>
    </row>
    <row r="7026" spans="1:9" x14ac:dyDescent="0.2">
      <c r="A7026" s="141" t="s">
        <v>14052</v>
      </c>
      <c r="B7026" s="142" t="s">
        <v>22399</v>
      </c>
      <c r="C7026" s="143">
        <v>436</v>
      </c>
      <c r="D7026" s="143">
        <v>30</v>
      </c>
      <c r="E7026" s="144">
        <v>22319.17</v>
      </c>
      <c r="F7026" s="144">
        <v>112.63</v>
      </c>
      <c r="G7026" s="144">
        <v>528.91999999999996</v>
      </c>
      <c r="H7026" s="144">
        <v>406.01</v>
      </c>
      <c r="I7026" s="144">
        <v>1047.56</v>
      </c>
    </row>
    <row r="7027" spans="1:9" x14ac:dyDescent="0.2">
      <c r="A7027" s="141" t="s">
        <v>14054</v>
      </c>
      <c r="B7027" s="142" t="s">
        <v>22400</v>
      </c>
      <c r="C7027" s="143">
        <v>52</v>
      </c>
      <c r="D7027" s="143">
        <v>2</v>
      </c>
      <c r="E7027" s="144">
        <v>1225.1600000000001</v>
      </c>
      <c r="F7027" s="144">
        <v>13.43</v>
      </c>
      <c r="G7027" s="144">
        <v>35.26</v>
      </c>
      <c r="H7027" s="144">
        <v>22.29</v>
      </c>
      <c r="I7027" s="144">
        <v>70.98</v>
      </c>
    </row>
    <row r="7028" spans="1:9" x14ac:dyDescent="0.2">
      <c r="A7028" s="141" t="s">
        <v>14056</v>
      </c>
      <c r="B7028" s="142" t="s">
        <v>22401</v>
      </c>
      <c r="C7028" s="143">
        <v>193</v>
      </c>
      <c r="D7028" s="143">
        <v>5</v>
      </c>
      <c r="E7028" s="144">
        <v>29200.83</v>
      </c>
      <c r="F7028" s="144">
        <v>49.86</v>
      </c>
      <c r="G7028" s="144">
        <v>88.15</v>
      </c>
      <c r="H7028" s="144">
        <v>531.19000000000005</v>
      </c>
      <c r="I7028" s="144">
        <v>669.2</v>
      </c>
    </row>
    <row r="7029" spans="1:9" x14ac:dyDescent="0.2">
      <c r="A7029" s="141" t="s">
        <v>14058</v>
      </c>
      <c r="B7029" s="142" t="s">
        <v>22402</v>
      </c>
      <c r="C7029" s="143">
        <v>1607</v>
      </c>
      <c r="D7029" s="143">
        <v>17</v>
      </c>
      <c r="E7029" s="144">
        <v>3984.32</v>
      </c>
      <c r="F7029" s="144">
        <v>415.14</v>
      </c>
      <c r="G7029" s="144">
        <v>299.72000000000003</v>
      </c>
      <c r="H7029" s="144">
        <v>72.48</v>
      </c>
      <c r="I7029" s="144">
        <v>787.34</v>
      </c>
    </row>
    <row r="7030" spans="1:9" x14ac:dyDescent="0.2">
      <c r="A7030" s="141" t="s">
        <v>14060</v>
      </c>
      <c r="B7030" s="142" t="s">
        <v>22403</v>
      </c>
      <c r="C7030" s="143">
        <v>138</v>
      </c>
      <c r="D7030" s="143">
        <v>1</v>
      </c>
      <c r="E7030" s="144">
        <v>186.61</v>
      </c>
      <c r="F7030" s="144">
        <v>35.65</v>
      </c>
      <c r="G7030" s="144">
        <v>17.63</v>
      </c>
      <c r="H7030" s="144">
        <v>3.39</v>
      </c>
      <c r="I7030" s="144">
        <v>56.67</v>
      </c>
    </row>
    <row r="7031" spans="1:9" x14ac:dyDescent="0.2">
      <c r="A7031" s="141" t="s">
        <v>14062</v>
      </c>
      <c r="B7031" s="142" t="s">
        <v>22404</v>
      </c>
      <c r="C7031" s="143">
        <v>678</v>
      </c>
      <c r="D7031" s="143">
        <v>12</v>
      </c>
      <c r="E7031" s="144">
        <v>2618.6799999999998</v>
      </c>
      <c r="F7031" s="144">
        <v>175.15</v>
      </c>
      <c r="G7031" s="144">
        <v>211.57</v>
      </c>
      <c r="H7031" s="144">
        <v>47.64</v>
      </c>
      <c r="I7031" s="144">
        <v>434.36</v>
      </c>
    </row>
    <row r="7032" spans="1:9" x14ac:dyDescent="0.2">
      <c r="A7032" s="141" t="s">
        <v>14064</v>
      </c>
      <c r="B7032" s="142" t="s">
        <v>22405</v>
      </c>
      <c r="C7032" s="143">
        <v>88</v>
      </c>
      <c r="D7032" s="143">
        <v>9</v>
      </c>
      <c r="E7032" s="144">
        <v>63554.01</v>
      </c>
      <c r="F7032" s="144">
        <v>22.74</v>
      </c>
      <c r="G7032" s="144">
        <v>158.68</v>
      </c>
      <c r="H7032" s="144">
        <v>1156.1099999999999</v>
      </c>
      <c r="I7032" s="144">
        <v>1337.53</v>
      </c>
    </row>
    <row r="7033" spans="1:9" x14ac:dyDescent="0.2">
      <c r="A7033" s="141" t="s">
        <v>14066</v>
      </c>
      <c r="B7033" s="142" t="s">
        <v>22406</v>
      </c>
      <c r="C7033" s="143">
        <v>297775</v>
      </c>
      <c r="D7033" s="143">
        <v>3995</v>
      </c>
      <c r="E7033" s="144">
        <v>4418391.53</v>
      </c>
      <c r="F7033" s="144">
        <v>76926.13</v>
      </c>
      <c r="G7033" s="144">
        <v>70434.77</v>
      </c>
      <c r="H7033" s="144">
        <v>80375.22</v>
      </c>
      <c r="I7033" s="144">
        <v>227736.12</v>
      </c>
    </row>
    <row r="7034" spans="1:9" x14ac:dyDescent="0.2">
      <c r="A7034" s="141" t="s">
        <v>14068</v>
      </c>
      <c r="B7034" s="142" t="s">
        <v>22407</v>
      </c>
      <c r="C7034" s="143">
        <v>85</v>
      </c>
      <c r="D7034" s="143">
        <v>3</v>
      </c>
      <c r="E7034" s="144">
        <v>807.64</v>
      </c>
      <c r="F7034" s="144">
        <v>21.96</v>
      </c>
      <c r="G7034" s="144">
        <v>52.9</v>
      </c>
      <c r="H7034" s="144">
        <v>14.69</v>
      </c>
      <c r="I7034" s="144">
        <v>89.55</v>
      </c>
    </row>
    <row r="7035" spans="1:9" x14ac:dyDescent="0.2">
      <c r="A7035" s="141" t="s">
        <v>14070</v>
      </c>
      <c r="B7035" s="142" t="s">
        <v>22408</v>
      </c>
      <c r="C7035" s="143">
        <v>96</v>
      </c>
      <c r="D7035" s="143">
        <v>10</v>
      </c>
      <c r="E7035" s="144">
        <v>871.28</v>
      </c>
      <c r="F7035" s="144">
        <v>24.8</v>
      </c>
      <c r="G7035" s="144">
        <v>176.3</v>
      </c>
      <c r="H7035" s="144">
        <v>15.85</v>
      </c>
      <c r="I7035" s="144">
        <v>216.95</v>
      </c>
    </row>
    <row r="7036" spans="1:9" x14ac:dyDescent="0.2">
      <c r="A7036" s="141" t="s">
        <v>14072</v>
      </c>
      <c r="B7036" s="142" t="s">
        <v>22409</v>
      </c>
      <c r="C7036" s="143">
        <v>168</v>
      </c>
      <c r="D7036" s="143">
        <v>1</v>
      </c>
      <c r="E7036" s="144">
        <v>933.08</v>
      </c>
      <c r="F7036" s="144">
        <v>43.4</v>
      </c>
      <c r="G7036" s="144">
        <v>17.63</v>
      </c>
      <c r="H7036" s="144">
        <v>16.98</v>
      </c>
      <c r="I7036" s="144">
        <v>78.010000000000005</v>
      </c>
    </row>
    <row r="7037" spans="1:9" x14ac:dyDescent="0.2">
      <c r="A7037" s="141" t="s">
        <v>14074</v>
      </c>
      <c r="B7037" s="142" t="s">
        <v>22410</v>
      </c>
      <c r="C7037" s="143">
        <v>115</v>
      </c>
      <c r="D7037" s="143">
        <v>0</v>
      </c>
      <c r="E7037" s="144">
        <v>0</v>
      </c>
      <c r="F7037" s="144">
        <v>29.71</v>
      </c>
      <c r="G7037" s="144">
        <v>0</v>
      </c>
      <c r="H7037" s="144">
        <v>0</v>
      </c>
      <c r="I7037" s="144">
        <v>29.71</v>
      </c>
    </row>
    <row r="7038" spans="1:9" x14ac:dyDescent="0.2">
      <c r="A7038" s="141" t="s">
        <v>14076</v>
      </c>
      <c r="B7038" s="142" t="s">
        <v>22411</v>
      </c>
      <c r="C7038" s="143">
        <v>118</v>
      </c>
      <c r="D7038" s="143">
        <v>3</v>
      </c>
      <c r="E7038" s="144">
        <v>534.96</v>
      </c>
      <c r="F7038" s="144">
        <v>30.48</v>
      </c>
      <c r="G7038" s="144">
        <v>52.9</v>
      </c>
      <c r="H7038" s="144">
        <v>9.73</v>
      </c>
      <c r="I7038" s="144">
        <v>93.11</v>
      </c>
    </row>
    <row r="7039" spans="1:9" x14ac:dyDescent="0.2">
      <c r="A7039" s="141" t="s">
        <v>14078</v>
      </c>
      <c r="B7039" s="142" t="s">
        <v>22412</v>
      </c>
      <c r="C7039" s="143">
        <v>98</v>
      </c>
      <c r="D7039" s="143">
        <v>1</v>
      </c>
      <c r="E7039" s="144">
        <v>186.61</v>
      </c>
      <c r="F7039" s="144">
        <v>25.32</v>
      </c>
      <c r="G7039" s="144">
        <v>17.63</v>
      </c>
      <c r="H7039" s="144">
        <v>3.39</v>
      </c>
      <c r="I7039" s="144">
        <v>46.34</v>
      </c>
    </row>
    <row r="7040" spans="1:9" x14ac:dyDescent="0.2">
      <c r="A7040" s="141" t="s">
        <v>14080</v>
      </c>
      <c r="B7040" s="142" t="s">
        <v>22413</v>
      </c>
      <c r="C7040" s="143">
        <v>2160</v>
      </c>
      <c r="D7040" s="143">
        <v>17</v>
      </c>
      <c r="E7040" s="144">
        <v>4052.55</v>
      </c>
      <c r="F7040" s="144">
        <v>558.01</v>
      </c>
      <c r="G7040" s="144">
        <v>299.72000000000003</v>
      </c>
      <c r="H7040" s="144">
        <v>73.72</v>
      </c>
      <c r="I7040" s="144">
        <v>931.45</v>
      </c>
    </row>
    <row r="7041" spans="1:9" x14ac:dyDescent="0.2">
      <c r="A7041" s="141" t="s">
        <v>14082</v>
      </c>
      <c r="B7041" s="142" t="s">
        <v>22414</v>
      </c>
      <c r="C7041" s="143">
        <v>348</v>
      </c>
      <c r="D7041" s="143">
        <v>2</v>
      </c>
      <c r="E7041" s="144">
        <v>823.14</v>
      </c>
      <c r="F7041" s="144">
        <v>89.9</v>
      </c>
      <c r="G7041" s="144">
        <v>35.26</v>
      </c>
      <c r="H7041" s="144">
        <v>14.98</v>
      </c>
      <c r="I7041" s="144">
        <v>140.13999999999999</v>
      </c>
    </row>
    <row r="7042" spans="1:9" x14ac:dyDescent="0.2">
      <c r="A7042" s="141" t="s">
        <v>14084</v>
      </c>
      <c r="B7042" s="142" t="s">
        <v>22415</v>
      </c>
      <c r="C7042" s="143">
        <v>492</v>
      </c>
      <c r="D7042" s="143">
        <v>11</v>
      </c>
      <c r="E7042" s="144">
        <v>8809.49</v>
      </c>
      <c r="F7042" s="144">
        <v>127.1</v>
      </c>
      <c r="G7042" s="144">
        <v>193.94</v>
      </c>
      <c r="H7042" s="144">
        <v>160.26</v>
      </c>
      <c r="I7042" s="144">
        <v>481.3</v>
      </c>
    </row>
    <row r="7043" spans="1:9" x14ac:dyDescent="0.2">
      <c r="A7043" s="141" t="s">
        <v>14086</v>
      </c>
      <c r="B7043" s="142" t="s">
        <v>22416</v>
      </c>
      <c r="C7043" s="143">
        <v>26</v>
      </c>
      <c r="D7043" s="143">
        <v>0</v>
      </c>
      <c r="E7043" s="144">
        <v>0</v>
      </c>
      <c r="F7043" s="144">
        <v>6.72</v>
      </c>
      <c r="G7043" s="144">
        <v>0</v>
      </c>
      <c r="H7043" s="144">
        <v>0</v>
      </c>
      <c r="I7043" s="144">
        <v>6.72</v>
      </c>
    </row>
    <row r="7044" spans="1:9" x14ac:dyDescent="0.2">
      <c r="A7044" s="141" t="s">
        <v>14088</v>
      </c>
      <c r="B7044" s="142" t="s">
        <v>22417</v>
      </c>
      <c r="C7044" s="143">
        <v>1044</v>
      </c>
      <c r="D7044" s="143">
        <v>11</v>
      </c>
      <c r="E7044" s="144">
        <v>3519.83</v>
      </c>
      <c r="F7044" s="144">
        <v>269.7</v>
      </c>
      <c r="G7044" s="144">
        <v>193.94</v>
      </c>
      <c r="H7044" s="144">
        <v>64.03</v>
      </c>
      <c r="I7044" s="144">
        <v>527.66999999999996</v>
      </c>
    </row>
    <row r="7045" spans="1:9" x14ac:dyDescent="0.2">
      <c r="A7045" s="141" t="s">
        <v>14090</v>
      </c>
      <c r="B7045" s="142" t="s">
        <v>22418</v>
      </c>
      <c r="C7045" s="143">
        <v>72</v>
      </c>
      <c r="D7045" s="143">
        <v>2</v>
      </c>
      <c r="E7045" s="144">
        <v>373.22</v>
      </c>
      <c r="F7045" s="144">
        <v>18.600000000000001</v>
      </c>
      <c r="G7045" s="144">
        <v>35.26</v>
      </c>
      <c r="H7045" s="144">
        <v>6.79</v>
      </c>
      <c r="I7045" s="144">
        <v>60.65</v>
      </c>
    </row>
    <row r="7046" spans="1:9" x14ac:dyDescent="0.2">
      <c r="A7046" s="141" t="s">
        <v>14092</v>
      </c>
      <c r="B7046" s="142" t="s">
        <v>22419</v>
      </c>
      <c r="C7046" s="143">
        <v>81</v>
      </c>
      <c r="D7046" s="143">
        <v>1</v>
      </c>
      <c r="E7046" s="144">
        <v>186.61</v>
      </c>
      <c r="F7046" s="144">
        <v>20.93</v>
      </c>
      <c r="G7046" s="144">
        <v>17.63</v>
      </c>
      <c r="H7046" s="144">
        <v>3.39</v>
      </c>
      <c r="I7046" s="144">
        <v>41.95</v>
      </c>
    </row>
    <row r="7047" spans="1:9" x14ac:dyDescent="0.2">
      <c r="A7047" s="141" t="s">
        <v>14094</v>
      </c>
      <c r="B7047" s="142" t="s">
        <v>22420</v>
      </c>
      <c r="C7047" s="143">
        <v>75</v>
      </c>
      <c r="D7047" s="143">
        <v>0</v>
      </c>
      <c r="E7047" s="144">
        <v>0</v>
      </c>
      <c r="F7047" s="144">
        <v>19.38</v>
      </c>
      <c r="G7047" s="144">
        <v>0</v>
      </c>
      <c r="H7047" s="144">
        <v>0</v>
      </c>
      <c r="I7047" s="144">
        <v>19.38</v>
      </c>
    </row>
    <row r="7048" spans="1:9" x14ac:dyDescent="0.2">
      <c r="A7048" s="141" t="s">
        <v>14096</v>
      </c>
      <c r="B7048" s="142" t="s">
        <v>22421</v>
      </c>
      <c r="C7048" s="143">
        <v>61</v>
      </c>
      <c r="D7048" s="143">
        <v>2</v>
      </c>
      <c r="E7048" s="144">
        <v>892.38</v>
      </c>
      <c r="F7048" s="144">
        <v>15.76</v>
      </c>
      <c r="G7048" s="144">
        <v>35.26</v>
      </c>
      <c r="H7048" s="144">
        <v>16.23</v>
      </c>
      <c r="I7048" s="144">
        <v>67.25</v>
      </c>
    </row>
    <row r="7049" spans="1:9" x14ac:dyDescent="0.2">
      <c r="A7049" s="141" t="s">
        <v>14098</v>
      </c>
      <c r="B7049" s="142" t="s">
        <v>22422</v>
      </c>
      <c r="C7049" s="143">
        <v>268</v>
      </c>
      <c r="D7049" s="143">
        <v>3</v>
      </c>
      <c r="E7049" s="144">
        <v>791.1</v>
      </c>
      <c r="F7049" s="144">
        <v>69.23</v>
      </c>
      <c r="G7049" s="144">
        <v>52.9</v>
      </c>
      <c r="H7049" s="144">
        <v>14.39</v>
      </c>
      <c r="I7049" s="144">
        <v>136.52000000000001</v>
      </c>
    </row>
    <row r="7050" spans="1:9" x14ac:dyDescent="0.2">
      <c r="A7050" s="141" t="s">
        <v>14100</v>
      </c>
      <c r="B7050" s="142" t="s">
        <v>22423</v>
      </c>
      <c r="C7050" s="143">
        <v>462</v>
      </c>
      <c r="D7050" s="143">
        <v>5</v>
      </c>
      <c r="E7050" s="144">
        <v>841.4</v>
      </c>
      <c r="F7050" s="144">
        <v>119.35</v>
      </c>
      <c r="G7050" s="144">
        <v>88.15</v>
      </c>
      <c r="H7050" s="144">
        <v>15.3</v>
      </c>
      <c r="I7050" s="144">
        <v>222.8</v>
      </c>
    </row>
    <row r="7051" spans="1:9" x14ac:dyDescent="0.2">
      <c r="A7051" s="141" t="s">
        <v>14102</v>
      </c>
      <c r="B7051" s="142" t="s">
        <v>22424</v>
      </c>
      <c r="C7051" s="143">
        <v>86</v>
      </c>
      <c r="D7051" s="143">
        <v>0</v>
      </c>
      <c r="E7051" s="144">
        <v>0</v>
      </c>
      <c r="F7051" s="144">
        <v>22.22</v>
      </c>
      <c r="G7051" s="144">
        <v>0</v>
      </c>
      <c r="H7051" s="144">
        <v>0</v>
      </c>
      <c r="I7051" s="144">
        <v>22.22</v>
      </c>
    </row>
    <row r="7052" spans="1:9" x14ac:dyDescent="0.2">
      <c r="A7052" s="141" t="s">
        <v>14104</v>
      </c>
      <c r="B7052" s="142" t="s">
        <v>22425</v>
      </c>
      <c r="C7052" s="143">
        <v>282</v>
      </c>
      <c r="D7052" s="143">
        <v>3</v>
      </c>
      <c r="E7052" s="144">
        <v>1530.42</v>
      </c>
      <c r="F7052" s="144">
        <v>72.849999999999994</v>
      </c>
      <c r="G7052" s="144">
        <v>52.9</v>
      </c>
      <c r="H7052" s="144">
        <v>27.84</v>
      </c>
      <c r="I7052" s="144">
        <v>153.59</v>
      </c>
    </row>
    <row r="7053" spans="1:9" x14ac:dyDescent="0.2">
      <c r="A7053" s="141" t="s">
        <v>14106</v>
      </c>
      <c r="B7053" s="142" t="s">
        <v>22426</v>
      </c>
      <c r="C7053" s="143">
        <v>63</v>
      </c>
      <c r="D7053" s="143">
        <v>0</v>
      </c>
      <c r="E7053" s="144">
        <v>0</v>
      </c>
      <c r="F7053" s="144">
        <v>16.27</v>
      </c>
      <c r="G7053" s="144">
        <v>0</v>
      </c>
      <c r="H7053" s="144">
        <v>0</v>
      </c>
      <c r="I7053" s="144">
        <v>16.27</v>
      </c>
    </row>
    <row r="7054" spans="1:9" x14ac:dyDescent="0.2">
      <c r="A7054" s="141" t="s">
        <v>14108</v>
      </c>
      <c r="B7054" s="142" t="s">
        <v>22427</v>
      </c>
      <c r="C7054" s="143">
        <v>35</v>
      </c>
      <c r="D7054" s="143">
        <v>0</v>
      </c>
      <c r="E7054" s="144">
        <v>0</v>
      </c>
      <c r="F7054" s="144">
        <v>9.0399999999999991</v>
      </c>
      <c r="G7054" s="144">
        <v>0</v>
      </c>
      <c r="H7054" s="144">
        <v>0</v>
      </c>
      <c r="I7054" s="144">
        <v>9.0399999999999991</v>
      </c>
    </row>
    <row r="7055" spans="1:9" x14ac:dyDescent="0.2">
      <c r="A7055" s="141" t="s">
        <v>14110</v>
      </c>
      <c r="B7055" s="142" t="s">
        <v>22428</v>
      </c>
      <c r="C7055" s="143">
        <v>473</v>
      </c>
      <c r="D7055" s="143">
        <v>6</v>
      </c>
      <c r="E7055" s="144">
        <v>6138.98</v>
      </c>
      <c r="F7055" s="144">
        <v>122.19</v>
      </c>
      <c r="G7055" s="144">
        <v>105.78</v>
      </c>
      <c r="H7055" s="144">
        <v>111.67</v>
      </c>
      <c r="I7055" s="144">
        <v>339.64</v>
      </c>
    </row>
    <row r="7056" spans="1:9" x14ac:dyDescent="0.2">
      <c r="A7056" s="141" t="s">
        <v>14112</v>
      </c>
      <c r="B7056" s="142" t="s">
        <v>22429</v>
      </c>
      <c r="C7056" s="143">
        <v>46</v>
      </c>
      <c r="D7056" s="143">
        <v>1</v>
      </c>
      <c r="E7056" s="144">
        <v>1153.94</v>
      </c>
      <c r="F7056" s="144">
        <v>11.88</v>
      </c>
      <c r="G7056" s="144">
        <v>17.63</v>
      </c>
      <c r="H7056" s="144">
        <v>20.99</v>
      </c>
      <c r="I7056" s="144">
        <v>50.5</v>
      </c>
    </row>
    <row r="7057" spans="1:9" x14ac:dyDescent="0.2">
      <c r="A7057" s="141" t="s">
        <v>14114</v>
      </c>
      <c r="B7057" s="142" t="s">
        <v>22430</v>
      </c>
      <c r="C7057" s="143">
        <v>370</v>
      </c>
      <c r="D7057" s="143">
        <v>3</v>
      </c>
      <c r="E7057" s="144">
        <v>3001.01</v>
      </c>
      <c r="F7057" s="144">
        <v>95.58</v>
      </c>
      <c r="G7057" s="144">
        <v>52.9</v>
      </c>
      <c r="H7057" s="144">
        <v>54.59</v>
      </c>
      <c r="I7057" s="144">
        <v>203.07</v>
      </c>
    </row>
    <row r="7058" spans="1:9" x14ac:dyDescent="0.2">
      <c r="A7058" s="141" t="s">
        <v>14116</v>
      </c>
      <c r="B7058" s="142" t="s">
        <v>22431</v>
      </c>
      <c r="C7058" s="143">
        <v>109</v>
      </c>
      <c r="D7058" s="143">
        <v>0</v>
      </c>
      <c r="E7058" s="144">
        <v>0</v>
      </c>
      <c r="F7058" s="144">
        <v>28.16</v>
      </c>
      <c r="G7058" s="144">
        <v>0</v>
      </c>
      <c r="H7058" s="144">
        <v>0</v>
      </c>
      <c r="I7058" s="144">
        <v>28.16</v>
      </c>
    </row>
    <row r="7059" spans="1:9" x14ac:dyDescent="0.2">
      <c r="A7059" s="141" t="s">
        <v>14118</v>
      </c>
      <c r="B7059" s="142" t="s">
        <v>22432</v>
      </c>
      <c r="C7059" s="143">
        <v>1526</v>
      </c>
      <c r="D7059" s="143">
        <v>16</v>
      </c>
      <c r="E7059" s="144">
        <v>4469.59</v>
      </c>
      <c r="F7059" s="144">
        <v>394.22</v>
      </c>
      <c r="G7059" s="144">
        <v>282.08999999999997</v>
      </c>
      <c r="H7059" s="144">
        <v>81.3</v>
      </c>
      <c r="I7059" s="144">
        <v>757.61</v>
      </c>
    </row>
    <row r="7060" spans="1:9" x14ac:dyDescent="0.2">
      <c r="A7060" s="141" t="s">
        <v>14120</v>
      </c>
      <c r="B7060" s="142" t="s">
        <v>22433</v>
      </c>
      <c r="C7060" s="143">
        <v>49</v>
      </c>
      <c r="D7060" s="143">
        <v>1</v>
      </c>
      <c r="E7060" s="144">
        <v>186.61</v>
      </c>
      <c r="F7060" s="144">
        <v>12.66</v>
      </c>
      <c r="G7060" s="144">
        <v>17.63</v>
      </c>
      <c r="H7060" s="144">
        <v>3.39</v>
      </c>
      <c r="I7060" s="144">
        <v>33.68</v>
      </c>
    </row>
    <row r="7061" spans="1:9" x14ac:dyDescent="0.2">
      <c r="A7061" s="141" t="s">
        <v>14122</v>
      </c>
      <c r="B7061" s="142" t="s">
        <v>22434</v>
      </c>
      <c r="C7061" s="143">
        <v>123</v>
      </c>
      <c r="D7061" s="143">
        <v>0</v>
      </c>
      <c r="E7061" s="144">
        <v>0</v>
      </c>
      <c r="F7061" s="144">
        <v>31.78</v>
      </c>
      <c r="G7061" s="144">
        <v>0</v>
      </c>
      <c r="H7061" s="144">
        <v>0</v>
      </c>
      <c r="I7061" s="144">
        <v>31.78</v>
      </c>
    </row>
    <row r="7062" spans="1:9" x14ac:dyDescent="0.2">
      <c r="A7062" s="141" t="s">
        <v>14124</v>
      </c>
      <c r="B7062" s="142" t="s">
        <v>22435</v>
      </c>
      <c r="C7062" s="143">
        <v>2828</v>
      </c>
      <c r="D7062" s="143">
        <v>95</v>
      </c>
      <c r="E7062" s="144">
        <v>47504.37</v>
      </c>
      <c r="F7062" s="144">
        <v>730.58</v>
      </c>
      <c r="G7062" s="144">
        <v>1674.92</v>
      </c>
      <c r="H7062" s="144">
        <v>864.15</v>
      </c>
      <c r="I7062" s="144">
        <v>3269.65</v>
      </c>
    </row>
    <row r="7063" spans="1:9" x14ac:dyDescent="0.2">
      <c r="A7063" s="141" t="s">
        <v>14126</v>
      </c>
      <c r="B7063" s="142" t="s">
        <v>22436</v>
      </c>
      <c r="C7063" s="143">
        <v>1227</v>
      </c>
      <c r="D7063" s="143">
        <v>14</v>
      </c>
      <c r="E7063" s="144">
        <v>2311.4299999999998</v>
      </c>
      <c r="F7063" s="144">
        <v>316.98</v>
      </c>
      <c r="G7063" s="144">
        <v>246.83</v>
      </c>
      <c r="H7063" s="144">
        <v>42.05</v>
      </c>
      <c r="I7063" s="144">
        <v>605.86</v>
      </c>
    </row>
    <row r="7064" spans="1:9" x14ac:dyDescent="0.2">
      <c r="A7064" s="141" t="s">
        <v>14128</v>
      </c>
      <c r="B7064" s="142" t="s">
        <v>22437</v>
      </c>
      <c r="C7064" s="143">
        <v>58</v>
      </c>
      <c r="D7064" s="143">
        <v>1</v>
      </c>
      <c r="E7064" s="144">
        <v>384.26</v>
      </c>
      <c r="F7064" s="144">
        <v>14.98</v>
      </c>
      <c r="G7064" s="144">
        <v>17.63</v>
      </c>
      <c r="H7064" s="144">
        <v>6.99</v>
      </c>
      <c r="I7064" s="144">
        <v>39.6</v>
      </c>
    </row>
    <row r="7065" spans="1:9" x14ac:dyDescent="0.2">
      <c r="A7065" s="141" t="s">
        <v>14130</v>
      </c>
      <c r="B7065" s="142" t="s">
        <v>22438</v>
      </c>
      <c r="C7065" s="143">
        <v>178</v>
      </c>
      <c r="D7065" s="143">
        <v>14</v>
      </c>
      <c r="E7065" s="144">
        <v>2158.29</v>
      </c>
      <c r="F7065" s="144">
        <v>45.98</v>
      </c>
      <c r="G7065" s="144">
        <v>246.83</v>
      </c>
      <c r="H7065" s="144">
        <v>39.26</v>
      </c>
      <c r="I7065" s="144">
        <v>332.07</v>
      </c>
    </row>
    <row r="7066" spans="1:9" x14ac:dyDescent="0.2">
      <c r="A7066" s="141" t="s">
        <v>14132</v>
      </c>
      <c r="B7066" s="142" t="s">
        <v>17382</v>
      </c>
      <c r="C7066" s="143">
        <v>105</v>
      </c>
      <c r="D7066" s="143">
        <v>2</v>
      </c>
      <c r="E7066" s="144">
        <v>389.9</v>
      </c>
      <c r="F7066" s="144">
        <v>27.13</v>
      </c>
      <c r="G7066" s="144">
        <v>35.26</v>
      </c>
      <c r="H7066" s="144">
        <v>7.1</v>
      </c>
      <c r="I7066" s="144">
        <v>69.489999999999995</v>
      </c>
    </row>
    <row r="7067" spans="1:9" x14ac:dyDescent="0.2">
      <c r="A7067" s="141" t="s">
        <v>14133</v>
      </c>
      <c r="B7067" s="142" t="s">
        <v>22439</v>
      </c>
      <c r="C7067" s="143">
        <v>89</v>
      </c>
      <c r="D7067" s="143">
        <v>0</v>
      </c>
      <c r="E7067" s="144">
        <v>0</v>
      </c>
      <c r="F7067" s="144">
        <v>22.99</v>
      </c>
      <c r="G7067" s="144">
        <v>0</v>
      </c>
      <c r="H7067" s="144">
        <v>0</v>
      </c>
      <c r="I7067" s="144">
        <v>22.99</v>
      </c>
    </row>
    <row r="7068" spans="1:9" x14ac:dyDescent="0.2">
      <c r="A7068" s="141" t="s">
        <v>14135</v>
      </c>
      <c r="B7068" s="142" t="s">
        <v>22440</v>
      </c>
      <c r="C7068" s="143">
        <v>153</v>
      </c>
      <c r="D7068" s="143">
        <v>5</v>
      </c>
      <c r="E7068" s="144">
        <v>913.42</v>
      </c>
      <c r="F7068" s="144">
        <v>39.53</v>
      </c>
      <c r="G7068" s="144">
        <v>88.15</v>
      </c>
      <c r="H7068" s="144">
        <v>16.62</v>
      </c>
      <c r="I7068" s="144">
        <v>144.30000000000001</v>
      </c>
    </row>
    <row r="7069" spans="1:9" x14ac:dyDescent="0.2">
      <c r="A7069" s="141" t="s">
        <v>14137</v>
      </c>
      <c r="B7069" s="142" t="s">
        <v>22441</v>
      </c>
      <c r="C7069" s="143">
        <v>102</v>
      </c>
      <c r="D7069" s="143">
        <v>2</v>
      </c>
      <c r="E7069" s="144">
        <v>715.35</v>
      </c>
      <c r="F7069" s="144">
        <v>26.35</v>
      </c>
      <c r="G7069" s="144">
        <v>35.26</v>
      </c>
      <c r="H7069" s="144">
        <v>13.02</v>
      </c>
      <c r="I7069" s="144">
        <v>74.63</v>
      </c>
    </row>
    <row r="7070" spans="1:9" x14ac:dyDescent="0.2">
      <c r="A7070" s="141" t="s">
        <v>14139</v>
      </c>
      <c r="B7070" s="142" t="s">
        <v>22442</v>
      </c>
      <c r="C7070" s="143">
        <v>73</v>
      </c>
      <c r="D7070" s="143">
        <v>0</v>
      </c>
      <c r="E7070" s="144">
        <v>0</v>
      </c>
      <c r="F7070" s="144">
        <v>18.86</v>
      </c>
      <c r="G7070" s="144">
        <v>0</v>
      </c>
      <c r="H7070" s="144">
        <v>0</v>
      </c>
      <c r="I7070" s="144">
        <v>18.86</v>
      </c>
    </row>
    <row r="7071" spans="1:9" x14ac:dyDescent="0.2">
      <c r="A7071" s="141" t="s">
        <v>14141</v>
      </c>
      <c r="B7071" s="142" t="s">
        <v>22443</v>
      </c>
      <c r="C7071" s="143">
        <v>162</v>
      </c>
      <c r="D7071" s="143">
        <v>4</v>
      </c>
      <c r="E7071" s="144">
        <v>1639.44</v>
      </c>
      <c r="F7071" s="144">
        <v>41.85</v>
      </c>
      <c r="G7071" s="144">
        <v>70.52</v>
      </c>
      <c r="H7071" s="144">
        <v>29.82</v>
      </c>
      <c r="I7071" s="144">
        <v>142.19</v>
      </c>
    </row>
    <row r="7072" spans="1:9" x14ac:dyDescent="0.2">
      <c r="A7072" s="141" t="s">
        <v>14143</v>
      </c>
      <c r="B7072" s="142" t="s">
        <v>22444</v>
      </c>
      <c r="C7072" s="143">
        <v>51</v>
      </c>
      <c r="D7072" s="143">
        <v>3</v>
      </c>
      <c r="E7072" s="144">
        <v>547.39</v>
      </c>
      <c r="F7072" s="144">
        <v>13.18</v>
      </c>
      <c r="G7072" s="144">
        <v>52.9</v>
      </c>
      <c r="H7072" s="144">
        <v>9.9600000000000009</v>
      </c>
      <c r="I7072" s="144">
        <v>76.040000000000006</v>
      </c>
    </row>
    <row r="7073" spans="1:9" x14ac:dyDescent="0.2">
      <c r="A7073" s="141" t="s">
        <v>14145</v>
      </c>
      <c r="B7073" s="142" t="s">
        <v>22445</v>
      </c>
      <c r="C7073" s="143">
        <v>518</v>
      </c>
      <c r="D7073" s="143">
        <v>8</v>
      </c>
      <c r="E7073" s="144">
        <v>5309.94</v>
      </c>
      <c r="F7073" s="144">
        <v>133.82</v>
      </c>
      <c r="G7073" s="144">
        <v>141.05000000000001</v>
      </c>
      <c r="H7073" s="144">
        <v>96.59</v>
      </c>
      <c r="I7073" s="144">
        <v>371.46</v>
      </c>
    </row>
    <row r="7074" spans="1:9" x14ac:dyDescent="0.2">
      <c r="A7074" s="141" t="s">
        <v>14147</v>
      </c>
      <c r="B7074" s="142" t="s">
        <v>22446</v>
      </c>
      <c r="C7074" s="143">
        <v>233</v>
      </c>
      <c r="D7074" s="143">
        <v>0</v>
      </c>
      <c r="E7074" s="144">
        <v>0</v>
      </c>
      <c r="F7074" s="144">
        <v>60.19</v>
      </c>
      <c r="G7074" s="144">
        <v>0</v>
      </c>
      <c r="H7074" s="144">
        <v>0</v>
      </c>
      <c r="I7074" s="144">
        <v>60.19</v>
      </c>
    </row>
    <row r="7075" spans="1:9" x14ac:dyDescent="0.2">
      <c r="A7075" s="141" t="s">
        <v>14149</v>
      </c>
      <c r="B7075" s="142" t="s">
        <v>22447</v>
      </c>
      <c r="C7075" s="143">
        <v>307</v>
      </c>
      <c r="D7075" s="143">
        <v>5</v>
      </c>
      <c r="E7075" s="144">
        <v>783.76</v>
      </c>
      <c r="F7075" s="144">
        <v>79.31</v>
      </c>
      <c r="G7075" s="144">
        <v>88.15</v>
      </c>
      <c r="H7075" s="144">
        <v>14.26</v>
      </c>
      <c r="I7075" s="144">
        <v>181.72</v>
      </c>
    </row>
    <row r="7076" spans="1:9" x14ac:dyDescent="0.2">
      <c r="A7076" s="141" t="s">
        <v>14151</v>
      </c>
      <c r="B7076" s="142" t="s">
        <v>22448</v>
      </c>
      <c r="C7076" s="143">
        <v>6249</v>
      </c>
      <c r="D7076" s="143">
        <v>142</v>
      </c>
      <c r="E7076" s="144">
        <v>49017.82</v>
      </c>
      <c r="F7076" s="144">
        <v>1614.34</v>
      </c>
      <c r="G7076" s="144">
        <v>2503.56</v>
      </c>
      <c r="H7076" s="144">
        <v>891.69</v>
      </c>
      <c r="I7076" s="144">
        <v>5009.59</v>
      </c>
    </row>
    <row r="7077" spans="1:9" x14ac:dyDescent="0.2">
      <c r="A7077" s="141" t="s">
        <v>14153</v>
      </c>
      <c r="B7077" s="142" t="s">
        <v>16133</v>
      </c>
      <c r="C7077" s="143">
        <v>118</v>
      </c>
      <c r="D7077" s="143">
        <v>2</v>
      </c>
      <c r="E7077" s="144">
        <v>435.43</v>
      </c>
      <c r="F7077" s="144">
        <v>30.48</v>
      </c>
      <c r="G7077" s="144">
        <v>35.26</v>
      </c>
      <c r="H7077" s="144">
        <v>7.92</v>
      </c>
      <c r="I7077" s="144">
        <v>73.66</v>
      </c>
    </row>
    <row r="7078" spans="1:9" x14ac:dyDescent="0.2">
      <c r="A7078" s="141" t="s">
        <v>14154</v>
      </c>
      <c r="B7078" s="142" t="s">
        <v>22449</v>
      </c>
      <c r="C7078" s="143">
        <v>58</v>
      </c>
      <c r="D7078" s="143">
        <v>0</v>
      </c>
      <c r="E7078" s="144">
        <v>0</v>
      </c>
      <c r="F7078" s="144">
        <v>13.63</v>
      </c>
      <c r="G7078" s="144">
        <v>0</v>
      </c>
      <c r="H7078" s="144">
        <v>0</v>
      </c>
      <c r="I7078" s="144">
        <v>13.63</v>
      </c>
    </row>
    <row r="7079" spans="1:9" x14ac:dyDescent="0.2">
      <c r="A7079" s="141" t="s">
        <v>14156</v>
      </c>
      <c r="B7079" s="142" t="s">
        <v>22450</v>
      </c>
      <c r="C7079" s="143">
        <v>1042</v>
      </c>
      <c r="D7079" s="143">
        <v>15</v>
      </c>
      <c r="E7079" s="144">
        <v>2722.27</v>
      </c>
      <c r="F7079" s="144">
        <v>244.88</v>
      </c>
      <c r="G7079" s="144">
        <v>253.53</v>
      </c>
      <c r="H7079" s="144">
        <v>49.69</v>
      </c>
      <c r="I7079" s="144">
        <v>548.1</v>
      </c>
    </row>
    <row r="7080" spans="1:9" x14ac:dyDescent="0.2">
      <c r="A7080" s="141" t="s">
        <v>14158</v>
      </c>
      <c r="B7080" s="142" t="s">
        <v>22451</v>
      </c>
      <c r="C7080" s="143">
        <v>117</v>
      </c>
      <c r="D7080" s="143">
        <v>1</v>
      </c>
      <c r="E7080" s="144">
        <v>4291.2299999999996</v>
      </c>
      <c r="F7080" s="144">
        <v>27.5</v>
      </c>
      <c r="G7080" s="144">
        <v>16.899999999999999</v>
      </c>
      <c r="H7080" s="144">
        <v>78.33</v>
      </c>
      <c r="I7080" s="144">
        <v>122.73</v>
      </c>
    </row>
    <row r="7081" spans="1:9" x14ac:dyDescent="0.2">
      <c r="A7081" s="141" t="s">
        <v>14160</v>
      </c>
      <c r="B7081" s="142" t="s">
        <v>22452</v>
      </c>
      <c r="C7081" s="143">
        <v>137</v>
      </c>
      <c r="D7081" s="143">
        <v>1</v>
      </c>
      <c r="E7081" s="144">
        <v>241.91</v>
      </c>
      <c r="F7081" s="144">
        <v>32.200000000000003</v>
      </c>
      <c r="G7081" s="144">
        <v>16.899999999999999</v>
      </c>
      <c r="H7081" s="144">
        <v>4.42</v>
      </c>
      <c r="I7081" s="144">
        <v>53.52</v>
      </c>
    </row>
    <row r="7082" spans="1:9" x14ac:dyDescent="0.2">
      <c r="A7082" s="141" t="s">
        <v>14162</v>
      </c>
      <c r="B7082" s="142" t="s">
        <v>22453</v>
      </c>
      <c r="C7082" s="143">
        <v>135</v>
      </c>
      <c r="D7082" s="143">
        <v>1</v>
      </c>
      <c r="E7082" s="144">
        <v>186.61</v>
      </c>
      <c r="F7082" s="144">
        <v>31.73</v>
      </c>
      <c r="G7082" s="144">
        <v>16.899999999999999</v>
      </c>
      <c r="H7082" s="144">
        <v>3.41</v>
      </c>
      <c r="I7082" s="144">
        <v>52.04</v>
      </c>
    </row>
    <row r="7083" spans="1:9" x14ac:dyDescent="0.2">
      <c r="A7083" s="141" t="s">
        <v>14164</v>
      </c>
      <c r="B7083" s="142" t="s">
        <v>22454</v>
      </c>
      <c r="C7083" s="143">
        <v>407</v>
      </c>
      <c r="D7083" s="143">
        <v>1</v>
      </c>
      <c r="E7083" s="144">
        <v>186.61</v>
      </c>
      <c r="F7083" s="144">
        <v>95.65</v>
      </c>
      <c r="G7083" s="144">
        <v>16.899999999999999</v>
      </c>
      <c r="H7083" s="144">
        <v>3.41</v>
      </c>
      <c r="I7083" s="144">
        <v>115.96</v>
      </c>
    </row>
    <row r="7084" spans="1:9" x14ac:dyDescent="0.2">
      <c r="A7084" s="141" t="s">
        <v>14166</v>
      </c>
      <c r="B7084" s="142" t="s">
        <v>22455</v>
      </c>
      <c r="C7084" s="143">
        <v>423</v>
      </c>
      <c r="D7084" s="143">
        <v>9</v>
      </c>
      <c r="E7084" s="144">
        <v>1678.79</v>
      </c>
      <c r="F7084" s="144">
        <v>99.41</v>
      </c>
      <c r="G7084" s="144">
        <v>152.12</v>
      </c>
      <c r="H7084" s="144">
        <v>30.64</v>
      </c>
      <c r="I7084" s="144">
        <v>282.17</v>
      </c>
    </row>
    <row r="7085" spans="1:9" x14ac:dyDescent="0.2">
      <c r="A7085" s="141" t="s">
        <v>14168</v>
      </c>
      <c r="B7085" s="142" t="s">
        <v>22456</v>
      </c>
      <c r="C7085" s="143">
        <v>449</v>
      </c>
      <c r="D7085" s="143">
        <v>0</v>
      </c>
      <c r="E7085" s="144">
        <v>0</v>
      </c>
      <c r="F7085" s="144">
        <v>105.52</v>
      </c>
      <c r="G7085" s="144">
        <v>0</v>
      </c>
      <c r="H7085" s="144">
        <v>0</v>
      </c>
      <c r="I7085" s="144">
        <v>105.52</v>
      </c>
    </row>
    <row r="7086" spans="1:9" x14ac:dyDescent="0.2">
      <c r="A7086" s="141" t="s">
        <v>14170</v>
      </c>
      <c r="B7086" s="142" t="s">
        <v>22457</v>
      </c>
      <c r="C7086" s="143">
        <v>429</v>
      </c>
      <c r="D7086" s="143">
        <v>5</v>
      </c>
      <c r="E7086" s="144">
        <v>11935.54</v>
      </c>
      <c r="F7086" s="144">
        <v>100.82</v>
      </c>
      <c r="G7086" s="144">
        <v>84.51</v>
      </c>
      <c r="H7086" s="144">
        <v>217.85</v>
      </c>
      <c r="I7086" s="144">
        <v>403.18</v>
      </c>
    </row>
    <row r="7087" spans="1:9" x14ac:dyDescent="0.2">
      <c r="A7087" s="141" t="s">
        <v>14172</v>
      </c>
      <c r="B7087" s="142" t="s">
        <v>22458</v>
      </c>
      <c r="C7087" s="143">
        <v>218</v>
      </c>
      <c r="D7087" s="143">
        <v>3</v>
      </c>
      <c r="E7087" s="144">
        <v>1493.4</v>
      </c>
      <c r="F7087" s="144">
        <v>51.23</v>
      </c>
      <c r="G7087" s="144">
        <v>50.7</v>
      </c>
      <c r="H7087" s="144">
        <v>27.26</v>
      </c>
      <c r="I7087" s="144">
        <v>129.19</v>
      </c>
    </row>
    <row r="7088" spans="1:9" x14ac:dyDescent="0.2">
      <c r="A7088" s="141" t="s">
        <v>14174</v>
      </c>
      <c r="B7088" s="142" t="s">
        <v>22459</v>
      </c>
      <c r="C7088" s="143">
        <v>72</v>
      </c>
      <c r="D7088" s="143">
        <v>0</v>
      </c>
      <c r="E7088" s="144">
        <v>0</v>
      </c>
      <c r="F7088" s="144">
        <v>16.920000000000002</v>
      </c>
      <c r="G7088" s="144">
        <v>0</v>
      </c>
      <c r="H7088" s="144">
        <v>0</v>
      </c>
      <c r="I7088" s="144">
        <v>16.920000000000002</v>
      </c>
    </row>
    <row r="7089" spans="1:9" x14ac:dyDescent="0.2">
      <c r="A7089" s="141" t="s">
        <v>14176</v>
      </c>
      <c r="B7089" s="142" t="s">
        <v>22460</v>
      </c>
      <c r="C7089" s="143">
        <v>224</v>
      </c>
      <c r="D7089" s="143">
        <v>3</v>
      </c>
      <c r="E7089" s="144">
        <v>698.55</v>
      </c>
      <c r="F7089" s="144">
        <v>52.64</v>
      </c>
      <c r="G7089" s="144">
        <v>50.7</v>
      </c>
      <c r="H7089" s="144">
        <v>12.75</v>
      </c>
      <c r="I7089" s="144">
        <v>116.09</v>
      </c>
    </row>
    <row r="7090" spans="1:9" x14ac:dyDescent="0.2">
      <c r="A7090" s="141" t="s">
        <v>14178</v>
      </c>
      <c r="B7090" s="142" t="s">
        <v>22461</v>
      </c>
      <c r="C7090" s="143">
        <v>120</v>
      </c>
      <c r="D7090" s="143">
        <v>0</v>
      </c>
      <c r="E7090" s="144">
        <v>0</v>
      </c>
      <c r="F7090" s="144">
        <v>28.2</v>
      </c>
      <c r="G7090" s="144">
        <v>0</v>
      </c>
      <c r="H7090" s="144">
        <v>0</v>
      </c>
      <c r="I7090" s="144">
        <v>28.2</v>
      </c>
    </row>
    <row r="7091" spans="1:9" x14ac:dyDescent="0.2">
      <c r="A7091" s="141" t="s">
        <v>14180</v>
      </c>
      <c r="B7091" s="142" t="s">
        <v>22462</v>
      </c>
      <c r="C7091" s="143">
        <v>218</v>
      </c>
      <c r="D7091" s="143">
        <v>2</v>
      </c>
      <c r="E7091" s="144">
        <v>2800.72</v>
      </c>
      <c r="F7091" s="144">
        <v>51.23</v>
      </c>
      <c r="G7091" s="144">
        <v>33.799999999999997</v>
      </c>
      <c r="H7091" s="144">
        <v>51.12</v>
      </c>
      <c r="I7091" s="144">
        <v>136.15</v>
      </c>
    </row>
    <row r="7092" spans="1:9" x14ac:dyDescent="0.2">
      <c r="A7092" s="141" t="s">
        <v>14182</v>
      </c>
      <c r="B7092" s="142" t="s">
        <v>22463</v>
      </c>
      <c r="C7092" s="143">
        <v>234</v>
      </c>
      <c r="D7092" s="143">
        <v>1</v>
      </c>
      <c r="E7092" s="144">
        <v>365.42</v>
      </c>
      <c r="F7092" s="144">
        <v>54.99</v>
      </c>
      <c r="G7092" s="144">
        <v>16.899999999999999</v>
      </c>
      <c r="H7092" s="144">
        <v>6.67</v>
      </c>
      <c r="I7092" s="144">
        <v>78.56</v>
      </c>
    </row>
    <row r="7093" spans="1:9" x14ac:dyDescent="0.2">
      <c r="A7093" s="141" t="s">
        <v>14184</v>
      </c>
      <c r="B7093" s="142" t="s">
        <v>22464</v>
      </c>
      <c r="C7093" s="143">
        <v>260</v>
      </c>
      <c r="D7093" s="143">
        <v>0</v>
      </c>
      <c r="E7093" s="144">
        <v>0</v>
      </c>
      <c r="F7093" s="144">
        <v>61.1</v>
      </c>
      <c r="G7093" s="144">
        <v>0</v>
      </c>
      <c r="H7093" s="144">
        <v>0</v>
      </c>
      <c r="I7093" s="144">
        <v>61.1</v>
      </c>
    </row>
    <row r="7094" spans="1:9" x14ac:dyDescent="0.2">
      <c r="A7094" s="141" t="s">
        <v>14186</v>
      </c>
      <c r="B7094" s="142" t="s">
        <v>22465</v>
      </c>
      <c r="C7094" s="143">
        <v>287</v>
      </c>
      <c r="D7094" s="143">
        <v>4</v>
      </c>
      <c r="E7094" s="144">
        <v>1872.47</v>
      </c>
      <c r="F7094" s="144">
        <v>67.45</v>
      </c>
      <c r="G7094" s="144">
        <v>67.61</v>
      </c>
      <c r="H7094" s="144">
        <v>34.18</v>
      </c>
      <c r="I7094" s="144">
        <v>169.24</v>
      </c>
    </row>
    <row r="7095" spans="1:9" x14ac:dyDescent="0.2">
      <c r="A7095" s="141" t="s">
        <v>14188</v>
      </c>
      <c r="B7095" s="142" t="s">
        <v>22466</v>
      </c>
      <c r="C7095" s="143">
        <v>241</v>
      </c>
      <c r="D7095" s="143">
        <v>3</v>
      </c>
      <c r="E7095" s="144">
        <v>1643.79</v>
      </c>
      <c r="F7095" s="144">
        <v>56.64</v>
      </c>
      <c r="G7095" s="144">
        <v>50.7</v>
      </c>
      <c r="H7095" s="144">
        <v>30</v>
      </c>
      <c r="I7095" s="144">
        <v>137.34</v>
      </c>
    </row>
    <row r="7096" spans="1:9" x14ac:dyDescent="0.2">
      <c r="A7096" s="141" t="s">
        <v>14190</v>
      </c>
      <c r="B7096" s="142" t="s">
        <v>22467</v>
      </c>
      <c r="C7096" s="143">
        <v>263</v>
      </c>
      <c r="D7096" s="143">
        <v>4</v>
      </c>
      <c r="E7096" s="144">
        <v>861.35</v>
      </c>
      <c r="F7096" s="144">
        <v>61.81</v>
      </c>
      <c r="G7096" s="144">
        <v>67.61</v>
      </c>
      <c r="H7096" s="144">
        <v>15.72</v>
      </c>
      <c r="I7096" s="144">
        <v>145.13999999999999</v>
      </c>
    </row>
    <row r="7097" spans="1:9" x14ac:dyDescent="0.2">
      <c r="A7097" s="141" t="s">
        <v>14192</v>
      </c>
      <c r="B7097" s="142" t="s">
        <v>22468</v>
      </c>
      <c r="C7097" s="143">
        <v>17523</v>
      </c>
      <c r="D7097" s="143">
        <v>310</v>
      </c>
      <c r="E7097" s="144">
        <v>94370.42</v>
      </c>
      <c r="F7097" s="144">
        <v>4118.05</v>
      </c>
      <c r="G7097" s="144">
        <v>5239.58</v>
      </c>
      <c r="H7097" s="144">
        <v>1722.47</v>
      </c>
      <c r="I7097" s="144">
        <v>11080.1</v>
      </c>
    </row>
    <row r="7098" spans="1:9" x14ac:dyDescent="0.2">
      <c r="A7098" s="141" t="s">
        <v>14194</v>
      </c>
      <c r="B7098" s="142" t="s">
        <v>22469</v>
      </c>
      <c r="C7098" s="143">
        <v>302</v>
      </c>
      <c r="D7098" s="143">
        <v>3</v>
      </c>
      <c r="E7098" s="144">
        <v>546.13</v>
      </c>
      <c r="F7098" s="144">
        <v>70.98</v>
      </c>
      <c r="G7098" s="144">
        <v>50.7</v>
      </c>
      <c r="H7098" s="144">
        <v>9.9700000000000006</v>
      </c>
      <c r="I7098" s="144">
        <v>131.65</v>
      </c>
    </row>
    <row r="7099" spans="1:9" x14ac:dyDescent="0.2">
      <c r="A7099" s="141" t="s">
        <v>14196</v>
      </c>
      <c r="B7099" s="142" t="s">
        <v>22470</v>
      </c>
      <c r="C7099" s="143">
        <v>1008</v>
      </c>
      <c r="D7099" s="143">
        <v>28</v>
      </c>
      <c r="E7099" s="144">
        <v>4772.09</v>
      </c>
      <c r="F7099" s="144">
        <v>236.89</v>
      </c>
      <c r="G7099" s="144">
        <v>473.26</v>
      </c>
      <c r="H7099" s="144">
        <v>87.1</v>
      </c>
      <c r="I7099" s="144">
        <v>797.25</v>
      </c>
    </row>
    <row r="7100" spans="1:9" x14ac:dyDescent="0.2">
      <c r="A7100" s="141" t="s">
        <v>14198</v>
      </c>
      <c r="B7100" s="142" t="s">
        <v>22471</v>
      </c>
      <c r="C7100" s="143">
        <v>692</v>
      </c>
      <c r="D7100" s="143">
        <v>10</v>
      </c>
      <c r="E7100" s="144">
        <v>2698.73</v>
      </c>
      <c r="F7100" s="144">
        <v>162.62</v>
      </c>
      <c r="G7100" s="144">
        <v>169.02</v>
      </c>
      <c r="H7100" s="144">
        <v>49.26</v>
      </c>
      <c r="I7100" s="144">
        <v>380.9</v>
      </c>
    </row>
    <row r="7101" spans="1:9" x14ac:dyDescent="0.2">
      <c r="A7101" s="141" t="s">
        <v>14200</v>
      </c>
      <c r="B7101" s="142" t="s">
        <v>22472</v>
      </c>
      <c r="C7101" s="143">
        <v>160</v>
      </c>
      <c r="D7101" s="143">
        <v>2</v>
      </c>
      <c r="E7101" s="144">
        <v>2685.8</v>
      </c>
      <c r="F7101" s="144">
        <v>37.6</v>
      </c>
      <c r="G7101" s="144">
        <v>33.799999999999997</v>
      </c>
      <c r="H7101" s="144">
        <v>49.02</v>
      </c>
      <c r="I7101" s="144">
        <v>120.42</v>
      </c>
    </row>
    <row r="7102" spans="1:9" x14ac:dyDescent="0.2">
      <c r="A7102" s="141" t="s">
        <v>14202</v>
      </c>
      <c r="B7102" s="142" t="s">
        <v>22473</v>
      </c>
      <c r="C7102" s="143">
        <v>207</v>
      </c>
      <c r="D7102" s="143">
        <v>0</v>
      </c>
      <c r="E7102" s="144">
        <v>0</v>
      </c>
      <c r="F7102" s="144">
        <v>48.65</v>
      </c>
      <c r="G7102" s="144">
        <v>0</v>
      </c>
      <c r="H7102" s="144">
        <v>0</v>
      </c>
      <c r="I7102" s="144">
        <v>48.65</v>
      </c>
    </row>
    <row r="7103" spans="1:9" x14ac:dyDescent="0.2">
      <c r="A7103" s="141" t="s">
        <v>14204</v>
      </c>
      <c r="B7103" s="142" t="s">
        <v>22474</v>
      </c>
      <c r="C7103" s="143">
        <v>128</v>
      </c>
      <c r="D7103" s="143">
        <v>1</v>
      </c>
      <c r="E7103" s="144">
        <v>186.61</v>
      </c>
      <c r="F7103" s="144">
        <v>30.08</v>
      </c>
      <c r="G7103" s="144">
        <v>16.899999999999999</v>
      </c>
      <c r="H7103" s="144">
        <v>3.41</v>
      </c>
      <c r="I7103" s="144">
        <v>50.39</v>
      </c>
    </row>
    <row r="7104" spans="1:9" x14ac:dyDescent="0.2">
      <c r="A7104" s="141" t="s">
        <v>14206</v>
      </c>
      <c r="B7104" s="142" t="s">
        <v>22475</v>
      </c>
      <c r="C7104" s="143">
        <v>98</v>
      </c>
      <c r="D7104" s="143">
        <v>0</v>
      </c>
      <c r="E7104" s="144">
        <v>0</v>
      </c>
      <c r="F7104" s="144">
        <v>23.03</v>
      </c>
      <c r="G7104" s="144">
        <v>0</v>
      </c>
      <c r="H7104" s="144">
        <v>0</v>
      </c>
      <c r="I7104" s="144">
        <v>23.03</v>
      </c>
    </row>
    <row r="7105" spans="1:9" x14ac:dyDescent="0.2">
      <c r="A7105" s="141" t="s">
        <v>14208</v>
      </c>
      <c r="B7105" s="142" t="s">
        <v>22476</v>
      </c>
      <c r="C7105" s="143">
        <v>639</v>
      </c>
      <c r="D7105" s="143">
        <v>3</v>
      </c>
      <c r="E7105" s="144">
        <v>608.19000000000005</v>
      </c>
      <c r="F7105" s="144">
        <v>150.16999999999999</v>
      </c>
      <c r="G7105" s="144">
        <v>50.7</v>
      </c>
      <c r="H7105" s="144">
        <v>11.1</v>
      </c>
      <c r="I7105" s="144">
        <v>211.97</v>
      </c>
    </row>
    <row r="7106" spans="1:9" x14ac:dyDescent="0.2">
      <c r="A7106" s="141" t="s">
        <v>14210</v>
      </c>
      <c r="B7106" s="142" t="s">
        <v>22477</v>
      </c>
      <c r="C7106" s="143">
        <v>81</v>
      </c>
      <c r="D7106" s="143">
        <v>0</v>
      </c>
      <c r="E7106" s="144">
        <v>0</v>
      </c>
      <c r="F7106" s="144">
        <v>19.03</v>
      </c>
      <c r="G7106" s="144">
        <v>0</v>
      </c>
      <c r="H7106" s="144">
        <v>0</v>
      </c>
      <c r="I7106" s="144">
        <v>19.03</v>
      </c>
    </row>
    <row r="7107" spans="1:9" x14ac:dyDescent="0.2">
      <c r="A7107" s="141" t="s">
        <v>14212</v>
      </c>
      <c r="B7107" s="142" t="s">
        <v>22478</v>
      </c>
      <c r="C7107" s="143">
        <v>152</v>
      </c>
      <c r="D7107" s="143">
        <v>3</v>
      </c>
      <c r="E7107" s="144">
        <v>653.15</v>
      </c>
      <c r="F7107" s="144">
        <v>35.72</v>
      </c>
      <c r="G7107" s="144">
        <v>50.7</v>
      </c>
      <c r="H7107" s="144">
        <v>11.92</v>
      </c>
      <c r="I7107" s="144">
        <v>98.34</v>
      </c>
    </row>
    <row r="7108" spans="1:9" x14ac:dyDescent="0.2">
      <c r="A7108" s="141" t="s">
        <v>14214</v>
      </c>
      <c r="B7108" s="142" t="s">
        <v>22479</v>
      </c>
      <c r="C7108" s="143">
        <v>289</v>
      </c>
      <c r="D7108" s="143">
        <v>3</v>
      </c>
      <c r="E7108" s="144">
        <v>15344.56</v>
      </c>
      <c r="F7108" s="144">
        <v>67.92</v>
      </c>
      <c r="G7108" s="144">
        <v>50.7</v>
      </c>
      <c r="H7108" s="144">
        <v>280.07</v>
      </c>
      <c r="I7108" s="144">
        <v>398.69</v>
      </c>
    </row>
    <row r="7109" spans="1:9" x14ac:dyDescent="0.2">
      <c r="A7109" s="141" t="s">
        <v>14216</v>
      </c>
      <c r="B7109" s="142" t="s">
        <v>22480</v>
      </c>
      <c r="C7109" s="143">
        <v>767</v>
      </c>
      <c r="D7109" s="143">
        <v>13</v>
      </c>
      <c r="E7109" s="144">
        <v>4792</v>
      </c>
      <c r="F7109" s="144">
        <v>180.25</v>
      </c>
      <c r="G7109" s="144">
        <v>219.73</v>
      </c>
      <c r="H7109" s="144">
        <v>87.46</v>
      </c>
      <c r="I7109" s="144">
        <v>487.44</v>
      </c>
    </row>
    <row r="7110" spans="1:9" x14ac:dyDescent="0.2">
      <c r="A7110" s="141" t="s">
        <v>14218</v>
      </c>
      <c r="B7110" s="142" t="s">
        <v>22481</v>
      </c>
      <c r="C7110" s="143">
        <v>428</v>
      </c>
      <c r="D7110" s="143">
        <v>2</v>
      </c>
      <c r="E7110" s="144">
        <v>476.59</v>
      </c>
      <c r="F7110" s="144">
        <v>100.58</v>
      </c>
      <c r="G7110" s="144">
        <v>33.799999999999997</v>
      </c>
      <c r="H7110" s="144">
        <v>8.6999999999999993</v>
      </c>
      <c r="I7110" s="144">
        <v>143.08000000000001</v>
      </c>
    </row>
    <row r="7111" spans="1:9" x14ac:dyDescent="0.2">
      <c r="A7111" s="141" t="s">
        <v>14220</v>
      </c>
      <c r="B7111" s="142" t="s">
        <v>22482</v>
      </c>
      <c r="C7111" s="143">
        <v>220</v>
      </c>
      <c r="D7111" s="143">
        <v>1</v>
      </c>
      <c r="E7111" s="144">
        <v>186.61</v>
      </c>
      <c r="F7111" s="144">
        <v>51.7</v>
      </c>
      <c r="G7111" s="144">
        <v>16.899999999999999</v>
      </c>
      <c r="H7111" s="144">
        <v>3.41</v>
      </c>
      <c r="I7111" s="144">
        <v>72.010000000000005</v>
      </c>
    </row>
    <row r="7112" spans="1:9" x14ac:dyDescent="0.2">
      <c r="A7112" s="141" t="s">
        <v>14222</v>
      </c>
      <c r="B7112" s="142" t="s">
        <v>22483</v>
      </c>
      <c r="C7112" s="143">
        <v>491</v>
      </c>
      <c r="D7112" s="143">
        <v>2</v>
      </c>
      <c r="E7112" s="144">
        <v>457.14</v>
      </c>
      <c r="F7112" s="144">
        <v>115.39</v>
      </c>
      <c r="G7112" s="144">
        <v>33.799999999999997</v>
      </c>
      <c r="H7112" s="144">
        <v>8.34</v>
      </c>
      <c r="I7112" s="144">
        <v>157.53</v>
      </c>
    </row>
    <row r="7113" spans="1:9" x14ac:dyDescent="0.2">
      <c r="A7113" s="141" t="s">
        <v>14224</v>
      </c>
      <c r="B7113" s="142" t="s">
        <v>22484</v>
      </c>
      <c r="C7113" s="143">
        <v>175</v>
      </c>
      <c r="D7113" s="143">
        <v>2</v>
      </c>
      <c r="E7113" s="144">
        <v>168.76</v>
      </c>
      <c r="F7113" s="144">
        <v>41.13</v>
      </c>
      <c r="G7113" s="144">
        <v>33.799999999999997</v>
      </c>
      <c r="H7113" s="144">
        <v>3.08</v>
      </c>
      <c r="I7113" s="144">
        <v>78.010000000000005</v>
      </c>
    </row>
    <row r="7114" spans="1:9" x14ac:dyDescent="0.2">
      <c r="A7114" s="141" t="s">
        <v>14226</v>
      </c>
      <c r="B7114" s="142" t="s">
        <v>22485</v>
      </c>
      <c r="C7114" s="143">
        <v>103</v>
      </c>
      <c r="D7114" s="143">
        <v>0</v>
      </c>
      <c r="E7114" s="144">
        <v>0</v>
      </c>
      <c r="F7114" s="144">
        <v>24.21</v>
      </c>
      <c r="G7114" s="144">
        <v>0</v>
      </c>
      <c r="H7114" s="144">
        <v>0</v>
      </c>
      <c r="I7114" s="144">
        <v>24.21</v>
      </c>
    </row>
    <row r="7115" spans="1:9" x14ac:dyDescent="0.2">
      <c r="A7115" s="141" t="s">
        <v>14228</v>
      </c>
      <c r="B7115" s="142" t="s">
        <v>22486</v>
      </c>
      <c r="C7115" s="143">
        <v>373</v>
      </c>
      <c r="D7115" s="143">
        <v>4</v>
      </c>
      <c r="E7115" s="144">
        <v>2857.8</v>
      </c>
      <c r="F7115" s="144">
        <v>87.66</v>
      </c>
      <c r="G7115" s="144">
        <v>67.61</v>
      </c>
      <c r="H7115" s="144">
        <v>52.16</v>
      </c>
      <c r="I7115" s="144">
        <v>207.43</v>
      </c>
    </row>
    <row r="7116" spans="1:9" x14ac:dyDescent="0.2">
      <c r="A7116" s="141" t="s">
        <v>14230</v>
      </c>
      <c r="B7116" s="142" t="s">
        <v>22487</v>
      </c>
      <c r="C7116" s="143">
        <v>116</v>
      </c>
      <c r="D7116" s="143">
        <v>1</v>
      </c>
      <c r="E7116" s="144">
        <v>248.82</v>
      </c>
      <c r="F7116" s="144">
        <v>27.26</v>
      </c>
      <c r="G7116" s="144">
        <v>16.899999999999999</v>
      </c>
      <c r="H7116" s="144">
        <v>4.54</v>
      </c>
      <c r="I7116" s="144">
        <v>48.7</v>
      </c>
    </row>
    <row r="7117" spans="1:9" x14ac:dyDescent="0.2">
      <c r="A7117" s="141" t="s">
        <v>14232</v>
      </c>
      <c r="B7117" s="142" t="s">
        <v>22488</v>
      </c>
      <c r="C7117" s="143">
        <v>456</v>
      </c>
      <c r="D7117" s="143">
        <v>22</v>
      </c>
      <c r="E7117" s="144">
        <v>58287.77</v>
      </c>
      <c r="F7117" s="144">
        <v>107.16</v>
      </c>
      <c r="G7117" s="144">
        <v>371.84</v>
      </c>
      <c r="H7117" s="144">
        <v>1063.8900000000001</v>
      </c>
      <c r="I7117" s="144">
        <v>1542.89</v>
      </c>
    </row>
    <row r="7118" spans="1:9" x14ac:dyDescent="0.2">
      <c r="A7118" s="141" t="s">
        <v>14234</v>
      </c>
      <c r="B7118" s="142" t="s">
        <v>22489</v>
      </c>
      <c r="C7118" s="143">
        <v>220</v>
      </c>
      <c r="D7118" s="143">
        <v>3</v>
      </c>
      <c r="E7118" s="144">
        <v>604.45000000000005</v>
      </c>
      <c r="F7118" s="144">
        <v>51.7</v>
      </c>
      <c r="G7118" s="144">
        <v>50.7</v>
      </c>
      <c r="H7118" s="144">
        <v>11.03</v>
      </c>
      <c r="I7118" s="144">
        <v>113.43</v>
      </c>
    </row>
    <row r="7119" spans="1:9" x14ac:dyDescent="0.2">
      <c r="A7119" s="141" t="s">
        <v>14236</v>
      </c>
      <c r="B7119" s="142" t="s">
        <v>22490</v>
      </c>
      <c r="C7119" s="143">
        <v>270</v>
      </c>
      <c r="D7119" s="143">
        <v>5</v>
      </c>
      <c r="E7119" s="144">
        <v>1787.04</v>
      </c>
      <c r="F7119" s="144">
        <v>63.46</v>
      </c>
      <c r="G7119" s="144">
        <v>84.51</v>
      </c>
      <c r="H7119" s="144">
        <v>32.619999999999997</v>
      </c>
      <c r="I7119" s="144">
        <v>180.59</v>
      </c>
    </row>
    <row r="7120" spans="1:9" x14ac:dyDescent="0.2">
      <c r="A7120" s="141" t="s">
        <v>14238</v>
      </c>
      <c r="B7120" s="142" t="s">
        <v>22491</v>
      </c>
      <c r="C7120" s="143">
        <v>73</v>
      </c>
      <c r="D7120" s="143">
        <v>1</v>
      </c>
      <c r="E7120" s="144">
        <v>246.74</v>
      </c>
      <c r="F7120" s="144">
        <v>17.149999999999999</v>
      </c>
      <c r="G7120" s="144">
        <v>16.899999999999999</v>
      </c>
      <c r="H7120" s="144">
        <v>4.5</v>
      </c>
      <c r="I7120" s="144">
        <v>38.549999999999997</v>
      </c>
    </row>
    <row r="7121" spans="1:9" x14ac:dyDescent="0.2">
      <c r="A7121" s="141" t="s">
        <v>14240</v>
      </c>
      <c r="B7121" s="142" t="s">
        <v>22492</v>
      </c>
      <c r="C7121" s="143">
        <v>247</v>
      </c>
      <c r="D7121" s="143">
        <v>1</v>
      </c>
      <c r="E7121" s="144">
        <v>174.17</v>
      </c>
      <c r="F7121" s="144">
        <v>58.05</v>
      </c>
      <c r="G7121" s="144">
        <v>16.899999999999999</v>
      </c>
      <c r="H7121" s="144">
        <v>3.18</v>
      </c>
      <c r="I7121" s="144">
        <v>78.13</v>
      </c>
    </row>
    <row r="7122" spans="1:9" x14ac:dyDescent="0.2">
      <c r="A7122" s="141" t="s">
        <v>14242</v>
      </c>
      <c r="B7122" s="142" t="s">
        <v>22493</v>
      </c>
      <c r="C7122" s="143">
        <v>112</v>
      </c>
      <c r="D7122" s="143">
        <v>0</v>
      </c>
      <c r="E7122" s="144">
        <v>0</v>
      </c>
      <c r="F7122" s="144">
        <v>26.32</v>
      </c>
      <c r="G7122" s="144">
        <v>0</v>
      </c>
      <c r="H7122" s="144">
        <v>0</v>
      </c>
      <c r="I7122" s="144">
        <v>26.32</v>
      </c>
    </row>
    <row r="7123" spans="1:9" x14ac:dyDescent="0.2">
      <c r="A7123" s="141" t="s">
        <v>14244</v>
      </c>
      <c r="B7123" s="142" t="s">
        <v>22494</v>
      </c>
      <c r="C7123" s="143">
        <v>113</v>
      </c>
      <c r="D7123" s="143">
        <v>1</v>
      </c>
      <c r="E7123" s="144">
        <v>21275.84</v>
      </c>
      <c r="F7123" s="144">
        <v>26.55</v>
      </c>
      <c r="G7123" s="144">
        <v>16.899999999999999</v>
      </c>
      <c r="H7123" s="144">
        <v>388.34</v>
      </c>
      <c r="I7123" s="144">
        <v>431.79</v>
      </c>
    </row>
    <row r="7124" spans="1:9" x14ac:dyDescent="0.2">
      <c r="A7124" s="141" t="s">
        <v>14246</v>
      </c>
      <c r="B7124" s="142" t="s">
        <v>22495</v>
      </c>
      <c r="C7124" s="143">
        <v>552</v>
      </c>
      <c r="D7124" s="143">
        <v>25</v>
      </c>
      <c r="E7124" s="144">
        <v>4335.0600000000004</v>
      </c>
      <c r="F7124" s="144">
        <v>129.72999999999999</v>
      </c>
      <c r="G7124" s="144">
        <v>422.54</v>
      </c>
      <c r="H7124" s="144">
        <v>79.13</v>
      </c>
      <c r="I7124" s="144">
        <v>631.4</v>
      </c>
    </row>
    <row r="7125" spans="1:9" x14ac:dyDescent="0.2">
      <c r="A7125" s="141" t="s">
        <v>14248</v>
      </c>
      <c r="B7125" s="142" t="s">
        <v>22496</v>
      </c>
      <c r="C7125" s="143">
        <v>198</v>
      </c>
      <c r="D7125" s="143">
        <v>2</v>
      </c>
      <c r="E7125" s="144">
        <v>717.4</v>
      </c>
      <c r="F7125" s="144">
        <v>46.53</v>
      </c>
      <c r="G7125" s="144">
        <v>33.799999999999997</v>
      </c>
      <c r="H7125" s="144">
        <v>13.1</v>
      </c>
      <c r="I7125" s="144">
        <v>93.43</v>
      </c>
    </row>
    <row r="7126" spans="1:9" x14ac:dyDescent="0.2">
      <c r="A7126" s="141" t="s">
        <v>14250</v>
      </c>
      <c r="B7126" s="142" t="s">
        <v>22497</v>
      </c>
      <c r="C7126" s="143">
        <v>1059</v>
      </c>
      <c r="D7126" s="143">
        <v>67</v>
      </c>
      <c r="E7126" s="144">
        <v>55148.78</v>
      </c>
      <c r="F7126" s="144">
        <v>248.87</v>
      </c>
      <c r="G7126" s="144">
        <v>1132.42</v>
      </c>
      <c r="H7126" s="144">
        <v>1006.59</v>
      </c>
      <c r="I7126" s="144">
        <v>2387.88</v>
      </c>
    </row>
    <row r="7127" spans="1:9" x14ac:dyDescent="0.2">
      <c r="A7127" s="141" t="s">
        <v>14252</v>
      </c>
      <c r="B7127" s="142" t="s">
        <v>22498</v>
      </c>
      <c r="C7127" s="143">
        <v>934</v>
      </c>
      <c r="D7127" s="143">
        <v>22</v>
      </c>
      <c r="E7127" s="144">
        <v>3629.07</v>
      </c>
      <c r="F7127" s="144">
        <v>219.5</v>
      </c>
      <c r="G7127" s="144">
        <v>371.84</v>
      </c>
      <c r="H7127" s="144">
        <v>66.239999999999995</v>
      </c>
      <c r="I7127" s="144">
        <v>657.58</v>
      </c>
    </row>
    <row r="7128" spans="1:9" x14ac:dyDescent="0.2">
      <c r="A7128" s="141" t="s">
        <v>14254</v>
      </c>
      <c r="B7128" s="142" t="s">
        <v>22499</v>
      </c>
      <c r="C7128" s="143">
        <v>96</v>
      </c>
      <c r="D7128" s="143">
        <v>0</v>
      </c>
      <c r="E7128" s="144">
        <v>0</v>
      </c>
      <c r="F7128" s="144">
        <v>22.56</v>
      </c>
      <c r="G7128" s="144">
        <v>0</v>
      </c>
      <c r="H7128" s="144">
        <v>0</v>
      </c>
      <c r="I7128" s="144">
        <v>22.56</v>
      </c>
    </row>
    <row r="7129" spans="1:9" x14ac:dyDescent="0.2">
      <c r="A7129" s="141" t="s">
        <v>14256</v>
      </c>
      <c r="B7129" s="142" t="s">
        <v>22500</v>
      </c>
      <c r="C7129" s="143">
        <v>304</v>
      </c>
      <c r="D7129" s="143">
        <v>1</v>
      </c>
      <c r="E7129" s="144">
        <v>669.29</v>
      </c>
      <c r="F7129" s="144">
        <v>71.44</v>
      </c>
      <c r="G7129" s="144">
        <v>16.899999999999999</v>
      </c>
      <c r="H7129" s="144">
        <v>12.22</v>
      </c>
      <c r="I7129" s="144">
        <v>100.56</v>
      </c>
    </row>
    <row r="7130" spans="1:9" x14ac:dyDescent="0.2">
      <c r="A7130" s="141" t="s">
        <v>14258</v>
      </c>
      <c r="B7130" s="142" t="s">
        <v>22501</v>
      </c>
      <c r="C7130" s="143">
        <v>120</v>
      </c>
      <c r="D7130" s="143">
        <v>3</v>
      </c>
      <c r="E7130" s="144">
        <v>863.01</v>
      </c>
      <c r="F7130" s="144">
        <v>28.2</v>
      </c>
      <c r="G7130" s="144">
        <v>50.7</v>
      </c>
      <c r="H7130" s="144">
        <v>15.75</v>
      </c>
      <c r="I7130" s="144">
        <v>94.65</v>
      </c>
    </row>
    <row r="7131" spans="1:9" x14ac:dyDescent="0.2">
      <c r="A7131" s="141" t="s">
        <v>14260</v>
      </c>
      <c r="B7131" s="142" t="s">
        <v>22502</v>
      </c>
      <c r="C7131" s="143">
        <v>314</v>
      </c>
      <c r="D7131" s="143">
        <v>5</v>
      </c>
      <c r="E7131" s="144">
        <v>1074.6600000000001</v>
      </c>
      <c r="F7131" s="144">
        <v>73.790000000000006</v>
      </c>
      <c r="G7131" s="144">
        <v>84.51</v>
      </c>
      <c r="H7131" s="144">
        <v>19.62</v>
      </c>
      <c r="I7131" s="144">
        <v>177.92</v>
      </c>
    </row>
    <row r="7132" spans="1:9" x14ac:dyDescent="0.2">
      <c r="A7132" s="141" t="s">
        <v>14262</v>
      </c>
      <c r="B7132" s="142" t="s">
        <v>22503</v>
      </c>
      <c r="C7132" s="143">
        <v>83</v>
      </c>
      <c r="D7132" s="143">
        <v>0</v>
      </c>
      <c r="E7132" s="144">
        <v>0</v>
      </c>
      <c r="F7132" s="144">
        <v>19.5</v>
      </c>
      <c r="G7132" s="144">
        <v>0</v>
      </c>
      <c r="H7132" s="144">
        <v>0</v>
      </c>
      <c r="I7132" s="144">
        <v>19.5</v>
      </c>
    </row>
    <row r="7133" spans="1:9" x14ac:dyDescent="0.2">
      <c r="A7133" s="141" t="s">
        <v>14264</v>
      </c>
      <c r="B7133" s="142" t="s">
        <v>22504</v>
      </c>
      <c r="C7133" s="143">
        <v>147</v>
      </c>
      <c r="D7133" s="143">
        <v>2</v>
      </c>
      <c r="E7133" s="144">
        <v>168.64</v>
      </c>
      <c r="F7133" s="144">
        <v>34.54</v>
      </c>
      <c r="G7133" s="144">
        <v>33.799999999999997</v>
      </c>
      <c r="H7133" s="144">
        <v>3.08</v>
      </c>
      <c r="I7133" s="144">
        <v>71.42</v>
      </c>
    </row>
    <row r="7134" spans="1:9" x14ac:dyDescent="0.2">
      <c r="A7134" s="141" t="s">
        <v>14266</v>
      </c>
      <c r="B7134" s="142" t="s">
        <v>22505</v>
      </c>
      <c r="C7134" s="143">
        <v>109</v>
      </c>
      <c r="D7134" s="143">
        <v>0</v>
      </c>
      <c r="E7134" s="144">
        <v>0</v>
      </c>
      <c r="F7134" s="144">
        <v>25.62</v>
      </c>
      <c r="G7134" s="144">
        <v>0</v>
      </c>
      <c r="H7134" s="144">
        <v>0</v>
      </c>
      <c r="I7134" s="144">
        <v>25.62</v>
      </c>
    </row>
    <row r="7135" spans="1:9" x14ac:dyDescent="0.2">
      <c r="A7135" s="141" t="s">
        <v>14268</v>
      </c>
      <c r="B7135" s="142" t="s">
        <v>22506</v>
      </c>
      <c r="C7135" s="143">
        <v>332</v>
      </c>
      <c r="D7135" s="143">
        <v>5</v>
      </c>
      <c r="E7135" s="144">
        <v>16990.84</v>
      </c>
      <c r="F7135" s="144">
        <v>78.02</v>
      </c>
      <c r="G7135" s="144">
        <v>84.51</v>
      </c>
      <c r="H7135" s="144">
        <v>310.12</v>
      </c>
      <c r="I7135" s="144">
        <v>472.65</v>
      </c>
    </row>
    <row r="7136" spans="1:9" x14ac:dyDescent="0.2">
      <c r="A7136" s="141" t="s">
        <v>14270</v>
      </c>
      <c r="B7136" s="142" t="s">
        <v>22507</v>
      </c>
      <c r="C7136" s="143">
        <v>489</v>
      </c>
      <c r="D7136" s="143">
        <v>1</v>
      </c>
      <c r="E7136" s="144">
        <v>186.61</v>
      </c>
      <c r="F7136" s="144">
        <v>114.92</v>
      </c>
      <c r="G7136" s="144">
        <v>16.899999999999999</v>
      </c>
      <c r="H7136" s="144">
        <v>3.41</v>
      </c>
      <c r="I7136" s="144">
        <v>135.22999999999999</v>
      </c>
    </row>
    <row r="7137" spans="1:9" x14ac:dyDescent="0.2">
      <c r="A7137" s="141" t="s">
        <v>14272</v>
      </c>
      <c r="B7137" s="142" t="s">
        <v>22508</v>
      </c>
      <c r="C7137" s="143">
        <v>1136</v>
      </c>
      <c r="D7137" s="143">
        <v>3</v>
      </c>
      <c r="E7137" s="144">
        <v>2257.6</v>
      </c>
      <c r="F7137" s="144">
        <v>266.97000000000003</v>
      </c>
      <c r="G7137" s="144">
        <v>50.7</v>
      </c>
      <c r="H7137" s="144">
        <v>41.21</v>
      </c>
      <c r="I7137" s="144">
        <v>358.88</v>
      </c>
    </row>
    <row r="7138" spans="1:9" x14ac:dyDescent="0.2">
      <c r="A7138" s="141" t="s">
        <v>14274</v>
      </c>
      <c r="B7138" s="142" t="s">
        <v>22509</v>
      </c>
      <c r="C7138" s="143">
        <v>494</v>
      </c>
      <c r="D7138" s="143">
        <v>6</v>
      </c>
      <c r="E7138" s="144">
        <v>2598.5</v>
      </c>
      <c r="F7138" s="144">
        <v>116.1</v>
      </c>
      <c r="G7138" s="144">
        <v>101.41</v>
      </c>
      <c r="H7138" s="144">
        <v>47.43</v>
      </c>
      <c r="I7138" s="144">
        <v>264.94</v>
      </c>
    </row>
    <row r="7139" spans="1:9" x14ac:dyDescent="0.2">
      <c r="A7139" s="141" t="s">
        <v>14276</v>
      </c>
      <c r="B7139" s="142" t="s">
        <v>22510</v>
      </c>
      <c r="C7139" s="143">
        <v>350</v>
      </c>
      <c r="D7139" s="143">
        <v>1</v>
      </c>
      <c r="E7139" s="144">
        <v>186.61</v>
      </c>
      <c r="F7139" s="144">
        <v>82.26</v>
      </c>
      <c r="G7139" s="144">
        <v>16.899999999999999</v>
      </c>
      <c r="H7139" s="144">
        <v>3.41</v>
      </c>
      <c r="I7139" s="144">
        <v>102.57</v>
      </c>
    </row>
    <row r="7140" spans="1:9" x14ac:dyDescent="0.2">
      <c r="A7140" s="141" t="s">
        <v>14278</v>
      </c>
      <c r="B7140" s="142" t="s">
        <v>22511</v>
      </c>
      <c r="C7140" s="143">
        <v>441</v>
      </c>
      <c r="D7140" s="143">
        <v>4</v>
      </c>
      <c r="E7140" s="144">
        <v>43347.54</v>
      </c>
      <c r="F7140" s="144">
        <v>103.64</v>
      </c>
      <c r="G7140" s="144">
        <v>67.61</v>
      </c>
      <c r="H7140" s="144">
        <v>791.19</v>
      </c>
      <c r="I7140" s="144">
        <v>962.44</v>
      </c>
    </row>
    <row r="7141" spans="1:9" x14ac:dyDescent="0.2">
      <c r="A7141" s="141" t="s">
        <v>14280</v>
      </c>
      <c r="B7141" s="142" t="s">
        <v>22512</v>
      </c>
      <c r="C7141" s="143">
        <v>317</v>
      </c>
      <c r="D7141" s="143">
        <v>1</v>
      </c>
      <c r="E7141" s="144">
        <v>528.74</v>
      </c>
      <c r="F7141" s="144">
        <v>74.5</v>
      </c>
      <c r="G7141" s="144">
        <v>16.899999999999999</v>
      </c>
      <c r="H7141" s="144">
        <v>9.65</v>
      </c>
      <c r="I7141" s="144">
        <v>101.05</v>
      </c>
    </row>
    <row r="7142" spans="1:9" x14ac:dyDescent="0.2">
      <c r="A7142" s="141" t="s">
        <v>14282</v>
      </c>
      <c r="B7142" s="142" t="s">
        <v>21607</v>
      </c>
      <c r="C7142" s="143">
        <v>744</v>
      </c>
      <c r="D7142" s="143">
        <v>4</v>
      </c>
      <c r="E7142" s="144">
        <v>56589.39</v>
      </c>
      <c r="F7142" s="144">
        <v>174.85</v>
      </c>
      <c r="G7142" s="144">
        <v>67.61</v>
      </c>
      <c r="H7142" s="144">
        <v>1032.8900000000001</v>
      </c>
      <c r="I7142" s="144">
        <v>1275.3499999999999</v>
      </c>
    </row>
    <row r="7143" spans="1:9" x14ac:dyDescent="0.2">
      <c r="A7143" s="141" t="s">
        <v>14283</v>
      </c>
      <c r="B7143" s="142" t="s">
        <v>22513</v>
      </c>
      <c r="C7143" s="143">
        <v>124</v>
      </c>
      <c r="D7143" s="143">
        <v>0</v>
      </c>
      <c r="E7143" s="144">
        <v>0</v>
      </c>
      <c r="F7143" s="144">
        <v>29.14</v>
      </c>
      <c r="G7143" s="144">
        <v>0</v>
      </c>
      <c r="H7143" s="144">
        <v>0</v>
      </c>
      <c r="I7143" s="144">
        <v>29.14</v>
      </c>
    </row>
    <row r="7144" spans="1:9" x14ac:dyDescent="0.2">
      <c r="A7144" s="141" t="s">
        <v>14285</v>
      </c>
      <c r="B7144" s="142" t="s">
        <v>22514</v>
      </c>
      <c r="C7144" s="143">
        <v>362</v>
      </c>
      <c r="D7144" s="143">
        <v>9</v>
      </c>
      <c r="E7144" s="144">
        <v>13023.6</v>
      </c>
      <c r="F7144" s="144">
        <v>85.07</v>
      </c>
      <c r="G7144" s="144">
        <v>152.12</v>
      </c>
      <c r="H7144" s="144">
        <v>237.71</v>
      </c>
      <c r="I7144" s="144">
        <v>474.9</v>
      </c>
    </row>
    <row r="7145" spans="1:9" x14ac:dyDescent="0.2">
      <c r="A7145" s="141" t="s">
        <v>14287</v>
      </c>
      <c r="B7145" s="142" t="s">
        <v>22515</v>
      </c>
      <c r="C7145" s="143">
        <v>159</v>
      </c>
      <c r="D7145" s="143">
        <v>1</v>
      </c>
      <c r="E7145" s="144">
        <v>217.72</v>
      </c>
      <c r="F7145" s="144">
        <v>37.369999999999997</v>
      </c>
      <c r="G7145" s="144">
        <v>16.899999999999999</v>
      </c>
      <c r="H7145" s="144">
        <v>3.98</v>
      </c>
      <c r="I7145" s="144">
        <v>58.25</v>
      </c>
    </row>
    <row r="7146" spans="1:9" x14ac:dyDescent="0.2">
      <c r="A7146" s="141" t="s">
        <v>14289</v>
      </c>
      <c r="B7146" s="142" t="s">
        <v>22516</v>
      </c>
      <c r="C7146" s="143">
        <v>142</v>
      </c>
      <c r="D7146" s="143">
        <v>0</v>
      </c>
      <c r="E7146" s="144">
        <v>0</v>
      </c>
      <c r="F7146" s="144">
        <v>33.369999999999997</v>
      </c>
      <c r="G7146" s="144">
        <v>0</v>
      </c>
      <c r="H7146" s="144">
        <v>0</v>
      </c>
      <c r="I7146" s="144">
        <v>33.369999999999997</v>
      </c>
    </row>
    <row r="7147" spans="1:9" x14ac:dyDescent="0.2">
      <c r="A7147" s="141" t="s">
        <v>14291</v>
      </c>
      <c r="B7147" s="142" t="s">
        <v>22517</v>
      </c>
      <c r="C7147" s="143">
        <v>103</v>
      </c>
      <c r="D7147" s="143">
        <v>2</v>
      </c>
      <c r="E7147" s="144">
        <v>1735.73</v>
      </c>
      <c r="F7147" s="144">
        <v>24.21</v>
      </c>
      <c r="G7147" s="144">
        <v>33.799999999999997</v>
      </c>
      <c r="H7147" s="144">
        <v>31.68</v>
      </c>
      <c r="I7147" s="144">
        <v>89.69</v>
      </c>
    </row>
    <row r="7148" spans="1:9" x14ac:dyDescent="0.2">
      <c r="A7148" s="141" t="s">
        <v>14293</v>
      </c>
      <c r="B7148" s="142" t="s">
        <v>22518</v>
      </c>
      <c r="C7148" s="143">
        <v>667</v>
      </c>
      <c r="D7148" s="143">
        <v>7</v>
      </c>
      <c r="E7148" s="144">
        <v>3200.88</v>
      </c>
      <c r="F7148" s="144">
        <v>156.75</v>
      </c>
      <c r="G7148" s="144">
        <v>118.31</v>
      </c>
      <c r="H7148" s="144">
        <v>58.42</v>
      </c>
      <c r="I7148" s="144">
        <v>333.48</v>
      </c>
    </row>
    <row r="7149" spans="1:9" x14ac:dyDescent="0.2">
      <c r="A7149" s="141" t="s">
        <v>14295</v>
      </c>
      <c r="B7149" s="142" t="s">
        <v>22519</v>
      </c>
      <c r="C7149" s="143">
        <v>1608</v>
      </c>
      <c r="D7149" s="143">
        <v>25</v>
      </c>
      <c r="E7149" s="144">
        <v>13195.62</v>
      </c>
      <c r="F7149" s="144">
        <v>377.9</v>
      </c>
      <c r="G7149" s="144">
        <v>422.54</v>
      </c>
      <c r="H7149" s="144">
        <v>240.85</v>
      </c>
      <c r="I7149" s="144">
        <v>1041.29</v>
      </c>
    </row>
    <row r="7150" spans="1:9" x14ac:dyDescent="0.2">
      <c r="A7150" s="141" t="s">
        <v>14297</v>
      </c>
      <c r="B7150" s="142" t="s">
        <v>22520</v>
      </c>
      <c r="C7150" s="143">
        <v>372</v>
      </c>
      <c r="D7150" s="143">
        <v>5</v>
      </c>
      <c r="E7150" s="144">
        <v>1930.92</v>
      </c>
      <c r="F7150" s="144">
        <v>87.42</v>
      </c>
      <c r="G7150" s="144">
        <v>84.51</v>
      </c>
      <c r="H7150" s="144">
        <v>35.24</v>
      </c>
      <c r="I7150" s="144">
        <v>207.17</v>
      </c>
    </row>
    <row r="7151" spans="1:9" x14ac:dyDescent="0.2">
      <c r="A7151" s="141" t="s">
        <v>14299</v>
      </c>
      <c r="B7151" s="142" t="s">
        <v>22521</v>
      </c>
      <c r="C7151" s="143">
        <v>44</v>
      </c>
      <c r="D7151" s="143">
        <v>0</v>
      </c>
      <c r="E7151" s="144">
        <v>0</v>
      </c>
      <c r="F7151" s="144">
        <v>10.34</v>
      </c>
      <c r="G7151" s="144">
        <v>0</v>
      </c>
      <c r="H7151" s="144">
        <v>0</v>
      </c>
      <c r="I7151" s="144">
        <v>10.34</v>
      </c>
    </row>
    <row r="7152" spans="1:9" x14ac:dyDescent="0.2">
      <c r="A7152" s="141" t="s">
        <v>14301</v>
      </c>
      <c r="B7152" s="142" t="s">
        <v>22522</v>
      </c>
      <c r="C7152" s="143">
        <v>278</v>
      </c>
      <c r="D7152" s="143">
        <v>3</v>
      </c>
      <c r="E7152" s="144">
        <v>501.05</v>
      </c>
      <c r="F7152" s="144">
        <v>65.34</v>
      </c>
      <c r="G7152" s="144">
        <v>50.7</v>
      </c>
      <c r="H7152" s="144">
        <v>9.14</v>
      </c>
      <c r="I7152" s="144">
        <v>125.18</v>
      </c>
    </row>
    <row r="7153" spans="1:9" x14ac:dyDescent="0.2">
      <c r="A7153" s="141" t="s">
        <v>14303</v>
      </c>
      <c r="B7153" s="142" t="s">
        <v>22523</v>
      </c>
      <c r="C7153" s="143">
        <v>960</v>
      </c>
      <c r="D7153" s="143">
        <v>14</v>
      </c>
      <c r="E7153" s="144">
        <v>28583.16</v>
      </c>
      <c r="F7153" s="144">
        <v>225.61</v>
      </c>
      <c r="G7153" s="144">
        <v>236.62</v>
      </c>
      <c r="H7153" s="144">
        <v>521.71</v>
      </c>
      <c r="I7153" s="144">
        <v>983.94</v>
      </c>
    </row>
    <row r="7154" spans="1:9" x14ac:dyDescent="0.2">
      <c r="A7154" s="141" t="s">
        <v>14305</v>
      </c>
      <c r="B7154" s="142" t="s">
        <v>22524</v>
      </c>
      <c r="C7154" s="143">
        <v>109</v>
      </c>
      <c r="D7154" s="143">
        <v>0</v>
      </c>
      <c r="E7154" s="144">
        <v>0</v>
      </c>
      <c r="F7154" s="144">
        <v>25.62</v>
      </c>
      <c r="G7154" s="144">
        <v>0</v>
      </c>
      <c r="H7154" s="144">
        <v>0</v>
      </c>
      <c r="I7154" s="144">
        <v>25.62</v>
      </c>
    </row>
    <row r="7155" spans="1:9" x14ac:dyDescent="0.2">
      <c r="A7155" s="141" t="s">
        <v>14307</v>
      </c>
      <c r="B7155" s="142" t="s">
        <v>22525</v>
      </c>
      <c r="C7155" s="143">
        <v>464</v>
      </c>
      <c r="D7155" s="143">
        <v>0</v>
      </c>
      <c r="E7155" s="144">
        <v>0</v>
      </c>
      <c r="F7155" s="144">
        <v>109.04</v>
      </c>
      <c r="G7155" s="144">
        <v>0</v>
      </c>
      <c r="H7155" s="144">
        <v>0</v>
      </c>
      <c r="I7155" s="144">
        <v>109.04</v>
      </c>
    </row>
    <row r="7156" spans="1:9" x14ac:dyDescent="0.2">
      <c r="A7156" s="141" t="s">
        <v>14309</v>
      </c>
      <c r="B7156" s="142" t="s">
        <v>22526</v>
      </c>
      <c r="C7156" s="143">
        <v>93</v>
      </c>
      <c r="D7156" s="143">
        <v>0</v>
      </c>
      <c r="E7156" s="144">
        <v>0</v>
      </c>
      <c r="F7156" s="144">
        <v>21.86</v>
      </c>
      <c r="G7156" s="144">
        <v>0</v>
      </c>
      <c r="H7156" s="144">
        <v>0</v>
      </c>
      <c r="I7156" s="144">
        <v>21.86</v>
      </c>
    </row>
    <row r="7157" spans="1:9" x14ac:dyDescent="0.2">
      <c r="A7157" s="141" t="s">
        <v>14311</v>
      </c>
      <c r="B7157" s="142" t="s">
        <v>22527</v>
      </c>
      <c r="C7157" s="143">
        <v>204</v>
      </c>
      <c r="D7157" s="143">
        <v>2</v>
      </c>
      <c r="E7157" s="144">
        <v>484.33</v>
      </c>
      <c r="F7157" s="144">
        <v>47.94</v>
      </c>
      <c r="G7157" s="144">
        <v>33.799999999999997</v>
      </c>
      <c r="H7157" s="144">
        <v>8.84</v>
      </c>
      <c r="I7157" s="144">
        <v>90.58</v>
      </c>
    </row>
    <row r="7158" spans="1:9" x14ac:dyDescent="0.2">
      <c r="A7158" s="141" t="s">
        <v>14313</v>
      </c>
      <c r="B7158" s="142" t="s">
        <v>22528</v>
      </c>
      <c r="C7158" s="143">
        <v>265</v>
      </c>
      <c r="D7158" s="143">
        <v>10</v>
      </c>
      <c r="E7158" s="144">
        <v>2552.67</v>
      </c>
      <c r="F7158" s="144">
        <v>62.28</v>
      </c>
      <c r="G7158" s="144">
        <v>169.02</v>
      </c>
      <c r="H7158" s="144">
        <v>46.59</v>
      </c>
      <c r="I7158" s="144">
        <v>277.89</v>
      </c>
    </row>
    <row r="7159" spans="1:9" x14ac:dyDescent="0.2">
      <c r="A7159" s="141" t="s">
        <v>14315</v>
      </c>
      <c r="B7159" s="142" t="s">
        <v>22529</v>
      </c>
      <c r="C7159" s="143">
        <v>117</v>
      </c>
      <c r="D7159" s="143">
        <v>1</v>
      </c>
      <c r="E7159" s="144">
        <v>541.58000000000004</v>
      </c>
      <c r="F7159" s="144">
        <v>27.5</v>
      </c>
      <c r="G7159" s="144">
        <v>16.899999999999999</v>
      </c>
      <c r="H7159" s="144">
        <v>9.89</v>
      </c>
      <c r="I7159" s="144">
        <v>54.29</v>
      </c>
    </row>
    <row r="7160" spans="1:9" x14ac:dyDescent="0.2">
      <c r="A7160" s="141" t="s">
        <v>14317</v>
      </c>
      <c r="B7160" s="142" t="s">
        <v>22530</v>
      </c>
      <c r="C7160" s="143">
        <v>321</v>
      </c>
      <c r="D7160" s="143">
        <v>0</v>
      </c>
      <c r="E7160" s="144">
        <v>0</v>
      </c>
      <c r="F7160" s="144">
        <v>75.44</v>
      </c>
      <c r="G7160" s="144">
        <v>0</v>
      </c>
      <c r="H7160" s="144">
        <v>0</v>
      </c>
      <c r="I7160" s="144">
        <v>75.44</v>
      </c>
    </row>
    <row r="7161" spans="1:9" x14ac:dyDescent="0.2">
      <c r="A7161" s="141" t="s">
        <v>14319</v>
      </c>
      <c r="B7161" s="142" t="s">
        <v>22531</v>
      </c>
      <c r="C7161" s="143">
        <v>214</v>
      </c>
      <c r="D7161" s="143">
        <v>3</v>
      </c>
      <c r="E7161" s="144">
        <v>40503.440000000002</v>
      </c>
      <c r="F7161" s="144">
        <v>50.29</v>
      </c>
      <c r="G7161" s="144">
        <v>50.7</v>
      </c>
      <c r="H7161" s="144">
        <v>739.28</v>
      </c>
      <c r="I7161" s="144">
        <v>840.27</v>
      </c>
    </row>
    <row r="7162" spans="1:9" x14ac:dyDescent="0.2">
      <c r="A7162" s="141" t="s">
        <v>14321</v>
      </c>
      <c r="B7162" s="142" t="s">
        <v>22532</v>
      </c>
      <c r="C7162" s="143">
        <v>304</v>
      </c>
      <c r="D7162" s="143">
        <v>2</v>
      </c>
      <c r="E7162" s="144">
        <v>763.58</v>
      </c>
      <c r="F7162" s="144">
        <v>71.44</v>
      </c>
      <c r="G7162" s="144">
        <v>33.799999999999997</v>
      </c>
      <c r="H7162" s="144">
        <v>13.94</v>
      </c>
      <c r="I7162" s="144">
        <v>119.18</v>
      </c>
    </row>
    <row r="7163" spans="1:9" x14ac:dyDescent="0.2">
      <c r="A7163" s="141" t="s">
        <v>14323</v>
      </c>
      <c r="B7163" s="142" t="s">
        <v>22533</v>
      </c>
      <c r="C7163" s="143">
        <v>149</v>
      </c>
      <c r="D7163" s="143">
        <v>1</v>
      </c>
      <c r="E7163" s="144">
        <v>192.13</v>
      </c>
      <c r="F7163" s="144">
        <v>35.020000000000003</v>
      </c>
      <c r="G7163" s="144">
        <v>16.899999999999999</v>
      </c>
      <c r="H7163" s="144">
        <v>3.5</v>
      </c>
      <c r="I7163" s="144">
        <v>55.42</v>
      </c>
    </row>
    <row r="7164" spans="1:9" x14ac:dyDescent="0.2">
      <c r="A7164" s="141" t="s">
        <v>14325</v>
      </c>
      <c r="B7164" s="142" t="s">
        <v>22534</v>
      </c>
      <c r="C7164" s="143">
        <v>70</v>
      </c>
      <c r="D7164" s="143">
        <v>1</v>
      </c>
      <c r="E7164" s="144">
        <v>98.47</v>
      </c>
      <c r="F7164" s="144">
        <v>16.45</v>
      </c>
      <c r="G7164" s="144">
        <v>16.899999999999999</v>
      </c>
      <c r="H7164" s="144">
        <v>1.8</v>
      </c>
      <c r="I7164" s="144">
        <v>35.15</v>
      </c>
    </row>
    <row r="7165" spans="1:9" x14ac:dyDescent="0.2">
      <c r="A7165" s="141" t="s">
        <v>14327</v>
      </c>
      <c r="B7165" s="142" t="s">
        <v>22535</v>
      </c>
      <c r="C7165" s="143">
        <v>208</v>
      </c>
      <c r="D7165" s="143">
        <v>0</v>
      </c>
      <c r="E7165" s="144">
        <v>0</v>
      </c>
      <c r="F7165" s="144">
        <v>48.88</v>
      </c>
      <c r="G7165" s="144">
        <v>0</v>
      </c>
      <c r="H7165" s="144">
        <v>0</v>
      </c>
      <c r="I7165" s="144">
        <v>48.88</v>
      </c>
    </row>
    <row r="7166" spans="1:9" x14ac:dyDescent="0.2">
      <c r="A7166" s="141" t="s">
        <v>14329</v>
      </c>
      <c r="B7166" s="142" t="s">
        <v>22536</v>
      </c>
      <c r="C7166" s="143">
        <v>90</v>
      </c>
      <c r="D7166" s="143">
        <v>1</v>
      </c>
      <c r="E7166" s="144">
        <v>23367.37</v>
      </c>
      <c r="F7166" s="144">
        <v>21.15</v>
      </c>
      <c r="G7166" s="144">
        <v>16.899999999999999</v>
      </c>
      <c r="H7166" s="144">
        <v>426.5</v>
      </c>
      <c r="I7166" s="144">
        <v>464.55</v>
      </c>
    </row>
    <row r="7167" spans="1:9" x14ac:dyDescent="0.2">
      <c r="A7167" s="141" t="s">
        <v>14331</v>
      </c>
      <c r="B7167" s="142" t="s">
        <v>22537</v>
      </c>
      <c r="C7167" s="143">
        <v>306</v>
      </c>
      <c r="D7167" s="143">
        <v>20</v>
      </c>
      <c r="E7167" s="144">
        <v>146227.46</v>
      </c>
      <c r="F7167" s="144">
        <v>71.91</v>
      </c>
      <c r="G7167" s="144">
        <v>338.04</v>
      </c>
      <c r="H7167" s="144">
        <v>2668.98</v>
      </c>
      <c r="I7167" s="144">
        <v>3078.93</v>
      </c>
    </row>
    <row r="7168" spans="1:9" x14ac:dyDescent="0.2">
      <c r="A7168" s="141" t="s">
        <v>14333</v>
      </c>
      <c r="B7168" s="142" t="s">
        <v>22538</v>
      </c>
      <c r="C7168" s="143">
        <v>145</v>
      </c>
      <c r="D7168" s="143">
        <v>0</v>
      </c>
      <c r="E7168" s="144">
        <v>0</v>
      </c>
      <c r="F7168" s="144">
        <v>34.08</v>
      </c>
      <c r="G7168" s="144">
        <v>0</v>
      </c>
      <c r="H7168" s="144">
        <v>0</v>
      </c>
      <c r="I7168" s="144">
        <v>34.08</v>
      </c>
    </row>
    <row r="7169" spans="1:9" x14ac:dyDescent="0.2">
      <c r="A7169" s="141" t="s">
        <v>14335</v>
      </c>
      <c r="B7169" s="142" t="s">
        <v>22539</v>
      </c>
      <c r="C7169" s="143">
        <v>177</v>
      </c>
      <c r="D7169" s="143">
        <v>0</v>
      </c>
      <c r="E7169" s="144">
        <v>0</v>
      </c>
      <c r="F7169" s="144">
        <v>41.6</v>
      </c>
      <c r="G7169" s="144">
        <v>0</v>
      </c>
      <c r="H7169" s="144">
        <v>0</v>
      </c>
      <c r="I7169" s="144">
        <v>41.6</v>
      </c>
    </row>
    <row r="7170" spans="1:9" x14ac:dyDescent="0.2">
      <c r="A7170" s="141" t="s">
        <v>14337</v>
      </c>
      <c r="B7170" s="142" t="s">
        <v>22540</v>
      </c>
      <c r="C7170" s="143">
        <v>455</v>
      </c>
      <c r="D7170" s="143">
        <v>3</v>
      </c>
      <c r="E7170" s="144">
        <v>651.5</v>
      </c>
      <c r="F7170" s="144">
        <v>106.93</v>
      </c>
      <c r="G7170" s="144">
        <v>50.7</v>
      </c>
      <c r="H7170" s="144">
        <v>11.89</v>
      </c>
      <c r="I7170" s="144">
        <v>169.52</v>
      </c>
    </row>
    <row r="7171" spans="1:9" x14ac:dyDescent="0.2">
      <c r="A7171" s="141" t="s">
        <v>14339</v>
      </c>
      <c r="B7171" s="142" t="s">
        <v>22541</v>
      </c>
      <c r="C7171" s="143">
        <v>298</v>
      </c>
      <c r="D7171" s="143">
        <v>2</v>
      </c>
      <c r="E7171" s="144">
        <v>471.42</v>
      </c>
      <c r="F7171" s="144">
        <v>70.03</v>
      </c>
      <c r="G7171" s="144">
        <v>33.799999999999997</v>
      </c>
      <c r="H7171" s="144">
        <v>8.61</v>
      </c>
      <c r="I7171" s="144">
        <v>112.44</v>
      </c>
    </row>
    <row r="7172" spans="1:9" x14ac:dyDescent="0.2">
      <c r="A7172" s="141" t="s">
        <v>14341</v>
      </c>
      <c r="B7172" s="142" t="s">
        <v>22542</v>
      </c>
      <c r="C7172" s="143">
        <v>140</v>
      </c>
      <c r="D7172" s="143">
        <v>0</v>
      </c>
      <c r="E7172" s="144">
        <v>0</v>
      </c>
      <c r="F7172" s="144">
        <v>32.9</v>
      </c>
      <c r="G7172" s="144">
        <v>0</v>
      </c>
      <c r="H7172" s="144">
        <v>0</v>
      </c>
      <c r="I7172" s="144">
        <v>32.9</v>
      </c>
    </row>
    <row r="7173" spans="1:9" x14ac:dyDescent="0.2">
      <c r="A7173" s="141" t="s">
        <v>14343</v>
      </c>
      <c r="B7173" s="142" t="s">
        <v>22543</v>
      </c>
      <c r="C7173" s="143">
        <v>117</v>
      </c>
      <c r="D7173" s="143">
        <v>8</v>
      </c>
      <c r="E7173" s="144">
        <v>1563.82</v>
      </c>
      <c r="F7173" s="144">
        <v>27.5</v>
      </c>
      <c r="G7173" s="144">
        <v>135.22</v>
      </c>
      <c r="H7173" s="144">
        <v>28.54</v>
      </c>
      <c r="I7173" s="144">
        <v>191.26</v>
      </c>
    </row>
    <row r="7174" spans="1:9" x14ac:dyDescent="0.2">
      <c r="A7174" s="141" t="s">
        <v>14345</v>
      </c>
      <c r="B7174" s="142" t="s">
        <v>22544</v>
      </c>
      <c r="C7174" s="143">
        <v>448</v>
      </c>
      <c r="D7174" s="143">
        <v>11</v>
      </c>
      <c r="E7174" s="144">
        <v>3134.16</v>
      </c>
      <c r="F7174" s="144">
        <v>105.28</v>
      </c>
      <c r="G7174" s="144">
        <v>185.92</v>
      </c>
      <c r="H7174" s="144">
        <v>57.21</v>
      </c>
      <c r="I7174" s="144">
        <v>348.41</v>
      </c>
    </row>
    <row r="7175" spans="1:9" x14ac:dyDescent="0.2">
      <c r="A7175" s="141" t="s">
        <v>14347</v>
      </c>
      <c r="B7175" s="142" t="s">
        <v>22545</v>
      </c>
      <c r="C7175" s="143">
        <v>627</v>
      </c>
      <c r="D7175" s="143">
        <v>3</v>
      </c>
      <c r="E7175" s="144">
        <v>930.04</v>
      </c>
      <c r="F7175" s="144">
        <v>147.35</v>
      </c>
      <c r="G7175" s="144">
        <v>50.7</v>
      </c>
      <c r="H7175" s="144">
        <v>16.98</v>
      </c>
      <c r="I7175" s="144">
        <v>215.03</v>
      </c>
    </row>
    <row r="7176" spans="1:9" x14ac:dyDescent="0.2">
      <c r="A7176" s="141" t="s">
        <v>14349</v>
      </c>
      <c r="B7176" s="142" t="s">
        <v>22546</v>
      </c>
      <c r="C7176" s="143">
        <v>346</v>
      </c>
      <c r="D7176" s="143">
        <v>2</v>
      </c>
      <c r="E7176" s="144">
        <v>373.22</v>
      </c>
      <c r="F7176" s="144">
        <v>81.31</v>
      </c>
      <c r="G7176" s="144">
        <v>33.799999999999997</v>
      </c>
      <c r="H7176" s="144">
        <v>6.82</v>
      </c>
      <c r="I7176" s="144">
        <v>121.93</v>
      </c>
    </row>
    <row r="7177" spans="1:9" x14ac:dyDescent="0.2">
      <c r="A7177" s="141" t="s">
        <v>14351</v>
      </c>
      <c r="B7177" s="142" t="s">
        <v>22547</v>
      </c>
      <c r="C7177" s="143">
        <v>130</v>
      </c>
      <c r="D7177" s="143">
        <v>1</v>
      </c>
      <c r="E7177" s="144">
        <v>2307.89</v>
      </c>
      <c r="F7177" s="144">
        <v>30.55</v>
      </c>
      <c r="G7177" s="144">
        <v>16.899999999999999</v>
      </c>
      <c r="H7177" s="144">
        <v>42.13</v>
      </c>
      <c r="I7177" s="144">
        <v>89.58</v>
      </c>
    </row>
    <row r="7178" spans="1:9" x14ac:dyDescent="0.2">
      <c r="A7178" s="141" t="s">
        <v>14353</v>
      </c>
      <c r="B7178" s="142" t="s">
        <v>22548</v>
      </c>
      <c r="C7178" s="143">
        <v>125</v>
      </c>
      <c r="D7178" s="143">
        <v>0</v>
      </c>
      <c r="E7178" s="144">
        <v>0</v>
      </c>
      <c r="F7178" s="144">
        <v>29.38</v>
      </c>
      <c r="G7178" s="144">
        <v>0</v>
      </c>
      <c r="H7178" s="144">
        <v>0</v>
      </c>
      <c r="I7178" s="144">
        <v>29.38</v>
      </c>
    </row>
    <row r="7179" spans="1:9" x14ac:dyDescent="0.2">
      <c r="A7179" s="141" t="s">
        <v>14355</v>
      </c>
      <c r="B7179" s="142" t="s">
        <v>22549</v>
      </c>
      <c r="C7179" s="143">
        <v>164</v>
      </c>
      <c r="D7179" s="143">
        <v>0</v>
      </c>
      <c r="E7179" s="144">
        <v>0</v>
      </c>
      <c r="F7179" s="144">
        <v>38.54</v>
      </c>
      <c r="G7179" s="144">
        <v>0</v>
      </c>
      <c r="H7179" s="144">
        <v>0</v>
      </c>
      <c r="I7179" s="144">
        <v>38.54</v>
      </c>
    </row>
    <row r="7180" spans="1:9" x14ac:dyDescent="0.2">
      <c r="A7180" s="141" t="s">
        <v>14357</v>
      </c>
      <c r="B7180" s="142" t="s">
        <v>22550</v>
      </c>
      <c r="C7180" s="143">
        <v>39</v>
      </c>
      <c r="D7180" s="143">
        <v>2</v>
      </c>
      <c r="E7180" s="144">
        <v>348.34</v>
      </c>
      <c r="F7180" s="144">
        <v>9.17</v>
      </c>
      <c r="G7180" s="144">
        <v>33.799999999999997</v>
      </c>
      <c r="H7180" s="144">
        <v>6.36</v>
      </c>
      <c r="I7180" s="144">
        <v>49.33</v>
      </c>
    </row>
    <row r="7181" spans="1:9" x14ac:dyDescent="0.2">
      <c r="A7181" s="141" t="s">
        <v>14359</v>
      </c>
      <c r="B7181" s="142" t="s">
        <v>22551</v>
      </c>
      <c r="C7181" s="143">
        <v>176</v>
      </c>
      <c r="D7181" s="143">
        <v>0</v>
      </c>
      <c r="E7181" s="144">
        <v>0</v>
      </c>
      <c r="F7181" s="144">
        <v>41.36</v>
      </c>
      <c r="G7181" s="144">
        <v>0</v>
      </c>
      <c r="H7181" s="144">
        <v>0</v>
      </c>
      <c r="I7181" s="144">
        <v>41.36</v>
      </c>
    </row>
    <row r="7182" spans="1:9" x14ac:dyDescent="0.2">
      <c r="A7182" s="141" t="s">
        <v>14361</v>
      </c>
      <c r="B7182" s="142" t="s">
        <v>22552</v>
      </c>
      <c r="C7182" s="143">
        <v>360</v>
      </c>
      <c r="D7182" s="143">
        <v>1</v>
      </c>
      <c r="E7182" s="144">
        <v>568.14</v>
      </c>
      <c r="F7182" s="144">
        <v>84.6</v>
      </c>
      <c r="G7182" s="144">
        <v>16.899999999999999</v>
      </c>
      <c r="H7182" s="144">
        <v>10.37</v>
      </c>
      <c r="I7182" s="144">
        <v>111.87</v>
      </c>
    </row>
    <row r="7183" spans="1:9" x14ac:dyDescent="0.2">
      <c r="A7183" s="141" t="s">
        <v>14363</v>
      </c>
      <c r="B7183" s="142" t="s">
        <v>22553</v>
      </c>
      <c r="C7183" s="143">
        <v>443</v>
      </c>
      <c r="D7183" s="143">
        <v>2</v>
      </c>
      <c r="E7183" s="144">
        <v>327.67</v>
      </c>
      <c r="F7183" s="144">
        <v>104.11</v>
      </c>
      <c r="G7183" s="144">
        <v>33.799999999999997</v>
      </c>
      <c r="H7183" s="144">
        <v>5.98</v>
      </c>
      <c r="I7183" s="144">
        <v>143.88999999999999</v>
      </c>
    </row>
    <row r="7184" spans="1:9" x14ac:dyDescent="0.2">
      <c r="A7184" s="141" t="s">
        <v>14365</v>
      </c>
      <c r="B7184" s="142" t="s">
        <v>22554</v>
      </c>
      <c r="C7184" s="143">
        <v>208</v>
      </c>
      <c r="D7184" s="143">
        <v>0</v>
      </c>
      <c r="E7184" s="144">
        <v>0</v>
      </c>
      <c r="F7184" s="144">
        <v>48.88</v>
      </c>
      <c r="G7184" s="144">
        <v>0</v>
      </c>
      <c r="H7184" s="144">
        <v>0</v>
      </c>
      <c r="I7184" s="144">
        <v>48.88</v>
      </c>
    </row>
    <row r="7185" spans="1:9" x14ac:dyDescent="0.2">
      <c r="A7185" s="141" t="s">
        <v>14367</v>
      </c>
      <c r="B7185" s="142" t="s">
        <v>22555</v>
      </c>
      <c r="C7185" s="143">
        <v>239</v>
      </c>
      <c r="D7185" s="143">
        <v>5</v>
      </c>
      <c r="E7185" s="144">
        <v>350.3</v>
      </c>
      <c r="F7185" s="144">
        <v>56.17</v>
      </c>
      <c r="G7185" s="144">
        <v>84.51</v>
      </c>
      <c r="H7185" s="144">
        <v>6.39</v>
      </c>
      <c r="I7185" s="144">
        <v>147.07</v>
      </c>
    </row>
    <row r="7186" spans="1:9" x14ac:dyDescent="0.2">
      <c r="A7186" s="141" t="s">
        <v>14369</v>
      </c>
      <c r="B7186" s="142" t="s">
        <v>22556</v>
      </c>
      <c r="C7186" s="143">
        <v>46</v>
      </c>
      <c r="D7186" s="143">
        <v>0</v>
      </c>
      <c r="E7186" s="144">
        <v>0</v>
      </c>
      <c r="F7186" s="144">
        <v>10.81</v>
      </c>
      <c r="G7186" s="144">
        <v>0</v>
      </c>
      <c r="H7186" s="144">
        <v>0</v>
      </c>
      <c r="I7186" s="144">
        <v>10.81</v>
      </c>
    </row>
    <row r="7187" spans="1:9" x14ac:dyDescent="0.2">
      <c r="A7187" s="141" t="s">
        <v>14371</v>
      </c>
      <c r="B7187" s="142" t="s">
        <v>22557</v>
      </c>
      <c r="C7187" s="143">
        <v>407</v>
      </c>
      <c r="D7187" s="143">
        <v>12</v>
      </c>
      <c r="E7187" s="144">
        <v>50347.55</v>
      </c>
      <c r="F7187" s="144">
        <v>95.65</v>
      </c>
      <c r="G7187" s="144">
        <v>202.82</v>
      </c>
      <c r="H7187" s="144">
        <v>918.96</v>
      </c>
      <c r="I7187" s="144">
        <v>1217.43</v>
      </c>
    </row>
    <row r="7188" spans="1:9" x14ac:dyDescent="0.2">
      <c r="A7188" s="141" t="s">
        <v>14373</v>
      </c>
      <c r="B7188" s="142" t="s">
        <v>22558</v>
      </c>
      <c r="C7188" s="143">
        <v>971</v>
      </c>
      <c r="D7188" s="143">
        <v>18</v>
      </c>
      <c r="E7188" s="144">
        <v>9716.69</v>
      </c>
      <c r="F7188" s="144">
        <v>228.19</v>
      </c>
      <c r="G7188" s="144">
        <v>304.23</v>
      </c>
      <c r="H7188" s="144">
        <v>177.35</v>
      </c>
      <c r="I7188" s="144">
        <v>709.77</v>
      </c>
    </row>
    <row r="7189" spans="1:9" x14ac:dyDescent="0.2">
      <c r="A7189" s="141" t="s">
        <v>14375</v>
      </c>
      <c r="B7189" s="142" t="s">
        <v>22559</v>
      </c>
      <c r="C7189" s="143">
        <v>559</v>
      </c>
      <c r="D7189" s="143">
        <v>10</v>
      </c>
      <c r="E7189" s="144">
        <v>18508.919999999998</v>
      </c>
      <c r="F7189" s="144">
        <v>131.37</v>
      </c>
      <c r="G7189" s="144">
        <v>169.02</v>
      </c>
      <c r="H7189" s="144">
        <v>337.83</v>
      </c>
      <c r="I7189" s="144">
        <v>638.22</v>
      </c>
    </row>
    <row r="7190" spans="1:9" x14ac:dyDescent="0.2">
      <c r="A7190" s="141" t="s">
        <v>14377</v>
      </c>
      <c r="B7190" s="142" t="s">
        <v>22560</v>
      </c>
      <c r="C7190" s="143">
        <v>259</v>
      </c>
      <c r="D7190" s="143">
        <v>0</v>
      </c>
      <c r="E7190" s="144">
        <v>0</v>
      </c>
      <c r="F7190" s="144">
        <v>60.86</v>
      </c>
      <c r="G7190" s="144">
        <v>0</v>
      </c>
      <c r="H7190" s="144">
        <v>0</v>
      </c>
      <c r="I7190" s="144">
        <v>60.86</v>
      </c>
    </row>
    <row r="7191" spans="1:9" x14ac:dyDescent="0.2">
      <c r="A7191" s="141" t="s">
        <v>14379</v>
      </c>
      <c r="B7191" s="142" t="s">
        <v>22561</v>
      </c>
      <c r="C7191" s="143">
        <v>1740</v>
      </c>
      <c r="D7191" s="143">
        <v>20</v>
      </c>
      <c r="E7191" s="144">
        <v>6580.38</v>
      </c>
      <c r="F7191" s="144">
        <v>408.91</v>
      </c>
      <c r="G7191" s="144">
        <v>338.04</v>
      </c>
      <c r="H7191" s="144">
        <v>120.1</v>
      </c>
      <c r="I7191" s="144">
        <v>867.05</v>
      </c>
    </row>
    <row r="7192" spans="1:9" x14ac:dyDescent="0.2">
      <c r="A7192" s="141" t="s">
        <v>14381</v>
      </c>
      <c r="B7192" s="142" t="s">
        <v>22562</v>
      </c>
      <c r="C7192" s="143">
        <v>283</v>
      </c>
      <c r="D7192" s="143">
        <v>0</v>
      </c>
      <c r="E7192" s="144">
        <v>0</v>
      </c>
      <c r="F7192" s="144">
        <v>66.5</v>
      </c>
      <c r="G7192" s="144">
        <v>0</v>
      </c>
      <c r="H7192" s="144">
        <v>0</v>
      </c>
      <c r="I7192" s="144">
        <v>66.5</v>
      </c>
    </row>
    <row r="7193" spans="1:9" x14ac:dyDescent="0.2">
      <c r="A7193" s="141" t="s">
        <v>14383</v>
      </c>
      <c r="B7193" s="142" t="s">
        <v>22563</v>
      </c>
      <c r="C7193" s="143">
        <v>3030</v>
      </c>
      <c r="D7193" s="143">
        <v>25</v>
      </c>
      <c r="E7193" s="144">
        <v>9764.99</v>
      </c>
      <c r="F7193" s="144">
        <v>712.07</v>
      </c>
      <c r="G7193" s="144">
        <v>422.54</v>
      </c>
      <c r="H7193" s="144">
        <v>178.23</v>
      </c>
      <c r="I7193" s="144">
        <v>1312.84</v>
      </c>
    </row>
    <row r="7194" spans="1:9" x14ac:dyDescent="0.2">
      <c r="A7194" s="141" t="s">
        <v>14385</v>
      </c>
      <c r="B7194" s="142" t="s">
        <v>22564</v>
      </c>
      <c r="C7194" s="143">
        <v>570</v>
      </c>
      <c r="D7194" s="143">
        <v>3</v>
      </c>
      <c r="E7194" s="144">
        <v>839.8</v>
      </c>
      <c r="F7194" s="144">
        <v>133.94999999999999</v>
      </c>
      <c r="G7194" s="144">
        <v>50.7</v>
      </c>
      <c r="H7194" s="144">
        <v>15.33</v>
      </c>
      <c r="I7194" s="144">
        <v>199.98</v>
      </c>
    </row>
    <row r="7195" spans="1:9" x14ac:dyDescent="0.2">
      <c r="A7195" s="141" t="s">
        <v>14387</v>
      </c>
      <c r="B7195" s="142" t="s">
        <v>22565</v>
      </c>
      <c r="C7195" s="143">
        <v>940</v>
      </c>
      <c r="D7195" s="143">
        <v>10</v>
      </c>
      <c r="E7195" s="144">
        <v>7909.44</v>
      </c>
      <c r="F7195" s="144">
        <v>220.9</v>
      </c>
      <c r="G7195" s="144">
        <v>169.02</v>
      </c>
      <c r="H7195" s="144">
        <v>144.37</v>
      </c>
      <c r="I7195" s="144">
        <v>534.29</v>
      </c>
    </row>
    <row r="7196" spans="1:9" x14ac:dyDescent="0.2">
      <c r="A7196" s="141" t="s">
        <v>14389</v>
      </c>
      <c r="B7196" s="142" t="s">
        <v>22566</v>
      </c>
      <c r="C7196" s="143">
        <v>155</v>
      </c>
      <c r="D7196" s="143">
        <v>2</v>
      </c>
      <c r="E7196" s="144">
        <v>391.68</v>
      </c>
      <c r="F7196" s="144">
        <v>36.42</v>
      </c>
      <c r="G7196" s="144">
        <v>33.799999999999997</v>
      </c>
      <c r="H7196" s="144">
        <v>7.15</v>
      </c>
      <c r="I7196" s="144">
        <v>77.37</v>
      </c>
    </row>
    <row r="7197" spans="1:9" x14ac:dyDescent="0.2">
      <c r="A7197" s="141" t="s">
        <v>14391</v>
      </c>
      <c r="B7197" s="142" t="s">
        <v>22567</v>
      </c>
      <c r="C7197" s="143">
        <v>232</v>
      </c>
      <c r="D7197" s="143">
        <v>4</v>
      </c>
      <c r="E7197" s="144">
        <v>809.64</v>
      </c>
      <c r="F7197" s="144">
        <v>54.52</v>
      </c>
      <c r="G7197" s="144">
        <v>67.61</v>
      </c>
      <c r="H7197" s="144">
        <v>14.78</v>
      </c>
      <c r="I7197" s="144">
        <v>136.91</v>
      </c>
    </row>
    <row r="7198" spans="1:9" x14ac:dyDescent="0.2">
      <c r="A7198" s="141" t="s">
        <v>14393</v>
      </c>
      <c r="B7198" s="142" t="s">
        <v>22568</v>
      </c>
      <c r="C7198" s="143">
        <v>334</v>
      </c>
      <c r="D7198" s="143">
        <v>3</v>
      </c>
      <c r="E7198" s="144">
        <v>489.92</v>
      </c>
      <c r="F7198" s="144">
        <v>78.5</v>
      </c>
      <c r="G7198" s="144">
        <v>50.7</v>
      </c>
      <c r="H7198" s="144">
        <v>8.94</v>
      </c>
      <c r="I7198" s="144">
        <v>138.13999999999999</v>
      </c>
    </row>
    <row r="7199" spans="1:9" x14ac:dyDescent="0.2">
      <c r="A7199" s="141" t="s">
        <v>14395</v>
      </c>
      <c r="B7199" s="142" t="s">
        <v>22569</v>
      </c>
      <c r="C7199" s="143">
        <v>310</v>
      </c>
      <c r="D7199" s="143">
        <v>1</v>
      </c>
      <c r="E7199" s="144">
        <v>6851.54</v>
      </c>
      <c r="F7199" s="144">
        <v>72.86</v>
      </c>
      <c r="G7199" s="144">
        <v>16.899999999999999</v>
      </c>
      <c r="H7199" s="144">
        <v>125.06</v>
      </c>
      <c r="I7199" s="144">
        <v>214.82</v>
      </c>
    </row>
    <row r="7200" spans="1:9" x14ac:dyDescent="0.2">
      <c r="A7200" s="141" t="s">
        <v>14397</v>
      </c>
      <c r="B7200" s="142" t="s">
        <v>22570</v>
      </c>
      <c r="C7200" s="143">
        <v>171</v>
      </c>
      <c r="D7200" s="143">
        <v>0</v>
      </c>
      <c r="E7200" s="144">
        <v>0</v>
      </c>
      <c r="F7200" s="144">
        <v>40.18</v>
      </c>
      <c r="G7200" s="144">
        <v>0</v>
      </c>
      <c r="H7200" s="144">
        <v>0</v>
      </c>
      <c r="I7200" s="144">
        <v>40.18</v>
      </c>
    </row>
    <row r="7201" spans="1:9" x14ac:dyDescent="0.2">
      <c r="A7201" s="141" t="s">
        <v>14399</v>
      </c>
      <c r="B7201" s="142" t="s">
        <v>22571</v>
      </c>
      <c r="C7201" s="143">
        <v>607</v>
      </c>
      <c r="D7201" s="143">
        <v>10</v>
      </c>
      <c r="E7201" s="144">
        <v>199654.12</v>
      </c>
      <c r="F7201" s="144">
        <v>142.65</v>
      </c>
      <c r="G7201" s="144">
        <v>169.02</v>
      </c>
      <c r="H7201" s="144">
        <v>3644.14</v>
      </c>
      <c r="I7201" s="144">
        <v>3955.81</v>
      </c>
    </row>
    <row r="7202" spans="1:9" x14ac:dyDescent="0.2">
      <c r="A7202" s="141" t="s">
        <v>14401</v>
      </c>
      <c r="B7202" s="142" t="s">
        <v>22572</v>
      </c>
      <c r="C7202" s="143">
        <v>350</v>
      </c>
      <c r="D7202" s="143">
        <v>7</v>
      </c>
      <c r="E7202" s="144">
        <v>945.31</v>
      </c>
      <c r="F7202" s="144">
        <v>82.26</v>
      </c>
      <c r="G7202" s="144">
        <v>118.31</v>
      </c>
      <c r="H7202" s="144">
        <v>17.260000000000002</v>
      </c>
      <c r="I7202" s="144">
        <v>217.83</v>
      </c>
    </row>
    <row r="7203" spans="1:9" x14ac:dyDescent="0.2">
      <c r="A7203" s="141" t="s">
        <v>14403</v>
      </c>
      <c r="B7203" s="142" t="s">
        <v>22573</v>
      </c>
      <c r="C7203" s="143">
        <v>176</v>
      </c>
      <c r="D7203" s="143">
        <v>5</v>
      </c>
      <c r="E7203" s="144">
        <v>2432.7800000000002</v>
      </c>
      <c r="F7203" s="144">
        <v>41.36</v>
      </c>
      <c r="G7203" s="144">
        <v>84.51</v>
      </c>
      <c r="H7203" s="144">
        <v>44.4</v>
      </c>
      <c r="I7203" s="144">
        <v>170.27</v>
      </c>
    </row>
    <row r="7204" spans="1:9" x14ac:dyDescent="0.2">
      <c r="A7204" s="141" t="s">
        <v>14405</v>
      </c>
      <c r="B7204" s="142" t="s">
        <v>22574</v>
      </c>
      <c r="C7204" s="143">
        <v>208</v>
      </c>
      <c r="D7204" s="143">
        <v>2</v>
      </c>
      <c r="E7204" s="144">
        <v>19328.560000000001</v>
      </c>
      <c r="F7204" s="144">
        <v>48.88</v>
      </c>
      <c r="G7204" s="144">
        <v>33.799999999999997</v>
      </c>
      <c r="H7204" s="144">
        <v>352.79</v>
      </c>
      <c r="I7204" s="144">
        <v>435.47</v>
      </c>
    </row>
    <row r="7205" spans="1:9" x14ac:dyDescent="0.2">
      <c r="A7205" s="141" t="s">
        <v>14407</v>
      </c>
      <c r="B7205" s="142" t="s">
        <v>22575</v>
      </c>
      <c r="C7205" s="143">
        <v>151</v>
      </c>
      <c r="D7205" s="143">
        <v>0</v>
      </c>
      <c r="E7205" s="144">
        <v>0</v>
      </c>
      <c r="F7205" s="144">
        <v>35.49</v>
      </c>
      <c r="G7205" s="144">
        <v>0</v>
      </c>
      <c r="H7205" s="144">
        <v>0</v>
      </c>
      <c r="I7205" s="144">
        <v>35.49</v>
      </c>
    </row>
    <row r="7206" spans="1:9" x14ac:dyDescent="0.2">
      <c r="A7206" s="141" t="s">
        <v>14409</v>
      </c>
      <c r="B7206" s="142" t="s">
        <v>22576</v>
      </c>
      <c r="C7206" s="143">
        <v>298</v>
      </c>
      <c r="D7206" s="143">
        <v>0</v>
      </c>
      <c r="E7206" s="144">
        <v>0</v>
      </c>
      <c r="F7206" s="144">
        <v>70.03</v>
      </c>
      <c r="G7206" s="144">
        <v>0</v>
      </c>
      <c r="H7206" s="144">
        <v>0</v>
      </c>
      <c r="I7206" s="144">
        <v>70.03</v>
      </c>
    </row>
    <row r="7207" spans="1:9" x14ac:dyDescent="0.2">
      <c r="A7207" s="141" t="s">
        <v>14411</v>
      </c>
      <c r="B7207" s="142" t="s">
        <v>22577</v>
      </c>
      <c r="C7207" s="143">
        <v>246</v>
      </c>
      <c r="D7207" s="143">
        <v>2</v>
      </c>
      <c r="E7207" s="144">
        <v>593.29</v>
      </c>
      <c r="F7207" s="144">
        <v>57.82</v>
      </c>
      <c r="G7207" s="144">
        <v>33.799999999999997</v>
      </c>
      <c r="H7207" s="144">
        <v>10.83</v>
      </c>
      <c r="I7207" s="144">
        <v>102.45</v>
      </c>
    </row>
    <row r="7208" spans="1:9" x14ac:dyDescent="0.2">
      <c r="A7208" s="141" t="s">
        <v>14413</v>
      </c>
      <c r="B7208" s="142" t="s">
        <v>22578</v>
      </c>
      <c r="C7208" s="143">
        <v>225</v>
      </c>
      <c r="D7208" s="143">
        <v>2</v>
      </c>
      <c r="E7208" s="144">
        <v>432.2</v>
      </c>
      <c r="F7208" s="144">
        <v>52.88</v>
      </c>
      <c r="G7208" s="144">
        <v>33.799999999999997</v>
      </c>
      <c r="H7208" s="144">
        <v>7.89</v>
      </c>
      <c r="I7208" s="144">
        <v>94.57</v>
      </c>
    </row>
    <row r="7209" spans="1:9" x14ac:dyDescent="0.2">
      <c r="A7209" s="141" t="s">
        <v>14415</v>
      </c>
      <c r="B7209" s="142" t="s">
        <v>22579</v>
      </c>
      <c r="C7209" s="143">
        <v>199</v>
      </c>
      <c r="D7209" s="143">
        <v>1</v>
      </c>
      <c r="E7209" s="144">
        <v>18390.98</v>
      </c>
      <c r="F7209" s="144">
        <v>46.77</v>
      </c>
      <c r="G7209" s="144">
        <v>16.899999999999999</v>
      </c>
      <c r="H7209" s="144">
        <v>335.68</v>
      </c>
      <c r="I7209" s="144">
        <v>399.35</v>
      </c>
    </row>
    <row r="7210" spans="1:9" x14ac:dyDescent="0.2">
      <c r="A7210" s="141" t="s">
        <v>14417</v>
      </c>
      <c r="B7210" s="142" t="s">
        <v>22580</v>
      </c>
      <c r="C7210" s="143">
        <v>272</v>
      </c>
      <c r="D7210" s="143">
        <v>0</v>
      </c>
      <c r="E7210" s="144">
        <v>0</v>
      </c>
      <c r="F7210" s="144">
        <v>63.92</v>
      </c>
      <c r="G7210" s="144">
        <v>0</v>
      </c>
      <c r="H7210" s="144">
        <v>0</v>
      </c>
      <c r="I7210" s="144">
        <v>63.92</v>
      </c>
    </row>
    <row r="7211" spans="1:9" x14ac:dyDescent="0.2">
      <c r="A7211" s="141" t="s">
        <v>14419</v>
      </c>
      <c r="B7211" s="142" t="s">
        <v>22581</v>
      </c>
      <c r="C7211" s="143">
        <v>274</v>
      </c>
      <c r="D7211" s="143">
        <v>4</v>
      </c>
      <c r="E7211" s="144">
        <v>414.87</v>
      </c>
      <c r="F7211" s="144">
        <v>64.39</v>
      </c>
      <c r="G7211" s="144">
        <v>67.61</v>
      </c>
      <c r="H7211" s="144">
        <v>7.58</v>
      </c>
      <c r="I7211" s="144">
        <v>139.58000000000001</v>
      </c>
    </row>
    <row r="7212" spans="1:9" x14ac:dyDescent="0.2">
      <c r="A7212" s="141" t="s">
        <v>14421</v>
      </c>
      <c r="B7212" s="142" t="s">
        <v>22582</v>
      </c>
      <c r="C7212" s="143">
        <v>273</v>
      </c>
      <c r="D7212" s="143">
        <v>5</v>
      </c>
      <c r="E7212" s="144">
        <v>902.08</v>
      </c>
      <c r="F7212" s="144">
        <v>64.16</v>
      </c>
      <c r="G7212" s="144">
        <v>84.51</v>
      </c>
      <c r="H7212" s="144">
        <v>16.46</v>
      </c>
      <c r="I7212" s="144">
        <v>165.13</v>
      </c>
    </row>
    <row r="7213" spans="1:9" x14ac:dyDescent="0.2">
      <c r="A7213" s="141" t="s">
        <v>14423</v>
      </c>
      <c r="B7213" s="142" t="s">
        <v>22583</v>
      </c>
      <c r="C7213" s="143">
        <v>381</v>
      </c>
      <c r="D7213" s="143">
        <v>3</v>
      </c>
      <c r="E7213" s="144">
        <v>2059.36</v>
      </c>
      <c r="F7213" s="144">
        <v>89.54</v>
      </c>
      <c r="G7213" s="144">
        <v>50.7</v>
      </c>
      <c r="H7213" s="144">
        <v>37.590000000000003</v>
      </c>
      <c r="I7213" s="144">
        <v>177.83</v>
      </c>
    </row>
    <row r="7214" spans="1:9" x14ac:dyDescent="0.2">
      <c r="A7214" s="141" t="s">
        <v>14425</v>
      </c>
      <c r="B7214" s="142" t="s">
        <v>22584</v>
      </c>
      <c r="C7214" s="143">
        <v>126</v>
      </c>
      <c r="D7214" s="143">
        <v>0</v>
      </c>
      <c r="E7214" s="144">
        <v>0</v>
      </c>
      <c r="F7214" s="144">
        <v>29.61</v>
      </c>
      <c r="G7214" s="144">
        <v>0</v>
      </c>
      <c r="H7214" s="144">
        <v>0</v>
      </c>
      <c r="I7214" s="144">
        <v>29.61</v>
      </c>
    </row>
    <row r="7215" spans="1:9" x14ac:dyDescent="0.2">
      <c r="A7215" s="141" t="s">
        <v>14427</v>
      </c>
      <c r="B7215" s="142" t="s">
        <v>22585</v>
      </c>
      <c r="C7215" s="143">
        <v>647</v>
      </c>
      <c r="D7215" s="143">
        <v>3</v>
      </c>
      <c r="E7215" s="144">
        <v>1119.3800000000001</v>
      </c>
      <c r="F7215" s="144">
        <v>152.05000000000001</v>
      </c>
      <c r="G7215" s="144">
        <v>50.7</v>
      </c>
      <c r="H7215" s="144">
        <v>20.43</v>
      </c>
      <c r="I7215" s="144">
        <v>223.18</v>
      </c>
    </row>
    <row r="7216" spans="1:9" x14ac:dyDescent="0.2">
      <c r="A7216" s="141" t="s">
        <v>14429</v>
      </c>
      <c r="B7216" s="142" t="s">
        <v>22586</v>
      </c>
      <c r="C7216" s="143">
        <v>514</v>
      </c>
      <c r="D7216" s="143">
        <v>7</v>
      </c>
      <c r="E7216" s="144">
        <v>9472.7800000000007</v>
      </c>
      <c r="F7216" s="144">
        <v>120.79</v>
      </c>
      <c r="G7216" s="144">
        <v>118.31</v>
      </c>
      <c r="H7216" s="144">
        <v>172.9</v>
      </c>
      <c r="I7216" s="144">
        <v>412</v>
      </c>
    </row>
    <row r="7217" spans="1:9" x14ac:dyDescent="0.2">
      <c r="A7217" s="141" t="s">
        <v>14431</v>
      </c>
      <c r="B7217" s="142" t="s">
        <v>22587</v>
      </c>
      <c r="C7217" s="143">
        <v>163</v>
      </c>
      <c r="D7217" s="143">
        <v>0</v>
      </c>
      <c r="E7217" s="144">
        <v>0</v>
      </c>
      <c r="F7217" s="144">
        <v>38.299999999999997</v>
      </c>
      <c r="G7217" s="144">
        <v>0</v>
      </c>
      <c r="H7217" s="144">
        <v>0</v>
      </c>
      <c r="I7217" s="144">
        <v>38.299999999999997</v>
      </c>
    </row>
    <row r="7218" spans="1:9" x14ac:dyDescent="0.2">
      <c r="A7218" s="141" t="s">
        <v>14433</v>
      </c>
      <c r="B7218" s="142" t="s">
        <v>22588</v>
      </c>
      <c r="C7218" s="143">
        <v>108</v>
      </c>
      <c r="D7218" s="143">
        <v>2</v>
      </c>
      <c r="E7218" s="144">
        <v>13558.84</v>
      </c>
      <c r="F7218" s="144">
        <v>25.38</v>
      </c>
      <c r="G7218" s="144">
        <v>33.799999999999997</v>
      </c>
      <c r="H7218" s="144">
        <v>247.48</v>
      </c>
      <c r="I7218" s="144">
        <v>306.66000000000003</v>
      </c>
    </row>
    <row r="7219" spans="1:9" x14ac:dyDescent="0.2">
      <c r="A7219" s="141" t="s">
        <v>14435</v>
      </c>
      <c r="B7219" s="142" t="s">
        <v>22589</v>
      </c>
      <c r="C7219" s="143">
        <v>97</v>
      </c>
      <c r="D7219" s="143">
        <v>2</v>
      </c>
      <c r="E7219" s="144">
        <v>373.22</v>
      </c>
      <c r="F7219" s="144">
        <v>22.79</v>
      </c>
      <c r="G7219" s="144">
        <v>33.799999999999997</v>
      </c>
      <c r="H7219" s="144">
        <v>6.82</v>
      </c>
      <c r="I7219" s="144">
        <v>63.41</v>
      </c>
    </row>
    <row r="7220" spans="1:9" x14ac:dyDescent="0.2">
      <c r="A7220" s="141" t="s">
        <v>14437</v>
      </c>
      <c r="B7220" s="142" t="s">
        <v>22590</v>
      </c>
      <c r="C7220" s="143">
        <v>205</v>
      </c>
      <c r="D7220" s="143">
        <v>4</v>
      </c>
      <c r="E7220" s="144">
        <v>870.86</v>
      </c>
      <c r="F7220" s="144">
        <v>48.18</v>
      </c>
      <c r="G7220" s="144">
        <v>67.61</v>
      </c>
      <c r="H7220" s="144">
        <v>15.9</v>
      </c>
      <c r="I7220" s="144">
        <v>131.69</v>
      </c>
    </row>
    <row r="7221" spans="1:9" x14ac:dyDescent="0.2">
      <c r="A7221" s="141" t="s">
        <v>14439</v>
      </c>
      <c r="B7221" s="142" t="s">
        <v>22591</v>
      </c>
      <c r="C7221" s="143">
        <v>183</v>
      </c>
      <c r="D7221" s="143">
        <v>0</v>
      </c>
      <c r="E7221" s="144">
        <v>0</v>
      </c>
      <c r="F7221" s="144">
        <v>43.01</v>
      </c>
      <c r="G7221" s="144">
        <v>0</v>
      </c>
      <c r="H7221" s="144">
        <v>0</v>
      </c>
      <c r="I7221" s="144">
        <v>43.01</v>
      </c>
    </row>
    <row r="7222" spans="1:9" x14ac:dyDescent="0.2">
      <c r="A7222" s="141" t="s">
        <v>14441</v>
      </c>
      <c r="B7222" s="142" t="s">
        <v>22592</v>
      </c>
      <c r="C7222" s="143">
        <v>222</v>
      </c>
      <c r="D7222" s="143">
        <v>0</v>
      </c>
      <c r="E7222" s="144">
        <v>0</v>
      </c>
      <c r="F7222" s="144">
        <v>52.17</v>
      </c>
      <c r="G7222" s="144">
        <v>0</v>
      </c>
      <c r="H7222" s="144">
        <v>0</v>
      </c>
      <c r="I7222" s="144">
        <v>52.17</v>
      </c>
    </row>
    <row r="7223" spans="1:9" x14ac:dyDescent="0.2">
      <c r="A7223" s="141" t="s">
        <v>14443</v>
      </c>
      <c r="B7223" s="142" t="s">
        <v>22593</v>
      </c>
      <c r="C7223" s="143">
        <v>295</v>
      </c>
      <c r="D7223" s="143">
        <v>11</v>
      </c>
      <c r="E7223" s="144">
        <v>9012.3700000000008</v>
      </c>
      <c r="F7223" s="144">
        <v>69.33</v>
      </c>
      <c r="G7223" s="144">
        <v>185.92</v>
      </c>
      <c r="H7223" s="144">
        <v>164.5</v>
      </c>
      <c r="I7223" s="144">
        <v>419.75</v>
      </c>
    </row>
    <row r="7224" spans="1:9" x14ac:dyDescent="0.2">
      <c r="A7224" s="141" t="s">
        <v>14445</v>
      </c>
      <c r="B7224" s="142" t="s">
        <v>22594</v>
      </c>
      <c r="C7224" s="143">
        <v>39</v>
      </c>
      <c r="D7224" s="143">
        <v>1</v>
      </c>
      <c r="E7224" s="144">
        <v>186.61</v>
      </c>
      <c r="F7224" s="144">
        <v>9.17</v>
      </c>
      <c r="G7224" s="144">
        <v>16.899999999999999</v>
      </c>
      <c r="H7224" s="144">
        <v>3.41</v>
      </c>
      <c r="I7224" s="144">
        <v>29.48</v>
      </c>
    </row>
    <row r="7225" spans="1:9" x14ac:dyDescent="0.2">
      <c r="A7225" s="141" t="s">
        <v>14447</v>
      </c>
      <c r="B7225" s="142" t="s">
        <v>22595</v>
      </c>
      <c r="C7225" s="143">
        <v>156</v>
      </c>
      <c r="D7225" s="143">
        <v>1</v>
      </c>
      <c r="E7225" s="144">
        <v>12534.72</v>
      </c>
      <c r="F7225" s="144">
        <v>36.659999999999997</v>
      </c>
      <c r="G7225" s="144">
        <v>16.899999999999999</v>
      </c>
      <c r="H7225" s="144">
        <v>228.78</v>
      </c>
      <c r="I7225" s="144">
        <v>282.33999999999997</v>
      </c>
    </row>
    <row r="7226" spans="1:9" x14ac:dyDescent="0.2">
      <c r="A7226" s="141" t="s">
        <v>14449</v>
      </c>
      <c r="B7226" s="142" t="s">
        <v>22596</v>
      </c>
      <c r="C7226" s="143">
        <v>180</v>
      </c>
      <c r="D7226" s="143">
        <v>3</v>
      </c>
      <c r="E7226" s="144">
        <v>213.12</v>
      </c>
      <c r="F7226" s="144">
        <v>42.3</v>
      </c>
      <c r="G7226" s="144">
        <v>50.7</v>
      </c>
      <c r="H7226" s="144">
        <v>3.89</v>
      </c>
      <c r="I7226" s="144">
        <v>96.89</v>
      </c>
    </row>
    <row r="7227" spans="1:9" x14ac:dyDescent="0.2">
      <c r="A7227" s="141" t="s">
        <v>14451</v>
      </c>
      <c r="B7227" s="142" t="s">
        <v>22597</v>
      </c>
      <c r="C7227" s="143">
        <v>155</v>
      </c>
      <c r="D7227" s="143">
        <v>1</v>
      </c>
      <c r="E7227" s="144">
        <v>891.42</v>
      </c>
      <c r="F7227" s="144">
        <v>36.42</v>
      </c>
      <c r="G7227" s="144">
        <v>16.899999999999999</v>
      </c>
      <c r="H7227" s="144">
        <v>16.27</v>
      </c>
      <c r="I7227" s="144">
        <v>69.59</v>
      </c>
    </row>
    <row r="7228" spans="1:9" x14ac:dyDescent="0.2">
      <c r="A7228" s="141" t="s">
        <v>14453</v>
      </c>
      <c r="B7228" s="142" t="s">
        <v>22598</v>
      </c>
      <c r="C7228" s="143">
        <v>48</v>
      </c>
      <c r="D7228" s="143">
        <v>1</v>
      </c>
      <c r="E7228" s="144">
        <v>153.86000000000001</v>
      </c>
      <c r="F7228" s="144">
        <v>11.28</v>
      </c>
      <c r="G7228" s="144">
        <v>16.899999999999999</v>
      </c>
      <c r="H7228" s="144">
        <v>2.81</v>
      </c>
      <c r="I7228" s="144">
        <v>30.99</v>
      </c>
    </row>
    <row r="7229" spans="1:9" x14ac:dyDescent="0.2">
      <c r="A7229" s="141" t="s">
        <v>14455</v>
      </c>
      <c r="B7229" s="142" t="s">
        <v>22599</v>
      </c>
      <c r="C7229" s="143">
        <v>1366</v>
      </c>
      <c r="D7229" s="143">
        <v>29</v>
      </c>
      <c r="E7229" s="144">
        <v>8034.3</v>
      </c>
      <c r="F7229" s="144">
        <v>321.02</v>
      </c>
      <c r="G7229" s="144">
        <v>490.15</v>
      </c>
      <c r="H7229" s="144">
        <v>146.65</v>
      </c>
      <c r="I7229" s="144">
        <v>957.82</v>
      </c>
    </row>
    <row r="7230" spans="1:9" x14ac:dyDescent="0.2">
      <c r="A7230" s="141" t="s">
        <v>14457</v>
      </c>
      <c r="B7230" s="142" t="s">
        <v>22600</v>
      </c>
      <c r="C7230" s="143">
        <v>186</v>
      </c>
      <c r="D7230" s="143">
        <v>1</v>
      </c>
      <c r="E7230" s="144">
        <v>240.02</v>
      </c>
      <c r="F7230" s="144">
        <v>43.71</v>
      </c>
      <c r="G7230" s="144">
        <v>16.899999999999999</v>
      </c>
      <c r="H7230" s="144">
        <v>4.38</v>
      </c>
      <c r="I7230" s="144">
        <v>64.989999999999995</v>
      </c>
    </row>
    <row r="7231" spans="1:9" x14ac:dyDescent="0.2">
      <c r="A7231" s="141" t="s">
        <v>14459</v>
      </c>
      <c r="B7231" s="142" t="s">
        <v>22601</v>
      </c>
      <c r="C7231" s="143">
        <v>104</v>
      </c>
      <c r="D7231" s="143">
        <v>0</v>
      </c>
      <c r="E7231" s="144">
        <v>0</v>
      </c>
      <c r="F7231" s="144">
        <v>24.44</v>
      </c>
      <c r="G7231" s="144">
        <v>0</v>
      </c>
      <c r="H7231" s="144">
        <v>0</v>
      </c>
      <c r="I7231" s="144">
        <v>24.44</v>
      </c>
    </row>
    <row r="7232" spans="1:9" x14ac:dyDescent="0.2">
      <c r="A7232" s="141" t="s">
        <v>14461</v>
      </c>
      <c r="B7232" s="142" t="s">
        <v>22602</v>
      </c>
      <c r="C7232" s="143">
        <v>42</v>
      </c>
      <c r="D7232" s="143">
        <v>1</v>
      </c>
      <c r="E7232" s="144">
        <v>186.61</v>
      </c>
      <c r="F7232" s="144">
        <v>9.8699999999999992</v>
      </c>
      <c r="G7232" s="144">
        <v>16.899999999999999</v>
      </c>
      <c r="H7232" s="144">
        <v>3.41</v>
      </c>
      <c r="I7232" s="144">
        <v>30.18</v>
      </c>
    </row>
    <row r="7233" spans="1:9" x14ac:dyDescent="0.2">
      <c r="A7233" s="141" t="s">
        <v>14463</v>
      </c>
      <c r="B7233" s="142" t="s">
        <v>22603</v>
      </c>
      <c r="C7233" s="143">
        <v>98</v>
      </c>
      <c r="D7233" s="143">
        <v>21</v>
      </c>
      <c r="E7233" s="144">
        <v>2560.63</v>
      </c>
      <c r="F7233" s="144">
        <v>23.03</v>
      </c>
      <c r="G7233" s="144">
        <v>354.94</v>
      </c>
      <c r="H7233" s="144">
        <v>46.74</v>
      </c>
      <c r="I7233" s="144">
        <v>424.71</v>
      </c>
    </row>
    <row r="7234" spans="1:9" x14ac:dyDescent="0.2">
      <c r="A7234" s="141" t="s">
        <v>14465</v>
      </c>
      <c r="B7234" s="142" t="s">
        <v>22604</v>
      </c>
      <c r="C7234" s="143">
        <v>640</v>
      </c>
      <c r="D7234" s="143">
        <v>5</v>
      </c>
      <c r="E7234" s="144">
        <v>1382.79</v>
      </c>
      <c r="F7234" s="144">
        <v>150.41</v>
      </c>
      <c r="G7234" s="144">
        <v>84.51</v>
      </c>
      <c r="H7234" s="144">
        <v>25.24</v>
      </c>
      <c r="I7234" s="144">
        <v>260.16000000000003</v>
      </c>
    </row>
    <row r="7235" spans="1:9" x14ac:dyDescent="0.2">
      <c r="A7235" s="141" t="s">
        <v>14467</v>
      </c>
      <c r="B7235" s="142" t="s">
        <v>22605</v>
      </c>
      <c r="C7235" s="143">
        <v>499</v>
      </c>
      <c r="D7235" s="143">
        <v>10</v>
      </c>
      <c r="E7235" s="144">
        <v>2701.83</v>
      </c>
      <c r="F7235" s="144">
        <v>117.27</v>
      </c>
      <c r="G7235" s="144">
        <v>169.02</v>
      </c>
      <c r="H7235" s="144">
        <v>49.31</v>
      </c>
      <c r="I7235" s="144">
        <v>335.6</v>
      </c>
    </row>
    <row r="7236" spans="1:9" x14ac:dyDescent="0.2">
      <c r="A7236" s="141" t="s">
        <v>14469</v>
      </c>
      <c r="B7236" s="142" t="s">
        <v>22606</v>
      </c>
      <c r="C7236" s="143">
        <v>343</v>
      </c>
      <c r="D7236" s="143">
        <v>5</v>
      </c>
      <c r="E7236" s="144">
        <v>937.54</v>
      </c>
      <c r="F7236" s="144">
        <v>80.61</v>
      </c>
      <c r="G7236" s="144">
        <v>84.51</v>
      </c>
      <c r="H7236" s="144">
        <v>17.11</v>
      </c>
      <c r="I7236" s="144">
        <v>182.23</v>
      </c>
    </row>
    <row r="7237" spans="1:9" x14ac:dyDescent="0.2">
      <c r="A7237" s="141" t="s">
        <v>14471</v>
      </c>
      <c r="B7237" s="142" t="s">
        <v>22607</v>
      </c>
      <c r="C7237" s="143">
        <v>141</v>
      </c>
      <c r="D7237" s="143">
        <v>2</v>
      </c>
      <c r="E7237" s="144">
        <v>10314.629999999999</v>
      </c>
      <c r="F7237" s="144">
        <v>33.14</v>
      </c>
      <c r="G7237" s="144">
        <v>33.799999999999997</v>
      </c>
      <c r="H7237" s="144">
        <v>188.26</v>
      </c>
      <c r="I7237" s="144">
        <v>255.2</v>
      </c>
    </row>
    <row r="7238" spans="1:9" x14ac:dyDescent="0.2">
      <c r="A7238" s="141" t="s">
        <v>14473</v>
      </c>
      <c r="B7238" s="142" t="s">
        <v>22608</v>
      </c>
      <c r="C7238" s="143">
        <v>257</v>
      </c>
      <c r="D7238" s="143">
        <v>2</v>
      </c>
      <c r="E7238" s="144">
        <v>351.22</v>
      </c>
      <c r="F7238" s="144">
        <v>60.4</v>
      </c>
      <c r="G7238" s="144">
        <v>33.799999999999997</v>
      </c>
      <c r="H7238" s="144">
        <v>6.41</v>
      </c>
      <c r="I7238" s="144">
        <v>100.61</v>
      </c>
    </row>
    <row r="7239" spans="1:9" x14ac:dyDescent="0.2">
      <c r="A7239" s="141" t="s">
        <v>14475</v>
      </c>
      <c r="B7239" s="142" t="s">
        <v>22609</v>
      </c>
      <c r="C7239" s="143">
        <v>629</v>
      </c>
      <c r="D7239" s="143">
        <v>7</v>
      </c>
      <c r="E7239" s="144">
        <v>7188.57</v>
      </c>
      <c r="F7239" s="144">
        <v>147.82</v>
      </c>
      <c r="G7239" s="144">
        <v>118.31</v>
      </c>
      <c r="H7239" s="144">
        <v>131.21</v>
      </c>
      <c r="I7239" s="144">
        <v>397.34</v>
      </c>
    </row>
    <row r="7240" spans="1:9" x14ac:dyDescent="0.2">
      <c r="A7240" s="141" t="s">
        <v>14477</v>
      </c>
      <c r="B7240" s="142" t="s">
        <v>22610</v>
      </c>
      <c r="C7240" s="143">
        <v>250</v>
      </c>
      <c r="D7240" s="143">
        <v>1</v>
      </c>
      <c r="E7240" s="144">
        <v>385.67</v>
      </c>
      <c r="F7240" s="144">
        <v>58.75</v>
      </c>
      <c r="G7240" s="144">
        <v>16.899999999999999</v>
      </c>
      <c r="H7240" s="144">
        <v>7.04</v>
      </c>
      <c r="I7240" s="144">
        <v>82.69</v>
      </c>
    </row>
    <row r="7241" spans="1:9" x14ac:dyDescent="0.2">
      <c r="A7241" s="141" t="s">
        <v>14479</v>
      </c>
      <c r="B7241" s="142" t="s">
        <v>22611</v>
      </c>
      <c r="C7241" s="143">
        <v>987</v>
      </c>
      <c r="D7241" s="143">
        <v>17</v>
      </c>
      <c r="E7241" s="144">
        <v>16869.77</v>
      </c>
      <c r="F7241" s="144">
        <v>231.95</v>
      </c>
      <c r="G7241" s="144">
        <v>287.33</v>
      </c>
      <c r="H7241" s="144">
        <v>307.91000000000003</v>
      </c>
      <c r="I7241" s="144">
        <v>827.19</v>
      </c>
    </row>
    <row r="7242" spans="1:9" x14ac:dyDescent="0.2">
      <c r="A7242" s="141" t="s">
        <v>14481</v>
      </c>
      <c r="B7242" s="142" t="s">
        <v>22612</v>
      </c>
      <c r="C7242" s="143">
        <v>392</v>
      </c>
      <c r="D7242" s="143">
        <v>0</v>
      </c>
      <c r="E7242" s="144">
        <v>0</v>
      </c>
      <c r="F7242" s="144">
        <v>92.12</v>
      </c>
      <c r="G7242" s="144">
        <v>0</v>
      </c>
      <c r="H7242" s="144">
        <v>0</v>
      </c>
      <c r="I7242" s="144">
        <v>92.12</v>
      </c>
    </row>
    <row r="7243" spans="1:9" x14ac:dyDescent="0.2">
      <c r="A7243" s="141" t="s">
        <v>14483</v>
      </c>
      <c r="B7243" s="142" t="s">
        <v>22613</v>
      </c>
      <c r="C7243" s="143">
        <v>143</v>
      </c>
      <c r="D7243" s="143">
        <v>0</v>
      </c>
      <c r="E7243" s="144">
        <v>0</v>
      </c>
      <c r="F7243" s="144">
        <v>33.61</v>
      </c>
      <c r="G7243" s="144">
        <v>0</v>
      </c>
      <c r="H7243" s="144">
        <v>0</v>
      </c>
      <c r="I7243" s="144">
        <v>33.61</v>
      </c>
    </row>
    <row r="7244" spans="1:9" x14ac:dyDescent="0.2">
      <c r="A7244" s="141" t="s">
        <v>14485</v>
      </c>
      <c r="B7244" s="142" t="s">
        <v>22614</v>
      </c>
      <c r="C7244" s="143">
        <v>342</v>
      </c>
      <c r="D7244" s="143">
        <v>0</v>
      </c>
      <c r="E7244" s="144">
        <v>0</v>
      </c>
      <c r="F7244" s="144">
        <v>80.38</v>
      </c>
      <c r="G7244" s="144">
        <v>0</v>
      </c>
      <c r="H7244" s="144">
        <v>0</v>
      </c>
      <c r="I7244" s="144">
        <v>80.38</v>
      </c>
    </row>
    <row r="7245" spans="1:9" x14ac:dyDescent="0.2">
      <c r="A7245" s="141" t="s">
        <v>14487</v>
      </c>
      <c r="B7245" s="142" t="s">
        <v>22615</v>
      </c>
      <c r="C7245" s="143">
        <v>89</v>
      </c>
      <c r="D7245" s="143">
        <v>0</v>
      </c>
      <c r="E7245" s="144">
        <v>0</v>
      </c>
      <c r="F7245" s="144">
        <v>20.91</v>
      </c>
      <c r="G7245" s="144">
        <v>0</v>
      </c>
      <c r="H7245" s="144">
        <v>0</v>
      </c>
      <c r="I7245" s="144">
        <v>20.91</v>
      </c>
    </row>
    <row r="7246" spans="1:9" x14ac:dyDescent="0.2">
      <c r="A7246" s="141" t="s">
        <v>14489</v>
      </c>
      <c r="B7246" s="142" t="s">
        <v>22616</v>
      </c>
      <c r="C7246" s="143">
        <v>169</v>
      </c>
      <c r="D7246" s="143">
        <v>0</v>
      </c>
      <c r="E7246" s="144">
        <v>0</v>
      </c>
      <c r="F7246" s="144">
        <v>39.72</v>
      </c>
      <c r="G7246" s="144">
        <v>0</v>
      </c>
      <c r="H7246" s="144">
        <v>0</v>
      </c>
      <c r="I7246" s="144">
        <v>39.72</v>
      </c>
    </row>
    <row r="7247" spans="1:9" x14ac:dyDescent="0.2">
      <c r="A7247" s="141" t="s">
        <v>14491</v>
      </c>
      <c r="B7247" s="142" t="s">
        <v>22617</v>
      </c>
      <c r="C7247" s="143">
        <v>183</v>
      </c>
      <c r="D7247" s="143">
        <v>0</v>
      </c>
      <c r="E7247" s="144">
        <v>0</v>
      </c>
      <c r="F7247" s="144">
        <v>43.01</v>
      </c>
      <c r="G7247" s="144">
        <v>0</v>
      </c>
      <c r="H7247" s="144">
        <v>0</v>
      </c>
      <c r="I7247" s="144">
        <v>43.01</v>
      </c>
    </row>
    <row r="7248" spans="1:9" x14ac:dyDescent="0.2">
      <c r="A7248" s="141" t="s">
        <v>14493</v>
      </c>
      <c r="B7248" s="142" t="s">
        <v>22618</v>
      </c>
      <c r="C7248" s="143">
        <v>238</v>
      </c>
      <c r="D7248" s="143">
        <v>4</v>
      </c>
      <c r="E7248" s="144">
        <v>3767.79</v>
      </c>
      <c r="F7248" s="144">
        <v>55.93</v>
      </c>
      <c r="G7248" s="144">
        <v>67.61</v>
      </c>
      <c r="H7248" s="144">
        <v>68.77</v>
      </c>
      <c r="I7248" s="144">
        <v>192.31</v>
      </c>
    </row>
    <row r="7249" spans="1:9" x14ac:dyDescent="0.2">
      <c r="A7249" s="141" t="s">
        <v>14495</v>
      </c>
      <c r="B7249" s="142" t="s">
        <v>22619</v>
      </c>
      <c r="C7249" s="143">
        <v>1362</v>
      </c>
      <c r="D7249" s="143">
        <v>33</v>
      </c>
      <c r="E7249" s="144">
        <v>14881.07</v>
      </c>
      <c r="F7249" s="144">
        <v>320.08</v>
      </c>
      <c r="G7249" s="144">
        <v>557.76</v>
      </c>
      <c r="H7249" s="144">
        <v>271.62</v>
      </c>
      <c r="I7249" s="144">
        <v>1149.46</v>
      </c>
    </row>
    <row r="7250" spans="1:9" x14ac:dyDescent="0.2">
      <c r="A7250" s="141" t="s">
        <v>14497</v>
      </c>
      <c r="B7250" s="142" t="s">
        <v>22620</v>
      </c>
      <c r="C7250" s="143">
        <v>113</v>
      </c>
      <c r="D7250" s="143">
        <v>5</v>
      </c>
      <c r="E7250" s="144">
        <v>540.02</v>
      </c>
      <c r="F7250" s="144">
        <v>26.55</v>
      </c>
      <c r="G7250" s="144">
        <v>84.51</v>
      </c>
      <c r="H7250" s="144">
        <v>9.86</v>
      </c>
      <c r="I7250" s="144">
        <v>120.92</v>
      </c>
    </row>
    <row r="7251" spans="1:9" x14ac:dyDescent="0.2">
      <c r="A7251" s="141" t="s">
        <v>14499</v>
      </c>
      <c r="B7251" s="142" t="s">
        <v>22621</v>
      </c>
      <c r="C7251" s="143">
        <v>197</v>
      </c>
      <c r="D7251" s="143">
        <v>0</v>
      </c>
      <c r="E7251" s="144">
        <v>0</v>
      </c>
      <c r="F7251" s="144">
        <v>46.3</v>
      </c>
      <c r="G7251" s="144">
        <v>0</v>
      </c>
      <c r="H7251" s="144">
        <v>0</v>
      </c>
      <c r="I7251" s="144">
        <v>46.3</v>
      </c>
    </row>
    <row r="7252" spans="1:9" x14ac:dyDescent="0.2">
      <c r="A7252" s="141" t="s">
        <v>14501</v>
      </c>
      <c r="B7252" s="142" t="s">
        <v>22622</v>
      </c>
      <c r="C7252" s="143">
        <v>50</v>
      </c>
      <c r="D7252" s="143">
        <v>0</v>
      </c>
      <c r="E7252" s="144">
        <v>0</v>
      </c>
      <c r="F7252" s="144">
        <v>11.75</v>
      </c>
      <c r="G7252" s="144">
        <v>0</v>
      </c>
      <c r="H7252" s="144">
        <v>0</v>
      </c>
      <c r="I7252" s="144">
        <v>11.75</v>
      </c>
    </row>
    <row r="7253" spans="1:9" x14ac:dyDescent="0.2">
      <c r="A7253" s="141" t="s">
        <v>14503</v>
      </c>
      <c r="B7253" s="142" t="s">
        <v>22623</v>
      </c>
      <c r="C7253" s="143">
        <v>285</v>
      </c>
      <c r="D7253" s="143">
        <v>0</v>
      </c>
      <c r="E7253" s="144">
        <v>0</v>
      </c>
      <c r="F7253" s="144">
        <v>66.98</v>
      </c>
      <c r="G7253" s="144">
        <v>0</v>
      </c>
      <c r="H7253" s="144">
        <v>0</v>
      </c>
      <c r="I7253" s="144">
        <v>66.98</v>
      </c>
    </row>
    <row r="7254" spans="1:9" x14ac:dyDescent="0.2">
      <c r="A7254" s="141" t="s">
        <v>14505</v>
      </c>
      <c r="B7254" s="142" t="s">
        <v>22624</v>
      </c>
      <c r="C7254" s="143">
        <v>128</v>
      </c>
      <c r="D7254" s="143">
        <v>0</v>
      </c>
      <c r="E7254" s="144">
        <v>0</v>
      </c>
      <c r="F7254" s="144">
        <v>30.08</v>
      </c>
      <c r="G7254" s="144">
        <v>0</v>
      </c>
      <c r="H7254" s="144">
        <v>0</v>
      </c>
      <c r="I7254" s="144">
        <v>30.08</v>
      </c>
    </row>
    <row r="7255" spans="1:9" x14ac:dyDescent="0.2">
      <c r="A7255" s="141" t="s">
        <v>14507</v>
      </c>
      <c r="B7255" s="142" t="s">
        <v>22625</v>
      </c>
      <c r="C7255" s="143">
        <v>437</v>
      </c>
      <c r="D7255" s="143">
        <v>4</v>
      </c>
      <c r="E7255" s="144">
        <v>1348.35</v>
      </c>
      <c r="F7255" s="144">
        <v>102.7</v>
      </c>
      <c r="G7255" s="144">
        <v>67.61</v>
      </c>
      <c r="H7255" s="144">
        <v>24.61</v>
      </c>
      <c r="I7255" s="144">
        <v>194.92</v>
      </c>
    </row>
    <row r="7256" spans="1:9" x14ac:dyDescent="0.2">
      <c r="A7256" s="141" t="s">
        <v>14509</v>
      </c>
      <c r="B7256" s="142" t="s">
        <v>22626</v>
      </c>
      <c r="C7256" s="143">
        <v>342</v>
      </c>
      <c r="D7256" s="143">
        <v>1</v>
      </c>
      <c r="E7256" s="144">
        <v>369.26</v>
      </c>
      <c r="F7256" s="144">
        <v>80.38</v>
      </c>
      <c r="G7256" s="144">
        <v>16.899999999999999</v>
      </c>
      <c r="H7256" s="144">
        <v>6.74</v>
      </c>
      <c r="I7256" s="144">
        <v>104.02</v>
      </c>
    </row>
    <row r="7257" spans="1:9" x14ac:dyDescent="0.2">
      <c r="A7257" s="141" t="s">
        <v>14511</v>
      </c>
      <c r="B7257" s="142" t="s">
        <v>22627</v>
      </c>
      <c r="C7257" s="143">
        <v>157</v>
      </c>
      <c r="D7257" s="143">
        <v>0</v>
      </c>
      <c r="E7257" s="144">
        <v>0</v>
      </c>
      <c r="F7257" s="144">
        <v>36.9</v>
      </c>
      <c r="G7257" s="144">
        <v>0</v>
      </c>
      <c r="H7257" s="144">
        <v>0</v>
      </c>
      <c r="I7257" s="144">
        <v>36.9</v>
      </c>
    </row>
    <row r="7258" spans="1:9" x14ac:dyDescent="0.2">
      <c r="A7258" s="141" t="s">
        <v>14513</v>
      </c>
      <c r="B7258" s="142" t="s">
        <v>22628</v>
      </c>
      <c r="C7258" s="143">
        <v>246</v>
      </c>
      <c r="D7258" s="143">
        <v>0</v>
      </c>
      <c r="E7258" s="144">
        <v>0</v>
      </c>
      <c r="F7258" s="144">
        <v>57.82</v>
      </c>
      <c r="G7258" s="144">
        <v>0</v>
      </c>
      <c r="H7258" s="144">
        <v>0</v>
      </c>
      <c r="I7258" s="144">
        <v>57.82</v>
      </c>
    </row>
    <row r="7259" spans="1:9" x14ac:dyDescent="0.2">
      <c r="A7259" s="141" t="s">
        <v>14515</v>
      </c>
      <c r="B7259" s="142" t="s">
        <v>22629</v>
      </c>
      <c r="C7259" s="143">
        <v>1070</v>
      </c>
      <c r="D7259" s="143">
        <v>12</v>
      </c>
      <c r="E7259" s="144">
        <v>13005.36</v>
      </c>
      <c r="F7259" s="144">
        <v>251.46</v>
      </c>
      <c r="G7259" s="144">
        <v>202.82</v>
      </c>
      <c r="H7259" s="144">
        <v>237.38</v>
      </c>
      <c r="I7259" s="144">
        <v>691.66</v>
      </c>
    </row>
    <row r="7260" spans="1:9" x14ac:dyDescent="0.2">
      <c r="A7260" s="141" t="s">
        <v>14517</v>
      </c>
      <c r="B7260" s="142" t="s">
        <v>22630</v>
      </c>
      <c r="C7260" s="143">
        <v>290</v>
      </c>
      <c r="D7260" s="143">
        <v>5</v>
      </c>
      <c r="E7260" s="144">
        <v>1338.32</v>
      </c>
      <c r="F7260" s="144">
        <v>68.150000000000006</v>
      </c>
      <c r="G7260" s="144">
        <v>84.51</v>
      </c>
      <c r="H7260" s="144">
        <v>24.42</v>
      </c>
      <c r="I7260" s="144">
        <v>177.08</v>
      </c>
    </row>
    <row r="7261" spans="1:9" x14ac:dyDescent="0.2">
      <c r="A7261" s="141" t="s">
        <v>14519</v>
      </c>
      <c r="B7261" s="142" t="s">
        <v>22631</v>
      </c>
      <c r="C7261" s="143">
        <v>177</v>
      </c>
      <c r="D7261" s="143">
        <v>3</v>
      </c>
      <c r="E7261" s="144">
        <v>27912.38</v>
      </c>
      <c r="F7261" s="144">
        <v>41.6</v>
      </c>
      <c r="G7261" s="144">
        <v>50.7</v>
      </c>
      <c r="H7261" s="144">
        <v>509.46</v>
      </c>
      <c r="I7261" s="144">
        <v>601.76</v>
      </c>
    </row>
    <row r="7262" spans="1:9" x14ac:dyDescent="0.2">
      <c r="A7262" s="141" t="s">
        <v>14521</v>
      </c>
      <c r="B7262" s="142" t="s">
        <v>22632</v>
      </c>
      <c r="C7262" s="143">
        <v>289</v>
      </c>
      <c r="D7262" s="143">
        <v>3</v>
      </c>
      <c r="E7262" s="144">
        <v>688.31</v>
      </c>
      <c r="F7262" s="144">
        <v>67.92</v>
      </c>
      <c r="G7262" s="144">
        <v>50.7</v>
      </c>
      <c r="H7262" s="144">
        <v>12.56</v>
      </c>
      <c r="I7262" s="144">
        <v>131.18</v>
      </c>
    </row>
    <row r="7263" spans="1:9" x14ac:dyDescent="0.2">
      <c r="A7263" s="141" t="s">
        <v>14523</v>
      </c>
      <c r="B7263" s="142" t="s">
        <v>22633</v>
      </c>
      <c r="C7263" s="143">
        <v>54</v>
      </c>
      <c r="D7263" s="143">
        <v>1</v>
      </c>
      <c r="E7263" s="144">
        <v>576.78</v>
      </c>
      <c r="F7263" s="144">
        <v>12.69</v>
      </c>
      <c r="G7263" s="144">
        <v>16.899999999999999</v>
      </c>
      <c r="H7263" s="144">
        <v>10.53</v>
      </c>
      <c r="I7263" s="144">
        <v>40.119999999999997</v>
      </c>
    </row>
    <row r="7264" spans="1:9" x14ac:dyDescent="0.2">
      <c r="A7264" s="141" t="s">
        <v>14525</v>
      </c>
      <c r="B7264" s="142" t="s">
        <v>22634</v>
      </c>
      <c r="C7264" s="143">
        <v>369</v>
      </c>
      <c r="D7264" s="143">
        <v>3</v>
      </c>
      <c r="E7264" s="144">
        <v>478.34</v>
      </c>
      <c r="F7264" s="144">
        <v>86.72</v>
      </c>
      <c r="G7264" s="144">
        <v>50.7</v>
      </c>
      <c r="H7264" s="144">
        <v>8.73</v>
      </c>
      <c r="I7264" s="144">
        <v>146.15</v>
      </c>
    </row>
    <row r="7265" spans="1:9" x14ac:dyDescent="0.2">
      <c r="A7265" s="141" t="s">
        <v>14527</v>
      </c>
      <c r="B7265" s="142" t="s">
        <v>22635</v>
      </c>
      <c r="C7265" s="143">
        <v>918</v>
      </c>
      <c r="D7265" s="143">
        <v>18</v>
      </c>
      <c r="E7265" s="144">
        <v>7304.37</v>
      </c>
      <c r="F7265" s="144">
        <v>215.74</v>
      </c>
      <c r="G7265" s="144">
        <v>304.23</v>
      </c>
      <c r="H7265" s="144">
        <v>133.32</v>
      </c>
      <c r="I7265" s="144">
        <v>653.29</v>
      </c>
    </row>
    <row r="7266" spans="1:9" x14ac:dyDescent="0.2">
      <c r="A7266" s="141" t="s">
        <v>14529</v>
      </c>
      <c r="B7266" s="142" t="s">
        <v>22636</v>
      </c>
      <c r="C7266" s="143">
        <v>235</v>
      </c>
      <c r="D7266" s="143">
        <v>4</v>
      </c>
      <c r="E7266" s="144">
        <v>1848.25</v>
      </c>
      <c r="F7266" s="144">
        <v>55.22</v>
      </c>
      <c r="G7266" s="144">
        <v>67.61</v>
      </c>
      <c r="H7266" s="144">
        <v>33.74</v>
      </c>
      <c r="I7266" s="144">
        <v>156.57</v>
      </c>
    </row>
    <row r="7267" spans="1:9" x14ac:dyDescent="0.2">
      <c r="A7267" s="141" t="s">
        <v>14531</v>
      </c>
      <c r="B7267" s="142" t="s">
        <v>22637</v>
      </c>
      <c r="C7267" s="143">
        <v>350</v>
      </c>
      <c r="D7267" s="143">
        <v>0</v>
      </c>
      <c r="E7267" s="144">
        <v>0</v>
      </c>
      <c r="F7267" s="144">
        <v>82.26</v>
      </c>
      <c r="G7267" s="144">
        <v>0</v>
      </c>
      <c r="H7267" s="144">
        <v>0</v>
      </c>
      <c r="I7267" s="144">
        <v>82.26</v>
      </c>
    </row>
    <row r="7268" spans="1:9" x14ac:dyDescent="0.2">
      <c r="A7268" s="141" t="s">
        <v>14533</v>
      </c>
      <c r="B7268" s="142" t="s">
        <v>22638</v>
      </c>
      <c r="C7268" s="143">
        <v>473</v>
      </c>
      <c r="D7268" s="143">
        <v>6</v>
      </c>
      <c r="E7268" s="144">
        <v>1946.94</v>
      </c>
      <c r="F7268" s="144">
        <v>111.16</v>
      </c>
      <c r="G7268" s="144">
        <v>101.41</v>
      </c>
      <c r="H7268" s="144">
        <v>35.54</v>
      </c>
      <c r="I7268" s="144">
        <v>248.11</v>
      </c>
    </row>
    <row r="7269" spans="1:9" x14ac:dyDescent="0.2">
      <c r="A7269" s="141" t="s">
        <v>14535</v>
      </c>
      <c r="B7269" s="142" t="s">
        <v>22639</v>
      </c>
      <c r="C7269" s="143">
        <v>471</v>
      </c>
      <c r="D7269" s="143">
        <v>1</v>
      </c>
      <c r="E7269" s="144">
        <v>314.13</v>
      </c>
      <c r="F7269" s="144">
        <v>110.69</v>
      </c>
      <c r="G7269" s="144">
        <v>16.899999999999999</v>
      </c>
      <c r="H7269" s="144">
        <v>5.74</v>
      </c>
      <c r="I7269" s="144">
        <v>133.33000000000001</v>
      </c>
    </row>
    <row r="7270" spans="1:9" x14ac:dyDescent="0.2">
      <c r="A7270" s="141" t="s">
        <v>14537</v>
      </c>
      <c r="B7270" s="142" t="s">
        <v>22640</v>
      </c>
      <c r="C7270" s="143">
        <v>751</v>
      </c>
      <c r="D7270" s="143">
        <v>12</v>
      </c>
      <c r="E7270" s="144">
        <v>12769.36</v>
      </c>
      <c r="F7270" s="144">
        <v>176.49</v>
      </c>
      <c r="G7270" s="144">
        <v>202.82</v>
      </c>
      <c r="H7270" s="144">
        <v>233.07</v>
      </c>
      <c r="I7270" s="144">
        <v>612.38</v>
      </c>
    </row>
    <row r="7271" spans="1:9" x14ac:dyDescent="0.2">
      <c r="A7271" s="141" t="s">
        <v>14539</v>
      </c>
      <c r="B7271" s="142" t="s">
        <v>22641</v>
      </c>
      <c r="C7271" s="143">
        <v>139</v>
      </c>
      <c r="D7271" s="143">
        <v>0</v>
      </c>
      <c r="E7271" s="144">
        <v>0</v>
      </c>
      <c r="F7271" s="144">
        <v>32.659999999999997</v>
      </c>
      <c r="G7271" s="144">
        <v>0</v>
      </c>
      <c r="H7271" s="144">
        <v>0</v>
      </c>
      <c r="I7271" s="144">
        <v>32.659999999999997</v>
      </c>
    </row>
    <row r="7272" spans="1:9" x14ac:dyDescent="0.2">
      <c r="A7272" s="141" t="s">
        <v>14541</v>
      </c>
      <c r="B7272" s="142" t="s">
        <v>22642</v>
      </c>
      <c r="C7272" s="143">
        <v>8532</v>
      </c>
      <c r="D7272" s="143">
        <v>136</v>
      </c>
      <c r="E7272" s="144">
        <v>178548.93</v>
      </c>
      <c r="F7272" s="144">
        <v>2005.09</v>
      </c>
      <c r="G7272" s="144">
        <v>2298.66</v>
      </c>
      <c r="H7272" s="144">
        <v>3258.93</v>
      </c>
      <c r="I7272" s="144">
        <v>7562.68</v>
      </c>
    </row>
    <row r="7273" spans="1:9" x14ac:dyDescent="0.2">
      <c r="A7273" s="141" t="s">
        <v>14543</v>
      </c>
      <c r="B7273" s="142" t="s">
        <v>22643</v>
      </c>
      <c r="C7273" s="143">
        <v>138</v>
      </c>
      <c r="D7273" s="143">
        <v>19</v>
      </c>
      <c r="E7273" s="144">
        <v>1985.15</v>
      </c>
      <c r="F7273" s="144">
        <v>32.43</v>
      </c>
      <c r="G7273" s="144">
        <v>321.14</v>
      </c>
      <c r="H7273" s="144">
        <v>36.229999999999997</v>
      </c>
      <c r="I7273" s="144">
        <v>389.8</v>
      </c>
    </row>
    <row r="7274" spans="1:9" x14ac:dyDescent="0.2">
      <c r="A7274" s="141" t="s">
        <v>14545</v>
      </c>
      <c r="B7274" s="142" t="s">
        <v>22644</v>
      </c>
      <c r="C7274" s="143">
        <v>237</v>
      </c>
      <c r="D7274" s="143">
        <v>0</v>
      </c>
      <c r="E7274" s="144">
        <v>0</v>
      </c>
      <c r="F7274" s="144">
        <v>55.7</v>
      </c>
      <c r="G7274" s="144">
        <v>0</v>
      </c>
      <c r="H7274" s="144">
        <v>0</v>
      </c>
      <c r="I7274" s="144">
        <v>55.7</v>
      </c>
    </row>
    <row r="7275" spans="1:9" x14ac:dyDescent="0.2">
      <c r="A7275" s="141" t="s">
        <v>14547</v>
      </c>
      <c r="B7275" s="142" t="s">
        <v>22645</v>
      </c>
      <c r="C7275" s="143">
        <v>414</v>
      </c>
      <c r="D7275" s="143">
        <v>3</v>
      </c>
      <c r="E7275" s="144">
        <v>1914.55</v>
      </c>
      <c r="F7275" s="144">
        <v>97.3</v>
      </c>
      <c r="G7275" s="144">
        <v>50.7</v>
      </c>
      <c r="H7275" s="144">
        <v>34.94</v>
      </c>
      <c r="I7275" s="144">
        <v>182.94</v>
      </c>
    </row>
    <row r="7276" spans="1:9" x14ac:dyDescent="0.2">
      <c r="A7276" s="141" t="s">
        <v>14549</v>
      </c>
      <c r="B7276" s="142" t="s">
        <v>22646</v>
      </c>
      <c r="C7276" s="143">
        <v>835</v>
      </c>
      <c r="D7276" s="143">
        <v>5</v>
      </c>
      <c r="E7276" s="144">
        <v>1060.28</v>
      </c>
      <c r="F7276" s="144">
        <v>196.23</v>
      </c>
      <c r="G7276" s="144">
        <v>84.51</v>
      </c>
      <c r="H7276" s="144">
        <v>19.350000000000001</v>
      </c>
      <c r="I7276" s="144">
        <v>300.08999999999997</v>
      </c>
    </row>
    <row r="7277" spans="1:9" x14ac:dyDescent="0.2">
      <c r="A7277" s="141" t="s">
        <v>14551</v>
      </c>
      <c r="B7277" s="142" t="s">
        <v>22647</v>
      </c>
      <c r="C7277" s="143">
        <v>186</v>
      </c>
      <c r="D7277" s="143">
        <v>0</v>
      </c>
      <c r="E7277" s="144">
        <v>0</v>
      </c>
      <c r="F7277" s="144">
        <v>43.71</v>
      </c>
      <c r="G7277" s="144">
        <v>0</v>
      </c>
      <c r="H7277" s="144">
        <v>0</v>
      </c>
      <c r="I7277" s="144">
        <v>43.71</v>
      </c>
    </row>
    <row r="7278" spans="1:9" x14ac:dyDescent="0.2">
      <c r="A7278" s="141" t="s">
        <v>14553</v>
      </c>
      <c r="B7278" s="142" t="s">
        <v>22648</v>
      </c>
      <c r="C7278" s="143">
        <v>135</v>
      </c>
      <c r="D7278" s="143">
        <v>1</v>
      </c>
      <c r="E7278" s="144">
        <v>505.43</v>
      </c>
      <c r="F7278" s="144">
        <v>31.73</v>
      </c>
      <c r="G7278" s="144">
        <v>16.899999999999999</v>
      </c>
      <c r="H7278" s="144">
        <v>9.2200000000000006</v>
      </c>
      <c r="I7278" s="144">
        <v>57.85</v>
      </c>
    </row>
    <row r="7279" spans="1:9" x14ac:dyDescent="0.2">
      <c r="A7279" s="141" t="s">
        <v>14555</v>
      </c>
      <c r="B7279" s="142" t="s">
        <v>22649</v>
      </c>
      <c r="C7279" s="143">
        <v>248</v>
      </c>
      <c r="D7279" s="143">
        <v>5</v>
      </c>
      <c r="E7279" s="144">
        <v>1039.25</v>
      </c>
      <c r="F7279" s="144">
        <v>58.28</v>
      </c>
      <c r="G7279" s="144">
        <v>84.51</v>
      </c>
      <c r="H7279" s="144">
        <v>18.97</v>
      </c>
      <c r="I7279" s="144">
        <v>161.76</v>
      </c>
    </row>
    <row r="7280" spans="1:9" x14ac:dyDescent="0.2">
      <c r="A7280" s="141" t="s">
        <v>14557</v>
      </c>
      <c r="B7280" s="142" t="s">
        <v>22650</v>
      </c>
      <c r="C7280" s="143">
        <v>397</v>
      </c>
      <c r="D7280" s="143">
        <v>36</v>
      </c>
      <c r="E7280" s="144">
        <v>15652.94</v>
      </c>
      <c r="F7280" s="144">
        <v>93.3</v>
      </c>
      <c r="G7280" s="144">
        <v>608.46</v>
      </c>
      <c r="H7280" s="144">
        <v>285.7</v>
      </c>
      <c r="I7280" s="144">
        <v>987.46</v>
      </c>
    </row>
    <row r="7281" spans="1:9" x14ac:dyDescent="0.2">
      <c r="A7281" s="141" t="s">
        <v>14559</v>
      </c>
      <c r="B7281" s="142" t="s">
        <v>22651</v>
      </c>
      <c r="C7281" s="143">
        <v>57</v>
      </c>
      <c r="D7281" s="143">
        <v>5</v>
      </c>
      <c r="E7281" s="144">
        <v>2316.56</v>
      </c>
      <c r="F7281" s="144">
        <v>13.39</v>
      </c>
      <c r="G7281" s="144">
        <v>84.51</v>
      </c>
      <c r="H7281" s="144">
        <v>42.28</v>
      </c>
      <c r="I7281" s="144">
        <v>140.18</v>
      </c>
    </row>
    <row r="7282" spans="1:9" x14ac:dyDescent="0.2">
      <c r="A7282" s="141" t="s">
        <v>14561</v>
      </c>
      <c r="B7282" s="142" t="s">
        <v>22652</v>
      </c>
      <c r="C7282" s="143">
        <v>126</v>
      </c>
      <c r="D7282" s="143">
        <v>3</v>
      </c>
      <c r="E7282" s="144">
        <v>2173.7800000000002</v>
      </c>
      <c r="F7282" s="144">
        <v>29.61</v>
      </c>
      <c r="G7282" s="144">
        <v>50.7</v>
      </c>
      <c r="H7282" s="144">
        <v>39.68</v>
      </c>
      <c r="I7282" s="144">
        <v>119.99</v>
      </c>
    </row>
    <row r="7283" spans="1:9" x14ac:dyDescent="0.2">
      <c r="A7283" s="141" t="s">
        <v>14563</v>
      </c>
      <c r="B7283" s="142" t="s">
        <v>22653</v>
      </c>
      <c r="C7283" s="143">
        <v>78</v>
      </c>
      <c r="D7283" s="143">
        <v>0</v>
      </c>
      <c r="E7283" s="144">
        <v>0</v>
      </c>
      <c r="F7283" s="144">
        <v>18.329999999999998</v>
      </c>
      <c r="G7283" s="144">
        <v>0</v>
      </c>
      <c r="H7283" s="144">
        <v>0</v>
      </c>
      <c r="I7283" s="144">
        <v>18.329999999999998</v>
      </c>
    </row>
    <row r="7284" spans="1:9" x14ac:dyDescent="0.2">
      <c r="A7284" s="141" t="s">
        <v>14565</v>
      </c>
      <c r="B7284" s="142" t="s">
        <v>22654</v>
      </c>
      <c r="C7284" s="143">
        <v>309</v>
      </c>
      <c r="D7284" s="143">
        <v>1</v>
      </c>
      <c r="E7284" s="144">
        <v>174.17</v>
      </c>
      <c r="F7284" s="144">
        <v>72.62</v>
      </c>
      <c r="G7284" s="144">
        <v>16.899999999999999</v>
      </c>
      <c r="H7284" s="144">
        <v>3.18</v>
      </c>
      <c r="I7284" s="144">
        <v>92.7</v>
      </c>
    </row>
    <row r="7285" spans="1:9" x14ac:dyDescent="0.2">
      <c r="A7285" s="141" t="s">
        <v>14567</v>
      </c>
      <c r="B7285" s="142" t="s">
        <v>22655</v>
      </c>
      <c r="C7285" s="143">
        <v>92</v>
      </c>
      <c r="D7285" s="143">
        <v>0</v>
      </c>
      <c r="E7285" s="144">
        <v>0</v>
      </c>
      <c r="F7285" s="144">
        <v>21.62</v>
      </c>
      <c r="G7285" s="144">
        <v>0</v>
      </c>
      <c r="H7285" s="144">
        <v>0</v>
      </c>
      <c r="I7285" s="144">
        <v>21.62</v>
      </c>
    </row>
    <row r="7286" spans="1:9" x14ac:dyDescent="0.2">
      <c r="A7286" s="141" t="s">
        <v>14569</v>
      </c>
      <c r="B7286" s="142" t="s">
        <v>22656</v>
      </c>
      <c r="C7286" s="143">
        <v>81</v>
      </c>
      <c r="D7286" s="143">
        <v>0</v>
      </c>
      <c r="E7286" s="144">
        <v>0</v>
      </c>
      <c r="F7286" s="144">
        <v>19.03</v>
      </c>
      <c r="G7286" s="144">
        <v>0</v>
      </c>
      <c r="H7286" s="144">
        <v>0</v>
      </c>
      <c r="I7286" s="144">
        <v>19.03</v>
      </c>
    </row>
    <row r="7287" spans="1:9" x14ac:dyDescent="0.2">
      <c r="A7287" s="141" t="s">
        <v>14571</v>
      </c>
      <c r="B7287" s="142" t="s">
        <v>22657</v>
      </c>
      <c r="C7287" s="143">
        <v>416</v>
      </c>
      <c r="D7287" s="143">
        <v>0</v>
      </c>
      <c r="E7287" s="144">
        <v>0</v>
      </c>
      <c r="F7287" s="144">
        <v>97.76</v>
      </c>
      <c r="G7287" s="144">
        <v>0</v>
      </c>
      <c r="H7287" s="144">
        <v>0</v>
      </c>
      <c r="I7287" s="144">
        <v>97.76</v>
      </c>
    </row>
    <row r="7288" spans="1:9" x14ac:dyDescent="0.2">
      <c r="A7288" s="141" t="s">
        <v>14573</v>
      </c>
      <c r="B7288" s="142" t="s">
        <v>22658</v>
      </c>
      <c r="C7288" s="143">
        <v>448</v>
      </c>
      <c r="D7288" s="143">
        <v>6</v>
      </c>
      <c r="E7288" s="144">
        <v>1360.17</v>
      </c>
      <c r="F7288" s="144">
        <v>105.28</v>
      </c>
      <c r="G7288" s="144">
        <v>101.41</v>
      </c>
      <c r="H7288" s="144">
        <v>24.82</v>
      </c>
      <c r="I7288" s="144">
        <v>231.51</v>
      </c>
    </row>
    <row r="7289" spans="1:9" x14ac:dyDescent="0.2">
      <c r="A7289" s="141" t="s">
        <v>14575</v>
      </c>
      <c r="B7289" s="142" t="s">
        <v>22659</v>
      </c>
      <c r="C7289" s="143">
        <v>83</v>
      </c>
      <c r="D7289" s="143">
        <v>1</v>
      </c>
      <c r="E7289" s="144">
        <v>186.61</v>
      </c>
      <c r="F7289" s="144">
        <v>19.5</v>
      </c>
      <c r="G7289" s="144">
        <v>16.899999999999999</v>
      </c>
      <c r="H7289" s="144">
        <v>3.41</v>
      </c>
      <c r="I7289" s="144">
        <v>39.81</v>
      </c>
    </row>
    <row r="7290" spans="1:9" x14ac:dyDescent="0.2">
      <c r="A7290" s="141" t="s">
        <v>14577</v>
      </c>
      <c r="B7290" s="142" t="s">
        <v>22660</v>
      </c>
      <c r="C7290" s="143">
        <v>141</v>
      </c>
      <c r="D7290" s="143">
        <v>0</v>
      </c>
      <c r="E7290" s="144">
        <v>0</v>
      </c>
      <c r="F7290" s="144">
        <v>33.14</v>
      </c>
      <c r="G7290" s="144">
        <v>0</v>
      </c>
      <c r="H7290" s="144">
        <v>0</v>
      </c>
      <c r="I7290" s="144">
        <v>33.14</v>
      </c>
    </row>
    <row r="7291" spans="1:9" x14ac:dyDescent="0.2">
      <c r="A7291" s="141" t="s">
        <v>14579</v>
      </c>
      <c r="B7291" s="142" t="s">
        <v>22661</v>
      </c>
      <c r="C7291" s="143">
        <v>228</v>
      </c>
      <c r="D7291" s="143">
        <v>56</v>
      </c>
      <c r="E7291" s="144">
        <v>39605.56</v>
      </c>
      <c r="F7291" s="144">
        <v>53.58</v>
      </c>
      <c r="G7291" s="144">
        <v>946.5</v>
      </c>
      <c r="H7291" s="144">
        <v>722.9</v>
      </c>
      <c r="I7291" s="144">
        <v>1722.98</v>
      </c>
    </row>
    <row r="7292" spans="1:9" x14ac:dyDescent="0.2">
      <c r="A7292" s="141" t="s">
        <v>14581</v>
      </c>
      <c r="B7292" s="142" t="s">
        <v>22662</v>
      </c>
      <c r="C7292" s="143">
        <v>623</v>
      </c>
      <c r="D7292" s="143">
        <v>5</v>
      </c>
      <c r="E7292" s="144">
        <v>1616.29</v>
      </c>
      <c r="F7292" s="144">
        <v>146.41</v>
      </c>
      <c r="G7292" s="144">
        <v>84.51</v>
      </c>
      <c r="H7292" s="144">
        <v>29.5</v>
      </c>
      <c r="I7292" s="144">
        <v>260.42</v>
      </c>
    </row>
    <row r="7293" spans="1:9" x14ac:dyDescent="0.2">
      <c r="A7293" s="141" t="s">
        <v>14583</v>
      </c>
      <c r="B7293" s="142" t="s">
        <v>22663</v>
      </c>
      <c r="C7293" s="143">
        <v>189</v>
      </c>
      <c r="D7293" s="143">
        <v>1</v>
      </c>
      <c r="E7293" s="144">
        <v>186.61</v>
      </c>
      <c r="F7293" s="144">
        <v>44.42</v>
      </c>
      <c r="G7293" s="144">
        <v>16.899999999999999</v>
      </c>
      <c r="H7293" s="144">
        <v>3.41</v>
      </c>
      <c r="I7293" s="144">
        <v>64.73</v>
      </c>
    </row>
    <row r="7294" spans="1:9" x14ac:dyDescent="0.2">
      <c r="A7294" s="141" t="s">
        <v>14585</v>
      </c>
      <c r="B7294" s="142" t="s">
        <v>20835</v>
      </c>
      <c r="C7294" s="143">
        <v>244</v>
      </c>
      <c r="D7294" s="143">
        <v>1</v>
      </c>
      <c r="E7294" s="144">
        <v>186.62</v>
      </c>
      <c r="F7294" s="144">
        <v>57.34</v>
      </c>
      <c r="G7294" s="144">
        <v>16.899999999999999</v>
      </c>
      <c r="H7294" s="144">
        <v>3.41</v>
      </c>
      <c r="I7294" s="144">
        <v>77.650000000000006</v>
      </c>
    </row>
    <row r="7295" spans="1:9" x14ac:dyDescent="0.2">
      <c r="A7295" s="141" t="s">
        <v>14586</v>
      </c>
      <c r="B7295" s="142" t="s">
        <v>22664</v>
      </c>
      <c r="C7295" s="143">
        <v>475</v>
      </c>
      <c r="D7295" s="143">
        <v>4</v>
      </c>
      <c r="E7295" s="144">
        <v>948.38</v>
      </c>
      <c r="F7295" s="144">
        <v>111.63</v>
      </c>
      <c r="G7295" s="144">
        <v>67.61</v>
      </c>
      <c r="H7295" s="144">
        <v>17.309999999999999</v>
      </c>
      <c r="I7295" s="144">
        <v>196.55</v>
      </c>
    </row>
    <row r="7296" spans="1:9" x14ac:dyDescent="0.2">
      <c r="A7296" s="141" t="s">
        <v>14588</v>
      </c>
      <c r="B7296" s="142" t="s">
        <v>22665</v>
      </c>
      <c r="C7296" s="143">
        <v>107</v>
      </c>
      <c r="D7296" s="143">
        <v>1</v>
      </c>
      <c r="E7296" s="144">
        <v>6743.36</v>
      </c>
      <c r="F7296" s="144">
        <v>25.14</v>
      </c>
      <c r="G7296" s="144">
        <v>16.899999999999999</v>
      </c>
      <c r="H7296" s="144">
        <v>123.08</v>
      </c>
      <c r="I7296" s="144">
        <v>165.12</v>
      </c>
    </row>
    <row r="7297" spans="1:9" x14ac:dyDescent="0.2">
      <c r="A7297" s="141" t="s">
        <v>14590</v>
      </c>
      <c r="B7297" s="142" t="s">
        <v>22666</v>
      </c>
      <c r="C7297" s="143">
        <v>48</v>
      </c>
      <c r="D7297" s="143">
        <v>1</v>
      </c>
      <c r="E7297" s="144">
        <v>4291.2299999999996</v>
      </c>
      <c r="F7297" s="144">
        <v>11.28</v>
      </c>
      <c r="G7297" s="144">
        <v>16.899999999999999</v>
      </c>
      <c r="H7297" s="144">
        <v>78.33</v>
      </c>
      <c r="I7297" s="144">
        <v>106.51</v>
      </c>
    </row>
    <row r="7298" spans="1:9" x14ac:dyDescent="0.2">
      <c r="A7298" s="141" t="s">
        <v>14592</v>
      </c>
      <c r="B7298" s="142" t="s">
        <v>22667</v>
      </c>
      <c r="C7298" s="143">
        <v>251</v>
      </c>
      <c r="D7298" s="143">
        <v>2</v>
      </c>
      <c r="E7298" s="144">
        <v>2539.19</v>
      </c>
      <c r="F7298" s="144">
        <v>58.98</v>
      </c>
      <c r="G7298" s="144">
        <v>33.799999999999997</v>
      </c>
      <c r="H7298" s="144">
        <v>46.34</v>
      </c>
      <c r="I7298" s="144">
        <v>139.12</v>
      </c>
    </row>
    <row r="7299" spans="1:9" x14ac:dyDescent="0.2">
      <c r="A7299" s="141" t="s">
        <v>14594</v>
      </c>
      <c r="B7299" s="142" t="s">
        <v>22668</v>
      </c>
      <c r="C7299" s="143">
        <v>223</v>
      </c>
      <c r="D7299" s="143">
        <v>2</v>
      </c>
      <c r="E7299" s="144">
        <v>273.7</v>
      </c>
      <c r="F7299" s="144">
        <v>52.41</v>
      </c>
      <c r="G7299" s="144">
        <v>33.799999999999997</v>
      </c>
      <c r="H7299" s="144">
        <v>4.99</v>
      </c>
      <c r="I7299" s="144">
        <v>91.2</v>
      </c>
    </row>
    <row r="7300" spans="1:9" x14ac:dyDescent="0.2">
      <c r="A7300" s="141" t="s">
        <v>14596</v>
      </c>
      <c r="B7300" s="142" t="s">
        <v>22669</v>
      </c>
      <c r="C7300" s="143">
        <v>405</v>
      </c>
      <c r="D7300" s="143">
        <v>8</v>
      </c>
      <c r="E7300" s="144">
        <v>145110.04</v>
      </c>
      <c r="F7300" s="144">
        <v>95.18</v>
      </c>
      <c r="G7300" s="144">
        <v>135.22</v>
      </c>
      <c r="H7300" s="144">
        <v>2648.59</v>
      </c>
      <c r="I7300" s="144">
        <v>2878.99</v>
      </c>
    </row>
    <row r="7301" spans="1:9" x14ac:dyDescent="0.2">
      <c r="A7301" s="141" t="s">
        <v>14598</v>
      </c>
      <c r="B7301" s="142" t="s">
        <v>22670</v>
      </c>
      <c r="C7301" s="143">
        <v>227</v>
      </c>
      <c r="D7301" s="143">
        <v>6</v>
      </c>
      <c r="E7301" s="144">
        <v>1181.8699999999999</v>
      </c>
      <c r="F7301" s="144">
        <v>53.34</v>
      </c>
      <c r="G7301" s="144">
        <v>101.41</v>
      </c>
      <c r="H7301" s="144">
        <v>21.57</v>
      </c>
      <c r="I7301" s="144">
        <v>176.32</v>
      </c>
    </row>
    <row r="7302" spans="1:9" x14ac:dyDescent="0.2">
      <c r="A7302" s="141" t="s">
        <v>14600</v>
      </c>
      <c r="B7302" s="142" t="s">
        <v>22671</v>
      </c>
      <c r="C7302" s="143">
        <v>68</v>
      </c>
      <c r="D7302" s="143">
        <v>0</v>
      </c>
      <c r="E7302" s="144">
        <v>0</v>
      </c>
      <c r="F7302" s="144">
        <v>15.98</v>
      </c>
      <c r="G7302" s="144">
        <v>0</v>
      </c>
      <c r="H7302" s="144">
        <v>0</v>
      </c>
      <c r="I7302" s="144">
        <v>15.98</v>
      </c>
    </row>
    <row r="7303" spans="1:9" x14ac:dyDescent="0.2">
      <c r="A7303" s="141" t="s">
        <v>14602</v>
      </c>
      <c r="B7303" s="142" t="s">
        <v>22672</v>
      </c>
      <c r="C7303" s="143">
        <v>1451</v>
      </c>
      <c r="D7303" s="143">
        <v>34</v>
      </c>
      <c r="E7303" s="144">
        <v>7081.47</v>
      </c>
      <c r="F7303" s="144">
        <v>341</v>
      </c>
      <c r="G7303" s="144">
        <v>574.66</v>
      </c>
      <c r="H7303" s="144">
        <v>129.26</v>
      </c>
      <c r="I7303" s="144">
        <v>1044.92</v>
      </c>
    </row>
    <row r="7304" spans="1:9" x14ac:dyDescent="0.2">
      <c r="A7304" s="141" t="s">
        <v>14604</v>
      </c>
      <c r="B7304" s="142" t="s">
        <v>22673</v>
      </c>
      <c r="C7304" s="143">
        <v>161</v>
      </c>
      <c r="D7304" s="143">
        <v>0</v>
      </c>
      <c r="E7304" s="144">
        <v>0</v>
      </c>
      <c r="F7304" s="144">
        <v>37.840000000000003</v>
      </c>
      <c r="G7304" s="144">
        <v>0</v>
      </c>
      <c r="H7304" s="144">
        <v>0</v>
      </c>
      <c r="I7304" s="144">
        <v>37.840000000000003</v>
      </c>
    </row>
    <row r="7305" spans="1:9" x14ac:dyDescent="0.2">
      <c r="A7305" s="141" t="s">
        <v>14606</v>
      </c>
      <c r="B7305" s="142" t="s">
        <v>22674</v>
      </c>
      <c r="C7305" s="143">
        <v>328</v>
      </c>
      <c r="D7305" s="143">
        <v>2</v>
      </c>
      <c r="E7305" s="144">
        <v>123.87</v>
      </c>
      <c r="F7305" s="144">
        <v>77.08</v>
      </c>
      <c r="G7305" s="144">
        <v>33.799999999999997</v>
      </c>
      <c r="H7305" s="144">
        <v>2.2599999999999998</v>
      </c>
      <c r="I7305" s="144">
        <v>113.14</v>
      </c>
    </row>
    <row r="7306" spans="1:9" x14ac:dyDescent="0.2">
      <c r="A7306" s="141" t="s">
        <v>14608</v>
      </c>
      <c r="B7306" s="142" t="s">
        <v>22675</v>
      </c>
      <c r="C7306" s="143">
        <v>384</v>
      </c>
      <c r="D7306" s="143">
        <v>1</v>
      </c>
      <c r="E7306" s="144">
        <v>385.67</v>
      </c>
      <c r="F7306" s="144">
        <v>90.24</v>
      </c>
      <c r="G7306" s="144">
        <v>16.899999999999999</v>
      </c>
      <c r="H7306" s="144">
        <v>7.04</v>
      </c>
      <c r="I7306" s="144">
        <v>114.18</v>
      </c>
    </row>
    <row r="7307" spans="1:9" x14ac:dyDescent="0.2">
      <c r="A7307" s="141" t="s">
        <v>14610</v>
      </c>
      <c r="B7307" s="142" t="s">
        <v>22676</v>
      </c>
      <c r="C7307" s="143">
        <v>273</v>
      </c>
      <c r="D7307" s="143">
        <v>1</v>
      </c>
      <c r="E7307" s="144">
        <v>349.84</v>
      </c>
      <c r="F7307" s="144">
        <v>64.16</v>
      </c>
      <c r="G7307" s="144">
        <v>16.899999999999999</v>
      </c>
      <c r="H7307" s="144">
        <v>6.38</v>
      </c>
      <c r="I7307" s="144">
        <v>87.44</v>
      </c>
    </row>
    <row r="7308" spans="1:9" x14ac:dyDescent="0.2">
      <c r="A7308" s="141" t="s">
        <v>14612</v>
      </c>
      <c r="B7308" s="142" t="s">
        <v>22677</v>
      </c>
      <c r="C7308" s="143">
        <v>360</v>
      </c>
      <c r="D7308" s="143">
        <v>8</v>
      </c>
      <c r="E7308" s="144">
        <v>12578.24</v>
      </c>
      <c r="F7308" s="144">
        <v>84.6</v>
      </c>
      <c r="G7308" s="144">
        <v>135.22</v>
      </c>
      <c r="H7308" s="144">
        <v>229.58</v>
      </c>
      <c r="I7308" s="144">
        <v>449.4</v>
      </c>
    </row>
    <row r="7309" spans="1:9" x14ac:dyDescent="0.2">
      <c r="A7309" s="141" t="s">
        <v>14614</v>
      </c>
      <c r="B7309" s="142" t="s">
        <v>22678</v>
      </c>
      <c r="C7309" s="143">
        <v>116</v>
      </c>
      <c r="D7309" s="143">
        <v>4</v>
      </c>
      <c r="E7309" s="144">
        <v>2363.83</v>
      </c>
      <c r="F7309" s="144">
        <v>27.26</v>
      </c>
      <c r="G7309" s="144">
        <v>67.61</v>
      </c>
      <c r="H7309" s="144">
        <v>43.14</v>
      </c>
      <c r="I7309" s="144">
        <v>138.01</v>
      </c>
    </row>
    <row r="7310" spans="1:9" x14ac:dyDescent="0.2">
      <c r="A7310" s="141" t="s">
        <v>14616</v>
      </c>
      <c r="B7310" s="142" t="s">
        <v>22679</v>
      </c>
      <c r="C7310" s="143">
        <v>78</v>
      </c>
      <c r="D7310" s="143">
        <v>0</v>
      </c>
      <c r="E7310" s="144">
        <v>0</v>
      </c>
      <c r="F7310" s="144">
        <v>18.329999999999998</v>
      </c>
      <c r="G7310" s="144">
        <v>0</v>
      </c>
      <c r="H7310" s="144">
        <v>0</v>
      </c>
      <c r="I7310" s="144">
        <v>18.329999999999998</v>
      </c>
    </row>
    <row r="7311" spans="1:9" x14ac:dyDescent="0.2">
      <c r="A7311" s="141" t="s">
        <v>14618</v>
      </c>
      <c r="B7311" s="142" t="s">
        <v>22680</v>
      </c>
      <c r="C7311" s="143">
        <v>810</v>
      </c>
      <c r="D7311" s="143">
        <v>8</v>
      </c>
      <c r="E7311" s="144">
        <v>3517.13</v>
      </c>
      <c r="F7311" s="144">
        <v>190.36</v>
      </c>
      <c r="G7311" s="144">
        <v>135.22</v>
      </c>
      <c r="H7311" s="144">
        <v>64.19</v>
      </c>
      <c r="I7311" s="144">
        <v>389.77</v>
      </c>
    </row>
    <row r="7312" spans="1:9" x14ac:dyDescent="0.2">
      <c r="A7312" s="141" t="s">
        <v>14620</v>
      </c>
      <c r="B7312" s="142" t="s">
        <v>22681</v>
      </c>
      <c r="C7312" s="143">
        <v>1804</v>
      </c>
      <c r="D7312" s="143">
        <v>46</v>
      </c>
      <c r="E7312" s="144">
        <v>10773.76</v>
      </c>
      <c r="F7312" s="144">
        <v>423.95</v>
      </c>
      <c r="G7312" s="144">
        <v>777.49</v>
      </c>
      <c r="H7312" s="144">
        <v>196.65</v>
      </c>
      <c r="I7312" s="144">
        <v>1398.09</v>
      </c>
    </row>
    <row r="7313" spans="1:9" x14ac:dyDescent="0.2">
      <c r="A7313" s="141" t="s">
        <v>14622</v>
      </c>
      <c r="B7313" s="142" t="s">
        <v>22682</v>
      </c>
      <c r="C7313" s="143">
        <v>403</v>
      </c>
      <c r="D7313" s="143">
        <v>4</v>
      </c>
      <c r="E7313" s="144">
        <v>763.41</v>
      </c>
      <c r="F7313" s="144">
        <v>94.71</v>
      </c>
      <c r="G7313" s="144">
        <v>67.61</v>
      </c>
      <c r="H7313" s="144">
        <v>13.94</v>
      </c>
      <c r="I7313" s="144">
        <v>176.26</v>
      </c>
    </row>
    <row r="7314" spans="1:9" x14ac:dyDescent="0.2">
      <c r="A7314" s="141" t="s">
        <v>14624</v>
      </c>
      <c r="B7314" s="142" t="s">
        <v>22683</v>
      </c>
      <c r="C7314" s="143">
        <v>44</v>
      </c>
      <c r="D7314" s="143">
        <v>0</v>
      </c>
      <c r="E7314" s="144">
        <v>0</v>
      </c>
      <c r="F7314" s="144">
        <v>10.34</v>
      </c>
      <c r="G7314" s="144">
        <v>0</v>
      </c>
      <c r="H7314" s="144">
        <v>0</v>
      </c>
      <c r="I7314" s="144">
        <v>10.34</v>
      </c>
    </row>
    <row r="7315" spans="1:9" x14ac:dyDescent="0.2">
      <c r="A7315" s="141" t="s">
        <v>14626</v>
      </c>
      <c r="B7315" s="142" t="s">
        <v>22684</v>
      </c>
      <c r="C7315" s="143">
        <v>535</v>
      </c>
      <c r="D7315" s="143">
        <v>0</v>
      </c>
      <c r="E7315" s="144">
        <v>0</v>
      </c>
      <c r="F7315" s="144">
        <v>125.73</v>
      </c>
      <c r="G7315" s="144">
        <v>0</v>
      </c>
      <c r="H7315" s="144">
        <v>0</v>
      </c>
      <c r="I7315" s="144">
        <v>125.73</v>
      </c>
    </row>
    <row r="7316" spans="1:9" x14ac:dyDescent="0.2">
      <c r="A7316" s="141" t="s">
        <v>14628</v>
      </c>
      <c r="B7316" s="142" t="s">
        <v>22685</v>
      </c>
      <c r="C7316" s="143">
        <v>113</v>
      </c>
      <c r="D7316" s="143">
        <v>1</v>
      </c>
      <c r="E7316" s="144">
        <v>76737.279999999999</v>
      </c>
      <c r="F7316" s="144">
        <v>26.55</v>
      </c>
      <c r="G7316" s="144">
        <v>16.899999999999999</v>
      </c>
      <c r="H7316" s="144">
        <v>1400.63</v>
      </c>
      <c r="I7316" s="144">
        <v>1444.08</v>
      </c>
    </row>
    <row r="7317" spans="1:9" x14ac:dyDescent="0.2">
      <c r="A7317" s="141" t="s">
        <v>14630</v>
      </c>
      <c r="B7317" s="142" t="s">
        <v>22686</v>
      </c>
      <c r="C7317" s="143">
        <v>77</v>
      </c>
      <c r="D7317" s="143">
        <v>0</v>
      </c>
      <c r="E7317" s="144">
        <v>0</v>
      </c>
      <c r="F7317" s="144">
        <v>18.100000000000001</v>
      </c>
      <c r="G7317" s="144">
        <v>0</v>
      </c>
      <c r="H7317" s="144">
        <v>0</v>
      </c>
      <c r="I7317" s="144">
        <v>18.100000000000001</v>
      </c>
    </row>
    <row r="7318" spans="1:9" x14ac:dyDescent="0.2">
      <c r="A7318" s="141" t="s">
        <v>14632</v>
      </c>
      <c r="B7318" s="142" t="s">
        <v>22687</v>
      </c>
      <c r="C7318" s="143">
        <v>101</v>
      </c>
      <c r="D7318" s="143">
        <v>2</v>
      </c>
      <c r="E7318" s="144">
        <v>4860.4399999999996</v>
      </c>
      <c r="F7318" s="144">
        <v>23.74</v>
      </c>
      <c r="G7318" s="144">
        <v>33.799999999999997</v>
      </c>
      <c r="H7318" s="144">
        <v>88.71</v>
      </c>
      <c r="I7318" s="144">
        <v>146.25</v>
      </c>
    </row>
    <row r="7319" spans="1:9" x14ac:dyDescent="0.2">
      <c r="A7319" s="141" t="s">
        <v>14634</v>
      </c>
      <c r="B7319" s="142" t="s">
        <v>22688</v>
      </c>
      <c r="C7319" s="143">
        <v>387</v>
      </c>
      <c r="D7319" s="143">
        <v>7</v>
      </c>
      <c r="E7319" s="144">
        <v>1203.72</v>
      </c>
      <c r="F7319" s="144">
        <v>90.95</v>
      </c>
      <c r="G7319" s="144">
        <v>118.31</v>
      </c>
      <c r="H7319" s="144">
        <v>21.97</v>
      </c>
      <c r="I7319" s="144">
        <v>231.23</v>
      </c>
    </row>
    <row r="7320" spans="1:9" x14ac:dyDescent="0.2">
      <c r="A7320" s="141" t="s">
        <v>14636</v>
      </c>
      <c r="B7320" s="142" t="s">
        <v>22689</v>
      </c>
      <c r="C7320" s="143">
        <v>222</v>
      </c>
      <c r="D7320" s="143">
        <v>1</v>
      </c>
      <c r="E7320" s="144">
        <v>400.03</v>
      </c>
      <c r="F7320" s="144">
        <v>52.17</v>
      </c>
      <c r="G7320" s="144">
        <v>16.899999999999999</v>
      </c>
      <c r="H7320" s="144">
        <v>7.3</v>
      </c>
      <c r="I7320" s="144">
        <v>76.37</v>
      </c>
    </row>
    <row r="7321" spans="1:9" x14ac:dyDescent="0.2">
      <c r="A7321" s="141" t="s">
        <v>14638</v>
      </c>
      <c r="B7321" s="142" t="s">
        <v>22690</v>
      </c>
      <c r="C7321" s="143">
        <v>160</v>
      </c>
      <c r="D7321" s="143">
        <v>3</v>
      </c>
      <c r="E7321" s="144">
        <v>1694.61</v>
      </c>
      <c r="F7321" s="144">
        <v>37.6</v>
      </c>
      <c r="G7321" s="144">
        <v>50.7</v>
      </c>
      <c r="H7321" s="144">
        <v>30.93</v>
      </c>
      <c r="I7321" s="144">
        <v>119.23</v>
      </c>
    </row>
    <row r="7322" spans="1:9" x14ac:dyDescent="0.2">
      <c r="A7322" s="141" t="s">
        <v>14640</v>
      </c>
      <c r="B7322" s="142" t="s">
        <v>22691</v>
      </c>
      <c r="C7322" s="143">
        <v>179</v>
      </c>
      <c r="D7322" s="143">
        <v>4</v>
      </c>
      <c r="E7322" s="144">
        <v>1092.75</v>
      </c>
      <c r="F7322" s="144">
        <v>42.06</v>
      </c>
      <c r="G7322" s="144">
        <v>67.61</v>
      </c>
      <c r="H7322" s="144">
        <v>19.940000000000001</v>
      </c>
      <c r="I7322" s="144">
        <v>129.61000000000001</v>
      </c>
    </row>
    <row r="7323" spans="1:9" x14ac:dyDescent="0.2">
      <c r="A7323" s="141" t="s">
        <v>14642</v>
      </c>
      <c r="B7323" s="142" t="s">
        <v>22692</v>
      </c>
      <c r="C7323" s="143">
        <v>70</v>
      </c>
      <c r="D7323" s="143">
        <v>0</v>
      </c>
      <c r="E7323" s="144">
        <v>0</v>
      </c>
      <c r="F7323" s="144">
        <v>16.45</v>
      </c>
      <c r="G7323" s="144">
        <v>0</v>
      </c>
      <c r="H7323" s="144">
        <v>0</v>
      </c>
      <c r="I7323" s="144">
        <v>16.45</v>
      </c>
    </row>
    <row r="7324" spans="1:9" x14ac:dyDescent="0.2">
      <c r="A7324" s="141" t="s">
        <v>14644</v>
      </c>
      <c r="B7324" s="142" t="s">
        <v>22693</v>
      </c>
      <c r="C7324" s="143">
        <v>159</v>
      </c>
      <c r="D7324" s="143">
        <v>0</v>
      </c>
      <c r="E7324" s="144">
        <v>0</v>
      </c>
      <c r="F7324" s="144">
        <v>37.369999999999997</v>
      </c>
      <c r="G7324" s="144">
        <v>0</v>
      </c>
      <c r="H7324" s="144">
        <v>0</v>
      </c>
      <c r="I7324" s="144">
        <v>37.369999999999997</v>
      </c>
    </row>
    <row r="7325" spans="1:9" x14ac:dyDescent="0.2">
      <c r="A7325" s="141" t="s">
        <v>14646</v>
      </c>
      <c r="B7325" s="142" t="s">
        <v>22694</v>
      </c>
      <c r="C7325" s="143">
        <v>60297</v>
      </c>
      <c r="D7325" s="143">
        <v>738</v>
      </c>
      <c r="E7325" s="144">
        <v>371060.18</v>
      </c>
      <c r="F7325" s="144">
        <v>14170.29</v>
      </c>
      <c r="G7325" s="144">
        <v>12473.57</v>
      </c>
      <c r="H7325" s="144">
        <v>6772.7</v>
      </c>
      <c r="I7325" s="144">
        <v>33416.559999999998</v>
      </c>
    </row>
    <row r="7326" spans="1:9" x14ac:dyDescent="0.2">
      <c r="A7326" s="141" t="s">
        <v>14648</v>
      </c>
      <c r="B7326" s="142" t="s">
        <v>22695</v>
      </c>
      <c r="C7326" s="143">
        <v>89</v>
      </c>
      <c r="D7326" s="143">
        <v>2</v>
      </c>
      <c r="E7326" s="144">
        <v>335.9</v>
      </c>
      <c r="F7326" s="144">
        <v>11.51</v>
      </c>
      <c r="G7326" s="144">
        <v>15.11</v>
      </c>
      <c r="H7326" s="144">
        <v>2.41</v>
      </c>
      <c r="I7326" s="144">
        <v>29.03</v>
      </c>
    </row>
    <row r="7327" spans="1:9" x14ac:dyDescent="0.2">
      <c r="A7327" s="141" t="s">
        <v>14650</v>
      </c>
      <c r="B7327" s="142" t="s">
        <v>22696</v>
      </c>
      <c r="C7327" s="143">
        <v>140</v>
      </c>
      <c r="D7327" s="143">
        <v>3</v>
      </c>
      <c r="E7327" s="144">
        <v>571.03</v>
      </c>
      <c r="F7327" s="144">
        <v>18.100000000000001</v>
      </c>
      <c r="G7327" s="144">
        <v>22.67</v>
      </c>
      <c r="H7327" s="144">
        <v>4.0999999999999996</v>
      </c>
      <c r="I7327" s="144">
        <v>44.87</v>
      </c>
    </row>
    <row r="7328" spans="1:9" x14ac:dyDescent="0.2">
      <c r="A7328" s="141" t="s">
        <v>14652</v>
      </c>
      <c r="B7328" s="142" t="s">
        <v>22697</v>
      </c>
      <c r="C7328" s="143">
        <v>135</v>
      </c>
      <c r="D7328" s="143">
        <v>6</v>
      </c>
      <c r="E7328" s="144">
        <v>13152.87</v>
      </c>
      <c r="F7328" s="144">
        <v>17.46</v>
      </c>
      <c r="G7328" s="144">
        <v>45.34</v>
      </c>
      <c r="H7328" s="144">
        <v>94.3</v>
      </c>
      <c r="I7328" s="144">
        <v>157.1</v>
      </c>
    </row>
    <row r="7329" spans="1:9" x14ac:dyDescent="0.2">
      <c r="A7329" s="141" t="s">
        <v>14654</v>
      </c>
      <c r="B7329" s="142" t="s">
        <v>22698</v>
      </c>
      <c r="C7329" s="143">
        <v>616</v>
      </c>
      <c r="D7329" s="143">
        <v>13</v>
      </c>
      <c r="E7329" s="144">
        <v>10516.41</v>
      </c>
      <c r="F7329" s="144">
        <v>79.650000000000006</v>
      </c>
      <c r="G7329" s="144">
        <v>98.25</v>
      </c>
      <c r="H7329" s="144">
        <v>75.400000000000006</v>
      </c>
      <c r="I7329" s="144">
        <v>253.3</v>
      </c>
    </row>
    <row r="7330" spans="1:9" x14ac:dyDescent="0.2">
      <c r="A7330" s="141" t="s">
        <v>14656</v>
      </c>
      <c r="B7330" s="142" t="s">
        <v>22699</v>
      </c>
      <c r="C7330" s="143">
        <v>234</v>
      </c>
      <c r="D7330" s="143">
        <v>6</v>
      </c>
      <c r="E7330" s="144">
        <v>81961.149999999994</v>
      </c>
      <c r="F7330" s="144">
        <v>30.26</v>
      </c>
      <c r="G7330" s="144">
        <v>45.34</v>
      </c>
      <c r="H7330" s="144">
        <v>587.64</v>
      </c>
      <c r="I7330" s="144">
        <v>663.24</v>
      </c>
    </row>
    <row r="7331" spans="1:9" x14ac:dyDescent="0.2">
      <c r="A7331" s="141" t="s">
        <v>14658</v>
      </c>
      <c r="B7331" s="142" t="s">
        <v>22700</v>
      </c>
      <c r="C7331" s="143">
        <v>1067</v>
      </c>
      <c r="D7331" s="143">
        <v>23</v>
      </c>
      <c r="E7331" s="144">
        <v>12510.5</v>
      </c>
      <c r="F7331" s="144">
        <v>137.97</v>
      </c>
      <c r="G7331" s="144">
        <v>173.82</v>
      </c>
      <c r="H7331" s="144">
        <v>89.7</v>
      </c>
      <c r="I7331" s="144">
        <v>401.49</v>
      </c>
    </row>
    <row r="7332" spans="1:9" x14ac:dyDescent="0.2">
      <c r="A7332" s="141" t="s">
        <v>14660</v>
      </c>
      <c r="B7332" s="142" t="s">
        <v>22701</v>
      </c>
      <c r="C7332" s="143">
        <v>58</v>
      </c>
      <c r="D7332" s="143">
        <v>1</v>
      </c>
      <c r="E7332" s="144">
        <v>149.29</v>
      </c>
      <c r="F7332" s="144">
        <v>7.5</v>
      </c>
      <c r="G7332" s="144">
        <v>7.56</v>
      </c>
      <c r="H7332" s="144">
        <v>1.07</v>
      </c>
      <c r="I7332" s="144">
        <v>16.13</v>
      </c>
    </row>
    <row r="7333" spans="1:9" x14ac:dyDescent="0.2">
      <c r="A7333" s="141" t="s">
        <v>14662</v>
      </c>
      <c r="B7333" s="142" t="s">
        <v>22702</v>
      </c>
      <c r="C7333" s="143">
        <v>7121</v>
      </c>
      <c r="D7333" s="143">
        <v>105</v>
      </c>
      <c r="E7333" s="144">
        <v>45538.89</v>
      </c>
      <c r="F7333" s="144">
        <v>920.78</v>
      </c>
      <c r="G7333" s="144">
        <v>793.52</v>
      </c>
      <c r="H7333" s="144">
        <v>326.5</v>
      </c>
      <c r="I7333" s="144">
        <v>2040.8</v>
      </c>
    </row>
    <row r="7334" spans="1:9" x14ac:dyDescent="0.2">
      <c r="A7334" s="141" t="s">
        <v>14664</v>
      </c>
      <c r="B7334" s="142" t="s">
        <v>22703</v>
      </c>
      <c r="C7334" s="143">
        <v>112</v>
      </c>
      <c r="D7334" s="143">
        <v>1</v>
      </c>
      <c r="E7334" s="144">
        <v>149.29</v>
      </c>
      <c r="F7334" s="144">
        <v>14.48</v>
      </c>
      <c r="G7334" s="144">
        <v>7.56</v>
      </c>
      <c r="H7334" s="144">
        <v>1.07</v>
      </c>
      <c r="I7334" s="144">
        <v>23.11</v>
      </c>
    </row>
    <row r="7335" spans="1:9" x14ac:dyDescent="0.2">
      <c r="A7335" s="141" t="s">
        <v>14666</v>
      </c>
      <c r="B7335" s="142" t="s">
        <v>22704</v>
      </c>
      <c r="C7335" s="143">
        <v>77</v>
      </c>
      <c r="D7335" s="143">
        <v>6</v>
      </c>
      <c r="E7335" s="144">
        <v>32829.370000000003</v>
      </c>
      <c r="F7335" s="144">
        <v>9.9600000000000009</v>
      </c>
      <c r="G7335" s="144">
        <v>45.34</v>
      </c>
      <c r="H7335" s="144">
        <v>235.38</v>
      </c>
      <c r="I7335" s="144">
        <v>290.68</v>
      </c>
    </row>
    <row r="7336" spans="1:9" x14ac:dyDescent="0.2">
      <c r="A7336" s="141" t="s">
        <v>14668</v>
      </c>
      <c r="B7336" s="142" t="s">
        <v>22705</v>
      </c>
      <c r="C7336" s="143">
        <v>140</v>
      </c>
      <c r="D7336" s="143">
        <v>13</v>
      </c>
      <c r="E7336" s="144">
        <v>4692.6499999999996</v>
      </c>
      <c r="F7336" s="144">
        <v>18.100000000000001</v>
      </c>
      <c r="G7336" s="144">
        <v>98.25</v>
      </c>
      <c r="H7336" s="144">
        <v>33.65</v>
      </c>
      <c r="I7336" s="144">
        <v>150</v>
      </c>
    </row>
    <row r="7337" spans="1:9" x14ac:dyDescent="0.2">
      <c r="A7337" s="141" t="s">
        <v>14670</v>
      </c>
      <c r="B7337" s="142" t="s">
        <v>22706</v>
      </c>
      <c r="C7337" s="143">
        <v>111</v>
      </c>
      <c r="D7337" s="143">
        <v>4</v>
      </c>
      <c r="E7337" s="144">
        <v>812.67</v>
      </c>
      <c r="F7337" s="144">
        <v>14.35</v>
      </c>
      <c r="G7337" s="144">
        <v>30.23</v>
      </c>
      <c r="H7337" s="144">
        <v>5.82</v>
      </c>
      <c r="I7337" s="144">
        <v>50.4</v>
      </c>
    </row>
    <row r="7338" spans="1:9" x14ac:dyDescent="0.2">
      <c r="A7338" s="141" t="s">
        <v>14672</v>
      </c>
      <c r="B7338" s="142" t="s">
        <v>22707</v>
      </c>
      <c r="C7338" s="143">
        <v>245</v>
      </c>
      <c r="D7338" s="143">
        <v>12</v>
      </c>
      <c r="E7338" s="144">
        <v>2931.6</v>
      </c>
      <c r="F7338" s="144">
        <v>31.68</v>
      </c>
      <c r="G7338" s="144">
        <v>90.69</v>
      </c>
      <c r="H7338" s="144">
        <v>21.02</v>
      </c>
      <c r="I7338" s="144">
        <v>143.38999999999999</v>
      </c>
    </row>
    <row r="7339" spans="1:9" x14ac:dyDescent="0.2">
      <c r="A7339" s="141" t="s">
        <v>14674</v>
      </c>
      <c r="B7339" s="142" t="s">
        <v>22708</v>
      </c>
      <c r="C7339" s="143">
        <v>153</v>
      </c>
      <c r="D7339" s="143">
        <v>5</v>
      </c>
      <c r="E7339" s="144">
        <v>941.05</v>
      </c>
      <c r="F7339" s="144">
        <v>19.78</v>
      </c>
      <c r="G7339" s="144">
        <v>37.78</v>
      </c>
      <c r="H7339" s="144">
        <v>6.74</v>
      </c>
      <c r="I7339" s="144">
        <v>64.3</v>
      </c>
    </row>
    <row r="7340" spans="1:9" x14ac:dyDescent="0.2">
      <c r="A7340" s="141" t="s">
        <v>14676</v>
      </c>
      <c r="B7340" s="142" t="s">
        <v>22709</v>
      </c>
      <c r="C7340" s="143">
        <v>79</v>
      </c>
      <c r="D7340" s="143">
        <v>2</v>
      </c>
      <c r="E7340" s="144">
        <v>1331.31</v>
      </c>
      <c r="F7340" s="144">
        <v>10.220000000000001</v>
      </c>
      <c r="G7340" s="144">
        <v>15.11</v>
      </c>
      <c r="H7340" s="144">
        <v>9.5399999999999991</v>
      </c>
      <c r="I7340" s="144">
        <v>34.869999999999997</v>
      </c>
    </row>
    <row r="7341" spans="1:9" x14ac:dyDescent="0.2">
      <c r="A7341" s="141" t="s">
        <v>14678</v>
      </c>
      <c r="B7341" s="142" t="s">
        <v>22710</v>
      </c>
      <c r="C7341" s="143">
        <v>52</v>
      </c>
      <c r="D7341" s="143">
        <v>1</v>
      </c>
      <c r="E7341" s="144">
        <v>149.29</v>
      </c>
      <c r="F7341" s="144">
        <v>6.72</v>
      </c>
      <c r="G7341" s="144">
        <v>7.56</v>
      </c>
      <c r="H7341" s="144">
        <v>1.07</v>
      </c>
      <c r="I7341" s="144">
        <v>15.35</v>
      </c>
    </row>
    <row r="7342" spans="1:9" x14ac:dyDescent="0.2">
      <c r="A7342" s="141" t="s">
        <v>14680</v>
      </c>
      <c r="B7342" s="142" t="s">
        <v>22711</v>
      </c>
      <c r="C7342" s="143">
        <v>2374</v>
      </c>
      <c r="D7342" s="143">
        <v>69</v>
      </c>
      <c r="E7342" s="144">
        <v>70750.5</v>
      </c>
      <c r="F7342" s="144">
        <v>306.97000000000003</v>
      </c>
      <c r="G7342" s="144">
        <v>521.46</v>
      </c>
      <c r="H7342" s="144">
        <v>507.26</v>
      </c>
      <c r="I7342" s="144">
        <v>1335.69</v>
      </c>
    </row>
    <row r="7343" spans="1:9" x14ac:dyDescent="0.2">
      <c r="A7343" s="141" t="s">
        <v>14682</v>
      </c>
      <c r="B7343" s="142" t="s">
        <v>22712</v>
      </c>
      <c r="C7343" s="143">
        <v>1446</v>
      </c>
      <c r="D7343" s="143">
        <v>27</v>
      </c>
      <c r="E7343" s="144">
        <v>29060.67</v>
      </c>
      <c r="F7343" s="144">
        <v>186.98</v>
      </c>
      <c r="G7343" s="144">
        <v>204.05</v>
      </c>
      <c r="H7343" s="144">
        <v>208.36</v>
      </c>
      <c r="I7343" s="144">
        <v>599.39</v>
      </c>
    </row>
    <row r="7344" spans="1:9" x14ac:dyDescent="0.2">
      <c r="A7344" s="141" t="s">
        <v>14684</v>
      </c>
      <c r="B7344" s="142" t="s">
        <v>22713</v>
      </c>
      <c r="C7344" s="143">
        <v>62</v>
      </c>
      <c r="D7344" s="143">
        <v>2</v>
      </c>
      <c r="E7344" s="144">
        <v>514.51</v>
      </c>
      <c r="F7344" s="144">
        <v>8.02</v>
      </c>
      <c r="G7344" s="144">
        <v>15.11</v>
      </c>
      <c r="H7344" s="144">
        <v>3.69</v>
      </c>
      <c r="I7344" s="144">
        <v>26.82</v>
      </c>
    </row>
    <row r="7345" spans="1:9" x14ac:dyDescent="0.2">
      <c r="A7345" s="141" t="s">
        <v>14686</v>
      </c>
      <c r="B7345" s="142" t="s">
        <v>22714</v>
      </c>
      <c r="C7345" s="143">
        <v>1002</v>
      </c>
      <c r="D7345" s="143">
        <v>38</v>
      </c>
      <c r="E7345" s="144">
        <v>40706.97</v>
      </c>
      <c r="F7345" s="144">
        <v>129.56</v>
      </c>
      <c r="G7345" s="144">
        <v>287.18</v>
      </c>
      <c r="H7345" s="144">
        <v>291.86</v>
      </c>
      <c r="I7345" s="144">
        <v>708.6</v>
      </c>
    </row>
    <row r="7346" spans="1:9" x14ac:dyDescent="0.2">
      <c r="A7346" s="141" t="s">
        <v>14688</v>
      </c>
      <c r="B7346" s="142" t="s">
        <v>22715</v>
      </c>
      <c r="C7346" s="143">
        <v>24</v>
      </c>
      <c r="D7346" s="143">
        <v>1</v>
      </c>
      <c r="E7346" s="144">
        <v>4998.0200000000004</v>
      </c>
      <c r="F7346" s="144">
        <v>3.1</v>
      </c>
      <c r="G7346" s="144">
        <v>7.56</v>
      </c>
      <c r="H7346" s="144">
        <v>35.83</v>
      </c>
      <c r="I7346" s="144">
        <v>46.49</v>
      </c>
    </row>
    <row r="7347" spans="1:9" x14ac:dyDescent="0.2">
      <c r="A7347" s="141" t="s">
        <v>14690</v>
      </c>
      <c r="B7347" s="142" t="s">
        <v>22716</v>
      </c>
      <c r="C7347" s="143">
        <v>555</v>
      </c>
      <c r="D7347" s="143">
        <v>15</v>
      </c>
      <c r="E7347" s="144">
        <v>8546.82</v>
      </c>
      <c r="F7347" s="144">
        <v>71.77</v>
      </c>
      <c r="G7347" s="144">
        <v>113.36</v>
      </c>
      <c r="H7347" s="144">
        <v>61.28</v>
      </c>
      <c r="I7347" s="144">
        <v>246.41</v>
      </c>
    </row>
    <row r="7348" spans="1:9" x14ac:dyDescent="0.2">
      <c r="A7348" s="141" t="s">
        <v>14692</v>
      </c>
      <c r="B7348" s="142" t="s">
        <v>22717</v>
      </c>
      <c r="C7348" s="143">
        <v>234</v>
      </c>
      <c r="D7348" s="143">
        <v>8</v>
      </c>
      <c r="E7348" s="144">
        <v>3510.52</v>
      </c>
      <c r="F7348" s="144">
        <v>30.26</v>
      </c>
      <c r="G7348" s="144">
        <v>60.46</v>
      </c>
      <c r="H7348" s="144">
        <v>25.17</v>
      </c>
      <c r="I7348" s="144">
        <v>115.89</v>
      </c>
    </row>
    <row r="7349" spans="1:9" x14ac:dyDescent="0.2">
      <c r="A7349" s="141" t="s">
        <v>14694</v>
      </c>
      <c r="B7349" s="142" t="s">
        <v>22718</v>
      </c>
      <c r="C7349" s="143">
        <v>771</v>
      </c>
      <c r="D7349" s="143">
        <v>30</v>
      </c>
      <c r="E7349" s="144">
        <v>21857.08</v>
      </c>
      <c r="F7349" s="144">
        <v>99.7</v>
      </c>
      <c r="G7349" s="144">
        <v>226.72</v>
      </c>
      <c r="H7349" s="144">
        <v>156.71</v>
      </c>
      <c r="I7349" s="144">
        <v>483.13</v>
      </c>
    </row>
    <row r="7350" spans="1:9" x14ac:dyDescent="0.2">
      <c r="A7350" s="141" t="s">
        <v>14696</v>
      </c>
      <c r="B7350" s="142" t="s">
        <v>22719</v>
      </c>
      <c r="C7350" s="143">
        <v>7983</v>
      </c>
      <c r="D7350" s="143">
        <v>172</v>
      </c>
      <c r="E7350" s="144">
        <v>97869.67</v>
      </c>
      <c r="F7350" s="144">
        <v>1032.24</v>
      </c>
      <c r="G7350" s="144">
        <v>1299.8599999999999</v>
      </c>
      <c r="H7350" s="144">
        <v>701.7</v>
      </c>
      <c r="I7350" s="144">
        <v>3033.8</v>
      </c>
    </row>
    <row r="7351" spans="1:9" x14ac:dyDescent="0.2">
      <c r="A7351" s="141" t="s">
        <v>14698</v>
      </c>
      <c r="B7351" s="142" t="s">
        <v>22720</v>
      </c>
      <c r="C7351" s="143">
        <v>604</v>
      </c>
      <c r="D7351" s="143">
        <v>9</v>
      </c>
      <c r="E7351" s="144">
        <v>6255.45</v>
      </c>
      <c r="F7351" s="144">
        <v>78.099999999999994</v>
      </c>
      <c r="G7351" s="144">
        <v>68.02</v>
      </c>
      <c r="H7351" s="144">
        <v>44.85</v>
      </c>
      <c r="I7351" s="144">
        <v>190.97</v>
      </c>
    </row>
    <row r="7352" spans="1:9" x14ac:dyDescent="0.2">
      <c r="A7352" s="141" t="s">
        <v>14700</v>
      </c>
      <c r="B7352" s="142" t="s">
        <v>22721</v>
      </c>
      <c r="C7352" s="143">
        <v>252</v>
      </c>
      <c r="D7352" s="143">
        <v>6</v>
      </c>
      <c r="E7352" s="144">
        <v>1281.18</v>
      </c>
      <c r="F7352" s="144">
        <v>32.58</v>
      </c>
      <c r="G7352" s="144">
        <v>45.34</v>
      </c>
      <c r="H7352" s="144">
        <v>9.18</v>
      </c>
      <c r="I7352" s="144">
        <v>87.1</v>
      </c>
    </row>
    <row r="7353" spans="1:9" x14ac:dyDescent="0.2">
      <c r="A7353" s="141" t="s">
        <v>14702</v>
      </c>
      <c r="B7353" s="142" t="s">
        <v>22722</v>
      </c>
      <c r="C7353" s="143">
        <v>91</v>
      </c>
      <c r="D7353" s="143">
        <v>4</v>
      </c>
      <c r="E7353" s="144">
        <v>1203.57</v>
      </c>
      <c r="F7353" s="144">
        <v>11.77</v>
      </c>
      <c r="G7353" s="144">
        <v>30.23</v>
      </c>
      <c r="H7353" s="144">
        <v>8.6300000000000008</v>
      </c>
      <c r="I7353" s="144">
        <v>50.63</v>
      </c>
    </row>
    <row r="7354" spans="1:9" x14ac:dyDescent="0.2">
      <c r="A7354" s="141" t="s">
        <v>14704</v>
      </c>
      <c r="B7354" s="142" t="s">
        <v>22723</v>
      </c>
      <c r="C7354" s="143">
        <v>671</v>
      </c>
      <c r="D7354" s="143">
        <v>26</v>
      </c>
      <c r="E7354" s="144">
        <v>8288.65</v>
      </c>
      <c r="F7354" s="144">
        <v>86.76</v>
      </c>
      <c r="G7354" s="144">
        <v>196.49</v>
      </c>
      <c r="H7354" s="144">
        <v>59.42</v>
      </c>
      <c r="I7354" s="144">
        <v>342.67</v>
      </c>
    </row>
    <row r="7355" spans="1:9" x14ac:dyDescent="0.2">
      <c r="A7355" s="141" t="s">
        <v>14706</v>
      </c>
      <c r="B7355" s="142" t="s">
        <v>22724</v>
      </c>
      <c r="C7355" s="143">
        <v>205</v>
      </c>
      <c r="D7355" s="143">
        <v>11</v>
      </c>
      <c r="E7355" s="144">
        <v>2892.89</v>
      </c>
      <c r="F7355" s="144">
        <v>26.5</v>
      </c>
      <c r="G7355" s="144">
        <v>83.13</v>
      </c>
      <c r="H7355" s="144">
        <v>20.74</v>
      </c>
      <c r="I7355" s="144">
        <v>130.37</v>
      </c>
    </row>
    <row r="7356" spans="1:9" x14ac:dyDescent="0.2">
      <c r="A7356" s="141" t="s">
        <v>14708</v>
      </c>
      <c r="B7356" s="142" t="s">
        <v>22725</v>
      </c>
      <c r="C7356" s="143">
        <v>140</v>
      </c>
      <c r="D7356" s="143">
        <v>2</v>
      </c>
      <c r="E7356" s="144">
        <v>298.58</v>
      </c>
      <c r="F7356" s="144">
        <v>18.100000000000001</v>
      </c>
      <c r="G7356" s="144">
        <v>15.11</v>
      </c>
      <c r="H7356" s="144">
        <v>2.14</v>
      </c>
      <c r="I7356" s="144">
        <v>35.35</v>
      </c>
    </row>
    <row r="7357" spans="1:9" x14ac:dyDescent="0.2">
      <c r="A7357" s="141" t="s">
        <v>14710</v>
      </c>
      <c r="B7357" s="142" t="s">
        <v>22726</v>
      </c>
      <c r="C7357" s="143">
        <v>274</v>
      </c>
      <c r="D7357" s="143">
        <v>10</v>
      </c>
      <c r="E7357" s="144">
        <v>2337.5500000000002</v>
      </c>
      <c r="F7357" s="144">
        <v>35.43</v>
      </c>
      <c r="G7357" s="144">
        <v>75.58</v>
      </c>
      <c r="H7357" s="144">
        <v>16.760000000000002</v>
      </c>
      <c r="I7357" s="144">
        <v>127.77</v>
      </c>
    </row>
    <row r="7358" spans="1:9" x14ac:dyDescent="0.2">
      <c r="A7358" s="141" t="s">
        <v>14712</v>
      </c>
      <c r="B7358" s="142" t="s">
        <v>22727</v>
      </c>
      <c r="C7358" s="143">
        <v>76</v>
      </c>
      <c r="D7358" s="143">
        <v>2</v>
      </c>
      <c r="E7358" s="144">
        <v>481.82</v>
      </c>
      <c r="F7358" s="144">
        <v>9.82</v>
      </c>
      <c r="G7358" s="144">
        <v>15.11</v>
      </c>
      <c r="H7358" s="144">
        <v>3.46</v>
      </c>
      <c r="I7358" s="144">
        <v>28.39</v>
      </c>
    </row>
    <row r="7359" spans="1:9" x14ac:dyDescent="0.2">
      <c r="A7359" s="141" t="s">
        <v>14714</v>
      </c>
      <c r="B7359" s="142" t="s">
        <v>22728</v>
      </c>
      <c r="C7359" s="143">
        <v>1068</v>
      </c>
      <c r="D7359" s="143">
        <v>34</v>
      </c>
      <c r="E7359" s="144">
        <v>7851.82</v>
      </c>
      <c r="F7359" s="144">
        <v>138.1</v>
      </c>
      <c r="G7359" s="144">
        <v>256.95</v>
      </c>
      <c r="H7359" s="144">
        <v>56.3</v>
      </c>
      <c r="I7359" s="144">
        <v>451.35</v>
      </c>
    </row>
    <row r="7360" spans="1:9" x14ac:dyDescent="0.2">
      <c r="A7360" s="141" t="s">
        <v>14716</v>
      </c>
      <c r="B7360" s="142" t="s">
        <v>22729</v>
      </c>
      <c r="C7360" s="143">
        <v>78</v>
      </c>
      <c r="D7360" s="143">
        <v>4</v>
      </c>
      <c r="E7360" s="144">
        <v>1612.16</v>
      </c>
      <c r="F7360" s="144">
        <v>10.09</v>
      </c>
      <c r="G7360" s="144">
        <v>30.23</v>
      </c>
      <c r="H7360" s="144">
        <v>11.56</v>
      </c>
      <c r="I7360" s="144">
        <v>51.88</v>
      </c>
    </row>
    <row r="7361" spans="1:9" x14ac:dyDescent="0.2">
      <c r="A7361" s="141" t="s">
        <v>14718</v>
      </c>
      <c r="B7361" s="142" t="s">
        <v>22730</v>
      </c>
      <c r="C7361" s="143">
        <v>97</v>
      </c>
      <c r="D7361" s="143">
        <v>2</v>
      </c>
      <c r="E7361" s="144">
        <v>534.96</v>
      </c>
      <c r="F7361" s="144">
        <v>12.54</v>
      </c>
      <c r="G7361" s="144">
        <v>15.11</v>
      </c>
      <c r="H7361" s="144">
        <v>3.83</v>
      </c>
      <c r="I7361" s="144">
        <v>31.48</v>
      </c>
    </row>
    <row r="7362" spans="1:9" x14ac:dyDescent="0.2">
      <c r="A7362" s="141" t="s">
        <v>14720</v>
      </c>
      <c r="B7362" s="142" t="s">
        <v>22731</v>
      </c>
      <c r="C7362" s="143">
        <v>149</v>
      </c>
      <c r="D7362" s="143">
        <v>1</v>
      </c>
      <c r="E7362" s="144">
        <v>149.29</v>
      </c>
      <c r="F7362" s="144">
        <v>19.260000000000002</v>
      </c>
      <c r="G7362" s="144">
        <v>7.56</v>
      </c>
      <c r="H7362" s="144">
        <v>1.07</v>
      </c>
      <c r="I7362" s="144">
        <v>27.89</v>
      </c>
    </row>
    <row r="7363" spans="1:9" x14ac:dyDescent="0.2">
      <c r="A7363" s="141" t="s">
        <v>14722</v>
      </c>
      <c r="B7363" s="142" t="s">
        <v>22732</v>
      </c>
      <c r="C7363" s="143">
        <v>1729</v>
      </c>
      <c r="D7363" s="143">
        <v>40</v>
      </c>
      <c r="E7363" s="144">
        <v>20539.77</v>
      </c>
      <c r="F7363" s="144">
        <v>223.57</v>
      </c>
      <c r="G7363" s="144">
        <v>302.29000000000002</v>
      </c>
      <c r="H7363" s="144">
        <v>147.26</v>
      </c>
      <c r="I7363" s="144">
        <v>673.12</v>
      </c>
    </row>
    <row r="7364" spans="1:9" x14ac:dyDescent="0.2">
      <c r="A7364" s="141" t="s">
        <v>14724</v>
      </c>
      <c r="B7364" s="142" t="s">
        <v>22733</v>
      </c>
      <c r="C7364" s="143">
        <v>544</v>
      </c>
      <c r="D7364" s="143">
        <v>20</v>
      </c>
      <c r="E7364" s="144">
        <v>77680.25</v>
      </c>
      <c r="F7364" s="144">
        <v>70.34</v>
      </c>
      <c r="G7364" s="144">
        <v>151.13999999999999</v>
      </c>
      <c r="H7364" s="144">
        <v>556.95000000000005</v>
      </c>
      <c r="I7364" s="144">
        <v>778.43</v>
      </c>
    </row>
    <row r="7365" spans="1:9" x14ac:dyDescent="0.2">
      <c r="A7365" s="141" t="s">
        <v>14726</v>
      </c>
      <c r="B7365" s="142" t="s">
        <v>22734</v>
      </c>
      <c r="C7365" s="143">
        <v>70</v>
      </c>
      <c r="D7365" s="143">
        <v>3</v>
      </c>
      <c r="E7365" s="144">
        <v>353.15</v>
      </c>
      <c r="F7365" s="144">
        <v>9.0500000000000007</v>
      </c>
      <c r="G7365" s="144">
        <v>22.67</v>
      </c>
      <c r="H7365" s="144">
        <v>2.54</v>
      </c>
      <c r="I7365" s="144">
        <v>34.26</v>
      </c>
    </row>
    <row r="7366" spans="1:9" x14ac:dyDescent="0.2">
      <c r="A7366" s="141" t="s">
        <v>14728</v>
      </c>
      <c r="B7366" s="142" t="s">
        <v>22735</v>
      </c>
      <c r="C7366" s="143">
        <v>16</v>
      </c>
      <c r="D7366" s="143">
        <v>2</v>
      </c>
      <c r="E7366" s="144">
        <v>534.96</v>
      </c>
      <c r="F7366" s="144">
        <v>2.0699999999999998</v>
      </c>
      <c r="G7366" s="144">
        <v>15.11</v>
      </c>
      <c r="H7366" s="144">
        <v>3.83</v>
      </c>
      <c r="I7366" s="144">
        <v>21.01</v>
      </c>
    </row>
    <row r="7367" spans="1:9" x14ac:dyDescent="0.2">
      <c r="A7367" s="141" t="s">
        <v>14730</v>
      </c>
      <c r="B7367" s="142" t="s">
        <v>22736</v>
      </c>
      <c r="C7367" s="143">
        <v>19</v>
      </c>
      <c r="D7367" s="143">
        <v>0</v>
      </c>
      <c r="E7367" s="144">
        <v>0</v>
      </c>
      <c r="F7367" s="144">
        <v>2.46</v>
      </c>
      <c r="G7367" s="144">
        <v>0</v>
      </c>
      <c r="H7367" s="144">
        <v>0</v>
      </c>
      <c r="I7367" s="144">
        <v>2.46</v>
      </c>
    </row>
    <row r="7368" spans="1:9" x14ac:dyDescent="0.2">
      <c r="A7368" s="141" t="s">
        <v>14732</v>
      </c>
      <c r="B7368" s="142" t="s">
        <v>22737</v>
      </c>
      <c r="C7368" s="143">
        <v>297</v>
      </c>
      <c r="D7368" s="143">
        <v>16</v>
      </c>
      <c r="E7368" s="144">
        <v>8440.11</v>
      </c>
      <c r="F7368" s="144">
        <v>38.4</v>
      </c>
      <c r="G7368" s="144">
        <v>120.92</v>
      </c>
      <c r="H7368" s="144">
        <v>60.51</v>
      </c>
      <c r="I7368" s="144">
        <v>219.83</v>
      </c>
    </row>
    <row r="7369" spans="1:9" x14ac:dyDescent="0.2">
      <c r="A7369" s="141" t="s">
        <v>14734</v>
      </c>
      <c r="B7369" s="142" t="s">
        <v>22738</v>
      </c>
      <c r="C7369" s="143">
        <v>254</v>
      </c>
      <c r="D7369" s="143">
        <v>6</v>
      </c>
      <c r="E7369" s="144">
        <v>1210.19</v>
      </c>
      <c r="F7369" s="144">
        <v>32.840000000000003</v>
      </c>
      <c r="G7369" s="144">
        <v>45.34</v>
      </c>
      <c r="H7369" s="144">
        <v>8.68</v>
      </c>
      <c r="I7369" s="144">
        <v>86.86</v>
      </c>
    </row>
    <row r="7370" spans="1:9" x14ac:dyDescent="0.2">
      <c r="A7370" s="141" t="s">
        <v>14736</v>
      </c>
      <c r="B7370" s="142" t="s">
        <v>22739</v>
      </c>
      <c r="C7370" s="143">
        <v>1540</v>
      </c>
      <c r="D7370" s="143">
        <v>58</v>
      </c>
      <c r="E7370" s="144">
        <v>88614.93</v>
      </c>
      <c r="F7370" s="144">
        <v>199.13</v>
      </c>
      <c r="G7370" s="144">
        <v>438.32</v>
      </c>
      <c r="H7370" s="144">
        <v>635.35</v>
      </c>
      <c r="I7370" s="144">
        <v>1272.8</v>
      </c>
    </row>
    <row r="7371" spans="1:9" x14ac:dyDescent="0.2">
      <c r="A7371" s="141" t="s">
        <v>14738</v>
      </c>
      <c r="B7371" s="142" t="s">
        <v>22740</v>
      </c>
      <c r="C7371" s="143">
        <v>194</v>
      </c>
      <c r="D7371" s="143">
        <v>3</v>
      </c>
      <c r="E7371" s="144">
        <v>1231.9000000000001</v>
      </c>
      <c r="F7371" s="144">
        <v>25.09</v>
      </c>
      <c r="G7371" s="144">
        <v>22.67</v>
      </c>
      <c r="H7371" s="144">
        <v>8.83</v>
      </c>
      <c r="I7371" s="144">
        <v>56.59</v>
      </c>
    </row>
    <row r="7372" spans="1:9" x14ac:dyDescent="0.2">
      <c r="A7372" s="141" t="s">
        <v>14740</v>
      </c>
      <c r="B7372" s="142" t="s">
        <v>22741</v>
      </c>
      <c r="C7372" s="143">
        <v>40</v>
      </c>
      <c r="D7372" s="143">
        <v>1</v>
      </c>
      <c r="E7372" s="144">
        <v>174.17</v>
      </c>
      <c r="F7372" s="144">
        <v>5.18</v>
      </c>
      <c r="G7372" s="144">
        <v>7.56</v>
      </c>
      <c r="H7372" s="144">
        <v>1.25</v>
      </c>
      <c r="I7372" s="144">
        <v>13.99</v>
      </c>
    </row>
    <row r="7373" spans="1:9" x14ac:dyDescent="0.2">
      <c r="A7373" s="141" t="s">
        <v>14742</v>
      </c>
      <c r="B7373" s="142" t="s">
        <v>22742</v>
      </c>
      <c r="C7373" s="143">
        <v>35</v>
      </c>
      <c r="D7373" s="143">
        <v>0</v>
      </c>
      <c r="E7373" s="144">
        <v>0</v>
      </c>
      <c r="F7373" s="144">
        <v>4.53</v>
      </c>
      <c r="G7373" s="144">
        <v>0</v>
      </c>
      <c r="H7373" s="144">
        <v>0</v>
      </c>
      <c r="I7373" s="144">
        <v>4.53</v>
      </c>
    </row>
    <row r="7374" spans="1:9" x14ac:dyDescent="0.2">
      <c r="A7374" s="141" t="s">
        <v>14744</v>
      </c>
      <c r="B7374" s="142" t="s">
        <v>22743</v>
      </c>
      <c r="C7374" s="143">
        <v>90</v>
      </c>
      <c r="D7374" s="143">
        <v>1</v>
      </c>
      <c r="E7374" s="144">
        <v>149.29</v>
      </c>
      <c r="F7374" s="144">
        <v>11.64</v>
      </c>
      <c r="G7374" s="144">
        <v>7.56</v>
      </c>
      <c r="H7374" s="144">
        <v>1.07</v>
      </c>
      <c r="I7374" s="144">
        <v>20.27</v>
      </c>
    </row>
    <row r="7375" spans="1:9" x14ac:dyDescent="0.2">
      <c r="A7375" s="141" t="s">
        <v>14746</v>
      </c>
      <c r="B7375" s="142" t="s">
        <v>22744</v>
      </c>
      <c r="C7375" s="143">
        <v>912</v>
      </c>
      <c r="D7375" s="143">
        <v>34</v>
      </c>
      <c r="E7375" s="144">
        <v>9151.69</v>
      </c>
      <c r="F7375" s="144">
        <v>117.93</v>
      </c>
      <c r="G7375" s="144">
        <v>256.95</v>
      </c>
      <c r="H7375" s="144">
        <v>65.62</v>
      </c>
      <c r="I7375" s="144">
        <v>440.5</v>
      </c>
    </row>
    <row r="7376" spans="1:9" x14ac:dyDescent="0.2">
      <c r="A7376" s="141" t="s">
        <v>14748</v>
      </c>
      <c r="B7376" s="142" t="s">
        <v>22745</v>
      </c>
      <c r="C7376" s="143">
        <v>87</v>
      </c>
      <c r="D7376" s="143">
        <v>8</v>
      </c>
      <c r="E7376" s="144">
        <v>6662.14</v>
      </c>
      <c r="F7376" s="144">
        <v>11.25</v>
      </c>
      <c r="G7376" s="144">
        <v>60.46</v>
      </c>
      <c r="H7376" s="144">
        <v>47.77</v>
      </c>
      <c r="I7376" s="144">
        <v>119.48</v>
      </c>
    </row>
    <row r="7377" spans="1:9" x14ac:dyDescent="0.2">
      <c r="A7377" s="141" t="s">
        <v>14750</v>
      </c>
      <c r="B7377" s="142" t="s">
        <v>22746</v>
      </c>
      <c r="C7377" s="143">
        <v>778</v>
      </c>
      <c r="D7377" s="143">
        <v>15</v>
      </c>
      <c r="E7377" s="144">
        <v>5043.8</v>
      </c>
      <c r="F7377" s="144">
        <v>100.6</v>
      </c>
      <c r="G7377" s="144">
        <v>113.36</v>
      </c>
      <c r="H7377" s="144">
        <v>36.159999999999997</v>
      </c>
      <c r="I7377" s="144">
        <v>250.12</v>
      </c>
    </row>
    <row r="7378" spans="1:9" x14ac:dyDescent="0.2">
      <c r="A7378" s="141" t="s">
        <v>14752</v>
      </c>
      <c r="B7378" s="142" t="s">
        <v>22747</v>
      </c>
      <c r="C7378" s="143">
        <v>51</v>
      </c>
      <c r="D7378" s="143">
        <v>0</v>
      </c>
      <c r="E7378" s="144">
        <v>0</v>
      </c>
      <c r="F7378" s="144">
        <v>6.59</v>
      </c>
      <c r="G7378" s="144">
        <v>0</v>
      </c>
      <c r="H7378" s="144">
        <v>0</v>
      </c>
      <c r="I7378" s="144">
        <v>6.59</v>
      </c>
    </row>
    <row r="7379" spans="1:9" x14ac:dyDescent="0.2">
      <c r="A7379" s="141" t="s">
        <v>14754</v>
      </c>
      <c r="B7379" s="142" t="s">
        <v>22748</v>
      </c>
      <c r="C7379" s="143">
        <v>5037</v>
      </c>
      <c r="D7379" s="143">
        <v>81</v>
      </c>
      <c r="E7379" s="144">
        <v>142477.24</v>
      </c>
      <c r="F7379" s="144">
        <v>651.29999999999995</v>
      </c>
      <c r="G7379" s="144">
        <v>612.14</v>
      </c>
      <c r="H7379" s="144">
        <v>1021.53</v>
      </c>
      <c r="I7379" s="144">
        <v>2284.9699999999998</v>
      </c>
    </row>
    <row r="7380" spans="1:9" x14ac:dyDescent="0.2">
      <c r="A7380" s="141" t="s">
        <v>14756</v>
      </c>
      <c r="B7380" s="142" t="s">
        <v>22749</v>
      </c>
      <c r="C7380" s="143">
        <v>516</v>
      </c>
      <c r="D7380" s="143">
        <v>14</v>
      </c>
      <c r="E7380" s="144">
        <v>4903.25</v>
      </c>
      <c r="F7380" s="144">
        <v>66.72</v>
      </c>
      <c r="G7380" s="144">
        <v>105.8</v>
      </c>
      <c r="H7380" s="144">
        <v>35.15</v>
      </c>
      <c r="I7380" s="144">
        <v>207.67</v>
      </c>
    </row>
    <row r="7381" spans="1:9" x14ac:dyDescent="0.2">
      <c r="A7381" s="141" t="s">
        <v>14758</v>
      </c>
      <c r="B7381" s="142" t="s">
        <v>22750</v>
      </c>
      <c r="C7381" s="143">
        <v>1559</v>
      </c>
      <c r="D7381" s="143">
        <v>30</v>
      </c>
      <c r="E7381" s="144">
        <v>14743</v>
      </c>
      <c r="F7381" s="144">
        <v>201.58</v>
      </c>
      <c r="G7381" s="144">
        <v>226.72</v>
      </c>
      <c r="H7381" s="144">
        <v>105.7</v>
      </c>
      <c r="I7381" s="144">
        <v>534</v>
      </c>
    </row>
    <row r="7382" spans="1:9" x14ac:dyDescent="0.2">
      <c r="A7382" s="141" t="s">
        <v>14760</v>
      </c>
      <c r="B7382" s="142" t="s">
        <v>22751</v>
      </c>
      <c r="C7382" s="143">
        <v>64</v>
      </c>
      <c r="D7382" s="143">
        <v>1</v>
      </c>
      <c r="E7382" s="144">
        <v>339.64</v>
      </c>
      <c r="F7382" s="144">
        <v>8.27</v>
      </c>
      <c r="G7382" s="144">
        <v>7.56</v>
      </c>
      <c r="H7382" s="144">
        <v>2.4300000000000002</v>
      </c>
      <c r="I7382" s="144">
        <v>18.260000000000002</v>
      </c>
    </row>
    <row r="7383" spans="1:9" x14ac:dyDescent="0.2">
      <c r="A7383" s="141" t="s">
        <v>14762</v>
      </c>
      <c r="B7383" s="142" t="s">
        <v>22752</v>
      </c>
      <c r="C7383" s="143">
        <v>975</v>
      </c>
      <c r="D7383" s="143">
        <v>40</v>
      </c>
      <c r="E7383" s="144">
        <v>24455.81</v>
      </c>
      <c r="F7383" s="144">
        <v>126.07</v>
      </c>
      <c r="G7383" s="144">
        <v>302.29000000000002</v>
      </c>
      <c r="H7383" s="144">
        <v>175.34</v>
      </c>
      <c r="I7383" s="144">
        <v>603.70000000000005</v>
      </c>
    </row>
    <row r="7384" spans="1:9" x14ac:dyDescent="0.2">
      <c r="A7384" s="141" t="s">
        <v>14764</v>
      </c>
      <c r="B7384" s="142" t="s">
        <v>22753</v>
      </c>
      <c r="C7384" s="143">
        <v>233</v>
      </c>
      <c r="D7384" s="143">
        <v>13</v>
      </c>
      <c r="E7384" s="144">
        <v>8229.23</v>
      </c>
      <c r="F7384" s="144">
        <v>30.13</v>
      </c>
      <c r="G7384" s="144">
        <v>98.25</v>
      </c>
      <c r="H7384" s="144">
        <v>59</v>
      </c>
      <c r="I7384" s="144">
        <v>187.38</v>
      </c>
    </row>
    <row r="7385" spans="1:9" x14ac:dyDescent="0.2">
      <c r="A7385" s="141" t="s">
        <v>14766</v>
      </c>
      <c r="B7385" s="142" t="s">
        <v>22754</v>
      </c>
      <c r="C7385" s="143">
        <v>206</v>
      </c>
      <c r="D7385" s="143">
        <v>1</v>
      </c>
      <c r="E7385" s="144">
        <v>186.61</v>
      </c>
      <c r="F7385" s="144">
        <v>26.64</v>
      </c>
      <c r="G7385" s="144">
        <v>7.56</v>
      </c>
      <c r="H7385" s="144">
        <v>1.34</v>
      </c>
      <c r="I7385" s="144">
        <v>35.54</v>
      </c>
    </row>
    <row r="7386" spans="1:9" x14ac:dyDescent="0.2">
      <c r="A7386" s="141" t="s">
        <v>14768</v>
      </c>
      <c r="B7386" s="142" t="s">
        <v>22755</v>
      </c>
      <c r="C7386" s="143">
        <v>2538</v>
      </c>
      <c r="D7386" s="143">
        <v>111</v>
      </c>
      <c r="E7386" s="144">
        <v>469257.9</v>
      </c>
      <c r="F7386" s="144">
        <v>328.18</v>
      </c>
      <c r="G7386" s="144">
        <v>838.86</v>
      </c>
      <c r="H7386" s="144">
        <v>3364.48</v>
      </c>
      <c r="I7386" s="144">
        <v>4531.5200000000004</v>
      </c>
    </row>
    <row r="7387" spans="1:9" x14ac:dyDescent="0.2">
      <c r="A7387" s="141" t="s">
        <v>14770</v>
      </c>
      <c r="B7387" s="142" t="s">
        <v>22756</v>
      </c>
      <c r="C7387" s="143">
        <v>69</v>
      </c>
      <c r="D7387" s="143">
        <v>4</v>
      </c>
      <c r="E7387" s="144">
        <v>706.31</v>
      </c>
      <c r="F7387" s="144">
        <v>8.92</v>
      </c>
      <c r="G7387" s="144">
        <v>30.23</v>
      </c>
      <c r="H7387" s="144">
        <v>5.0599999999999996</v>
      </c>
      <c r="I7387" s="144">
        <v>44.21</v>
      </c>
    </row>
    <row r="7388" spans="1:9" x14ac:dyDescent="0.2">
      <c r="A7388" s="141" t="s">
        <v>14772</v>
      </c>
      <c r="B7388" s="142" t="s">
        <v>22757</v>
      </c>
      <c r="C7388" s="143">
        <v>487</v>
      </c>
      <c r="D7388" s="143">
        <v>14</v>
      </c>
      <c r="E7388" s="144">
        <v>6460.98</v>
      </c>
      <c r="F7388" s="144">
        <v>62.97</v>
      </c>
      <c r="G7388" s="144">
        <v>105.8</v>
      </c>
      <c r="H7388" s="144">
        <v>46.32</v>
      </c>
      <c r="I7388" s="144">
        <v>215.09</v>
      </c>
    </row>
    <row r="7389" spans="1:9" x14ac:dyDescent="0.2">
      <c r="A7389" s="141" t="s">
        <v>14774</v>
      </c>
      <c r="B7389" s="142" t="s">
        <v>22758</v>
      </c>
      <c r="C7389" s="143">
        <v>49</v>
      </c>
      <c r="D7389" s="143">
        <v>1</v>
      </c>
      <c r="E7389" s="144">
        <v>149.29</v>
      </c>
      <c r="F7389" s="144">
        <v>6.34</v>
      </c>
      <c r="G7389" s="144">
        <v>7.56</v>
      </c>
      <c r="H7389" s="144">
        <v>1.07</v>
      </c>
      <c r="I7389" s="144">
        <v>14.97</v>
      </c>
    </row>
    <row r="7390" spans="1:9" x14ac:dyDescent="0.2">
      <c r="A7390" s="141" t="s">
        <v>14776</v>
      </c>
      <c r="B7390" s="142" t="s">
        <v>22759</v>
      </c>
      <c r="C7390" s="143">
        <v>4334</v>
      </c>
      <c r="D7390" s="143">
        <v>145</v>
      </c>
      <c r="E7390" s="144">
        <v>66534.460000000006</v>
      </c>
      <c r="F7390" s="144">
        <v>560.41</v>
      </c>
      <c r="G7390" s="144">
        <v>1095.81</v>
      </c>
      <c r="H7390" s="144">
        <v>477.04</v>
      </c>
      <c r="I7390" s="144">
        <v>2133.2600000000002</v>
      </c>
    </row>
    <row r="7391" spans="1:9" x14ac:dyDescent="0.2">
      <c r="A7391" s="141" t="s">
        <v>14778</v>
      </c>
      <c r="B7391" s="142" t="s">
        <v>22760</v>
      </c>
      <c r="C7391" s="143">
        <v>19870</v>
      </c>
      <c r="D7391" s="143">
        <v>333</v>
      </c>
      <c r="E7391" s="144">
        <v>151224.74</v>
      </c>
      <c r="F7391" s="144">
        <v>2569.2800000000002</v>
      </c>
      <c r="G7391" s="144">
        <v>2516.58</v>
      </c>
      <c r="H7391" s="144">
        <v>1084.25</v>
      </c>
      <c r="I7391" s="144">
        <v>6170.11</v>
      </c>
    </row>
    <row r="7392" spans="1:9" x14ac:dyDescent="0.2">
      <c r="A7392" s="141" t="s">
        <v>14780</v>
      </c>
      <c r="B7392" s="142" t="s">
        <v>22761</v>
      </c>
      <c r="C7392" s="143">
        <v>2921</v>
      </c>
      <c r="D7392" s="143">
        <v>61</v>
      </c>
      <c r="E7392" s="144">
        <v>36520.949999999997</v>
      </c>
      <c r="F7392" s="144">
        <v>377.7</v>
      </c>
      <c r="G7392" s="144">
        <v>460.99</v>
      </c>
      <c r="H7392" s="144">
        <v>261.85000000000002</v>
      </c>
      <c r="I7392" s="144">
        <v>1100.54</v>
      </c>
    </row>
    <row r="7393" spans="1:9" x14ac:dyDescent="0.2">
      <c r="A7393" s="141" t="s">
        <v>14782</v>
      </c>
      <c r="B7393" s="142" t="s">
        <v>22762</v>
      </c>
      <c r="C7393" s="143">
        <v>78</v>
      </c>
      <c r="D7393" s="143">
        <v>0</v>
      </c>
      <c r="E7393" s="144">
        <v>0</v>
      </c>
      <c r="F7393" s="144">
        <v>10.09</v>
      </c>
      <c r="G7393" s="144">
        <v>0</v>
      </c>
      <c r="H7393" s="144">
        <v>0</v>
      </c>
      <c r="I7393" s="144">
        <v>10.09</v>
      </c>
    </row>
    <row r="7394" spans="1:9" x14ac:dyDescent="0.2">
      <c r="A7394" s="141" t="s">
        <v>14784</v>
      </c>
      <c r="B7394" s="142" t="s">
        <v>22763</v>
      </c>
      <c r="C7394" s="143">
        <v>64</v>
      </c>
      <c r="D7394" s="143">
        <v>0</v>
      </c>
      <c r="E7394" s="144">
        <v>0</v>
      </c>
      <c r="F7394" s="144">
        <v>8.27</v>
      </c>
      <c r="G7394" s="144">
        <v>0</v>
      </c>
      <c r="H7394" s="144">
        <v>0</v>
      </c>
      <c r="I7394" s="144">
        <v>8.27</v>
      </c>
    </row>
    <row r="7395" spans="1:9" x14ac:dyDescent="0.2">
      <c r="A7395" s="141" t="s">
        <v>14786</v>
      </c>
      <c r="B7395" s="142" t="s">
        <v>22764</v>
      </c>
      <c r="C7395" s="143">
        <v>132</v>
      </c>
      <c r="D7395" s="143">
        <v>0</v>
      </c>
      <c r="E7395" s="144">
        <v>0</v>
      </c>
      <c r="F7395" s="144">
        <v>17.07</v>
      </c>
      <c r="G7395" s="144">
        <v>0</v>
      </c>
      <c r="H7395" s="144">
        <v>0</v>
      </c>
      <c r="I7395" s="144">
        <v>17.07</v>
      </c>
    </row>
    <row r="7396" spans="1:9" x14ac:dyDescent="0.2">
      <c r="A7396" s="141" t="s">
        <v>14788</v>
      </c>
      <c r="B7396" s="142" t="s">
        <v>22765</v>
      </c>
      <c r="C7396" s="143">
        <v>182</v>
      </c>
      <c r="D7396" s="143">
        <v>3</v>
      </c>
      <c r="E7396" s="144">
        <v>684.25</v>
      </c>
      <c r="F7396" s="144">
        <v>23.54</v>
      </c>
      <c r="G7396" s="144">
        <v>22.67</v>
      </c>
      <c r="H7396" s="144">
        <v>4.9000000000000004</v>
      </c>
      <c r="I7396" s="144">
        <v>51.11</v>
      </c>
    </row>
    <row r="7397" spans="1:9" x14ac:dyDescent="0.2">
      <c r="A7397" s="141" t="s">
        <v>14790</v>
      </c>
      <c r="B7397" s="142" t="s">
        <v>22766</v>
      </c>
      <c r="C7397" s="143">
        <v>3370</v>
      </c>
      <c r="D7397" s="143">
        <v>107</v>
      </c>
      <c r="E7397" s="144">
        <v>104048.4</v>
      </c>
      <c r="F7397" s="144">
        <v>435.76</v>
      </c>
      <c r="G7397" s="144">
        <v>808.63</v>
      </c>
      <c r="H7397" s="144">
        <v>746.01</v>
      </c>
      <c r="I7397" s="144">
        <v>1990.4</v>
      </c>
    </row>
    <row r="7398" spans="1:9" x14ac:dyDescent="0.2">
      <c r="A7398" s="141" t="s">
        <v>14792</v>
      </c>
      <c r="B7398" s="142" t="s">
        <v>22767</v>
      </c>
      <c r="C7398" s="143">
        <v>10183</v>
      </c>
      <c r="D7398" s="143">
        <v>152</v>
      </c>
      <c r="E7398" s="144">
        <v>68277.679999999993</v>
      </c>
      <c r="F7398" s="144">
        <v>1316.71</v>
      </c>
      <c r="G7398" s="144">
        <v>1148.71</v>
      </c>
      <c r="H7398" s="144">
        <v>489.54</v>
      </c>
      <c r="I7398" s="144">
        <v>2954.96</v>
      </c>
    </row>
    <row r="7399" spans="1:9" x14ac:dyDescent="0.2">
      <c r="A7399" s="141" t="s">
        <v>14794</v>
      </c>
      <c r="B7399" s="142" t="s">
        <v>22768</v>
      </c>
      <c r="C7399" s="143">
        <v>78</v>
      </c>
      <c r="D7399" s="143">
        <v>1</v>
      </c>
      <c r="E7399" s="144">
        <v>149.29</v>
      </c>
      <c r="F7399" s="144">
        <v>10.09</v>
      </c>
      <c r="G7399" s="144">
        <v>7.56</v>
      </c>
      <c r="H7399" s="144">
        <v>1.07</v>
      </c>
      <c r="I7399" s="144">
        <v>18.72</v>
      </c>
    </row>
    <row r="7400" spans="1:9" x14ac:dyDescent="0.2">
      <c r="A7400" s="141" t="s">
        <v>14796</v>
      </c>
      <c r="B7400" s="142" t="s">
        <v>22769</v>
      </c>
      <c r="C7400" s="143">
        <v>82</v>
      </c>
      <c r="D7400" s="143">
        <v>0</v>
      </c>
      <c r="E7400" s="144">
        <v>0</v>
      </c>
      <c r="F7400" s="144">
        <v>10.6</v>
      </c>
      <c r="G7400" s="144">
        <v>0</v>
      </c>
      <c r="H7400" s="144">
        <v>0</v>
      </c>
      <c r="I7400" s="144">
        <v>10.6</v>
      </c>
    </row>
    <row r="7401" spans="1:9" x14ac:dyDescent="0.2">
      <c r="A7401" s="141" t="s">
        <v>14798</v>
      </c>
      <c r="B7401" s="142" t="s">
        <v>22770</v>
      </c>
      <c r="C7401" s="143">
        <v>216</v>
      </c>
      <c r="D7401" s="143">
        <v>7</v>
      </c>
      <c r="E7401" s="144">
        <v>5100.3999999999996</v>
      </c>
      <c r="F7401" s="144">
        <v>27.93</v>
      </c>
      <c r="G7401" s="144">
        <v>52.9</v>
      </c>
      <c r="H7401" s="144">
        <v>36.57</v>
      </c>
      <c r="I7401" s="144">
        <v>117.4</v>
      </c>
    </row>
    <row r="7402" spans="1:9" x14ac:dyDescent="0.2">
      <c r="A7402" s="141" t="s">
        <v>14800</v>
      </c>
      <c r="B7402" s="142" t="s">
        <v>22771</v>
      </c>
      <c r="C7402" s="143">
        <v>248</v>
      </c>
      <c r="D7402" s="143">
        <v>7</v>
      </c>
      <c r="E7402" s="144">
        <v>3423.68</v>
      </c>
      <c r="F7402" s="144">
        <v>32.06</v>
      </c>
      <c r="G7402" s="144">
        <v>52.9</v>
      </c>
      <c r="H7402" s="144">
        <v>24.54</v>
      </c>
      <c r="I7402" s="144">
        <v>109.5</v>
      </c>
    </row>
    <row r="7403" spans="1:9" x14ac:dyDescent="0.2">
      <c r="A7403" s="141" t="s">
        <v>14802</v>
      </c>
      <c r="B7403" s="142" t="s">
        <v>22772</v>
      </c>
      <c r="C7403" s="143">
        <v>264</v>
      </c>
      <c r="D7403" s="143">
        <v>9</v>
      </c>
      <c r="E7403" s="144">
        <v>8224.52</v>
      </c>
      <c r="F7403" s="144">
        <v>34.14</v>
      </c>
      <c r="G7403" s="144">
        <v>68.02</v>
      </c>
      <c r="H7403" s="144">
        <v>58.97</v>
      </c>
      <c r="I7403" s="144">
        <v>161.13</v>
      </c>
    </row>
    <row r="7404" spans="1:9" x14ac:dyDescent="0.2">
      <c r="A7404" s="141" t="s">
        <v>14804</v>
      </c>
      <c r="B7404" s="142" t="s">
        <v>22773</v>
      </c>
      <c r="C7404" s="143">
        <v>37</v>
      </c>
      <c r="D7404" s="143">
        <v>0</v>
      </c>
      <c r="E7404" s="144">
        <v>0</v>
      </c>
      <c r="F7404" s="144">
        <v>4.78</v>
      </c>
      <c r="G7404" s="144">
        <v>0</v>
      </c>
      <c r="H7404" s="144">
        <v>0</v>
      </c>
      <c r="I7404" s="144">
        <v>4.78</v>
      </c>
    </row>
    <row r="7405" spans="1:9" x14ac:dyDescent="0.2">
      <c r="A7405" s="141" t="s">
        <v>14806</v>
      </c>
      <c r="B7405" s="142" t="s">
        <v>22774</v>
      </c>
      <c r="C7405" s="143">
        <v>578</v>
      </c>
      <c r="D7405" s="143">
        <v>18</v>
      </c>
      <c r="E7405" s="144">
        <v>6768.2</v>
      </c>
      <c r="F7405" s="144">
        <v>74.739999999999995</v>
      </c>
      <c r="G7405" s="144">
        <v>136.03</v>
      </c>
      <c r="H7405" s="144">
        <v>48.53</v>
      </c>
      <c r="I7405" s="144">
        <v>259.3</v>
      </c>
    </row>
    <row r="7406" spans="1:9" x14ac:dyDescent="0.2">
      <c r="A7406" s="141" t="s">
        <v>14808</v>
      </c>
      <c r="B7406" s="142" t="s">
        <v>22775</v>
      </c>
      <c r="C7406" s="143">
        <v>93</v>
      </c>
      <c r="D7406" s="143">
        <v>1</v>
      </c>
      <c r="E7406" s="144">
        <v>149.29</v>
      </c>
      <c r="F7406" s="144">
        <v>12.02</v>
      </c>
      <c r="G7406" s="144">
        <v>7.56</v>
      </c>
      <c r="H7406" s="144">
        <v>1.07</v>
      </c>
      <c r="I7406" s="144">
        <v>20.65</v>
      </c>
    </row>
    <row r="7407" spans="1:9" x14ac:dyDescent="0.2">
      <c r="A7407" s="141" t="s">
        <v>14810</v>
      </c>
      <c r="B7407" s="142" t="s">
        <v>22776</v>
      </c>
      <c r="C7407" s="143">
        <v>105</v>
      </c>
      <c r="D7407" s="143">
        <v>1</v>
      </c>
      <c r="E7407" s="144">
        <v>149.29</v>
      </c>
      <c r="F7407" s="144">
        <v>13.58</v>
      </c>
      <c r="G7407" s="144">
        <v>7.56</v>
      </c>
      <c r="H7407" s="144">
        <v>1.07</v>
      </c>
      <c r="I7407" s="144">
        <v>22.21</v>
      </c>
    </row>
    <row r="7408" spans="1:9" x14ac:dyDescent="0.2">
      <c r="A7408" s="141" t="s">
        <v>14812</v>
      </c>
      <c r="B7408" s="142" t="s">
        <v>22777</v>
      </c>
      <c r="C7408" s="143">
        <v>68</v>
      </c>
      <c r="D7408" s="143">
        <v>1</v>
      </c>
      <c r="E7408" s="144">
        <v>385.67</v>
      </c>
      <c r="F7408" s="144">
        <v>8.7899999999999991</v>
      </c>
      <c r="G7408" s="144">
        <v>7.56</v>
      </c>
      <c r="H7408" s="144">
        <v>2.77</v>
      </c>
      <c r="I7408" s="144">
        <v>19.12</v>
      </c>
    </row>
    <row r="7409" spans="1:9" x14ac:dyDescent="0.2">
      <c r="A7409" s="141" t="s">
        <v>14814</v>
      </c>
      <c r="B7409" s="142" t="s">
        <v>22778</v>
      </c>
      <c r="C7409" s="143">
        <v>206</v>
      </c>
      <c r="D7409" s="143">
        <v>4</v>
      </c>
      <c r="E7409" s="144">
        <v>622.04999999999995</v>
      </c>
      <c r="F7409" s="144">
        <v>26.64</v>
      </c>
      <c r="G7409" s="144">
        <v>30.23</v>
      </c>
      <c r="H7409" s="144">
        <v>4.46</v>
      </c>
      <c r="I7409" s="144">
        <v>61.33</v>
      </c>
    </row>
    <row r="7410" spans="1:9" x14ac:dyDescent="0.2">
      <c r="A7410" s="141" t="s">
        <v>14816</v>
      </c>
      <c r="B7410" s="142" t="s">
        <v>22779</v>
      </c>
      <c r="C7410" s="143">
        <v>237</v>
      </c>
      <c r="D7410" s="143">
        <v>3</v>
      </c>
      <c r="E7410" s="144">
        <v>687.6</v>
      </c>
      <c r="F7410" s="144">
        <v>30.65</v>
      </c>
      <c r="G7410" s="144">
        <v>22.67</v>
      </c>
      <c r="H7410" s="144">
        <v>4.93</v>
      </c>
      <c r="I7410" s="144">
        <v>58.25</v>
      </c>
    </row>
    <row r="7411" spans="1:9" x14ac:dyDescent="0.2">
      <c r="A7411" s="141" t="s">
        <v>14818</v>
      </c>
      <c r="B7411" s="142" t="s">
        <v>22780</v>
      </c>
      <c r="C7411" s="143">
        <v>33</v>
      </c>
      <c r="D7411" s="143">
        <v>1</v>
      </c>
      <c r="E7411" s="144">
        <v>226.43</v>
      </c>
      <c r="F7411" s="144">
        <v>4.26</v>
      </c>
      <c r="G7411" s="144">
        <v>7.56</v>
      </c>
      <c r="H7411" s="144">
        <v>1.62</v>
      </c>
      <c r="I7411" s="144">
        <v>13.44</v>
      </c>
    </row>
    <row r="7412" spans="1:9" x14ac:dyDescent="0.2">
      <c r="A7412" s="141" t="s">
        <v>14820</v>
      </c>
      <c r="B7412" s="142" t="s">
        <v>22781</v>
      </c>
      <c r="C7412" s="143">
        <v>335</v>
      </c>
      <c r="D7412" s="143">
        <v>11</v>
      </c>
      <c r="E7412" s="144">
        <v>8691.09</v>
      </c>
      <c r="F7412" s="144">
        <v>43.32</v>
      </c>
      <c r="G7412" s="144">
        <v>83.13</v>
      </c>
      <c r="H7412" s="144">
        <v>62.31</v>
      </c>
      <c r="I7412" s="144">
        <v>188.76</v>
      </c>
    </row>
    <row r="7413" spans="1:9" x14ac:dyDescent="0.2">
      <c r="A7413" s="141" t="s">
        <v>14822</v>
      </c>
      <c r="B7413" s="142" t="s">
        <v>22782</v>
      </c>
      <c r="C7413" s="143">
        <v>13773</v>
      </c>
      <c r="D7413" s="143">
        <v>418</v>
      </c>
      <c r="E7413" s="144">
        <v>221305.84</v>
      </c>
      <c r="F7413" s="144">
        <v>1780.91</v>
      </c>
      <c r="G7413" s="144">
        <v>3158.95</v>
      </c>
      <c r="H7413" s="144">
        <v>1586.71</v>
      </c>
      <c r="I7413" s="144">
        <v>6526.57</v>
      </c>
    </row>
    <row r="7414" spans="1:9" x14ac:dyDescent="0.2">
      <c r="A7414" s="141" t="s">
        <v>14824</v>
      </c>
      <c r="B7414" s="142" t="s">
        <v>22783</v>
      </c>
      <c r="C7414" s="143">
        <v>146</v>
      </c>
      <c r="D7414" s="143">
        <v>4</v>
      </c>
      <c r="E7414" s="144">
        <v>1449.36</v>
      </c>
      <c r="F7414" s="144">
        <v>18.88</v>
      </c>
      <c r="G7414" s="144">
        <v>30.23</v>
      </c>
      <c r="H7414" s="144">
        <v>10.39</v>
      </c>
      <c r="I7414" s="144">
        <v>59.5</v>
      </c>
    </row>
    <row r="7415" spans="1:9" x14ac:dyDescent="0.2">
      <c r="A7415" s="141" t="s">
        <v>14826</v>
      </c>
      <c r="B7415" s="142" t="s">
        <v>22784</v>
      </c>
      <c r="C7415" s="143">
        <v>42</v>
      </c>
      <c r="D7415" s="143">
        <v>5</v>
      </c>
      <c r="E7415" s="144">
        <v>779.33</v>
      </c>
      <c r="F7415" s="144">
        <v>5.43</v>
      </c>
      <c r="G7415" s="144">
        <v>37.78</v>
      </c>
      <c r="H7415" s="144">
        <v>5.58</v>
      </c>
      <c r="I7415" s="144">
        <v>48.79</v>
      </c>
    </row>
    <row r="7416" spans="1:9" x14ac:dyDescent="0.2">
      <c r="A7416" s="141" t="s">
        <v>14828</v>
      </c>
      <c r="B7416" s="142" t="s">
        <v>22785</v>
      </c>
      <c r="C7416" s="143">
        <v>503</v>
      </c>
      <c r="D7416" s="143">
        <v>9</v>
      </c>
      <c r="E7416" s="144">
        <v>3341.65</v>
      </c>
      <c r="F7416" s="144">
        <v>65.040000000000006</v>
      </c>
      <c r="G7416" s="144">
        <v>68.02</v>
      </c>
      <c r="H7416" s="144">
        <v>23.96</v>
      </c>
      <c r="I7416" s="144">
        <v>157.02000000000001</v>
      </c>
    </row>
    <row r="7417" spans="1:9" x14ac:dyDescent="0.2">
      <c r="A7417" s="141" t="s">
        <v>14830</v>
      </c>
      <c r="B7417" s="142" t="s">
        <v>22786</v>
      </c>
      <c r="C7417" s="143">
        <v>100</v>
      </c>
      <c r="D7417" s="143">
        <v>3</v>
      </c>
      <c r="E7417" s="144">
        <v>444.18</v>
      </c>
      <c r="F7417" s="144">
        <v>12.93</v>
      </c>
      <c r="G7417" s="144">
        <v>22.67</v>
      </c>
      <c r="H7417" s="144">
        <v>3.18</v>
      </c>
      <c r="I7417" s="144">
        <v>38.78</v>
      </c>
    </row>
    <row r="7418" spans="1:9" x14ac:dyDescent="0.2">
      <c r="A7418" s="141" t="s">
        <v>14832</v>
      </c>
      <c r="B7418" s="142" t="s">
        <v>22787</v>
      </c>
      <c r="C7418" s="143">
        <v>1914</v>
      </c>
      <c r="D7418" s="143">
        <v>38</v>
      </c>
      <c r="E7418" s="144">
        <v>37760.129999999997</v>
      </c>
      <c r="F7418" s="144">
        <v>247.49</v>
      </c>
      <c r="G7418" s="144">
        <v>287.18</v>
      </c>
      <c r="H7418" s="144">
        <v>270.73</v>
      </c>
      <c r="I7418" s="144">
        <v>805.4</v>
      </c>
    </row>
    <row r="7419" spans="1:9" x14ac:dyDescent="0.2">
      <c r="A7419" s="141" t="s">
        <v>14834</v>
      </c>
      <c r="B7419" s="142" t="s">
        <v>22788</v>
      </c>
      <c r="C7419" s="143">
        <v>17036</v>
      </c>
      <c r="D7419" s="143">
        <v>401</v>
      </c>
      <c r="E7419" s="144">
        <v>274003.36</v>
      </c>
      <c r="F7419" s="144">
        <v>2202.83</v>
      </c>
      <c r="G7419" s="144">
        <v>3030.48</v>
      </c>
      <c r="H7419" s="144">
        <v>1964.54</v>
      </c>
      <c r="I7419" s="144">
        <v>7197.85</v>
      </c>
    </row>
    <row r="7420" spans="1:9" x14ac:dyDescent="0.2">
      <c r="A7420" s="141" t="s">
        <v>14836</v>
      </c>
      <c r="B7420" s="142" t="s">
        <v>22789</v>
      </c>
      <c r="C7420" s="143">
        <v>32</v>
      </c>
      <c r="D7420" s="143">
        <v>2</v>
      </c>
      <c r="E7420" s="144">
        <v>539.11</v>
      </c>
      <c r="F7420" s="144">
        <v>4.1399999999999997</v>
      </c>
      <c r="G7420" s="144">
        <v>15.11</v>
      </c>
      <c r="H7420" s="144">
        <v>3.86</v>
      </c>
      <c r="I7420" s="144">
        <v>23.11</v>
      </c>
    </row>
    <row r="7421" spans="1:9" x14ac:dyDescent="0.2">
      <c r="A7421" s="141" t="s">
        <v>14838</v>
      </c>
      <c r="B7421" s="142" t="s">
        <v>22790</v>
      </c>
      <c r="C7421" s="143">
        <v>186</v>
      </c>
      <c r="D7421" s="143">
        <v>6</v>
      </c>
      <c r="E7421" s="144">
        <v>3959.22</v>
      </c>
      <c r="F7421" s="144">
        <v>24.05</v>
      </c>
      <c r="G7421" s="144">
        <v>45.34</v>
      </c>
      <c r="H7421" s="144">
        <v>28.38</v>
      </c>
      <c r="I7421" s="144">
        <v>97.77</v>
      </c>
    </row>
    <row r="7422" spans="1:9" x14ac:dyDescent="0.2">
      <c r="A7422" s="141" t="s">
        <v>14840</v>
      </c>
      <c r="B7422" s="142" t="s">
        <v>22791</v>
      </c>
      <c r="C7422" s="143">
        <v>4368</v>
      </c>
      <c r="D7422" s="143">
        <v>101</v>
      </c>
      <c r="E7422" s="144">
        <v>122028.68</v>
      </c>
      <c r="F7422" s="144">
        <v>564.79999999999995</v>
      </c>
      <c r="G7422" s="144">
        <v>763.29</v>
      </c>
      <c r="H7422" s="144">
        <v>874.92</v>
      </c>
      <c r="I7422" s="144">
        <v>2203.0100000000002</v>
      </c>
    </row>
    <row r="7423" spans="1:9" x14ac:dyDescent="0.2">
      <c r="A7423" s="141" t="s">
        <v>14842</v>
      </c>
      <c r="B7423" s="142" t="s">
        <v>22792</v>
      </c>
      <c r="C7423" s="143">
        <v>356</v>
      </c>
      <c r="D7423" s="143">
        <v>18</v>
      </c>
      <c r="E7423" s="144">
        <v>12562.41</v>
      </c>
      <c r="F7423" s="144">
        <v>46.03</v>
      </c>
      <c r="G7423" s="144">
        <v>136.03</v>
      </c>
      <c r="H7423" s="144">
        <v>90.07</v>
      </c>
      <c r="I7423" s="144">
        <v>272.13</v>
      </c>
    </row>
    <row r="7424" spans="1:9" x14ac:dyDescent="0.2">
      <c r="A7424" s="141" t="s">
        <v>14844</v>
      </c>
      <c r="B7424" s="142" t="s">
        <v>22793</v>
      </c>
      <c r="C7424" s="143">
        <v>1120</v>
      </c>
      <c r="D7424" s="143">
        <v>24</v>
      </c>
      <c r="E7424" s="144">
        <v>774607.78</v>
      </c>
      <c r="F7424" s="144">
        <v>144.82</v>
      </c>
      <c r="G7424" s="144">
        <v>181.38</v>
      </c>
      <c r="H7424" s="144">
        <v>5553.77</v>
      </c>
      <c r="I7424" s="144">
        <v>5879.97</v>
      </c>
    </row>
    <row r="7425" spans="1:9" x14ac:dyDescent="0.2">
      <c r="A7425" s="141" t="s">
        <v>14846</v>
      </c>
      <c r="B7425" s="142" t="s">
        <v>22794</v>
      </c>
      <c r="C7425" s="143">
        <v>1096</v>
      </c>
      <c r="D7425" s="143">
        <v>41</v>
      </c>
      <c r="E7425" s="144">
        <v>10414.18</v>
      </c>
      <c r="F7425" s="144">
        <v>141.72</v>
      </c>
      <c r="G7425" s="144">
        <v>309.85000000000002</v>
      </c>
      <c r="H7425" s="144">
        <v>74.66</v>
      </c>
      <c r="I7425" s="144">
        <v>526.23</v>
      </c>
    </row>
    <row r="7426" spans="1:9" x14ac:dyDescent="0.2">
      <c r="A7426" s="141" t="s">
        <v>14848</v>
      </c>
      <c r="B7426" s="142" t="s">
        <v>22795</v>
      </c>
      <c r="C7426" s="143">
        <v>378</v>
      </c>
      <c r="D7426" s="143">
        <v>4</v>
      </c>
      <c r="E7426" s="144">
        <v>1237.72</v>
      </c>
      <c r="F7426" s="144">
        <v>48.88</v>
      </c>
      <c r="G7426" s="144">
        <v>30.23</v>
      </c>
      <c r="H7426" s="144">
        <v>8.8699999999999992</v>
      </c>
      <c r="I7426" s="144">
        <v>87.98</v>
      </c>
    </row>
    <row r="7427" spans="1:9" x14ac:dyDescent="0.2">
      <c r="A7427" s="141" t="s">
        <v>14850</v>
      </c>
      <c r="B7427" s="142" t="s">
        <v>22796</v>
      </c>
      <c r="C7427" s="143">
        <v>382</v>
      </c>
      <c r="D7427" s="143">
        <v>15</v>
      </c>
      <c r="E7427" s="144">
        <v>7832.82</v>
      </c>
      <c r="F7427" s="144">
        <v>49.39</v>
      </c>
      <c r="G7427" s="144">
        <v>113.36</v>
      </c>
      <c r="H7427" s="144">
        <v>56.16</v>
      </c>
      <c r="I7427" s="144">
        <v>218.91</v>
      </c>
    </row>
    <row r="7428" spans="1:9" x14ac:dyDescent="0.2">
      <c r="A7428" s="141" t="s">
        <v>14852</v>
      </c>
      <c r="B7428" s="142" t="s">
        <v>22797</v>
      </c>
      <c r="C7428" s="143">
        <v>134</v>
      </c>
      <c r="D7428" s="143">
        <v>3</v>
      </c>
      <c r="E7428" s="144">
        <v>1359.84</v>
      </c>
      <c r="F7428" s="144">
        <v>17.329999999999998</v>
      </c>
      <c r="G7428" s="144">
        <v>22.67</v>
      </c>
      <c r="H7428" s="144">
        <v>9.75</v>
      </c>
      <c r="I7428" s="144">
        <v>49.75</v>
      </c>
    </row>
    <row r="7429" spans="1:9" x14ac:dyDescent="0.2">
      <c r="A7429" s="141" t="s">
        <v>14854</v>
      </c>
      <c r="B7429" s="142" t="s">
        <v>22798</v>
      </c>
      <c r="C7429" s="143">
        <v>1239</v>
      </c>
      <c r="D7429" s="143">
        <v>77</v>
      </c>
      <c r="E7429" s="144">
        <v>457763.27</v>
      </c>
      <c r="F7429" s="144">
        <v>160.21</v>
      </c>
      <c r="G7429" s="144">
        <v>581.91</v>
      </c>
      <c r="H7429" s="144">
        <v>3282.06</v>
      </c>
      <c r="I7429" s="144">
        <v>4024.18</v>
      </c>
    </row>
    <row r="7430" spans="1:9" x14ac:dyDescent="0.2">
      <c r="A7430" s="141" t="s">
        <v>14856</v>
      </c>
      <c r="B7430" s="142" t="s">
        <v>22799</v>
      </c>
      <c r="C7430" s="143">
        <v>59</v>
      </c>
      <c r="D7430" s="143">
        <v>1</v>
      </c>
      <c r="E7430" s="144">
        <v>87.09</v>
      </c>
      <c r="F7430" s="144">
        <v>7.63</v>
      </c>
      <c r="G7430" s="144">
        <v>7.56</v>
      </c>
      <c r="H7430" s="144">
        <v>0.62</v>
      </c>
      <c r="I7430" s="144">
        <v>15.81</v>
      </c>
    </row>
    <row r="7431" spans="1:9" x14ac:dyDescent="0.2">
      <c r="A7431" s="141" t="s">
        <v>14858</v>
      </c>
      <c r="B7431" s="142" t="s">
        <v>22800</v>
      </c>
      <c r="C7431" s="143">
        <v>115</v>
      </c>
      <c r="D7431" s="143">
        <v>1</v>
      </c>
      <c r="E7431" s="144">
        <v>186.61</v>
      </c>
      <c r="F7431" s="144">
        <v>14.87</v>
      </c>
      <c r="G7431" s="144">
        <v>7.56</v>
      </c>
      <c r="H7431" s="144">
        <v>1.34</v>
      </c>
      <c r="I7431" s="144">
        <v>23.77</v>
      </c>
    </row>
    <row r="7432" spans="1:9" x14ac:dyDescent="0.2">
      <c r="A7432" s="141" t="s">
        <v>14860</v>
      </c>
      <c r="B7432" s="142" t="s">
        <v>22801</v>
      </c>
      <c r="C7432" s="143">
        <v>394</v>
      </c>
      <c r="D7432" s="143">
        <v>9</v>
      </c>
      <c r="E7432" s="144">
        <v>1675.16</v>
      </c>
      <c r="F7432" s="144">
        <v>50.94</v>
      </c>
      <c r="G7432" s="144">
        <v>68.02</v>
      </c>
      <c r="H7432" s="144">
        <v>12.01</v>
      </c>
      <c r="I7432" s="144">
        <v>130.97</v>
      </c>
    </row>
    <row r="7433" spans="1:9" x14ac:dyDescent="0.2">
      <c r="A7433" s="141" t="s">
        <v>14862</v>
      </c>
      <c r="B7433" s="142" t="s">
        <v>22802</v>
      </c>
      <c r="C7433" s="143">
        <v>200</v>
      </c>
      <c r="D7433" s="143">
        <v>9</v>
      </c>
      <c r="E7433" s="144">
        <v>16802.53</v>
      </c>
      <c r="F7433" s="144">
        <v>25.86</v>
      </c>
      <c r="G7433" s="144">
        <v>68.02</v>
      </c>
      <c r="H7433" s="144">
        <v>120.47</v>
      </c>
      <c r="I7433" s="144">
        <v>214.35</v>
      </c>
    </row>
    <row r="7434" spans="1:9" x14ac:dyDescent="0.2">
      <c r="A7434" s="141" t="s">
        <v>14864</v>
      </c>
      <c r="B7434" s="142" t="s">
        <v>22803</v>
      </c>
      <c r="C7434" s="143">
        <v>766</v>
      </c>
      <c r="D7434" s="143">
        <v>21</v>
      </c>
      <c r="E7434" s="144">
        <v>163584.75</v>
      </c>
      <c r="F7434" s="144">
        <v>99.05</v>
      </c>
      <c r="G7434" s="144">
        <v>158.69999999999999</v>
      </c>
      <c r="H7434" s="144">
        <v>1172.8599999999999</v>
      </c>
      <c r="I7434" s="144">
        <v>1430.61</v>
      </c>
    </row>
    <row r="7435" spans="1:9" x14ac:dyDescent="0.2">
      <c r="A7435" s="141" t="s">
        <v>14866</v>
      </c>
      <c r="B7435" s="142" t="s">
        <v>22804</v>
      </c>
      <c r="C7435" s="143">
        <v>142</v>
      </c>
      <c r="D7435" s="143">
        <v>7</v>
      </c>
      <c r="E7435" s="144">
        <v>94380.54</v>
      </c>
      <c r="F7435" s="144">
        <v>18.36</v>
      </c>
      <c r="G7435" s="144">
        <v>52.9</v>
      </c>
      <c r="H7435" s="144">
        <v>676.69</v>
      </c>
      <c r="I7435" s="144">
        <v>747.95</v>
      </c>
    </row>
    <row r="7436" spans="1:9" x14ac:dyDescent="0.2">
      <c r="A7436" s="141" t="s">
        <v>14868</v>
      </c>
      <c r="B7436" s="142" t="s">
        <v>22805</v>
      </c>
      <c r="C7436" s="143">
        <v>4600</v>
      </c>
      <c r="D7436" s="143">
        <v>79</v>
      </c>
      <c r="E7436" s="144">
        <v>42910.55</v>
      </c>
      <c r="F7436" s="144">
        <v>594.79999999999995</v>
      </c>
      <c r="G7436" s="144">
        <v>597.02</v>
      </c>
      <c r="H7436" s="144">
        <v>307.66000000000003</v>
      </c>
      <c r="I7436" s="144">
        <v>1499.48</v>
      </c>
    </row>
    <row r="7437" spans="1:9" x14ac:dyDescent="0.2">
      <c r="A7437" s="141" t="s">
        <v>14870</v>
      </c>
      <c r="B7437" s="142" t="s">
        <v>22806</v>
      </c>
      <c r="C7437" s="143">
        <v>211</v>
      </c>
      <c r="D7437" s="143">
        <v>7</v>
      </c>
      <c r="E7437" s="144">
        <v>1973.1</v>
      </c>
      <c r="F7437" s="144">
        <v>27.28</v>
      </c>
      <c r="G7437" s="144">
        <v>52.9</v>
      </c>
      <c r="H7437" s="144">
        <v>14.14</v>
      </c>
      <c r="I7437" s="144">
        <v>94.32</v>
      </c>
    </row>
    <row r="7438" spans="1:9" x14ac:dyDescent="0.2">
      <c r="A7438" s="141" t="s">
        <v>14872</v>
      </c>
      <c r="B7438" s="142" t="s">
        <v>22807</v>
      </c>
      <c r="C7438" s="143">
        <v>128</v>
      </c>
      <c r="D7438" s="143">
        <v>6</v>
      </c>
      <c r="E7438" s="144">
        <v>2365.12</v>
      </c>
      <c r="F7438" s="144">
        <v>16.55</v>
      </c>
      <c r="G7438" s="144">
        <v>45.34</v>
      </c>
      <c r="H7438" s="144">
        <v>16.96</v>
      </c>
      <c r="I7438" s="144">
        <v>78.849999999999994</v>
      </c>
    </row>
    <row r="7439" spans="1:9" x14ac:dyDescent="0.2">
      <c r="A7439" s="141" t="s">
        <v>14874</v>
      </c>
      <c r="B7439" s="142" t="s">
        <v>22808</v>
      </c>
      <c r="C7439" s="143">
        <v>2555</v>
      </c>
      <c r="D7439" s="143">
        <v>72</v>
      </c>
      <c r="E7439" s="144">
        <v>31108.35</v>
      </c>
      <c r="F7439" s="144">
        <v>330.38</v>
      </c>
      <c r="G7439" s="144">
        <v>544.13</v>
      </c>
      <c r="H7439" s="144">
        <v>223.04</v>
      </c>
      <c r="I7439" s="144">
        <v>1097.55</v>
      </c>
    </row>
    <row r="7440" spans="1:9" x14ac:dyDescent="0.2">
      <c r="A7440" s="141" t="s">
        <v>14876</v>
      </c>
      <c r="B7440" s="142" t="s">
        <v>22809</v>
      </c>
      <c r="C7440" s="143">
        <v>997</v>
      </c>
      <c r="D7440" s="143">
        <v>36</v>
      </c>
      <c r="E7440" s="144">
        <v>58834.31</v>
      </c>
      <c r="F7440" s="144">
        <v>128.91999999999999</v>
      </c>
      <c r="G7440" s="144">
        <v>272.06</v>
      </c>
      <c r="H7440" s="144">
        <v>421.83</v>
      </c>
      <c r="I7440" s="144">
        <v>822.81</v>
      </c>
    </row>
    <row r="7441" spans="1:9" x14ac:dyDescent="0.2">
      <c r="A7441" s="141" t="s">
        <v>14878</v>
      </c>
      <c r="B7441" s="142" t="s">
        <v>22810</v>
      </c>
      <c r="C7441" s="143">
        <v>49</v>
      </c>
      <c r="D7441" s="143">
        <v>3</v>
      </c>
      <c r="E7441" s="144">
        <v>885.67</v>
      </c>
      <c r="F7441" s="144">
        <v>6.34</v>
      </c>
      <c r="G7441" s="144">
        <v>22.67</v>
      </c>
      <c r="H7441" s="144">
        <v>6.35</v>
      </c>
      <c r="I7441" s="144">
        <v>35.36</v>
      </c>
    </row>
    <row r="7442" spans="1:9" x14ac:dyDescent="0.2">
      <c r="A7442" s="141" t="s">
        <v>14880</v>
      </c>
      <c r="B7442" s="142" t="s">
        <v>22811</v>
      </c>
      <c r="C7442" s="143">
        <v>311</v>
      </c>
      <c r="D7442" s="143">
        <v>1</v>
      </c>
      <c r="E7442" s="144">
        <v>149.29</v>
      </c>
      <c r="F7442" s="144">
        <v>40.22</v>
      </c>
      <c r="G7442" s="144">
        <v>7.56</v>
      </c>
      <c r="H7442" s="144">
        <v>1.07</v>
      </c>
      <c r="I7442" s="144">
        <v>48.85</v>
      </c>
    </row>
    <row r="7443" spans="1:9" x14ac:dyDescent="0.2">
      <c r="A7443" s="141" t="s">
        <v>14882</v>
      </c>
      <c r="B7443" s="142" t="s">
        <v>22812</v>
      </c>
      <c r="C7443" s="143">
        <v>83</v>
      </c>
      <c r="D7443" s="143">
        <v>6</v>
      </c>
      <c r="E7443" s="144">
        <v>13794.39</v>
      </c>
      <c r="F7443" s="144">
        <v>10.74</v>
      </c>
      <c r="G7443" s="144">
        <v>45.34</v>
      </c>
      <c r="H7443" s="144">
        <v>98.9</v>
      </c>
      <c r="I7443" s="144">
        <v>154.97999999999999</v>
      </c>
    </row>
    <row r="7444" spans="1:9" x14ac:dyDescent="0.2">
      <c r="A7444" s="141" t="s">
        <v>14884</v>
      </c>
      <c r="B7444" s="142" t="s">
        <v>22813</v>
      </c>
      <c r="C7444" s="143">
        <v>605</v>
      </c>
      <c r="D7444" s="143">
        <v>10</v>
      </c>
      <c r="E7444" s="144">
        <v>2313.17</v>
      </c>
      <c r="F7444" s="144">
        <v>78.23</v>
      </c>
      <c r="G7444" s="144">
        <v>75.58</v>
      </c>
      <c r="H7444" s="144">
        <v>16.579999999999998</v>
      </c>
      <c r="I7444" s="144">
        <v>170.39</v>
      </c>
    </row>
    <row r="7445" spans="1:9" x14ac:dyDescent="0.2">
      <c r="A7445" s="141" t="s">
        <v>14886</v>
      </c>
      <c r="B7445" s="142" t="s">
        <v>22814</v>
      </c>
      <c r="C7445" s="143">
        <v>496</v>
      </c>
      <c r="D7445" s="143">
        <v>15</v>
      </c>
      <c r="E7445" s="144">
        <v>22926.95</v>
      </c>
      <c r="F7445" s="144">
        <v>64.14</v>
      </c>
      <c r="G7445" s="144">
        <v>113.36</v>
      </c>
      <c r="H7445" s="144">
        <v>164.38</v>
      </c>
      <c r="I7445" s="144">
        <v>341.88</v>
      </c>
    </row>
    <row r="7446" spans="1:9" x14ac:dyDescent="0.2">
      <c r="A7446" s="141" t="s">
        <v>14888</v>
      </c>
      <c r="B7446" s="142" t="s">
        <v>22815</v>
      </c>
      <c r="C7446" s="143">
        <v>388</v>
      </c>
      <c r="D7446" s="143">
        <v>3</v>
      </c>
      <c r="E7446" s="144">
        <v>628.66999999999996</v>
      </c>
      <c r="F7446" s="144">
        <v>50.17</v>
      </c>
      <c r="G7446" s="144">
        <v>22.67</v>
      </c>
      <c r="H7446" s="144">
        <v>4.5</v>
      </c>
      <c r="I7446" s="144">
        <v>77.34</v>
      </c>
    </row>
    <row r="7447" spans="1:9" x14ac:dyDescent="0.2">
      <c r="A7447" s="141" t="s">
        <v>14890</v>
      </c>
      <c r="B7447" s="142" t="s">
        <v>22816</v>
      </c>
      <c r="C7447" s="143">
        <v>2778</v>
      </c>
      <c r="D7447" s="143">
        <v>64</v>
      </c>
      <c r="E7447" s="144">
        <v>20150.37</v>
      </c>
      <c r="F7447" s="144">
        <v>359.21</v>
      </c>
      <c r="G7447" s="144">
        <v>483.66</v>
      </c>
      <c r="H7447" s="144">
        <v>144.47</v>
      </c>
      <c r="I7447" s="144">
        <v>987.34</v>
      </c>
    </row>
    <row r="7448" spans="1:9" x14ac:dyDescent="0.2">
      <c r="A7448" s="141" t="s">
        <v>14892</v>
      </c>
      <c r="B7448" s="142" t="s">
        <v>22817</v>
      </c>
      <c r="C7448" s="143">
        <v>33</v>
      </c>
      <c r="D7448" s="143">
        <v>0</v>
      </c>
      <c r="E7448" s="144">
        <v>0</v>
      </c>
      <c r="F7448" s="144">
        <v>4.26</v>
      </c>
      <c r="G7448" s="144">
        <v>0</v>
      </c>
      <c r="H7448" s="144">
        <v>0</v>
      </c>
      <c r="I7448" s="144">
        <v>4.26</v>
      </c>
    </row>
    <row r="7449" spans="1:9" x14ac:dyDescent="0.2">
      <c r="A7449" s="141" t="s">
        <v>14894</v>
      </c>
      <c r="B7449" s="142" t="s">
        <v>22818</v>
      </c>
      <c r="C7449" s="143">
        <v>282</v>
      </c>
      <c r="D7449" s="143">
        <v>23</v>
      </c>
      <c r="E7449" s="144">
        <v>62385.65</v>
      </c>
      <c r="F7449" s="144">
        <v>36.46</v>
      </c>
      <c r="G7449" s="144">
        <v>173.82</v>
      </c>
      <c r="H7449" s="144">
        <v>447.29</v>
      </c>
      <c r="I7449" s="144">
        <v>657.57</v>
      </c>
    </row>
    <row r="7450" spans="1:9" x14ac:dyDescent="0.2">
      <c r="A7450" s="141" t="s">
        <v>14896</v>
      </c>
      <c r="B7450" s="142" t="s">
        <v>22819</v>
      </c>
      <c r="C7450" s="143">
        <v>413</v>
      </c>
      <c r="D7450" s="143">
        <v>4</v>
      </c>
      <c r="E7450" s="144">
        <v>689.53</v>
      </c>
      <c r="F7450" s="144">
        <v>53.4</v>
      </c>
      <c r="G7450" s="144">
        <v>30.23</v>
      </c>
      <c r="H7450" s="144">
        <v>4.9400000000000004</v>
      </c>
      <c r="I7450" s="144">
        <v>88.57</v>
      </c>
    </row>
    <row r="7451" spans="1:9" x14ac:dyDescent="0.2">
      <c r="A7451" s="141" t="s">
        <v>14898</v>
      </c>
      <c r="B7451" s="142" t="s">
        <v>22820</v>
      </c>
      <c r="C7451" s="143">
        <v>275</v>
      </c>
      <c r="D7451" s="143">
        <v>11</v>
      </c>
      <c r="E7451" s="144">
        <v>6374.57</v>
      </c>
      <c r="F7451" s="144">
        <v>35.56</v>
      </c>
      <c r="G7451" s="144">
        <v>83.13</v>
      </c>
      <c r="H7451" s="144">
        <v>45.7</v>
      </c>
      <c r="I7451" s="144">
        <v>164.39</v>
      </c>
    </row>
    <row r="7452" spans="1:9" x14ac:dyDescent="0.2">
      <c r="A7452" s="141" t="s">
        <v>14900</v>
      </c>
      <c r="B7452" s="142" t="s">
        <v>22821</v>
      </c>
      <c r="C7452" s="143">
        <v>1132</v>
      </c>
      <c r="D7452" s="143">
        <v>30</v>
      </c>
      <c r="E7452" s="144">
        <v>7705.94</v>
      </c>
      <c r="F7452" s="144">
        <v>146.38</v>
      </c>
      <c r="G7452" s="144">
        <v>226.72</v>
      </c>
      <c r="H7452" s="144">
        <v>55.25</v>
      </c>
      <c r="I7452" s="144">
        <v>428.35</v>
      </c>
    </row>
    <row r="7453" spans="1:9" x14ac:dyDescent="0.2">
      <c r="A7453" s="141" t="s">
        <v>14902</v>
      </c>
      <c r="B7453" s="142" t="s">
        <v>22822</v>
      </c>
      <c r="C7453" s="143">
        <v>114</v>
      </c>
      <c r="D7453" s="143">
        <v>2</v>
      </c>
      <c r="E7453" s="144">
        <v>294.43</v>
      </c>
      <c r="F7453" s="144">
        <v>14.74</v>
      </c>
      <c r="G7453" s="144">
        <v>15.11</v>
      </c>
      <c r="H7453" s="144">
        <v>2.11</v>
      </c>
      <c r="I7453" s="144">
        <v>31.96</v>
      </c>
    </row>
    <row r="7454" spans="1:9" x14ac:dyDescent="0.2">
      <c r="A7454" s="141" t="s">
        <v>14904</v>
      </c>
      <c r="B7454" s="142" t="s">
        <v>22823</v>
      </c>
      <c r="C7454" s="143">
        <v>116</v>
      </c>
      <c r="D7454" s="143">
        <v>5</v>
      </c>
      <c r="E7454" s="144">
        <v>2895.69</v>
      </c>
      <c r="F7454" s="144">
        <v>15</v>
      </c>
      <c r="G7454" s="144">
        <v>37.78</v>
      </c>
      <c r="H7454" s="144">
        <v>20.76</v>
      </c>
      <c r="I7454" s="144">
        <v>73.540000000000006</v>
      </c>
    </row>
    <row r="7455" spans="1:9" x14ac:dyDescent="0.2">
      <c r="A7455" s="141" t="s">
        <v>14906</v>
      </c>
      <c r="B7455" s="142" t="s">
        <v>22824</v>
      </c>
      <c r="C7455" s="143">
        <v>92</v>
      </c>
      <c r="D7455" s="143">
        <v>4</v>
      </c>
      <c r="E7455" s="144">
        <v>869.84</v>
      </c>
      <c r="F7455" s="144">
        <v>11.9</v>
      </c>
      <c r="G7455" s="144">
        <v>30.23</v>
      </c>
      <c r="H7455" s="144">
        <v>6.24</v>
      </c>
      <c r="I7455" s="144">
        <v>48.37</v>
      </c>
    </row>
    <row r="7456" spans="1:9" x14ac:dyDescent="0.2">
      <c r="A7456" s="141" t="s">
        <v>14908</v>
      </c>
      <c r="B7456" s="142" t="s">
        <v>22825</v>
      </c>
      <c r="C7456" s="143">
        <v>642</v>
      </c>
      <c r="D7456" s="143">
        <v>24</v>
      </c>
      <c r="E7456" s="144">
        <v>8919.24</v>
      </c>
      <c r="F7456" s="144">
        <v>83.02</v>
      </c>
      <c r="G7456" s="144">
        <v>181.38</v>
      </c>
      <c r="H7456" s="144">
        <v>63.95</v>
      </c>
      <c r="I7456" s="144">
        <v>328.35</v>
      </c>
    </row>
    <row r="7457" spans="1:9" x14ac:dyDescent="0.2">
      <c r="A7457" s="141" t="s">
        <v>14910</v>
      </c>
      <c r="B7457" s="142" t="s">
        <v>22826</v>
      </c>
      <c r="C7457" s="143">
        <v>1132</v>
      </c>
      <c r="D7457" s="143">
        <v>27</v>
      </c>
      <c r="E7457" s="144">
        <v>19876.41</v>
      </c>
      <c r="F7457" s="144">
        <v>146.38</v>
      </c>
      <c r="G7457" s="144">
        <v>204.05</v>
      </c>
      <c r="H7457" s="144">
        <v>142.51</v>
      </c>
      <c r="I7457" s="144">
        <v>492.94</v>
      </c>
    </row>
    <row r="7458" spans="1:9" x14ac:dyDescent="0.2">
      <c r="A7458" s="141" t="s">
        <v>14912</v>
      </c>
      <c r="B7458" s="142" t="s">
        <v>22827</v>
      </c>
      <c r="C7458" s="143">
        <v>47</v>
      </c>
      <c r="D7458" s="143">
        <v>1</v>
      </c>
      <c r="E7458" s="144">
        <v>87.09</v>
      </c>
      <c r="F7458" s="144">
        <v>6.08</v>
      </c>
      <c r="G7458" s="144">
        <v>7.56</v>
      </c>
      <c r="H7458" s="144">
        <v>0.62</v>
      </c>
      <c r="I7458" s="144">
        <v>14.26</v>
      </c>
    </row>
    <row r="7459" spans="1:9" x14ac:dyDescent="0.2">
      <c r="A7459" s="141" t="s">
        <v>14914</v>
      </c>
      <c r="B7459" s="142" t="s">
        <v>22828</v>
      </c>
      <c r="C7459" s="143">
        <v>343</v>
      </c>
      <c r="D7459" s="143">
        <v>8</v>
      </c>
      <c r="E7459" s="144">
        <v>2091.23</v>
      </c>
      <c r="F7459" s="144">
        <v>44.35</v>
      </c>
      <c r="G7459" s="144">
        <v>60.46</v>
      </c>
      <c r="H7459" s="144">
        <v>14.99</v>
      </c>
      <c r="I7459" s="144">
        <v>119.8</v>
      </c>
    </row>
    <row r="7460" spans="1:9" x14ac:dyDescent="0.2">
      <c r="A7460" s="141" t="s">
        <v>14916</v>
      </c>
      <c r="B7460" s="142" t="s">
        <v>22829</v>
      </c>
      <c r="C7460" s="143">
        <v>190</v>
      </c>
      <c r="D7460" s="143">
        <v>4</v>
      </c>
      <c r="E7460" s="144">
        <v>696.68</v>
      </c>
      <c r="F7460" s="144">
        <v>24.57</v>
      </c>
      <c r="G7460" s="144">
        <v>30.23</v>
      </c>
      <c r="H7460" s="144">
        <v>4.99</v>
      </c>
      <c r="I7460" s="144">
        <v>59.79</v>
      </c>
    </row>
    <row r="7461" spans="1:9" x14ac:dyDescent="0.2">
      <c r="A7461" s="141" t="s">
        <v>14918</v>
      </c>
      <c r="B7461" s="142" t="s">
        <v>22830</v>
      </c>
      <c r="C7461" s="143">
        <v>119</v>
      </c>
      <c r="D7461" s="143">
        <v>1</v>
      </c>
      <c r="E7461" s="144">
        <v>174.17</v>
      </c>
      <c r="F7461" s="144">
        <v>15.38</v>
      </c>
      <c r="G7461" s="144">
        <v>7.56</v>
      </c>
      <c r="H7461" s="144">
        <v>1.25</v>
      </c>
      <c r="I7461" s="144">
        <v>24.19</v>
      </c>
    </row>
    <row r="7462" spans="1:9" x14ac:dyDescent="0.2">
      <c r="A7462" s="141" t="s">
        <v>14920</v>
      </c>
      <c r="B7462" s="142" t="s">
        <v>22831</v>
      </c>
      <c r="C7462" s="143">
        <v>25</v>
      </c>
      <c r="D7462" s="143">
        <v>1</v>
      </c>
      <c r="E7462" s="144">
        <v>385.67</v>
      </c>
      <c r="F7462" s="144">
        <v>3.23</v>
      </c>
      <c r="G7462" s="144">
        <v>7.56</v>
      </c>
      <c r="H7462" s="144">
        <v>2.77</v>
      </c>
      <c r="I7462" s="144">
        <v>13.56</v>
      </c>
    </row>
    <row r="7463" spans="1:9" x14ac:dyDescent="0.2">
      <c r="A7463" s="141" t="s">
        <v>14922</v>
      </c>
      <c r="B7463" s="142" t="s">
        <v>22832</v>
      </c>
      <c r="C7463" s="143">
        <v>876</v>
      </c>
      <c r="D7463" s="143">
        <v>11</v>
      </c>
      <c r="E7463" s="144">
        <v>8461.7000000000007</v>
      </c>
      <c r="F7463" s="144">
        <v>113.27</v>
      </c>
      <c r="G7463" s="144">
        <v>83.13</v>
      </c>
      <c r="H7463" s="144">
        <v>60.67</v>
      </c>
      <c r="I7463" s="144">
        <v>257.07</v>
      </c>
    </row>
    <row r="7464" spans="1:9" x14ac:dyDescent="0.2">
      <c r="A7464" s="141" t="s">
        <v>22833</v>
      </c>
      <c r="B7464" s="142" t="s">
        <v>22834</v>
      </c>
      <c r="C7464" s="143">
        <v>36</v>
      </c>
      <c r="D7464" s="143">
        <v>0</v>
      </c>
      <c r="E7464" s="144">
        <v>0</v>
      </c>
      <c r="F7464" s="144">
        <v>4.66</v>
      </c>
      <c r="G7464" s="144">
        <v>0</v>
      </c>
      <c r="H7464" s="144">
        <v>0</v>
      </c>
      <c r="I7464" s="144">
        <v>4.66</v>
      </c>
    </row>
    <row r="7465" spans="1:9" x14ac:dyDescent="0.2">
      <c r="A7465" s="141" t="s">
        <v>14925</v>
      </c>
      <c r="B7465" s="142" t="s">
        <v>22835</v>
      </c>
      <c r="C7465" s="143">
        <v>227</v>
      </c>
      <c r="D7465" s="143">
        <v>8</v>
      </c>
      <c r="E7465" s="144">
        <v>2094.6999999999998</v>
      </c>
      <c r="F7465" s="144">
        <v>29.35</v>
      </c>
      <c r="G7465" s="144">
        <v>60.46</v>
      </c>
      <c r="H7465" s="144">
        <v>15.02</v>
      </c>
      <c r="I7465" s="144">
        <v>104.83</v>
      </c>
    </row>
    <row r="7466" spans="1:9" x14ac:dyDescent="0.2">
      <c r="A7466" s="141" t="s">
        <v>14927</v>
      </c>
      <c r="B7466" s="142" t="s">
        <v>22836</v>
      </c>
      <c r="C7466" s="143">
        <v>987</v>
      </c>
      <c r="D7466" s="143">
        <v>24</v>
      </c>
      <c r="E7466" s="144">
        <v>20530.21</v>
      </c>
      <c r="F7466" s="144">
        <v>127.62</v>
      </c>
      <c r="G7466" s="144">
        <v>181.38</v>
      </c>
      <c r="H7466" s="144">
        <v>147.19999999999999</v>
      </c>
      <c r="I7466" s="144">
        <v>456.2</v>
      </c>
    </row>
    <row r="7467" spans="1:9" x14ac:dyDescent="0.2">
      <c r="A7467" s="141" t="s">
        <v>14929</v>
      </c>
      <c r="B7467" s="142" t="s">
        <v>22837</v>
      </c>
      <c r="C7467" s="143">
        <v>342</v>
      </c>
      <c r="D7467" s="143">
        <v>10</v>
      </c>
      <c r="E7467" s="144">
        <v>2565.54</v>
      </c>
      <c r="F7467" s="144">
        <v>44.22</v>
      </c>
      <c r="G7467" s="144">
        <v>75.58</v>
      </c>
      <c r="H7467" s="144">
        <v>18.39</v>
      </c>
      <c r="I7467" s="144">
        <v>138.19</v>
      </c>
    </row>
    <row r="7468" spans="1:9" x14ac:dyDescent="0.2">
      <c r="A7468" s="141" t="s">
        <v>14931</v>
      </c>
      <c r="B7468" s="142" t="s">
        <v>22838</v>
      </c>
      <c r="C7468" s="143">
        <v>40</v>
      </c>
      <c r="D7468" s="143">
        <v>1</v>
      </c>
      <c r="E7468" s="144">
        <v>199.06</v>
      </c>
      <c r="F7468" s="144">
        <v>5.18</v>
      </c>
      <c r="G7468" s="144">
        <v>7.56</v>
      </c>
      <c r="H7468" s="144">
        <v>1.42</v>
      </c>
      <c r="I7468" s="144">
        <v>14.16</v>
      </c>
    </row>
    <row r="7469" spans="1:9" x14ac:dyDescent="0.2">
      <c r="A7469" s="141" t="s">
        <v>14933</v>
      </c>
      <c r="B7469" s="142" t="s">
        <v>22839</v>
      </c>
      <c r="C7469" s="143">
        <v>836</v>
      </c>
      <c r="D7469" s="143">
        <v>19</v>
      </c>
      <c r="E7469" s="144">
        <v>4807.88</v>
      </c>
      <c r="F7469" s="144">
        <v>108.1</v>
      </c>
      <c r="G7469" s="144">
        <v>143.59</v>
      </c>
      <c r="H7469" s="144">
        <v>34.47</v>
      </c>
      <c r="I7469" s="144">
        <v>286.16000000000003</v>
      </c>
    </row>
    <row r="7470" spans="1:9" x14ac:dyDescent="0.2">
      <c r="A7470" s="141" t="s">
        <v>14935</v>
      </c>
      <c r="B7470" s="142" t="s">
        <v>22840</v>
      </c>
      <c r="C7470" s="143">
        <v>709</v>
      </c>
      <c r="D7470" s="143">
        <v>26</v>
      </c>
      <c r="E7470" s="144">
        <v>35241.379999999997</v>
      </c>
      <c r="F7470" s="144">
        <v>91.68</v>
      </c>
      <c r="G7470" s="144">
        <v>196.49</v>
      </c>
      <c r="H7470" s="144">
        <v>252.67</v>
      </c>
      <c r="I7470" s="144">
        <v>540.84</v>
      </c>
    </row>
    <row r="7471" spans="1:9" x14ac:dyDescent="0.2">
      <c r="A7471" s="141" t="s">
        <v>14937</v>
      </c>
      <c r="B7471" s="142" t="s">
        <v>22841</v>
      </c>
      <c r="C7471" s="143">
        <v>2062</v>
      </c>
      <c r="D7471" s="143">
        <v>40</v>
      </c>
      <c r="E7471" s="144">
        <v>11790.2</v>
      </c>
      <c r="F7471" s="144">
        <v>266.62</v>
      </c>
      <c r="G7471" s="144">
        <v>302.29000000000002</v>
      </c>
      <c r="H7471" s="144">
        <v>84.54</v>
      </c>
      <c r="I7471" s="144">
        <v>653.45000000000005</v>
      </c>
    </row>
    <row r="7472" spans="1:9" x14ac:dyDescent="0.2">
      <c r="A7472" s="141" t="s">
        <v>14939</v>
      </c>
      <c r="B7472" s="142" t="s">
        <v>22842</v>
      </c>
      <c r="C7472" s="143">
        <v>1133</v>
      </c>
      <c r="D7472" s="143">
        <v>34</v>
      </c>
      <c r="E7472" s="144">
        <v>53794.91</v>
      </c>
      <c r="F7472" s="144">
        <v>146.5</v>
      </c>
      <c r="G7472" s="144">
        <v>256.95</v>
      </c>
      <c r="H7472" s="144">
        <v>385.7</v>
      </c>
      <c r="I7472" s="144">
        <v>789.15</v>
      </c>
    </row>
    <row r="7473" spans="1:9" x14ac:dyDescent="0.2">
      <c r="A7473" s="141" t="s">
        <v>14941</v>
      </c>
      <c r="B7473" s="142" t="s">
        <v>22843</v>
      </c>
      <c r="C7473" s="143">
        <v>162</v>
      </c>
      <c r="D7473" s="143">
        <v>8</v>
      </c>
      <c r="E7473" s="144">
        <v>25903.74</v>
      </c>
      <c r="F7473" s="144">
        <v>20.94</v>
      </c>
      <c r="G7473" s="144">
        <v>60.46</v>
      </c>
      <c r="H7473" s="144">
        <v>185.73</v>
      </c>
      <c r="I7473" s="144">
        <v>267.13</v>
      </c>
    </row>
    <row r="7474" spans="1:9" x14ac:dyDescent="0.2">
      <c r="A7474" s="141" t="s">
        <v>14943</v>
      </c>
      <c r="B7474" s="142" t="s">
        <v>22844</v>
      </c>
      <c r="C7474" s="143">
        <v>95</v>
      </c>
      <c r="D7474" s="143">
        <v>1</v>
      </c>
      <c r="E7474" s="144">
        <v>385.67</v>
      </c>
      <c r="F7474" s="144">
        <v>12.28</v>
      </c>
      <c r="G7474" s="144">
        <v>7.56</v>
      </c>
      <c r="H7474" s="144">
        <v>2.77</v>
      </c>
      <c r="I7474" s="144">
        <v>22.61</v>
      </c>
    </row>
    <row r="7475" spans="1:9" x14ac:dyDescent="0.2">
      <c r="A7475" s="141" t="s">
        <v>14945</v>
      </c>
      <c r="B7475" s="142" t="s">
        <v>22845</v>
      </c>
      <c r="C7475" s="143">
        <v>260</v>
      </c>
      <c r="D7475" s="143">
        <v>0</v>
      </c>
      <c r="E7475" s="144">
        <v>0</v>
      </c>
      <c r="F7475" s="144">
        <v>33.619999999999997</v>
      </c>
      <c r="G7475" s="144">
        <v>0</v>
      </c>
      <c r="H7475" s="144">
        <v>0</v>
      </c>
      <c r="I7475" s="144">
        <v>33.619999999999997</v>
      </c>
    </row>
    <row r="7476" spans="1:9" x14ac:dyDescent="0.2">
      <c r="A7476" s="141" t="s">
        <v>14947</v>
      </c>
      <c r="B7476" s="142" t="s">
        <v>22846</v>
      </c>
      <c r="C7476" s="143">
        <v>371</v>
      </c>
      <c r="D7476" s="143">
        <v>8</v>
      </c>
      <c r="E7476" s="144">
        <v>1627.39</v>
      </c>
      <c r="F7476" s="144">
        <v>47.97</v>
      </c>
      <c r="G7476" s="144">
        <v>60.46</v>
      </c>
      <c r="H7476" s="144">
        <v>11.67</v>
      </c>
      <c r="I7476" s="144">
        <v>120.1</v>
      </c>
    </row>
    <row r="7477" spans="1:9" x14ac:dyDescent="0.2">
      <c r="A7477" s="141" t="s">
        <v>14949</v>
      </c>
      <c r="B7477" s="142" t="s">
        <v>22847</v>
      </c>
      <c r="C7477" s="143">
        <v>920</v>
      </c>
      <c r="D7477" s="143">
        <v>12</v>
      </c>
      <c r="E7477" s="144">
        <v>2624.18</v>
      </c>
      <c r="F7477" s="144">
        <v>118.96</v>
      </c>
      <c r="G7477" s="144">
        <v>90.69</v>
      </c>
      <c r="H7477" s="144">
        <v>18.82</v>
      </c>
      <c r="I7477" s="144">
        <v>228.47</v>
      </c>
    </row>
    <row r="7478" spans="1:9" x14ac:dyDescent="0.2">
      <c r="A7478" s="141" t="s">
        <v>14951</v>
      </c>
      <c r="B7478" s="142" t="s">
        <v>22848</v>
      </c>
      <c r="C7478" s="143">
        <v>2977</v>
      </c>
      <c r="D7478" s="143">
        <v>68</v>
      </c>
      <c r="E7478" s="144">
        <v>83600.28</v>
      </c>
      <c r="F7478" s="144">
        <v>384.94</v>
      </c>
      <c r="G7478" s="144">
        <v>513.9</v>
      </c>
      <c r="H7478" s="144">
        <v>599.39</v>
      </c>
      <c r="I7478" s="144">
        <v>1498.23</v>
      </c>
    </row>
    <row r="7479" spans="1:9" x14ac:dyDescent="0.2">
      <c r="A7479" s="141" t="s">
        <v>14953</v>
      </c>
      <c r="B7479" s="142" t="s">
        <v>22849</v>
      </c>
      <c r="C7479" s="143">
        <v>104</v>
      </c>
      <c r="D7479" s="143">
        <v>4</v>
      </c>
      <c r="E7479" s="144">
        <v>1103.0899999999999</v>
      </c>
      <c r="F7479" s="144">
        <v>13.45</v>
      </c>
      <c r="G7479" s="144">
        <v>30.23</v>
      </c>
      <c r="H7479" s="144">
        <v>7.91</v>
      </c>
      <c r="I7479" s="144">
        <v>51.59</v>
      </c>
    </row>
    <row r="7480" spans="1:9" x14ac:dyDescent="0.2">
      <c r="A7480" s="141" t="s">
        <v>14955</v>
      </c>
      <c r="B7480" s="142" t="s">
        <v>22850</v>
      </c>
      <c r="C7480" s="143">
        <v>167</v>
      </c>
      <c r="D7480" s="143">
        <v>6</v>
      </c>
      <c r="E7480" s="144">
        <v>1646.73</v>
      </c>
      <c r="F7480" s="144">
        <v>21.59</v>
      </c>
      <c r="G7480" s="144">
        <v>45.34</v>
      </c>
      <c r="H7480" s="144">
        <v>11.81</v>
      </c>
      <c r="I7480" s="144">
        <v>78.739999999999995</v>
      </c>
    </row>
    <row r="7481" spans="1:9" x14ac:dyDescent="0.2">
      <c r="A7481" s="141" t="s">
        <v>14957</v>
      </c>
      <c r="B7481" s="142" t="s">
        <v>22851</v>
      </c>
      <c r="C7481" s="143">
        <v>6021</v>
      </c>
      <c r="D7481" s="143">
        <v>80</v>
      </c>
      <c r="E7481" s="144">
        <v>81017.960000000006</v>
      </c>
      <c r="F7481" s="144">
        <v>778.54</v>
      </c>
      <c r="G7481" s="144">
        <v>604.58000000000004</v>
      </c>
      <c r="H7481" s="144">
        <v>580.88</v>
      </c>
      <c r="I7481" s="144">
        <v>1964</v>
      </c>
    </row>
    <row r="7482" spans="1:9" x14ac:dyDescent="0.2">
      <c r="A7482" s="141" t="s">
        <v>14959</v>
      </c>
      <c r="B7482" s="142" t="s">
        <v>22852</v>
      </c>
      <c r="C7482" s="143">
        <v>465</v>
      </c>
      <c r="D7482" s="143">
        <v>7</v>
      </c>
      <c r="E7482" s="144">
        <v>1465.31</v>
      </c>
      <c r="F7482" s="144">
        <v>60.13</v>
      </c>
      <c r="G7482" s="144">
        <v>52.9</v>
      </c>
      <c r="H7482" s="144">
        <v>10.5</v>
      </c>
      <c r="I7482" s="144">
        <v>123.53</v>
      </c>
    </row>
    <row r="7483" spans="1:9" x14ac:dyDescent="0.2">
      <c r="A7483" s="141" t="s">
        <v>14961</v>
      </c>
      <c r="B7483" s="142" t="s">
        <v>22853</v>
      </c>
      <c r="C7483" s="143">
        <v>2292</v>
      </c>
      <c r="D7483" s="143">
        <v>37</v>
      </c>
      <c r="E7483" s="144">
        <v>274228.38</v>
      </c>
      <c r="F7483" s="144">
        <v>296.37</v>
      </c>
      <c r="G7483" s="144">
        <v>279.62</v>
      </c>
      <c r="H7483" s="144">
        <v>1966.16</v>
      </c>
      <c r="I7483" s="144">
        <v>2542.15</v>
      </c>
    </row>
    <row r="7484" spans="1:9" x14ac:dyDescent="0.2">
      <c r="A7484" s="141" t="s">
        <v>14963</v>
      </c>
      <c r="B7484" s="142" t="s">
        <v>22854</v>
      </c>
      <c r="C7484" s="143">
        <v>265</v>
      </c>
      <c r="D7484" s="143">
        <v>5</v>
      </c>
      <c r="E7484" s="144">
        <v>2341.23</v>
      </c>
      <c r="F7484" s="144">
        <v>34.26</v>
      </c>
      <c r="G7484" s="144">
        <v>37.78</v>
      </c>
      <c r="H7484" s="144">
        <v>16.78</v>
      </c>
      <c r="I7484" s="144">
        <v>88.82</v>
      </c>
    </row>
    <row r="7485" spans="1:9" x14ac:dyDescent="0.2">
      <c r="A7485" s="141" t="s">
        <v>14965</v>
      </c>
      <c r="B7485" s="142" t="s">
        <v>22855</v>
      </c>
      <c r="C7485" s="143">
        <v>238</v>
      </c>
      <c r="D7485" s="143">
        <v>10</v>
      </c>
      <c r="E7485" s="144">
        <v>4242.55</v>
      </c>
      <c r="F7485" s="144">
        <v>30.78</v>
      </c>
      <c r="G7485" s="144">
        <v>75.58</v>
      </c>
      <c r="H7485" s="144">
        <v>30.42</v>
      </c>
      <c r="I7485" s="144">
        <v>136.78</v>
      </c>
    </row>
    <row r="7486" spans="1:9" x14ac:dyDescent="0.2">
      <c r="A7486" s="141" t="s">
        <v>14967</v>
      </c>
      <c r="B7486" s="142" t="s">
        <v>22856</v>
      </c>
      <c r="C7486" s="143">
        <v>28</v>
      </c>
      <c r="D7486" s="143">
        <v>1</v>
      </c>
      <c r="E7486" s="144">
        <v>149.29</v>
      </c>
      <c r="F7486" s="144">
        <v>3.62</v>
      </c>
      <c r="G7486" s="144">
        <v>7.56</v>
      </c>
      <c r="H7486" s="144">
        <v>1.07</v>
      </c>
      <c r="I7486" s="144">
        <v>12.25</v>
      </c>
    </row>
    <row r="7487" spans="1:9" x14ac:dyDescent="0.2">
      <c r="A7487" s="141" t="s">
        <v>14969</v>
      </c>
      <c r="B7487" s="142" t="s">
        <v>22857</v>
      </c>
      <c r="C7487" s="143">
        <v>429</v>
      </c>
      <c r="D7487" s="143">
        <v>14</v>
      </c>
      <c r="E7487" s="144">
        <v>5719.65</v>
      </c>
      <c r="F7487" s="144">
        <v>55.47</v>
      </c>
      <c r="G7487" s="144">
        <v>105.8</v>
      </c>
      <c r="H7487" s="144">
        <v>41.01</v>
      </c>
      <c r="I7487" s="144">
        <v>202.28</v>
      </c>
    </row>
    <row r="7488" spans="1:9" x14ac:dyDescent="0.2">
      <c r="A7488" s="141" t="s">
        <v>14971</v>
      </c>
      <c r="B7488" s="142" t="s">
        <v>22858</v>
      </c>
      <c r="C7488" s="143">
        <v>389</v>
      </c>
      <c r="D7488" s="143">
        <v>11</v>
      </c>
      <c r="E7488" s="144">
        <v>5326.75</v>
      </c>
      <c r="F7488" s="144">
        <v>50.3</v>
      </c>
      <c r="G7488" s="144">
        <v>83.13</v>
      </c>
      <c r="H7488" s="144">
        <v>38.19</v>
      </c>
      <c r="I7488" s="144">
        <v>171.62</v>
      </c>
    </row>
    <row r="7489" spans="1:9" x14ac:dyDescent="0.2">
      <c r="A7489" s="141" t="s">
        <v>14973</v>
      </c>
      <c r="B7489" s="142" t="s">
        <v>22859</v>
      </c>
      <c r="C7489" s="143">
        <v>121</v>
      </c>
      <c r="D7489" s="143">
        <v>1</v>
      </c>
      <c r="E7489" s="144">
        <v>174.17</v>
      </c>
      <c r="F7489" s="144">
        <v>15.65</v>
      </c>
      <c r="G7489" s="144">
        <v>7.56</v>
      </c>
      <c r="H7489" s="144">
        <v>1.25</v>
      </c>
      <c r="I7489" s="144">
        <v>24.46</v>
      </c>
    </row>
    <row r="7490" spans="1:9" x14ac:dyDescent="0.2">
      <c r="A7490" s="141" t="s">
        <v>14975</v>
      </c>
      <c r="B7490" s="142" t="s">
        <v>22860</v>
      </c>
      <c r="C7490" s="143">
        <v>193</v>
      </c>
      <c r="D7490" s="143">
        <v>9</v>
      </c>
      <c r="E7490" s="144">
        <v>1486.25</v>
      </c>
      <c r="F7490" s="144">
        <v>24.95</v>
      </c>
      <c r="G7490" s="144">
        <v>68.02</v>
      </c>
      <c r="H7490" s="144">
        <v>10.66</v>
      </c>
      <c r="I7490" s="144">
        <v>103.63</v>
      </c>
    </row>
    <row r="7491" spans="1:9" x14ac:dyDescent="0.2">
      <c r="A7491" s="141" t="s">
        <v>14977</v>
      </c>
      <c r="B7491" s="142" t="s">
        <v>22861</v>
      </c>
      <c r="C7491" s="143">
        <v>135</v>
      </c>
      <c r="D7491" s="143">
        <v>2</v>
      </c>
      <c r="E7491" s="144">
        <v>298.58</v>
      </c>
      <c r="F7491" s="144">
        <v>17.46</v>
      </c>
      <c r="G7491" s="144">
        <v>15.11</v>
      </c>
      <c r="H7491" s="144">
        <v>2.14</v>
      </c>
      <c r="I7491" s="144">
        <v>34.71</v>
      </c>
    </row>
    <row r="7492" spans="1:9" x14ac:dyDescent="0.2">
      <c r="A7492" s="141" t="s">
        <v>14979</v>
      </c>
      <c r="B7492" s="142" t="s">
        <v>22862</v>
      </c>
      <c r="C7492" s="143">
        <v>89</v>
      </c>
      <c r="D7492" s="143">
        <v>1</v>
      </c>
      <c r="E7492" s="144">
        <v>149.29</v>
      </c>
      <c r="F7492" s="144">
        <v>11.51</v>
      </c>
      <c r="G7492" s="144">
        <v>7.56</v>
      </c>
      <c r="H7492" s="144">
        <v>1.07</v>
      </c>
      <c r="I7492" s="144">
        <v>20.14</v>
      </c>
    </row>
    <row r="7493" spans="1:9" x14ac:dyDescent="0.2">
      <c r="A7493" s="141" t="s">
        <v>14981</v>
      </c>
      <c r="B7493" s="142" t="s">
        <v>22863</v>
      </c>
      <c r="C7493" s="143">
        <v>1077</v>
      </c>
      <c r="D7493" s="143">
        <v>11</v>
      </c>
      <c r="E7493" s="144">
        <v>111322.34</v>
      </c>
      <c r="F7493" s="144">
        <v>139.26</v>
      </c>
      <c r="G7493" s="144">
        <v>83.13</v>
      </c>
      <c r="H7493" s="144">
        <v>798.16</v>
      </c>
      <c r="I7493" s="144">
        <v>1020.55</v>
      </c>
    </row>
    <row r="7494" spans="1:9" x14ac:dyDescent="0.2">
      <c r="A7494" s="141" t="s">
        <v>14983</v>
      </c>
      <c r="B7494" s="142" t="s">
        <v>22864</v>
      </c>
      <c r="C7494" s="143">
        <v>260</v>
      </c>
      <c r="D7494" s="143">
        <v>9</v>
      </c>
      <c r="E7494" s="144">
        <v>7214.79</v>
      </c>
      <c r="F7494" s="144">
        <v>33.619999999999997</v>
      </c>
      <c r="G7494" s="144">
        <v>68.02</v>
      </c>
      <c r="H7494" s="144">
        <v>51.73</v>
      </c>
      <c r="I7494" s="144">
        <v>153.37</v>
      </c>
    </row>
    <row r="7495" spans="1:9" x14ac:dyDescent="0.2">
      <c r="A7495" s="141" t="s">
        <v>14985</v>
      </c>
      <c r="B7495" s="142" t="s">
        <v>22865</v>
      </c>
      <c r="C7495" s="143">
        <v>338</v>
      </c>
      <c r="D7495" s="143">
        <v>8</v>
      </c>
      <c r="E7495" s="144">
        <v>6616.81</v>
      </c>
      <c r="F7495" s="144">
        <v>43.7</v>
      </c>
      <c r="G7495" s="144">
        <v>60.46</v>
      </c>
      <c r="H7495" s="144">
        <v>47.44</v>
      </c>
      <c r="I7495" s="144">
        <v>151.6</v>
      </c>
    </row>
    <row r="7496" spans="1:9" x14ac:dyDescent="0.2">
      <c r="A7496" s="141" t="s">
        <v>14987</v>
      </c>
      <c r="B7496" s="142" t="s">
        <v>22866</v>
      </c>
      <c r="C7496" s="143">
        <v>304</v>
      </c>
      <c r="D7496" s="143">
        <v>6</v>
      </c>
      <c r="E7496" s="144">
        <v>1387.88</v>
      </c>
      <c r="F7496" s="144">
        <v>39.31</v>
      </c>
      <c r="G7496" s="144">
        <v>45.34</v>
      </c>
      <c r="H7496" s="144">
        <v>9.9499999999999993</v>
      </c>
      <c r="I7496" s="144">
        <v>94.6</v>
      </c>
    </row>
    <row r="7497" spans="1:9" x14ac:dyDescent="0.2">
      <c r="A7497" s="141" t="s">
        <v>14989</v>
      </c>
      <c r="B7497" s="142" t="s">
        <v>22867</v>
      </c>
      <c r="C7497" s="143">
        <v>262</v>
      </c>
      <c r="D7497" s="143">
        <v>5</v>
      </c>
      <c r="E7497" s="144">
        <v>3542.59</v>
      </c>
      <c r="F7497" s="144">
        <v>33.880000000000003</v>
      </c>
      <c r="G7497" s="144">
        <v>37.78</v>
      </c>
      <c r="H7497" s="144">
        <v>25.4</v>
      </c>
      <c r="I7497" s="144">
        <v>97.06</v>
      </c>
    </row>
    <row r="7498" spans="1:9" x14ac:dyDescent="0.2">
      <c r="A7498" s="141" t="s">
        <v>14991</v>
      </c>
      <c r="B7498" s="142" t="s">
        <v>22868</v>
      </c>
      <c r="C7498" s="143">
        <v>124</v>
      </c>
      <c r="D7498" s="143">
        <v>0</v>
      </c>
      <c r="E7498" s="144">
        <v>0</v>
      </c>
      <c r="F7498" s="144">
        <v>16.03</v>
      </c>
      <c r="G7498" s="144">
        <v>0</v>
      </c>
      <c r="H7498" s="144">
        <v>0</v>
      </c>
      <c r="I7498" s="144">
        <v>16.03</v>
      </c>
    </row>
    <row r="7499" spans="1:9" x14ac:dyDescent="0.2">
      <c r="A7499" s="141" t="s">
        <v>14993</v>
      </c>
      <c r="B7499" s="142" t="s">
        <v>22869</v>
      </c>
      <c r="C7499" s="143">
        <v>1436</v>
      </c>
      <c r="D7499" s="143">
        <v>77</v>
      </c>
      <c r="E7499" s="144">
        <v>85808.71</v>
      </c>
      <c r="F7499" s="144">
        <v>185.68</v>
      </c>
      <c r="G7499" s="144">
        <v>581.91</v>
      </c>
      <c r="H7499" s="144">
        <v>615.23</v>
      </c>
      <c r="I7499" s="144">
        <v>1382.82</v>
      </c>
    </row>
    <row r="7500" spans="1:9" x14ac:dyDescent="0.2">
      <c r="A7500" s="141" t="s">
        <v>14995</v>
      </c>
      <c r="B7500" s="142" t="s">
        <v>22870</v>
      </c>
      <c r="C7500" s="143">
        <v>6125</v>
      </c>
      <c r="D7500" s="143">
        <v>344</v>
      </c>
      <c r="E7500" s="144">
        <v>390140.44</v>
      </c>
      <c r="F7500" s="144">
        <v>791.99</v>
      </c>
      <c r="G7500" s="144">
        <v>2599.71</v>
      </c>
      <c r="H7500" s="144">
        <v>2797.22</v>
      </c>
      <c r="I7500" s="144">
        <v>6188.92</v>
      </c>
    </row>
    <row r="7501" spans="1:9" x14ac:dyDescent="0.2">
      <c r="A7501" s="141" t="s">
        <v>14997</v>
      </c>
      <c r="B7501" s="142" t="s">
        <v>22871</v>
      </c>
      <c r="C7501" s="143">
        <v>360</v>
      </c>
      <c r="D7501" s="143">
        <v>7</v>
      </c>
      <c r="E7501" s="144">
        <v>4451.5200000000004</v>
      </c>
      <c r="F7501" s="144">
        <v>46.55</v>
      </c>
      <c r="G7501" s="144">
        <v>52.9</v>
      </c>
      <c r="H7501" s="144">
        <v>31.92</v>
      </c>
      <c r="I7501" s="144">
        <v>131.37</v>
      </c>
    </row>
    <row r="7502" spans="1:9" x14ac:dyDescent="0.2">
      <c r="A7502" s="141" t="s">
        <v>14999</v>
      </c>
      <c r="B7502" s="142" t="s">
        <v>22872</v>
      </c>
      <c r="C7502" s="143">
        <v>97</v>
      </c>
      <c r="D7502" s="143">
        <v>0</v>
      </c>
      <c r="E7502" s="144">
        <v>0</v>
      </c>
      <c r="F7502" s="144">
        <v>12.54</v>
      </c>
      <c r="G7502" s="144">
        <v>0</v>
      </c>
      <c r="H7502" s="144">
        <v>0</v>
      </c>
      <c r="I7502" s="144">
        <v>12.54</v>
      </c>
    </row>
    <row r="7503" spans="1:9" x14ac:dyDescent="0.2">
      <c r="A7503" s="141" t="s">
        <v>15001</v>
      </c>
      <c r="B7503" s="142" t="s">
        <v>22873</v>
      </c>
      <c r="C7503" s="143">
        <v>187</v>
      </c>
      <c r="D7503" s="143">
        <v>6</v>
      </c>
      <c r="E7503" s="144">
        <v>1155.3499999999999</v>
      </c>
      <c r="F7503" s="144">
        <v>24.18</v>
      </c>
      <c r="G7503" s="144">
        <v>45.34</v>
      </c>
      <c r="H7503" s="144">
        <v>8.2799999999999994</v>
      </c>
      <c r="I7503" s="144">
        <v>77.8</v>
      </c>
    </row>
    <row r="7504" spans="1:9" x14ac:dyDescent="0.2">
      <c r="A7504" s="141" t="s">
        <v>15003</v>
      </c>
      <c r="B7504" s="142" t="s">
        <v>22874</v>
      </c>
      <c r="C7504" s="143">
        <v>34</v>
      </c>
      <c r="D7504" s="143">
        <v>1</v>
      </c>
      <c r="E7504" s="144">
        <v>385.67</v>
      </c>
      <c r="F7504" s="144">
        <v>4.4000000000000004</v>
      </c>
      <c r="G7504" s="144">
        <v>7.56</v>
      </c>
      <c r="H7504" s="144">
        <v>2.77</v>
      </c>
      <c r="I7504" s="144">
        <v>14.73</v>
      </c>
    </row>
    <row r="7505" spans="1:9" x14ac:dyDescent="0.2">
      <c r="A7505" s="141" t="s">
        <v>15005</v>
      </c>
      <c r="B7505" s="142" t="s">
        <v>22875</v>
      </c>
      <c r="C7505" s="143">
        <v>62</v>
      </c>
      <c r="D7505" s="143">
        <v>0</v>
      </c>
      <c r="E7505" s="144">
        <v>0</v>
      </c>
      <c r="F7505" s="144">
        <v>8.02</v>
      </c>
      <c r="G7505" s="144">
        <v>0</v>
      </c>
      <c r="H7505" s="144">
        <v>0</v>
      </c>
      <c r="I7505" s="144">
        <v>8.02</v>
      </c>
    </row>
    <row r="7506" spans="1:9" x14ac:dyDescent="0.2">
      <c r="A7506" s="141" t="s">
        <v>15007</v>
      </c>
      <c r="B7506" s="142" t="s">
        <v>22876</v>
      </c>
      <c r="C7506" s="143">
        <v>35</v>
      </c>
      <c r="D7506" s="143">
        <v>1</v>
      </c>
      <c r="E7506" s="144">
        <v>576.97</v>
      </c>
      <c r="F7506" s="144">
        <v>4.53</v>
      </c>
      <c r="G7506" s="144">
        <v>7.56</v>
      </c>
      <c r="H7506" s="144">
        <v>4.1399999999999997</v>
      </c>
      <c r="I7506" s="144">
        <v>16.23</v>
      </c>
    </row>
    <row r="7507" spans="1:9" x14ac:dyDescent="0.2">
      <c r="A7507" s="141" t="s">
        <v>15009</v>
      </c>
      <c r="B7507" s="142" t="s">
        <v>22877</v>
      </c>
      <c r="C7507" s="143">
        <v>998</v>
      </c>
      <c r="D7507" s="143">
        <v>16</v>
      </c>
      <c r="E7507" s="144">
        <v>7973.36</v>
      </c>
      <c r="F7507" s="144">
        <v>129.05000000000001</v>
      </c>
      <c r="G7507" s="144">
        <v>120.92</v>
      </c>
      <c r="H7507" s="144">
        <v>57.17</v>
      </c>
      <c r="I7507" s="144">
        <v>307.14</v>
      </c>
    </row>
    <row r="7508" spans="1:9" x14ac:dyDescent="0.2">
      <c r="A7508" s="141" t="s">
        <v>15011</v>
      </c>
      <c r="B7508" s="142" t="s">
        <v>22878</v>
      </c>
      <c r="C7508" s="143">
        <v>833</v>
      </c>
      <c r="D7508" s="143">
        <v>19</v>
      </c>
      <c r="E7508" s="144">
        <v>4131.99</v>
      </c>
      <c r="F7508" s="144">
        <v>107.71</v>
      </c>
      <c r="G7508" s="144">
        <v>143.59</v>
      </c>
      <c r="H7508" s="144">
        <v>29.62</v>
      </c>
      <c r="I7508" s="144">
        <v>280.92</v>
      </c>
    </row>
    <row r="7509" spans="1:9" x14ac:dyDescent="0.2">
      <c r="A7509" s="141" t="s">
        <v>15013</v>
      </c>
      <c r="B7509" s="142" t="s">
        <v>22879</v>
      </c>
      <c r="C7509" s="143">
        <v>502</v>
      </c>
      <c r="D7509" s="143">
        <v>11</v>
      </c>
      <c r="E7509" s="144">
        <v>3535.62</v>
      </c>
      <c r="F7509" s="144">
        <v>64.91</v>
      </c>
      <c r="G7509" s="144">
        <v>83.13</v>
      </c>
      <c r="H7509" s="144">
        <v>25.35</v>
      </c>
      <c r="I7509" s="144">
        <v>173.39</v>
      </c>
    </row>
    <row r="7510" spans="1:9" x14ac:dyDescent="0.2">
      <c r="A7510" s="141" t="s">
        <v>15015</v>
      </c>
      <c r="B7510" s="142" t="s">
        <v>22880</v>
      </c>
      <c r="C7510" s="143">
        <v>297</v>
      </c>
      <c r="D7510" s="143">
        <v>19</v>
      </c>
      <c r="E7510" s="144">
        <v>3446.27</v>
      </c>
      <c r="F7510" s="144">
        <v>38.4</v>
      </c>
      <c r="G7510" s="144">
        <v>143.59</v>
      </c>
      <c r="H7510" s="144">
        <v>24.71</v>
      </c>
      <c r="I7510" s="144">
        <v>206.7</v>
      </c>
    </row>
    <row r="7511" spans="1:9" x14ac:dyDescent="0.2">
      <c r="A7511" s="141" t="s">
        <v>15017</v>
      </c>
      <c r="B7511" s="142" t="s">
        <v>22881</v>
      </c>
      <c r="C7511" s="143">
        <v>880</v>
      </c>
      <c r="D7511" s="143">
        <v>15</v>
      </c>
      <c r="E7511" s="144">
        <v>4981.91</v>
      </c>
      <c r="F7511" s="144">
        <v>113.79</v>
      </c>
      <c r="G7511" s="144">
        <v>113.36</v>
      </c>
      <c r="H7511" s="144">
        <v>35.72</v>
      </c>
      <c r="I7511" s="144">
        <v>262.87</v>
      </c>
    </row>
    <row r="7512" spans="1:9" x14ac:dyDescent="0.2">
      <c r="A7512" s="141" t="s">
        <v>15019</v>
      </c>
      <c r="B7512" s="142" t="s">
        <v>22882</v>
      </c>
      <c r="C7512" s="143">
        <v>105</v>
      </c>
      <c r="D7512" s="143">
        <v>1</v>
      </c>
      <c r="E7512" s="144">
        <v>186.61</v>
      </c>
      <c r="F7512" s="144">
        <v>13.58</v>
      </c>
      <c r="G7512" s="144">
        <v>7.56</v>
      </c>
      <c r="H7512" s="144">
        <v>1.34</v>
      </c>
      <c r="I7512" s="144">
        <v>22.48</v>
      </c>
    </row>
    <row r="7513" spans="1:9" x14ac:dyDescent="0.2">
      <c r="A7513" s="141" t="s">
        <v>15021</v>
      </c>
      <c r="B7513" s="142" t="s">
        <v>22883</v>
      </c>
      <c r="C7513" s="143">
        <v>58</v>
      </c>
      <c r="D7513" s="143">
        <v>0</v>
      </c>
      <c r="E7513" s="144">
        <v>0</v>
      </c>
      <c r="F7513" s="144">
        <v>7.5</v>
      </c>
      <c r="G7513" s="144">
        <v>0</v>
      </c>
      <c r="H7513" s="144">
        <v>0</v>
      </c>
      <c r="I7513" s="144">
        <v>7.5</v>
      </c>
    </row>
    <row r="7514" spans="1:9" x14ac:dyDescent="0.2">
      <c r="A7514" s="141" t="s">
        <v>15023</v>
      </c>
      <c r="B7514" s="142" t="s">
        <v>22884</v>
      </c>
      <c r="C7514" s="143">
        <v>116</v>
      </c>
      <c r="D7514" s="143">
        <v>6</v>
      </c>
      <c r="E7514" s="144">
        <v>8864.6</v>
      </c>
      <c r="F7514" s="144">
        <v>15</v>
      </c>
      <c r="G7514" s="144">
        <v>45.34</v>
      </c>
      <c r="H7514" s="144">
        <v>63.56</v>
      </c>
      <c r="I7514" s="144">
        <v>123.9</v>
      </c>
    </row>
    <row r="7515" spans="1:9" x14ac:dyDescent="0.2">
      <c r="A7515" s="141" t="s">
        <v>22885</v>
      </c>
      <c r="B7515" s="142" t="s">
        <v>22886</v>
      </c>
      <c r="C7515" s="143">
        <v>107</v>
      </c>
      <c r="D7515" s="143">
        <v>2</v>
      </c>
      <c r="E7515" s="144">
        <v>298.58</v>
      </c>
      <c r="F7515" s="144">
        <v>13.83</v>
      </c>
      <c r="G7515" s="144">
        <v>15.11</v>
      </c>
      <c r="H7515" s="144">
        <v>2.14</v>
      </c>
      <c r="I7515" s="144">
        <v>31.08</v>
      </c>
    </row>
    <row r="7516" spans="1:9" x14ac:dyDescent="0.2">
      <c r="A7516" s="141" t="s">
        <v>15026</v>
      </c>
      <c r="B7516" s="142" t="s">
        <v>22887</v>
      </c>
      <c r="C7516" s="143">
        <v>45</v>
      </c>
      <c r="D7516" s="143">
        <v>0</v>
      </c>
      <c r="E7516" s="144">
        <v>0</v>
      </c>
      <c r="F7516" s="144">
        <v>5.82</v>
      </c>
      <c r="G7516" s="144">
        <v>0</v>
      </c>
      <c r="H7516" s="144">
        <v>0</v>
      </c>
      <c r="I7516" s="144">
        <v>5.82</v>
      </c>
    </row>
    <row r="7517" spans="1:9" x14ac:dyDescent="0.2">
      <c r="A7517" s="141" t="s">
        <v>15028</v>
      </c>
      <c r="B7517" s="142" t="s">
        <v>22888</v>
      </c>
      <c r="C7517" s="143">
        <v>395</v>
      </c>
      <c r="D7517" s="143">
        <v>17</v>
      </c>
      <c r="E7517" s="144">
        <v>3489.82</v>
      </c>
      <c r="F7517" s="144">
        <v>51.07</v>
      </c>
      <c r="G7517" s="144">
        <v>128.47</v>
      </c>
      <c r="H7517" s="144">
        <v>25.02</v>
      </c>
      <c r="I7517" s="144">
        <v>204.56</v>
      </c>
    </row>
    <row r="7518" spans="1:9" x14ac:dyDescent="0.2">
      <c r="A7518" s="141" t="s">
        <v>15030</v>
      </c>
      <c r="B7518" s="142" t="s">
        <v>22889</v>
      </c>
      <c r="C7518" s="143">
        <v>609</v>
      </c>
      <c r="D7518" s="143">
        <v>9</v>
      </c>
      <c r="E7518" s="144">
        <v>10246.33</v>
      </c>
      <c r="F7518" s="144">
        <v>78.739999999999995</v>
      </c>
      <c r="G7518" s="144">
        <v>68.02</v>
      </c>
      <c r="H7518" s="144">
        <v>73.459999999999994</v>
      </c>
      <c r="I7518" s="144">
        <v>220.22</v>
      </c>
    </row>
    <row r="7519" spans="1:9" x14ac:dyDescent="0.2">
      <c r="A7519" s="141" t="s">
        <v>15032</v>
      </c>
      <c r="B7519" s="142" t="s">
        <v>22890</v>
      </c>
      <c r="C7519" s="143">
        <v>567</v>
      </c>
      <c r="D7519" s="143">
        <v>16</v>
      </c>
      <c r="E7519" s="144">
        <v>3268.04</v>
      </c>
      <c r="F7519" s="144">
        <v>73.31</v>
      </c>
      <c r="G7519" s="144">
        <v>120.92</v>
      </c>
      <c r="H7519" s="144">
        <v>23.43</v>
      </c>
      <c r="I7519" s="144">
        <v>217.66</v>
      </c>
    </row>
    <row r="7520" spans="1:9" x14ac:dyDescent="0.2">
      <c r="A7520" s="141" t="s">
        <v>15034</v>
      </c>
      <c r="B7520" s="142" t="s">
        <v>22891</v>
      </c>
      <c r="C7520" s="143">
        <v>131</v>
      </c>
      <c r="D7520" s="143">
        <v>2</v>
      </c>
      <c r="E7520" s="144">
        <v>298.58</v>
      </c>
      <c r="F7520" s="144">
        <v>16.940000000000001</v>
      </c>
      <c r="G7520" s="144">
        <v>15.11</v>
      </c>
      <c r="H7520" s="144">
        <v>2.14</v>
      </c>
      <c r="I7520" s="144">
        <v>34.19</v>
      </c>
    </row>
    <row r="7521" spans="1:9" x14ac:dyDescent="0.2">
      <c r="A7521" s="141" t="s">
        <v>15036</v>
      </c>
      <c r="B7521" s="142" t="s">
        <v>22892</v>
      </c>
      <c r="C7521" s="143">
        <v>1294</v>
      </c>
      <c r="D7521" s="143">
        <v>14</v>
      </c>
      <c r="E7521" s="144">
        <v>2885.1</v>
      </c>
      <c r="F7521" s="144">
        <v>167.32</v>
      </c>
      <c r="G7521" s="144">
        <v>105.8</v>
      </c>
      <c r="H7521" s="144">
        <v>20.69</v>
      </c>
      <c r="I7521" s="144">
        <v>293.81</v>
      </c>
    </row>
    <row r="7522" spans="1:9" x14ac:dyDescent="0.2">
      <c r="A7522" s="141" t="s">
        <v>15038</v>
      </c>
      <c r="B7522" s="142" t="s">
        <v>22893</v>
      </c>
      <c r="C7522" s="143">
        <v>3572</v>
      </c>
      <c r="D7522" s="143">
        <v>140</v>
      </c>
      <c r="E7522" s="144">
        <v>218238.79</v>
      </c>
      <c r="F7522" s="144">
        <v>461.87</v>
      </c>
      <c r="G7522" s="144">
        <v>1058.02</v>
      </c>
      <c r="H7522" s="144">
        <v>1564.73</v>
      </c>
      <c r="I7522" s="144">
        <v>3084.62</v>
      </c>
    </row>
    <row r="7523" spans="1:9" x14ac:dyDescent="0.2">
      <c r="A7523" s="141" t="s">
        <v>15040</v>
      </c>
      <c r="B7523" s="142" t="s">
        <v>22894</v>
      </c>
      <c r="C7523" s="143">
        <v>96</v>
      </c>
      <c r="D7523" s="143">
        <v>9</v>
      </c>
      <c r="E7523" s="144">
        <v>14938.07</v>
      </c>
      <c r="F7523" s="144">
        <v>12.42</v>
      </c>
      <c r="G7523" s="144">
        <v>68.02</v>
      </c>
      <c r="H7523" s="144">
        <v>107.1</v>
      </c>
      <c r="I7523" s="144">
        <v>187.54</v>
      </c>
    </row>
    <row r="7524" spans="1:9" x14ac:dyDescent="0.2">
      <c r="A7524" s="141" t="s">
        <v>15042</v>
      </c>
      <c r="B7524" s="142" t="s">
        <v>22895</v>
      </c>
      <c r="C7524" s="143">
        <v>567</v>
      </c>
      <c r="D7524" s="143">
        <v>19</v>
      </c>
      <c r="E7524" s="144">
        <v>27119.49</v>
      </c>
      <c r="F7524" s="144">
        <v>73.31</v>
      </c>
      <c r="G7524" s="144">
        <v>143.59</v>
      </c>
      <c r="H7524" s="144">
        <v>194.44</v>
      </c>
      <c r="I7524" s="144">
        <v>411.34</v>
      </c>
    </row>
    <row r="7525" spans="1:9" x14ac:dyDescent="0.2">
      <c r="A7525" s="141" t="s">
        <v>15044</v>
      </c>
      <c r="B7525" s="142" t="s">
        <v>22896</v>
      </c>
      <c r="C7525" s="143">
        <v>93</v>
      </c>
      <c r="D7525" s="143">
        <v>3</v>
      </c>
      <c r="E7525" s="144">
        <v>1049.04</v>
      </c>
      <c r="F7525" s="144">
        <v>12.02</v>
      </c>
      <c r="G7525" s="144">
        <v>22.67</v>
      </c>
      <c r="H7525" s="144">
        <v>7.52</v>
      </c>
      <c r="I7525" s="144">
        <v>42.21</v>
      </c>
    </row>
    <row r="7526" spans="1:9" x14ac:dyDescent="0.2">
      <c r="A7526" s="141" t="s">
        <v>15046</v>
      </c>
      <c r="B7526" s="142" t="s">
        <v>22897</v>
      </c>
      <c r="C7526" s="143">
        <v>2390</v>
      </c>
      <c r="D7526" s="143">
        <v>76</v>
      </c>
      <c r="E7526" s="144">
        <v>64878.75</v>
      </c>
      <c r="F7526" s="144">
        <v>309.04000000000002</v>
      </c>
      <c r="G7526" s="144">
        <v>574.35</v>
      </c>
      <c r="H7526" s="144">
        <v>465.17</v>
      </c>
      <c r="I7526" s="144">
        <v>1348.56</v>
      </c>
    </row>
    <row r="7527" spans="1:9" x14ac:dyDescent="0.2">
      <c r="A7527" s="141" t="s">
        <v>15048</v>
      </c>
      <c r="B7527" s="142" t="s">
        <v>22898</v>
      </c>
      <c r="C7527" s="143">
        <v>4184</v>
      </c>
      <c r="D7527" s="143">
        <v>122</v>
      </c>
      <c r="E7527" s="144">
        <v>38770.36</v>
      </c>
      <c r="F7527" s="144">
        <v>541.01</v>
      </c>
      <c r="G7527" s="144">
        <v>921.99</v>
      </c>
      <c r="H7527" s="144">
        <v>277.98</v>
      </c>
      <c r="I7527" s="144">
        <v>1740.98</v>
      </c>
    </row>
    <row r="7528" spans="1:9" x14ac:dyDescent="0.2">
      <c r="A7528" s="141" t="s">
        <v>15050</v>
      </c>
      <c r="B7528" s="142" t="s">
        <v>22899</v>
      </c>
      <c r="C7528" s="143">
        <v>38</v>
      </c>
      <c r="D7528" s="143">
        <v>1</v>
      </c>
      <c r="E7528" s="144">
        <v>149.29</v>
      </c>
      <c r="F7528" s="144">
        <v>4.91</v>
      </c>
      <c r="G7528" s="144">
        <v>7.56</v>
      </c>
      <c r="H7528" s="144">
        <v>1.07</v>
      </c>
      <c r="I7528" s="144">
        <v>13.54</v>
      </c>
    </row>
    <row r="7529" spans="1:9" x14ac:dyDescent="0.2">
      <c r="A7529" s="141" t="s">
        <v>15052</v>
      </c>
      <c r="B7529" s="142" t="s">
        <v>22900</v>
      </c>
      <c r="C7529" s="143">
        <v>309</v>
      </c>
      <c r="D7529" s="143">
        <v>16</v>
      </c>
      <c r="E7529" s="144">
        <v>79050.97</v>
      </c>
      <c r="F7529" s="144">
        <v>39.950000000000003</v>
      </c>
      <c r="G7529" s="144">
        <v>120.92</v>
      </c>
      <c r="H7529" s="144">
        <v>566.78</v>
      </c>
      <c r="I7529" s="144">
        <v>727.65</v>
      </c>
    </row>
    <row r="7530" spans="1:9" x14ac:dyDescent="0.2">
      <c r="A7530" s="141" t="s">
        <v>15054</v>
      </c>
      <c r="B7530" s="142" t="s">
        <v>22901</v>
      </c>
      <c r="C7530" s="143">
        <v>33</v>
      </c>
      <c r="D7530" s="143">
        <v>3</v>
      </c>
      <c r="E7530" s="144">
        <v>447.87</v>
      </c>
      <c r="F7530" s="144">
        <v>4.26</v>
      </c>
      <c r="G7530" s="144">
        <v>22.67</v>
      </c>
      <c r="H7530" s="144">
        <v>3.21</v>
      </c>
      <c r="I7530" s="144">
        <v>30.14</v>
      </c>
    </row>
    <row r="7531" spans="1:9" x14ac:dyDescent="0.2">
      <c r="A7531" s="141" t="s">
        <v>15056</v>
      </c>
      <c r="B7531" s="142" t="s">
        <v>22902</v>
      </c>
      <c r="C7531" s="143">
        <v>100</v>
      </c>
      <c r="D7531" s="143">
        <v>3</v>
      </c>
      <c r="E7531" s="144">
        <v>597.79999999999995</v>
      </c>
      <c r="F7531" s="144">
        <v>12.93</v>
      </c>
      <c r="G7531" s="144">
        <v>22.67</v>
      </c>
      <c r="H7531" s="144">
        <v>4.29</v>
      </c>
      <c r="I7531" s="144">
        <v>39.89</v>
      </c>
    </row>
    <row r="7532" spans="1:9" x14ac:dyDescent="0.2">
      <c r="A7532" s="141" t="s">
        <v>15058</v>
      </c>
      <c r="B7532" s="142" t="s">
        <v>22903</v>
      </c>
      <c r="C7532" s="143">
        <v>25</v>
      </c>
      <c r="D7532" s="143">
        <v>0</v>
      </c>
      <c r="E7532" s="144">
        <v>0</v>
      </c>
      <c r="F7532" s="144">
        <v>3.23</v>
      </c>
      <c r="G7532" s="144">
        <v>0</v>
      </c>
      <c r="H7532" s="144">
        <v>0</v>
      </c>
      <c r="I7532" s="144">
        <v>3.23</v>
      </c>
    </row>
    <row r="7533" spans="1:9" x14ac:dyDescent="0.2">
      <c r="A7533" s="141" t="s">
        <v>15060</v>
      </c>
      <c r="B7533" s="142" t="s">
        <v>22904</v>
      </c>
      <c r="C7533" s="143">
        <v>17</v>
      </c>
      <c r="D7533" s="143">
        <v>0</v>
      </c>
      <c r="E7533" s="144">
        <v>0</v>
      </c>
      <c r="F7533" s="144">
        <v>2.2000000000000002</v>
      </c>
      <c r="G7533" s="144">
        <v>0</v>
      </c>
      <c r="H7533" s="144">
        <v>0</v>
      </c>
      <c r="I7533" s="144">
        <v>2.2000000000000002</v>
      </c>
    </row>
    <row r="7534" spans="1:9" x14ac:dyDescent="0.2">
      <c r="A7534" s="141" t="s">
        <v>15062</v>
      </c>
      <c r="B7534" s="142" t="s">
        <v>22905</v>
      </c>
      <c r="C7534" s="143">
        <v>265</v>
      </c>
      <c r="D7534" s="143">
        <v>13</v>
      </c>
      <c r="E7534" s="144">
        <v>6564.76</v>
      </c>
      <c r="F7534" s="144">
        <v>34.26</v>
      </c>
      <c r="G7534" s="144">
        <v>98.25</v>
      </c>
      <c r="H7534" s="144">
        <v>47.06</v>
      </c>
      <c r="I7534" s="144">
        <v>179.57</v>
      </c>
    </row>
    <row r="7535" spans="1:9" x14ac:dyDescent="0.2">
      <c r="A7535" s="141" t="s">
        <v>15064</v>
      </c>
      <c r="B7535" s="142" t="s">
        <v>22906</v>
      </c>
      <c r="C7535" s="143">
        <v>534</v>
      </c>
      <c r="D7535" s="143">
        <v>17</v>
      </c>
      <c r="E7535" s="144">
        <v>19600.599999999999</v>
      </c>
      <c r="F7535" s="144">
        <v>69.05</v>
      </c>
      <c r="G7535" s="144">
        <v>128.47</v>
      </c>
      <c r="H7535" s="144">
        <v>140.54</v>
      </c>
      <c r="I7535" s="144">
        <v>338.06</v>
      </c>
    </row>
    <row r="7536" spans="1:9" x14ac:dyDescent="0.2">
      <c r="A7536" s="141" t="s">
        <v>15066</v>
      </c>
      <c r="B7536" s="142" t="s">
        <v>22907</v>
      </c>
      <c r="C7536" s="143">
        <v>125</v>
      </c>
      <c r="D7536" s="143">
        <v>6</v>
      </c>
      <c r="E7536" s="144">
        <v>11490.73</v>
      </c>
      <c r="F7536" s="144">
        <v>16.16</v>
      </c>
      <c r="G7536" s="144">
        <v>45.34</v>
      </c>
      <c r="H7536" s="144">
        <v>82.38</v>
      </c>
      <c r="I7536" s="144">
        <v>143.88</v>
      </c>
    </row>
    <row r="7537" spans="1:9" x14ac:dyDescent="0.2">
      <c r="A7537" s="141" t="s">
        <v>15068</v>
      </c>
      <c r="B7537" s="142" t="s">
        <v>22908</v>
      </c>
      <c r="C7537" s="143">
        <v>6446</v>
      </c>
      <c r="D7537" s="143">
        <v>285</v>
      </c>
      <c r="E7537" s="144">
        <v>125603.31</v>
      </c>
      <c r="F7537" s="144">
        <v>833.5</v>
      </c>
      <c r="G7537" s="144">
        <v>2153.83</v>
      </c>
      <c r="H7537" s="144">
        <v>900.55</v>
      </c>
      <c r="I7537" s="144">
        <v>3887.88</v>
      </c>
    </row>
    <row r="7538" spans="1:9" x14ac:dyDescent="0.2">
      <c r="A7538" s="141" t="s">
        <v>15070</v>
      </c>
      <c r="B7538" s="142" t="s">
        <v>22909</v>
      </c>
      <c r="C7538" s="143">
        <v>49</v>
      </c>
      <c r="D7538" s="143">
        <v>1</v>
      </c>
      <c r="E7538" s="144">
        <v>384.46</v>
      </c>
      <c r="F7538" s="144">
        <v>6.34</v>
      </c>
      <c r="G7538" s="144">
        <v>7.56</v>
      </c>
      <c r="H7538" s="144">
        <v>2.76</v>
      </c>
      <c r="I7538" s="144">
        <v>16.66</v>
      </c>
    </row>
    <row r="7539" spans="1:9" x14ac:dyDescent="0.2">
      <c r="A7539" s="141" t="s">
        <v>15072</v>
      </c>
      <c r="B7539" s="142" t="s">
        <v>22910</v>
      </c>
      <c r="C7539" s="143">
        <v>26</v>
      </c>
      <c r="D7539" s="143">
        <v>1</v>
      </c>
      <c r="E7539" s="144">
        <v>149.29</v>
      </c>
      <c r="F7539" s="144">
        <v>3.36</v>
      </c>
      <c r="G7539" s="144">
        <v>7.56</v>
      </c>
      <c r="H7539" s="144">
        <v>1.07</v>
      </c>
      <c r="I7539" s="144">
        <v>11.99</v>
      </c>
    </row>
    <row r="7540" spans="1:9" x14ac:dyDescent="0.2">
      <c r="A7540" s="141" t="s">
        <v>15074</v>
      </c>
      <c r="B7540" s="142" t="s">
        <v>22911</v>
      </c>
      <c r="C7540" s="143">
        <v>1937</v>
      </c>
      <c r="D7540" s="143">
        <v>58</v>
      </c>
      <c r="E7540" s="144">
        <v>41990.400000000001</v>
      </c>
      <c r="F7540" s="144">
        <v>250.46</v>
      </c>
      <c r="G7540" s="144">
        <v>438.32</v>
      </c>
      <c r="H7540" s="144">
        <v>301.06</v>
      </c>
      <c r="I7540" s="144">
        <v>989.84</v>
      </c>
    </row>
    <row r="7541" spans="1:9" x14ac:dyDescent="0.2">
      <c r="A7541" s="141" t="s">
        <v>15076</v>
      </c>
      <c r="B7541" s="142" t="s">
        <v>22912</v>
      </c>
      <c r="C7541" s="143">
        <v>1052</v>
      </c>
      <c r="D7541" s="143">
        <v>24</v>
      </c>
      <c r="E7541" s="144">
        <v>30600.6</v>
      </c>
      <c r="F7541" s="144">
        <v>136.03</v>
      </c>
      <c r="G7541" s="144">
        <v>181.38</v>
      </c>
      <c r="H7541" s="144">
        <v>219.4</v>
      </c>
      <c r="I7541" s="144">
        <v>536.80999999999995</v>
      </c>
    </row>
    <row r="7542" spans="1:9" x14ac:dyDescent="0.2">
      <c r="A7542" s="141" t="s">
        <v>15078</v>
      </c>
      <c r="B7542" s="142" t="s">
        <v>22913</v>
      </c>
      <c r="C7542" s="143">
        <v>65</v>
      </c>
      <c r="D7542" s="143">
        <v>5</v>
      </c>
      <c r="E7542" s="144">
        <v>2494.7600000000002</v>
      </c>
      <c r="F7542" s="144">
        <v>8.41</v>
      </c>
      <c r="G7542" s="144">
        <v>37.78</v>
      </c>
      <c r="H7542" s="144">
        <v>17.89</v>
      </c>
      <c r="I7542" s="144">
        <v>64.08</v>
      </c>
    </row>
    <row r="7543" spans="1:9" x14ac:dyDescent="0.2">
      <c r="A7543" s="141" t="s">
        <v>15080</v>
      </c>
      <c r="B7543" s="142" t="s">
        <v>22914</v>
      </c>
      <c r="C7543" s="143">
        <v>2922</v>
      </c>
      <c r="D7543" s="143">
        <v>62</v>
      </c>
      <c r="E7543" s="144">
        <v>19800.41</v>
      </c>
      <c r="F7543" s="144">
        <v>377.82</v>
      </c>
      <c r="G7543" s="144">
        <v>468.55</v>
      </c>
      <c r="H7543" s="144">
        <v>141.97</v>
      </c>
      <c r="I7543" s="144">
        <v>988.34</v>
      </c>
    </row>
    <row r="7544" spans="1:9" x14ac:dyDescent="0.2">
      <c r="A7544" s="141" t="s">
        <v>15082</v>
      </c>
      <c r="B7544" s="142" t="s">
        <v>22915</v>
      </c>
      <c r="C7544" s="143">
        <v>132</v>
      </c>
      <c r="D7544" s="143">
        <v>6</v>
      </c>
      <c r="E7544" s="144">
        <v>1434.54</v>
      </c>
      <c r="F7544" s="144">
        <v>17.07</v>
      </c>
      <c r="G7544" s="144">
        <v>45.34</v>
      </c>
      <c r="H7544" s="144">
        <v>10.29</v>
      </c>
      <c r="I7544" s="144">
        <v>72.7</v>
      </c>
    </row>
    <row r="7545" spans="1:9" x14ac:dyDescent="0.2">
      <c r="A7545" s="141" t="s">
        <v>15084</v>
      </c>
      <c r="B7545" s="142" t="s">
        <v>22916</v>
      </c>
      <c r="C7545" s="143">
        <v>313</v>
      </c>
      <c r="D7545" s="143">
        <v>4</v>
      </c>
      <c r="E7545" s="144">
        <v>90463.25</v>
      </c>
      <c r="F7545" s="144">
        <v>40.47</v>
      </c>
      <c r="G7545" s="144">
        <v>30.23</v>
      </c>
      <c r="H7545" s="144">
        <v>648.6</v>
      </c>
      <c r="I7545" s="144">
        <v>719.3</v>
      </c>
    </row>
    <row r="7546" spans="1:9" x14ac:dyDescent="0.2">
      <c r="A7546" s="141" t="s">
        <v>15086</v>
      </c>
      <c r="B7546" s="142" t="s">
        <v>22917</v>
      </c>
      <c r="C7546" s="143">
        <v>76</v>
      </c>
      <c r="D7546" s="143">
        <v>3</v>
      </c>
      <c r="E7546" s="144">
        <v>3026.97</v>
      </c>
      <c r="F7546" s="144">
        <v>9.82</v>
      </c>
      <c r="G7546" s="144">
        <v>22.67</v>
      </c>
      <c r="H7546" s="144">
        <v>21.7</v>
      </c>
      <c r="I7546" s="144">
        <v>54.19</v>
      </c>
    </row>
    <row r="7547" spans="1:9" x14ac:dyDescent="0.2">
      <c r="A7547" s="141" t="s">
        <v>15088</v>
      </c>
      <c r="B7547" s="142" t="s">
        <v>22918</v>
      </c>
      <c r="C7547" s="143">
        <v>1294</v>
      </c>
      <c r="D7547" s="143">
        <v>49</v>
      </c>
      <c r="E7547" s="144">
        <v>17806.11</v>
      </c>
      <c r="F7547" s="144">
        <v>167.32</v>
      </c>
      <c r="G7547" s="144">
        <v>370.3</v>
      </c>
      <c r="H7547" s="144">
        <v>127.66</v>
      </c>
      <c r="I7547" s="144">
        <v>665.28</v>
      </c>
    </row>
    <row r="7548" spans="1:9" x14ac:dyDescent="0.2">
      <c r="A7548" s="141" t="s">
        <v>15090</v>
      </c>
      <c r="B7548" s="142" t="s">
        <v>22919</v>
      </c>
      <c r="C7548" s="143">
        <v>338</v>
      </c>
      <c r="D7548" s="143">
        <v>12</v>
      </c>
      <c r="E7548" s="144">
        <v>2441.69</v>
      </c>
      <c r="F7548" s="144">
        <v>43.7</v>
      </c>
      <c r="G7548" s="144">
        <v>90.69</v>
      </c>
      <c r="H7548" s="144">
        <v>17.5</v>
      </c>
      <c r="I7548" s="144">
        <v>151.88999999999999</v>
      </c>
    </row>
    <row r="7549" spans="1:9" x14ac:dyDescent="0.2">
      <c r="A7549" s="141" t="s">
        <v>15092</v>
      </c>
      <c r="B7549" s="142" t="s">
        <v>22920</v>
      </c>
      <c r="C7549" s="143">
        <v>210</v>
      </c>
      <c r="D7549" s="143">
        <v>4</v>
      </c>
      <c r="E7549" s="144">
        <v>830.22</v>
      </c>
      <c r="F7549" s="144">
        <v>27.15</v>
      </c>
      <c r="G7549" s="144">
        <v>30.23</v>
      </c>
      <c r="H7549" s="144">
        <v>5.95</v>
      </c>
      <c r="I7549" s="144">
        <v>63.33</v>
      </c>
    </row>
    <row r="7550" spans="1:9" x14ac:dyDescent="0.2">
      <c r="A7550" s="141" t="s">
        <v>15094</v>
      </c>
      <c r="B7550" s="142" t="s">
        <v>22921</v>
      </c>
      <c r="C7550" s="143">
        <v>101</v>
      </c>
      <c r="D7550" s="143">
        <v>1</v>
      </c>
      <c r="E7550" s="144">
        <v>384.65</v>
      </c>
      <c r="F7550" s="144">
        <v>13.06</v>
      </c>
      <c r="G7550" s="144">
        <v>7.56</v>
      </c>
      <c r="H7550" s="144">
        <v>2.76</v>
      </c>
      <c r="I7550" s="144">
        <v>23.38</v>
      </c>
    </row>
    <row r="7551" spans="1:9" ht="25.5" x14ac:dyDescent="0.2">
      <c r="A7551" s="141" t="s">
        <v>15096</v>
      </c>
      <c r="B7551" s="142" t="s">
        <v>22922</v>
      </c>
      <c r="C7551" s="143">
        <v>276</v>
      </c>
      <c r="D7551" s="143">
        <v>3</v>
      </c>
      <c r="E7551" s="144">
        <v>485.19</v>
      </c>
      <c r="F7551" s="144">
        <v>35.69</v>
      </c>
      <c r="G7551" s="144">
        <v>22.67</v>
      </c>
      <c r="H7551" s="144">
        <v>3.48</v>
      </c>
      <c r="I7551" s="144">
        <v>61.84</v>
      </c>
    </row>
    <row r="7552" spans="1:9" x14ac:dyDescent="0.2">
      <c r="A7552" s="141" t="s">
        <v>15098</v>
      </c>
      <c r="B7552" s="142" t="s">
        <v>22923</v>
      </c>
      <c r="C7552" s="143">
        <v>3415</v>
      </c>
      <c r="D7552" s="143">
        <v>72</v>
      </c>
      <c r="E7552" s="144">
        <v>35722.6</v>
      </c>
      <c r="F7552" s="144">
        <v>441.58</v>
      </c>
      <c r="G7552" s="144">
        <v>544.13</v>
      </c>
      <c r="H7552" s="144">
        <v>256.12</v>
      </c>
      <c r="I7552" s="144">
        <v>1241.83</v>
      </c>
    </row>
    <row r="7553" spans="1:9" x14ac:dyDescent="0.2">
      <c r="A7553" s="141" t="s">
        <v>15100</v>
      </c>
      <c r="B7553" s="142" t="s">
        <v>22924</v>
      </c>
      <c r="C7553" s="143">
        <v>102</v>
      </c>
      <c r="D7553" s="143">
        <v>5</v>
      </c>
      <c r="E7553" s="144">
        <v>883.3</v>
      </c>
      <c r="F7553" s="144">
        <v>13.19</v>
      </c>
      <c r="G7553" s="144">
        <v>37.78</v>
      </c>
      <c r="H7553" s="144">
        <v>6.34</v>
      </c>
      <c r="I7553" s="144">
        <v>57.31</v>
      </c>
    </row>
    <row r="7554" spans="1:9" x14ac:dyDescent="0.2">
      <c r="A7554" s="141" t="s">
        <v>15102</v>
      </c>
      <c r="B7554" s="142" t="s">
        <v>22925</v>
      </c>
      <c r="C7554" s="143">
        <v>134</v>
      </c>
      <c r="D7554" s="143">
        <v>6</v>
      </c>
      <c r="E7554" s="144">
        <v>983.36</v>
      </c>
      <c r="F7554" s="144">
        <v>17.329999999999998</v>
      </c>
      <c r="G7554" s="144">
        <v>45.34</v>
      </c>
      <c r="H7554" s="144">
        <v>7.05</v>
      </c>
      <c r="I7554" s="144">
        <v>69.72</v>
      </c>
    </row>
    <row r="7555" spans="1:9" x14ac:dyDescent="0.2">
      <c r="A7555" s="141" t="s">
        <v>15104</v>
      </c>
      <c r="B7555" s="142" t="s">
        <v>22926</v>
      </c>
      <c r="C7555" s="143">
        <v>103</v>
      </c>
      <c r="D7555" s="143">
        <v>4</v>
      </c>
      <c r="E7555" s="144">
        <v>869.84</v>
      </c>
      <c r="F7555" s="144">
        <v>13.32</v>
      </c>
      <c r="G7555" s="144">
        <v>30.23</v>
      </c>
      <c r="H7555" s="144">
        <v>6.24</v>
      </c>
      <c r="I7555" s="144">
        <v>49.79</v>
      </c>
    </row>
    <row r="7556" spans="1:9" x14ac:dyDescent="0.2">
      <c r="A7556" s="141" t="s">
        <v>15106</v>
      </c>
      <c r="B7556" s="142" t="s">
        <v>22927</v>
      </c>
      <c r="C7556" s="143">
        <v>64</v>
      </c>
      <c r="D7556" s="143">
        <v>3</v>
      </c>
      <c r="E7556" s="144">
        <v>422.99</v>
      </c>
      <c r="F7556" s="144">
        <v>8.27</v>
      </c>
      <c r="G7556" s="144">
        <v>22.67</v>
      </c>
      <c r="H7556" s="144">
        <v>3.03</v>
      </c>
      <c r="I7556" s="144">
        <v>33.97</v>
      </c>
    </row>
    <row r="7557" spans="1:9" x14ac:dyDescent="0.2">
      <c r="A7557" s="141" t="s">
        <v>15108</v>
      </c>
      <c r="B7557" s="142" t="s">
        <v>22928</v>
      </c>
      <c r="C7557" s="143">
        <v>1122</v>
      </c>
      <c r="D7557" s="143">
        <v>41</v>
      </c>
      <c r="E7557" s="144">
        <v>44566.32</v>
      </c>
      <c r="F7557" s="144">
        <v>145.08000000000001</v>
      </c>
      <c r="G7557" s="144">
        <v>309.85000000000002</v>
      </c>
      <c r="H7557" s="144">
        <v>319.52999999999997</v>
      </c>
      <c r="I7557" s="144">
        <v>774.46</v>
      </c>
    </row>
    <row r="7558" spans="1:9" x14ac:dyDescent="0.2">
      <c r="A7558" s="141" t="s">
        <v>15110</v>
      </c>
      <c r="B7558" s="142" t="s">
        <v>22929</v>
      </c>
      <c r="C7558" s="143">
        <v>686</v>
      </c>
      <c r="D7558" s="143">
        <v>11</v>
      </c>
      <c r="E7558" s="144">
        <v>7287.31</v>
      </c>
      <c r="F7558" s="144">
        <v>88.7</v>
      </c>
      <c r="G7558" s="144">
        <v>83.13</v>
      </c>
      <c r="H7558" s="144">
        <v>52.25</v>
      </c>
      <c r="I7558" s="144">
        <v>224.08</v>
      </c>
    </row>
    <row r="7559" spans="1:9" x14ac:dyDescent="0.2">
      <c r="A7559" s="141" t="s">
        <v>15112</v>
      </c>
      <c r="B7559" s="142" t="s">
        <v>22930</v>
      </c>
      <c r="C7559" s="143">
        <v>108</v>
      </c>
      <c r="D7559" s="143">
        <v>1</v>
      </c>
      <c r="E7559" s="144">
        <v>149.29</v>
      </c>
      <c r="F7559" s="144">
        <v>13.97</v>
      </c>
      <c r="G7559" s="144">
        <v>7.56</v>
      </c>
      <c r="H7559" s="144">
        <v>1.07</v>
      </c>
      <c r="I7559" s="144">
        <v>22.6</v>
      </c>
    </row>
    <row r="7560" spans="1:9" x14ac:dyDescent="0.2">
      <c r="A7560" s="141" t="s">
        <v>15114</v>
      </c>
      <c r="B7560" s="142" t="s">
        <v>22931</v>
      </c>
      <c r="C7560" s="143">
        <v>338</v>
      </c>
      <c r="D7560" s="143">
        <v>5</v>
      </c>
      <c r="E7560" s="144">
        <v>28621.96</v>
      </c>
      <c r="F7560" s="144">
        <v>43.7</v>
      </c>
      <c r="G7560" s="144">
        <v>37.78</v>
      </c>
      <c r="H7560" s="144">
        <v>205.22</v>
      </c>
      <c r="I7560" s="144">
        <v>286.7</v>
      </c>
    </row>
    <row r="7561" spans="1:9" x14ac:dyDescent="0.2">
      <c r="A7561" s="141" t="s">
        <v>15116</v>
      </c>
      <c r="B7561" s="142" t="s">
        <v>22932</v>
      </c>
      <c r="C7561" s="143">
        <v>285</v>
      </c>
      <c r="D7561" s="143">
        <v>18</v>
      </c>
      <c r="E7561" s="144">
        <v>16952.349999999999</v>
      </c>
      <c r="F7561" s="144">
        <v>36.85</v>
      </c>
      <c r="G7561" s="144">
        <v>136.03</v>
      </c>
      <c r="H7561" s="144">
        <v>121.54</v>
      </c>
      <c r="I7561" s="144">
        <v>294.42</v>
      </c>
    </row>
    <row r="7562" spans="1:9" x14ac:dyDescent="0.2">
      <c r="A7562" s="141" t="s">
        <v>15118</v>
      </c>
      <c r="B7562" s="142" t="s">
        <v>22933</v>
      </c>
      <c r="C7562" s="143">
        <v>79</v>
      </c>
      <c r="D7562" s="143">
        <v>2</v>
      </c>
      <c r="E7562" s="144">
        <v>367.01</v>
      </c>
      <c r="F7562" s="144">
        <v>10.220000000000001</v>
      </c>
      <c r="G7562" s="144">
        <v>15.11</v>
      </c>
      <c r="H7562" s="144">
        <v>2.63</v>
      </c>
      <c r="I7562" s="144">
        <v>27.96</v>
      </c>
    </row>
    <row r="7563" spans="1:9" x14ac:dyDescent="0.2">
      <c r="A7563" s="141" t="s">
        <v>15120</v>
      </c>
      <c r="B7563" s="142" t="s">
        <v>22934</v>
      </c>
      <c r="C7563" s="143">
        <v>33</v>
      </c>
      <c r="D7563" s="143">
        <v>1</v>
      </c>
      <c r="E7563" s="144">
        <v>149.29</v>
      </c>
      <c r="F7563" s="144">
        <v>4.26</v>
      </c>
      <c r="G7563" s="144">
        <v>7.56</v>
      </c>
      <c r="H7563" s="144">
        <v>1.07</v>
      </c>
      <c r="I7563" s="144">
        <v>12.89</v>
      </c>
    </row>
    <row r="7564" spans="1:9" x14ac:dyDescent="0.2">
      <c r="A7564" s="141" t="s">
        <v>15122</v>
      </c>
      <c r="B7564" s="142" t="s">
        <v>22935</v>
      </c>
      <c r="C7564" s="143">
        <v>1150</v>
      </c>
      <c r="D7564" s="143">
        <v>51</v>
      </c>
      <c r="E7564" s="144">
        <v>21787.18</v>
      </c>
      <c r="F7564" s="144">
        <v>148.69999999999999</v>
      </c>
      <c r="G7564" s="144">
        <v>385.42</v>
      </c>
      <c r="H7564" s="144">
        <v>156.21</v>
      </c>
      <c r="I7564" s="144">
        <v>690.33</v>
      </c>
    </row>
    <row r="7565" spans="1:9" x14ac:dyDescent="0.2">
      <c r="A7565" s="141" t="s">
        <v>15124</v>
      </c>
      <c r="B7565" s="142" t="s">
        <v>22936</v>
      </c>
      <c r="C7565" s="143">
        <v>574</v>
      </c>
      <c r="D7565" s="143">
        <v>25</v>
      </c>
      <c r="E7565" s="144">
        <v>4502.87</v>
      </c>
      <c r="F7565" s="144">
        <v>74.22</v>
      </c>
      <c r="G7565" s="144">
        <v>188.94</v>
      </c>
      <c r="H7565" s="144">
        <v>32.29</v>
      </c>
      <c r="I7565" s="144">
        <v>295.45</v>
      </c>
    </row>
    <row r="7566" spans="1:9" x14ac:dyDescent="0.2">
      <c r="A7566" s="141" t="s">
        <v>15126</v>
      </c>
      <c r="B7566" s="142" t="s">
        <v>22937</v>
      </c>
      <c r="C7566" s="143">
        <v>320</v>
      </c>
      <c r="D7566" s="143">
        <v>14</v>
      </c>
      <c r="E7566" s="144">
        <v>5788.64</v>
      </c>
      <c r="F7566" s="144">
        <v>41.38</v>
      </c>
      <c r="G7566" s="144">
        <v>105.8</v>
      </c>
      <c r="H7566" s="144">
        <v>41.5</v>
      </c>
      <c r="I7566" s="144">
        <v>188.68</v>
      </c>
    </row>
    <row r="7567" spans="1:9" x14ac:dyDescent="0.2">
      <c r="A7567" s="141" t="s">
        <v>15128</v>
      </c>
      <c r="B7567" s="142" t="s">
        <v>22938</v>
      </c>
      <c r="C7567" s="143">
        <v>64</v>
      </c>
      <c r="D7567" s="143">
        <v>0</v>
      </c>
      <c r="E7567" s="144">
        <v>0</v>
      </c>
      <c r="F7567" s="144">
        <v>8.27</v>
      </c>
      <c r="G7567" s="144">
        <v>0</v>
      </c>
      <c r="H7567" s="144">
        <v>0</v>
      </c>
      <c r="I7567" s="144">
        <v>8.27</v>
      </c>
    </row>
    <row r="7568" spans="1:9" x14ac:dyDescent="0.2">
      <c r="A7568" s="141" t="s">
        <v>15130</v>
      </c>
      <c r="B7568" s="142" t="s">
        <v>22939</v>
      </c>
      <c r="C7568" s="143">
        <v>10494</v>
      </c>
      <c r="D7568" s="143">
        <v>168</v>
      </c>
      <c r="E7568" s="144">
        <v>96891.58</v>
      </c>
      <c r="F7568" s="144">
        <v>1356.92</v>
      </c>
      <c r="G7568" s="144">
        <v>1269.6199999999999</v>
      </c>
      <c r="H7568" s="144">
        <v>694.69</v>
      </c>
      <c r="I7568" s="144">
        <v>3321.23</v>
      </c>
    </row>
    <row r="7569" spans="1:9" x14ac:dyDescent="0.2">
      <c r="A7569" s="141" t="s">
        <v>15132</v>
      </c>
      <c r="B7569" s="142" t="s">
        <v>22940</v>
      </c>
      <c r="C7569" s="143">
        <v>6777</v>
      </c>
      <c r="D7569" s="143">
        <v>160</v>
      </c>
      <c r="E7569" s="144">
        <v>142225.35999999999</v>
      </c>
      <c r="F7569" s="144">
        <v>876.3</v>
      </c>
      <c r="G7569" s="144">
        <v>1209.17</v>
      </c>
      <c r="H7569" s="144">
        <v>1019.73</v>
      </c>
      <c r="I7569" s="144">
        <v>3105.2</v>
      </c>
    </row>
    <row r="7570" spans="1:9" x14ac:dyDescent="0.2">
      <c r="A7570" s="141" t="s">
        <v>15134</v>
      </c>
      <c r="B7570" s="142" t="s">
        <v>22941</v>
      </c>
      <c r="C7570" s="143">
        <v>530</v>
      </c>
      <c r="D7570" s="143">
        <v>22</v>
      </c>
      <c r="E7570" s="144">
        <v>10414.24</v>
      </c>
      <c r="F7570" s="144">
        <v>68.53</v>
      </c>
      <c r="G7570" s="144">
        <v>166.26</v>
      </c>
      <c r="H7570" s="144">
        <v>74.66</v>
      </c>
      <c r="I7570" s="144">
        <v>309.45</v>
      </c>
    </row>
    <row r="7571" spans="1:9" x14ac:dyDescent="0.2">
      <c r="A7571" s="141" t="s">
        <v>15136</v>
      </c>
      <c r="B7571" s="142" t="s">
        <v>22942</v>
      </c>
      <c r="C7571" s="143">
        <v>190</v>
      </c>
      <c r="D7571" s="143">
        <v>3</v>
      </c>
      <c r="E7571" s="144">
        <v>2767.38</v>
      </c>
      <c r="F7571" s="144">
        <v>24.57</v>
      </c>
      <c r="G7571" s="144">
        <v>22.67</v>
      </c>
      <c r="H7571" s="144">
        <v>19.84</v>
      </c>
      <c r="I7571" s="144">
        <v>67.08</v>
      </c>
    </row>
    <row r="7572" spans="1:9" x14ac:dyDescent="0.2">
      <c r="A7572" s="141" t="s">
        <v>15138</v>
      </c>
      <c r="B7572" s="142" t="s">
        <v>22943</v>
      </c>
      <c r="C7572" s="143">
        <v>225</v>
      </c>
      <c r="D7572" s="143">
        <v>7</v>
      </c>
      <c r="E7572" s="144">
        <v>1540.38</v>
      </c>
      <c r="F7572" s="144">
        <v>29.1</v>
      </c>
      <c r="G7572" s="144">
        <v>52.9</v>
      </c>
      <c r="H7572" s="144">
        <v>11.05</v>
      </c>
      <c r="I7572" s="144">
        <v>93.05</v>
      </c>
    </row>
    <row r="7573" spans="1:9" x14ac:dyDescent="0.2">
      <c r="A7573" s="141" t="s">
        <v>15140</v>
      </c>
      <c r="B7573" s="142" t="s">
        <v>22944</v>
      </c>
      <c r="C7573" s="143">
        <v>74</v>
      </c>
      <c r="D7573" s="143">
        <v>3</v>
      </c>
      <c r="E7573" s="144">
        <v>447.87</v>
      </c>
      <c r="F7573" s="144">
        <v>9.57</v>
      </c>
      <c r="G7573" s="144">
        <v>22.67</v>
      </c>
      <c r="H7573" s="144">
        <v>3.21</v>
      </c>
      <c r="I7573" s="144">
        <v>35.450000000000003</v>
      </c>
    </row>
    <row r="7574" spans="1:9" x14ac:dyDescent="0.2">
      <c r="A7574" s="141" t="s">
        <v>15142</v>
      </c>
      <c r="B7574" s="142" t="s">
        <v>22945</v>
      </c>
      <c r="C7574" s="143">
        <v>163</v>
      </c>
      <c r="D7574" s="143">
        <v>4</v>
      </c>
      <c r="E7574" s="144">
        <v>671.8</v>
      </c>
      <c r="F7574" s="144">
        <v>21.08</v>
      </c>
      <c r="G7574" s="144">
        <v>30.23</v>
      </c>
      <c r="H7574" s="144">
        <v>4.82</v>
      </c>
      <c r="I7574" s="144">
        <v>56.13</v>
      </c>
    </row>
    <row r="7575" spans="1:9" x14ac:dyDescent="0.2">
      <c r="A7575" s="141" t="s">
        <v>15144</v>
      </c>
      <c r="B7575" s="142" t="s">
        <v>22946</v>
      </c>
      <c r="C7575" s="143">
        <v>59</v>
      </c>
      <c r="D7575" s="143">
        <v>1</v>
      </c>
      <c r="E7575" s="144">
        <v>149.29</v>
      </c>
      <c r="F7575" s="144">
        <v>7.63</v>
      </c>
      <c r="G7575" s="144">
        <v>7.56</v>
      </c>
      <c r="H7575" s="144">
        <v>1.07</v>
      </c>
      <c r="I7575" s="144">
        <v>16.260000000000002</v>
      </c>
    </row>
    <row r="7576" spans="1:9" x14ac:dyDescent="0.2">
      <c r="A7576" s="141" t="s">
        <v>15146</v>
      </c>
      <c r="B7576" s="142" t="s">
        <v>22947</v>
      </c>
      <c r="C7576" s="143">
        <v>63</v>
      </c>
      <c r="D7576" s="143">
        <v>1</v>
      </c>
      <c r="E7576" s="144">
        <v>149.29</v>
      </c>
      <c r="F7576" s="144">
        <v>8.14</v>
      </c>
      <c r="G7576" s="144">
        <v>7.56</v>
      </c>
      <c r="H7576" s="144">
        <v>1.07</v>
      </c>
      <c r="I7576" s="144">
        <v>16.77</v>
      </c>
    </row>
    <row r="7577" spans="1:9" x14ac:dyDescent="0.2">
      <c r="A7577" s="141" t="s">
        <v>15148</v>
      </c>
      <c r="B7577" s="142" t="s">
        <v>22948</v>
      </c>
      <c r="C7577" s="143">
        <v>35</v>
      </c>
      <c r="D7577" s="143">
        <v>2</v>
      </c>
      <c r="E7577" s="144">
        <v>335.9</v>
      </c>
      <c r="F7577" s="144">
        <v>4.53</v>
      </c>
      <c r="G7577" s="144">
        <v>15.11</v>
      </c>
      <c r="H7577" s="144">
        <v>2.41</v>
      </c>
      <c r="I7577" s="144">
        <v>22.05</v>
      </c>
    </row>
    <row r="7578" spans="1:9" x14ac:dyDescent="0.2">
      <c r="A7578" s="141" t="s">
        <v>15150</v>
      </c>
      <c r="B7578" s="142" t="s">
        <v>22949</v>
      </c>
      <c r="C7578" s="143">
        <v>241</v>
      </c>
      <c r="D7578" s="143">
        <v>7</v>
      </c>
      <c r="E7578" s="144">
        <v>1292.3599999999999</v>
      </c>
      <c r="F7578" s="144">
        <v>31.16</v>
      </c>
      <c r="G7578" s="144">
        <v>52.9</v>
      </c>
      <c r="H7578" s="144">
        <v>9.26</v>
      </c>
      <c r="I7578" s="144">
        <v>93.32</v>
      </c>
    </row>
    <row r="7579" spans="1:9" x14ac:dyDescent="0.2">
      <c r="A7579" s="141" t="s">
        <v>15152</v>
      </c>
      <c r="B7579" s="142" t="s">
        <v>22950</v>
      </c>
      <c r="C7579" s="143">
        <v>1460</v>
      </c>
      <c r="D7579" s="143">
        <v>28</v>
      </c>
      <c r="E7579" s="144">
        <v>16618.32</v>
      </c>
      <c r="F7579" s="144">
        <v>188.78</v>
      </c>
      <c r="G7579" s="144">
        <v>211.61</v>
      </c>
      <c r="H7579" s="144">
        <v>119.15</v>
      </c>
      <c r="I7579" s="144">
        <v>519.54</v>
      </c>
    </row>
    <row r="7580" spans="1:9" x14ac:dyDescent="0.2">
      <c r="A7580" s="141" t="s">
        <v>15154</v>
      </c>
      <c r="B7580" s="142" t="s">
        <v>22951</v>
      </c>
      <c r="C7580" s="143">
        <v>204</v>
      </c>
      <c r="D7580" s="143">
        <v>7</v>
      </c>
      <c r="E7580" s="144">
        <v>1343</v>
      </c>
      <c r="F7580" s="144">
        <v>26.38</v>
      </c>
      <c r="G7580" s="144">
        <v>52.9</v>
      </c>
      <c r="H7580" s="144">
        <v>9.6300000000000008</v>
      </c>
      <c r="I7580" s="144">
        <v>88.91</v>
      </c>
    </row>
    <row r="7581" spans="1:9" x14ac:dyDescent="0.2">
      <c r="A7581" s="141" t="s">
        <v>15156</v>
      </c>
      <c r="B7581" s="142" t="s">
        <v>22952</v>
      </c>
      <c r="C7581" s="143">
        <v>176</v>
      </c>
      <c r="D7581" s="143">
        <v>6</v>
      </c>
      <c r="E7581" s="144">
        <v>1128.43</v>
      </c>
      <c r="F7581" s="144">
        <v>22.76</v>
      </c>
      <c r="G7581" s="144">
        <v>45.34</v>
      </c>
      <c r="H7581" s="144">
        <v>8.09</v>
      </c>
      <c r="I7581" s="144">
        <v>76.19</v>
      </c>
    </row>
    <row r="7582" spans="1:9" x14ac:dyDescent="0.2">
      <c r="A7582" s="141" t="s">
        <v>15158</v>
      </c>
      <c r="B7582" s="142" t="s">
        <v>22953</v>
      </c>
      <c r="C7582" s="143">
        <v>82</v>
      </c>
      <c r="D7582" s="143">
        <v>5</v>
      </c>
      <c r="E7582" s="144">
        <v>1227.8599999999999</v>
      </c>
      <c r="F7582" s="144">
        <v>10.6</v>
      </c>
      <c r="G7582" s="144">
        <v>37.78</v>
      </c>
      <c r="H7582" s="144">
        <v>8.8000000000000007</v>
      </c>
      <c r="I7582" s="144">
        <v>57.18</v>
      </c>
    </row>
    <row r="7583" spans="1:9" x14ac:dyDescent="0.2">
      <c r="A7583" s="141" t="s">
        <v>15160</v>
      </c>
      <c r="B7583" s="142" t="s">
        <v>22954</v>
      </c>
      <c r="C7583" s="143">
        <v>129</v>
      </c>
      <c r="D7583" s="143">
        <v>3</v>
      </c>
      <c r="E7583" s="144">
        <v>447.87</v>
      </c>
      <c r="F7583" s="144">
        <v>16.68</v>
      </c>
      <c r="G7583" s="144">
        <v>22.67</v>
      </c>
      <c r="H7583" s="144">
        <v>3.21</v>
      </c>
      <c r="I7583" s="144">
        <v>42.56</v>
      </c>
    </row>
    <row r="7584" spans="1:9" x14ac:dyDescent="0.2">
      <c r="A7584" s="141" t="s">
        <v>15162</v>
      </c>
      <c r="B7584" s="142" t="s">
        <v>22955</v>
      </c>
      <c r="C7584" s="143">
        <v>634</v>
      </c>
      <c r="D7584" s="143">
        <v>12</v>
      </c>
      <c r="E7584" s="144">
        <v>17820.03</v>
      </c>
      <c r="F7584" s="144">
        <v>81.98</v>
      </c>
      <c r="G7584" s="144">
        <v>90.69</v>
      </c>
      <c r="H7584" s="144">
        <v>127.77</v>
      </c>
      <c r="I7584" s="144">
        <v>300.44</v>
      </c>
    </row>
    <row r="7585" spans="1:9" x14ac:dyDescent="0.2">
      <c r="A7585" s="141" t="s">
        <v>15164</v>
      </c>
      <c r="B7585" s="142" t="s">
        <v>22956</v>
      </c>
      <c r="C7585" s="143">
        <v>56</v>
      </c>
      <c r="D7585" s="143">
        <v>4</v>
      </c>
      <c r="E7585" s="144">
        <v>833.54</v>
      </c>
      <c r="F7585" s="144">
        <v>7.24</v>
      </c>
      <c r="G7585" s="144">
        <v>30.23</v>
      </c>
      <c r="H7585" s="144">
        <v>5.98</v>
      </c>
      <c r="I7585" s="144">
        <v>43.45</v>
      </c>
    </row>
    <row r="7586" spans="1:9" x14ac:dyDescent="0.2">
      <c r="A7586" s="141" t="s">
        <v>15166</v>
      </c>
      <c r="B7586" s="142" t="s">
        <v>22957</v>
      </c>
      <c r="C7586" s="143">
        <v>447</v>
      </c>
      <c r="D7586" s="143">
        <v>14</v>
      </c>
      <c r="E7586" s="144">
        <v>3058.09</v>
      </c>
      <c r="F7586" s="144">
        <v>57.8</v>
      </c>
      <c r="G7586" s="144">
        <v>105.8</v>
      </c>
      <c r="H7586" s="144">
        <v>21.93</v>
      </c>
      <c r="I7586" s="144">
        <v>185.53</v>
      </c>
    </row>
    <row r="7587" spans="1:9" x14ac:dyDescent="0.2">
      <c r="A7587" s="141" t="s">
        <v>15168</v>
      </c>
      <c r="B7587" s="142" t="s">
        <v>22958</v>
      </c>
      <c r="C7587" s="143">
        <v>49</v>
      </c>
      <c r="D7587" s="143">
        <v>2</v>
      </c>
      <c r="E7587" s="144">
        <v>298.58</v>
      </c>
      <c r="F7587" s="144">
        <v>6.34</v>
      </c>
      <c r="G7587" s="144">
        <v>15.11</v>
      </c>
      <c r="H7587" s="144">
        <v>2.14</v>
      </c>
      <c r="I7587" s="144">
        <v>23.59</v>
      </c>
    </row>
    <row r="7588" spans="1:9" x14ac:dyDescent="0.2">
      <c r="A7588" s="141" t="s">
        <v>15170</v>
      </c>
      <c r="B7588" s="142" t="s">
        <v>22959</v>
      </c>
      <c r="C7588" s="143">
        <v>271</v>
      </c>
      <c r="D7588" s="143">
        <v>8</v>
      </c>
      <c r="E7588" s="144">
        <v>2037.44</v>
      </c>
      <c r="F7588" s="144">
        <v>35.04</v>
      </c>
      <c r="G7588" s="144">
        <v>60.46</v>
      </c>
      <c r="H7588" s="144">
        <v>14.61</v>
      </c>
      <c r="I7588" s="144">
        <v>110.11</v>
      </c>
    </row>
    <row r="7589" spans="1:9" x14ac:dyDescent="0.2">
      <c r="A7589" s="141" t="s">
        <v>15172</v>
      </c>
      <c r="B7589" s="142" t="s">
        <v>22960</v>
      </c>
      <c r="C7589" s="143">
        <v>18856</v>
      </c>
      <c r="D7589" s="143">
        <v>290</v>
      </c>
      <c r="E7589" s="144">
        <v>221929.91</v>
      </c>
      <c r="F7589" s="144">
        <v>2438.17</v>
      </c>
      <c r="G7589" s="144">
        <v>2191.62</v>
      </c>
      <c r="H7589" s="144">
        <v>1591.19</v>
      </c>
      <c r="I7589" s="144">
        <v>6220.98</v>
      </c>
    </row>
    <row r="7590" spans="1:9" x14ac:dyDescent="0.2">
      <c r="A7590" s="141" t="s">
        <v>15174</v>
      </c>
      <c r="B7590" s="142" t="s">
        <v>22961</v>
      </c>
      <c r="C7590" s="143">
        <v>29</v>
      </c>
      <c r="D7590" s="143">
        <v>1</v>
      </c>
      <c r="E7590" s="144">
        <v>149.29</v>
      </c>
      <c r="F7590" s="144">
        <v>3.75</v>
      </c>
      <c r="G7590" s="144">
        <v>7.56</v>
      </c>
      <c r="H7590" s="144">
        <v>1.07</v>
      </c>
      <c r="I7590" s="144">
        <v>12.38</v>
      </c>
    </row>
    <row r="7591" spans="1:9" x14ac:dyDescent="0.2">
      <c r="A7591" s="141" t="s">
        <v>15176</v>
      </c>
      <c r="B7591" s="142" t="s">
        <v>22962</v>
      </c>
      <c r="C7591" s="143">
        <v>59</v>
      </c>
      <c r="D7591" s="143">
        <v>1</v>
      </c>
      <c r="E7591" s="144">
        <v>149.29</v>
      </c>
      <c r="F7591" s="144">
        <v>7.63</v>
      </c>
      <c r="G7591" s="144">
        <v>7.56</v>
      </c>
      <c r="H7591" s="144">
        <v>1.07</v>
      </c>
      <c r="I7591" s="144">
        <v>16.260000000000002</v>
      </c>
    </row>
    <row r="7592" spans="1:9" x14ac:dyDescent="0.2">
      <c r="A7592" s="141" t="s">
        <v>15178</v>
      </c>
      <c r="B7592" s="142" t="s">
        <v>22963</v>
      </c>
      <c r="C7592" s="143">
        <v>98</v>
      </c>
      <c r="D7592" s="143">
        <v>2</v>
      </c>
      <c r="E7592" s="144">
        <v>830.02</v>
      </c>
      <c r="F7592" s="144">
        <v>12.67</v>
      </c>
      <c r="G7592" s="144">
        <v>15.11</v>
      </c>
      <c r="H7592" s="144">
        <v>5.95</v>
      </c>
      <c r="I7592" s="144">
        <v>33.729999999999997</v>
      </c>
    </row>
    <row r="7593" spans="1:9" x14ac:dyDescent="0.2">
      <c r="A7593" s="141" t="s">
        <v>15180</v>
      </c>
      <c r="B7593" s="142" t="s">
        <v>22964</v>
      </c>
      <c r="C7593" s="143">
        <v>135</v>
      </c>
      <c r="D7593" s="143">
        <v>8</v>
      </c>
      <c r="E7593" s="144">
        <v>2284.3000000000002</v>
      </c>
      <c r="F7593" s="144">
        <v>17.46</v>
      </c>
      <c r="G7593" s="144">
        <v>60.46</v>
      </c>
      <c r="H7593" s="144">
        <v>16.38</v>
      </c>
      <c r="I7593" s="144">
        <v>94.3</v>
      </c>
    </row>
    <row r="7594" spans="1:9" x14ac:dyDescent="0.2">
      <c r="A7594" s="141" t="s">
        <v>15182</v>
      </c>
      <c r="B7594" s="142" t="s">
        <v>22965</v>
      </c>
      <c r="C7594" s="143">
        <v>63</v>
      </c>
      <c r="D7594" s="143">
        <v>2</v>
      </c>
      <c r="E7594" s="144">
        <v>335.9</v>
      </c>
      <c r="F7594" s="144">
        <v>8.14</v>
      </c>
      <c r="G7594" s="144">
        <v>15.11</v>
      </c>
      <c r="H7594" s="144">
        <v>2.41</v>
      </c>
      <c r="I7594" s="144">
        <v>25.66</v>
      </c>
    </row>
    <row r="7595" spans="1:9" x14ac:dyDescent="0.2">
      <c r="A7595" s="141" t="s">
        <v>15184</v>
      </c>
      <c r="B7595" s="142" t="s">
        <v>22966</v>
      </c>
      <c r="C7595" s="143">
        <v>203</v>
      </c>
      <c r="D7595" s="143">
        <v>9</v>
      </c>
      <c r="E7595" s="144">
        <v>3892.82</v>
      </c>
      <c r="F7595" s="144">
        <v>26.25</v>
      </c>
      <c r="G7595" s="144">
        <v>68.02</v>
      </c>
      <c r="H7595" s="144">
        <v>27.91</v>
      </c>
      <c r="I7595" s="144">
        <v>122.18</v>
      </c>
    </row>
    <row r="7596" spans="1:9" x14ac:dyDescent="0.2">
      <c r="A7596" s="141" t="s">
        <v>15186</v>
      </c>
      <c r="B7596" s="142" t="s">
        <v>22967</v>
      </c>
      <c r="C7596" s="143">
        <v>76</v>
      </c>
      <c r="D7596" s="143">
        <v>3</v>
      </c>
      <c r="E7596" s="144">
        <v>522.51</v>
      </c>
      <c r="F7596" s="144">
        <v>9.82</v>
      </c>
      <c r="G7596" s="144">
        <v>22.67</v>
      </c>
      <c r="H7596" s="144">
        <v>3.74</v>
      </c>
      <c r="I7596" s="144">
        <v>36.229999999999997</v>
      </c>
    </row>
    <row r="7597" spans="1:9" x14ac:dyDescent="0.2">
      <c r="A7597" s="141" t="s">
        <v>15188</v>
      </c>
      <c r="B7597" s="142" t="s">
        <v>22968</v>
      </c>
      <c r="C7597" s="143">
        <v>314</v>
      </c>
      <c r="D7597" s="143">
        <v>16</v>
      </c>
      <c r="E7597" s="144">
        <v>3668.66</v>
      </c>
      <c r="F7597" s="144">
        <v>40.6</v>
      </c>
      <c r="G7597" s="144">
        <v>120.92</v>
      </c>
      <c r="H7597" s="144">
        <v>26.3</v>
      </c>
      <c r="I7597" s="144">
        <v>187.82</v>
      </c>
    </row>
    <row r="7598" spans="1:9" x14ac:dyDescent="0.2">
      <c r="A7598" s="141" t="s">
        <v>15190</v>
      </c>
      <c r="B7598" s="142" t="s">
        <v>22969</v>
      </c>
      <c r="C7598" s="143">
        <v>83</v>
      </c>
      <c r="D7598" s="143">
        <v>6</v>
      </c>
      <c r="E7598" s="144">
        <v>3295.7</v>
      </c>
      <c r="F7598" s="144">
        <v>10.74</v>
      </c>
      <c r="G7598" s="144">
        <v>45.34</v>
      </c>
      <c r="H7598" s="144">
        <v>23.63</v>
      </c>
      <c r="I7598" s="144">
        <v>79.709999999999994</v>
      </c>
    </row>
    <row r="7599" spans="1:9" x14ac:dyDescent="0.2">
      <c r="A7599" s="141" t="s">
        <v>15192</v>
      </c>
      <c r="B7599" s="142" t="s">
        <v>22970</v>
      </c>
      <c r="C7599" s="143">
        <v>71</v>
      </c>
      <c r="D7599" s="143">
        <v>2</v>
      </c>
      <c r="E7599" s="144">
        <v>335.9</v>
      </c>
      <c r="F7599" s="144">
        <v>9.18</v>
      </c>
      <c r="G7599" s="144">
        <v>15.11</v>
      </c>
      <c r="H7599" s="144">
        <v>2.41</v>
      </c>
      <c r="I7599" s="144">
        <v>26.7</v>
      </c>
    </row>
    <row r="7600" spans="1:9" x14ac:dyDescent="0.2">
      <c r="A7600" s="141" t="s">
        <v>15194</v>
      </c>
      <c r="B7600" s="142" t="s">
        <v>22971</v>
      </c>
      <c r="C7600" s="143">
        <v>90</v>
      </c>
      <c r="D7600" s="143">
        <v>6</v>
      </c>
      <c r="E7600" s="144">
        <v>1188.6500000000001</v>
      </c>
      <c r="F7600" s="144">
        <v>11.64</v>
      </c>
      <c r="G7600" s="144">
        <v>45.34</v>
      </c>
      <c r="H7600" s="144">
        <v>8.52</v>
      </c>
      <c r="I7600" s="144">
        <v>65.5</v>
      </c>
    </row>
    <row r="7601" spans="1:9" x14ac:dyDescent="0.2">
      <c r="A7601" s="141" t="s">
        <v>15196</v>
      </c>
      <c r="B7601" s="142" t="s">
        <v>22972</v>
      </c>
      <c r="C7601" s="143">
        <v>147</v>
      </c>
      <c r="D7601" s="143">
        <v>2</v>
      </c>
      <c r="E7601" s="144">
        <v>298.58</v>
      </c>
      <c r="F7601" s="144">
        <v>19.010000000000002</v>
      </c>
      <c r="G7601" s="144">
        <v>15.11</v>
      </c>
      <c r="H7601" s="144">
        <v>2.14</v>
      </c>
      <c r="I7601" s="144">
        <v>36.26</v>
      </c>
    </row>
    <row r="7602" spans="1:9" x14ac:dyDescent="0.2">
      <c r="A7602" s="141" t="s">
        <v>15198</v>
      </c>
      <c r="B7602" s="142" t="s">
        <v>22973</v>
      </c>
      <c r="C7602" s="143">
        <v>848</v>
      </c>
      <c r="D7602" s="143">
        <v>22</v>
      </c>
      <c r="E7602" s="144">
        <v>5013.1899999999996</v>
      </c>
      <c r="F7602" s="144">
        <v>109.65</v>
      </c>
      <c r="G7602" s="144">
        <v>166.26</v>
      </c>
      <c r="H7602" s="144">
        <v>35.94</v>
      </c>
      <c r="I7602" s="144">
        <v>311.85000000000002</v>
      </c>
    </row>
    <row r="7603" spans="1:9" x14ac:dyDescent="0.2">
      <c r="A7603" s="141" t="s">
        <v>15200</v>
      </c>
      <c r="B7603" s="142" t="s">
        <v>22974</v>
      </c>
      <c r="C7603" s="143">
        <v>100</v>
      </c>
      <c r="D7603" s="143">
        <v>2</v>
      </c>
      <c r="E7603" s="144">
        <v>298.58</v>
      </c>
      <c r="F7603" s="144">
        <v>12.93</v>
      </c>
      <c r="G7603" s="144">
        <v>15.11</v>
      </c>
      <c r="H7603" s="144">
        <v>2.14</v>
      </c>
      <c r="I7603" s="144">
        <v>30.18</v>
      </c>
    </row>
    <row r="7604" spans="1:9" x14ac:dyDescent="0.2">
      <c r="A7604" s="141" t="s">
        <v>15202</v>
      </c>
      <c r="B7604" s="142" t="s">
        <v>22975</v>
      </c>
      <c r="C7604" s="143">
        <v>291</v>
      </c>
      <c r="D7604" s="143">
        <v>5</v>
      </c>
      <c r="E7604" s="144">
        <v>1077.04</v>
      </c>
      <c r="F7604" s="144">
        <v>37.619999999999997</v>
      </c>
      <c r="G7604" s="144">
        <v>37.78</v>
      </c>
      <c r="H7604" s="144">
        <v>7.72</v>
      </c>
      <c r="I7604" s="144">
        <v>83.12</v>
      </c>
    </row>
    <row r="7605" spans="1:9" x14ac:dyDescent="0.2">
      <c r="A7605" s="141" t="s">
        <v>15204</v>
      </c>
      <c r="B7605" s="142" t="s">
        <v>22976</v>
      </c>
      <c r="C7605" s="143">
        <v>4725</v>
      </c>
      <c r="D7605" s="143">
        <v>254</v>
      </c>
      <c r="E7605" s="144">
        <v>192839.64</v>
      </c>
      <c r="F7605" s="144">
        <v>610.97</v>
      </c>
      <c r="G7605" s="144">
        <v>1919.55</v>
      </c>
      <c r="H7605" s="144">
        <v>1382.62</v>
      </c>
      <c r="I7605" s="144">
        <v>3913.14</v>
      </c>
    </row>
    <row r="7606" spans="1:9" x14ac:dyDescent="0.2">
      <c r="A7606" s="141" t="s">
        <v>15206</v>
      </c>
      <c r="B7606" s="142" t="s">
        <v>22977</v>
      </c>
      <c r="C7606" s="143">
        <v>57</v>
      </c>
      <c r="D7606" s="143">
        <v>4</v>
      </c>
      <c r="E7606" s="144">
        <v>709.12</v>
      </c>
      <c r="F7606" s="144">
        <v>7.37</v>
      </c>
      <c r="G7606" s="144">
        <v>30.23</v>
      </c>
      <c r="H7606" s="144">
        <v>5.09</v>
      </c>
      <c r="I7606" s="144">
        <v>42.69</v>
      </c>
    </row>
    <row r="7607" spans="1:9" x14ac:dyDescent="0.2">
      <c r="A7607" s="141" t="s">
        <v>15208</v>
      </c>
      <c r="B7607" s="142" t="s">
        <v>22978</v>
      </c>
      <c r="C7607" s="143">
        <v>412</v>
      </c>
      <c r="D7607" s="143">
        <v>15</v>
      </c>
      <c r="E7607" s="144">
        <v>4541.51</v>
      </c>
      <c r="F7607" s="144">
        <v>53.27</v>
      </c>
      <c r="G7607" s="144">
        <v>113.36</v>
      </c>
      <c r="H7607" s="144">
        <v>32.56</v>
      </c>
      <c r="I7607" s="144">
        <v>199.19</v>
      </c>
    </row>
    <row r="7608" spans="1:9" x14ac:dyDescent="0.2">
      <c r="A7608" s="141" t="s">
        <v>15210</v>
      </c>
      <c r="B7608" s="142" t="s">
        <v>22979</v>
      </c>
      <c r="C7608" s="143">
        <v>130</v>
      </c>
      <c r="D7608" s="143">
        <v>3</v>
      </c>
      <c r="E7608" s="144">
        <v>485.19</v>
      </c>
      <c r="F7608" s="144">
        <v>16.809999999999999</v>
      </c>
      <c r="G7608" s="144">
        <v>22.67</v>
      </c>
      <c r="H7608" s="144">
        <v>3.48</v>
      </c>
      <c r="I7608" s="144">
        <v>42.96</v>
      </c>
    </row>
    <row r="7609" spans="1:9" x14ac:dyDescent="0.2">
      <c r="A7609" s="141" t="s">
        <v>15212</v>
      </c>
      <c r="B7609" s="142" t="s">
        <v>22980</v>
      </c>
      <c r="C7609" s="143">
        <v>272</v>
      </c>
      <c r="D7609" s="143">
        <v>10</v>
      </c>
      <c r="E7609" s="144">
        <v>8150.78</v>
      </c>
      <c r="F7609" s="144">
        <v>35.17</v>
      </c>
      <c r="G7609" s="144">
        <v>75.58</v>
      </c>
      <c r="H7609" s="144">
        <v>58.44</v>
      </c>
      <c r="I7609" s="144">
        <v>169.19</v>
      </c>
    </row>
    <row r="7610" spans="1:9" x14ac:dyDescent="0.2">
      <c r="A7610" s="141" t="s">
        <v>15214</v>
      </c>
      <c r="B7610" s="142" t="s">
        <v>22981</v>
      </c>
      <c r="C7610" s="143">
        <v>445</v>
      </c>
      <c r="D7610" s="143">
        <v>13</v>
      </c>
      <c r="E7610" s="144">
        <v>3070.11</v>
      </c>
      <c r="F7610" s="144">
        <v>57.54</v>
      </c>
      <c r="G7610" s="144">
        <v>98.25</v>
      </c>
      <c r="H7610" s="144">
        <v>22.02</v>
      </c>
      <c r="I7610" s="144">
        <v>177.81</v>
      </c>
    </row>
    <row r="7611" spans="1:9" x14ac:dyDescent="0.2">
      <c r="A7611" s="141" t="s">
        <v>15216</v>
      </c>
      <c r="B7611" s="142" t="s">
        <v>22982</v>
      </c>
      <c r="C7611" s="143">
        <v>89</v>
      </c>
      <c r="D7611" s="143">
        <v>4</v>
      </c>
      <c r="E7611" s="144">
        <v>815.25</v>
      </c>
      <c r="F7611" s="144">
        <v>11.51</v>
      </c>
      <c r="G7611" s="144">
        <v>30.23</v>
      </c>
      <c r="H7611" s="144">
        <v>5.85</v>
      </c>
      <c r="I7611" s="144">
        <v>47.59</v>
      </c>
    </row>
    <row r="7612" spans="1:9" x14ac:dyDescent="0.2">
      <c r="A7612" s="141" t="s">
        <v>15218</v>
      </c>
      <c r="B7612" s="142" t="s">
        <v>22983</v>
      </c>
      <c r="C7612" s="143">
        <v>51</v>
      </c>
      <c r="D7612" s="143">
        <v>1</v>
      </c>
      <c r="E7612" s="144">
        <v>149.29</v>
      </c>
      <c r="F7612" s="144">
        <v>6.59</v>
      </c>
      <c r="G7612" s="144">
        <v>7.56</v>
      </c>
      <c r="H7612" s="144">
        <v>1.07</v>
      </c>
      <c r="I7612" s="144">
        <v>15.22</v>
      </c>
    </row>
    <row r="7613" spans="1:9" x14ac:dyDescent="0.2">
      <c r="A7613" s="141" t="s">
        <v>15220</v>
      </c>
      <c r="B7613" s="142" t="s">
        <v>22984</v>
      </c>
      <c r="C7613" s="143">
        <v>432</v>
      </c>
      <c r="D7613" s="143">
        <v>15</v>
      </c>
      <c r="E7613" s="144">
        <v>19101.88</v>
      </c>
      <c r="F7613" s="144">
        <v>55.86</v>
      </c>
      <c r="G7613" s="144">
        <v>113.36</v>
      </c>
      <c r="H7613" s="144">
        <v>136.96</v>
      </c>
      <c r="I7613" s="144">
        <v>306.18</v>
      </c>
    </row>
    <row r="7614" spans="1:9" x14ac:dyDescent="0.2">
      <c r="A7614" s="141" t="s">
        <v>15222</v>
      </c>
      <c r="B7614" s="142" t="s">
        <v>22985</v>
      </c>
      <c r="C7614" s="143">
        <v>675301</v>
      </c>
      <c r="D7614" s="143">
        <v>9116</v>
      </c>
      <c r="E7614" s="144">
        <v>9651989.5700000003</v>
      </c>
      <c r="F7614" s="144">
        <v>87319.51</v>
      </c>
      <c r="G7614" s="144">
        <v>68892.34</v>
      </c>
      <c r="H7614" s="144">
        <v>69202.66</v>
      </c>
      <c r="I7614" s="144">
        <v>225414.51</v>
      </c>
    </row>
    <row r="7615" spans="1:9" x14ac:dyDescent="0.2">
      <c r="A7615" s="141" t="s">
        <v>15224</v>
      </c>
      <c r="B7615" s="142" t="s">
        <v>22986</v>
      </c>
      <c r="C7615" s="143">
        <v>8591</v>
      </c>
      <c r="D7615" s="143">
        <v>219</v>
      </c>
      <c r="E7615" s="144">
        <v>265379.43</v>
      </c>
      <c r="F7615" s="144">
        <v>1110.8599999999999</v>
      </c>
      <c r="G7615" s="144">
        <v>1655.05</v>
      </c>
      <c r="H7615" s="144">
        <v>1902.71</v>
      </c>
      <c r="I7615" s="144">
        <v>4668.62</v>
      </c>
    </row>
    <row r="7616" spans="1:9" x14ac:dyDescent="0.2">
      <c r="A7616" s="141" t="s">
        <v>15226</v>
      </c>
      <c r="B7616" s="142" t="s">
        <v>22987</v>
      </c>
      <c r="C7616" s="143">
        <v>171</v>
      </c>
      <c r="D7616" s="143">
        <v>4</v>
      </c>
      <c r="E7616" s="144">
        <v>3008.98</v>
      </c>
      <c r="F7616" s="144">
        <v>22.11</v>
      </c>
      <c r="G7616" s="144">
        <v>30.23</v>
      </c>
      <c r="H7616" s="144">
        <v>21.58</v>
      </c>
      <c r="I7616" s="144">
        <v>73.92</v>
      </c>
    </row>
    <row r="7617" spans="1:9" x14ac:dyDescent="0.2">
      <c r="A7617" s="141" t="s">
        <v>15228</v>
      </c>
      <c r="B7617" s="142" t="s">
        <v>22988</v>
      </c>
      <c r="C7617" s="143">
        <v>92</v>
      </c>
      <c r="D7617" s="143">
        <v>6</v>
      </c>
      <c r="E7617" s="144">
        <v>6991.99</v>
      </c>
      <c r="F7617" s="144">
        <v>11.9</v>
      </c>
      <c r="G7617" s="144">
        <v>45.34</v>
      </c>
      <c r="H7617" s="144">
        <v>50.13</v>
      </c>
      <c r="I7617" s="144">
        <v>107.37</v>
      </c>
    </row>
    <row r="7618" spans="1:9" x14ac:dyDescent="0.2">
      <c r="A7618" s="141" t="s">
        <v>15230</v>
      </c>
      <c r="B7618" s="142" t="s">
        <v>22989</v>
      </c>
      <c r="C7618" s="143">
        <v>2768</v>
      </c>
      <c r="D7618" s="143">
        <v>38</v>
      </c>
      <c r="E7618" s="144">
        <v>61703.4</v>
      </c>
      <c r="F7618" s="144">
        <v>357.91</v>
      </c>
      <c r="G7618" s="144">
        <v>287.18</v>
      </c>
      <c r="H7618" s="144">
        <v>442.4</v>
      </c>
      <c r="I7618" s="144">
        <v>1087.49</v>
      </c>
    </row>
    <row r="7619" spans="1:9" x14ac:dyDescent="0.2">
      <c r="A7619" s="141" t="s">
        <v>15232</v>
      </c>
      <c r="B7619" s="142" t="s">
        <v>22990</v>
      </c>
      <c r="C7619" s="143">
        <v>83517</v>
      </c>
      <c r="D7619" s="143">
        <v>919</v>
      </c>
      <c r="E7619" s="144">
        <v>460000.24</v>
      </c>
      <c r="F7619" s="144">
        <v>982.7</v>
      </c>
      <c r="G7619" s="144">
        <v>982.7</v>
      </c>
      <c r="H7619" s="144">
        <v>982.7</v>
      </c>
      <c r="I7619" s="144">
        <v>2948.1</v>
      </c>
    </row>
    <row r="7620" spans="1:9" x14ac:dyDescent="0.2">
      <c r="A7620" s="141" t="s">
        <v>15234</v>
      </c>
      <c r="B7620" s="142" t="s">
        <v>22991</v>
      </c>
      <c r="C7620" s="143">
        <v>86261</v>
      </c>
      <c r="D7620" s="143">
        <v>814</v>
      </c>
      <c r="E7620" s="144">
        <v>405010.62</v>
      </c>
      <c r="F7620" s="144">
        <v>378.79</v>
      </c>
      <c r="G7620" s="144">
        <v>378.79</v>
      </c>
      <c r="H7620" s="144">
        <v>378.79</v>
      </c>
      <c r="I7620" s="144">
        <v>1136.3699999999999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fitToHeight="1000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2"/>
    <pageSetUpPr fitToPage="1"/>
  </sheetPr>
  <dimension ref="A5:R68"/>
  <sheetViews>
    <sheetView workbookViewId="0">
      <pane xSplit="2" ySplit="12" topLeftCell="C46" activePane="bottomRight" state="frozen"/>
      <selection activeCell="E22" sqref="E22"/>
      <selection pane="topRight" activeCell="E22" sqref="E22"/>
      <selection pane="bottomLeft" activeCell="E22" sqref="E22"/>
      <selection pane="bottomRight" activeCell="I72" sqref="I72"/>
    </sheetView>
  </sheetViews>
  <sheetFormatPr baseColWidth="10" defaultRowHeight="12.75" x14ac:dyDescent="0.2"/>
  <cols>
    <col min="1" max="1" width="13.28515625" style="3" bestFit="1" customWidth="1"/>
    <col min="2" max="2" width="41.42578125" customWidth="1"/>
    <col min="3" max="4" width="14.7109375" style="7" customWidth="1"/>
    <col min="5" max="8" width="14.7109375" style="1" customWidth="1"/>
    <col min="9" max="9" width="14.7109375" style="6" customWidth="1"/>
    <col min="10" max="10" width="14.7109375" style="1" customWidth="1"/>
    <col min="11" max="11" width="14.7109375" style="7" customWidth="1"/>
    <col min="12" max="16" width="14.7109375" style="1" customWidth="1"/>
    <col min="17" max="17" width="11.7109375" bestFit="1" customWidth="1"/>
  </cols>
  <sheetData>
    <row r="5" spans="1:18" ht="18.75" x14ac:dyDescent="0.3">
      <c r="A5" s="113"/>
      <c r="B5" s="113"/>
      <c r="C5" s="113" t="s">
        <v>4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1:18" ht="18.75" x14ac:dyDescent="0.3">
      <c r="A6" s="113"/>
      <c r="B6" s="113"/>
      <c r="C6" s="113"/>
      <c r="D6" s="113" t="s">
        <v>17</v>
      </c>
      <c r="E6" s="113"/>
      <c r="F6" s="113"/>
      <c r="G6" s="113"/>
      <c r="H6" s="113"/>
      <c r="I6" s="113"/>
      <c r="J6" s="113"/>
      <c r="K6" s="113"/>
      <c r="L6" s="113"/>
      <c r="M6" s="113"/>
      <c r="N6" s="113"/>
      <c r="O6" s="113"/>
      <c r="P6" s="113"/>
    </row>
    <row r="7" spans="1:18" x14ac:dyDescent="0.2">
      <c r="A7" s="4"/>
      <c r="B7" s="4"/>
      <c r="C7" s="4"/>
      <c r="D7" s="4"/>
      <c r="E7" s="4"/>
      <c r="F7" s="4" t="s">
        <v>37</v>
      </c>
      <c r="G7" s="4"/>
      <c r="H7" s="4"/>
      <c r="I7" s="4"/>
      <c r="J7" s="4"/>
      <c r="K7" s="4"/>
      <c r="L7" s="4"/>
      <c r="M7" s="4"/>
      <c r="N7" s="4"/>
      <c r="O7" s="4"/>
      <c r="P7" s="4"/>
    </row>
    <row r="8" spans="1:18" ht="20.25" customHeight="1" x14ac:dyDescent="0.2">
      <c r="C8" s="111"/>
      <c r="D8" s="111"/>
      <c r="E8" s="111" t="str">
        <f>CONCATENATE("RECAUDACIÓN 2º PROCESO: ", AÑO!A1)</f>
        <v>RECAUDACIÓN 2º PROCESO: 2022</v>
      </c>
      <c r="F8" s="111"/>
      <c r="G8" s="111"/>
      <c r="H8" s="111"/>
      <c r="I8" s="111"/>
      <c r="J8" s="115"/>
      <c r="K8" s="115"/>
      <c r="L8" s="115" t="str">
        <f>CONCATENATE("RECAUDACIÓN 1ER PROCESO: ", AÑO!A1+1)</f>
        <v>RECAUDACIÓN 1ER PROCESO: 2023</v>
      </c>
      <c r="M8" s="115"/>
      <c r="N8" s="115"/>
      <c r="O8" s="115"/>
      <c r="P8" s="115"/>
    </row>
    <row r="9" spans="1:18" ht="15.75" x14ac:dyDescent="0.2">
      <c r="A9" s="17"/>
      <c r="B9" s="12"/>
      <c r="C9" s="111"/>
      <c r="D9" s="111"/>
      <c r="E9" s="111" t="str">
        <f>CONCATENATE("PERIODO: 01/06/",AÑO!A1," A 30/11/",AÑO!A1)</f>
        <v>PERIODO: 01/06/2022 A 30/11/2022</v>
      </c>
      <c r="F9" s="111"/>
      <c r="G9" s="111"/>
      <c r="H9" s="111"/>
      <c r="I9" s="111"/>
      <c r="J9" s="115"/>
      <c r="K9" s="115"/>
      <c r="L9" s="115" t="str">
        <f>CONCATENATE("PERIODO: 01/12/",AÑO!A1," A 31/05/",AÑO!A1+1)</f>
        <v>PERIODO: 01/12/2022 A 31/05/2023</v>
      </c>
      <c r="M9" s="115"/>
      <c r="N9" s="115"/>
      <c r="O9" s="115"/>
      <c r="P9" s="115"/>
    </row>
    <row r="10" spans="1:18" s="5" customFormat="1" x14ac:dyDescent="0.2">
      <c r="A10" s="17"/>
      <c r="B10" s="12"/>
      <c r="C10" s="78"/>
      <c r="D10" s="78"/>
      <c r="E10" s="63"/>
      <c r="F10" s="63"/>
      <c r="G10" s="63"/>
      <c r="H10" s="33"/>
      <c r="I10" s="33"/>
      <c r="J10" s="63"/>
      <c r="K10" s="78"/>
      <c r="L10" s="63"/>
      <c r="M10" s="63"/>
      <c r="N10" s="63"/>
      <c r="O10" s="33"/>
      <c r="P10" s="33"/>
    </row>
    <row r="11" spans="1:18" s="5" customFormat="1" ht="51" x14ac:dyDescent="0.2">
      <c r="A11" s="31" t="s">
        <v>40</v>
      </c>
      <c r="B11" s="31" t="s">
        <v>13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12</v>
      </c>
      <c r="J11" s="90" t="s">
        <v>16</v>
      </c>
      <c r="K11" s="91" t="s">
        <v>6</v>
      </c>
      <c r="L11" s="92" t="s">
        <v>7</v>
      </c>
      <c r="M11" s="92" t="s">
        <v>8</v>
      </c>
      <c r="N11" s="92" t="s">
        <v>9</v>
      </c>
      <c r="O11" s="92" t="s">
        <v>10</v>
      </c>
      <c r="P11" s="92" t="s">
        <v>12</v>
      </c>
      <c r="Q11" s="87" t="s">
        <v>18</v>
      </c>
    </row>
    <row r="12" spans="1:18" ht="5.25" customHeight="1" x14ac:dyDescent="0.2">
      <c r="A12" s="16"/>
      <c r="B12" s="16"/>
      <c r="C12" s="25"/>
      <c r="D12" s="25"/>
      <c r="E12" s="26"/>
      <c r="F12" s="26"/>
      <c r="G12" s="26"/>
      <c r="H12" s="26"/>
      <c r="I12" s="72"/>
      <c r="J12" s="26"/>
      <c r="K12" s="25"/>
      <c r="L12" s="26"/>
      <c r="M12" s="26"/>
      <c r="N12" s="26"/>
      <c r="O12" s="26"/>
      <c r="P12" s="26"/>
      <c r="Q12" s="26"/>
      <c r="R12" s="9"/>
    </row>
    <row r="13" spans="1:18" x14ac:dyDescent="0.2">
      <c r="A13" s="141" t="s">
        <v>15236</v>
      </c>
      <c r="B13" s="142" t="s">
        <v>15337</v>
      </c>
      <c r="C13" s="143">
        <v>386464</v>
      </c>
      <c r="D13" s="143">
        <v>5786</v>
      </c>
      <c r="E13" s="144">
        <v>5083227.6500000004</v>
      </c>
      <c r="F13" s="144">
        <v>23726.54</v>
      </c>
      <c r="G13" s="144">
        <v>23726.45</v>
      </c>
      <c r="H13" s="144">
        <v>23726.46</v>
      </c>
      <c r="I13" s="144">
        <v>71179.45</v>
      </c>
      <c r="Q13" s="1"/>
    </row>
    <row r="14" spans="1:18" x14ac:dyDescent="0.2">
      <c r="A14" s="141" t="s">
        <v>15238</v>
      </c>
      <c r="B14" s="142" t="s">
        <v>15338</v>
      </c>
      <c r="C14" s="143">
        <v>1881762</v>
      </c>
      <c r="D14" s="143">
        <v>27177</v>
      </c>
      <c r="E14" s="144">
        <v>16708640.9</v>
      </c>
      <c r="F14" s="144">
        <v>114585.75</v>
      </c>
      <c r="G14" s="144">
        <v>114585.87</v>
      </c>
      <c r="H14" s="144">
        <v>114585.79</v>
      </c>
      <c r="I14" s="144">
        <v>343757.41</v>
      </c>
      <c r="Q14" s="1"/>
    </row>
    <row r="15" spans="1:18" s="5" customFormat="1" x14ac:dyDescent="0.2">
      <c r="A15" s="141" t="s">
        <v>15240</v>
      </c>
      <c r="B15" s="142" t="s">
        <v>15339</v>
      </c>
      <c r="C15" s="143">
        <v>731792</v>
      </c>
      <c r="D15" s="143">
        <v>8392</v>
      </c>
      <c r="E15" s="144">
        <v>5514687.7000000002</v>
      </c>
      <c r="F15" s="144">
        <v>21646.57</v>
      </c>
      <c r="G15" s="144">
        <v>21646.75</v>
      </c>
      <c r="H15" s="144">
        <v>21646.7</v>
      </c>
      <c r="I15" s="144">
        <v>64940.02</v>
      </c>
      <c r="J15" s="6"/>
      <c r="K15" s="8"/>
      <c r="L15" s="6"/>
      <c r="M15" s="6"/>
      <c r="N15" s="6"/>
      <c r="O15" s="6"/>
      <c r="P15" s="6"/>
      <c r="Q15" s="6"/>
    </row>
    <row r="16" spans="1:18" x14ac:dyDescent="0.2">
      <c r="A16" s="141" t="s">
        <v>15242</v>
      </c>
      <c r="B16" s="142" t="s">
        <v>15340</v>
      </c>
      <c r="C16" s="143">
        <v>158421</v>
      </c>
      <c r="D16" s="143">
        <v>2852</v>
      </c>
      <c r="E16" s="144">
        <v>1590222.04</v>
      </c>
      <c r="F16" s="144">
        <v>11357.53</v>
      </c>
      <c r="G16" s="144">
        <v>11356.95</v>
      </c>
      <c r="H16" s="144">
        <v>11357.1</v>
      </c>
      <c r="I16" s="144">
        <v>34071.58</v>
      </c>
      <c r="Q16" s="1"/>
    </row>
    <row r="17" spans="1:17" x14ac:dyDescent="0.2">
      <c r="A17" s="141" t="s">
        <v>15244</v>
      </c>
      <c r="B17" s="142" t="s">
        <v>15341</v>
      </c>
      <c r="C17" s="143">
        <v>669943</v>
      </c>
      <c r="D17" s="143">
        <v>7919</v>
      </c>
      <c r="E17" s="144">
        <v>7226889.2999999998</v>
      </c>
      <c r="F17" s="144">
        <v>16272.83</v>
      </c>
      <c r="G17" s="144">
        <v>16272.41</v>
      </c>
      <c r="H17" s="144">
        <v>16272.6</v>
      </c>
      <c r="I17" s="144">
        <v>48817.84</v>
      </c>
      <c r="Q17" s="1"/>
    </row>
    <row r="18" spans="1:17" x14ac:dyDescent="0.2">
      <c r="A18" s="141" t="s">
        <v>1529</v>
      </c>
      <c r="B18" s="142" t="s">
        <v>15342</v>
      </c>
      <c r="C18" s="143">
        <v>152820</v>
      </c>
      <c r="D18" s="143">
        <v>3270</v>
      </c>
      <c r="E18" s="144">
        <v>1581675.96</v>
      </c>
      <c r="F18" s="144">
        <v>8138.39</v>
      </c>
      <c r="G18" s="144">
        <v>10310.99</v>
      </c>
      <c r="H18" s="144">
        <v>8937.91</v>
      </c>
      <c r="I18" s="144">
        <v>27387.29</v>
      </c>
      <c r="Q18" s="1"/>
    </row>
    <row r="19" spans="1:17" x14ac:dyDescent="0.2">
      <c r="A19" s="141" t="s">
        <v>1531</v>
      </c>
      <c r="B19" s="142" t="s">
        <v>15343</v>
      </c>
      <c r="C19" s="143">
        <v>912544</v>
      </c>
      <c r="D19" s="143">
        <v>14216</v>
      </c>
      <c r="E19" s="144">
        <v>8582403.3699999992</v>
      </c>
      <c r="F19" s="144">
        <v>48597.3</v>
      </c>
      <c r="G19" s="144">
        <v>44826.01</v>
      </c>
      <c r="H19" s="144">
        <v>48498.36</v>
      </c>
      <c r="I19" s="144">
        <v>141921.67000000001</v>
      </c>
      <c r="Q19" s="1"/>
    </row>
    <row r="20" spans="1:17" x14ac:dyDescent="0.2">
      <c r="A20" s="141" t="s">
        <v>1533</v>
      </c>
      <c r="B20" s="142" t="s">
        <v>15344</v>
      </c>
      <c r="C20" s="143">
        <v>95936</v>
      </c>
      <c r="D20" s="143">
        <v>2010</v>
      </c>
      <c r="E20" s="144">
        <v>806543.35999999999</v>
      </c>
      <c r="F20" s="144">
        <v>5109.04</v>
      </c>
      <c r="G20" s="144">
        <v>6337.94</v>
      </c>
      <c r="H20" s="144">
        <v>4557.71</v>
      </c>
      <c r="I20" s="144">
        <v>16004.69</v>
      </c>
      <c r="Q20" s="1"/>
    </row>
    <row r="21" spans="1:17" x14ac:dyDescent="0.2">
      <c r="A21" s="141" t="s">
        <v>1535</v>
      </c>
      <c r="B21" s="142" t="s">
        <v>15345</v>
      </c>
      <c r="C21" s="143">
        <v>11708</v>
      </c>
      <c r="D21" s="143">
        <v>315</v>
      </c>
      <c r="E21" s="144">
        <v>83920.89</v>
      </c>
      <c r="F21" s="144">
        <v>623.46</v>
      </c>
      <c r="G21" s="144">
        <v>993.26</v>
      </c>
      <c r="H21" s="144">
        <v>474.23</v>
      </c>
      <c r="I21" s="144">
        <v>2090.9499999999998</v>
      </c>
      <c r="Q21" s="1"/>
    </row>
    <row r="22" spans="1:17" x14ac:dyDescent="0.2">
      <c r="A22" s="141" t="s">
        <v>15250</v>
      </c>
      <c r="B22" s="142" t="s">
        <v>15346</v>
      </c>
      <c r="C22" s="143">
        <v>5714730</v>
      </c>
      <c r="D22" s="143">
        <v>86306</v>
      </c>
      <c r="E22" s="144">
        <v>70800837.959999993</v>
      </c>
      <c r="F22" s="144">
        <v>311431.76</v>
      </c>
      <c r="G22" s="144">
        <v>311431.74</v>
      </c>
      <c r="H22" s="144">
        <v>311431.57</v>
      </c>
      <c r="I22" s="144">
        <v>934295.07</v>
      </c>
      <c r="Q22" s="1"/>
    </row>
    <row r="23" spans="1:17" x14ac:dyDescent="0.2">
      <c r="A23" s="141" t="s">
        <v>15252</v>
      </c>
      <c r="B23" s="142" t="s">
        <v>15347</v>
      </c>
      <c r="C23" s="143">
        <v>356055</v>
      </c>
      <c r="D23" s="143">
        <v>5987</v>
      </c>
      <c r="E23" s="144">
        <v>8245759.9100000001</v>
      </c>
      <c r="F23" s="144">
        <v>22130.41</v>
      </c>
      <c r="G23" s="144">
        <v>22130.44</v>
      </c>
      <c r="H23" s="144">
        <v>22130.22</v>
      </c>
      <c r="I23" s="144">
        <v>66391.070000000007</v>
      </c>
      <c r="Q23" s="1"/>
    </row>
    <row r="24" spans="1:17" x14ac:dyDescent="0.2">
      <c r="A24" s="141" t="s">
        <v>15254</v>
      </c>
      <c r="B24" s="142" t="s">
        <v>15348</v>
      </c>
      <c r="C24" s="143">
        <v>389558</v>
      </c>
      <c r="D24" s="143">
        <v>3158</v>
      </c>
      <c r="E24" s="144">
        <v>5240593.79</v>
      </c>
      <c r="F24" s="144">
        <v>17144.740000000002</v>
      </c>
      <c r="G24" s="144">
        <v>17144.63</v>
      </c>
      <c r="H24" s="144">
        <v>17144.45</v>
      </c>
      <c r="I24" s="144">
        <v>51433.82</v>
      </c>
      <c r="Q24" s="1"/>
    </row>
    <row r="25" spans="1:17" x14ac:dyDescent="0.2">
      <c r="A25" s="141" t="s">
        <v>15256</v>
      </c>
      <c r="B25" s="142" t="s">
        <v>15349</v>
      </c>
      <c r="C25" s="143">
        <v>1245960</v>
      </c>
      <c r="D25" s="143">
        <v>12638</v>
      </c>
      <c r="E25" s="144">
        <v>13210186.57</v>
      </c>
      <c r="F25" s="144">
        <v>15872.76</v>
      </c>
      <c r="G25" s="144">
        <v>15872.74</v>
      </c>
      <c r="H25" s="144">
        <v>15872.73</v>
      </c>
      <c r="I25" s="144">
        <v>47618.23</v>
      </c>
      <c r="Q25" s="1"/>
    </row>
    <row r="26" spans="1:17" x14ac:dyDescent="0.2">
      <c r="A26" s="141" t="s">
        <v>15258</v>
      </c>
      <c r="B26" s="142" t="s">
        <v>15350</v>
      </c>
      <c r="C26" s="143">
        <v>587064</v>
      </c>
      <c r="D26" s="143">
        <v>9827</v>
      </c>
      <c r="E26" s="144">
        <v>13143314.16</v>
      </c>
      <c r="F26" s="144">
        <v>57509.95</v>
      </c>
      <c r="G26" s="144">
        <v>57509.85</v>
      </c>
      <c r="H26" s="144">
        <v>57509.93</v>
      </c>
      <c r="I26" s="144">
        <v>172529.73</v>
      </c>
      <c r="Q26" s="1"/>
    </row>
    <row r="27" spans="1:17" x14ac:dyDescent="0.2">
      <c r="A27" s="141" t="s">
        <v>15260</v>
      </c>
      <c r="B27" s="142" t="s">
        <v>15351</v>
      </c>
      <c r="C27" s="143">
        <v>492591</v>
      </c>
      <c r="D27" s="143">
        <v>6374</v>
      </c>
      <c r="E27" s="144">
        <v>4578090.0599999996</v>
      </c>
      <c r="F27" s="144">
        <v>20881.8</v>
      </c>
      <c r="G27" s="144">
        <v>20881.75</v>
      </c>
      <c r="H27" s="144">
        <v>20881.740000000002</v>
      </c>
      <c r="I27" s="144">
        <v>62645.29</v>
      </c>
    </row>
    <row r="28" spans="1:17" x14ac:dyDescent="0.2">
      <c r="A28" s="141" t="s">
        <v>15262</v>
      </c>
      <c r="B28" s="142" t="s">
        <v>15352</v>
      </c>
      <c r="C28" s="143">
        <v>776789</v>
      </c>
      <c r="D28" s="143">
        <v>8943</v>
      </c>
      <c r="E28" s="144">
        <v>6992615.7800000003</v>
      </c>
      <c r="F28" s="144">
        <v>11776.75</v>
      </c>
      <c r="G28" s="144">
        <v>11776.8</v>
      </c>
      <c r="H28" s="144">
        <v>11776.81</v>
      </c>
      <c r="I28" s="144">
        <v>35330.36</v>
      </c>
    </row>
    <row r="29" spans="1:17" x14ac:dyDescent="0.2">
      <c r="A29" s="141" t="s">
        <v>15264</v>
      </c>
      <c r="B29" s="142" t="s">
        <v>15353</v>
      </c>
      <c r="C29" s="143">
        <v>1120134</v>
      </c>
      <c r="D29" s="143">
        <v>16205</v>
      </c>
      <c r="E29" s="144">
        <v>12425024.09</v>
      </c>
      <c r="F29" s="144">
        <v>51893.64</v>
      </c>
      <c r="G29" s="144">
        <v>51893.64</v>
      </c>
      <c r="H29" s="144">
        <v>51893.71</v>
      </c>
      <c r="I29" s="144">
        <v>155680.99</v>
      </c>
    </row>
    <row r="30" spans="1:17" x14ac:dyDescent="0.2">
      <c r="A30" s="141" t="s">
        <v>15266</v>
      </c>
      <c r="B30" s="142" t="s">
        <v>15354</v>
      </c>
      <c r="C30" s="143">
        <v>195516</v>
      </c>
      <c r="D30" s="143">
        <v>3823</v>
      </c>
      <c r="E30" s="144">
        <v>2865011.65</v>
      </c>
      <c r="F30" s="144">
        <v>11077.07</v>
      </c>
      <c r="G30" s="144">
        <v>11076.91</v>
      </c>
      <c r="H30" s="144">
        <v>11077.01</v>
      </c>
      <c r="I30" s="144">
        <v>33230.99</v>
      </c>
    </row>
    <row r="31" spans="1:17" x14ac:dyDescent="0.2">
      <c r="A31" s="141" t="s">
        <v>15268</v>
      </c>
      <c r="B31" s="142" t="s">
        <v>15355</v>
      </c>
      <c r="C31" s="143">
        <v>786596</v>
      </c>
      <c r="D31" s="143">
        <v>15290</v>
      </c>
      <c r="E31" s="144">
        <v>8924070.1899999995</v>
      </c>
      <c r="F31" s="144">
        <v>43409.54</v>
      </c>
      <c r="G31" s="144">
        <v>43409.43</v>
      </c>
      <c r="H31" s="144">
        <v>43409.37</v>
      </c>
      <c r="I31" s="144">
        <v>130228.34</v>
      </c>
    </row>
    <row r="32" spans="1:17" x14ac:dyDescent="0.2">
      <c r="A32" s="141" t="s">
        <v>15270</v>
      </c>
      <c r="B32" s="142" t="s">
        <v>15356</v>
      </c>
      <c r="C32" s="143">
        <v>921338</v>
      </c>
      <c r="D32" s="143">
        <v>10493</v>
      </c>
      <c r="E32" s="144">
        <v>5352163.05</v>
      </c>
      <c r="F32" s="144">
        <v>26741.63</v>
      </c>
      <c r="G32" s="144">
        <v>26741.53</v>
      </c>
      <c r="H32" s="144">
        <v>26741.54</v>
      </c>
      <c r="I32" s="144">
        <v>80224.7</v>
      </c>
    </row>
    <row r="33" spans="1:9" x14ac:dyDescent="0.2">
      <c r="A33" s="141" t="s">
        <v>15272</v>
      </c>
      <c r="B33" s="142" t="s">
        <v>15357</v>
      </c>
      <c r="C33" s="143">
        <v>265588</v>
      </c>
      <c r="D33" s="143">
        <v>3989</v>
      </c>
      <c r="E33" s="144">
        <v>4284142.2300000004</v>
      </c>
      <c r="F33" s="144">
        <v>10761.45</v>
      </c>
      <c r="G33" s="144">
        <v>10761.85</v>
      </c>
      <c r="H33" s="144">
        <v>10761.79</v>
      </c>
      <c r="I33" s="144">
        <v>32285.09</v>
      </c>
    </row>
    <row r="34" spans="1:9" x14ac:dyDescent="0.2">
      <c r="A34" s="141" t="s">
        <v>15274</v>
      </c>
      <c r="B34" s="142" t="s">
        <v>15358</v>
      </c>
      <c r="C34" s="143">
        <v>525835</v>
      </c>
      <c r="D34" s="143">
        <v>6267</v>
      </c>
      <c r="E34" s="144">
        <v>6885527.9400000004</v>
      </c>
      <c r="F34" s="144">
        <v>13359.11</v>
      </c>
      <c r="G34" s="144">
        <v>13359.06</v>
      </c>
      <c r="H34" s="144">
        <v>13359.03</v>
      </c>
      <c r="I34" s="144">
        <v>40077.199999999997</v>
      </c>
    </row>
    <row r="35" spans="1:9" x14ac:dyDescent="0.2">
      <c r="A35" s="141" t="s">
        <v>15276</v>
      </c>
      <c r="B35" s="142" t="s">
        <v>15359</v>
      </c>
      <c r="C35" s="143">
        <v>224264</v>
      </c>
      <c r="D35" s="143">
        <v>5984</v>
      </c>
      <c r="E35" s="144">
        <v>5054917.42</v>
      </c>
      <c r="F35" s="144">
        <v>16342.65</v>
      </c>
      <c r="G35" s="144">
        <v>16342.69</v>
      </c>
      <c r="H35" s="144">
        <v>16342.69</v>
      </c>
      <c r="I35" s="144">
        <v>49028.03</v>
      </c>
    </row>
    <row r="36" spans="1:9" x14ac:dyDescent="0.2">
      <c r="A36" s="141" t="s">
        <v>15278</v>
      </c>
      <c r="B36" s="142" t="s">
        <v>15360</v>
      </c>
      <c r="C36" s="143">
        <v>627190</v>
      </c>
      <c r="D36" s="143">
        <v>6922</v>
      </c>
      <c r="E36" s="144">
        <v>5655255.46</v>
      </c>
      <c r="F36" s="144">
        <v>11841.19</v>
      </c>
      <c r="G36" s="144">
        <v>11841.1</v>
      </c>
      <c r="H36" s="144">
        <v>11841.16</v>
      </c>
      <c r="I36" s="144">
        <v>35523.449999999997</v>
      </c>
    </row>
    <row r="37" spans="1:9" x14ac:dyDescent="0.2">
      <c r="A37" s="141" t="s">
        <v>15280</v>
      </c>
      <c r="B37" s="142" t="s">
        <v>15361</v>
      </c>
      <c r="C37" s="143">
        <v>451706</v>
      </c>
      <c r="D37" s="143">
        <v>6170</v>
      </c>
      <c r="E37" s="144">
        <v>4416491.7699999996</v>
      </c>
      <c r="F37" s="144">
        <v>23244.2</v>
      </c>
      <c r="G37" s="144">
        <v>23244.18</v>
      </c>
      <c r="H37" s="144">
        <v>23244.28</v>
      </c>
      <c r="I37" s="144">
        <v>69732.66</v>
      </c>
    </row>
    <row r="38" spans="1:9" x14ac:dyDescent="0.2">
      <c r="A38" s="141" t="s">
        <v>15282</v>
      </c>
      <c r="B38" s="142" t="s">
        <v>15362</v>
      </c>
      <c r="C38" s="143">
        <v>439727</v>
      </c>
      <c r="D38" s="143">
        <v>9522</v>
      </c>
      <c r="E38" s="144">
        <v>6289630.1900000004</v>
      </c>
      <c r="F38" s="144">
        <v>29431.1</v>
      </c>
      <c r="G38" s="144">
        <v>29431.1</v>
      </c>
      <c r="H38" s="144">
        <v>29431.1</v>
      </c>
      <c r="I38" s="144">
        <v>88293.3</v>
      </c>
    </row>
    <row r="39" spans="1:9" x14ac:dyDescent="0.2">
      <c r="A39" s="141" t="s">
        <v>15284</v>
      </c>
      <c r="B39" s="142" t="s">
        <v>15363</v>
      </c>
      <c r="C39" s="143">
        <v>319796</v>
      </c>
      <c r="D39" s="143">
        <v>6411</v>
      </c>
      <c r="E39" s="144">
        <v>5084372.34</v>
      </c>
      <c r="F39" s="144">
        <v>22487.53</v>
      </c>
      <c r="G39" s="144">
        <v>22487.85</v>
      </c>
      <c r="H39" s="144">
        <v>22487.69</v>
      </c>
      <c r="I39" s="144">
        <v>67463.070000000007</v>
      </c>
    </row>
    <row r="40" spans="1:9" x14ac:dyDescent="0.2">
      <c r="A40" s="141" t="s">
        <v>15286</v>
      </c>
      <c r="B40" s="142" t="s">
        <v>15364</v>
      </c>
      <c r="C40" s="143">
        <v>326013</v>
      </c>
      <c r="D40" s="143">
        <v>4588</v>
      </c>
      <c r="E40" s="144">
        <v>4658057.25</v>
      </c>
      <c r="F40" s="144">
        <v>18580.38</v>
      </c>
      <c r="G40" s="144">
        <v>18580.330000000002</v>
      </c>
      <c r="H40" s="144">
        <v>18580.349999999999</v>
      </c>
      <c r="I40" s="144">
        <v>55741.06</v>
      </c>
    </row>
    <row r="41" spans="1:9" x14ac:dyDescent="0.2">
      <c r="A41" s="141" t="s">
        <v>15288</v>
      </c>
      <c r="B41" s="142" t="s">
        <v>15365</v>
      </c>
      <c r="C41" s="143">
        <v>6751251</v>
      </c>
      <c r="D41" s="143">
        <v>87036</v>
      </c>
      <c r="E41" s="144">
        <v>67238303.739999995</v>
      </c>
      <c r="F41" s="144">
        <v>480146.23</v>
      </c>
      <c r="G41" s="144">
        <v>480146.25</v>
      </c>
      <c r="H41" s="144">
        <v>480146.24</v>
      </c>
      <c r="I41" s="144">
        <v>1440438.72</v>
      </c>
    </row>
    <row r="42" spans="1:9" x14ac:dyDescent="0.2">
      <c r="A42" s="141" t="s">
        <v>15290</v>
      </c>
      <c r="B42" s="142" t="s">
        <v>15366</v>
      </c>
      <c r="C42" s="143">
        <v>1695651</v>
      </c>
      <c r="D42" s="143">
        <v>19940</v>
      </c>
      <c r="E42" s="144">
        <v>13427644.26</v>
      </c>
      <c r="F42" s="144">
        <v>59070.99</v>
      </c>
      <c r="G42" s="144">
        <v>59070.9</v>
      </c>
      <c r="H42" s="144">
        <v>59070.96</v>
      </c>
      <c r="I42" s="144">
        <v>177212.85</v>
      </c>
    </row>
    <row r="43" spans="1:9" x14ac:dyDescent="0.2">
      <c r="A43" s="141" t="s">
        <v>15292</v>
      </c>
      <c r="B43" s="142" t="s">
        <v>15367</v>
      </c>
      <c r="C43" s="143">
        <v>1518486</v>
      </c>
      <c r="D43" s="143">
        <v>20965</v>
      </c>
      <c r="E43" s="144">
        <v>17417844.640000001</v>
      </c>
      <c r="F43" s="144">
        <v>95859.520000000004</v>
      </c>
      <c r="G43" s="144">
        <v>95859.59</v>
      </c>
      <c r="H43" s="144">
        <v>95859.59</v>
      </c>
      <c r="I43" s="144">
        <v>287578.7</v>
      </c>
    </row>
    <row r="44" spans="1:9" x14ac:dyDescent="0.2">
      <c r="A44" s="141" t="s">
        <v>15294</v>
      </c>
      <c r="B44" s="142" t="s">
        <v>15368</v>
      </c>
      <c r="C44" s="143">
        <v>305223</v>
      </c>
      <c r="D44" s="143">
        <v>3796</v>
      </c>
      <c r="E44" s="144">
        <v>3658347.47</v>
      </c>
      <c r="F44" s="144">
        <v>10671.08</v>
      </c>
      <c r="G44" s="144">
        <v>10671.05</v>
      </c>
      <c r="H44" s="144">
        <v>10671.01</v>
      </c>
      <c r="I44" s="144">
        <v>32013.14</v>
      </c>
    </row>
    <row r="45" spans="1:9" x14ac:dyDescent="0.2">
      <c r="A45" s="141" t="s">
        <v>15296</v>
      </c>
      <c r="B45" s="142" t="s">
        <v>15369</v>
      </c>
      <c r="C45" s="143">
        <v>1011792</v>
      </c>
      <c r="D45" s="143">
        <v>12434</v>
      </c>
      <c r="E45" s="144">
        <v>11815737.75</v>
      </c>
      <c r="F45" s="144">
        <v>69467.3</v>
      </c>
      <c r="G45" s="144">
        <v>69467.27</v>
      </c>
      <c r="H45" s="144">
        <v>69467.25</v>
      </c>
      <c r="I45" s="144">
        <v>208401.82</v>
      </c>
    </row>
    <row r="46" spans="1:9" x14ac:dyDescent="0.2">
      <c r="A46" s="141" t="s">
        <v>15298</v>
      </c>
      <c r="B46" s="142" t="s">
        <v>15370</v>
      </c>
      <c r="C46" s="143">
        <v>159123</v>
      </c>
      <c r="D46" s="143">
        <v>2553</v>
      </c>
      <c r="E46" s="144">
        <v>2385439.77</v>
      </c>
      <c r="F46" s="144">
        <v>8998.69</v>
      </c>
      <c r="G46" s="144">
        <v>8998.36</v>
      </c>
      <c r="H46" s="144">
        <v>8998.5400000000009</v>
      </c>
      <c r="I46" s="144">
        <v>26995.59</v>
      </c>
    </row>
    <row r="47" spans="1:9" x14ac:dyDescent="0.2">
      <c r="A47" s="141" t="s">
        <v>9714</v>
      </c>
      <c r="B47" s="142" t="s">
        <v>15371</v>
      </c>
      <c r="C47" s="143">
        <v>119662</v>
      </c>
      <c r="D47" s="143">
        <v>2483</v>
      </c>
      <c r="E47" s="144">
        <v>1213807.27</v>
      </c>
      <c r="F47" s="144">
        <v>6950.02</v>
      </c>
      <c r="G47" s="144">
        <v>8372.81</v>
      </c>
      <c r="H47" s="144">
        <v>7220.29</v>
      </c>
      <c r="I47" s="144">
        <v>22543.119999999999</v>
      </c>
    </row>
    <row r="48" spans="1:9" x14ac:dyDescent="0.2">
      <c r="A48" s="141" t="s">
        <v>9716</v>
      </c>
      <c r="B48" s="142" t="s">
        <v>15372</v>
      </c>
      <c r="C48" s="143">
        <v>852688</v>
      </c>
      <c r="D48" s="143">
        <v>13932</v>
      </c>
      <c r="E48" s="144">
        <v>8374311.5999999996</v>
      </c>
      <c r="F48" s="144">
        <v>49524.480000000003</v>
      </c>
      <c r="G48" s="144">
        <v>46979.5</v>
      </c>
      <c r="H48" s="144">
        <v>49814.26</v>
      </c>
      <c r="I48" s="144">
        <v>146318.24</v>
      </c>
    </row>
    <row r="49" spans="1:9" x14ac:dyDescent="0.2">
      <c r="A49" s="141" t="s">
        <v>9718</v>
      </c>
      <c r="B49" s="142" t="s">
        <v>15373</v>
      </c>
      <c r="C49" s="143">
        <v>156189</v>
      </c>
      <c r="D49" s="143">
        <v>3023</v>
      </c>
      <c r="E49" s="144">
        <v>1430869.63</v>
      </c>
      <c r="F49" s="144">
        <v>9071.5300000000007</v>
      </c>
      <c r="G49" s="144">
        <v>10193.719999999999</v>
      </c>
      <c r="H49" s="144">
        <v>8511.4699999999993</v>
      </c>
      <c r="I49" s="144">
        <v>27776.720000000001</v>
      </c>
    </row>
    <row r="50" spans="1:9" x14ac:dyDescent="0.2">
      <c r="A50" s="141" t="s">
        <v>15303</v>
      </c>
      <c r="B50" s="142" t="s">
        <v>15374</v>
      </c>
      <c r="C50" s="143">
        <v>944275</v>
      </c>
      <c r="D50" s="143">
        <v>13127</v>
      </c>
      <c r="E50" s="144">
        <v>9052340.8599999994</v>
      </c>
      <c r="F50" s="144">
        <v>31755.41</v>
      </c>
      <c r="G50" s="144">
        <v>31755.39</v>
      </c>
      <c r="H50" s="144">
        <v>31755.39</v>
      </c>
      <c r="I50" s="144">
        <v>95266.19</v>
      </c>
    </row>
    <row r="51" spans="1:9" x14ac:dyDescent="0.2">
      <c r="A51" s="141" t="s">
        <v>15305</v>
      </c>
      <c r="B51" s="142" t="s">
        <v>15375</v>
      </c>
      <c r="C51" s="143">
        <v>327338</v>
      </c>
      <c r="D51" s="143">
        <v>4905</v>
      </c>
      <c r="E51" s="144">
        <v>4739399.83</v>
      </c>
      <c r="F51" s="144">
        <v>21458.880000000001</v>
      </c>
      <c r="G51" s="144">
        <v>21460.07</v>
      </c>
      <c r="H51" s="144">
        <v>21459.38</v>
      </c>
      <c r="I51" s="144">
        <v>64378.33</v>
      </c>
    </row>
    <row r="52" spans="1:9" x14ac:dyDescent="0.2">
      <c r="A52" s="141" t="s">
        <v>10626</v>
      </c>
      <c r="B52" s="142" t="s">
        <v>15376</v>
      </c>
      <c r="C52" s="143">
        <v>21734</v>
      </c>
      <c r="D52" s="143">
        <v>284</v>
      </c>
      <c r="E52" s="144">
        <v>75961.41</v>
      </c>
      <c r="F52" s="144">
        <v>1283.68</v>
      </c>
      <c r="G52" s="144">
        <v>1122.2</v>
      </c>
      <c r="H52" s="144">
        <v>568.34</v>
      </c>
      <c r="I52" s="144">
        <v>2974.22</v>
      </c>
    </row>
    <row r="53" spans="1:9" x14ac:dyDescent="0.2">
      <c r="A53" s="141" t="s">
        <v>10628</v>
      </c>
      <c r="B53" s="142" t="s">
        <v>15377</v>
      </c>
      <c r="C53" s="143">
        <v>11298</v>
      </c>
      <c r="D53" s="143">
        <v>169</v>
      </c>
      <c r="E53" s="144">
        <v>44349.83</v>
      </c>
      <c r="F53" s="144">
        <v>667.3</v>
      </c>
      <c r="G53" s="144">
        <v>667.8</v>
      </c>
      <c r="H53" s="144">
        <v>331.83</v>
      </c>
      <c r="I53" s="144">
        <v>1666.93</v>
      </c>
    </row>
    <row r="54" spans="1:9" x14ac:dyDescent="0.2">
      <c r="A54" s="141" t="s">
        <v>10630</v>
      </c>
      <c r="B54" s="142" t="s">
        <v>15378</v>
      </c>
      <c r="C54" s="143">
        <v>83380</v>
      </c>
      <c r="D54" s="143">
        <v>1272</v>
      </c>
      <c r="E54" s="144">
        <v>404697.81</v>
      </c>
      <c r="F54" s="144">
        <v>4924.7</v>
      </c>
      <c r="G54" s="144">
        <v>5026.2700000000004</v>
      </c>
      <c r="H54" s="144">
        <v>3027.92</v>
      </c>
      <c r="I54" s="144">
        <v>12978.89</v>
      </c>
    </row>
    <row r="55" spans="1:9" x14ac:dyDescent="0.2">
      <c r="A55" s="141" t="s">
        <v>10632</v>
      </c>
      <c r="B55" s="142" t="s">
        <v>15379</v>
      </c>
      <c r="C55" s="143">
        <v>927993</v>
      </c>
      <c r="D55" s="143">
        <v>13886</v>
      </c>
      <c r="E55" s="144">
        <v>7719661.3099999996</v>
      </c>
      <c r="F55" s="144">
        <v>54810.36</v>
      </c>
      <c r="G55" s="144">
        <v>54869.83</v>
      </c>
      <c r="H55" s="144">
        <v>57758</v>
      </c>
      <c r="I55" s="144">
        <v>167438.19</v>
      </c>
    </row>
    <row r="56" spans="1:9" x14ac:dyDescent="0.2">
      <c r="A56" s="141" t="s">
        <v>15311</v>
      </c>
      <c r="B56" s="142" t="s">
        <v>15380</v>
      </c>
      <c r="C56" s="143">
        <v>584507</v>
      </c>
      <c r="D56" s="143">
        <v>8159</v>
      </c>
      <c r="E56" s="144">
        <v>6237125.5199999996</v>
      </c>
      <c r="F56" s="144">
        <v>31310.98</v>
      </c>
      <c r="G56" s="144">
        <v>31310.97</v>
      </c>
      <c r="H56" s="144">
        <v>31310.9</v>
      </c>
      <c r="I56" s="144">
        <v>93932.85</v>
      </c>
    </row>
    <row r="57" spans="1:9" x14ac:dyDescent="0.2">
      <c r="A57" s="141" t="s">
        <v>15313</v>
      </c>
      <c r="B57" s="142" t="s">
        <v>15381</v>
      </c>
      <c r="C57" s="143">
        <v>153663</v>
      </c>
      <c r="D57" s="143">
        <v>3090</v>
      </c>
      <c r="E57" s="144">
        <v>1821434.82</v>
      </c>
      <c r="F57" s="144">
        <v>5921.65</v>
      </c>
      <c r="G57" s="144">
        <v>5921.9</v>
      </c>
      <c r="H57" s="144">
        <v>5921.81</v>
      </c>
      <c r="I57" s="144">
        <v>17765.36</v>
      </c>
    </row>
    <row r="58" spans="1:9" x14ac:dyDescent="0.2">
      <c r="A58" s="141" t="s">
        <v>15315</v>
      </c>
      <c r="B58" s="142" t="s">
        <v>15382</v>
      </c>
      <c r="C58" s="143">
        <v>1947852</v>
      </c>
      <c r="D58" s="143">
        <v>20766</v>
      </c>
      <c r="E58" s="144">
        <v>15959230.27</v>
      </c>
      <c r="F58" s="144">
        <v>40611.86</v>
      </c>
      <c r="G58" s="144">
        <v>40611.879999999997</v>
      </c>
      <c r="H58" s="144">
        <v>40611.870000000003</v>
      </c>
      <c r="I58" s="144">
        <v>121835.61</v>
      </c>
    </row>
    <row r="59" spans="1:9" x14ac:dyDescent="0.2">
      <c r="A59" s="141" t="s">
        <v>15317</v>
      </c>
      <c r="B59" s="142" t="s">
        <v>15383</v>
      </c>
      <c r="C59" s="143">
        <v>88747</v>
      </c>
      <c r="D59" s="143">
        <v>1836</v>
      </c>
      <c r="E59" s="144">
        <v>1810135.82</v>
      </c>
      <c r="F59" s="144">
        <v>5601.53</v>
      </c>
      <c r="G59" s="144">
        <v>5601.13</v>
      </c>
      <c r="H59" s="144">
        <v>5601.31</v>
      </c>
      <c r="I59" s="144">
        <v>16803.97</v>
      </c>
    </row>
    <row r="60" spans="1:9" x14ac:dyDescent="0.2">
      <c r="A60" s="141" t="s">
        <v>15319</v>
      </c>
      <c r="B60" s="142" t="s">
        <v>15384</v>
      </c>
      <c r="C60" s="143">
        <v>822309</v>
      </c>
      <c r="D60" s="143">
        <v>13423</v>
      </c>
      <c r="E60" s="144">
        <v>14342894.220000001</v>
      </c>
      <c r="F60" s="144">
        <v>31904.35</v>
      </c>
      <c r="G60" s="144">
        <v>31904.17</v>
      </c>
      <c r="H60" s="144">
        <v>31904.2</v>
      </c>
      <c r="I60" s="144">
        <v>95712.72</v>
      </c>
    </row>
    <row r="61" spans="1:9" x14ac:dyDescent="0.2">
      <c r="A61" s="141" t="s">
        <v>15321</v>
      </c>
      <c r="B61" s="142" t="s">
        <v>15385</v>
      </c>
      <c r="C61" s="143">
        <v>134545</v>
      </c>
      <c r="D61" s="143">
        <v>2950</v>
      </c>
      <c r="E61" s="144">
        <v>2481231.0699999998</v>
      </c>
      <c r="F61" s="144">
        <v>6384.86</v>
      </c>
      <c r="G61" s="144">
        <v>6384.8</v>
      </c>
      <c r="H61" s="144">
        <v>6384.92</v>
      </c>
      <c r="I61" s="144">
        <v>19154.580000000002</v>
      </c>
    </row>
    <row r="62" spans="1:9" x14ac:dyDescent="0.2">
      <c r="A62" s="141" t="s">
        <v>15323</v>
      </c>
      <c r="B62" s="142" t="s">
        <v>15386</v>
      </c>
      <c r="C62" s="143">
        <v>709403</v>
      </c>
      <c r="D62" s="143">
        <v>11178</v>
      </c>
      <c r="E62" s="144">
        <v>7426123.4699999997</v>
      </c>
      <c r="F62" s="144">
        <v>30295.16</v>
      </c>
      <c r="G62" s="144">
        <v>30295.01</v>
      </c>
      <c r="H62" s="144">
        <v>30295.040000000001</v>
      </c>
      <c r="I62" s="144">
        <v>90885.21</v>
      </c>
    </row>
    <row r="63" spans="1:9" x14ac:dyDescent="0.2">
      <c r="A63" s="141" t="s">
        <v>15325</v>
      </c>
      <c r="B63" s="142" t="s">
        <v>15387</v>
      </c>
      <c r="C63" s="143">
        <v>2589312</v>
      </c>
      <c r="D63" s="143">
        <v>37777</v>
      </c>
      <c r="E63" s="144">
        <v>28398882.030000001</v>
      </c>
      <c r="F63" s="144">
        <v>178951.46</v>
      </c>
      <c r="G63" s="144">
        <v>178951.57</v>
      </c>
      <c r="H63" s="144">
        <v>178951.49</v>
      </c>
      <c r="I63" s="144">
        <v>536854.52</v>
      </c>
    </row>
    <row r="64" spans="1:9" x14ac:dyDescent="0.2">
      <c r="A64" s="141" t="s">
        <v>15327</v>
      </c>
      <c r="B64" s="142" t="s">
        <v>15388</v>
      </c>
      <c r="C64" s="143">
        <v>519361</v>
      </c>
      <c r="D64" s="143">
        <v>7610</v>
      </c>
      <c r="E64" s="144">
        <v>7375593.71</v>
      </c>
      <c r="F64" s="144">
        <v>33542.19</v>
      </c>
      <c r="G64" s="144">
        <v>33542.620000000003</v>
      </c>
      <c r="H64" s="144">
        <v>33542.480000000003</v>
      </c>
      <c r="I64" s="144">
        <v>100627.29</v>
      </c>
    </row>
    <row r="65" spans="1:9" x14ac:dyDescent="0.2">
      <c r="A65" s="141" t="s">
        <v>15329</v>
      </c>
      <c r="B65" s="142" t="s">
        <v>15389</v>
      </c>
      <c r="C65" s="143">
        <v>168725</v>
      </c>
      <c r="D65" s="143">
        <v>2346</v>
      </c>
      <c r="E65" s="144">
        <v>2172426.81</v>
      </c>
      <c r="F65" s="144">
        <v>9912.89</v>
      </c>
      <c r="G65" s="144">
        <v>9913.2000000000007</v>
      </c>
      <c r="H65" s="144">
        <v>9912.92</v>
      </c>
      <c r="I65" s="144">
        <v>29739.01</v>
      </c>
    </row>
    <row r="66" spans="1:9" x14ac:dyDescent="0.2">
      <c r="A66" s="141" t="s">
        <v>15331</v>
      </c>
      <c r="B66" s="142" t="s">
        <v>15390</v>
      </c>
      <c r="C66" s="143">
        <v>967452</v>
      </c>
      <c r="D66" s="143">
        <v>16553</v>
      </c>
      <c r="E66" s="144">
        <v>17447668.91</v>
      </c>
      <c r="F66" s="144">
        <v>31273.759999999998</v>
      </c>
      <c r="G66" s="144">
        <v>31274.2</v>
      </c>
      <c r="H66" s="144">
        <v>31274.15</v>
      </c>
      <c r="I66" s="144">
        <v>93822.11</v>
      </c>
    </row>
    <row r="67" spans="1:9" x14ac:dyDescent="0.2">
      <c r="A67" s="141" t="s">
        <v>15333</v>
      </c>
      <c r="B67" s="142" t="s">
        <v>15391</v>
      </c>
      <c r="C67" s="143">
        <v>83517</v>
      </c>
      <c r="D67" s="143">
        <v>919</v>
      </c>
      <c r="E67" s="144">
        <v>460000.24</v>
      </c>
      <c r="F67" s="144">
        <v>245.66</v>
      </c>
      <c r="G67" s="144">
        <v>245.67</v>
      </c>
      <c r="H67" s="144">
        <v>245.67</v>
      </c>
      <c r="I67" s="144">
        <v>737</v>
      </c>
    </row>
    <row r="68" spans="1:9" x14ac:dyDescent="0.2">
      <c r="A68" s="141" t="s">
        <v>15335</v>
      </c>
      <c r="B68" s="142" t="s">
        <v>15392</v>
      </c>
      <c r="C68" s="143">
        <v>86261</v>
      </c>
      <c r="D68" s="143">
        <v>814</v>
      </c>
      <c r="E68" s="144">
        <v>405010.62</v>
      </c>
      <c r="F68" s="144">
        <v>94.7</v>
      </c>
      <c r="G68" s="144">
        <v>94.7</v>
      </c>
      <c r="H68" s="144">
        <v>94.7</v>
      </c>
      <c r="I68" s="144">
        <v>284.10000000000002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7" fitToHeight="1000" orientation="landscape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99"/>
    <pageSetUpPr fitToPage="1"/>
  </sheetPr>
  <dimension ref="A5:Q7620"/>
  <sheetViews>
    <sheetView workbookViewId="0">
      <pane xSplit="2" ySplit="12" topLeftCell="C13" activePane="bottomRight" state="frozen"/>
      <selection activeCell="E22" sqref="E22"/>
      <selection pane="topRight" activeCell="E22" sqref="E22"/>
      <selection pane="bottomLeft" activeCell="E22" sqref="E22"/>
      <selection pane="bottomRight" activeCell="J24" sqref="J24"/>
    </sheetView>
  </sheetViews>
  <sheetFormatPr baseColWidth="10" defaultRowHeight="12.75" x14ac:dyDescent="0.2"/>
  <cols>
    <col min="1" max="1" width="13.28515625" bestFit="1" customWidth="1"/>
    <col min="2" max="2" width="38.28515625" customWidth="1"/>
    <col min="3" max="4" width="14.7109375" style="7" customWidth="1"/>
    <col min="5" max="8" width="14.7109375" style="1" customWidth="1"/>
    <col min="9" max="9" width="14.7109375" style="6" customWidth="1"/>
    <col min="10" max="11" width="14.7109375" style="7" customWidth="1"/>
    <col min="12" max="16" width="14.7109375" style="1" customWidth="1"/>
    <col min="17" max="17" width="13.7109375" bestFit="1" customWidth="1"/>
  </cols>
  <sheetData>
    <row r="5" spans="1:17" s="2" customFormat="1" ht="18.75" x14ac:dyDescent="0.3">
      <c r="A5" s="113"/>
      <c r="B5" s="113"/>
      <c r="C5" s="113" t="s">
        <v>5</v>
      </c>
      <c r="D5" s="113"/>
      <c r="E5" s="113"/>
      <c r="F5" s="113"/>
      <c r="G5" s="113"/>
      <c r="H5" s="113"/>
      <c r="I5" s="113"/>
      <c r="J5" s="113"/>
      <c r="K5" s="113"/>
      <c r="L5" s="113"/>
      <c r="M5" s="113"/>
      <c r="N5" s="113"/>
      <c r="O5" s="113"/>
      <c r="P5" s="113"/>
    </row>
    <row r="6" spans="1:17" s="2" customFormat="1" ht="18.75" x14ac:dyDescent="0.3">
      <c r="A6" s="113"/>
      <c r="B6" s="113"/>
      <c r="C6" s="113"/>
      <c r="D6" s="113"/>
      <c r="E6" s="113"/>
      <c r="F6" s="113"/>
      <c r="G6" s="113" t="s">
        <v>36</v>
      </c>
      <c r="H6" s="113"/>
      <c r="I6" s="113"/>
      <c r="J6" s="113"/>
      <c r="K6" s="113"/>
      <c r="L6" s="113"/>
      <c r="M6" s="113"/>
      <c r="N6" s="113"/>
      <c r="O6" s="113"/>
      <c r="P6" s="113"/>
    </row>
    <row r="7" spans="1:17" s="2" customFormat="1" x14ac:dyDescent="0.2">
      <c r="A7" s="4"/>
      <c r="B7" s="4"/>
      <c r="C7" s="4"/>
      <c r="D7" s="4"/>
      <c r="E7" s="4"/>
      <c r="F7" s="109"/>
      <c r="G7" s="10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2" customFormat="1" ht="20.25" customHeight="1" x14ac:dyDescent="0.25">
      <c r="A8" s="3"/>
      <c r="B8"/>
      <c r="C8" s="116"/>
      <c r="D8" s="116"/>
      <c r="E8" s="116" t="str">
        <f>CONCATENATE("RECAUDACIÓN 2º PROCESO: ", AÑO!A1)</f>
        <v>RECAUDACIÓN 2º PROCESO: 2022</v>
      </c>
      <c r="F8" s="116"/>
      <c r="G8" s="116"/>
      <c r="H8" s="116"/>
      <c r="I8" s="116"/>
      <c r="J8" s="117"/>
      <c r="K8" s="117"/>
      <c r="L8" s="117" t="str">
        <f>CONCATENATE("RECAUDACIÓN 1ER PROCESO: ", AÑO!A1+1)</f>
        <v>RECAUDACIÓN 1ER PROCESO: 2023</v>
      </c>
      <c r="M8" s="117"/>
      <c r="N8" s="117"/>
      <c r="O8" s="117"/>
      <c r="P8" s="117"/>
    </row>
    <row r="9" spans="1:17" s="2" customFormat="1" ht="15.75" x14ac:dyDescent="0.2">
      <c r="A9" s="17"/>
      <c r="B9" s="12"/>
      <c r="C9" s="111"/>
      <c r="D9" s="111"/>
      <c r="E9" s="111" t="str">
        <f>CONCATENATE("RECAUDACIÓN PERIODO: 01/06/",AÑO!A1," A 30/11/",AÑO!A1)</f>
        <v>RECAUDACIÓN PERIODO: 01/06/2022 A 30/11/2022</v>
      </c>
      <c r="F9" s="111"/>
      <c r="G9" s="111"/>
      <c r="H9" s="111"/>
      <c r="I9" s="111"/>
      <c r="J9" s="118"/>
      <c r="K9" s="118"/>
      <c r="L9" s="118" t="str">
        <f>CONCATENATE("RECAUDACIÓN PERIODO: 01/12/",AÑO!A1," A 31/05/",AÑO!A1+1)</f>
        <v>RECAUDACIÓN PERIODO: 01/12/2022 A 31/05/2023</v>
      </c>
      <c r="M9" s="118"/>
      <c r="N9" s="118"/>
      <c r="O9" s="118"/>
      <c r="P9" s="118"/>
    </row>
    <row r="10" spans="1:17" s="2" customFormat="1" x14ac:dyDescent="0.2">
      <c r="A10" s="17"/>
      <c r="B10" s="12"/>
      <c r="C10" s="78"/>
      <c r="D10" s="78"/>
      <c r="E10" s="63"/>
      <c r="F10" s="63"/>
      <c r="G10" s="63"/>
      <c r="H10" s="33"/>
      <c r="I10" s="33"/>
      <c r="J10" s="78"/>
      <c r="K10" s="78"/>
      <c r="L10" s="63"/>
      <c r="M10" s="63"/>
      <c r="N10" s="63"/>
      <c r="O10" s="33"/>
      <c r="P10" s="33"/>
    </row>
    <row r="11" spans="1:17" s="2" customFormat="1" ht="51" x14ac:dyDescent="0.2">
      <c r="A11" s="88" t="s">
        <v>40</v>
      </c>
      <c r="B11" s="88" t="s">
        <v>36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11</v>
      </c>
      <c r="J11" s="93" t="s">
        <v>16</v>
      </c>
      <c r="K11" s="91" t="s">
        <v>6</v>
      </c>
      <c r="L11" s="92" t="s">
        <v>7</v>
      </c>
      <c r="M11" s="92" t="s">
        <v>8</v>
      </c>
      <c r="N11" s="92" t="s">
        <v>9</v>
      </c>
      <c r="O11" s="92" t="s">
        <v>10</v>
      </c>
      <c r="P11" s="92" t="s">
        <v>11</v>
      </c>
      <c r="Q11" s="89" t="s">
        <v>18</v>
      </c>
    </row>
    <row r="12" spans="1:17" ht="6" customHeight="1" x14ac:dyDescent="0.2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26"/>
    </row>
    <row r="13" spans="1:17" x14ac:dyDescent="0.2">
      <c r="A13" s="141" t="s">
        <v>41</v>
      </c>
      <c r="B13" s="142" t="s">
        <v>15393</v>
      </c>
      <c r="C13" s="143">
        <v>748</v>
      </c>
      <c r="D13" s="143">
        <v>25</v>
      </c>
      <c r="E13" s="144">
        <v>13293.12</v>
      </c>
      <c r="F13" s="144">
        <v>888.33</v>
      </c>
      <c r="G13" s="144">
        <v>2104.1</v>
      </c>
      <c r="H13" s="144">
        <v>1414.91</v>
      </c>
      <c r="I13" s="144">
        <v>4407.34</v>
      </c>
      <c r="Q13" s="1"/>
    </row>
    <row r="14" spans="1:17" s="5" customFormat="1" x14ac:dyDescent="0.2">
      <c r="A14" s="141" t="s">
        <v>43</v>
      </c>
      <c r="B14" s="142" t="s">
        <v>15394</v>
      </c>
      <c r="C14" s="143">
        <v>496</v>
      </c>
      <c r="D14" s="143">
        <v>2</v>
      </c>
      <c r="E14" s="144">
        <v>21950.67</v>
      </c>
      <c r="F14" s="144">
        <v>589.05999999999995</v>
      </c>
      <c r="G14" s="144">
        <v>168.33</v>
      </c>
      <c r="H14" s="144">
        <v>2336.42</v>
      </c>
      <c r="I14" s="144">
        <v>3093.81</v>
      </c>
      <c r="J14" s="8"/>
      <c r="K14" s="8"/>
      <c r="L14" s="6"/>
      <c r="M14" s="6"/>
      <c r="N14" s="6"/>
      <c r="O14" s="6"/>
      <c r="P14" s="6"/>
      <c r="Q14" s="6"/>
    </row>
    <row r="15" spans="1:17" x14ac:dyDescent="0.2">
      <c r="A15" s="141" t="s">
        <v>45</v>
      </c>
      <c r="B15" s="142" t="s">
        <v>15395</v>
      </c>
      <c r="C15" s="143">
        <v>172722</v>
      </c>
      <c r="D15" s="143">
        <v>2434</v>
      </c>
      <c r="E15" s="144">
        <v>1651282.96</v>
      </c>
      <c r="F15" s="144">
        <v>205126.03</v>
      </c>
      <c r="G15" s="144">
        <v>204854.74</v>
      </c>
      <c r="H15" s="144">
        <v>175761.29</v>
      </c>
      <c r="I15" s="144">
        <v>585742.06000000006</v>
      </c>
    </row>
    <row r="16" spans="1:17" x14ac:dyDescent="0.2">
      <c r="A16" s="141" t="s">
        <v>47</v>
      </c>
      <c r="B16" s="142" t="s">
        <v>15396</v>
      </c>
      <c r="C16" s="143">
        <v>681</v>
      </c>
      <c r="D16" s="143">
        <v>1</v>
      </c>
      <c r="E16" s="144">
        <v>316.14999999999998</v>
      </c>
      <c r="F16" s="144">
        <v>808.76</v>
      </c>
      <c r="G16" s="144">
        <v>84.16</v>
      </c>
      <c r="H16" s="144">
        <v>33.65</v>
      </c>
      <c r="I16" s="144">
        <v>926.57</v>
      </c>
    </row>
    <row r="17" spans="1:9" x14ac:dyDescent="0.2">
      <c r="A17" s="141" t="s">
        <v>49</v>
      </c>
      <c r="B17" s="142" t="s">
        <v>15397</v>
      </c>
      <c r="C17" s="143">
        <v>670</v>
      </c>
      <c r="D17" s="143">
        <v>7</v>
      </c>
      <c r="E17" s="144">
        <v>2646.66</v>
      </c>
      <c r="F17" s="144">
        <v>795.7</v>
      </c>
      <c r="G17" s="144">
        <v>589.14</v>
      </c>
      <c r="H17" s="144">
        <v>281.70999999999998</v>
      </c>
      <c r="I17" s="144">
        <v>1666.55</v>
      </c>
    </row>
    <row r="18" spans="1:9" x14ac:dyDescent="0.2">
      <c r="A18" s="141" t="s">
        <v>51</v>
      </c>
      <c r="B18" s="142" t="s">
        <v>15398</v>
      </c>
      <c r="C18" s="143">
        <v>632</v>
      </c>
      <c r="D18" s="143">
        <v>8</v>
      </c>
      <c r="E18" s="144">
        <v>37835.800000000003</v>
      </c>
      <c r="F18" s="144">
        <v>750.57</v>
      </c>
      <c r="G18" s="144">
        <v>673.31</v>
      </c>
      <c r="H18" s="144">
        <v>4027.22</v>
      </c>
      <c r="I18" s="144">
        <v>5451.1</v>
      </c>
    </row>
    <row r="19" spans="1:9" x14ac:dyDescent="0.2">
      <c r="A19" s="141" t="s">
        <v>53</v>
      </c>
      <c r="B19" s="142" t="s">
        <v>15399</v>
      </c>
      <c r="C19" s="143">
        <v>1153</v>
      </c>
      <c r="D19" s="143">
        <v>34</v>
      </c>
      <c r="E19" s="144">
        <v>7470.08</v>
      </c>
      <c r="F19" s="144">
        <v>1369.31</v>
      </c>
      <c r="G19" s="144">
        <v>2861.57</v>
      </c>
      <c r="H19" s="144">
        <v>795.11</v>
      </c>
      <c r="I19" s="144">
        <v>5025.99</v>
      </c>
    </row>
    <row r="20" spans="1:9" x14ac:dyDescent="0.2">
      <c r="A20" s="141" t="s">
        <v>55</v>
      </c>
      <c r="B20" s="142" t="s">
        <v>15400</v>
      </c>
      <c r="C20" s="143">
        <v>1310</v>
      </c>
      <c r="D20" s="143">
        <v>19</v>
      </c>
      <c r="E20" s="144">
        <v>10862.37</v>
      </c>
      <c r="F20" s="144">
        <v>1555.77</v>
      </c>
      <c r="G20" s="144">
        <v>1599.11</v>
      </c>
      <c r="H20" s="144">
        <v>1156.18</v>
      </c>
      <c r="I20" s="144">
        <v>4311.0600000000004</v>
      </c>
    </row>
    <row r="21" spans="1:9" x14ac:dyDescent="0.2">
      <c r="A21" s="141" t="s">
        <v>57</v>
      </c>
      <c r="B21" s="142" t="s">
        <v>15401</v>
      </c>
      <c r="C21" s="143">
        <v>24388</v>
      </c>
      <c r="D21" s="143">
        <v>355</v>
      </c>
      <c r="E21" s="144">
        <v>371480.74</v>
      </c>
      <c r="F21" s="144">
        <v>28963.38</v>
      </c>
      <c r="G21" s="144">
        <v>29878.16</v>
      </c>
      <c r="H21" s="144">
        <v>39540.129999999997</v>
      </c>
      <c r="I21" s="144">
        <v>98381.67</v>
      </c>
    </row>
    <row r="22" spans="1:9" x14ac:dyDescent="0.2">
      <c r="A22" s="141" t="s">
        <v>59</v>
      </c>
      <c r="B22" s="142" t="s">
        <v>15402</v>
      </c>
      <c r="C22" s="143">
        <v>2285</v>
      </c>
      <c r="D22" s="143">
        <v>24</v>
      </c>
      <c r="E22" s="144">
        <v>96123.44</v>
      </c>
      <c r="F22" s="144">
        <v>2713.69</v>
      </c>
      <c r="G22" s="144">
        <v>2019.93</v>
      </c>
      <c r="H22" s="144">
        <v>10231.299999999999</v>
      </c>
      <c r="I22" s="144">
        <v>14964.92</v>
      </c>
    </row>
    <row r="23" spans="1:9" x14ac:dyDescent="0.2">
      <c r="A23" s="141" t="s">
        <v>61</v>
      </c>
      <c r="B23" s="142" t="s">
        <v>15403</v>
      </c>
      <c r="C23" s="143">
        <v>582</v>
      </c>
      <c r="D23" s="143">
        <v>6</v>
      </c>
      <c r="E23" s="144">
        <v>1393.92</v>
      </c>
      <c r="F23" s="144">
        <v>691.18</v>
      </c>
      <c r="G23" s="144">
        <v>504.98</v>
      </c>
      <c r="H23" s="144">
        <v>148.37</v>
      </c>
      <c r="I23" s="144">
        <v>1344.53</v>
      </c>
    </row>
    <row r="24" spans="1:9" x14ac:dyDescent="0.2">
      <c r="A24" s="141" t="s">
        <v>63</v>
      </c>
      <c r="B24" s="142" t="s">
        <v>15404</v>
      </c>
      <c r="C24" s="143">
        <v>2363</v>
      </c>
      <c r="D24" s="143">
        <v>49</v>
      </c>
      <c r="E24" s="144">
        <v>12910.16</v>
      </c>
      <c r="F24" s="144">
        <v>2806.32</v>
      </c>
      <c r="G24" s="144">
        <v>4124.0200000000004</v>
      </c>
      <c r="H24" s="144">
        <v>1374.14</v>
      </c>
      <c r="I24" s="144">
        <v>8304.48</v>
      </c>
    </row>
    <row r="25" spans="1:9" x14ac:dyDescent="0.2">
      <c r="A25" s="141" t="s">
        <v>65</v>
      </c>
      <c r="B25" s="142" t="s">
        <v>15405</v>
      </c>
      <c r="C25" s="143">
        <v>129</v>
      </c>
      <c r="D25" s="143">
        <v>6</v>
      </c>
      <c r="E25" s="144">
        <v>5732.49</v>
      </c>
      <c r="F25" s="144">
        <v>153.19999999999999</v>
      </c>
      <c r="G25" s="144">
        <v>504.98</v>
      </c>
      <c r="H25" s="144">
        <v>610.16</v>
      </c>
      <c r="I25" s="144">
        <v>1268.3399999999999</v>
      </c>
    </row>
    <row r="26" spans="1:9" x14ac:dyDescent="0.2">
      <c r="A26" s="141" t="s">
        <v>67</v>
      </c>
      <c r="B26" s="142" t="s">
        <v>15406</v>
      </c>
      <c r="C26" s="143">
        <v>413</v>
      </c>
      <c r="D26" s="143">
        <v>16</v>
      </c>
      <c r="E26" s="144">
        <v>9946.32</v>
      </c>
      <c r="F26" s="144">
        <v>490.48</v>
      </c>
      <c r="G26" s="144">
        <v>1346.62</v>
      </c>
      <c r="H26" s="144">
        <v>1058.68</v>
      </c>
      <c r="I26" s="144">
        <v>2895.78</v>
      </c>
    </row>
    <row r="27" spans="1:9" x14ac:dyDescent="0.2">
      <c r="A27" s="141" t="s">
        <v>69</v>
      </c>
      <c r="B27" s="142" t="s">
        <v>15407</v>
      </c>
      <c r="C27" s="143">
        <v>1808</v>
      </c>
      <c r="D27" s="143">
        <v>50</v>
      </c>
      <c r="E27" s="144">
        <v>15304.93</v>
      </c>
      <c r="F27" s="144">
        <v>2147.19</v>
      </c>
      <c r="G27" s="144">
        <v>4208.1899999999996</v>
      </c>
      <c r="H27" s="144">
        <v>1629.05</v>
      </c>
      <c r="I27" s="144">
        <v>7984.43</v>
      </c>
    </row>
    <row r="28" spans="1:9" x14ac:dyDescent="0.2">
      <c r="A28" s="141" t="s">
        <v>71</v>
      </c>
      <c r="B28" s="142" t="s">
        <v>15408</v>
      </c>
      <c r="C28" s="143">
        <v>595</v>
      </c>
      <c r="D28" s="143">
        <v>10</v>
      </c>
      <c r="E28" s="144">
        <v>2071.62</v>
      </c>
      <c r="F28" s="144">
        <v>706.62</v>
      </c>
      <c r="G28" s="144">
        <v>841.64</v>
      </c>
      <c r="H28" s="144">
        <v>220.5</v>
      </c>
      <c r="I28" s="144">
        <v>1768.76</v>
      </c>
    </row>
    <row r="29" spans="1:9" x14ac:dyDescent="0.2">
      <c r="A29" s="141" t="s">
        <v>73</v>
      </c>
      <c r="B29" s="142" t="s">
        <v>15409</v>
      </c>
      <c r="C29" s="143">
        <v>768</v>
      </c>
      <c r="D29" s="143">
        <v>2</v>
      </c>
      <c r="E29" s="144">
        <v>352.99</v>
      </c>
      <c r="F29" s="144">
        <v>912.08</v>
      </c>
      <c r="G29" s="144">
        <v>168.33</v>
      </c>
      <c r="H29" s="144">
        <v>37.57</v>
      </c>
      <c r="I29" s="144">
        <v>1117.98</v>
      </c>
    </row>
    <row r="30" spans="1:9" x14ac:dyDescent="0.2">
      <c r="A30" s="141" t="s">
        <v>75</v>
      </c>
      <c r="B30" s="142" t="s">
        <v>15410</v>
      </c>
      <c r="C30" s="143">
        <v>1031</v>
      </c>
      <c r="D30" s="143">
        <v>33</v>
      </c>
      <c r="E30" s="144">
        <v>52513.64</v>
      </c>
      <c r="F30" s="144">
        <v>1224.42</v>
      </c>
      <c r="G30" s="144">
        <v>2777.41</v>
      </c>
      <c r="H30" s="144">
        <v>5589.51</v>
      </c>
      <c r="I30" s="144">
        <v>9591.34</v>
      </c>
    </row>
    <row r="31" spans="1:9" x14ac:dyDescent="0.2">
      <c r="A31" s="141" t="s">
        <v>77</v>
      </c>
      <c r="B31" s="142" t="s">
        <v>15411</v>
      </c>
      <c r="C31" s="143">
        <v>2718</v>
      </c>
      <c r="D31" s="143">
        <v>51</v>
      </c>
      <c r="E31" s="144">
        <v>193482.6</v>
      </c>
      <c r="F31" s="144">
        <v>3227.92</v>
      </c>
      <c r="G31" s="144">
        <v>4292.3500000000004</v>
      </c>
      <c r="H31" s="144">
        <v>20594.14</v>
      </c>
      <c r="I31" s="144">
        <v>28114.41</v>
      </c>
    </row>
    <row r="32" spans="1:9" x14ac:dyDescent="0.2">
      <c r="A32" s="141" t="s">
        <v>79</v>
      </c>
      <c r="B32" s="142" t="s">
        <v>15412</v>
      </c>
      <c r="C32" s="143">
        <v>496</v>
      </c>
      <c r="D32" s="143">
        <v>6</v>
      </c>
      <c r="E32" s="144">
        <v>37165.760000000002</v>
      </c>
      <c r="F32" s="144">
        <v>589.05999999999995</v>
      </c>
      <c r="G32" s="144">
        <v>504.98</v>
      </c>
      <c r="H32" s="144">
        <v>3955.9</v>
      </c>
      <c r="I32" s="144">
        <v>5049.9399999999996</v>
      </c>
    </row>
    <row r="33" spans="1:9" x14ac:dyDescent="0.2">
      <c r="A33" s="141" t="s">
        <v>81</v>
      </c>
      <c r="B33" s="142" t="s">
        <v>15413</v>
      </c>
      <c r="C33" s="143">
        <v>1361</v>
      </c>
      <c r="D33" s="143">
        <v>26</v>
      </c>
      <c r="E33" s="144">
        <v>13986.69</v>
      </c>
      <c r="F33" s="144">
        <v>1616.34</v>
      </c>
      <c r="G33" s="144">
        <v>2188.2600000000002</v>
      </c>
      <c r="H33" s="144">
        <v>1488.74</v>
      </c>
      <c r="I33" s="144">
        <v>5293.34</v>
      </c>
    </row>
    <row r="34" spans="1:9" x14ac:dyDescent="0.2">
      <c r="A34" s="141" t="s">
        <v>83</v>
      </c>
      <c r="B34" s="142" t="s">
        <v>15414</v>
      </c>
      <c r="C34" s="143">
        <v>328</v>
      </c>
      <c r="D34" s="143">
        <v>4</v>
      </c>
      <c r="E34" s="144">
        <v>30914.94</v>
      </c>
      <c r="F34" s="144">
        <v>389.54</v>
      </c>
      <c r="G34" s="144">
        <v>336.66</v>
      </c>
      <c r="H34" s="144">
        <v>3290.56</v>
      </c>
      <c r="I34" s="144">
        <v>4016.76</v>
      </c>
    </row>
    <row r="35" spans="1:9" x14ac:dyDescent="0.2">
      <c r="A35" s="141" t="s">
        <v>85</v>
      </c>
      <c r="B35" s="142" t="s">
        <v>15415</v>
      </c>
      <c r="C35" s="143">
        <v>564</v>
      </c>
      <c r="D35" s="143">
        <v>14</v>
      </c>
      <c r="E35" s="144">
        <v>11087.06</v>
      </c>
      <c r="F35" s="144">
        <v>669.81</v>
      </c>
      <c r="G35" s="144">
        <v>1178.3</v>
      </c>
      <c r="H35" s="144">
        <v>1180.0999999999999</v>
      </c>
      <c r="I35" s="144">
        <v>3028.21</v>
      </c>
    </row>
    <row r="36" spans="1:9" x14ac:dyDescent="0.2">
      <c r="A36" s="141" t="s">
        <v>87</v>
      </c>
      <c r="B36" s="142" t="s">
        <v>15416</v>
      </c>
      <c r="C36" s="143">
        <v>4540</v>
      </c>
      <c r="D36" s="143">
        <v>107</v>
      </c>
      <c r="E36" s="144">
        <v>35470.019999999997</v>
      </c>
      <c r="F36" s="144">
        <v>5391.74</v>
      </c>
      <c r="G36" s="144">
        <v>9005.5300000000007</v>
      </c>
      <c r="H36" s="144">
        <v>3775.4</v>
      </c>
      <c r="I36" s="144">
        <v>18172.669999999998</v>
      </c>
    </row>
    <row r="37" spans="1:9" x14ac:dyDescent="0.2">
      <c r="A37" s="141" t="s">
        <v>89</v>
      </c>
      <c r="B37" s="142" t="s">
        <v>15417</v>
      </c>
      <c r="C37" s="143">
        <v>10077</v>
      </c>
      <c r="D37" s="143">
        <v>138</v>
      </c>
      <c r="E37" s="144">
        <v>168915.35</v>
      </c>
      <c r="F37" s="144">
        <v>11967.53</v>
      </c>
      <c r="G37" s="144">
        <v>11614.61</v>
      </c>
      <c r="H37" s="144">
        <v>17979.22</v>
      </c>
      <c r="I37" s="144">
        <v>41561.360000000001</v>
      </c>
    </row>
    <row r="38" spans="1:9" x14ac:dyDescent="0.2">
      <c r="A38" s="141" t="s">
        <v>91</v>
      </c>
      <c r="B38" s="142" t="s">
        <v>15418</v>
      </c>
      <c r="C38" s="143">
        <v>1186</v>
      </c>
      <c r="D38" s="143">
        <v>10</v>
      </c>
      <c r="E38" s="144">
        <v>4149.87</v>
      </c>
      <c r="F38" s="144">
        <v>1408.5</v>
      </c>
      <c r="G38" s="144">
        <v>841.64</v>
      </c>
      <c r="H38" s="144">
        <v>441.71</v>
      </c>
      <c r="I38" s="144">
        <v>2691.85</v>
      </c>
    </row>
    <row r="39" spans="1:9" x14ac:dyDescent="0.2">
      <c r="A39" s="141" t="s">
        <v>93</v>
      </c>
      <c r="B39" s="142" t="s">
        <v>15419</v>
      </c>
      <c r="C39" s="143">
        <v>306</v>
      </c>
      <c r="D39" s="143">
        <v>3</v>
      </c>
      <c r="E39" s="144">
        <v>12629.57</v>
      </c>
      <c r="F39" s="144">
        <v>363.41</v>
      </c>
      <c r="G39" s="144">
        <v>252.49</v>
      </c>
      <c r="H39" s="144">
        <v>1344.28</v>
      </c>
      <c r="I39" s="144">
        <v>1960.18</v>
      </c>
    </row>
    <row r="40" spans="1:9" x14ac:dyDescent="0.2">
      <c r="A40" s="141" t="s">
        <v>95</v>
      </c>
      <c r="B40" s="142" t="s">
        <v>15420</v>
      </c>
      <c r="C40" s="143">
        <v>134</v>
      </c>
      <c r="D40" s="143">
        <v>1</v>
      </c>
      <c r="E40" s="144">
        <v>188.48</v>
      </c>
      <c r="F40" s="144">
        <v>159.13999999999999</v>
      </c>
      <c r="G40" s="144">
        <v>84.16</v>
      </c>
      <c r="H40" s="144">
        <v>20.059999999999999</v>
      </c>
      <c r="I40" s="144">
        <v>263.36</v>
      </c>
    </row>
    <row r="41" spans="1:9" x14ac:dyDescent="0.2">
      <c r="A41" s="141" t="s">
        <v>97</v>
      </c>
      <c r="B41" s="142" t="s">
        <v>15421</v>
      </c>
      <c r="C41" s="143">
        <v>4344</v>
      </c>
      <c r="D41" s="143">
        <v>146</v>
      </c>
      <c r="E41" s="144">
        <v>164485.34</v>
      </c>
      <c r="F41" s="144">
        <v>5158.97</v>
      </c>
      <c r="G41" s="144">
        <v>12287.92</v>
      </c>
      <c r="H41" s="144">
        <v>17507.7</v>
      </c>
      <c r="I41" s="144">
        <v>34954.589999999997</v>
      </c>
    </row>
    <row r="42" spans="1:9" x14ac:dyDescent="0.2">
      <c r="A42" s="141" t="s">
        <v>99</v>
      </c>
      <c r="B42" s="142" t="s">
        <v>15422</v>
      </c>
      <c r="C42" s="143">
        <v>3557</v>
      </c>
      <c r="D42" s="143">
        <v>46</v>
      </c>
      <c r="E42" s="144">
        <v>16865.3</v>
      </c>
      <c r="F42" s="144">
        <v>4224.32</v>
      </c>
      <c r="G42" s="144">
        <v>3871.54</v>
      </c>
      <c r="H42" s="144">
        <v>1795.13</v>
      </c>
      <c r="I42" s="144">
        <v>9890.99</v>
      </c>
    </row>
    <row r="43" spans="1:9" x14ac:dyDescent="0.2">
      <c r="A43" s="141" t="s">
        <v>101</v>
      </c>
      <c r="B43" s="142" t="s">
        <v>15423</v>
      </c>
      <c r="C43" s="143">
        <v>628</v>
      </c>
      <c r="D43" s="143">
        <v>2</v>
      </c>
      <c r="E43" s="144">
        <v>236.37</v>
      </c>
      <c r="F43" s="144">
        <v>745.82</v>
      </c>
      <c r="G43" s="144">
        <v>168.33</v>
      </c>
      <c r="H43" s="144">
        <v>25.16</v>
      </c>
      <c r="I43" s="144">
        <v>939.31</v>
      </c>
    </row>
    <row r="44" spans="1:9" x14ac:dyDescent="0.2">
      <c r="A44" s="141" t="s">
        <v>103</v>
      </c>
      <c r="B44" s="142" t="s">
        <v>15424</v>
      </c>
      <c r="C44" s="143">
        <v>280</v>
      </c>
      <c r="D44" s="143">
        <v>13</v>
      </c>
      <c r="E44" s="144">
        <v>2524.5</v>
      </c>
      <c r="F44" s="144">
        <v>332.53</v>
      </c>
      <c r="G44" s="144">
        <v>1094.1300000000001</v>
      </c>
      <c r="H44" s="144">
        <v>268.7</v>
      </c>
      <c r="I44" s="144">
        <v>1695.36</v>
      </c>
    </row>
    <row r="45" spans="1:9" x14ac:dyDescent="0.2">
      <c r="A45" s="141" t="s">
        <v>105</v>
      </c>
      <c r="B45" s="142" t="s">
        <v>15425</v>
      </c>
      <c r="C45" s="143">
        <v>2447</v>
      </c>
      <c r="D45" s="143">
        <v>25</v>
      </c>
      <c r="E45" s="144">
        <v>47263.78</v>
      </c>
      <c r="F45" s="144">
        <v>2906.08</v>
      </c>
      <c r="G45" s="144">
        <v>2104.1</v>
      </c>
      <c r="H45" s="144">
        <v>5030.72</v>
      </c>
      <c r="I45" s="144">
        <v>10040.9</v>
      </c>
    </row>
    <row r="46" spans="1:9" x14ac:dyDescent="0.2">
      <c r="A46" s="141" t="s">
        <v>107</v>
      </c>
      <c r="B46" s="142" t="s">
        <v>15426</v>
      </c>
      <c r="C46" s="143">
        <v>1836</v>
      </c>
      <c r="D46" s="143">
        <v>62</v>
      </c>
      <c r="E46" s="144">
        <v>17849.03</v>
      </c>
      <c r="F46" s="144">
        <v>2180.4499999999998</v>
      </c>
      <c r="G46" s="144">
        <v>5218.16</v>
      </c>
      <c r="H46" s="144">
        <v>1899.84</v>
      </c>
      <c r="I46" s="144">
        <v>9298.4500000000007</v>
      </c>
    </row>
    <row r="47" spans="1:9" x14ac:dyDescent="0.2">
      <c r="A47" s="141" t="s">
        <v>109</v>
      </c>
      <c r="B47" s="142" t="s">
        <v>15427</v>
      </c>
      <c r="C47" s="143">
        <v>2554</v>
      </c>
      <c r="D47" s="143">
        <v>63</v>
      </c>
      <c r="E47" s="144">
        <v>26170.28</v>
      </c>
      <c r="F47" s="144">
        <v>3033.15</v>
      </c>
      <c r="G47" s="144">
        <v>5302.32</v>
      </c>
      <c r="H47" s="144">
        <v>2785.54</v>
      </c>
      <c r="I47" s="144">
        <v>11121.01</v>
      </c>
    </row>
    <row r="48" spans="1:9" x14ac:dyDescent="0.2">
      <c r="A48" s="141" t="s">
        <v>111</v>
      </c>
      <c r="B48" s="142" t="s">
        <v>15428</v>
      </c>
      <c r="C48" s="143">
        <v>99</v>
      </c>
      <c r="D48" s="143">
        <v>5</v>
      </c>
      <c r="E48" s="144">
        <v>797.9</v>
      </c>
      <c r="F48" s="144">
        <v>117.58</v>
      </c>
      <c r="G48" s="144">
        <v>420.82</v>
      </c>
      <c r="H48" s="144">
        <v>84.93</v>
      </c>
      <c r="I48" s="144">
        <v>623.33000000000004</v>
      </c>
    </row>
    <row r="49" spans="1:9" x14ac:dyDescent="0.2">
      <c r="A49" s="141" t="s">
        <v>113</v>
      </c>
      <c r="B49" s="142" t="s">
        <v>15429</v>
      </c>
      <c r="C49" s="143">
        <v>30427</v>
      </c>
      <c r="D49" s="143">
        <v>329</v>
      </c>
      <c r="E49" s="144">
        <v>183660.57</v>
      </c>
      <c r="F49" s="144">
        <v>36135.35</v>
      </c>
      <c r="G49" s="144">
        <v>27689.9</v>
      </c>
      <c r="H49" s="144">
        <v>19548.689999999999</v>
      </c>
      <c r="I49" s="144">
        <v>83373.94</v>
      </c>
    </row>
    <row r="50" spans="1:9" x14ac:dyDescent="0.2">
      <c r="A50" s="141" t="s">
        <v>115</v>
      </c>
      <c r="B50" s="142" t="s">
        <v>15430</v>
      </c>
      <c r="C50" s="143">
        <v>311</v>
      </c>
      <c r="D50" s="143">
        <v>15</v>
      </c>
      <c r="E50" s="144">
        <v>5917.4</v>
      </c>
      <c r="F50" s="144">
        <v>369.34</v>
      </c>
      <c r="G50" s="144">
        <v>1262.46</v>
      </c>
      <c r="H50" s="144">
        <v>629.84</v>
      </c>
      <c r="I50" s="144">
        <v>2261.64</v>
      </c>
    </row>
    <row r="51" spans="1:9" x14ac:dyDescent="0.2">
      <c r="A51" s="141" t="s">
        <v>117</v>
      </c>
      <c r="B51" s="142" t="s">
        <v>15431</v>
      </c>
      <c r="C51" s="143">
        <v>1144</v>
      </c>
      <c r="D51" s="143">
        <v>22</v>
      </c>
      <c r="E51" s="144">
        <v>138230.03</v>
      </c>
      <c r="F51" s="144">
        <v>1358.62</v>
      </c>
      <c r="G51" s="144">
        <v>1851.61</v>
      </c>
      <c r="H51" s="144">
        <v>14713.1</v>
      </c>
      <c r="I51" s="144">
        <v>17923.330000000002</v>
      </c>
    </row>
    <row r="52" spans="1:9" x14ac:dyDescent="0.2">
      <c r="A52" s="141" t="s">
        <v>119</v>
      </c>
      <c r="B52" s="142" t="s">
        <v>15432</v>
      </c>
      <c r="C52" s="143">
        <v>598</v>
      </c>
      <c r="D52" s="143">
        <v>14</v>
      </c>
      <c r="E52" s="144">
        <v>50694.57</v>
      </c>
      <c r="F52" s="144">
        <v>710.19</v>
      </c>
      <c r="G52" s="144">
        <v>1178.3</v>
      </c>
      <c r="H52" s="144">
        <v>5395.89</v>
      </c>
      <c r="I52" s="144">
        <v>7284.38</v>
      </c>
    </row>
    <row r="53" spans="1:9" x14ac:dyDescent="0.2">
      <c r="A53" s="141" t="s">
        <v>121</v>
      </c>
      <c r="B53" s="142" t="s">
        <v>15433</v>
      </c>
      <c r="C53" s="143">
        <v>363</v>
      </c>
      <c r="D53" s="143">
        <v>6</v>
      </c>
      <c r="E53" s="144">
        <v>2570.2399999999998</v>
      </c>
      <c r="F53" s="144">
        <v>431.1</v>
      </c>
      <c r="G53" s="144">
        <v>504.98</v>
      </c>
      <c r="H53" s="144">
        <v>273.58</v>
      </c>
      <c r="I53" s="144">
        <v>1209.6600000000001</v>
      </c>
    </row>
    <row r="54" spans="1:9" x14ac:dyDescent="0.2">
      <c r="A54" s="141" t="s">
        <v>123</v>
      </c>
      <c r="B54" s="142" t="s">
        <v>15434</v>
      </c>
      <c r="C54" s="143">
        <v>909</v>
      </c>
      <c r="D54" s="143">
        <v>8</v>
      </c>
      <c r="E54" s="144">
        <v>17394.38</v>
      </c>
      <c r="F54" s="144">
        <v>1079.54</v>
      </c>
      <c r="G54" s="144">
        <v>673.31</v>
      </c>
      <c r="H54" s="144">
        <v>1851.45</v>
      </c>
      <c r="I54" s="144">
        <v>3604.3</v>
      </c>
    </row>
    <row r="55" spans="1:9" x14ac:dyDescent="0.2">
      <c r="A55" s="141" t="s">
        <v>125</v>
      </c>
      <c r="B55" s="142" t="s">
        <v>15435</v>
      </c>
      <c r="C55" s="143">
        <v>1322</v>
      </c>
      <c r="D55" s="143">
        <v>24</v>
      </c>
      <c r="E55" s="144">
        <v>60921.85</v>
      </c>
      <c r="F55" s="144">
        <v>1570.02</v>
      </c>
      <c r="G55" s="144">
        <v>2019.93</v>
      </c>
      <c r="H55" s="144">
        <v>6484.47</v>
      </c>
      <c r="I55" s="144">
        <v>10074.42</v>
      </c>
    </row>
    <row r="56" spans="1:9" x14ac:dyDescent="0.2">
      <c r="A56" s="141" t="s">
        <v>127</v>
      </c>
      <c r="B56" s="142" t="s">
        <v>15436</v>
      </c>
      <c r="C56" s="143">
        <v>1123</v>
      </c>
      <c r="D56" s="143">
        <v>17</v>
      </c>
      <c r="E56" s="144">
        <v>39869.35</v>
      </c>
      <c r="F56" s="144">
        <v>1333.68</v>
      </c>
      <c r="G56" s="144">
        <v>1430.78</v>
      </c>
      <c r="H56" s="144">
        <v>4243.66</v>
      </c>
      <c r="I56" s="144">
        <v>7008.12</v>
      </c>
    </row>
    <row r="57" spans="1:9" x14ac:dyDescent="0.2">
      <c r="A57" s="141" t="s">
        <v>129</v>
      </c>
      <c r="B57" s="142" t="s">
        <v>15437</v>
      </c>
      <c r="C57" s="143">
        <v>4654</v>
      </c>
      <c r="D57" s="143">
        <v>62</v>
      </c>
      <c r="E57" s="144">
        <v>38365.620000000003</v>
      </c>
      <c r="F57" s="144">
        <v>5527.13</v>
      </c>
      <c r="G57" s="144">
        <v>5218.16</v>
      </c>
      <c r="H57" s="144">
        <v>4083.61</v>
      </c>
      <c r="I57" s="144">
        <v>14828.9</v>
      </c>
    </row>
    <row r="58" spans="1:9" x14ac:dyDescent="0.2">
      <c r="A58" s="141" t="s">
        <v>131</v>
      </c>
      <c r="B58" s="142" t="s">
        <v>15438</v>
      </c>
      <c r="C58" s="143">
        <v>1380</v>
      </c>
      <c r="D58" s="143">
        <v>25</v>
      </c>
      <c r="E58" s="144">
        <v>15319.5</v>
      </c>
      <c r="F58" s="144">
        <v>1638.9</v>
      </c>
      <c r="G58" s="144">
        <v>2104.1</v>
      </c>
      <c r="H58" s="144">
        <v>1630.59</v>
      </c>
      <c r="I58" s="144">
        <v>5373.59</v>
      </c>
    </row>
    <row r="59" spans="1:9" x14ac:dyDescent="0.2">
      <c r="A59" s="141" t="s">
        <v>133</v>
      </c>
      <c r="B59" s="142" t="s">
        <v>15439</v>
      </c>
      <c r="C59" s="143">
        <v>105</v>
      </c>
      <c r="D59" s="143">
        <v>9</v>
      </c>
      <c r="E59" s="144">
        <v>78877.09</v>
      </c>
      <c r="F59" s="144">
        <v>124.7</v>
      </c>
      <c r="G59" s="144">
        <v>757.47</v>
      </c>
      <c r="H59" s="144">
        <v>8395.6200000000008</v>
      </c>
      <c r="I59" s="144">
        <v>9277.7900000000009</v>
      </c>
    </row>
    <row r="60" spans="1:9" x14ac:dyDescent="0.2">
      <c r="A60" s="141" t="s">
        <v>135</v>
      </c>
      <c r="B60" s="142" t="s">
        <v>15440</v>
      </c>
      <c r="C60" s="143">
        <v>1483</v>
      </c>
      <c r="D60" s="143">
        <v>31</v>
      </c>
      <c r="E60" s="144">
        <v>9037.43</v>
      </c>
      <c r="F60" s="144">
        <v>1761.22</v>
      </c>
      <c r="G60" s="144">
        <v>2609.08</v>
      </c>
      <c r="H60" s="144">
        <v>961.94</v>
      </c>
      <c r="I60" s="144">
        <v>5332.24</v>
      </c>
    </row>
    <row r="61" spans="1:9" x14ac:dyDescent="0.2">
      <c r="A61" s="141" t="s">
        <v>137</v>
      </c>
      <c r="B61" s="142" t="s">
        <v>15441</v>
      </c>
      <c r="C61" s="143">
        <v>829</v>
      </c>
      <c r="D61" s="143">
        <v>10</v>
      </c>
      <c r="E61" s="144">
        <v>1567.78</v>
      </c>
      <c r="F61" s="144">
        <v>984.53</v>
      </c>
      <c r="G61" s="144">
        <v>841.64</v>
      </c>
      <c r="H61" s="144">
        <v>166.87</v>
      </c>
      <c r="I61" s="144">
        <v>1993.04</v>
      </c>
    </row>
    <row r="62" spans="1:9" x14ac:dyDescent="0.2">
      <c r="A62" s="141" t="s">
        <v>139</v>
      </c>
      <c r="B62" s="142" t="s">
        <v>15442</v>
      </c>
      <c r="C62" s="143">
        <v>86</v>
      </c>
      <c r="D62" s="143">
        <v>1</v>
      </c>
      <c r="E62" s="144">
        <v>188.48</v>
      </c>
      <c r="F62" s="144">
        <v>102.14</v>
      </c>
      <c r="G62" s="144">
        <v>84.16</v>
      </c>
      <c r="H62" s="144">
        <v>20.059999999999999</v>
      </c>
      <c r="I62" s="144">
        <v>206.36</v>
      </c>
    </row>
    <row r="63" spans="1:9" x14ac:dyDescent="0.2">
      <c r="A63" s="141" t="s">
        <v>141</v>
      </c>
      <c r="B63" s="142" t="s">
        <v>15443</v>
      </c>
      <c r="C63" s="143">
        <v>2038</v>
      </c>
      <c r="D63" s="143">
        <v>50</v>
      </c>
      <c r="E63" s="144">
        <v>20679.240000000002</v>
      </c>
      <c r="F63" s="144">
        <v>2420.34</v>
      </c>
      <c r="G63" s="144">
        <v>4208.1899999999996</v>
      </c>
      <c r="H63" s="144">
        <v>2201.08</v>
      </c>
      <c r="I63" s="144">
        <v>8829.61</v>
      </c>
    </row>
    <row r="64" spans="1:9" x14ac:dyDescent="0.2">
      <c r="A64" s="141" t="s">
        <v>143</v>
      </c>
      <c r="B64" s="142" t="s">
        <v>15444</v>
      </c>
      <c r="C64" s="143">
        <v>605</v>
      </c>
      <c r="D64" s="143">
        <v>15</v>
      </c>
      <c r="E64" s="144">
        <v>2761.02</v>
      </c>
      <c r="F64" s="144">
        <v>718.5</v>
      </c>
      <c r="G64" s="144">
        <v>1262.46</v>
      </c>
      <c r="H64" s="144">
        <v>293.88</v>
      </c>
      <c r="I64" s="144">
        <v>2274.84</v>
      </c>
    </row>
    <row r="65" spans="1:9" x14ac:dyDescent="0.2">
      <c r="A65" s="141" t="s">
        <v>145</v>
      </c>
      <c r="B65" s="142" t="s">
        <v>15445</v>
      </c>
      <c r="C65" s="143">
        <v>3433</v>
      </c>
      <c r="D65" s="143">
        <v>31</v>
      </c>
      <c r="E65" s="144">
        <v>65636.490000000005</v>
      </c>
      <c r="F65" s="144">
        <v>4077.06</v>
      </c>
      <c r="G65" s="144">
        <v>2609.08</v>
      </c>
      <c r="H65" s="144">
        <v>6986.3</v>
      </c>
      <c r="I65" s="144">
        <v>13672.44</v>
      </c>
    </row>
    <row r="66" spans="1:9" x14ac:dyDescent="0.2">
      <c r="A66" s="141" t="s">
        <v>147</v>
      </c>
      <c r="B66" s="142" t="s">
        <v>15446</v>
      </c>
      <c r="C66" s="143">
        <v>536</v>
      </c>
      <c r="D66" s="143">
        <v>15</v>
      </c>
      <c r="E66" s="144">
        <v>3518.68</v>
      </c>
      <c r="F66" s="144">
        <v>636.55999999999995</v>
      </c>
      <c r="G66" s="144">
        <v>1262.46</v>
      </c>
      <c r="H66" s="144">
        <v>374.53</v>
      </c>
      <c r="I66" s="144">
        <v>2273.5500000000002</v>
      </c>
    </row>
    <row r="67" spans="1:9" x14ac:dyDescent="0.2">
      <c r="A67" s="141" t="s">
        <v>149</v>
      </c>
      <c r="B67" s="142" t="s">
        <v>15447</v>
      </c>
      <c r="C67" s="143">
        <v>1197</v>
      </c>
      <c r="D67" s="143">
        <v>7</v>
      </c>
      <c r="E67" s="144">
        <v>1614.52</v>
      </c>
      <c r="F67" s="144">
        <v>1421.57</v>
      </c>
      <c r="G67" s="144">
        <v>589.14</v>
      </c>
      <c r="H67" s="144">
        <v>171.85</v>
      </c>
      <c r="I67" s="144">
        <v>2182.56</v>
      </c>
    </row>
    <row r="68" spans="1:9" x14ac:dyDescent="0.2">
      <c r="A68" s="141" t="s">
        <v>151</v>
      </c>
      <c r="B68" s="142" t="s">
        <v>15448</v>
      </c>
      <c r="C68" s="143">
        <v>1963</v>
      </c>
      <c r="D68" s="143">
        <v>20</v>
      </c>
      <c r="E68" s="144">
        <v>5615.64</v>
      </c>
      <c r="F68" s="144">
        <v>2331.27</v>
      </c>
      <c r="G68" s="144">
        <v>1683.28</v>
      </c>
      <c r="H68" s="144">
        <v>597.73</v>
      </c>
      <c r="I68" s="144">
        <v>4612.28</v>
      </c>
    </row>
    <row r="69" spans="1:9" x14ac:dyDescent="0.2">
      <c r="A69" s="141" t="s">
        <v>153</v>
      </c>
      <c r="B69" s="142" t="s">
        <v>15449</v>
      </c>
      <c r="C69" s="143">
        <v>2241</v>
      </c>
      <c r="D69" s="143">
        <v>26</v>
      </c>
      <c r="E69" s="144">
        <v>6429.19</v>
      </c>
      <c r="F69" s="144">
        <v>2661.43</v>
      </c>
      <c r="G69" s="144">
        <v>2188.2600000000002</v>
      </c>
      <c r="H69" s="144">
        <v>684.32</v>
      </c>
      <c r="I69" s="144">
        <v>5534.01</v>
      </c>
    </row>
    <row r="70" spans="1:9" x14ac:dyDescent="0.2">
      <c r="A70" s="141" t="s">
        <v>155</v>
      </c>
      <c r="B70" s="142" t="s">
        <v>15450</v>
      </c>
      <c r="C70" s="143">
        <v>323</v>
      </c>
      <c r="D70" s="143">
        <v>3</v>
      </c>
      <c r="E70" s="144">
        <v>555.24</v>
      </c>
      <c r="F70" s="144">
        <v>383.6</v>
      </c>
      <c r="G70" s="144">
        <v>252.49</v>
      </c>
      <c r="H70" s="144">
        <v>59.1</v>
      </c>
      <c r="I70" s="144">
        <v>695.19</v>
      </c>
    </row>
    <row r="71" spans="1:9" x14ac:dyDescent="0.2">
      <c r="A71" s="141" t="s">
        <v>157</v>
      </c>
      <c r="B71" s="142" t="s">
        <v>15451</v>
      </c>
      <c r="C71" s="143">
        <v>320</v>
      </c>
      <c r="D71" s="143">
        <v>8</v>
      </c>
      <c r="E71" s="144">
        <v>60990.74</v>
      </c>
      <c r="F71" s="144">
        <v>380.03</v>
      </c>
      <c r="G71" s="144">
        <v>673.31</v>
      </c>
      <c r="H71" s="144">
        <v>6491.81</v>
      </c>
      <c r="I71" s="144">
        <v>7545.15</v>
      </c>
    </row>
    <row r="72" spans="1:9" x14ac:dyDescent="0.2">
      <c r="A72" s="141" t="s">
        <v>159</v>
      </c>
      <c r="B72" s="142" t="s">
        <v>15452</v>
      </c>
      <c r="C72" s="143">
        <v>1410</v>
      </c>
      <c r="D72" s="143">
        <v>21</v>
      </c>
      <c r="E72" s="144">
        <v>116272.57</v>
      </c>
      <c r="F72" s="144">
        <v>1674.53</v>
      </c>
      <c r="G72" s="144">
        <v>1767.44</v>
      </c>
      <c r="H72" s="144">
        <v>12375.96</v>
      </c>
      <c r="I72" s="144">
        <v>15817.93</v>
      </c>
    </row>
    <row r="73" spans="1:9" x14ac:dyDescent="0.2">
      <c r="A73" s="141" t="s">
        <v>161</v>
      </c>
      <c r="B73" s="142" t="s">
        <v>15453</v>
      </c>
      <c r="C73" s="143">
        <v>676</v>
      </c>
      <c r="D73" s="143">
        <v>5</v>
      </c>
      <c r="E73" s="144">
        <v>38707.949999999997</v>
      </c>
      <c r="F73" s="144">
        <v>802.82</v>
      </c>
      <c r="G73" s="144">
        <v>420.82</v>
      </c>
      <c r="H73" s="144">
        <v>4120.05</v>
      </c>
      <c r="I73" s="144">
        <v>5343.69</v>
      </c>
    </row>
    <row r="74" spans="1:9" x14ac:dyDescent="0.2">
      <c r="A74" s="141" t="s">
        <v>163</v>
      </c>
      <c r="B74" s="142" t="s">
        <v>15454</v>
      </c>
      <c r="C74" s="143">
        <v>401</v>
      </c>
      <c r="D74" s="143">
        <v>4</v>
      </c>
      <c r="E74" s="144">
        <v>588.29999999999995</v>
      </c>
      <c r="F74" s="144">
        <v>476.23</v>
      </c>
      <c r="G74" s="144">
        <v>336.66</v>
      </c>
      <c r="H74" s="144">
        <v>62.62</v>
      </c>
      <c r="I74" s="144">
        <v>875.51</v>
      </c>
    </row>
    <row r="75" spans="1:9" x14ac:dyDescent="0.2">
      <c r="A75" s="141" t="s">
        <v>165</v>
      </c>
      <c r="B75" s="142" t="s">
        <v>15455</v>
      </c>
      <c r="C75" s="143">
        <v>1584</v>
      </c>
      <c r="D75" s="143">
        <v>25</v>
      </c>
      <c r="E75" s="144">
        <v>60512.69</v>
      </c>
      <c r="F75" s="144">
        <v>1881.17</v>
      </c>
      <c r="G75" s="144">
        <v>2104.1</v>
      </c>
      <c r="H75" s="144">
        <v>6440.93</v>
      </c>
      <c r="I75" s="144">
        <v>10426.200000000001</v>
      </c>
    </row>
    <row r="76" spans="1:9" x14ac:dyDescent="0.2">
      <c r="A76" s="141" t="s">
        <v>167</v>
      </c>
      <c r="B76" s="142" t="s">
        <v>15456</v>
      </c>
      <c r="C76" s="143">
        <v>394</v>
      </c>
      <c r="D76" s="143">
        <v>8</v>
      </c>
      <c r="E76" s="144">
        <v>37631.78</v>
      </c>
      <c r="F76" s="144">
        <v>467.92</v>
      </c>
      <c r="G76" s="144">
        <v>673.31</v>
      </c>
      <c r="H76" s="144">
        <v>4005.5</v>
      </c>
      <c r="I76" s="144">
        <v>5146.7299999999996</v>
      </c>
    </row>
    <row r="77" spans="1:9" x14ac:dyDescent="0.2">
      <c r="A77" s="141" t="s">
        <v>169</v>
      </c>
      <c r="B77" s="142" t="s">
        <v>15457</v>
      </c>
      <c r="C77" s="143">
        <v>465</v>
      </c>
      <c r="D77" s="143">
        <v>8</v>
      </c>
      <c r="E77" s="144">
        <v>4398.7</v>
      </c>
      <c r="F77" s="144">
        <v>552.24</v>
      </c>
      <c r="G77" s="144">
        <v>673.31</v>
      </c>
      <c r="H77" s="144">
        <v>468.19</v>
      </c>
      <c r="I77" s="144">
        <v>1693.74</v>
      </c>
    </row>
    <row r="78" spans="1:9" x14ac:dyDescent="0.2">
      <c r="A78" s="141" t="s">
        <v>171</v>
      </c>
      <c r="B78" s="142" t="s">
        <v>15458</v>
      </c>
      <c r="C78" s="143">
        <v>225</v>
      </c>
      <c r="D78" s="143">
        <v>5</v>
      </c>
      <c r="E78" s="144">
        <v>1124.56</v>
      </c>
      <c r="F78" s="144">
        <v>267.20999999999998</v>
      </c>
      <c r="G78" s="144">
        <v>420.82</v>
      </c>
      <c r="H78" s="144">
        <v>119.7</v>
      </c>
      <c r="I78" s="144">
        <v>807.73</v>
      </c>
    </row>
    <row r="79" spans="1:9" x14ac:dyDescent="0.2">
      <c r="A79" s="141" t="s">
        <v>173</v>
      </c>
      <c r="B79" s="142" t="s">
        <v>15459</v>
      </c>
      <c r="C79" s="143">
        <v>1326</v>
      </c>
      <c r="D79" s="143">
        <v>12</v>
      </c>
      <c r="E79" s="144">
        <v>2017</v>
      </c>
      <c r="F79" s="144">
        <v>1574.77</v>
      </c>
      <c r="G79" s="144">
        <v>1009.97</v>
      </c>
      <c r="H79" s="144">
        <v>214.69</v>
      </c>
      <c r="I79" s="144">
        <v>2799.43</v>
      </c>
    </row>
    <row r="80" spans="1:9" x14ac:dyDescent="0.2">
      <c r="A80" s="141" t="s">
        <v>175</v>
      </c>
      <c r="B80" s="142" t="s">
        <v>15460</v>
      </c>
      <c r="C80" s="143">
        <v>391</v>
      </c>
      <c r="D80" s="143">
        <v>11</v>
      </c>
      <c r="E80" s="144">
        <v>39454.49</v>
      </c>
      <c r="F80" s="144">
        <v>464.35</v>
      </c>
      <c r="G80" s="144">
        <v>925.8</v>
      </c>
      <c r="H80" s="144">
        <v>4199.5</v>
      </c>
      <c r="I80" s="144">
        <v>5589.65</v>
      </c>
    </row>
    <row r="81" spans="1:9" x14ac:dyDescent="0.2">
      <c r="A81" s="141" t="s">
        <v>177</v>
      </c>
      <c r="B81" s="142" t="s">
        <v>15461</v>
      </c>
      <c r="C81" s="143">
        <v>15401</v>
      </c>
      <c r="D81" s="143">
        <v>308</v>
      </c>
      <c r="E81" s="144">
        <v>306414.89</v>
      </c>
      <c r="F81" s="144">
        <v>18290.349999999999</v>
      </c>
      <c r="G81" s="144">
        <v>25922.46</v>
      </c>
      <c r="H81" s="144">
        <v>32614.57</v>
      </c>
      <c r="I81" s="144">
        <v>76827.38</v>
      </c>
    </row>
    <row r="82" spans="1:9" x14ac:dyDescent="0.2">
      <c r="A82" s="141" t="s">
        <v>179</v>
      </c>
      <c r="B82" s="142" t="s">
        <v>15462</v>
      </c>
      <c r="C82" s="143">
        <v>461</v>
      </c>
      <c r="D82" s="143">
        <v>11</v>
      </c>
      <c r="E82" s="144">
        <v>4145.9799999999996</v>
      </c>
      <c r="F82" s="144">
        <v>547.49</v>
      </c>
      <c r="G82" s="144">
        <v>925.8</v>
      </c>
      <c r="H82" s="144">
        <v>441.3</v>
      </c>
      <c r="I82" s="144">
        <v>1914.59</v>
      </c>
    </row>
    <row r="83" spans="1:9" x14ac:dyDescent="0.2">
      <c r="A83" s="141" t="s">
        <v>181</v>
      </c>
      <c r="B83" s="142" t="s">
        <v>15463</v>
      </c>
      <c r="C83" s="143">
        <v>1148</v>
      </c>
      <c r="D83" s="143">
        <v>11</v>
      </c>
      <c r="E83" s="144">
        <v>2968.45</v>
      </c>
      <c r="F83" s="144">
        <v>1363.38</v>
      </c>
      <c r="G83" s="144">
        <v>925.8</v>
      </c>
      <c r="H83" s="144">
        <v>315.95999999999998</v>
      </c>
      <c r="I83" s="144">
        <v>2605.14</v>
      </c>
    </row>
    <row r="84" spans="1:9" x14ac:dyDescent="0.2">
      <c r="A84" s="141" t="s">
        <v>183</v>
      </c>
      <c r="B84" s="142" t="s">
        <v>15464</v>
      </c>
      <c r="C84" s="143">
        <v>1750</v>
      </c>
      <c r="D84" s="143">
        <v>19</v>
      </c>
      <c r="E84" s="144">
        <v>3594.02</v>
      </c>
      <c r="F84" s="144">
        <v>2078.31</v>
      </c>
      <c r="G84" s="144">
        <v>1599.11</v>
      </c>
      <c r="H84" s="144">
        <v>382.54</v>
      </c>
      <c r="I84" s="144">
        <v>4059.96</v>
      </c>
    </row>
    <row r="85" spans="1:9" x14ac:dyDescent="0.2">
      <c r="A85" s="141" t="s">
        <v>185</v>
      </c>
      <c r="B85" s="142" t="s">
        <v>15465</v>
      </c>
      <c r="C85" s="143">
        <v>6184</v>
      </c>
      <c r="D85" s="143">
        <v>54</v>
      </c>
      <c r="E85" s="144">
        <v>17610.02</v>
      </c>
      <c r="F85" s="144">
        <v>7344.17</v>
      </c>
      <c r="G85" s="144">
        <v>4544.8500000000004</v>
      </c>
      <c r="H85" s="144">
        <v>1874.4</v>
      </c>
      <c r="I85" s="144">
        <v>13763.42</v>
      </c>
    </row>
    <row r="86" spans="1:9" x14ac:dyDescent="0.2">
      <c r="A86" s="141" t="s">
        <v>187</v>
      </c>
      <c r="B86" s="142" t="s">
        <v>15466</v>
      </c>
      <c r="C86" s="143">
        <v>7691</v>
      </c>
      <c r="D86" s="143">
        <v>75</v>
      </c>
      <c r="E86" s="144">
        <v>19631.41</v>
      </c>
      <c r="F86" s="144">
        <v>9133.9</v>
      </c>
      <c r="G86" s="144">
        <v>6312.29</v>
      </c>
      <c r="H86" s="144">
        <v>2089.5500000000002</v>
      </c>
      <c r="I86" s="144">
        <v>17535.740000000002</v>
      </c>
    </row>
    <row r="87" spans="1:9" x14ac:dyDescent="0.2">
      <c r="A87" s="141" t="s">
        <v>189</v>
      </c>
      <c r="B87" s="142" t="s">
        <v>15467</v>
      </c>
      <c r="C87" s="143">
        <v>1947</v>
      </c>
      <c r="D87" s="143">
        <v>20</v>
      </c>
      <c r="E87" s="144">
        <v>6845.46</v>
      </c>
      <c r="F87" s="144">
        <v>2312.27</v>
      </c>
      <c r="G87" s="144">
        <v>1683.28</v>
      </c>
      <c r="H87" s="144">
        <v>728.62</v>
      </c>
      <c r="I87" s="144">
        <v>4724.17</v>
      </c>
    </row>
    <row r="88" spans="1:9" x14ac:dyDescent="0.2">
      <c r="A88" s="141" t="s">
        <v>191</v>
      </c>
      <c r="B88" s="142" t="s">
        <v>15468</v>
      </c>
      <c r="C88" s="143">
        <v>327</v>
      </c>
      <c r="D88" s="143">
        <v>2</v>
      </c>
      <c r="E88" s="144">
        <v>411.84</v>
      </c>
      <c r="F88" s="144">
        <v>388.34</v>
      </c>
      <c r="G88" s="144">
        <v>168.33</v>
      </c>
      <c r="H88" s="144">
        <v>43.83</v>
      </c>
      <c r="I88" s="144">
        <v>600.5</v>
      </c>
    </row>
    <row r="89" spans="1:9" x14ac:dyDescent="0.2">
      <c r="A89" s="141" t="s">
        <v>193</v>
      </c>
      <c r="B89" s="142" t="s">
        <v>15469</v>
      </c>
      <c r="C89" s="143">
        <v>62</v>
      </c>
      <c r="D89" s="143">
        <v>1</v>
      </c>
      <c r="E89" s="144">
        <v>15866.73</v>
      </c>
      <c r="F89" s="144">
        <v>73.63</v>
      </c>
      <c r="G89" s="144">
        <v>84.16</v>
      </c>
      <c r="H89" s="144">
        <v>1688.84</v>
      </c>
      <c r="I89" s="144">
        <v>1846.63</v>
      </c>
    </row>
    <row r="90" spans="1:9" x14ac:dyDescent="0.2">
      <c r="A90" s="141" t="s">
        <v>195</v>
      </c>
      <c r="B90" s="142" t="s">
        <v>15470</v>
      </c>
      <c r="C90" s="143">
        <v>1081</v>
      </c>
      <c r="D90" s="143">
        <v>20</v>
      </c>
      <c r="E90" s="144">
        <v>4266.6000000000004</v>
      </c>
      <c r="F90" s="144">
        <v>1283.81</v>
      </c>
      <c r="G90" s="144">
        <v>1683.28</v>
      </c>
      <c r="H90" s="144">
        <v>454.14</v>
      </c>
      <c r="I90" s="144">
        <v>3421.23</v>
      </c>
    </row>
    <row r="91" spans="1:9" x14ac:dyDescent="0.2">
      <c r="A91" s="141" t="s">
        <v>197</v>
      </c>
      <c r="B91" s="142" t="s">
        <v>15471</v>
      </c>
      <c r="C91" s="143">
        <v>4040</v>
      </c>
      <c r="D91" s="143">
        <v>75</v>
      </c>
      <c r="E91" s="144">
        <v>40225.870000000003</v>
      </c>
      <c r="F91" s="144">
        <v>4797.9399999999996</v>
      </c>
      <c r="G91" s="144">
        <v>6312.29</v>
      </c>
      <c r="H91" s="144">
        <v>4281.6099999999997</v>
      </c>
      <c r="I91" s="144">
        <v>15391.84</v>
      </c>
    </row>
    <row r="92" spans="1:9" x14ac:dyDescent="0.2">
      <c r="A92" s="141" t="s">
        <v>199</v>
      </c>
      <c r="B92" s="142" t="s">
        <v>15472</v>
      </c>
      <c r="C92" s="143">
        <v>556</v>
      </c>
      <c r="D92" s="143">
        <v>8</v>
      </c>
      <c r="E92" s="144">
        <v>2977.59</v>
      </c>
      <c r="F92" s="144">
        <v>660.31</v>
      </c>
      <c r="G92" s="144">
        <v>673.31</v>
      </c>
      <c r="H92" s="144">
        <v>316.94</v>
      </c>
      <c r="I92" s="144">
        <v>1650.56</v>
      </c>
    </row>
    <row r="93" spans="1:9" x14ac:dyDescent="0.2">
      <c r="A93" s="141" t="s">
        <v>201</v>
      </c>
      <c r="B93" s="142" t="s">
        <v>15473</v>
      </c>
      <c r="C93" s="143">
        <v>24978</v>
      </c>
      <c r="D93" s="143">
        <v>441</v>
      </c>
      <c r="E93" s="144">
        <v>399260.32</v>
      </c>
      <c r="F93" s="144">
        <v>29664.07</v>
      </c>
      <c r="G93" s="144">
        <v>37116.25</v>
      </c>
      <c r="H93" s="144">
        <v>42496.959999999999</v>
      </c>
      <c r="I93" s="144">
        <v>109277.28</v>
      </c>
    </row>
    <row r="94" spans="1:9" x14ac:dyDescent="0.2">
      <c r="A94" s="141" t="s">
        <v>203</v>
      </c>
      <c r="B94" s="142" t="s">
        <v>15474</v>
      </c>
      <c r="C94" s="143">
        <v>108</v>
      </c>
      <c r="D94" s="143">
        <v>14</v>
      </c>
      <c r="E94" s="144">
        <v>2967.74</v>
      </c>
      <c r="F94" s="144">
        <v>128.26</v>
      </c>
      <c r="G94" s="144">
        <v>1178.3</v>
      </c>
      <c r="H94" s="144">
        <v>315.88</v>
      </c>
      <c r="I94" s="144">
        <v>1622.44</v>
      </c>
    </row>
    <row r="95" spans="1:9" x14ac:dyDescent="0.2">
      <c r="A95" s="141" t="s">
        <v>205</v>
      </c>
      <c r="B95" s="142" t="s">
        <v>15475</v>
      </c>
      <c r="C95" s="143">
        <v>214</v>
      </c>
      <c r="D95" s="143">
        <v>7</v>
      </c>
      <c r="E95" s="144">
        <v>4101.2700000000004</v>
      </c>
      <c r="F95" s="144">
        <v>254.15</v>
      </c>
      <c r="G95" s="144">
        <v>589.14</v>
      </c>
      <c r="H95" s="144">
        <v>436.54</v>
      </c>
      <c r="I95" s="144">
        <v>1279.83</v>
      </c>
    </row>
    <row r="96" spans="1:9" x14ac:dyDescent="0.2">
      <c r="A96" s="141" t="s">
        <v>207</v>
      </c>
      <c r="B96" s="142" t="s">
        <v>15476</v>
      </c>
      <c r="C96" s="143">
        <v>333</v>
      </c>
      <c r="D96" s="143">
        <v>4</v>
      </c>
      <c r="E96" s="144">
        <v>994.26</v>
      </c>
      <c r="F96" s="144">
        <v>395.47</v>
      </c>
      <c r="G96" s="144">
        <v>336.66</v>
      </c>
      <c r="H96" s="144">
        <v>105.83</v>
      </c>
      <c r="I96" s="144">
        <v>837.96</v>
      </c>
    </row>
    <row r="97" spans="1:9" x14ac:dyDescent="0.2">
      <c r="A97" s="141" t="s">
        <v>209</v>
      </c>
      <c r="B97" s="142" t="s">
        <v>15477</v>
      </c>
      <c r="C97" s="143">
        <v>328</v>
      </c>
      <c r="D97" s="143">
        <v>7</v>
      </c>
      <c r="E97" s="144">
        <v>1125.53</v>
      </c>
      <c r="F97" s="144">
        <v>389.54</v>
      </c>
      <c r="G97" s="144">
        <v>589.14</v>
      </c>
      <c r="H97" s="144">
        <v>119.8</v>
      </c>
      <c r="I97" s="144">
        <v>1098.48</v>
      </c>
    </row>
    <row r="98" spans="1:9" x14ac:dyDescent="0.2">
      <c r="A98" s="141" t="s">
        <v>211</v>
      </c>
      <c r="B98" s="142" t="s">
        <v>15478</v>
      </c>
      <c r="C98" s="143">
        <v>2567</v>
      </c>
      <c r="D98" s="143">
        <v>25</v>
      </c>
      <c r="E98" s="144">
        <v>10915.42</v>
      </c>
      <c r="F98" s="144">
        <v>3048.59</v>
      </c>
      <c r="G98" s="144">
        <v>2104.1</v>
      </c>
      <c r="H98" s="144">
        <v>1161.83</v>
      </c>
      <c r="I98" s="144">
        <v>6314.52</v>
      </c>
    </row>
    <row r="99" spans="1:9" x14ac:dyDescent="0.2">
      <c r="A99" s="141" t="s">
        <v>213</v>
      </c>
      <c r="B99" s="142" t="s">
        <v>15479</v>
      </c>
      <c r="C99" s="143">
        <v>2797</v>
      </c>
      <c r="D99" s="143">
        <v>34</v>
      </c>
      <c r="E99" s="144">
        <v>30110.26</v>
      </c>
      <c r="F99" s="144">
        <v>3321.74</v>
      </c>
      <c r="G99" s="144">
        <v>2861.57</v>
      </c>
      <c r="H99" s="144">
        <v>3204.91</v>
      </c>
      <c r="I99" s="144">
        <v>9388.2199999999993</v>
      </c>
    </row>
    <row r="100" spans="1:9" x14ac:dyDescent="0.2">
      <c r="A100" s="141" t="s">
        <v>215</v>
      </c>
      <c r="B100" s="142" t="s">
        <v>15480</v>
      </c>
      <c r="C100" s="143">
        <v>609</v>
      </c>
      <c r="D100" s="143">
        <v>11</v>
      </c>
      <c r="E100" s="144">
        <v>3926.12</v>
      </c>
      <c r="F100" s="144">
        <v>723.26</v>
      </c>
      <c r="G100" s="144">
        <v>925.8</v>
      </c>
      <c r="H100" s="144">
        <v>417.9</v>
      </c>
      <c r="I100" s="144">
        <v>2066.96</v>
      </c>
    </row>
    <row r="101" spans="1:9" x14ac:dyDescent="0.2">
      <c r="A101" s="141" t="s">
        <v>217</v>
      </c>
      <c r="B101" s="142" t="s">
        <v>15481</v>
      </c>
      <c r="C101" s="143">
        <v>4906</v>
      </c>
      <c r="D101" s="143">
        <v>90</v>
      </c>
      <c r="E101" s="144">
        <v>70527.53</v>
      </c>
      <c r="F101" s="144">
        <v>5826.41</v>
      </c>
      <c r="G101" s="144">
        <v>7574.74</v>
      </c>
      <c r="H101" s="144">
        <v>7506.9</v>
      </c>
      <c r="I101" s="144">
        <v>20908.05</v>
      </c>
    </row>
    <row r="102" spans="1:9" x14ac:dyDescent="0.2">
      <c r="A102" s="141" t="s">
        <v>219</v>
      </c>
      <c r="B102" s="142" t="s">
        <v>15482</v>
      </c>
      <c r="C102" s="143">
        <v>580</v>
      </c>
      <c r="D102" s="143">
        <v>7</v>
      </c>
      <c r="E102" s="144">
        <v>3906.63</v>
      </c>
      <c r="F102" s="144">
        <v>688.82</v>
      </c>
      <c r="G102" s="144">
        <v>589.14</v>
      </c>
      <c r="H102" s="144">
        <v>415.82</v>
      </c>
      <c r="I102" s="144">
        <v>1693.78</v>
      </c>
    </row>
    <row r="103" spans="1:9" x14ac:dyDescent="0.2">
      <c r="A103" s="141" t="s">
        <v>221</v>
      </c>
      <c r="B103" s="142" t="s">
        <v>15483</v>
      </c>
      <c r="C103" s="143">
        <v>1049</v>
      </c>
      <c r="D103" s="143">
        <v>14</v>
      </c>
      <c r="E103" s="144">
        <v>2182.27</v>
      </c>
      <c r="F103" s="144">
        <v>1245.8</v>
      </c>
      <c r="G103" s="144">
        <v>1178.3</v>
      </c>
      <c r="H103" s="144">
        <v>232.28</v>
      </c>
      <c r="I103" s="144">
        <v>2656.38</v>
      </c>
    </row>
    <row r="104" spans="1:9" x14ac:dyDescent="0.2">
      <c r="A104" s="141" t="s">
        <v>223</v>
      </c>
      <c r="B104" s="142" t="s">
        <v>15484</v>
      </c>
      <c r="C104" s="143">
        <v>12714</v>
      </c>
      <c r="D104" s="143">
        <v>151</v>
      </c>
      <c r="E104" s="144">
        <v>54241.45</v>
      </c>
      <c r="F104" s="144">
        <v>15099.25</v>
      </c>
      <c r="G104" s="144">
        <v>12708.74</v>
      </c>
      <c r="H104" s="144">
        <v>5773.42</v>
      </c>
      <c r="I104" s="144">
        <v>33581.410000000003</v>
      </c>
    </row>
    <row r="105" spans="1:9" x14ac:dyDescent="0.2">
      <c r="A105" s="141" t="s">
        <v>225</v>
      </c>
      <c r="B105" s="142" t="s">
        <v>15485</v>
      </c>
      <c r="C105" s="143">
        <v>1336</v>
      </c>
      <c r="D105" s="143">
        <v>20</v>
      </c>
      <c r="E105" s="144">
        <v>3359.01</v>
      </c>
      <c r="F105" s="144">
        <v>1586.65</v>
      </c>
      <c r="G105" s="144">
        <v>1683.28</v>
      </c>
      <c r="H105" s="144">
        <v>357.53</v>
      </c>
      <c r="I105" s="144">
        <v>3627.46</v>
      </c>
    </row>
    <row r="106" spans="1:9" x14ac:dyDescent="0.2">
      <c r="A106" s="141" t="s">
        <v>227</v>
      </c>
      <c r="B106" s="142" t="s">
        <v>15486</v>
      </c>
      <c r="C106" s="143">
        <v>243</v>
      </c>
      <c r="D106" s="143">
        <v>2</v>
      </c>
      <c r="E106" s="144">
        <v>8326.23</v>
      </c>
      <c r="F106" s="144">
        <v>288.58999999999997</v>
      </c>
      <c r="G106" s="144">
        <v>168.33</v>
      </c>
      <c r="H106" s="144">
        <v>886.24</v>
      </c>
      <c r="I106" s="144">
        <v>1343.16</v>
      </c>
    </row>
    <row r="107" spans="1:9" x14ac:dyDescent="0.2">
      <c r="A107" s="141" t="s">
        <v>229</v>
      </c>
      <c r="B107" s="142" t="s">
        <v>15487</v>
      </c>
      <c r="C107" s="143">
        <v>181</v>
      </c>
      <c r="D107" s="143">
        <v>1</v>
      </c>
      <c r="E107" s="144">
        <v>217.72</v>
      </c>
      <c r="F107" s="144">
        <v>214.96</v>
      </c>
      <c r="G107" s="144">
        <v>84.16</v>
      </c>
      <c r="H107" s="144">
        <v>23.18</v>
      </c>
      <c r="I107" s="144">
        <v>322.3</v>
      </c>
    </row>
    <row r="108" spans="1:9" x14ac:dyDescent="0.2">
      <c r="A108" s="141" t="s">
        <v>231</v>
      </c>
      <c r="B108" s="142" t="s">
        <v>15488</v>
      </c>
      <c r="C108" s="143">
        <v>59128</v>
      </c>
      <c r="D108" s="143">
        <v>655</v>
      </c>
      <c r="E108" s="144">
        <v>449163.85</v>
      </c>
      <c r="F108" s="144">
        <v>70220.89</v>
      </c>
      <c r="G108" s="144">
        <v>55127.3</v>
      </c>
      <c r="H108" s="144">
        <v>47808.66</v>
      </c>
      <c r="I108" s="144">
        <v>173156.85</v>
      </c>
    </row>
    <row r="109" spans="1:9" x14ac:dyDescent="0.2">
      <c r="A109" s="141" t="s">
        <v>233</v>
      </c>
      <c r="B109" s="142" t="s">
        <v>15489</v>
      </c>
      <c r="C109" s="143">
        <v>408</v>
      </c>
      <c r="D109" s="143">
        <v>9</v>
      </c>
      <c r="E109" s="144">
        <v>1588.14</v>
      </c>
      <c r="F109" s="144">
        <v>484.54</v>
      </c>
      <c r="G109" s="144">
        <v>757.47</v>
      </c>
      <c r="H109" s="144">
        <v>169.04</v>
      </c>
      <c r="I109" s="144">
        <v>1411.05</v>
      </c>
    </row>
    <row r="110" spans="1:9" x14ac:dyDescent="0.2">
      <c r="A110" s="141" t="s">
        <v>235</v>
      </c>
      <c r="B110" s="142" t="s">
        <v>15490</v>
      </c>
      <c r="C110" s="143">
        <v>20495</v>
      </c>
      <c r="D110" s="143">
        <v>305</v>
      </c>
      <c r="E110" s="144">
        <v>122377.69</v>
      </c>
      <c r="F110" s="144">
        <v>24340.02</v>
      </c>
      <c r="G110" s="144">
        <v>25669.97</v>
      </c>
      <c r="H110" s="144">
        <v>13025.78</v>
      </c>
      <c r="I110" s="144">
        <v>63035.77</v>
      </c>
    </row>
    <row r="111" spans="1:9" x14ac:dyDescent="0.2">
      <c r="A111" s="141" t="s">
        <v>237</v>
      </c>
      <c r="B111" s="142" t="s">
        <v>15491</v>
      </c>
      <c r="C111" s="143">
        <v>3396</v>
      </c>
      <c r="D111" s="143">
        <v>55</v>
      </c>
      <c r="E111" s="144">
        <v>12693.22</v>
      </c>
      <c r="F111" s="144">
        <v>4033.12</v>
      </c>
      <c r="G111" s="144">
        <v>4629.01</v>
      </c>
      <c r="H111" s="144">
        <v>1351.06</v>
      </c>
      <c r="I111" s="144">
        <v>10013.19</v>
      </c>
    </row>
    <row r="112" spans="1:9" x14ac:dyDescent="0.2">
      <c r="A112" s="141" t="s">
        <v>239</v>
      </c>
      <c r="B112" s="142" t="s">
        <v>15492</v>
      </c>
      <c r="C112" s="143">
        <v>1334</v>
      </c>
      <c r="D112" s="143">
        <v>40</v>
      </c>
      <c r="E112" s="144">
        <v>51806.02</v>
      </c>
      <c r="F112" s="144">
        <v>1584.27</v>
      </c>
      <c r="G112" s="144">
        <v>3366.55</v>
      </c>
      <c r="H112" s="144">
        <v>5514.19</v>
      </c>
      <c r="I112" s="144">
        <v>10465.01</v>
      </c>
    </row>
    <row r="113" spans="1:9" x14ac:dyDescent="0.2">
      <c r="A113" s="141" t="s">
        <v>241</v>
      </c>
      <c r="B113" s="142" t="s">
        <v>15493</v>
      </c>
      <c r="C113" s="143">
        <v>337304</v>
      </c>
      <c r="D113" s="143">
        <v>4694</v>
      </c>
      <c r="E113" s="144">
        <v>3543891.65</v>
      </c>
      <c r="F113" s="144">
        <v>400584.94</v>
      </c>
      <c r="G113" s="144">
        <v>395064.98</v>
      </c>
      <c r="H113" s="144">
        <v>377209.1</v>
      </c>
      <c r="I113" s="144">
        <v>1172859.02</v>
      </c>
    </row>
    <row r="114" spans="1:9" x14ac:dyDescent="0.2">
      <c r="A114" s="141" t="s">
        <v>243</v>
      </c>
      <c r="B114" s="142" t="s">
        <v>15494</v>
      </c>
      <c r="C114" s="143">
        <v>21404</v>
      </c>
      <c r="D114" s="143">
        <v>254</v>
      </c>
      <c r="E114" s="144">
        <v>88040.31</v>
      </c>
      <c r="F114" s="144">
        <v>25419.56</v>
      </c>
      <c r="G114" s="144">
        <v>21377.61</v>
      </c>
      <c r="H114" s="144">
        <v>9370.94</v>
      </c>
      <c r="I114" s="144">
        <v>56168.11</v>
      </c>
    </row>
    <row r="115" spans="1:9" x14ac:dyDescent="0.2">
      <c r="A115" s="141" t="s">
        <v>245</v>
      </c>
      <c r="B115" s="142" t="s">
        <v>15495</v>
      </c>
      <c r="C115" s="143">
        <v>117</v>
      </c>
      <c r="D115" s="143">
        <v>9</v>
      </c>
      <c r="E115" s="144">
        <v>1449.36</v>
      </c>
      <c r="F115" s="144">
        <v>138.94999999999999</v>
      </c>
      <c r="G115" s="144">
        <v>757.47</v>
      </c>
      <c r="H115" s="144">
        <v>154.27000000000001</v>
      </c>
      <c r="I115" s="144">
        <v>1050.69</v>
      </c>
    </row>
    <row r="116" spans="1:9" x14ac:dyDescent="0.2">
      <c r="A116" s="141" t="s">
        <v>247</v>
      </c>
      <c r="B116" s="142" t="s">
        <v>15496</v>
      </c>
      <c r="C116" s="143">
        <v>498</v>
      </c>
      <c r="D116" s="143">
        <v>24</v>
      </c>
      <c r="E116" s="144">
        <v>25840.81</v>
      </c>
      <c r="F116" s="144">
        <v>591.42999999999995</v>
      </c>
      <c r="G116" s="144">
        <v>2019.93</v>
      </c>
      <c r="H116" s="144">
        <v>2750.47</v>
      </c>
      <c r="I116" s="144">
        <v>5361.83</v>
      </c>
    </row>
    <row r="117" spans="1:9" x14ac:dyDescent="0.2">
      <c r="A117" s="141" t="s">
        <v>249</v>
      </c>
      <c r="B117" s="142" t="s">
        <v>15497</v>
      </c>
      <c r="C117" s="143">
        <v>22657</v>
      </c>
      <c r="D117" s="143">
        <v>372</v>
      </c>
      <c r="E117" s="144">
        <v>115745.38</v>
      </c>
      <c r="F117" s="144">
        <v>26907.63</v>
      </c>
      <c r="G117" s="144">
        <v>31308.94</v>
      </c>
      <c r="H117" s="144">
        <v>12319.85</v>
      </c>
      <c r="I117" s="144">
        <v>70536.42</v>
      </c>
    </row>
    <row r="118" spans="1:9" x14ac:dyDescent="0.2">
      <c r="A118" s="141" t="s">
        <v>251</v>
      </c>
      <c r="B118" s="142" t="s">
        <v>15498</v>
      </c>
      <c r="C118" s="143">
        <v>21088</v>
      </c>
      <c r="D118" s="143">
        <v>241</v>
      </c>
      <c r="E118" s="144">
        <v>212931.89</v>
      </c>
      <c r="F118" s="144">
        <v>25044.28</v>
      </c>
      <c r="G118" s="144">
        <v>20283.48</v>
      </c>
      <c r="H118" s="144">
        <v>22664.3</v>
      </c>
      <c r="I118" s="144">
        <v>67992.06</v>
      </c>
    </row>
    <row r="119" spans="1:9" x14ac:dyDescent="0.2">
      <c r="A119" s="141" t="s">
        <v>253</v>
      </c>
      <c r="B119" s="142" t="s">
        <v>15499</v>
      </c>
      <c r="C119" s="143">
        <v>134</v>
      </c>
      <c r="D119" s="143">
        <v>3</v>
      </c>
      <c r="E119" s="144">
        <v>416.77</v>
      </c>
      <c r="F119" s="144">
        <v>159.13999999999999</v>
      </c>
      <c r="G119" s="144">
        <v>252.49</v>
      </c>
      <c r="H119" s="144">
        <v>44.36</v>
      </c>
      <c r="I119" s="144">
        <v>455.99</v>
      </c>
    </row>
    <row r="120" spans="1:9" x14ac:dyDescent="0.2">
      <c r="A120" s="141" t="s">
        <v>255</v>
      </c>
      <c r="B120" s="142" t="s">
        <v>15500</v>
      </c>
      <c r="C120" s="143">
        <v>7113</v>
      </c>
      <c r="D120" s="143">
        <v>173</v>
      </c>
      <c r="E120" s="144">
        <v>204058.65</v>
      </c>
      <c r="F120" s="144">
        <v>8447.4599999999991</v>
      </c>
      <c r="G120" s="144">
        <v>14560.34</v>
      </c>
      <c r="H120" s="144">
        <v>21719.85</v>
      </c>
      <c r="I120" s="144">
        <v>44727.65</v>
      </c>
    </row>
    <row r="121" spans="1:9" x14ac:dyDescent="0.2">
      <c r="A121" s="141" t="s">
        <v>257</v>
      </c>
      <c r="B121" s="142" t="s">
        <v>15501</v>
      </c>
      <c r="C121" s="143">
        <v>170</v>
      </c>
      <c r="D121" s="143">
        <v>4</v>
      </c>
      <c r="E121" s="144">
        <v>1937.49</v>
      </c>
      <c r="F121" s="144">
        <v>201.9</v>
      </c>
      <c r="G121" s="144">
        <v>336.66</v>
      </c>
      <c r="H121" s="144">
        <v>206.22</v>
      </c>
      <c r="I121" s="144">
        <v>744.78</v>
      </c>
    </row>
    <row r="122" spans="1:9" x14ac:dyDescent="0.2">
      <c r="A122" s="141" t="s">
        <v>259</v>
      </c>
      <c r="B122" s="142" t="s">
        <v>15502</v>
      </c>
      <c r="C122" s="143">
        <v>1707</v>
      </c>
      <c r="D122" s="143">
        <v>33</v>
      </c>
      <c r="E122" s="144">
        <v>18768.150000000001</v>
      </c>
      <c r="F122" s="144">
        <v>2027.25</v>
      </c>
      <c r="G122" s="144">
        <v>2777.41</v>
      </c>
      <c r="H122" s="144">
        <v>1997.66</v>
      </c>
      <c r="I122" s="144">
        <v>6802.32</v>
      </c>
    </row>
    <row r="123" spans="1:9" x14ac:dyDescent="0.2">
      <c r="A123" s="141" t="s">
        <v>261</v>
      </c>
      <c r="B123" s="142" t="s">
        <v>15503</v>
      </c>
      <c r="C123" s="143">
        <v>5453</v>
      </c>
      <c r="D123" s="143">
        <v>79</v>
      </c>
      <c r="E123" s="144">
        <v>19713.080000000002</v>
      </c>
      <c r="F123" s="144">
        <v>6476.02</v>
      </c>
      <c r="G123" s="144">
        <v>6648.94</v>
      </c>
      <c r="H123" s="144">
        <v>2098.25</v>
      </c>
      <c r="I123" s="144">
        <v>15223.21</v>
      </c>
    </row>
    <row r="124" spans="1:9" x14ac:dyDescent="0.2">
      <c r="A124" s="141" t="s">
        <v>263</v>
      </c>
      <c r="B124" s="142" t="s">
        <v>15504</v>
      </c>
      <c r="C124" s="143">
        <v>1958</v>
      </c>
      <c r="D124" s="143">
        <v>28</v>
      </c>
      <c r="E124" s="144">
        <v>8315.77</v>
      </c>
      <c r="F124" s="144">
        <v>2325.34</v>
      </c>
      <c r="G124" s="144">
        <v>2356.58</v>
      </c>
      <c r="H124" s="144">
        <v>885.13</v>
      </c>
      <c r="I124" s="144">
        <v>5567.05</v>
      </c>
    </row>
    <row r="125" spans="1:9" x14ac:dyDescent="0.2">
      <c r="A125" s="141" t="s">
        <v>265</v>
      </c>
      <c r="B125" s="142" t="s">
        <v>15505</v>
      </c>
      <c r="C125" s="143">
        <v>2227</v>
      </c>
      <c r="D125" s="143">
        <v>32</v>
      </c>
      <c r="E125" s="144">
        <v>7183.15</v>
      </c>
      <c r="F125" s="144">
        <v>2644.8</v>
      </c>
      <c r="G125" s="144">
        <v>2693.24</v>
      </c>
      <c r="H125" s="144">
        <v>764.57</v>
      </c>
      <c r="I125" s="144">
        <v>6102.61</v>
      </c>
    </row>
    <row r="126" spans="1:9" x14ac:dyDescent="0.2">
      <c r="A126" s="141" t="s">
        <v>267</v>
      </c>
      <c r="B126" s="142" t="s">
        <v>15506</v>
      </c>
      <c r="C126" s="143">
        <v>192</v>
      </c>
      <c r="D126" s="143">
        <v>5</v>
      </c>
      <c r="E126" s="144">
        <v>770.52</v>
      </c>
      <c r="F126" s="144">
        <v>228.02</v>
      </c>
      <c r="G126" s="144">
        <v>420.82</v>
      </c>
      <c r="H126" s="144">
        <v>82.02</v>
      </c>
      <c r="I126" s="144">
        <v>730.86</v>
      </c>
    </row>
    <row r="127" spans="1:9" x14ac:dyDescent="0.2">
      <c r="A127" s="141" t="s">
        <v>269</v>
      </c>
      <c r="B127" s="142" t="s">
        <v>15507</v>
      </c>
      <c r="C127" s="143">
        <v>1083</v>
      </c>
      <c r="D127" s="143">
        <v>11</v>
      </c>
      <c r="E127" s="144">
        <v>4751.5600000000004</v>
      </c>
      <c r="F127" s="144">
        <v>1286.18</v>
      </c>
      <c r="G127" s="144">
        <v>925.8</v>
      </c>
      <c r="H127" s="144">
        <v>505.75</v>
      </c>
      <c r="I127" s="144">
        <v>2717.73</v>
      </c>
    </row>
    <row r="128" spans="1:9" x14ac:dyDescent="0.2">
      <c r="A128" s="141" t="s">
        <v>271</v>
      </c>
      <c r="B128" s="142" t="s">
        <v>15508</v>
      </c>
      <c r="C128" s="143">
        <v>483</v>
      </c>
      <c r="D128" s="143">
        <v>5</v>
      </c>
      <c r="E128" s="144">
        <v>1125.78</v>
      </c>
      <c r="F128" s="144">
        <v>573.62</v>
      </c>
      <c r="G128" s="144">
        <v>420.82</v>
      </c>
      <c r="H128" s="144">
        <v>119.82</v>
      </c>
      <c r="I128" s="144">
        <v>1114.26</v>
      </c>
    </row>
    <row r="129" spans="1:9" x14ac:dyDescent="0.2">
      <c r="A129" s="141" t="s">
        <v>273</v>
      </c>
      <c r="B129" s="142" t="s">
        <v>15509</v>
      </c>
      <c r="C129" s="143">
        <v>1166</v>
      </c>
      <c r="D129" s="143">
        <v>31</v>
      </c>
      <c r="E129" s="144">
        <v>22218.52</v>
      </c>
      <c r="F129" s="144">
        <v>1384.75</v>
      </c>
      <c r="G129" s="144">
        <v>2609.08</v>
      </c>
      <c r="H129" s="144">
        <v>2364.92</v>
      </c>
      <c r="I129" s="144">
        <v>6358.75</v>
      </c>
    </row>
    <row r="130" spans="1:9" x14ac:dyDescent="0.2">
      <c r="A130" s="141" t="s">
        <v>275</v>
      </c>
      <c r="B130" s="142" t="s">
        <v>15510</v>
      </c>
      <c r="C130" s="143">
        <v>69118</v>
      </c>
      <c r="D130" s="143">
        <v>1268</v>
      </c>
      <c r="E130" s="144">
        <v>969143.45</v>
      </c>
      <c r="F130" s="144">
        <v>82085.09</v>
      </c>
      <c r="G130" s="144">
        <v>106719.73</v>
      </c>
      <c r="H130" s="144">
        <v>103154.89</v>
      </c>
      <c r="I130" s="144">
        <v>291959.71000000002</v>
      </c>
    </row>
    <row r="131" spans="1:9" x14ac:dyDescent="0.2">
      <c r="A131" s="141" t="s">
        <v>277</v>
      </c>
      <c r="B131" s="142" t="s">
        <v>15511</v>
      </c>
      <c r="C131" s="143">
        <v>103</v>
      </c>
      <c r="D131" s="143">
        <v>4</v>
      </c>
      <c r="E131" s="144">
        <v>805.76</v>
      </c>
      <c r="F131" s="144">
        <v>122.32</v>
      </c>
      <c r="G131" s="144">
        <v>336.66</v>
      </c>
      <c r="H131" s="144">
        <v>85.77</v>
      </c>
      <c r="I131" s="144">
        <v>544.75</v>
      </c>
    </row>
    <row r="132" spans="1:9" x14ac:dyDescent="0.2">
      <c r="A132" s="141" t="s">
        <v>279</v>
      </c>
      <c r="B132" s="142" t="s">
        <v>15512</v>
      </c>
      <c r="C132" s="143">
        <v>135</v>
      </c>
      <c r="D132" s="143">
        <v>0</v>
      </c>
      <c r="E132" s="144">
        <v>0</v>
      </c>
      <c r="F132" s="144">
        <v>160.33000000000001</v>
      </c>
      <c r="G132" s="144">
        <v>0</v>
      </c>
      <c r="H132" s="144">
        <v>0</v>
      </c>
      <c r="I132" s="144">
        <v>160.33000000000001</v>
      </c>
    </row>
    <row r="133" spans="1:9" x14ac:dyDescent="0.2">
      <c r="A133" s="141" t="s">
        <v>281</v>
      </c>
      <c r="B133" s="142" t="s">
        <v>15513</v>
      </c>
      <c r="C133" s="143">
        <v>3323</v>
      </c>
      <c r="D133" s="143">
        <v>59</v>
      </c>
      <c r="E133" s="144">
        <v>12500.79</v>
      </c>
      <c r="F133" s="144">
        <v>3946.42</v>
      </c>
      <c r="G133" s="144">
        <v>4965.66</v>
      </c>
      <c r="H133" s="144">
        <v>1330.58</v>
      </c>
      <c r="I133" s="144">
        <v>10242.66</v>
      </c>
    </row>
    <row r="134" spans="1:9" x14ac:dyDescent="0.2">
      <c r="A134" s="141" t="s">
        <v>283</v>
      </c>
      <c r="B134" s="142" t="s">
        <v>15514</v>
      </c>
      <c r="C134" s="143">
        <v>737</v>
      </c>
      <c r="D134" s="143">
        <v>11</v>
      </c>
      <c r="E134" s="144">
        <v>2174.4</v>
      </c>
      <c r="F134" s="144">
        <v>875.26</v>
      </c>
      <c r="G134" s="144">
        <v>925.8</v>
      </c>
      <c r="H134" s="144">
        <v>231.44</v>
      </c>
      <c r="I134" s="144">
        <v>2032.5</v>
      </c>
    </row>
    <row r="135" spans="1:9" x14ac:dyDescent="0.2">
      <c r="A135" s="141" t="s">
        <v>285</v>
      </c>
      <c r="B135" s="142" t="s">
        <v>15515</v>
      </c>
      <c r="C135" s="143">
        <v>101</v>
      </c>
      <c r="D135" s="143">
        <v>3</v>
      </c>
      <c r="E135" s="144">
        <v>653.15</v>
      </c>
      <c r="F135" s="144">
        <v>119.95</v>
      </c>
      <c r="G135" s="144">
        <v>252.49</v>
      </c>
      <c r="H135" s="144">
        <v>69.52</v>
      </c>
      <c r="I135" s="144">
        <v>441.96</v>
      </c>
    </row>
    <row r="136" spans="1:9" x14ac:dyDescent="0.2">
      <c r="A136" s="141" t="s">
        <v>287</v>
      </c>
      <c r="B136" s="142" t="s">
        <v>15516</v>
      </c>
      <c r="C136" s="143">
        <v>501</v>
      </c>
      <c r="D136" s="143">
        <v>8</v>
      </c>
      <c r="E136" s="144">
        <v>1847.48</v>
      </c>
      <c r="F136" s="144">
        <v>594.99</v>
      </c>
      <c r="G136" s="144">
        <v>673.31</v>
      </c>
      <c r="H136" s="144">
        <v>196.65</v>
      </c>
      <c r="I136" s="144">
        <v>1464.95</v>
      </c>
    </row>
    <row r="137" spans="1:9" x14ac:dyDescent="0.2">
      <c r="A137" s="141" t="s">
        <v>289</v>
      </c>
      <c r="B137" s="142" t="s">
        <v>15517</v>
      </c>
      <c r="C137" s="143">
        <v>397</v>
      </c>
      <c r="D137" s="143">
        <v>15</v>
      </c>
      <c r="E137" s="144">
        <v>33839.93</v>
      </c>
      <c r="F137" s="144">
        <v>471.48</v>
      </c>
      <c r="G137" s="144">
        <v>1262.46</v>
      </c>
      <c r="H137" s="144">
        <v>3601.9</v>
      </c>
      <c r="I137" s="144">
        <v>5335.84</v>
      </c>
    </row>
    <row r="138" spans="1:9" x14ac:dyDescent="0.2">
      <c r="A138" s="141" t="s">
        <v>291</v>
      </c>
      <c r="B138" s="142" t="s">
        <v>15518</v>
      </c>
      <c r="C138" s="143">
        <v>97</v>
      </c>
      <c r="D138" s="143">
        <v>2</v>
      </c>
      <c r="E138" s="144">
        <v>367.01</v>
      </c>
      <c r="F138" s="144">
        <v>115.2</v>
      </c>
      <c r="G138" s="144">
        <v>168.33</v>
      </c>
      <c r="H138" s="144">
        <v>39.06</v>
      </c>
      <c r="I138" s="144">
        <v>322.58999999999997</v>
      </c>
    </row>
    <row r="139" spans="1:9" x14ac:dyDescent="0.2">
      <c r="A139" s="141" t="s">
        <v>293</v>
      </c>
      <c r="B139" s="142" t="s">
        <v>15519</v>
      </c>
      <c r="C139" s="143">
        <v>415</v>
      </c>
      <c r="D139" s="143">
        <v>7</v>
      </c>
      <c r="E139" s="144">
        <v>856.36</v>
      </c>
      <c r="F139" s="144">
        <v>492.86</v>
      </c>
      <c r="G139" s="144">
        <v>589.14</v>
      </c>
      <c r="H139" s="144">
        <v>91.15</v>
      </c>
      <c r="I139" s="144">
        <v>1173.1500000000001</v>
      </c>
    </row>
    <row r="140" spans="1:9" x14ac:dyDescent="0.2">
      <c r="A140" s="141" t="s">
        <v>295</v>
      </c>
      <c r="B140" s="142" t="s">
        <v>15520</v>
      </c>
      <c r="C140" s="143">
        <v>11462</v>
      </c>
      <c r="D140" s="143">
        <v>234</v>
      </c>
      <c r="E140" s="144">
        <v>66236.77</v>
      </c>
      <c r="F140" s="144">
        <v>13612.36</v>
      </c>
      <c r="G140" s="144">
        <v>19694.34</v>
      </c>
      <c r="H140" s="144">
        <v>7050.19</v>
      </c>
      <c r="I140" s="144">
        <v>40356.89</v>
      </c>
    </row>
    <row r="141" spans="1:9" ht="25.5" x14ac:dyDescent="0.2">
      <c r="A141" s="141" t="s">
        <v>297</v>
      </c>
      <c r="B141" s="142" t="s">
        <v>15521</v>
      </c>
      <c r="C141" s="143">
        <v>4447</v>
      </c>
      <c r="D141" s="143">
        <v>73</v>
      </c>
      <c r="E141" s="144">
        <v>19304.23</v>
      </c>
      <c r="F141" s="144">
        <v>5281.3</v>
      </c>
      <c r="G141" s="144">
        <v>6143.96</v>
      </c>
      <c r="H141" s="144">
        <v>2054.73</v>
      </c>
      <c r="I141" s="144">
        <v>13479.99</v>
      </c>
    </row>
    <row r="142" spans="1:9" x14ac:dyDescent="0.2">
      <c r="A142" s="141" t="s">
        <v>299</v>
      </c>
      <c r="B142" s="142" t="s">
        <v>15522</v>
      </c>
      <c r="C142" s="143">
        <v>3628</v>
      </c>
      <c r="D142" s="143">
        <v>107</v>
      </c>
      <c r="E142" s="144">
        <v>105380.89</v>
      </c>
      <c r="F142" s="144">
        <v>4308.6400000000003</v>
      </c>
      <c r="G142" s="144">
        <v>9005.5300000000007</v>
      </c>
      <c r="H142" s="144">
        <v>11216.66</v>
      </c>
      <c r="I142" s="144">
        <v>24530.83</v>
      </c>
    </row>
    <row r="143" spans="1:9" x14ac:dyDescent="0.2">
      <c r="A143" s="141" t="s">
        <v>301</v>
      </c>
      <c r="B143" s="142" t="s">
        <v>15523</v>
      </c>
      <c r="C143" s="143">
        <v>6994</v>
      </c>
      <c r="D143" s="143">
        <v>80</v>
      </c>
      <c r="E143" s="144">
        <v>26838.2</v>
      </c>
      <c r="F143" s="144">
        <v>8306.1299999999992</v>
      </c>
      <c r="G143" s="144">
        <v>6733.1</v>
      </c>
      <c r="H143" s="144">
        <v>2856.64</v>
      </c>
      <c r="I143" s="144">
        <v>17895.87</v>
      </c>
    </row>
    <row r="144" spans="1:9" x14ac:dyDescent="0.2">
      <c r="A144" s="141" t="s">
        <v>303</v>
      </c>
      <c r="B144" s="142" t="s">
        <v>15524</v>
      </c>
      <c r="C144" s="143">
        <v>426</v>
      </c>
      <c r="D144" s="143">
        <v>11</v>
      </c>
      <c r="E144" s="144">
        <v>2238.14</v>
      </c>
      <c r="F144" s="144">
        <v>505.92</v>
      </c>
      <c r="G144" s="144">
        <v>925.8</v>
      </c>
      <c r="H144" s="144">
        <v>238.22</v>
      </c>
      <c r="I144" s="144">
        <v>1669.94</v>
      </c>
    </row>
    <row r="145" spans="1:9" x14ac:dyDescent="0.2">
      <c r="A145" s="141" t="s">
        <v>305</v>
      </c>
      <c r="B145" s="142" t="s">
        <v>15525</v>
      </c>
      <c r="C145" s="143">
        <v>3207</v>
      </c>
      <c r="D145" s="143">
        <v>29</v>
      </c>
      <c r="E145" s="144">
        <v>7809.81</v>
      </c>
      <c r="F145" s="144">
        <v>3808.66</v>
      </c>
      <c r="G145" s="144">
        <v>2440.75</v>
      </c>
      <c r="H145" s="144">
        <v>831.27</v>
      </c>
      <c r="I145" s="144">
        <v>7080.68</v>
      </c>
    </row>
    <row r="146" spans="1:9" x14ac:dyDescent="0.2">
      <c r="A146" s="141" t="s">
        <v>307</v>
      </c>
      <c r="B146" s="142" t="s">
        <v>15526</v>
      </c>
      <c r="C146" s="143">
        <v>23530</v>
      </c>
      <c r="D146" s="143">
        <v>397</v>
      </c>
      <c r="E146" s="144">
        <v>162649.96</v>
      </c>
      <c r="F146" s="144">
        <v>27944.42</v>
      </c>
      <c r="G146" s="144">
        <v>33413.040000000001</v>
      </c>
      <c r="H146" s="144">
        <v>17312.34</v>
      </c>
      <c r="I146" s="144">
        <v>78669.8</v>
      </c>
    </row>
    <row r="147" spans="1:9" x14ac:dyDescent="0.2">
      <c r="A147" s="141" t="s">
        <v>309</v>
      </c>
      <c r="B147" s="142" t="s">
        <v>15527</v>
      </c>
      <c r="C147" s="143">
        <v>7589</v>
      </c>
      <c r="D147" s="143">
        <v>70</v>
      </c>
      <c r="E147" s="144">
        <v>26708.2</v>
      </c>
      <c r="F147" s="144">
        <v>9012.76</v>
      </c>
      <c r="G147" s="144">
        <v>5891.46</v>
      </c>
      <c r="H147" s="144">
        <v>2842.8</v>
      </c>
      <c r="I147" s="144">
        <v>17747.02</v>
      </c>
    </row>
    <row r="148" spans="1:9" x14ac:dyDescent="0.2">
      <c r="A148" s="141" t="s">
        <v>311</v>
      </c>
      <c r="B148" s="142" t="s">
        <v>15528</v>
      </c>
      <c r="C148" s="143">
        <v>19273</v>
      </c>
      <c r="D148" s="143">
        <v>192</v>
      </c>
      <c r="E148" s="144">
        <v>87034.34</v>
      </c>
      <c r="F148" s="144">
        <v>22888.77</v>
      </c>
      <c r="G148" s="144">
        <v>16159.46</v>
      </c>
      <c r="H148" s="144">
        <v>9263.8700000000008</v>
      </c>
      <c r="I148" s="144">
        <v>48312.1</v>
      </c>
    </row>
    <row r="149" spans="1:9" x14ac:dyDescent="0.2">
      <c r="A149" s="141" t="s">
        <v>313</v>
      </c>
      <c r="B149" s="142" t="s">
        <v>15529</v>
      </c>
      <c r="C149" s="143">
        <v>29013</v>
      </c>
      <c r="D149" s="143">
        <v>252</v>
      </c>
      <c r="E149" s="144">
        <v>76900.23</v>
      </c>
      <c r="F149" s="144">
        <v>34456.07</v>
      </c>
      <c r="G149" s="144">
        <v>21209.279999999999</v>
      </c>
      <c r="H149" s="144">
        <v>8185.2</v>
      </c>
      <c r="I149" s="144">
        <v>63850.55</v>
      </c>
    </row>
    <row r="150" spans="1:9" x14ac:dyDescent="0.2">
      <c r="A150" s="141" t="s">
        <v>315</v>
      </c>
      <c r="B150" s="142" t="s">
        <v>15530</v>
      </c>
      <c r="C150" s="143">
        <v>429</v>
      </c>
      <c r="D150" s="143">
        <v>12</v>
      </c>
      <c r="E150" s="144">
        <v>29759.21</v>
      </c>
      <c r="F150" s="144">
        <v>509.48</v>
      </c>
      <c r="G150" s="144">
        <v>1009.97</v>
      </c>
      <c r="H150" s="144">
        <v>3167.54</v>
      </c>
      <c r="I150" s="144">
        <v>4686.99</v>
      </c>
    </row>
    <row r="151" spans="1:9" x14ac:dyDescent="0.2">
      <c r="A151" s="141" t="s">
        <v>317</v>
      </c>
      <c r="B151" s="142" t="s">
        <v>15531</v>
      </c>
      <c r="C151" s="143">
        <v>1191</v>
      </c>
      <c r="D151" s="143">
        <v>32</v>
      </c>
      <c r="E151" s="144">
        <v>24884.23</v>
      </c>
      <c r="F151" s="144">
        <v>1414.44</v>
      </c>
      <c r="G151" s="144">
        <v>2693.24</v>
      </c>
      <c r="H151" s="144">
        <v>2648.66</v>
      </c>
      <c r="I151" s="144">
        <v>6756.34</v>
      </c>
    </row>
    <row r="152" spans="1:9" x14ac:dyDescent="0.2">
      <c r="A152" s="141" t="s">
        <v>319</v>
      </c>
      <c r="B152" s="142" t="s">
        <v>15532</v>
      </c>
      <c r="C152" s="143">
        <v>10752</v>
      </c>
      <c r="D152" s="143">
        <v>189</v>
      </c>
      <c r="E152" s="144">
        <v>171213.69</v>
      </c>
      <c r="F152" s="144">
        <v>12769.16</v>
      </c>
      <c r="G152" s="144">
        <v>15906.96</v>
      </c>
      <c r="H152" s="144">
        <v>18223.86</v>
      </c>
      <c r="I152" s="144">
        <v>46899.98</v>
      </c>
    </row>
    <row r="153" spans="1:9" x14ac:dyDescent="0.2">
      <c r="A153" s="141" t="s">
        <v>321</v>
      </c>
      <c r="B153" s="142" t="s">
        <v>15533</v>
      </c>
      <c r="C153" s="143">
        <v>425</v>
      </c>
      <c r="D153" s="143">
        <v>4</v>
      </c>
      <c r="E153" s="144">
        <v>802.44</v>
      </c>
      <c r="F153" s="144">
        <v>504.74</v>
      </c>
      <c r="G153" s="144">
        <v>336.66</v>
      </c>
      <c r="H153" s="144">
        <v>85.41</v>
      </c>
      <c r="I153" s="144">
        <v>926.81</v>
      </c>
    </row>
    <row r="154" spans="1:9" x14ac:dyDescent="0.2">
      <c r="A154" s="141" t="s">
        <v>323</v>
      </c>
      <c r="B154" s="142" t="s">
        <v>15534</v>
      </c>
      <c r="C154" s="143">
        <v>8880</v>
      </c>
      <c r="D154" s="143">
        <v>112</v>
      </c>
      <c r="E154" s="144">
        <v>66712.44</v>
      </c>
      <c r="F154" s="144">
        <v>10545.96</v>
      </c>
      <c r="G154" s="144">
        <v>9426.35</v>
      </c>
      <c r="H154" s="144">
        <v>7100.82</v>
      </c>
      <c r="I154" s="144">
        <v>27073.13</v>
      </c>
    </row>
    <row r="155" spans="1:9" x14ac:dyDescent="0.2">
      <c r="A155" s="141" t="s">
        <v>325</v>
      </c>
      <c r="B155" s="142" t="s">
        <v>15535</v>
      </c>
      <c r="C155" s="143">
        <v>11451</v>
      </c>
      <c r="D155" s="143">
        <v>303</v>
      </c>
      <c r="E155" s="144">
        <v>272202.09000000003</v>
      </c>
      <c r="F155" s="144">
        <v>13599.3</v>
      </c>
      <c r="G155" s="144">
        <v>25501.64</v>
      </c>
      <c r="H155" s="144">
        <v>28972.98</v>
      </c>
      <c r="I155" s="144">
        <v>68073.919999999998</v>
      </c>
    </row>
    <row r="156" spans="1:9" x14ac:dyDescent="0.2">
      <c r="A156" s="141" t="s">
        <v>327</v>
      </c>
      <c r="B156" s="142" t="s">
        <v>15536</v>
      </c>
      <c r="C156" s="143">
        <v>271</v>
      </c>
      <c r="D156" s="143">
        <v>3</v>
      </c>
      <c r="E156" s="144">
        <v>555.04999999999995</v>
      </c>
      <c r="F156" s="144">
        <v>321.83999999999997</v>
      </c>
      <c r="G156" s="144">
        <v>252.49</v>
      </c>
      <c r="H156" s="144">
        <v>59.08</v>
      </c>
      <c r="I156" s="144">
        <v>633.41</v>
      </c>
    </row>
    <row r="157" spans="1:9" x14ac:dyDescent="0.2">
      <c r="A157" s="141" t="s">
        <v>329</v>
      </c>
      <c r="B157" s="142" t="s">
        <v>15537</v>
      </c>
      <c r="C157" s="143">
        <v>7427</v>
      </c>
      <c r="D157" s="143">
        <v>140</v>
      </c>
      <c r="E157" s="144">
        <v>62940.12</v>
      </c>
      <c r="F157" s="144">
        <v>8820.3700000000008</v>
      </c>
      <c r="G157" s="144">
        <v>11782.94</v>
      </c>
      <c r="H157" s="144">
        <v>6699.3</v>
      </c>
      <c r="I157" s="144">
        <v>27302.61</v>
      </c>
    </row>
    <row r="158" spans="1:9" x14ac:dyDescent="0.2">
      <c r="A158" s="141" t="s">
        <v>331</v>
      </c>
      <c r="B158" s="142" t="s">
        <v>15538</v>
      </c>
      <c r="C158" s="143">
        <v>29717</v>
      </c>
      <c r="D158" s="143">
        <v>426</v>
      </c>
      <c r="E158" s="144">
        <v>298542.84999999998</v>
      </c>
      <c r="F158" s="144">
        <v>35292.14</v>
      </c>
      <c r="G158" s="144">
        <v>35853.79</v>
      </c>
      <c r="H158" s="144">
        <v>31776.67</v>
      </c>
      <c r="I158" s="144">
        <v>102922.6</v>
      </c>
    </row>
    <row r="159" spans="1:9" x14ac:dyDescent="0.2">
      <c r="A159" s="141" t="s">
        <v>333</v>
      </c>
      <c r="B159" s="142" t="s">
        <v>15539</v>
      </c>
      <c r="C159" s="143">
        <v>117</v>
      </c>
      <c r="D159" s="143">
        <v>1</v>
      </c>
      <c r="E159" s="144">
        <v>217.72</v>
      </c>
      <c r="F159" s="144">
        <v>138.94999999999999</v>
      </c>
      <c r="G159" s="144">
        <v>84.16</v>
      </c>
      <c r="H159" s="144">
        <v>23.18</v>
      </c>
      <c r="I159" s="144">
        <v>246.29</v>
      </c>
    </row>
    <row r="160" spans="1:9" x14ac:dyDescent="0.2">
      <c r="A160" s="141" t="s">
        <v>335</v>
      </c>
      <c r="B160" s="142" t="s">
        <v>15540</v>
      </c>
      <c r="C160" s="143">
        <v>1757</v>
      </c>
      <c r="D160" s="143">
        <v>33</v>
      </c>
      <c r="E160" s="144">
        <v>7270.67</v>
      </c>
      <c r="F160" s="144">
        <v>2086.62</v>
      </c>
      <c r="G160" s="144">
        <v>2777.41</v>
      </c>
      <c r="H160" s="144">
        <v>773.89</v>
      </c>
      <c r="I160" s="144">
        <v>5637.92</v>
      </c>
    </row>
    <row r="161" spans="1:9" x14ac:dyDescent="0.2">
      <c r="A161" s="141" t="s">
        <v>337</v>
      </c>
      <c r="B161" s="142" t="s">
        <v>15541</v>
      </c>
      <c r="C161" s="143">
        <v>707</v>
      </c>
      <c r="D161" s="143">
        <v>27</v>
      </c>
      <c r="E161" s="144">
        <v>5346.97</v>
      </c>
      <c r="F161" s="144">
        <v>839.64</v>
      </c>
      <c r="G161" s="144">
        <v>2272.42</v>
      </c>
      <c r="H161" s="144">
        <v>569.13</v>
      </c>
      <c r="I161" s="144">
        <v>3681.19</v>
      </c>
    </row>
    <row r="162" spans="1:9" x14ac:dyDescent="0.2">
      <c r="A162" s="141" t="s">
        <v>339</v>
      </c>
      <c r="B162" s="142" t="s">
        <v>15542</v>
      </c>
      <c r="C162" s="143">
        <v>42953</v>
      </c>
      <c r="D162" s="143">
        <v>790</v>
      </c>
      <c r="E162" s="144">
        <v>293594.15999999997</v>
      </c>
      <c r="F162" s="144">
        <v>51011.33</v>
      </c>
      <c r="G162" s="144">
        <v>66489.42</v>
      </c>
      <c r="H162" s="144">
        <v>31249.94</v>
      </c>
      <c r="I162" s="144">
        <v>148750.69</v>
      </c>
    </row>
    <row r="163" spans="1:9" x14ac:dyDescent="0.2">
      <c r="A163" s="141" t="s">
        <v>341</v>
      </c>
      <c r="B163" s="142" t="s">
        <v>15543</v>
      </c>
      <c r="C163" s="143">
        <v>7620</v>
      </c>
      <c r="D163" s="143">
        <v>110</v>
      </c>
      <c r="E163" s="144">
        <v>44738.39</v>
      </c>
      <c r="F163" s="144">
        <v>9049.58</v>
      </c>
      <c r="G163" s="144">
        <v>9258.02</v>
      </c>
      <c r="H163" s="144">
        <v>4761.92</v>
      </c>
      <c r="I163" s="144">
        <v>23069.52</v>
      </c>
    </row>
    <row r="164" spans="1:9" x14ac:dyDescent="0.2">
      <c r="A164" s="141" t="s">
        <v>343</v>
      </c>
      <c r="B164" s="142" t="s">
        <v>15544</v>
      </c>
      <c r="C164" s="143">
        <v>234205</v>
      </c>
      <c r="D164" s="143">
        <v>3178</v>
      </c>
      <c r="E164" s="144">
        <v>2460643.7200000002</v>
      </c>
      <c r="F164" s="144">
        <v>278143.74</v>
      </c>
      <c r="G164" s="144">
        <v>267472.63</v>
      </c>
      <c r="H164" s="144">
        <v>261909.02</v>
      </c>
      <c r="I164" s="144">
        <v>807525.39</v>
      </c>
    </row>
    <row r="165" spans="1:9" x14ac:dyDescent="0.2">
      <c r="A165" s="141" t="s">
        <v>345</v>
      </c>
      <c r="B165" s="142" t="s">
        <v>15545</v>
      </c>
      <c r="C165" s="143">
        <v>52551</v>
      </c>
      <c r="D165" s="143">
        <v>620</v>
      </c>
      <c r="E165" s="144">
        <v>359065.71</v>
      </c>
      <c r="F165" s="144">
        <v>62409.99</v>
      </c>
      <c r="G165" s="144">
        <v>52181.57</v>
      </c>
      <c r="H165" s="144">
        <v>38218.68</v>
      </c>
      <c r="I165" s="144">
        <v>152810.23999999999</v>
      </c>
    </row>
    <row r="166" spans="1:9" x14ac:dyDescent="0.2">
      <c r="A166" s="141" t="s">
        <v>347</v>
      </c>
      <c r="B166" s="142" t="s">
        <v>15546</v>
      </c>
      <c r="C166" s="143">
        <v>105</v>
      </c>
      <c r="D166" s="143">
        <v>4</v>
      </c>
      <c r="E166" s="144">
        <v>2395.31</v>
      </c>
      <c r="F166" s="144">
        <v>124.7</v>
      </c>
      <c r="G166" s="144">
        <v>336.66</v>
      </c>
      <c r="H166" s="144">
        <v>254.95</v>
      </c>
      <c r="I166" s="144">
        <v>716.31</v>
      </c>
    </row>
    <row r="167" spans="1:9" x14ac:dyDescent="0.2">
      <c r="A167" s="141" t="s">
        <v>349</v>
      </c>
      <c r="B167" s="142" t="s">
        <v>15547</v>
      </c>
      <c r="C167" s="143">
        <v>45</v>
      </c>
      <c r="D167" s="143">
        <v>1</v>
      </c>
      <c r="E167" s="144">
        <v>217.72</v>
      </c>
      <c r="F167" s="144">
        <v>53.44</v>
      </c>
      <c r="G167" s="144">
        <v>84.16</v>
      </c>
      <c r="H167" s="144">
        <v>23.18</v>
      </c>
      <c r="I167" s="144">
        <v>160.78</v>
      </c>
    </row>
    <row r="168" spans="1:9" x14ac:dyDescent="0.2">
      <c r="A168" s="141" t="s">
        <v>351</v>
      </c>
      <c r="B168" s="142" t="s">
        <v>15548</v>
      </c>
      <c r="C168" s="143">
        <v>7402</v>
      </c>
      <c r="D168" s="143">
        <v>411</v>
      </c>
      <c r="E168" s="144">
        <v>127635.14</v>
      </c>
      <c r="F168" s="144">
        <v>8790.67</v>
      </c>
      <c r="G168" s="144">
        <v>34591.33</v>
      </c>
      <c r="H168" s="144">
        <v>13585.38</v>
      </c>
      <c r="I168" s="144">
        <v>56967.38</v>
      </c>
    </row>
    <row r="169" spans="1:9" x14ac:dyDescent="0.2">
      <c r="A169" s="141" t="s">
        <v>353</v>
      </c>
      <c r="B169" s="142" t="s">
        <v>15549</v>
      </c>
      <c r="C169" s="143">
        <v>4337</v>
      </c>
      <c r="D169" s="143">
        <v>66</v>
      </c>
      <c r="E169" s="144">
        <v>16153.47</v>
      </c>
      <c r="F169" s="144">
        <v>5150.66</v>
      </c>
      <c r="G169" s="144">
        <v>5554.82</v>
      </c>
      <c r="H169" s="144">
        <v>1719.36</v>
      </c>
      <c r="I169" s="144">
        <v>12424.84</v>
      </c>
    </row>
    <row r="170" spans="1:9" x14ac:dyDescent="0.2">
      <c r="A170" s="141" t="s">
        <v>355</v>
      </c>
      <c r="B170" s="142" t="s">
        <v>15550</v>
      </c>
      <c r="C170" s="143">
        <v>6223</v>
      </c>
      <c r="D170" s="143">
        <v>75</v>
      </c>
      <c r="E170" s="144">
        <v>23138</v>
      </c>
      <c r="F170" s="144">
        <v>7390.49</v>
      </c>
      <c r="G170" s="144">
        <v>6312.29</v>
      </c>
      <c r="H170" s="144">
        <v>2462.79</v>
      </c>
      <c r="I170" s="144">
        <v>16165.57</v>
      </c>
    </row>
    <row r="171" spans="1:9" x14ac:dyDescent="0.2">
      <c r="A171" s="141" t="s">
        <v>357</v>
      </c>
      <c r="B171" s="142" t="s">
        <v>15551</v>
      </c>
      <c r="C171" s="143">
        <v>505</v>
      </c>
      <c r="D171" s="143">
        <v>11</v>
      </c>
      <c r="E171" s="144">
        <v>28114.85</v>
      </c>
      <c r="F171" s="144">
        <v>599.74</v>
      </c>
      <c r="G171" s="144">
        <v>925.8</v>
      </c>
      <c r="H171" s="144">
        <v>2992.52</v>
      </c>
      <c r="I171" s="144">
        <v>4518.0600000000004</v>
      </c>
    </row>
    <row r="172" spans="1:9" x14ac:dyDescent="0.2">
      <c r="A172" s="141" t="s">
        <v>359</v>
      </c>
      <c r="B172" s="142" t="s">
        <v>15552</v>
      </c>
      <c r="C172" s="143">
        <v>261</v>
      </c>
      <c r="D172" s="143">
        <v>7</v>
      </c>
      <c r="E172" s="144">
        <v>1203.1400000000001</v>
      </c>
      <c r="F172" s="144">
        <v>309.97000000000003</v>
      </c>
      <c r="G172" s="144">
        <v>589.14</v>
      </c>
      <c r="H172" s="144">
        <v>128.06</v>
      </c>
      <c r="I172" s="144">
        <v>1027.17</v>
      </c>
    </row>
    <row r="173" spans="1:9" x14ac:dyDescent="0.2">
      <c r="A173" s="141" t="s">
        <v>361</v>
      </c>
      <c r="B173" s="142" t="s">
        <v>15553</v>
      </c>
      <c r="C173" s="143">
        <v>2609</v>
      </c>
      <c r="D173" s="143">
        <v>47</v>
      </c>
      <c r="E173" s="144">
        <v>12864.63</v>
      </c>
      <c r="F173" s="144">
        <v>3098.47</v>
      </c>
      <c r="G173" s="144">
        <v>3955.7</v>
      </c>
      <c r="H173" s="144">
        <v>1369.3</v>
      </c>
      <c r="I173" s="144">
        <v>8423.4699999999993</v>
      </c>
    </row>
    <row r="174" spans="1:9" x14ac:dyDescent="0.2">
      <c r="A174" s="141" t="s">
        <v>363</v>
      </c>
      <c r="B174" s="142" t="s">
        <v>15554</v>
      </c>
      <c r="C174" s="143">
        <v>243</v>
      </c>
      <c r="D174" s="143">
        <v>7</v>
      </c>
      <c r="E174" s="144">
        <v>1432.35</v>
      </c>
      <c r="F174" s="144">
        <v>288.58999999999997</v>
      </c>
      <c r="G174" s="144">
        <v>589.14</v>
      </c>
      <c r="H174" s="144">
        <v>152.46</v>
      </c>
      <c r="I174" s="144">
        <v>1030.19</v>
      </c>
    </row>
    <row r="175" spans="1:9" x14ac:dyDescent="0.2">
      <c r="A175" s="141" t="s">
        <v>365</v>
      </c>
      <c r="B175" s="142" t="s">
        <v>15555</v>
      </c>
      <c r="C175" s="143">
        <v>15983</v>
      </c>
      <c r="D175" s="143">
        <v>217</v>
      </c>
      <c r="E175" s="144">
        <v>110733.32</v>
      </c>
      <c r="F175" s="144">
        <v>18981.54</v>
      </c>
      <c r="G175" s="144">
        <v>18263.55</v>
      </c>
      <c r="H175" s="144">
        <v>11786.37</v>
      </c>
      <c r="I175" s="144">
        <v>49031.46</v>
      </c>
    </row>
    <row r="176" spans="1:9" x14ac:dyDescent="0.2">
      <c r="A176" s="141" t="s">
        <v>367</v>
      </c>
      <c r="B176" s="142" t="s">
        <v>15556</v>
      </c>
      <c r="C176" s="143">
        <v>2634</v>
      </c>
      <c r="D176" s="143">
        <v>30</v>
      </c>
      <c r="E176" s="144">
        <v>9979.56</v>
      </c>
      <c r="F176" s="144">
        <v>3128.16</v>
      </c>
      <c r="G176" s="144">
        <v>2524.91</v>
      </c>
      <c r="H176" s="144">
        <v>1062.22</v>
      </c>
      <c r="I176" s="144">
        <v>6715.29</v>
      </c>
    </row>
    <row r="177" spans="1:9" x14ac:dyDescent="0.2">
      <c r="A177" s="141" t="s">
        <v>369</v>
      </c>
      <c r="B177" s="142" t="s">
        <v>15557</v>
      </c>
      <c r="C177" s="143">
        <v>1299</v>
      </c>
      <c r="D177" s="143">
        <v>19</v>
      </c>
      <c r="E177" s="144">
        <v>3795.76</v>
      </c>
      <c r="F177" s="144">
        <v>1542.7</v>
      </c>
      <c r="G177" s="144">
        <v>1599.11</v>
      </c>
      <c r="H177" s="144">
        <v>404.02</v>
      </c>
      <c r="I177" s="144">
        <v>3545.83</v>
      </c>
    </row>
    <row r="178" spans="1:9" x14ac:dyDescent="0.2">
      <c r="A178" s="141" t="s">
        <v>371</v>
      </c>
      <c r="B178" s="142" t="s">
        <v>15558</v>
      </c>
      <c r="C178" s="143">
        <v>23652</v>
      </c>
      <c r="D178" s="143">
        <v>431</v>
      </c>
      <c r="E178" s="144">
        <v>574792.07999999996</v>
      </c>
      <c r="F178" s="144">
        <v>28089.3</v>
      </c>
      <c r="G178" s="144">
        <v>36274.61</v>
      </c>
      <c r="H178" s="144">
        <v>61180.42</v>
      </c>
      <c r="I178" s="144">
        <v>125544.33</v>
      </c>
    </row>
    <row r="179" spans="1:9" x14ac:dyDescent="0.2">
      <c r="A179" s="141" t="s">
        <v>373</v>
      </c>
      <c r="B179" s="142" t="s">
        <v>15559</v>
      </c>
      <c r="C179" s="143">
        <v>2030</v>
      </c>
      <c r="D179" s="143">
        <v>47</v>
      </c>
      <c r="E179" s="144">
        <v>9159</v>
      </c>
      <c r="F179" s="144">
        <v>2410.85</v>
      </c>
      <c r="G179" s="144">
        <v>3955.7</v>
      </c>
      <c r="H179" s="144">
        <v>974.88</v>
      </c>
      <c r="I179" s="144">
        <v>7341.43</v>
      </c>
    </row>
    <row r="180" spans="1:9" x14ac:dyDescent="0.2">
      <c r="A180" s="141" t="s">
        <v>375</v>
      </c>
      <c r="B180" s="142" t="s">
        <v>15560</v>
      </c>
      <c r="C180" s="143">
        <v>2892</v>
      </c>
      <c r="D180" s="143">
        <v>45</v>
      </c>
      <c r="E180" s="144">
        <v>11796.88</v>
      </c>
      <c r="F180" s="144">
        <v>3434.56</v>
      </c>
      <c r="G180" s="144">
        <v>3787.38</v>
      </c>
      <c r="H180" s="144">
        <v>1255.6500000000001</v>
      </c>
      <c r="I180" s="144">
        <v>8477.59</v>
      </c>
    </row>
    <row r="181" spans="1:9" x14ac:dyDescent="0.2">
      <c r="A181" s="141" t="s">
        <v>377</v>
      </c>
      <c r="B181" s="142" t="s">
        <v>15561</v>
      </c>
      <c r="C181" s="143">
        <v>27983</v>
      </c>
      <c r="D181" s="143">
        <v>389</v>
      </c>
      <c r="E181" s="144">
        <v>110547.97</v>
      </c>
      <c r="F181" s="144">
        <v>33232.83</v>
      </c>
      <c r="G181" s="144">
        <v>32739.73</v>
      </c>
      <c r="H181" s="144">
        <v>11766.64</v>
      </c>
      <c r="I181" s="144">
        <v>77739.199999999997</v>
      </c>
    </row>
    <row r="182" spans="1:9" x14ac:dyDescent="0.2">
      <c r="A182" s="141" t="s">
        <v>379</v>
      </c>
      <c r="B182" s="142" t="s">
        <v>15562</v>
      </c>
      <c r="C182" s="143">
        <v>6861</v>
      </c>
      <c r="D182" s="143">
        <v>160</v>
      </c>
      <c r="E182" s="144">
        <v>253344.35</v>
      </c>
      <c r="F182" s="144">
        <v>8148.18</v>
      </c>
      <c r="G182" s="144">
        <v>13466.21</v>
      </c>
      <c r="H182" s="144">
        <v>26965.78</v>
      </c>
      <c r="I182" s="144">
        <v>48580.17</v>
      </c>
    </row>
    <row r="183" spans="1:9" x14ac:dyDescent="0.2">
      <c r="A183" s="141" t="s">
        <v>381</v>
      </c>
      <c r="B183" s="142" t="s">
        <v>15563</v>
      </c>
      <c r="C183" s="143">
        <v>584</v>
      </c>
      <c r="D183" s="143">
        <v>7</v>
      </c>
      <c r="E183" s="144">
        <v>6298.63</v>
      </c>
      <c r="F183" s="144">
        <v>693.56</v>
      </c>
      <c r="G183" s="144">
        <v>589.14</v>
      </c>
      <c r="H183" s="144">
        <v>670.42</v>
      </c>
      <c r="I183" s="144">
        <v>1953.12</v>
      </c>
    </row>
    <row r="184" spans="1:9" x14ac:dyDescent="0.2">
      <c r="A184" s="141" t="s">
        <v>383</v>
      </c>
      <c r="B184" s="142" t="s">
        <v>15564</v>
      </c>
      <c r="C184" s="143">
        <v>883</v>
      </c>
      <c r="D184" s="143">
        <v>8</v>
      </c>
      <c r="E184" s="144">
        <v>2338.9299999999998</v>
      </c>
      <c r="F184" s="144">
        <v>1048.6600000000001</v>
      </c>
      <c r="G184" s="144">
        <v>673.31</v>
      </c>
      <c r="H184" s="144">
        <v>248.95</v>
      </c>
      <c r="I184" s="144">
        <v>1970.92</v>
      </c>
    </row>
    <row r="185" spans="1:9" x14ac:dyDescent="0.2">
      <c r="A185" s="141" t="s">
        <v>385</v>
      </c>
      <c r="B185" s="142" t="s">
        <v>15565</v>
      </c>
      <c r="C185" s="143">
        <v>242</v>
      </c>
      <c r="D185" s="143">
        <v>4</v>
      </c>
      <c r="E185" s="144">
        <v>2917.25</v>
      </c>
      <c r="F185" s="144">
        <v>287.39999999999998</v>
      </c>
      <c r="G185" s="144">
        <v>336.66</v>
      </c>
      <c r="H185" s="144">
        <v>310.51</v>
      </c>
      <c r="I185" s="144">
        <v>934.57</v>
      </c>
    </row>
    <row r="186" spans="1:9" x14ac:dyDescent="0.2">
      <c r="A186" s="141" t="s">
        <v>387</v>
      </c>
      <c r="B186" s="142" t="s">
        <v>15566</v>
      </c>
      <c r="C186" s="143">
        <v>8500</v>
      </c>
      <c r="D186" s="143">
        <v>166</v>
      </c>
      <c r="E186" s="144">
        <v>104313.04</v>
      </c>
      <c r="F186" s="144">
        <v>10094.67</v>
      </c>
      <c r="G186" s="144">
        <v>13971.19</v>
      </c>
      <c r="H186" s="144">
        <v>11103</v>
      </c>
      <c r="I186" s="144">
        <v>35168.86</v>
      </c>
    </row>
    <row r="187" spans="1:9" x14ac:dyDescent="0.2">
      <c r="A187" s="141" t="s">
        <v>389</v>
      </c>
      <c r="B187" s="142" t="s">
        <v>15567</v>
      </c>
      <c r="C187" s="143">
        <v>12188</v>
      </c>
      <c r="D187" s="143">
        <v>145</v>
      </c>
      <c r="E187" s="144">
        <v>64836.77</v>
      </c>
      <c r="F187" s="144">
        <v>14474.57</v>
      </c>
      <c r="G187" s="144">
        <v>12203.75</v>
      </c>
      <c r="H187" s="144">
        <v>6901.18</v>
      </c>
      <c r="I187" s="144">
        <v>33579.5</v>
      </c>
    </row>
    <row r="188" spans="1:9" x14ac:dyDescent="0.2">
      <c r="A188" s="141" t="s">
        <v>391</v>
      </c>
      <c r="B188" s="142" t="s">
        <v>15568</v>
      </c>
      <c r="C188" s="143">
        <v>25679</v>
      </c>
      <c r="D188" s="143">
        <v>237</v>
      </c>
      <c r="E188" s="144">
        <v>116042.02</v>
      </c>
      <c r="F188" s="144">
        <v>30496.58</v>
      </c>
      <c r="G188" s="144">
        <v>19946.82</v>
      </c>
      <c r="H188" s="144">
        <v>12351.42</v>
      </c>
      <c r="I188" s="144">
        <v>62794.82</v>
      </c>
    </row>
    <row r="189" spans="1:9" x14ac:dyDescent="0.2">
      <c r="A189" s="141" t="s">
        <v>393</v>
      </c>
      <c r="B189" s="142" t="s">
        <v>15569</v>
      </c>
      <c r="C189" s="143">
        <v>549</v>
      </c>
      <c r="D189" s="143">
        <v>5</v>
      </c>
      <c r="E189" s="144">
        <v>1026.3699999999999</v>
      </c>
      <c r="F189" s="144">
        <v>652</v>
      </c>
      <c r="G189" s="144">
        <v>420.82</v>
      </c>
      <c r="H189" s="144">
        <v>109.25</v>
      </c>
      <c r="I189" s="144">
        <v>1182.07</v>
      </c>
    </row>
    <row r="190" spans="1:9" x14ac:dyDescent="0.2">
      <c r="A190" s="141" t="s">
        <v>395</v>
      </c>
      <c r="B190" s="142" t="s">
        <v>15570</v>
      </c>
      <c r="C190" s="143">
        <v>9326</v>
      </c>
      <c r="D190" s="143">
        <v>129</v>
      </c>
      <c r="E190" s="144">
        <v>136531.26999999999</v>
      </c>
      <c r="F190" s="144">
        <v>11075.63</v>
      </c>
      <c r="G190" s="144">
        <v>10857.14</v>
      </c>
      <c r="H190" s="144">
        <v>14532.28</v>
      </c>
      <c r="I190" s="144">
        <v>36465.050000000003</v>
      </c>
    </row>
    <row r="191" spans="1:9" x14ac:dyDescent="0.2">
      <c r="A191" s="141" t="s">
        <v>397</v>
      </c>
      <c r="B191" s="142" t="s">
        <v>15571</v>
      </c>
      <c r="C191" s="143">
        <v>25611</v>
      </c>
      <c r="D191" s="143">
        <v>394</v>
      </c>
      <c r="E191" s="144">
        <v>415506.93</v>
      </c>
      <c r="F191" s="144">
        <v>30415.83</v>
      </c>
      <c r="G191" s="144">
        <v>33160.54</v>
      </c>
      <c r="H191" s="144">
        <v>44226.239999999998</v>
      </c>
      <c r="I191" s="144">
        <v>107802.61</v>
      </c>
    </row>
    <row r="192" spans="1:9" x14ac:dyDescent="0.2">
      <c r="A192" s="141" t="s">
        <v>399</v>
      </c>
      <c r="B192" s="142" t="s">
        <v>15572</v>
      </c>
      <c r="C192" s="143">
        <v>18108</v>
      </c>
      <c r="D192" s="143">
        <v>237</v>
      </c>
      <c r="E192" s="144">
        <v>69978.55</v>
      </c>
      <c r="F192" s="144">
        <v>21505.21</v>
      </c>
      <c r="G192" s="144">
        <v>19946.82</v>
      </c>
      <c r="H192" s="144">
        <v>7448.46</v>
      </c>
      <c r="I192" s="144">
        <v>48900.49</v>
      </c>
    </row>
    <row r="193" spans="1:9" x14ac:dyDescent="0.2">
      <c r="A193" s="141" t="s">
        <v>401</v>
      </c>
      <c r="B193" s="142" t="s">
        <v>15573</v>
      </c>
      <c r="C193" s="143">
        <v>7080</v>
      </c>
      <c r="D193" s="143">
        <v>217</v>
      </c>
      <c r="E193" s="144">
        <v>59683.62</v>
      </c>
      <c r="F193" s="144">
        <v>8408.26</v>
      </c>
      <c r="G193" s="144">
        <v>18263.55</v>
      </c>
      <c r="H193" s="144">
        <v>6352.68</v>
      </c>
      <c r="I193" s="144">
        <v>33024.49</v>
      </c>
    </row>
    <row r="194" spans="1:9" x14ac:dyDescent="0.2">
      <c r="A194" s="141" t="s">
        <v>403</v>
      </c>
      <c r="B194" s="142" t="s">
        <v>15574</v>
      </c>
      <c r="C194" s="143">
        <v>7569</v>
      </c>
      <c r="D194" s="143">
        <v>116</v>
      </c>
      <c r="E194" s="144">
        <v>56264.14</v>
      </c>
      <c r="F194" s="144">
        <v>8989.01</v>
      </c>
      <c r="G194" s="144">
        <v>9763</v>
      </c>
      <c r="H194" s="144">
        <v>5988.71</v>
      </c>
      <c r="I194" s="144">
        <v>24740.720000000001</v>
      </c>
    </row>
    <row r="195" spans="1:9" x14ac:dyDescent="0.2">
      <c r="A195" s="141" t="s">
        <v>405</v>
      </c>
      <c r="B195" s="142" t="s">
        <v>15575</v>
      </c>
      <c r="C195" s="143">
        <v>2233</v>
      </c>
      <c r="D195" s="143">
        <v>34</v>
      </c>
      <c r="E195" s="144">
        <v>7937.18</v>
      </c>
      <c r="F195" s="144">
        <v>2651.93</v>
      </c>
      <c r="G195" s="144">
        <v>2861.57</v>
      </c>
      <c r="H195" s="144">
        <v>844.82</v>
      </c>
      <c r="I195" s="144">
        <v>6358.32</v>
      </c>
    </row>
    <row r="196" spans="1:9" x14ac:dyDescent="0.2">
      <c r="A196" s="141" t="s">
        <v>407</v>
      </c>
      <c r="B196" s="142" t="s">
        <v>15576</v>
      </c>
      <c r="C196" s="143">
        <v>787</v>
      </c>
      <c r="D196" s="143">
        <v>15</v>
      </c>
      <c r="E196" s="144">
        <v>3708.33</v>
      </c>
      <c r="F196" s="144">
        <v>934.65</v>
      </c>
      <c r="G196" s="144">
        <v>1262.46</v>
      </c>
      <c r="H196" s="144">
        <v>394.71</v>
      </c>
      <c r="I196" s="144">
        <v>2591.8200000000002</v>
      </c>
    </row>
    <row r="197" spans="1:9" x14ac:dyDescent="0.2">
      <c r="A197" s="141" t="s">
        <v>409</v>
      </c>
      <c r="B197" s="142" t="s">
        <v>15577</v>
      </c>
      <c r="C197" s="143">
        <v>78940</v>
      </c>
      <c r="D197" s="143">
        <v>1405</v>
      </c>
      <c r="E197" s="144">
        <v>749478.27</v>
      </c>
      <c r="F197" s="144">
        <v>93749.78</v>
      </c>
      <c r="G197" s="144">
        <v>118250.17</v>
      </c>
      <c r="H197" s="144">
        <v>79773.89</v>
      </c>
      <c r="I197" s="144">
        <v>291773.84000000003</v>
      </c>
    </row>
    <row r="198" spans="1:9" x14ac:dyDescent="0.2">
      <c r="A198" s="141" t="s">
        <v>411</v>
      </c>
      <c r="B198" s="142" t="s">
        <v>15578</v>
      </c>
      <c r="C198" s="143">
        <v>983</v>
      </c>
      <c r="D198" s="143">
        <v>11</v>
      </c>
      <c r="E198" s="144">
        <v>1996.75</v>
      </c>
      <c r="F198" s="144">
        <v>1167.42</v>
      </c>
      <c r="G198" s="144">
        <v>925.8</v>
      </c>
      <c r="H198" s="144">
        <v>212.54</v>
      </c>
      <c r="I198" s="144">
        <v>2305.7600000000002</v>
      </c>
    </row>
    <row r="199" spans="1:9" x14ac:dyDescent="0.2">
      <c r="A199" s="141" t="s">
        <v>413</v>
      </c>
      <c r="B199" s="142" t="s">
        <v>15579</v>
      </c>
      <c r="C199" s="143">
        <v>8006</v>
      </c>
      <c r="D199" s="143">
        <v>131</v>
      </c>
      <c r="E199" s="144">
        <v>42872.52</v>
      </c>
      <c r="F199" s="144">
        <v>9507.99</v>
      </c>
      <c r="G199" s="144">
        <v>11025.46</v>
      </c>
      <c r="H199" s="144">
        <v>4563.32</v>
      </c>
      <c r="I199" s="144">
        <v>25096.77</v>
      </c>
    </row>
    <row r="200" spans="1:9" x14ac:dyDescent="0.2">
      <c r="A200" s="141" t="s">
        <v>415</v>
      </c>
      <c r="B200" s="142" t="s">
        <v>15580</v>
      </c>
      <c r="C200" s="143">
        <v>10240</v>
      </c>
      <c r="D200" s="143">
        <v>126</v>
      </c>
      <c r="E200" s="144">
        <v>35488.269999999997</v>
      </c>
      <c r="F200" s="144">
        <v>12161.1</v>
      </c>
      <c r="G200" s="144">
        <v>10604.64</v>
      </c>
      <c r="H200" s="144">
        <v>3777.34</v>
      </c>
      <c r="I200" s="144">
        <v>26543.08</v>
      </c>
    </row>
    <row r="201" spans="1:9" x14ac:dyDescent="0.2">
      <c r="A201" s="141" t="s">
        <v>417</v>
      </c>
      <c r="B201" s="142" t="s">
        <v>15581</v>
      </c>
      <c r="C201" s="143">
        <v>275</v>
      </c>
      <c r="D201" s="143">
        <v>5</v>
      </c>
      <c r="E201" s="144">
        <v>3397.91</v>
      </c>
      <c r="F201" s="144">
        <v>326.58999999999997</v>
      </c>
      <c r="G201" s="144">
        <v>420.82</v>
      </c>
      <c r="H201" s="144">
        <v>361.67</v>
      </c>
      <c r="I201" s="144">
        <v>1109.08</v>
      </c>
    </row>
    <row r="202" spans="1:9" x14ac:dyDescent="0.2">
      <c r="A202" s="141" t="s">
        <v>419</v>
      </c>
      <c r="B202" s="142" t="s">
        <v>15582</v>
      </c>
      <c r="C202" s="143">
        <v>34009</v>
      </c>
      <c r="D202" s="143">
        <v>423</v>
      </c>
      <c r="E202" s="144">
        <v>227019.39</v>
      </c>
      <c r="F202" s="144">
        <v>40389.360000000001</v>
      </c>
      <c r="G202" s="144">
        <v>35601.300000000003</v>
      </c>
      <c r="H202" s="144">
        <v>24163.77</v>
      </c>
      <c r="I202" s="144">
        <v>100154.43</v>
      </c>
    </row>
    <row r="203" spans="1:9" x14ac:dyDescent="0.2">
      <c r="A203" s="141" t="s">
        <v>421</v>
      </c>
      <c r="B203" s="142" t="s">
        <v>15583</v>
      </c>
      <c r="C203" s="143">
        <v>8142</v>
      </c>
      <c r="D203" s="143">
        <v>155</v>
      </c>
      <c r="E203" s="144">
        <v>161050.49</v>
      </c>
      <c r="F203" s="144">
        <v>9669.5</v>
      </c>
      <c r="G203" s="144">
        <v>13045.39</v>
      </c>
      <c r="H203" s="144">
        <v>17142.09</v>
      </c>
      <c r="I203" s="144">
        <v>39856.980000000003</v>
      </c>
    </row>
    <row r="204" spans="1:9" x14ac:dyDescent="0.2">
      <c r="A204" s="141" t="s">
        <v>423</v>
      </c>
      <c r="B204" s="142" t="s">
        <v>15584</v>
      </c>
      <c r="C204" s="143">
        <v>693</v>
      </c>
      <c r="D204" s="143">
        <v>16</v>
      </c>
      <c r="E204" s="144">
        <v>4161.9399999999996</v>
      </c>
      <c r="F204" s="144">
        <v>823.02</v>
      </c>
      <c r="G204" s="144">
        <v>1346.62</v>
      </c>
      <c r="H204" s="144">
        <v>442.99</v>
      </c>
      <c r="I204" s="144">
        <v>2612.63</v>
      </c>
    </row>
    <row r="205" spans="1:9" x14ac:dyDescent="0.2">
      <c r="A205" s="141" t="s">
        <v>425</v>
      </c>
      <c r="B205" s="142" t="s">
        <v>15585</v>
      </c>
      <c r="C205" s="143">
        <v>5069</v>
      </c>
      <c r="D205" s="143">
        <v>86</v>
      </c>
      <c r="E205" s="144">
        <v>26333.56</v>
      </c>
      <c r="F205" s="144">
        <v>6019.98</v>
      </c>
      <c r="G205" s="144">
        <v>7238.09</v>
      </c>
      <c r="H205" s="144">
        <v>2802.92</v>
      </c>
      <c r="I205" s="144">
        <v>16060.99</v>
      </c>
    </row>
    <row r="206" spans="1:9" x14ac:dyDescent="0.2">
      <c r="A206" s="141" t="s">
        <v>427</v>
      </c>
      <c r="B206" s="142" t="s">
        <v>15586</v>
      </c>
      <c r="C206" s="143">
        <v>4597</v>
      </c>
      <c r="D206" s="143">
        <v>36</v>
      </c>
      <c r="E206" s="144">
        <v>8213.02</v>
      </c>
      <c r="F206" s="144">
        <v>5459.43</v>
      </c>
      <c r="G206" s="144">
        <v>3029.9</v>
      </c>
      <c r="H206" s="144">
        <v>874.18</v>
      </c>
      <c r="I206" s="144">
        <v>9363.51</v>
      </c>
    </row>
    <row r="207" spans="1:9" x14ac:dyDescent="0.2">
      <c r="A207" s="141" t="s">
        <v>429</v>
      </c>
      <c r="B207" s="142" t="s">
        <v>15587</v>
      </c>
      <c r="C207" s="143">
        <v>670</v>
      </c>
      <c r="D207" s="143">
        <v>9</v>
      </c>
      <c r="E207" s="144">
        <v>1484.05</v>
      </c>
      <c r="F207" s="144">
        <v>795.7</v>
      </c>
      <c r="G207" s="144">
        <v>757.47</v>
      </c>
      <c r="H207" s="144">
        <v>157.96</v>
      </c>
      <c r="I207" s="144">
        <v>1711.13</v>
      </c>
    </row>
    <row r="208" spans="1:9" x14ac:dyDescent="0.2">
      <c r="A208" s="141" t="s">
        <v>431</v>
      </c>
      <c r="B208" s="142" t="s">
        <v>15588</v>
      </c>
      <c r="C208" s="143">
        <v>8058</v>
      </c>
      <c r="D208" s="143">
        <v>112</v>
      </c>
      <c r="E208" s="144">
        <v>41178.33</v>
      </c>
      <c r="F208" s="144">
        <v>9569.74</v>
      </c>
      <c r="G208" s="144">
        <v>9426.35</v>
      </c>
      <c r="H208" s="144">
        <v>4382.99</v>
      </c>
      <c r="I208" s="144">
        <v>23379.08</v>
      </c>
    </row>
    <row r="209" spans="1:9" x14ac:dyDescent="0.2">
      <c r="A209" s="141" t="s">
        <v>433</v>
      </c>
      <c r="B209" s="142" t="s">
        <v>15589</v>
      </c>
      <c r="C209" s="143">
        <v>1173</v>
      </c>
      <c r="D209" s="143">
        <v>29</v>
      </c>
      <c r="E209" s="144">
        <v>4962.79</v>
      </c>
      <c r="F209" s="144">
        <v>1393.06</v>
      </c>
      <c r="G209" s="144">
        <v>2440.75</v>
      </c>
      <c r="H209" s="144">
        <v>528.23</v>
      </c>
      <c r="I209" s="144">
        <v>4362.04</v>
      </c>
    </row>
    <row r="210" spans="1:9" x14ac:dyDescent="0.2">
      <c r="A210" s="141" t="s">
        <v>435</v>
      </c>
      <c r="B210" s="142" t="s">
        <v>15590</v>
      </c>
      <c r="C210" s="143">
        <v>15978</v>
      </c>
      <c r="D210" s="143">
        <v>236</v>
      </c>
      <c r="E210" s="144">
        <v>67035.42</v>
      </c>
      <c r="F210" s="144">
        <v>18975.599999999999</v>
      </c>
      <c r="G210" s="144">
        <v>19862.66</v>
      </c>
      <c r="H210" s="144">
        <v>7135.2</v>
      </c>
      <c r="I210" s="144">
        <v>45973.46</v>
      </c>
    </row>
    <row r="211" spans="1:9" x14ac:dyDescent="0.2">
      <c r="A211" s="141" t="s">
        <v>437</v>
      </c>
      <c r="B211" s="142" t="s">
        <v>15591</v>
      </c>
      <c r="C211" s="143">
        <v>2542</v>
      </c>
      <c r="D211" s="143">
        <v>46</v>
      </c>
      <c r="E211" s="144">
        <v>30001.85</v>
      </c>
      <c r="F211" s="144">
        <v>3018.9</v>
      </c>
      <c r="G211" s="144">
        <v>3871.54</v>
      </c>
      <c r="H211" s="144">
        <v>3193.38</v>
      </c>
      <c r="I211" s="144">
        <v>10083.82</v>
      </c>
    </row>
    <row r="212" spans="1:9" x14ac:dyDescent="0.2">
      <c r="A212" s="141" t="s">
        <v>439</v>
      </c>
      <c r="B212" s="142" t="s">
        <v>15592</v>
      </c>
      <c r="C212" s="143">
        <v>427</v>
      </c>
      <c r="D212" s="143">
        <v>5</v>
      </c>
      <c r="E212" s="144">
        <v>1108.94</v>
      </c>
      <c r="F212" s="144">
        <v>507.11</v>
      </c>
      <c r="G212" s="144">
        <v>420.82</v>
      </c>
      <c r="H212" s="144">
        <v>118.03</v>
      </c>
      <c r="I212" s="144">
        <v>1045.96</v>
      </c>
    </row>
    <row r="213" spans="1:9" x14ac:dyDescent="0.2">
      <c r="A213" s="141" t="s">
        <v>441</v>
      </c>
      <c r="B213" s="142" t="s">
        <v>15593</v>
      </c>
      <c r="C213" s="143">
        <v>1642</v>
      </c>
      <c r="D213" s="143">
        <v>67</v>
      </c>
      <c r="E213" s="144">
        <v>34629.050000000003</v>
      </c>
      <c r="F213" s="144">
        <v>1950.06</v>
      </c>
      <c r="G213" s="144">
        <v>5638.98</v>
      </c>
      <c r="H213" s="144">
        <v>3685.89</v>
      </c>
      <c r="I213" s="144">
        <v>11274.93</v>
      </c>
    </row>
    <row r="214" spans="1:9" x14ac:dyDescent="0.2">
      <c r="A214" s="141" t="s">
        <v>443</v>
      </c>
      <c r="B214" s="142" t="s">
        <v>15594</v>
      </c>
      <c r="C214" s="143">
        <v>702</v>
      </c>
      <c r="D214" s="143">
        <v>5</v>
      </c>
      <c r="E214" s="144">
        <v>995.26</v>
      </c>
      <c r="F214" s="144">
        <v>833.7</v>
      </c>
      <c r="G214" s="144">
        <v>420.82</v>
      </c>
      <c r="H214" s="144">
        <v>105.94</v>
      </c>
      <c r="I214" s="144">
        <v>1360.46</v>
      </c>
    </row>
    <row r="215" spans="1:9" x14ac:dyDescent="0.2">
      <c r="A215" s="141" t="s">
        <v>445</v>
      </c>
      <c r="B215" s="142" t="s">
        <v>15595</v>
      </c>
      <c r="C215" s="143">
        <v>8447</v>
      </c>
      <c r="D215" s="143">
        <v>98</v>
      </c>
      <c r="E215" s="144">
        <v>33143.56</v>
      </c>
      <c r="F215" s="144">
        <v>10031.73</v>
      </c>
      <c r="G215" s="144">
        <v>8248.06</v>
      </c>
      <c r="H215" s="144">
        <v>3527.78</v>
      </c>
      <c r="I215" s="144">
        <v>21807.57</v>
      </c>
    </row>
    <row r="216" spans="1:9" x14ac:dyDescent="0.2">
      <c r="A216" s="141" t="s">
        <v>447</v>
      </c>
      <c r="B216" s="142" t="s">
        <v>15596</v>
      </c>
      <c r="C216" s="143">
        <v>24363</v>
      </c>
      <c r="D216" s="143">
        <v>340</v>
      </c>
      <c r="E216" s="144">
        <v>155664.85</v>
      </c>
      <c r="F216" s="144">
        <v>28933.7</v>
      </c>
      <c r="G216" s="144">
        <v>28615.7</v>
      </c>
      <c r="H216" s="144">
        <v>16568.849999999999</v>
      </c>
      <c r="I216" s="144">
        <v>74118.25</v>
      </c>
    </row>
    <row r="217" spans="1:9" x14ac:dyDescent="0.2">
      <c r="A217" s="141" t="s">
        <v>449</v>
      </c>
      <c r="B217" s="142" t="s">
        <v>15597</v>
      </c>
      <c r="C217" s="143">
        <v>6553</v>
      </c>
      <c r="D217" s="143">
        <v>104</v>
      </c>
      <c r="E217" s="144">
        <v>25637.23</v>
      </c>
      <c r="F217" s="144">
        <v>7782.39</v>
      </c>
      <c r="G217" s="144">
        <v>8753.0400000000009</v>
      </c>
      <c r="H217" s="144">
        <v>2728.81</v>
      </c>
      <c r="I217" s="144">
        <v>19264.240000000002</v>
      </c>
    </row>
    <row r="218" spans="1:9" x14ac:dyDescent="0.2">
      <c r="A218" s="141" t="s">
        <v>451</v>
      </c>
      <c r="B218" s="142" t="s">
        <v>15598</v>
      </c>
      <c r="C218" s="143">
        <v>34148</v>
      </c>
      <c r="D218" s="143">
        <v>343</v>
      </c>
      <c r="E218" s="144">
        <v>131635.84</v>
      </c>
      <c r="F218" s="144">
        <v>40554.44</v>
      </c>
      <c r="G218" s="144">
        <v>28868.19</v>
      </c>
      <c r="H218" s="144">
        <v>14011.22</v>
      </c>
      <c r="I218" s="144">
        <v>83433.850000000006</v>
      </c>
    </row>
    <row r="219" spans="1:9" ht="25.5" x14ac:dyDescent="0.2">
      <c r="A219" s="141" t="s">
        <v>453</v>
      </c>
      <c r="B219" s="142" t="s">
        <v>15599</v>
      </c>
      <c r="C219" s="143">
        <v>58912</v>
      </c>
      <c r="D219" s="143">
        <v>620</v>
      </c>
      <c r="E219" s="144">
        <v>475775.15</v>
      </c>
      <c r="F219" s="144">
        <v>69964.37</v>
      </c>
      <c r="G219" s="144">
        <v>52181.57</v>
      </c>
      <c r="H219" s="144">
        <v>50641.14</v>
      </c>
      <c r="I219" s="144">
        <v>172787.08</v>
      </c>
    </row>
    <row r="220" spans="1:9" x14ac:dyDescent="0.2">
      <c r="A220" s="141" t="s">
        <v>455</v>
      </c>
      <c r="B220" s="142" t="s">
        <v>15600</v>
      </c>
      <c r="C220" s="143">
        <v>9935</v>
      </c>
      <c r="D220" s="143">
        <v>154</v>
      </c>
      <c r="E220" s="144">
        <v>101579.74</v>
      </c>
      <c r="F220" s="144">
        <v>11798.89</v>
      </c>
      <c r="G220" s="144">
        <v>12961.23</v>
      </c>
      <c r="H220" s="144">
        <v>10812.07</v>
      </c>
      <c r="I220" s="144">
        <v>35572.19</v>
      </c>
    </row>
    <row r="221" spans="1:9" x14ac:dyDescent="0.2">
      <c r="A221" s="141" t="s">
        <v>457</v>
      </c>
      <c r="B221" s="142" t="s">
        <v>15601</v>
      </c>
      <c r="C221" s="143">
        <v>578</v>
      </c>
      <c r="D221" s="143">
        <v>5</v>
      </c>
      <c r="E221" s="144">
        <v>991.73</v>
      </c>
      <c r="F221" s="144">
        <v>686.44</v>
      </c>
      <c r="G221" s="144">
        <v>420.82</v>
      </c>
      <c r="H221" s="144">
        <v>105.56</v>
      </c>
      <c r="I221" s="144">
        <v>1212.82</v>
      </c>
    </row>
    <row r="222" spans="1:9" x14ac:dyDescent="0.2">
      <c r="A222" s="141" t="s">
        <v>459</v>
      </c>
      <c r="B222" s="142" t="s">
        <v>15602</v>
      </c>
      <c r="C222" s="143">
        <v>605</v>
      </c>
      <c r="D222" s="143">
        <v>6</v>
      </c>
      <c r="E222" s="144">
        <v>1853.41</v>
      </c>
      <c r="F222" s="144">
        <v>718.5</v>
      </c>
      <c r="G222" s="144">
        <v>504.98</v>
      </c>
      <c r="H222" s="144">
        <v>197.27</v>
      </c>
      <c r="I222" s="144">
        <v>1420.75</v>
      </c>
    </row>
    <row r="223" spans="1:9" x14ac:dyDescent="0.2">
      <c r="A223" s="141" t="s">
        <v>461</v>
      </c>
      <c r="B223" s="142" t="s">
        <v>15603</v>
      </c>
      <c r="C223" s="143">
        <v>642</v>
      </c>
      <c r="D223" s="143">
        <v>5</v>
      </c>
      <c r="E223" s="144">
        <v>1270.7</v>
      </c>
      <c r="F223" s="144">
        <v>762.45</v>
      </c>
      <c r="G223" s="144">
        <v>420.82</v>
      </c>
      <c r="H223" s="144">
        <v>135.26</v>
      </c>
      <c r="I223" s="144">
        <v>1318.53</v>
      </c>
    </row>
    <row r="224" spans="1:9" x14ac:dyDescent="0.2">
      <c r="A224" s="141" t="s">
        <v>463</v>
      </c>
      <c r="B224" s="142" t="s">
        <v>15604</v>
      </c>
      <c r="C224" s="143">
        <v>11466</v>
      </c>
      <c r="D224" s="143">
        <v>250</v>
      </c>
      <c r="E224" s="144">
        <v>62839.15</v>
      </c>
      <c r="F224" s="144">
        <v>13617.11</v>
      </c>
      <c r="G224" s="144">
        <v>21040.95</v>
      </c>
      <c r="H224" s="144">
        <v>6688.55</v>
      </c>
      <c r="I224" s="144">
        <v>41346.61</v>
      </c>
    </row>
    <row r="225" spans="1:9" x14ac:dyDescent="0.2">
      <c r="A225" s="141" t="s">
        <v>465</v>
      </c>
      <c r="B225" s="142" t="s">
        <v>15605</v>
      </c>
      <c r="C225" s="143">
        <v>1691</v>
      </c>
      <c r="D225" s="143">
        <v>30</v>
      </c>
      <c r="E225" s="144">
        <v>23165.45</v>
      </c>
      <c r="F225" s="144">
        <v>2008.25</v>
      </c>
      <c r="G225" s="144">
        <v>2524.91</v>
      </c>
      <c r="H225" s="144">
        <v>2465.71</v>
      </c>
      <c r="I225" s="144">
        <v>6998.87</v>
      </c>
    </row>
    <row r="226" spans="1:9" x14ac:dyDescent="0.2">
      <c r="A226" s="141" t="s">
        <v>467</v>
      </c>
      <c r="B226" s="142" t="s">
        <v>15606</v>
      </c>
      <c r="C226" s="143">
        <v>37</v>
      </c>
      <c r="D226" s="143">
        <v>1</v>
      </c>
      <c r="E226" s="144">
        <v>217.72</v>
      </c>
      <c r="F226" s="144">
        <v>43.94</v>
      </c>
      <c r="G226" s="144">
        <v>84.16</v>
      </c>
      <c r="H226" s="144">
        <v>23.18</v>
      </c>
      <c r="I226" s="144">
        <v>151.28</v>
      </c>
    </row>
    <row r="227" spans="1:9" x14ac:dyDescent="0.2">
      <c r="A227" s="141" t="s">
        <v>469</v>
      </c>
      <c r="B227" s="142" t="s">
        <v>15607</v>
      </c>
      <c r="C227" s="143">
        <v>327</v>
      </c>
      <c r="D227" s="143">
        <v>4</v>
      </c>
      <c r="E227" s="144">
        <v>870.86</v>
      </c>
      <c r="F227" s="144">
        <v>388.34</v>
      </c>
      <c r="G227" s="144">
        <v>336.66</v>
      </c>
      <c r="H227" s="144">
        <v>92.7</v>
      </c>
      <c r="I227" s="144">
        <v>817.7</v>
      </c>
    </row>
    <row r="228" spans="1:9" ht="25.5" x14ac:dyDescent="0.2">
      <c r="A228" s="141" t="s">
        <v>471</v>
      </c>
      <c r="B228" s="142" t="s">
        <v>15608</v>
      </c>
      <c r="C228" s="143">
        <v>681</v>
      </c>
      <c r="D228" s="143">
        <v>6</v>
      </c>
      <c r="E228" s="144">
        <v>1253.21</v>
      </c>
      <c r="F228" s="144">
        <v>808.76</v>
      </c>
      <c r="G228" s="144">
        <v>504.98</v>
      </c>
      <c r="H228" s="144">
        <v>133.38999999999999</v>
      </c>
      <c r="I228" s="144">
        <v>1447.13</v>
      </c>
    </row>
    <row r="229" spans="1:9" x14ac:dyDescent="0.2">
      <c r="A229" s="141" t="s">
        <v>473</v>
      </c>
      <c r="B229" s="142" t="s">
        <v>15609</v>
      </c>
      <c r="C229" s="143">
        <v>82842</v>
      </c>
      <c r="D229" s="143">
        <v>994</v>
      </c>
      <c r="E229" s="144">
        <v>474703.93</v>
      </c>
      <c r="F229" s="144">
        <v>98383.82</v>
      </c>
      <c r="G229" s="144">
        <v>83658.84</v>
      </c>
      <c r="H229" s="144">
        <v>50527.12</v>
      </c>
      <c r="I229" s="144">
        <v>232569.78</v>
      </c>
    </row>
    <row r="230" spans="1:9" x14ac:dyDescent="0.2">
      <c r="A230" s="141" t="s">
        <v>475</v>
      </c>
      <c r="B230" s="142" t="s">
        <v>15610</v>
      </c>
      <c r="C230" s="143">
        <v>163</v>
      </c>
      <c r="D230" s="143">
        <v>1</v>
      </c>
      <c r="E230" s="144">
        <v>217.72</v>
      </c>
      <c r="F230" s="144">
        <v>193.58</v>
      </c>
      <c r="G230" s="144">
        <v>84.16</v>
      </c>
      <c r="H230" s="144">
        <v>23.18</v>
      </c>
      <c r="I230" s="144">
        <v>300.92</v>
      </c>
    </row>
    <row r="231" spans="1:9" x14ac:dyDescent="0.2">
      <c r="A231" s="141" t="s">
        <v>477</v>
      </c>
      <c r="B231" s="142" t="s">
        <v>15611</v>
      </c>
      <c r="C231" s="143">
        <v>204</v>
      </c>
      <c r="D231" s="143">
        <v>3</v>
      </c>
      <c r="E231" s="144">
        <v>653.15</v>
      </c>
      <c r="F231" s="144">
        <v>242.27</v>
      </c>
      <c r="G231" s="144">
        <v>252.49</v>
      </c>
      <c r="H231" s="144">
        <v>69.52</v>
      </c>
      <c r="I231" s="144">
        <v>564.28</v>
      </c>
    </row>
    <row r="232" spans="1:9" x14ac:dyDescent="0.2">
      <c r="A232" s="141" t="s">
        <v>479</v>
      </c>
      <c r="B232" s="142" t="s">
        <v>15612</v>
      </c>
      <c r="C232" s="143">
        <v>557</v>
      </c>
      <c r="D232" s="143">
        <v>9</v>
      </c>
      <c r="E232" s="144">
        <v>1781.64</v>
      </c>
      <c r="F232" s="144">
        <v>661.5</v>
      </c>
      <c r="G232" s="144">
        <v>757.47</v>
      </c>
      <c r="H232" s="144">
        <v>189.64</v>
      </c>
      <c r="I232" s="144">
        <v>1608.61</v>
      </c>
    </row>
    <row r="233" spans="1:9" x14ac:dyDescent="0.2">
      <c r="A233" s="141" t="s">
        <v>481</v>
      </c>
      <c r="B233" s="142" t="s">
        <v>15613</v>
      </c>
      <c r="C233" s="143">
        <v>843</v>
      </c>
      <c r="D233" s="143">
        <v>8</v>
      </c>
      <c r="E233" s="144">
        <v>1607.7</v>
      </c>
      <c r="F233" s="144">
        <v>1001.15</v>
      </c>
      <c r="G233" s="144">
        <v>673.31</v>
      </c>
      <c r="H233" s="144">
        <v>171.12</v>
      </c>
      <c r="I233" s="144">
        <v>1845.58</v>
      </c>
    </row>
    <row r="234" spans="1:9" x14ac:dyDescent="0.2">
      <c r="A234" s="141" t="s">
        <v>483</v>
      </c>
      <c r="B234" s="142" t="s">
        <v>15614</v>
      </c>
      <c r="C234" s="143">
        <v>4841</v>
      </c>
      <c r="D234" s="143">
        <v>91</v>
      </c>
      <c r="E234" s="144">
        <v>42978.720000000001</v>
      </c>
      <c r="F234" s="144">
        <v>5749.21</v>
      </c>
      <c r="G234" s="144">
        <v>7658.9</v>
      </c>
      <c r="H234" s="144">
        <v>4574.62</v>
      </c>
      <c r="I234" s="144">
        <v>17982.73</v>
      </c>
    </row>
    <row r="235" spans="1:9" x14ac:dyDescent="0.2">
      <c r="A235" s="141" t="s">
        <v>485</v>
      </c>
      <c r="B235" s="142" t="s">
        <v>15615</v>
      </c>
      <c r="C235" s="143">
        <v>34684</v>
      </c>
      <c r="D235" s="143">
        <v>347</v>
      </c>
      <c r="E235" s="144">
        <v>142613.74</v>
      </c>
      <c r="F235" s="144">
        <v>41191</v>
      </c>
      <c r="G235" s="144">
        <v>29204.85</v>
      </c>
      <c r="H235" s="144">
        <v>15179.7</v>
      </c>
      <c r="I235" s="144">
        <v>85575.55</v>
      </c>
    </row>
    <row r="236" spans="1:9" x14ac:dyDescent="0.2">
      <c r="A236" s="141" t="s">
        <v>487</v>
      </c>
      <c r="B236" s="142" t="s">
        <v>15616</v>
      </c>
      <c r="C236" s="143">
        <v>34025</v>
      </c>
      <c r="D236" s="143">
        <v>490</v>
      </c>
      <c r="E236" s="144">
        <v>282121.15999999997</v>
      </c>
      <c r="F236" s="144">
        <v>40408.36</v>
      </c>
      <c r="G236" s="144">
        <v>41240.269999999997</v>
      </c>
      <c r="H236" s="144">
        <v>30028.76</v>
      </c>
      <c r="I236" s="144">
        <v>111677.39</v>
      </c>
    </row>
    <row r="237" spans="1:9" x14ac:dyDescent="0.2">
      <c r="A237" s="141" t="s">
        <v>489</v>
      </c>
      <c r="B237" s="142" t="s">
        <v>15617</v>
      </c>
      <c r="C237" s="143">
        <v>2721</v>
      </c>
      <c r="D237" s="143">
        <v>42</v>
      </c>
      <c r="E237" s="144">
        <v>8766.94</v>
      </c>
      <c r="F237" s="144">
        <v>3231.48</v>
      </c>
      <c r="G237" s="144">
        <v>3534.88</v>
      </c>
      <c r="H237" s="144">
        <v>933.14</v>
      </c>
      <c r="I237" s="144">
        <v>7699.5</v>
      </c>
    </row>
    <row r="238" spans="1:9" x14ac:dyDescent="0.2">
      <c r="A238" s="141" t="s">
        <v>491</v>
      </c>
      <c r="B238" s="142" t="s">
        <v>15618</v>
      </c>
      <c r="C238" s="143">
        <v>22597</v>
      </c>
      <c r="D238" s="143">
        <v>290</v>
      </c>
      <c r="E238" s="144">
        <v>114800.69</v>
      </c>
      <c r="F238" s="144">
        <v>26836.38</v>
      </c>
      <c r="G238" s="144">
        <v>24407.51</v>
      </c>
      <c r="H238" s="144">
        <v>12219.3</v>
      </c>
      <c r="I238" s="144">
        <v>63463.19</v>
      </c>
    </row>
    <row r="239" spans="1:9" x14ac:dyDescent="0.2">
      <c r="A239" s="141" t="s">
        <v>493</v>
      </c>
      <c r="B239" s="142" t="s">
        <v>15619</v>
      </c>
      <c r="C239" s="143">
        <v>5123</v>
      </c>
      <c r="D239" s="143">
        <v>74</v>
      </c>
      <c r="E239" s="144">
        <v>20360.22</v>
      </c>
      <c r="F239" s="144">
        <v>6084.11</v>
      </c>
      <c r="G239" s="144">
        <v>6228.12</v>
      </c>
      <c r="H239" s="144">
        <v>2167.13</v>
      </c>
      <c r="I239" s="144">
        <v>14479.36</v>
      </c>
    </row>
    <row r="240" spans="1:9" x14ac:dyDescent="0.2">
      <c r="A240" s="141" t="s">
        <v>495</v>
      </c>
      <c r="B240" s="142" t="s">
        <v>15620</v>
      </c>
      <c r="C240" s="143">
        <v>2146</v>
      </c>
      <c r="D240" s="143">
        <v>118</v>
      </c>
      <c r="E240" s="144">
        <v>52789.04</v>
      </c>
      <c r="F240" s="144">
        <v>2548.61</v>
      </c>
      <c r="G240" s="144">
        <v>9931.33</v>
      </c>
      <c r="H240" s="144">
        <v>5618.82</v>
      </c>
      <c r="I240" s="144">
        <v>18098.759999999998</v>
      </c>
    </row>
    <row r="241" spans="1:9" x14ac:dyDescent="0.2">
      <c r="A241" s="141" t="s">
        <v>497</v>
      </c>
      <c r="B241" s="142" t="s">
        <v>15621</v>
      </c>
      <c r="C241" s="143">
        <v>1258</v>
      </c>
      <c r="D241" s="143">
        <v>15</v>
      </c>
      <c r="E241" s="144">
        <v>21425.01</v>
      </c>
      <c r="F241" s="144">
        <v>1494.01</v>
      </c>
      <c r="G241" s="144">
        <v>1262.46</v>
      </c>
      <c r="H241" s="144">
        <v>2280.46</v>
      </c>
      <c r="I241" s="144">
        <v>5036.93</v>
      </c>
    </row>
    <row r="242" spans="1:9" x14ac:dyDescent="0.2">
      <c r="A242" s="141" t="s">
        <v>499</v>
      </c>
      <c r="B242" s="142" t="s">
        <v>15622</v>
      </c>
      <c r="C242" s="143">
        <v>1208</v>
      </c>
      <c r="D242" s="143">
        <v>12</v>
      </c>
      <c r="E242" s="144">
        <v>14975.16</v>
      </c>
      <c r="F242" s="144">
        <v>1434.63</v>
      </c>
      <c r="G242" s="144">
        <v>1009.97</v>
      </c>
      <c r="H242" s="144">
        <v>1593.94</v>
      </c>
      <c r="I242" s="144">
        <v>4038.54</v>
      </c>
    </row>
    <row r="243" spans="1:9" x14ac:dyDescent="0.2">
      <c r="A243" s="141" t="s">
        <v>501</v>
      </c>
      <c r="B243" s="142" t="s">
        <v>15623</v>
      </c>
      <c r="C243" s="143">
        <v>25501</v>
      </c>
      <c r="D243" s="143">
        <v>199</v>
      </c>
      <c r="E243" s="144">
        <v>58061.75</v>
      </c>
      <c r="F243" s="144">
        <v>30285.19</v>
      </c>
      <c r="G243" s="144">
        <v>16748.599999999999</v>
      </c>
      <c r="H243" s="144">
        <v>6180.05</v>
      </c>
      <c r="I243" s="144">
        <v>53213.84</v>
      </c>
    </row>
    <row r="244" spans="1:9" x14ac:dyDescent="0.2">
      <c r="A244" s="141" t="s">
        <v>503</v>
      </c>
      <c r="B244" s="142" t="s">
        <v>15624</v>
      </c>
      <c r="C244" s="143">
        <v>726</v>
      </c>
      <c r="D244" s="143">
        <v>7</v>
      </c>
      <c r="E244" s="144">
        <v>5368.68</v>
      </c>
      <c r="F244" s="144">
        <v>862.2</v>
      </c>
      <c r="G244" s="144">
        <v>589.14</v>
      </c>
      <c r="H244" s="144">
        <v>571.44000000000005</v>
      </c>
      <c r="I244" s="144">
        <v>2022.78</v>
      </c>
    </row>
    <row r="245" spans="1:9" x14ac:dyDescent="0.2">
      <c r="A245" s="141" t="s">
        <v>505</v>
      </c>
      <c r="B245" s="142" t="s">
        <v>15625</v>
      </c>
      <c r="C245" s="143">
        <v>612</v>
      </c>
      <c r="D245" s="143">
        <v>3</v>
      </c>
      <c r="E245" s="144">
        <v>751.84</v>
      </c>
      <c r="F245" s="144">
        <v>726.82</v>
      </c>
      <c r="G245" s="144">
        <v>252.49</v>
      </c>
      <c r="H245" s="144">
        <v>80.02</v>
      </c>
      <c r="I245" s="144">
        <v>1059.33</v>
      </c>
    </row>
    <row r="246" spans="1:9" x14ac:dyDescent="0.2">
      <c r="A246" s="141" t="s">
        <v>507</v>
      </c>
      <c r="B246" s="142" t="s">
        <v>15626</v>
      </c>
      <c r="C246" s="143">
        <v>12070</v>
      </c>
      <c r="D246" s="143">
        <v>177</v>
      </c>
      <c r="E246" s="144">
        <v>88387.61</v>
      </c>
      <c r="F246" s="144">
        <v>14334.43</v>
      </c>
      <c r="G246" s="144">
        <v>14897</v>
      </c>
      <c r="H246" s="144">
        <v>9407.91</v>
      </c>
      <c r="I246" s="144">
        <v>38639.339999999997</v>
      </c>
    </row>
    <row r="247" spans="1:9" x14ac:dyDescent="0.2">
      <c r="A247" s="141" t="s">
        <v>509</v>
      </c>
      <c r="B247" s="142" t="s">
        <v>15627</v>
      </c>
      <c r="C247" s="143">
        <v>849</v>
      </c>
      <c r="D247" s="143">
        <v>5</v>
      </c>
      <c r="E247" s="144">
        <v>1125.3699999999999</v>
      </c>
      <c r="F247" s="144">
        <v>1008.28</v>
      </c>
      <c r="G247" s="144">
        <v>420.82</v>
      </c>
      <c r="H247" s="144">
        <v>119.78</v>
      </c>
      <c r="I247" s="144">
        <v>1548.88</v>
      </c>
    </row>
    <row r="248" spans="1:9" x14ac:dyDescent="0.2">
      <c r="A248" s="141" t="s">
        <v>511</v>
      </c>
      <c r="B248" s="142" t="s">
        <v>15628</v>
      </c>
      <c r="C248" s="143">
        <v>542</v>
      </c>
      <c r="D248" s="143">
        <v>4</v>
      </c>
      <c r="E248" s="144">
        <v>589.05999999999995</v>
      </c>
      <c r="F248" s="144">
        <v>643.67999999999995</v>
      </c>
      <c r="G248" s="144">
        <v>336.66</v>
      </c>
      <c r="H248" s="144">
        <v>62.7</v>
      </c>
      <c r="I248" s="144">
        <v>1043.04</v>
      </c>
    </row>
    <row r="249" spans="1:9" x14ac:dyDescent="0.2">
      <c r="A249" s="141" t="s">
        <v>513</v>
      </c>
      <c r="B249" s="142" t="s">
        <v>15629</v>
      </c>
      <c r="C249" s="143">
        <v>129</v>
      </c>
      <c r="D249" s="143">
        <v>1</v>
      </c>
      <c r="E249" s="144">
        <v>186.61</v>
      </c>
      <c r="F249" s="144">
        <v>153.19999999999999</v>
      </c>
      <c r="G249" s="144">
        <v>84.16</v>
      </c>
      <c r="H249" s="144">
        <v>19.86</v>
      </c>
      <c r="I249" s="144">
        <v>257.22000000000003</v>
      </c>
    </row>
    <row r="250" spans="1:9" x14ac:dyDescent="0.2">
      <c r="A250" s="141" t="s">
        <v>515</v>
      </c>
      <c r="B250" s="142" t="s">
        <v>15630</v>
      </c>
      <c r="C250" s="143">
        <v>675</v>
      </c>
      <c r="D250" s="143">
        <v>5</v>
      </c>
      <c r="E250" s="144">
        <v>1196.3900000000001</v>
      </c>
      <c r="F250" s="144">
        <v>801.63</v>
      </c>
      <c r="G250" s="144">
        <v>420.82</v>
      </c>
      <c r="H250" s="144">
        <v>127.34</v>
      </c>
      <c r="I250" s="144">
        <v>1349.79</v>
      </c>
    </row>
    <row r="251" spans="1:9" x14ac:dyDescent="0.2">
      <c r="A251" s="141" t="s">
        <v>517</v>
      </c>
      <c r="B251" s="142" t="s">
        <v>15631</v>
      </c>
      <c r="C251" s="143">
        <v>3733</v>
      </c>
      <c r="D251" s="143">
        <v>35</v>
      </c>
      <c r="E251" s="144">
        <v>11398.58</v>
      </c>
      <c r="F251" s="144">
        <v>4433.34</v>
      </c>
      <c r="G251" s="144">
        <v>2945.74</v>
      </c>
      <c r="H251" s="144">
        <v>1213.26</v>
      </c>
      <c r="I251" s="144">
        <v>8592.34</v>
      </c>
    </row>
    <row r="252" spans="1:9" x14ac:dyDescent="0.2">
      <c r="A252" s="141" t="s">
        <v>519</v>
      </c>
      <c r="B252" s="142" t="s">
        <v>15632</v>
      </c>
      <c r="C252" s="143">
        <v>204</v>
      </c>
      <c r="D252" s="143">
        <v>0</v>
      </c>
      <c r="E252" s="144">
        <v>0</v>
      </c>
      <c r="F252" s="144">
        <v>242.27</v>
      </c>
      <c r="G252" s="144">
        <v>0</v>
      </c>
      <c r="H252" s="144">
        <v>0</v>
      </c>
      <c r="I252" s="144">
        <v>242.27</v>
      </c>
    </row>
    <row r="253" spans="1:9" x14ac:dyDescent="0.2">
      <c r="A253" s="141" t="s">
        <v>521</v>
      </c>
      <c r="B253" s="142" t="s">
        <v>15633</v>
      </c>
      <c r="C253" s="143">
        <v>200753</v>
      </c>
      <c r="D253" s="143">
        <v>2012</v>
      </c>
      <c r="E253" s="144">
        <v>1126188.4099999999</v>
      </c>
      <c r="F253" s="144">
        <v>238415.87</v>
      </c>
      <c r="G253" s="144">
        <v>169337.62</v>
      </c>
      <c r="H253" s="144">
        <v>119870.63</v>
      </c>
      <c r="I253" s="144">
        <v>527624.12</v>
      </c>
    </row>
    <row r="254" spans="1:9" x14ac:dyDescent="0.2">
      <c r="A254" s="141" t="s">
        <v>523</v>
      </c>
      <c r="B254" s="142" t="s">
        <v>15634</v>
      </c>
      <c r="C254" s="143">
        <v>197</v>
      </c>
      <c r="D254" s="143">
        <v>0</v>
      </c>
      <c r="E254" s="144">
        <v>0</v>
      </c>
      <c r="F254" s="144">
        <v>233.96</v>
      </c>
      <c r="G254" s="144">
        <v>0</v>
      </c>
      <c r="H254" s="144">
        <v>0</v>
      </c>
      <c r="I254" s="144">
        <v>233.96</v>
      </c>
    </row>
    <row r="255" spans="1:9" x14ac:dyDescent="0.2">
      <c r="A255" s="141" t="s">
        <v>525</v>
      </c>
      <c r="B255" s="142" t="s">
        <v>15635</v>
      </c>
      <c r="C255" s="143">
        <v>131</v>
      </c>
      <c r="D255" s="143">
        <v>3</v>
      </c>
      <c r="E255" s="144">
        <v>559.83000000000004</v>
      </c>
      <c r="F255" s="144">
        <v>155.58000000000001</v>
      </c>
      <c r="G255" s="144">
        <v>252.49</v>
      </c>
      <c r="H255" s="144">
        <v>59.58</v>
      </c>
      <c r="I255" s="144">
        <v>467.65</v>
      </c>
    </row>
    <row r="256" spans="1:9" x14ac:dyDescent="0.2">
      <c r="A256" s="141" t="s">
        <v>527</v>
      </c>
      <c r="B256" s="142" t="s">
        <v>15636</v>
      </c>
      <c r="C256" s="143">
        <v>3355</v>
      </c>
      <c r="D256" s="143">
        <v>123</v>
      </c>
      <c r="E256" s="144">
        <v>45097.09</v>
      </c>
      <c r="F256" s="144">
        <v>3984.42</v>
      </c>
      <c r="G256" s="144">
        <v>10352.15</v>
      </c>
      <c r="H256" s="144">
        <v>4800.1000000000004</v>
      </c>
      <c r="I256" s="144">
        <v>19136.669999999998</v>
      </c>
    </row>
    <row r="257" spans="1:9" x14ac:dyDescent="0.2">
      <c r="A257" s="141" t="s">
        <v>529</v>
      </c>
      <c r="B257" s="142" t="s">
        <v>15637</v>
      </c>
      <c r="C257" s="143">
        <v>4685</v>
      </c>
      <c r="D257" s="143">
        <v>52</v>
      </c>
      <c r="E257" s="144">
        <v>38462.14</v>
      </c>
      <c r="F257" s="144">
        <v>5563.94</v>
      </c>
      <c r="G257" s="144">
        <v>4376.5200000000004</v>
      </c>
      <c r="H257" s="144">
        <v>4093.88</v>
      </c>
      <c r="I257" s="144">
        <v>14034.34</v>
      </c>
    </row>
    <row r="258" spans="1:9" x14ac:dyDescent="0.2">
      <c r="A258" s="141" t="s">
        <v>531</v>
      </c>
      <c r="B258" s="142" t="s">
        <v>15638</v>
      </c>
      <c r="C258" s="143">
        <v>313</v>
      </c>
      <c r="D258" s="143">
        <v>1</v>
      </c>
      <c r="E258" s="144">
        <v>304.95</v>
      </c>
      <c r="F258" s="144">
        <v>371.72</v>
      </c>
      <c r="G258" s="144">
        <v>84.16</v>
      </c>
      <c r="H258" s="144">
        <v>32.46</v>
      </c>
      <c r="I258" s="144">
        <v>488.34</v>
      </c>
    </row>
    <row r="259" spans="1:9" x14ac:dyDescent="0.2">
      <c r="A259" s="141" t="s">
        <v>533</v>
      </c>
      <c r="B259" s="142" t="s">
        <v>15639</v>
      </c>
      <c r="C259" s="143">
        <v>249</v>
      </c>
      <c r="D259" s="143">
        <v>0</v>
      </c>
      <c r="E259" s="144">
        <v>0</v>
      </c>
      <c r="F259" s="144">
        <v>295.70999999999998</v>
      </c>
      <c r="G259" s="144">
        <v>0</v>
      </c>
      <c r="H259" s="144">
        <v>0</v>
      </c>
      <c r="I259" s="144">
        <v>295.70999999999998</v>
      </c>
    </row>
    <row r="260" spans="1:9" x14ac:dyDescent="0.2">
      <c r="A260" s="141" t="s">
        <v>535</v>
      </c>
      <c r="B260" s="142" t="s">
        <v>15640</v>
      </c>
      <c r="C260" s="143">
        <v>317</v>
      </c>
      <c r="D260" s="143">
        <v>2</v>
      </c>
      <c r="E260" s="144">
        <v>562.23</v>
      </c>
      <c r="F260" s="144">
        <v>376.47</v>
      </c>
      <c r="G260" s="144">
        <v>168.33</v>
      </c>
      <c r="H260" s="144">
        <v>59.84</v>
      </c>
      <c r="I260" s="144">
        <v>604.64</v>
      </c>
    </row>
    <row r="261" spans="1:9" x14ac:dyDescent="0.2">
      <c r="A261" s="141" t="s">
        <v>537</v>
      </c>
      <c r="B261" s="142" t="s">
        <v>15641</v>
      </c>
      <c r="C261" s="143">
        <v>219</v>
      </c>
      <c r="D261" s="143">
        <v>1</v>
      </c>
      <c r="E261" s="144">
        <v>248.82</v>
      </c>
      <c r="F261" s="144">
        <v>260.08999999999997</v>
      </c>
      <c r="G261" s="144">
        <v>84.16</v>
      </c>
      <c r="H261" s="144">
        <v>26.49</v>
      </c>
      <c r="I261" s="144">
        <v>370.74</v>
      </c>
    </row>
    <row r="262" spans="1:9" x14ac:dyDescent="0.2">
      <c r="A262" s="141" t="s">
        <v>539</v>
      </c>
      <c r="B262" s="142" t="s">
        <v>15642</v>
      </c>
      <c r="C262" s="143">
        <v>974</v>
      </c>
      <c r="D262" s="143">
        <v>8</v>
      </c>
      <c r="E262" s="144">
        <v>1803.93</v>
      </c>
      <c r="F262" s="144">
        <v>1156.73</v>
      </c>
      <c r="G262" s="144">
        <v>673.31</v>
      </c>
      <c r="H262" s="144">
        <v>192.01</v>
      </c>
      <c r="I262" s="144">
        <v>2022.05</v>
      </c>
    </row>
    <row r="263" spans="1:9" x14ac:dyDescent="0.2">
      <c r="A263" s="141" t="s">
        <v>541</v>
      </c>
      <c r="B263" s="142" t="s">
        <v>15643</v>
      </c>
      <c r="C263" s="143">
        <v>132</v>
      </c>
      <c r="D263" s="143">
        <v>0</v>
      </c>
      <c r="E263" s="144">
        <v>0</v>
      </c>
      <c r="F263" s="144">
        <v>156.77000000000001</v>
      </c>
      <c r="G263" s="144">
        <v>0</v>
      </c>
      <c r="H263" s="144">
        <v>0</v>
      </c>
      <c r="I263" s="144">
        <v>156.77000000000001</v>
      </c>
    </row>
    <row r="264" spans="1:9" x14ac:dyDescent="0.2">
      <c r="A264" s="141" t="s">
        <v>543</v>
      </c>
      <c r="B264" s="142" t="s">
        <v>15644</v>
      </c>
      <c r="C264" s="143">
        <v>4526</v>
      </c>
      <c r="D264" s="143">
        <v>52</v>
      </c>
      <c r="E264" s="144">
        <v>24642.3</v>
      </c>
      <c r="F264" s="144">
        <v>5375.11</v>
      </c>
      <c r="G264" s="144">
        <v>4376.5200000000004</v>
      </c>
      <c r="H264" s="144">
        <v>2622.9</v>
      </c>
      <c r="I264" s="144">
        <v>12374.53</v>
      </c>
    </row>
    <row r="265" spans="1:9" x14ac:dyDescent="0.2">
      <c r="A265" s="141" t="s">
        <v>545</v>
      </c>
      <c r="B265" s="142" t="s">
        <v>15645</v>
      </c>
      <c r="C265" s="143">
        <v>59</v>
      </c>
      <c r="D265" s="143">
        <v>2</v>
      </c>
      <c r="E265" s="144">
        <v>497.64</v>
      </c>
      <c r="F265" s="144">
        <v>70.069999999999993</v>
      </c>
      <c r="G265" s="144">
        <v>168.33</v>
      </c>
      <c r="H265" s="144">
        <v>52.97</v>
      </c>
      <c r="I265" s="144">
        <v>291.37</v>
      </c>
    </row>
    <row r="266" spans="1:9" x14ac:dyDescent="0.2">
      <c r="A266" s="141" t="s">
        <v>547</v>
      </c>
      <c r="B266" s="142" t="s">
        <v>15646</v>
      </c>
      <c r="C266" s="143">
        <v>263</v>
      </c>
      <c r="D266" s="143">
        <v>4</v>
      </c>
      <c r="E266" s="144">
        <v>935.69</v>
      </c>
      <c r="F266" s="144">
        <v>312.33999999999997</v>
      </c>
      <c r="G266" s="144">
        <v>336.66</v>
      </c>
      <c r="H266" s="144">
        <v>99.59</v>
      </c>
      <c r="I266" s="144">
        <v>748.59</v>
      </c>
    </row>
    <row r="267" spans="1:9" x14ac:dyDescent="0.2">
      <c r="A267" s="141" t="s">
        <v>549</v>
      </c>
      <c r="B267" s="142" t="s">
        <v>15647</v>
      </c>
      <c r="C267" s="143">
        <v>239</v>
      </c>
      <c r="D267" s="143">
        <v>4</v>
      </c>
      <c r="E267" s="144">
        <v>949.1</v>
      </c>
      <c r="F267" s="144">
        <v>283.83999999999997</v>
      </c>
      <c r="G267" s="144">
        <v>336.66</v>
      </c>
      <c r="H267" s="144">
        <v>101.02</v>
      </c>
      <c r="I267" s="144">
        <v>721.52</v>
      </c>
    </row>
    <row r="268" spans="1:9" x14ac:dyDescent="0.2">
      <c r="A268" s="141" t="s">
        <v>551</v>
      </c>
      <c r="B268" s="142" t="s">
        <v>15648</v>
      </c>
      <c r="C268" s="143">
        <v>12708</v>
      </c>
      <c r="D268" s="143">
        <v>97</v>
      </c>
      <c r="E268" s="144">
        <v>25154.15</v>
      </c>
      <c r="F268" s="144">
        <v>15092.12</v>
      </c>
      <c r="G268" s="144">
        <v>8163.89</v>
      </c>
      <c r="H268" s="144">
        <v>2677.39</v>
      </c>
      <c r="I268" s="144">
        <v>25933.4</v>
      </c>
    </row>
    <row r="269" spans="1:9" x14ac:dyDescent="0.2">
      <c r="A269" s="141" t="s">
        <v>553</v>
      </c>
      <c r="B269" s="142" t="s">
        <v>15649</v>
      </c>
      <c r="C269" s="143">
        <v>1178</v>
      </c>
      <c r="D269" s="143">
        <v>8</v>
      </c>
      <c r="E269" s="144">
        <v>2928.88</v>
      </c>
      <c r="F269" s="144">
        <v>1399</v>
      </c>
      <c r="G269" s="144">
        <v>673.31</v>
      </c>
      <c r="H269" s="144">
        <v>311.74</v>
      </c>
      <c r="I269" s="144">
        <v>2384.0500000000002</v>
      </c>
    </row>
    <row r="270" spans="1:9" x14ac:dyDescent="0.2">
      <c r="A270" s="141" t="s">
        <v>555</v>
      </c>
      <c r="B270" s="142" t="s">
        <v>15650</v>
      </c>
      <c r="C270" s="143">
        <v>3547</v>
      </c>
      <c r="D270" s="143">
        <v>61</v>
      </c>
      <c r="E270" s="144">
        <v>20353.16</v>
      </c>
      <c r="F270" s="144">
        <v>4212.45</v>
      </c>
      <c r="G270" s="144">
        <v>5133.99</v>
      </c>
      <c r="H270" s="144">
        <v>2166.38</v>
      </c>
      <c r="I270" s="144">
        <v>11512.82</v>
      </c>
    </row>
    <row r="271" spans="1:9" x14ac:dyDescent="0.2">
      <c r="A271" s="141" t="s">
        <v>557</v>
      </c>
      <c r="B271" s="142" t="s">
        <v>15651</v>
      </c>
      <c r="C271" s="143">
        <v>8183</v>
      </c>
      <c r="D271" s="143">
        <v>109</v>
      </c>
      <c r="E271" s="144">
        <v>597125.41</v>
      </c>
      <c r="F271" s="144">
        <v>9718.2000000000007</v>
      </c>
      <c r="G271" s="144">
        <v>9173.86</v>
      </c>
      <c r="H271" s="144">
        <v>63557.57</v>
      </c>
      <c r="I271" s="144">
        <v>82449.63</v>
      </c>
    </row>
    <row r="272" spans="1:9" x14ac:dyDescent="0.2">
      <c r="A272" s="141" t="s">
        <v>559</v>
      </c>
      <c r="B272" s="142" t="s">
        <v>15652</v>
      </c>
      <c r="C272" s="143">
        <v>115</v>
      </c>
      <c r="D272" s="143">
        <v>0</v>
      </c>
      <c r="E272" s="144">
        <v>0</v>
      </c>
      <c r="F272" s="144">
        <v>136.58000000000001</v>
      </c>
      <c r="G272" s="144">
        <v>0</v>
      </c>
      <c r="H272" s="144">
        <v>0</v>
      </c>
      <c r="I272" s="144">
        <v>136.58000000000001</v>
      </c>
    </row>
    <row r="273" spans="1:9" x14ac:dyDescent="0.2">
      <c r="A273" s="141" t="s">
        <v>561</v>
      </c>
      <c r="B273" s="142" t="s">
        <v>15653</v>
      </c>
      <c r="C273" s="143">
        <v>170</v>
      </c>
      <c r="D273" s="143">
        <v>3</v>
      </c>
      <c r="E273" s="144">
        <v>1991.12</v>
      </c>
      <c r="F273" s="144">
        <v>201.9</v>
      </c>
      <c r="G273" s="144">
        <v>252.49</v>
      </c>
      <c r="H273" s="144">
        <v>211.94</v>
      </c>
      <c r="I273" s="144">
        <v>666.33</v>
      </c>
    </row>
    <row r="274" spans="1:9" x14ac:dyDescent="0.2">
      <c r="A274" s="141" t="s">
        <v>563</v>
      </c>
      <c r="B274" s="142" t="s">
        <v>15654</v>
      </c>
      <c r="C274" s="143">
        <v>14623</v>
      </c>
      <c r="D274" s="143">
        <v>179</v>
      </c>
      <c r="E274" s="144">
        <v>203077.31</v>
      </c>
      <c r="F274" s="144">
        <v>17366.39</v>
      </c>
      <c r="G274" s="144">
        <v>15065.33</v>
      </c>
      <c r="H274" s="144">
        <v>21615.39</v>
      </c>
      <c r="I274" s="144">
        <v>54047.11</v>
      </c>
    </row>
    <row r="275" spans="1:9" x14ac:dyDescent="0.2">
      <c r="A275" s="141" t="s">
        <v>565</v>
      </c>
      <c r="B275" s="142" t="s">
        <v>15655</v>
      </c>
      <c r="C275" s="143">
        <v>288</v>
      </c>
      <c r="D275" s="143">
        <v>4</v>
      </c>
      <c r="E275" s="144">
        <v>1892.1</v>
      </c>
      <c r="F275" s="144">
        <v>342.03</v>
      </c>
      <c r="G275" s="144">
        <v>336.66</v>
      </c>
      <c r="H275" s="144">
        <v>201.39</v>
      </c>
      <c r="I275" s="144">
        <v>880.08</v>
      </c>
    </row>
    <row r="276" spans="1:9" x14ac:dyDescent="0.2">
      <c r="A276" s="141" t="s">
        <v>567</v>
      </c>
      <c r="B276" s="142" t="s">
        <v>15656</v>
      </c>
      <c r="C276" s="143">
        <v>1501</v>
      </c>
      <c r="D276" s="143">
        <v>13</v>
      </c>
      <c r="E276" s="144">
        <v>2542.25</v>
      </c>
      <c r="F276" s="144">
        <v>1782.6</v>
      </c>
      <c r="G276" s="144">
        <v>1094.1300000000001</v>
      </c>
      <c r="H276" s="144">
        <v>270.58999999999997</v>
      </c>
      <c r="I276" s="144">
        <v>3147.32</v>
      </c>
    </row>
    <row r="277" spans="1:9" x14ac:dyDescent="0.2">
      <c r="A277" s="141" t="s">
        <v>569</v>
      </c>
      <c r="B277" s="142" t="s">
        <v>15657</v>
      </c>
      <c r="C277" s="143">
        <v>4102</v>
      </c>
      <c r="D277" s="143">
        <v>34</v>
      </c>
      <c r="E277" s="144">
        <v>8208.44</v>
      </c>
      <c r="F277" s="144">
        <v>4871.57</v>
      </c>
      <c r="G277" s="144">
        <v>2861.57</v>
      </c>
      <c r="H277" s="144">
        <v>873.7</v>
      </c>
      <c r="I277" s="144">
        <v>8606.84</v>
      </c>
    </row>
    <row r="278" spans="1:9" x14ac:dyDescent="0.2">
      <c r="A278" s="141" t="s">
        <v>571</v>
      </c>
      <c r="B278" s="142" t="s">
        <v>15658</v>
      </c>
      <c r="C278" s="143">
        <v>540</v>
      </c>
      <c r="D278" s="143">
        <v>12</v>
      </c>
      <c r="E278" s="144">
        <v>12600.21</v>
      </c>
      <c r="F278" s="144">
        <v>641.30999999999995</v>
      </c>
      <c r="G278" s="144">
        <v>1009.97</v>
      </c>
      <c r="H278" s="144">
        <v>1341.16</v>
      </c>
      <c r="I278" s="144">
        <v>2992.44</v>
      </c>
    </row>
    <row r="279" spans="1:9" x14ac:dyDescent="0.2">
      <c r="A279" s="141" t="s">
        <v>573</v>
      </c>
      <c r="B279" s="142" t="s">
        <v>15659</v>
      </c>
      <c r="C279" s="143">
        <v>664</v>
      </c>
      <c r="D279" s="143">
        <v>5</v>
      </c>
      <c r="E279" s="144">
        <v>1122.0999999999999</v>
      </c>
      <c r="F279" s="144">
        <v>788.57</v>
      </c>
      <c r="G279" s="144">
        <v>420.82</v>
      </c>
      <c r="H279" s="144">
        <v>119.43</v>
      </c>
      <c r="I279" s="144">
        <v>1328.82</v>
      </c>
    </row>
    <row r="280" spans="1:9" x14ac:dyDescent="0.2">
      <c r="A280" s="141" t="s">
        <v>575</v>
      </c>
      <c r="B280" s="142" t="s">
        <v>15660</v>
      </c>
      <c r="C280" s="143">
        <v>2160</v>
      </c>
      <c r="D280" s="143">
        <v>35</v>
      </c>
      <c r="E280" s="144">
        <v>38371.31</v>
      </c>
      <c r="F280" s="144">
        <v>2565.23</v>
      </c>
      <c r="G280" s="144">
        <v>2945.74</v>
      </c>
      <c r="H280" s="144">
        <v>4084.22</v>
      </c>
      <c r="I280" s="144">
        <v>9595.19</v>
      </c>
    </row>
    <row r="281" spans="1:9" x14ac:dyDescent="0.2">
      <c r="A281" s="141" t="s">
        <v>577</v>
      </c>
      <c r="B281" s="142" t="s">
        <v>15661</v>
      </c>
      <c r="C281" s="143">
        <v>1977</v>
      </c>
      <c r="D281" s="143">
        <v>24</v>
      </c>
      <c r="E281" s="144">
        <v>26141.62</v>
      </c>
      <c r="F281" s="144">
        <v>2347.9</v>
      </c>
      <c r="G281" s="144">
        <v>2019.93</v>
      </c>
      <c r="H281" s="144">
        <v>2782.5</v>
      </c>
      <c r="I281" s="144">
        <v>7150.33</v>
      </c>
    </row>
    <row r="282" spans="1:9" x14ac:dyDescent="0.2">
      <c r="A282" s="141" t="s">
        <v>579</v>
      </c>
      <c r="B282" s="142" t="s">
        <v>15662</v>
      </c>
      <c r="C282" s="143">
        <v>1032</v>
      </c>
      <c r="D282" s="143">
        <v>14</v>
      </c>
      <c r="E282" s="144">
        <v>3029.17</v>
      </c>
      <c r="F282" s="144">
        <v>1225.6099999999999</v>
      </c>
      <c r="G282" s="144">
        <v>1178.3</v>
      </c>
      <c r="H282" s="144">
        <v>322.42</v>
      </c>
      <c r="I282" s="144">
        <v>2726.33</v>
      </c>
    </row>
    <row r="283" spans="1:9" x14ac:dyDescent="0.2">
      <c r="A283" s="141" t="s">
        <v>581</v>
      </c>
      <c r="B283" s="142" t="s">
        <v>15663</v>
      </c>
      <c r="C283" s="143">
        <v>3008</v>
      </c>
      <c r="D283" s="143">
        <v>29</v>
      </c>
      <c r="E283" s="144">
        <v>56453.51</v>
      </c>
      <c r="F283" s="144">
        <v>3572.33</v>
      </c>
      <c r="G283" s="144">
        <v>2440.75</v>
      </c>
      <c r="H283" s="144">
        <v>6008.87</v>
      </c>
      <c r="I283" s="144">
        <v>12021.95</v>
      </c>
    </row>
    <row r="284" spans="1:9" x14ac:dyDescent="0.2">
      <c r="A284" s="141" t="s">
        <v>583</v>
      </c>
      <c r="B284" s="142" t="s">
        <v>15664</v>
      </c>
      <c r="C284" s="143">
        <v>3003</v>
      </c>
      <c r="D284" s="143">
        <v>25</v>
      </c>
      <c r="E284" s="144">
        <v>6204.31</v>
      </c>
      <c r="F284" s="144">
        <v>3566.38</v>
      </c>
      <c r="G284" s="144">
        <v>2104.1</v>
      </c>
      <c r="H284" s="144">
        <v>660.38</v>
      </c>
      <c r="I284" s="144">
        <v>6330.86</v>
      </c>
    </row>
    <row r="285" spans="1:9" x14ac:dyDescent="0.2">
      <c r="A285" s="141" t="s">
        <v>585</v>
      </c>
      <c r="B285" s="142" t="s">
        <v>15665</v>
      </c>
      <c r="C285" s="143">
        <v>9875</v>
      </c>
      <c r="D285" s="143">
        <v>106</v>
      </c>
      <c r="E285" s="144">
        <v>25277.62</v>
      </c>
      <c r="F285" s="144">
        <v>11727.63</v>
      </c>
      <c r="G285" s="144">
        <v>8921.3700000000008</v>
      </c>
      <c r="H285" s="144">
        <v>2690.53</v>
      </c>
      <c r="I285" s="144">
        <v>23339.53</v>
      </c>
    </row>
    <row r="286" spans="1:9" x14ac:dyDescent="0.2">
      <c r="A286" s="141" t="s">
        <v>587</v>
      </c>
      <c r="B286" s="142" t="s">
        <v>15666</v>
      </c>
      <c r="C286" s="143">
        <v>1107</v>
      </c>
      <c r="D286" s="143">
        <v>20</v>
      </c>
      <c r="E286" s="144">
        <v>4487.93</v>
      </c>
      <c r="F286" s="144">
        <v>1314.68</v>
      </c>
      <c r="G286" s="144">
        <v>1683.28</v>
      </c>
      <c r="H286" s="144">
        <v>477.69</v>
      </c>
      <c r="I286" s="144">
        <v>3475.65</v>
      </c>
    </row>
    <row r="287" spans="1:9" x14ac:dyDescent="0.2">
      <c r="A287" s="141" t="s">
        <v>589</v>
      </c>
      <c r="B287" s="142" t="s">
        <v>15667</v>
      </c>
      <c r="C287" s="143">
        <v>491</v>
      </c>
      <c r="D287" s="143">
        <v>4</v>
      </c>
      <c r="E287" s="144">
        <v>983.99</v>
      </c>
      <c r="F287" s="144">
        <v>583.11</v>
      </c>
      <c r="G287" s="144">
        <v>336.66</v>
      </c>
      <c r="H287" s="144">
        <v>104.74</v>
      </c>
      <c r="I287" s="144">
        <v>1024.51</v>
      </c>
    </row>
    <row r="288" spans="1:9" x14ac:dyDescent="0.2">
      <c r="A288" s="141" t="s">
        <v>591</v>
      </c>
      <c r="B288" s="142" t="s">
        <v>15668</v>
      </c>
      <c r="C288" s="143">
        <v>17974</v>
      </c>
      <c r="D288" s="143">
        <v>332</v>
      </c>
      <c r="E288" s="144">
        <v>136884.07999999999</v>
      </c>
      <c r="F288" s="144">
        <v>21346.06</v>
      </c>
      <c r="G288" s="144">
        <v>27942.39</v>
      </c>
      <c r="H288" s="144">
        <v>14569.84</v>
      </c>
      <c r="I288" s="144">
        <v>63858.29</v>
      </c>
    </row>
    <row r="289" spans="1:9" x14ac:dyDescent="0.2">
      <c r="A289" s="141" t="s">
        <v>593</v>
      </c>
      <c r="B289" s="142" t="s">
        <v>15669</v>
      </c>
      <c r="C289" s="143">
        <v>19744</v>
      </c>
      <c r="D289" s="143">
        <v>179</v>
      </c>
      <c r="E289" s="144">
        <v>65391.96</v>
      </c>
      <c r="F289" s="144">
        <v>23448.14</v>
      </c>
      <c r="G289" s="144">
        <v>15065.33</v>
      </c>
      <c r="H289" s="144">
        <v>6960.27</v>
      </c>
      <c r="I289" s="144">
        <v>45473.74</v>
      </c>
    </row>
    <row r="290" spans="1:9" x14ac:dyDescent="0.2">
      <c r="A290" s="141" t="s">
        <v>595</v>
      </c>
      <c r="B290" s="142" t="s">
        <v>15670</v>
      </c>
      <c r="C290" s="143">
        <v>436</v>
      </c>
      <c r="D290" s="143">
        <v>11</v>
      </c>
      <c r="E290" s="144">
        <v>2468.4699999999998</v>
      </c>
      <c r="F290" s="144">
        <v>517.79999999999995</v>
      </c>
      <c r="G290" s="144">
        <v>925.8</v>
      </c>
      <c r="H290" s="144">
        <v>262.74</v>
      </c>
      <c r="I290" s="144">
        <v>1706.34</v>
      </c>
    </row>
    <row r="291" spans="1:9" x14ac:dyDescent="0.2">
      <c r="A291" s="141" t="s">
        <v>597</v>
      </c>
      <c r="B291" s="142" t="s">
        <v>15671</v>
      </c>
      <c r="C291" s="143">
        <v>462</v>
      </c>
      <c r="D291" s="143">
        <v>3</v>
      </c>
      <c r="E291" s="144">
        <v>690.47</v>
      </c>
      <c r="F291" s="144">
        <v>548.66999999999996</v>
      </c>
      <c r="G291" s="144">
        <v>252.49</v>
      </c>
      <c r="H291" s="144">
        <v>73.5</v>
      </c>
      <c r="I291" s="144">
        <v>874.66</v>
      </c>
    </row>
    <row r="292" spans="1:9" x14ac:dyDescent="0.2">
      <c r="A292" s="141" t="s">
        <v>599</v>
      </c>
      <c r="B292" s="142" t="s">
        <v>15672</v>
      </c>
      <c r="C292" s="143">
        <v>197</v>
      </c>
      <c r="D292" s="143">
        <v>1</v>
      </c>
      <c r="E292" s="144">
        <v>248.82</v>
      </c>
      <c r="F292" s="144">
        <v>233.96</v>
      </c>
      <c r="G292" s="144">
        <v>84.16</v>
      </c>
      <c r="H292" s="144">
        <v>26.49</v>
      </c>
      <c r="I292" s="144">
        <v>344.61</v>
      </c>
    </row>
    <row r="293" spans="1:9" x14ac:dyDescent="0.2">
      <c r="A293" s="141" t="s">
        <v>601</v>
      </c>
      <c r="B293" s="142" t="s">
        <v>15673</v>
      </c>
      <c r="C293" s="143">
        <v>1591</v>
      </c>
      <c r="D293" s="143">
        <v>13</v>
      </c>
      <c r="E293" s="144">
        <v>2850.35</v>
      </c>
      <c r="F293" s="144">
        <v>1889.49</v>
      </c>
      <c r="G293" s="144">
        <v>1094.1300000000001</v>
      </c>
      <c r="H293" s="144">
        <v>303.39</v>
      </c>
      <c r="I293" s="144">
        <v>3287.01</v>
      </c>
    </row>
    <row r="294" spans="1:9" x14ac:dyDescent="0.2">
      <c r="A294" s="141" t="s">
        <v>603</v>
      </c>
      <c r="B294" s="142" t="s">
        <v>15674</v>
      </c>
      <c r="C294" s="143">
        <v>398</v>
      </c>
      <c r="D294" s="143">
        <v>5</v>
      </c>
      <c r="E294" s="144">
        <v>1390.23</v>
      </c>
      <c r="F294" s="144">
        <v>472.66</v>
      </c>
      <c r="G294" s="144">
        <v>420.82</v>
      </c>
      <c r="H294" s="144">
        <v>147.97999999999999</v>
      </c>
      <c r="I294" s="144">
        <v>1041.46</v>
      </c>
    </row>
    <row r="295" spans="1:9" x14ac:dyDescent="0.2">
      <c r="A295" s="141" t="s">
        <v>605</v>
      </c>
      <c r="B295" s="142" t="s">
        <v>15675</v>
      </c>
      <c r="C295" s="143">
        <v>1489</v>
      </c>
      <c r="D295" s="143">
        <v>8</v>
      </c>
      <c r="E295" s="144">
        <v>2751.17</v>
      </c>
      <c r="F295" s="144">
        <v>1768.35</v>
      </c>
      <c r="G295" s="144">
        <v>673.31</v>
      </c>
      <c r="H295" s="144">
        <v>292.83</v>
      </c>
      <c r="I295" s="144">
        <v>2734.49</v>
      </c>
    </row>
    <row r="296" spans="1:9" x14ac:dyDescent="0.2">
      <c r="A296" s="141" t="s">
        <v>607</v>
      </c>
      <c r="B296" s="142" t="s">
        <v>15676</v>
      </c>
      <c r="C296" s="143">
        <v>584</v>
      </c>
      <c r="D296" s="143">
        <v>16</v>
      </c>
      <c r="E296" s="144">
        <v>46275.57</v>
      </c>
      <c r="F296" s="144">
        <v>693.56</v>
      </c>
      <c r="G296" s="144">
        <v>1346.62</v>
      </c>
      <c r="H296" s="144">
        <v>4925.54</v>
      </c>
      <c r="I296" s="144">
        <v>6965.72</v>
      </c>
    </row>
    <row r="297" spans="1:9" x14ac:dyDescent="0.2">
      <c r="A297" s="141" t="s">
        <v>609</v>
      </c>
      <c r="B297" s="142" t="s">
        <v>15677</v>
      </c>
      <c r="C297" s="143">
        <v>772</v>
      </c>
      <c r="D297" s="143">
        <v>4</v>
      </c>
      <c r="E297" s="144">
        <v>2749.15</v>
      </c>
      <c r="F297" s="144">
        <v>916.83</v>
      </c>
      <c r="G297" s="144">
        <v>336.66</v>
      </c>
      <c r="H297" s="144">
        <v>292.62</v>
      </c>
      <c r="I297" s="144">
        <v>1546.11</v>
      </c>
    </row>
    <row r="298" spans="1:9" x14ac:dyDescent="0.2">
      <c r="A298" s="141" t="s">
        <v>611</v>
      </c>
      <c r="B298" s="142" t="s">
        <v>15678</v>
      </c>
      <c r="C298" s="143">
        <v>5449</v>
      </c>
      <c r="D298" s="143">
        <v>69</v>
      </c>
      <c r="E298" s="144">
        <v>88874.8</v>
      </c>
      <c r="F298" s="144">
        <v>6471.28</v>
      </c>
      <c r="G298" s="144">
        <v>5807.3</v>
      </c>
      <c r="H298" s="144">
        <v>9459.77</v>
      </c>
      <c r="I298" s="144">
        <v>21738.35</v>
      </c>
    </row>
    <row r="299" spans="1:9" x14ac:dyDescent="0.2">
      <c r="A299" s="141" t="s">
        <v>613</v>
      </c>
      <c r="B299" s="142" t="s">
        <v>15679</v>
      </c>
      <c r="C299" s="143">
        <v>1235</v>
      </c>
      <c r="D299" s="143">
        <v>12</v>
      </c>
      <c r="E299" s="144">
        <v>4846.3900000000003</v>
      </c>
      <c r="F299" s="144">
        <v>1466.7</v>
      </c>
      <c r="G299" s="144">
        <v>1009.97</v>
      </c>
      <c r="H299" s="144">
        <v>515.85</v>
      </c>
      <c r="I299" s="144">
        <v>2992.52</v>
      </c>
    </row>
    <row r="300" spans="1:9" x14ac:dyDescent="0.2">
      <c r="A300" s="141" t="s">
        <v>615</v>
      </c>
      <c r="B300" s="142" t="s">
        <v>15680</v>
      </c>
      <c r="C300" s="143">
        <v>7257</v>
      </c>
      <c r="D300" s="143">
        <v>140</v>
      </c>
      <c r="E300" s="144">
        <v>56992.639999999999</v>
      </c>
      <c r="F300" s="144">
        <v>8618.4699999999993</v>
      </c>
      <c r="G300" s="144">
        <v>11782.94</v>
      </c>
      <c r="H300" s="144">
        <v>6066.26</v>
      </c>
      <c r="I300" s="144">
        <v>26467.67</v>
      </c>
    </row>
    <row r="301" spans="1:9" x14ac:dyDescent="0.2">
      <c r="A301" s="141" t="s">
        <v>617</v>
      </c>
      <c r="B301" s="142" t="s">
        <v>15681</v>
      </c>
      <c r="C301" s="143">
        <v>485</v>
      </c>
      <c r="D301" s="143">
        <v>7</v>
      </c>
      <c r="E301" s="144">
        <v>26063.31</v>
      </c>
      <c r="F301" s="144">
        <v>575.99</v>
      </c>
      <c r="G301" s="144">
        <v>589.14</v>
      </c>
      <c r="H301" s="144">
        <v>2774.16</v>
      </c>
      <c r="I301" s="144">
        <v>3939.29</v>
      </c>
    </row>
    <row r="302" spans="1:9" x14ac:dyDescent="0.2">
      <c r="A302" s="141" t="s">
        <v>619</v>
      </c>
      <c r="B302" s="142" t="s">
        <v>15682</v>
      </c>
      <c r="C302" s="143">
        <v>31458</v>
      </c>
      <c r="D302" s="143">
        <v>417</v>
      </c>
      <c r="E302" s="144">
        <v>203115.28</v>
      </c>
      <c r="F302" s="144">
        <v>37359.78</v>
      </c>
      <c r="G302" s="144">
        <v>35096.31</v>
      </c>
      <c r="H302" s="144">
        <v>21619.43</v>
      </c>
      <c r="I302" s="144">
        <v>94075.520000000004</v>
      </c>
    </row>
    <row r="303" spans="1:9" x14ac:dyDescent="0.2">
      <c r="A303" s="141" t="s">
        <v>621</v>
      </c>
      <c r="B303" s="142" t="s">
        <v>15683</v>
      </c>
      <c r="C303" s="143">
        <v>561</v>
      </c>
      <c r="D303" s="143">
        <v>9</v>
      </c>
      <c r="E303" s="144">
        <v>1933.06</v>
      </c>
      <c r="F303" s="144">
        <v>666.25</v>
      </c>
      <c r="G303" s="144">
        <v>757.47</v>
      </c>
      <c r="H303" s="144">
        <v>205.75</v>
      </c>
      <c r="I303" s="144">
        <v>1629.47</v>
      </c>
    </row>
    <row r="304" spans="1:9" x14ac:dyDescent="0.2">
      <c r="A304" s="141" t="s">
        <v>623</v>
      </c>
      <c r="B304" s="142" t="s">
        <v>15684</v>
      </c>
      <c r="C304" s="143">
        <v>190</v>
      </c>
      <c r="D304" s="143">
        <v>2</v>
      </c>
      <c r="E304" s="144">
        <v>302.85000000000002</v>
      </c>
      <c r="F304" s="144">
        <v>225.65</v>
      </c>
      <c r="G304" s="144">
        <v>168.33</v>
      </c>
      <c r="H304" s="144">
        <v>32.229999999999997</v>
      </c>
      <c r="I304" s="144">
        <v>426.21</v>
      </c>
    </row>
    <row r="305" spans="1:9" x14ac:dyDescent="0.2">
      <c r="A305" s="141" t="s">
        <v>625</v>
      </c>
      <c r="B305" s="142" t="s">
        <v>15685</v>
      </c>
      <c r="C305" s="143">
        <v>6258</v>
      </c>
      <c r="D305" s="143">
        <v>61</v>
      </c>
      <c r="E305" s="144">
        <v>24626.9</v>
      </c>
      <c r="F305" s="144">
        <v>7432.05</v>
      </c>
      <c r="G305" s="144">
        <v>5133.99</v>
      </c>
      <c r="H305" s="144">
        <v>2621.27</v>
      </c>
      <c r="I305" s="144">
        <v>15187.31</v>
      </c>
    </row>
    <row r="306" spans="1:9" x14ac:dyDescent="0.2">
      <c r="A306" s="141" t="s">
        <v>627</v>
      </c>
      <c r="B306" s="142" t="s">
        <v>15686</v>
      </c>
      <c r="C306" s="143">
        <v>2215</v>
      </c>
      <c r="D306" s="143">
        <v>15</v>
      </c>
      <c r="E306" s="144">
        <v>2734.66</v>
      </c>
      <c r="F306" s="144">
        <v>2630.55</v>
      </c>
      <c r="G306" s="144">
        <v>1262.46</v>
      </c>
      <c r="H306" s="144">
        <v>291.07</v>
      </c>
      <c r="I306" s="144">
        <v>4184.08</v>
      </c>
    </row>
    <row r="307" spans="1:9" x14ac:dyDescent="0.2">
      <c r="A307" s="141" t="s">
        <v>629</v>
      </c>
      <c r="B307" s="142" t="s">
        <v>15687</v>
      </c>
      <c r="C307" s="143">
        <v>436</v>
      </c>
      <c r="D307" s="143">
        <v>2</v>
      </c>
      <c r="E307" s="144">
        <v>502.28</v>
      </c>
      <c r="F307" s="144">
        <v>517.79999999999995</v>
      </c>
      <c r="G307" s="144">
        <v>168.33</v>
      </c>
      <c r="H307" s="144">
        <v>53.46</v>
      </c>
      <c r="I307" s="144">
        <v>739.59</v>
      </c>
    </row>
    <row r="308" spans="1:9" x14ac:dyDescent="0.2">
      <c r="A308" s="141" t="s">
        <v>631</v>
      </c>
      <c r="B308" s="142" t="s">
        <v>15688</v>
      </c>
      <c r="C308" s="143">
        <v>1065</v>
      </c>
      <c r="D308" s="143">
        <v>6</v>
      </c>
      <c r="E308" s="144">
        <v>1161.55</v>
      </c>
      <c r="F308" s="144">
        <v>1264.8</v>
      </c>
      <c r="G308" s="144">
        <v>504.98</v>
      </c>
      <c r="H308" s="144">
        <v>123.63</v>
      </c>
      <c r="I308" s="144">
        <v>1893.41</v>
      </c>
    </row>
    <row r="309" spans="1:9" x14ac:dyDescent="0.2">
      <c r="A309" s="141" t="s">
        <v>633</v>
      </c>
      <c r="B309" s="142" t="s">
        <v>15689</v>
      </c>
      <c r="C309" s="143">
        <v>387</v>
      </c>
      <c r="D309" s="143">
        <v>8</v>
      </c>
      <c r="E309" s="144">
        <v>1682.32</v>
      </c>
      <c r="F309" s="144">
        <v>459.61</v>
      </c>
      <c r="G309" s="144">
        <v>673.31</v>
      </c>
      <c r="H309" s="144">
        <v>179.06</v>
      </c>
      <c r="I309" s="144">
        <v>1311.98</v>
      </c>
    </row>
    <row r="310" spans="1:9" x14ac:dyDescent="0.2">
      <c r="A310" s="141" t="s">
        <v>635</v>
      </c>
      <c r="B310" s="142" t="s">
        <v>15690</v>
      </c>
      <c r="C310" s="143">
        <v>4143</v>
      </c>
      <c r="D310" s="143">
        <v>19</v>
      </c>
      <c r="E310" s="144">
        <v>5055.8500000000004</v>
      </c>
      <c r="F310" s="144">
        <v>4920.26</v>
      </c>
      <c r="G310" s="144">
        <v>1599.11</v>
      </c>
      <c r="H310" s="144">
        <v>538.14</v>
      </c>
      <c r="I310" s="144">
        <v>7057.51</v>
      </c>
    </row>
    <row r="311" spans="1:9" x14ac:dyDescent="0.2">
      <c r="A311" s="141" t="s">
        <v>637</v>
      </c>
      <c r="B311" s="142" t="s">
        <v>15691</v>
      </c>
      <c r="C311" s="143">
        <v>10342</v>
      </c>
      <c r="D311" s="143">
        <v>178</v>
      </c>
      <c r="E311" s="144">
        <v>52357.14</v>
      </c>
      <c r="F311" s="144">
        <v>12282.24</v>
      </c>
      <c r="G311" s="144">
        <v>14981.16</v>
      </c>
      <c r="H311" s="144">
        <v>5572.86</v>
      </c>
      <c r="I311" s="144">
        <v>32836.26</v>
      </c>
    </row>
    <row r="312" spans="1:9" x14ac:dyDescent="0.2">
      <c r="A312" s="141" t="s">
        <v>639</v>
      </c>
      <c r="B312" s="142" t="s">
        <v>15692</v>
      </c>
      <c r="C312" s="143">
        <v>1636</v>
      </c>
      <c r="D312" s="143">
        <v>19</v>
      </c>
      <c r="E312" s="144">
        <v>59349.88</v>
      </c>
      <c r="F312" s="144">
        <v>1942.93</v>
      </c>
      <c r="G312" s="144">
        <v>1599.11</v>
      </c>
      <c r="H312" s="144">
        <v>6317.15</v>
      </c>
      <c r="I312" s="144">
        <v>9859.19</v>
      </c>
    </row>
    <row r="313" spans="1:9" x14ac:dyDescent="0.2">
      <c r="A313" s="141" t="s">
        <v>641</v>
      </c>
      <c r="B313" s="142" t="s">
        <v>15693</v>
      </c>
      <c r="C313" s="143">
        <v>305</v>
      </c>
      <c r="D313" s="143">
        <v>0</v>
      </c>
      <c r="E313" s="144">
        <v>0</v>
      </c>
      <c r="F313" s="144">
        <v>362.22</v>
      </c>
      <c r="G313" s="144">
        <v>0</v>
      </c>
      <c r="H313" s="144">
        <v>0</v>
      </c>
      <c r="I313" s="144">
        <v>362.22</v>
      </c>
    </row>
    <row r="314" spans="1:9" x14ac:dyDescent="0.2">
      <c r="A314" s="141" t="s">
        <v>643</v>
      </c>
      <c r="B314" s="142" t="s">
        <v>15694</v>
      </c>
      <c r="C314" s="143">
        <v>1488</v>
      </c>
      <c r="D314" s="143">
        <v>18</v>
      </c>
      <c r="E314" s="144">
        <v>5650.95</v>
      </c>
      <c r="F314" s="144">
        <v>1767.16</v>
      </c>
      <c r="G314" s="144">
        <v>1514.95</v>
      </c>
      <c r="H314" s="144">
        <v>601.48</v>
      </c>
      <c r="I314" s="144">
        <v>3883.59</v>
      </c>
    </row>
    <row r="315" spans="1:9" x14ac:dyDescent="0.2">
      <c r="A315" s="141" t="s">
        <v>645</v>
      </c>
      <c r="B315" s="142" t="s">
        <v>15695</v>
      </c>
      <c r="C315" s="143">
        <v>98725</v>
      </c>
      <c r="D315" s="143">
        <v>748</v>
      </c>
      <c r="E315" s="144">
        <v>430210.05</v>
      </c>
      <c r="F315" s="144">
        <v>117246.6</v>
      </c>
      <c r="G315" s="144">
        <v>62954.54</v>
      </c>
      <c r="H315" s="144">
        <v>45791.22</v>
      </c>
      <c r="I315" s="144">
        <v>225992.36</v>
      </c>
    </row>
    <row r="316" spans="1:9" x14ac:dyDescent="0.2">
      <c r="A316" s="141" t="s">
        <v>647</v>
      </c>
      <c r="B316" s="142" t="s">
        <v>15696</v>
      </c>
      <c r="C316" s="143">
        <v>203</v>
      </c>
      <c r="D316" s="143">
        <v>1</v>
      </c>
      <c r="E316" s="144">
        <v>248.82</v>
      </c>
      <c r="F316" s="144">
        <v>241.09</v>
      </c>
      <c r="G316" s="144">
        <v>84.16</v>
      </c>
      <c r="H316" s="144">
        <v>26.49</v>
      </c>
      <c r="I316" s="144">
        <v>351.74</v>
      </c>
    </row>
    <row r="317" spans="1:9" x14ac:dyDescent="0.2">
      <c r="A317" s="141" t="s">
        <v>649</v>
      </c>
      <c r="B317" s="142" t="s">
        <v>15697</v>
      </c>
      <c r="C317" s="143">
        <v>477</v>
      </c>
      <c r="D317" s="143">
        <v>4</v>
      </c>
      <c r="E317" s="144">
        <v>964.18</v>
      </c>
      <c r="F317" s="144">
        <v>566.49</v>
      </c>
      <c r="G317" s="144">
        <v>336.66</v>
      </c>
      <c r="H317" s="144">
        <v>102.62</v>
      </c>
      <c r="I317" s="144">
        <v>1005.77</v>
      </c>
    </row>
    <row r="318" spans="1:9" x14ac:dyDescent="0.2">
      <c r="A318" s="141" t="s">
        <v>651</v>
      </c>
      <c r="B318" s="142" t="s">
        <v>15698</v>
      </c>
      <c r="C318" s="143">
        <v>291</v>
      </c>
      <c r="D318" s="143">
        <v>2</v>
      </c>
      <c r="E318" s="144">
        <v>497.64</v>
      </c>
      <c r="F318" s="144">
        <v>345.59</v>
      </c>
      <c r="G318" s="144">
        <v>168.33</v>
      </c>
      <c r="H318" s="144">
        <v>52.97</v>
      </c>
      <c r="I318" s="144">
        <v>566.89</v>
      </c>
    </row>
    <row r="319" spans="1:9" x14ac:dyDescent="0.2">
      <c r="A319" s="141" t="s">
        <v>653</v>
      </c>
      <c r="B319" s="142" t="s">
        <v>15699</v>
      </c>
      <c r="C319" s="143">
        <v>2039</v>
      </c>
      <c r="D319" s="143">
        <v>27</v>
      </c>
      <c r="E319" s="144">
        <v>184745.41</v>
      </c>
      <c r="F319" s="144">
        <v>2421.54</v>
      </c>
      <c r="G319" s="144">
        <v>2272.42</v>
      </c>
      <c r="H319" s="144">
        <v>19664.16</v>
      </c>
      <c r="I319" s="144">
        <v>24358.12</v>
      </c>
    </row>
    <row r="320" spans="1:9" x14ac:dyDescent="0.2">
      <c r="A320" s="141" t="s">
        <v>655</v>
      </c>
      <c r="B320" s="142" t="s">
        <v>15700</v>
      </c>
      <c r="C320" s="143">
        <v>380</v>
      </c>
      <c r="D320" s="143">
        <v>1</v>
      </c>
      <c r="E320" s="144">
        <v>313.17</v>
      </c>
      <c r="F320" s="144">
        <v>451.29</v>
      </c>
      <c r="G320" s="144">
        <v>84.16</v>
      </c>
      <c r="H320" s="144">
        <v>33.340000000000003</v>
      </c>
      <c r="I320" s="144">
        <v>568.79</v>
      </c>
    </row>
    <row r="321" spans="1:9" x14ac:dyDescent="0.2">
      <c r="A321" s="141" t="s">
        <v>657</v>
      </c>
      <c r="B321" s="142" t="s">
        <v>15701</v>
      </c>
      <c r="C321" s="143">
        <v>444</v>
      </c>
      <c r="D321" s="143">
        <v>0</v>
      </c>
      <c r="E321" s="144">
        <v>0</v>
      </c>
      <c r="F321" s="144">
        <v>527.29999999999995</v>
      </c>
      <c r="G321" s="144">
        <v>0</v>
      </c>
      <c r="H321" s="144">
        <v>0</v>
      </c>
      <c r="I321" s="144">
        <v>527.29999999999995</v>
      </c>
    </row>
    <row r="322" spans="1:9" x14ac:dyDescent="0.2">
      <c r="A322" s="141" t="s">
        <v>659</v>
      </c>
      <c r="B322" s="142" t="s">
        <v>15702</v>
      </c>
      <c r="C322" s="143">
        <v>2471</v>
      </c>
      <c r="D322" s="143">
        <v>47</v>
      </c>
      <c r="E322" s="144">
        <v>25528.49</v>
      </c>
      <c r="F322" s="144">
        <v>2934.58</v>
      </c>
      <c r="G322" s="144">
        <v>3955.7</v>
      </c>
      <c r="H322" s="144">
        <v>2717.23</v>
      </c>
      <c r="I322" s="144">
        <v>9607.51</v>
      </c>
    </row>
    <row r="323" spans="1:9" x14ac:dyDescent="0.2">
      <c r="A323" s="141" t="s">
        <v>661</v>
      </c>
      <c r="B323" s="142" t="s">
        <v>15703</v>
      </c>
      <c r="C323" s="143">
        <v>197</v>
      </c>
      <c r="D323" s="143">
        <v>3</v>
      </c>
      <c r="E323" s="144">
        <v>686.58</v>
      </c>
      <c r="F323" s="144">
        <v>233.96</v>
      </c>
      <c r="G323" s="144">
        <v>252.49</v>
      </c>
      <c r="H323" s="144">
        <v>73.08</v>
      </c>
      <c r="I323" s="144">
        <v>559.53</v>
      </c>
    </row>
    <row r="324" spans="1:9" x14ac:dyDescent="0.2">
      <c r="A324" s="141" t="s">
        <v>663</v>
      </c>
      <c r="B324" s="142" t="s">
        <v>15704</v>
      </c>
      <c r="C324" s="143">
        <v>3887</v>
      </c>
      <c r="D324" s="143">
        <v>72</v>
      </c>
      <c r="E324" s="144">
        <v>26659.02</v>
      </c>
      <c r="F324" s="144">
        <v>4616.2299999999996</v>
      </c>
      <c r="G324" s="144">
        <v>6059.79</v>
      </c>
      <c r="H324" s="144">
        <v>2837.57</v>
      </c>
      <c r="I324" s="144">
        <v>13513.59</v>
      </c>
    </row>
    <row r="325" spans="1:9" x14ac:dyDescent="0.2">
      <c r="A325" s="141" t="s">
        <v>665</v>
      </c>
      <c r="B325" s="142" t="s">
        <v>15705</v>
      </c>
      <c r="C325" s="143">
        <v>996</v>
      </c>
      <c r="D325" s="143">
        <v>8</v>
      </c>
      <c r="E325" s="144">
        <v>1435.39</v>
      </c>
      <c r="F325" s="144">
        <v>1182.8599999999999</v>
      </c>
      <c r="G325" s="144">
        <v>673.31</v>
      </c>
      <c r="H325" s="144">
        <v>152.78</v>
      </c>
      <c r="I325" s="144">
        <v>2008.95</v>
      </c>
    </row>
    <row r="326" spans="1:9" x14ac:dyDescent="0.2">
      <c r="A326" s="141" t="s">
        <v>667</v>
      </c>
      <c r="B326" s="142" t="s">
        <v>15706</v>
      </c>
      <c r="C326" s="143">
        <v>349</v>
      </c>
      <c r="D326" s="143">
        <v>6</v>
      </c>
      <c r="E326" s="144">
        <v>2111.98</v>
      </c>
      <c r="F326" s="144">
        <v>414.47</v>
      </c>
      <c r="G326" s="144">
        <v>504.98</v>
      </c>
      <c r="H326" s="144">
        <v>224.8</v>
      </c>
      <c r="I326" s="144">
        <v>1144.25</v>
      </c>
    </row>
    <row r="327" spans="1:9" x14ac:dyDescent="0.2">
      <c r="A327" s="141" t="s">
        <v>669</v>
      </c>
      <c r="B327" s="142" t="s">
        <v>15707</v>
      </c>
      <c r="C327" s="143">
        <v>372</v>
      </c>
      <c r="D327" s="143">
        <v>11</v>
      </c>
      <c r="E327" s="144">
        <v>2431.4699999999998</v>
      </c>
      <c r="F327" s="144">
        <v>441.79</v>
      </c>
      <c r="G327" s="144">
        <v>925.8</v>
      </c>
      <c r="H327" s="144">
        <v>258.8</v>
      </c>
      <c r="I327" s="144">
        <v>1626.39</v>
      </c>
    </row>
    <row r="328" spans="1:9" x14ac:dyDescent="0.2">
      <c r="A328" s="141" t="s">
        <v>671</v>
      </c>
      <c r="B328" s="142" t="s">
        <v>15708</v>
      </c>
      <c r="C328" s="143">
        <v>3528</v>
      </c>
      <c r="D328" s="143">
        <v>32</v>
      </c>
      <c r="E328" s="144">
        <v>77105.05</v>
      </c>
      <c r="F328" s="144">
        <v>4189.88</v>
      </c>
      <c r="G328" s="144">
        <v>2693.24</v>
      </c>
      <c r="H328" s="144">
        <v>8207</v>
      </c>
      <c r="I328" s="144">
        <v>15090.12</v>
      </c>
    </row>
    <row r="329" spans="1:9" x14ac:dyDescent="0.2">
      <c r="A329" s="141" t="s">
        <v>673</v>
      </c>
      <c r="B329" s="142" t="s">
        <v>15709</v>
      </c>
      <c r="C329" s="143">
        <v>3892</v>
      </c>
      <c r="D329" s="143">
        <v>33</v>
      </c>
      <c r="E329" s="144">
        <v>6757.52</v>
      </c>
      <c r="F329" s="144">
        <v>4622.17</v>
      </c>
      <c r="G329" s="144">
        <v>2777.41</v>
      </c>
      <c r="H329" s="144">
        <v>719.26</v>
      </c>
      <c r="I329" s="144">
        <v>8118.84</v>
      </c>
    </row>
    <row r="330" spans="1:9" x14ac:dyDescent="0.2">
      <c r="A330" s="141" t="s">
        <v>675</v>
      </c>
      <c r="B330" s="142" t="s">
        <v>15710</v>
      </c>
      <c r="C330" s="143">
        <v>260</v>
      </c>
      <c r="D330" s="143">
        <v>5</v>
      </c>
      <c r="E330" s="144">
        <v>43849.05</v>
      </c>
      <c r="F330" s="144">
        <v>308.77999999999997</v>
      </c>
      <c r="G330" s="144">
        <v>420.82</v>
      </c>
      <c r="H330" s="144">
        <v>4667.26</v>
      </c>
      <c r="I330" s="144">
        <v>5396.86</v>
      </c>
    </row>
    <row r="331" spans="1:9" x14ac:dyDescent="0.2">
      <c r="A331" s="141" t="s">
        <v>677</v>
      </c>
      <c r="B331" s="142" t="s">
        <v>15711</v>
      </c>
      <c r="C331" s="143">
        <v>816</v>
      </c>
      <c r="D331" s="143">
        <v>6</v>
      </c>
      <c r="E331" s="144">
        <v>1237.72</v>
      </c>
      <c r="F331" s="144">
        <v>969.09</v>
      </c>
      <c r="G331" s="144">
        <v>504.98</v>
      </c>
      <c r="H331" s="144">
        <v>131.74</v>
      </c>
      <c r="I331" s="144">
        <v>1605.81</v>
      </c>
    </row>
    <row r="332" spans="1:9" x14ac:dyDescent="0.2">
      <c r="A332" s="141" t="s">
        <v>679</v>
      </c>
      <c r="B332" s="142" t="s">
        <v>15712</v>
      </c>
      <c r="C332" s="143">
        <v>369</v>
      </c>
      <c r="D332" s="143">
        <v>2</v>
      </c>
      <c r="E332" s="144">
        <v>205.27</v>
      </c>
      <c r="F332" s="144">
        <v>438.22</v>
      </c>
      <c r="G332" s="144">
        <v>168.33</v>
      </c>
      <c r="H332" s="144">
        <v>21.85</v>
      </c>
      <c r="I332" s="144">
        <v>628.4</v>
      </c>
    </row>
    <row r="333" spans="1:9" x14ac:dyDescent="0.2">
      <c r="A333" s="141" t="s">
        <v>681</v>
      </c>
      <c r="B333" s="142" t="s">
        <v>15713</v>
      </c>
      <c r="C333" s="143">
        <v>235</v>
      </c>
      <c r="D333" s="143">
        <v>0</v>
      </c>
      <c r="E333" s="144">
        <v>0</v>
      </c>
      <c r="F333" s="144">
        <v>279.08999999999997</v>
      </c>
      <c r="G333" s="144">
        <v>0</v>
      </c>
      <c r="H333" s="144">
        <v>0</v>
      </c>
      <c r="I333" s="144">
        <v>279.08999999999997</v>
      </c>
    </row>
    <row r="334" spans="1:9" x14ac:dyDescent="0.2">
      <c r="A334" s="141" t="s">
        <v>683</v>
      </c>
      <c r="B334" s="142" t="s">
        <v>15714</v>
      </c>
      <c r="C334" s="143">
        <v>1946</v>
      </c>
      <c r="D334" s="143">
        <v>18</v>
      </c>
      <c r="E334" s="144">
        <v>3455.17</v>
      </c>
      <c r="F334" s="144">
        <v>2311.09</v>
      </c>
      <c r="G334" s="144">
        <v>1514.95</v>
      </c>
      <c r="H334" s="144">
        <v>367.77</v>
      </c>
      <c r="I334" s="144">
        <v>4193.8100000000004</v>
      </c>
    </row>
    <row r="335" spans="1:9" x14ac:dyDescent="0.2">
      <c r="A335" s="141" t="s">
        <v>685</v>
      </c>
      <c r="B335" s="142" t="s">
        <v>15715</v>
      </c>
      <c r="C335" s="143">
        <v>6521</v>
      </c>
      <c r="D335" s="143">
        <v>61</v>
      </c>
      <c r="E335" s="144">
        <v>46577.62</v>
      </c>
      <c r="F335" s="144">
        <v>7744.39</v>
      </c>
      <c r="G335" s="144">
        <v>5133.99</v>
      </c>
      <c r="H335" s="144">
        <v>4957.6899999999996</v>
      </c>
      <c r="I335" s="144">
        <v>17836.07</v>
      </c>
    </row>
    <row r="336" spans="1:9" x14ac:dyDescent="0.2">
      <c r="A336" s="141" t="s">
        <v>687</v>
      </c>
      <c r="B336" s="142" t="s">
        <v>15716</v>
      </c>
      <c r="C336" s="143">
        <v>17700</v>
      </c>
      <c r="D336" s="143">
        <v>293</v>
      </c>
      <c r="E336" s="144">
        <v>98694.39</v>
      </c>
      <c r="F336" s="144">
        <v>21020.66</v>
      </c>
      <c r="G336" s="144">
        <v>24660</v>
      </c>
      <c r="H336" s="144">
        <v>10504.95</v>
      </c>
      <c r="I336" s="144">
        <v>56185.61</v>
      </c>
    </row>
    <row r="337" spans="1:9" x14ac:dyDescent="0.2">
      <c r="A337" s="141" t="s">
        <v>689</v>
      </c>
      <c r="B337" s="142" t="s">
        <v>15717</v>
      </c>
      <c r="C337" s="143">
        <v>6039</v>
      </c>
      <c r="D337" s="143">
        <v>184</v>
      </c>
      <c r="E337" s="144">
        <v>52172.38</v>
      </c>
      <c r="F337" s="144">
        <v>7171.97</v>
      </c>
      <c r="G337" s="144">
        <v>15486.14</v>
      </c>
      <c r="H337" s="144">
        <v>5553.19</v>
      </c>
      <c r="I337" s="144">
        <v>28211.3</v>
      </c>
    </row>
    <row r="338" spans="1:9" x14ac:dyDescent="0.2">
      <c r="A338" s="141" t="s">
        <v>691</v>
      </c>
      <c r="B338" s="142" t="s">
        <v>15718</v>
      </c>
      <c r="C338" s="143">
        <v>27398</v>
      </c>
      <c r="D338" s="143">
        <v>272</v>
      </c>
      <c r="E338" s="144">
        <v>168036.6</v>
      </c>
      <c r="F338" s="144">
        <v>32538.09</v>
      </c>
      <c r="G338" s="144">
        <v>22892.560000000001</v>
      </c>
      <c r="H338" s="144">
        <v>17885.689999999999</v>
      </c>
      <c r="I338" s="144">
        <v>73316.34</v>
      </c>
    </row>
    <row r="339" spans="1:9" x14ac:dyDescent="0.2">
      <c r="A339" s="141" t="s">
        <v>693</v>
      </c>
      <c r="B339" s="142" t="s">
        <v>15719</v>
      </c>
      <c r="C339" s="143">
        <v>2895</v>
      </c>
      <c r="D339" s="143">
        <v>21</v>
      </c>
      <c r="E339" s="144">
        <v>6100.93</v>
      </c>
      <c r="F339" s="144">
        <v>3438.13</v>
      </c>
      <c r="G339" s="144">
        <v>1767.44</v>
      </c>
      <c r="H339" s="144">
        <v>649.38</v>
      </c>
      <c r="I339" s="144">
        <v>5854.95</v>
      </c>
    </row>
    <row r="340" spans="1:9" x14ac:dyDescent="0.2">
      <c r="A340" s="141" t="s">
        <v>695</v>
      </c>
      <c r="B340" s="142" t="s">
        <v>15720</v>
      </c>
      <c r="C340" s="143">
        <v>564</v>
      </c>
      <c r="D340" s="143">
        <v>6</v>
      </c>
      <c r="E340" s="144">
        <v>54331.57</v>
      </c>
      <c r="F340" s="144">
        <v>669.81</v>
      </c>
      <c r="G340" s="144">
        <v>504.98</v>
      </c>
      <c r="H340" s="144">
        <v>5783.01</v>
      </c>
      <c r="I340" s="144">
        <v>6957.8</v>
      </c>
    </row>
    <row r="341" spans="1:9" x14ac:dyDescent="0.2">
      <c r="A341" s="141" t="s">
        <v>697</v>
      </c>
      <c r="B341" s="142" t="s">
        <v>15721</v>
      </c>
      <c r="C341" s="143">
        <v>84005</v>
      </c>
      <c r="D341" s="143">
        <v>1292</v>
      </c>
      <c r="E341" s="144">
        <v>941998.43</v>
      </c>
      <c r="F341" s="144">
        <v>99765.02</v>
      </c>
      <c r="G341" s="144">
        <v>108739.66</v>
      </c>
      <c r="H341" s="144">
        <v>100265.59</v>
      </c>
      <c r="I341" s="144">
        <v>308770.27</v>
      </c>
    </row>
    <row r="342" spans="1:9" x14ac:dyDescent="0.2">
      <c r="A342" s="141" t="s">
        <v>699</v>
      </c>
      <c r="B342" s="142" t="s">
        <v>15722</v>
      </c>
      <c r="C342" s="143">
        <v>9086</v>
      </c>
      <c r="D342" s="143">
        <v>152</v>
      </c>
      <c r="E342" s="144">
        <v>55432.02</v>
      </c>
      <c r="F342" s="144">
        <v>10790.61</v>
      </c>
      <c r="G342" s="144">
        <v>12792.9</v>
      </c>
      <c r="H342" s="144">
        <v>5900.14</v>
      </c>
      <c r="I342" s="144">
        <v>29483.65</v>
      </c>
    </row>
    <row r="343" spans="1:9" x14ac:dyDescent="0.2">
      <c r="A343" s="141" t="s">
        <v>701</v>
      </c>
      <c r="B343" s="142" t="s">
        <v>15723</v>
      </c>
      <c r="C343" s="143">
        <v>2959</v>
      </c>
      <c r="D343" s="143">
        <v>22</v>
      </c>
      <c r="E343" s="144">
        <v>4288.87</v>
      </c>
      <c r="F343" s="144">
        <v>3514.14</v>
      </c>
      <c r="G343" s="144">
        <v>1851.61</v>
      </c>
      <c r="H343" s="144">
        <v>456.5</v>
      </c>
      <c r="I343" s="144">
        <v>5822.25</v>
      </c>
    </row>
    <row r="344" spans="1:9" x14ac:dyDescent="0.2">
      <c r="A344" s="141" t="s">
        <v>703</v>
      </c>
      <c r="B344" s="142" t="s">
        <v>15724</v>
      </c>
      <c r="C344" s="143">
        <v>196</v>
      </c>
      <c r="D344" s="143">
        <v>16</v>
      </c>
      <c r="E344" s="144">
        <v>5069.09</v>
      </c>
      <c r="F344" s="144">
        <v>232.77</v>
      </c>
      <c r="G344" s="144">
        <v>1346.62</v>
      </c>
      <c r="H344" s="144">
        <v>539.54999999999995</v>
      </c>
      <c r="I344" s="144">
        <v>2118.94</v>
      </c>
    </row>
    <row r="345" spans="1:9" x14ac:dyDescent="0.2">
      <c r="A345" s="141" t="s">
        <v>705</v>
      </c>
      <c r="B345" s="142" t="s">
        <v>15725</v>
      </c>
      <c r="C345" s="143">
        <v>2757</v>
      </c>
      <c r="D345" s="143">
        <v>44</v>
      </c>
      <c r="E345" s="144">
        <v>9401.85</v>
      </c>
      <c r="F345" s="144">
        <v>3274.23</v>
      </c>
      <c r="G345" s="144">
        <v>3703.21</v>
      </c>
      <c r="H345" s="144">
        <v>1000.73</v>
      </c>
      <c r="I345" s="144">
        <v>7978.17</v>
      </c>
    </row>
    <row r="346" spans="1:9" x14ac:dyDescent="0.2">
      <c r="A346" s="141" t="s">
        <v>707</v>
      </c>
      <c r="B346" s="142" t="s">
        <v>15726</v>
      </c>
      <c r="C346" s="143">
        <v>172</v>
      </c>
      <c r="D346" s="143">
        <v>4</v>
      </c>
      <c r="E346" s="144">
        <v>801.23</v>
      </c>
      <c r="F346" s="144">
        <v>204.27</v>
      </c>
      <c r="G346" s="144">
        <v>336.66</v>
      </c>
      <c r="H346" s="144">
        <v>85.28</v>
      </c>
      <c r="I346" s="144">
        <v>626.21</v>
      </c>
    </row>
    <row r="347" spans="1:9" x14ac:dyDescent="0.2">
      <c r="A347" s="141" t="s">
        <v>709</v>
      </c>
      <c r="B347" s="142" t="s">
        <v>15727</v>
      </c>
      <c r="C347" s="143">
        <v>113</v>
      </c>
      <c r="D347" s="143">
        <v>2</v>
      </c>
      <c r="E347" s="144">
        <v>186.61</v>
      </c>
      <c r="F347" s="144">
        <v>134.19999999999999</v>
      </c>
      <c r="G347" s="144">
        <v>168.33</v>
      </c>
      <c r="H347" s="144">
        <v>19.86</v>
      </c>
      <c r="I347" s="144">
        <v>322.39</v>
      </c>
    </row>
    <row r="348" spans="1:9" x14ac:dyDescent="0.2">
      <c r="A348" s="141" t="s">
        <v>711</v>
      </c>
      <c r="B348" s="142" t="s">
        <v>15728</v>
      </c>
      <c r="C348" s="143">
        <v>219</v>
      </c>
      <c r="D348" s="143">
        <v>8</v>
      </c>
      <c r="E348" s="144">
        <v>4852.7</v>
      </c>
      <c r="F348" s="144">
        <v>260.08999999999997</v>
      </c>
      <c r="G348" s="144">
        <v>673.31</v>
      </c>
      <c r="H348" s="144">
        <v>516.52</v>
      </c>
      <c r="I348" s="144">
        <v>1449.92</v>
      </c>
    </row>
    <row r="349" spans="1:9" x14ac:dyDescent="0.2">
      <c r="A349" s="141" t="s">
        <v>713</v>
      </c>
      <c r="B349" s="142" t="s">
        <v>15729</v>
      </c>
      <c r="C349" s="143">
        <v>147</v>
      </c>
      <c r="D349" s="143">
        <v>3</v>
      </c>
      <c r="E349" s="144">
        <v>485.19</v>
      </c>
      <c r="F349" s="144">
        <v>174.58</v>
      </c>
      <c r="G349" s="144">
        <v>252.49</v>
      </c>
      <c r="H349" s="144">
        <v>51.64</v>
      </c>
      <c r="I349" s="144">
        <v>478.71</v>
      </c>
    </row>
    <row r="350" spans="1:9" x14ac:dyDescent="0.2">
      <c r="A350" s="141" t="s">
        <v>715</v>
      </c>
      <c r="B350" s="142" t="s">
        <v>15730</v>
      </c>
      <c r="C350" s="143">
        <v>128</v>
      </c>
      <c r="D350" s="143">
        <v>2</v>
      </c>
      <c r="E350" s="144">
        <v>298.58</v>
      </c>
      <c r="F350" s="144">
        <v>152.02000000000001</v>
      </c>
      <c r="G350" s="144">
        <v>168.33</v>
      </c>
      <c r="H350" s="144">
        <v>31.78</v>
      </c>
      <c r="I350" s="144">
        <v>352.13</v>
      </c>
    </row>
    <row r="351" spans="1:9" x14ac:dyDescent="0.2">
      <c r="A351" s="141" t="s">
        <v>717</v>
      </c>
      <c r="B351" s="142" t="s">
        <v>15731</v>
      </c>
      <c r="C351" s="143">
        <v>943</v>
      </c>
      <c r="D351" s="143">
        <v>8</v>
      </c>
      <c r="E351" s="144">
        <v>1606.43</v>
      </c>
      <c r="F351" s="144">
        <v>1119.9100000000001</v>
      </c>
      <c r="G351" s="144">
        <v>673.31</v>
      </c>
      <c r="H351" s="144">
        <v>170.98</v>
      </c>
      <c r="I351" s="144">
        <v>1964.2</v>
      </c>
    </row>
    <row r="352" spans="1:9" x14ac:dyDescent="0.2">
      <c r="A352" s="141" t="s">
        <v>719</v>
      </c>
      <c r="B352" s="142" t="s">
        <v>15732</v>
      </c>
      <c r="C352" s="143">
        <v>6434</v>
      </c>
      <c r="D352" s="143">
        <v>87</v>
      </c>
      <c r="E352" s="144">
        <v>25713.93</v>
      </c>
      <c r="F352" s="144">
        <v>7641.07</v>
      </c>
      <c r="G352" s="144">
        <v>7322.26</v>
      </c>
      <c r="H352" s="144">
        <v>2736.97</v>
      </c>
      <c r="I352" s="144">
        <v>17700.3</v>
      </c>
    </row>
    <row r="353" spans="1:9" x14ac:dyDescent="0.2">
      <c r="A353" s="141" t="s">
        <v>721</v>
      </c>
      <c r="B353" s="142" t="s">
        <v>15733</v>
      </c>
      <c r="C353" s="143">
        <v>67</v>
      </c>
      <c r="D353" s="143">
        <v>2</v>
      </c>
      <c r="E353" s="144">
        <v>335.9</v>
      </c>
      <c r="F353" s="144">
        <v>79.569999999999993</v>
      </c>
      <c r="G353" s="144">
        <v>168.33</v>
      </c>
      <c r="H353" s="144">
        <v>35.75</v>
      </c>
      <c r="I353" s="144">
        <v>283.64999999999998</v>
      </c>
    </row>
    <row r="354" spans="1:9" x14ac:dyDescent="0.2">
      <c r="A354" s="141" t="s">
        <v>723</v>
      </c>
      <c r="B354" s="142" t="s">
        <v>15734</v>
      </c>
      <c r="C354" s="143">
        <v>7881</v>
      </c>
      <c r="D354" s="143">
        <v>171</v>
      </c>
      <c r="E354" s="144">
        <v>231823.19</v>
      </c>
      <c r="F354" s="144">
        <v>9359.5400000000009</v>
      </c>
      <c r="G354" s="144">
        <v>14392.02</v>
      </c>
      <c r="H354" s="144">
        <v>24675.08</v>
      </c>
      <c r="I354" s="144">
        <v>48426.64</v>
      </c>
    </row>
    <row r="355" spans="1:9" x14ac:dyDescent="0.2">
      <c r="A355" s="141" t="s">
        <v>725</v>
      </c>
      <c r="B355" s="142" t="s">
        <v>15735</v>
      </c>
      <c r="C355" s="143">
        <v>82</v>
      </c>
      <c r="D355" s="143">
        <v>5</v>
      </c>
      <c r="E355" s="144">
        <v>933.07</v>
      </c>
      <c r="F355" s="144">
        <v>97.38</v>
      </c>
      <c r="G355" s="144">
        <v>420.82</v>
      </c>
      <c r="H355" s="144">
        <v>99.31</v>
      </c>
      <c r="I355" s="144">
        <v>617.51</v>
      </c>
    </row>
    <row r="356" spans="1:9" x14ac:dyDescent="0.2">
      <c r="A356" s="141" t="s">
        <v>727</v>
      </c>
      <c r="B356" s="142" t="s">
        <v>15736</v>
      </c>
      <c r="C356" s="143">
        <v>26</v>
      </c>
      <c r="D356" s="143">
        <v>1</v>
      </c>
      <c r="E356" s="144">
        <v>149.29</v>
      </c>
      <c r="F356" s="144">
        <v>30.88</v>
      </c>
      <c r="G356" s="144">
        <v>84.16</v>
      </c>
      <c r="H356" s="144">
        <v>15.89</v>
      </c>
      <c r="I356" s="144">
        <v>130.93</v>
      </c>
    </row>
    <row r="357" spans="1:9" x14ac:dyDescent="0.2">
      <c r="A357" s="141" t="s">
        <v>729</v>
      </c>
      <c r="B357" s="142" t="s">
        <v>15737</v>
      </c>
      <c r="C357" s="143">
        <v>57949</v>
      </c>
      <c r="D357" s="143">
        <v>888</v>
      </c>
      <c r="E357" s="144">
        <v>611160.01</v>
      </c>
      <c r="F357" s="144">
        <v>68820.7</v>
      </c>
      <c r="G357" s="144">
        <v>74737.47</v>
      </c>
      <c r="H357" s="144">
        <v>65051.4</v>
      </c>
      <c r="I357" s="144">
        <v>208609.57</v>
      </c>
    </row>
    <row r="358" spans="1:9" x14ac:dyDescent="0.2">
      <c r="A358" s="141" t="s">
        <v>731</v>
      </c>
      <c r="B358" s="142" t="s">
        <v>15738</v>
      </c>
      <c r="C358" s="143">
        <v>2298</v>
      </c>
      <c r="D358" s="143">
        <v>41</v>
      </c>
      <c r="E358" s="144">
        <v>14334.46</v>
      </c>
      <c r="F358" s="144">
        <v>2729.12</v>
      </c>
      <c r="G358" s="144">
        <v>3450.72</v>
      </c>
      <c r="H358" s="144">
        <v>1525.75</v>
      </c>
      <c r="I358" s="144">
        <v>7705.59</v>
      </c>
    </row>
    <row r="359" spans="1:9" x14ac:dyDescent="0.2">
      <c r="A359" s="141" t="s">
        <v>733</v>
      </c>
      <c r="B359" s="142" t="s">
        <v>15739</v>
      </c>
      <c r="C359" s="143">
        <v>1973</v>
      </c>
      <c r="D359" s="143">
        <v>39</v>
      </c>
      <c r="E359" s="144">
        <v>11768.95</v>
      </c>
      <c r="F359" s="144">
        <v>2343.15</v>
      </c>
      <c r="G359" s="144">
        <v>3282.39</v>
      </c>
      <c r="H359" s="144">
        <v>1252.68</v>
      </c>
      <c r="I359" s="144">
        <v>6878.22</v>
      </c>
    </row>
    <row r="360" spans="1:9" x14ac:dyDescent="0.2">
      <c r="A360" s="141" t="s">
        <v>735</v>
      </c>
      <c r="B360" s="142" t="s">
        <v>15740</v>
      </c>
      <c r="C360" s="143">
        <v>181</v>
      </c>
      <c r="D360" s="143">
        <v>4</v>
      </c>
      <c r="E360" s="144">
        <v>773.62</v>
      </c>
      <c r="F360" s="144">
        <v>214.96</v>
      </c>
      <c r="G360" s="144">
        <v>336.66</v>
      </c>
      <c r="H360" s="144">
        <v>82.34</v>
      </c>
      <c r="I360" s="144">
        <v>633.96</v>
      </c>
    </row>
    <row r="361" spans="1:9" x14ac:dyDescent="0.2">
      <c r="A361" s="141" t="s">
        <v>737</v>
      </c>
      <c r="B361" s="142" t="s">
        <v>15741</v>
      </c>
      <c r="C361" s="143">
        <v>183</v>
      </c>
      <c r="D361" s="143">
        <v>5</v>
      </c>
      <c r="E361" s="144">
        <v>1431.17</v>
      </c>
      <c r="F361" s="144">
        <v>217.34</v>
      </c>
      <c r="G361" s="144">
        <v>420.82</v>
      </c>
      <c r="H361" s="144">
        <v>152.34</v>
      </c>
      <c r="I361" s="144">
        <v>790.5</v>
      </c>
    </row>
    <row r="362" spans="1:9" x14ac:dyDescent="0.2">
      <c r="A362" s="141" t="s">
        <v>739</v>
      </c>
      <c r="B362" s="142" t="s">
        <v>15742</v>
      </c>
      <c r="C362" s="143">
        <v>77</v>
      </c>
      <c r="D362" s="143">
        <v>3</v>
      </c>
      <c r="E362" s="144">
        <v>447.87</v>
      </c>
      <c r="F362" s="144">
        <v>91.45</v>
      </c>
      <c r="G362" s="144">
        <v>252.49</v>
      </c>
      <c r="H362" s="144">
        <v>47.67</v>
      </c>
      <c r="I362" s="144">
        <v>391.61</v>
      </c>
    </row>
    <row r="363" spans="1:9" x14ac:dyDescent="0.2">
      <c r="A363" s="141" t="s">
        <v>741</v>
      </c>
      <c r="B363" s="142" t="s">
        <v>15743</v>
      </c>
      <c r="C363" s="143">
        <v>195</v>
      </c>
      <c r="D363" s="143">
        <v>3</v>
      </c>
      <c r="E363" s="144">
        <v>584.72</v>
      </c>
      <c r="F363" s="144">
        <v>231.58</v>
      </c>
      <c r="G363" s="144">
        <v>252.49</v>
      </c>
      <c r="H363" s="144">
        <v>62.24</v>
      </c>
      <c r="I363" s="144">
        <v>546.30999999999995</v>
      </c>
    </row>
    <row r="364" spans="1:9" x14ac:dyDescent="0.2">
      <c r="A364" s="141" t="s">
        <v>743</v>
      </c>
      <c r="B364" s="142" t="s">
        <v>15744</v>
      </c>
      <c r="C364" s="143">
        <v>334</v>
      </c>
      <c r="D364" s="143">
        <v>9</v>
      </c>
      <c r="E364" s="144">
        <v>4561.04</v>
      </c>
      <c r="F364" s="144">
        <v>396.66</v>
      </c>
      <c r="G364" s="144">
        <v>757.47</v>
      </c>
      <c r="H364" s="144">
        <v>485.47</v>
      </c>
      <c r="I364" s="144">
        <v>1639.6</v>
      </c>
    </row>
    <row r="365" spans="1:9" x14ac:dyDescent="0.2">
      <c r="A365" s="141" t="s">
        <v>745</v>
      </c>
      <c r="B365" s="142" t="s">
        <v>15745</v>
      </c>
      <c r="C365" s="143">
        <v>90</v>
      </c>
      <c r="D365" s="143">
        <v>2</v>
      </c>
      <c r="E365" s="144">
        <v>298.58</v>
      </c>
      <c r="F365" s="144">
        <v>106.89</v>
      </c>
      <c r="G365" s="144">
        <v>168.33</v>
      </c>
      <c r="H365" s="144">
        <v>31.78</v>
      </c>
      <c r="I365" s="144">
        <v>307</v>
      </c>
    </row>
    <row r="366" spans="1:9" x14ac:dyDescent="0.2">
      <c r="A366" s="141" t="s">
        <v>747</v>
      </c>
      <c r="B366" s="142" t="s">
        <v>15746</v>
      </c>
      <c r="C366" s="143">
        <v>49</v>
      </c>
      <c r="D366" s="143">
        <v>7</v>
      </c>
      <c r="E366" s="144">
        <v>1263.93</v>
      </c>
      <c r="F366" s="144">
        <v>58.19</v>
      </c>
      <c r="G366" s="144">
        <v>589.14</v>
      </c>
      <c r="H366" s="144">
        <v>134.53</v>
      </c>
      <c r="I366" s="144">
        <v>781.86</v>
      </c>
    </row>
    <row r="367" spans="1:9" x14ac:dyDescent="0.2">
      <c r="A367" s="141" t="s">
        <v>749</v>
      </c>
      <c r="B367" s="142" t="s">
        <v>15747</v>
      </c>
      <c r="C367" s="143">
        <v>181</v>
      </c>
      <c r="D367" s="143">
        <v>2</v>
      </c>
      <c r="E367" s="144">
        <v>323.45999999999998</v>
      </c>
      <c r="F367" s="144">
        <v>214.96</v>
      </c>
      <c r="G367" s="144">
        <v>168.33</v>
      </c>
      <c r="H367" s="144">
        <v>34.43</v>
      </c>
      <c r="I367" s="144">
        <v>417.72</v>
      </c>
    </row>
    <row r="368" spans="1:9" x14ac:dyDescent="0.2">
      <c r="A368" s="141" t="s">
        <v>751</v>
      </c>
      <c r="B368" s="142" t="s">
        <v>15748</v>
      </c>
      <c r="C368" s="143">
        <v>14</v>
      </c>
      <c r="D368" s="143">
        <v>1</v>
      </c>
      <c r="E368" s="144">
        <v>1169.33</v>
      </c>
      <c r="F368" s="144">
        <v>16.62</v>
      </c>
      <c r="G368" s="144">
        <v>84.16</v>
      </c>
      <c r="H368" s="144">
        <v>124.46</v>
      </c>
      <c r="I368" s="144">
        <v>225.24</v>
      </c>
    </row>
    <row r="369" spans="1:9" x14ac:dyDescent="0.2">
      <c r="A369" s="141" t="s">
        <v>753</v>
      </c>
      <c r="B369" s="142" t="s">
        <v>15749</v>
      </c>
      <c r="C369" s="143">
        <v>101</v>
      </c>
      <c r="D369" s="143">
        <v>6</v>
      </c>
      <c r="E369" s="144">
        <v>1007.7</v>
      </c>
      <c r="F369" s="144">
        <v>119.95</v>
      </c>
      <c r="G369" s="144">
        <v>504.98</v>
      </c>
      <c r="H369" s="144">
        <v>107.26</v>
      </c>
      <c r="I369" s="144">
        <v>732.19</v>
      </c>
    </row>
    <row r="370" spans="1:9" x14ac:dyDescent="0.2">
      <c r="A370" s="141" t="s">
        <v>755</v>
      </c>
      <c r="B370" s="142" t="s">
        <v>15750</v>
      </c>
      <c r="C370" s="143">
        <v>117</v>
      </c>
      <c r="D370" s="143">
        <v>3</v>
      </c>
      <c r="E370" s="144">
        <v>822.43</v>
      </c>
      <c r="F370" s="144">
        <v>138.94999999999999</v>
      </c>
      <c r="G370" s="144">
        <v>252.49</v>
      </c>
      <c r="H370" s="144">
        <v>87.54</v>
      </c>
      <c r="I370" s="144">
        <v>478.98</v>
      </c>
    </row>
    <row r="371" spans="1:9" x14ac:dyDescent="0.2">
      <c r="A371" s="141" t="s">
        <v>757</v>
      </c>
      <c r="B371" s="142" t="s">
        <v>15751</v>
      </c>
      <c r="C371" s="143">
        <v>231</v>
      </c>
      <c r="D371" s="143">
        <v>3</v>
      </c>
      <c r="E371" s="144">
        <v>447.87</v>
      </c>
      <c r="F371" s="144">
        <v>274.33999999999997</v>
      </c>
      <c r="G371" s="144">
        <v>252.49</v>
      </c>
      <c r="H371" s="144">
        <v>47.67</v>
      </c>
      <c r="I371" s="144">
        <v>574.5</v>
      </c>
    </row>
    <row r="372" spans="1:9" x14ac:dyDescent="0.2">
      <c r="A372" s="141" t="s">
        <v>759</v>
      </c>
      <c r="B372" s="142" t="s">
        <v>15752</v>
      </c>
      <c r="C372" s="143">
        <v>131</v>
      </c>
      <c r="D372" s="143">
        <v>6</v>
      </c>
      <c r="E372" s="144">
        <v>970.38</v>
      </c>
      <c r="F372" s="144">
        <v>155.58000000000001</v>
      </c>
      <c r="G372" s="144">
        <v>504.98</v>
      </c>
      <c r="H372" s="144">
        <v>103.29</v>
      </c>
      <c r="I372" s="144">
        <v>763.85</v>
      </c>
    </row>
    <row r="373" spans="1:9" x14ac:dyDescent="0.2">
      <c r="A373" s="141" t="s">
        <v>761</v>
      </c>
      <c r="B373" s="142" t="s">
        <v>15753</v>
      </c>
      <c r="C373" s="143">
        <v>42</v>
      </c>
      <c r="D373" s="143">
        <v>2</v>
      </c>
      <c r="E373" s="144">
        <v>298.58</v>
      </c>
      <c r="F373" s="144">
        <v>49.88</v>
      </c>
      <c r="G373" s="144">
        <v>168.33</v>
      </c>
      <c r="H373" s="144">
        <v>31.78</v>
      </c>
      <c r="I373" s="144">
        <v>249.99</v>
      </c>
    </row>
    <row r="374" spans="1:9" x14ac:dyDescent="0.2">
      <c r="A374" s="141" t="s">
        <v>763</v>
      </c>
      <c r="B374" s="142" t="s">
        <v>15754</v>
      </c>
      <c r="C374" s="143">
        <v>63</v>
      </c>
      <c r="D374" s="143">
        <v>0</v>
      </c>
      <c r="E374" s="144">
        <v>0</v>
      </c>
      <c r="F374" s="144">
        <v>74.819999999999993</v>
      </c>
      <c r="G374" s="144">
        <v>0</v>
      </c>
      <c r="H374" s="144">
        <v>0</v>
      </c>
      <c r="I374" s="144">
        <v>74.819999999999993</v>
      </c>
    </row>
    <row r="375" spans="1:9" x14ac:dyDescent="0.2">
      <c r="A375" s="141" t="s">
        <v>765</v>
      </c>
      <c r="B375" s="142" t="s">
        <v>15755</v>
      </c>
      <c r="C375" s="143">
        <v>1231</v>
      </c>
      <c r="D375" s="143">
        <v>29</v>
      </c>
      <c r="E375" s="144">
        <v>6082.9</v>
      </c>
      <c r="F375" s="144">
        <v>1461.94</v>
      </c>
      <c r="G375" s="144">
        <v>2440.75</v>
      </c>
      <c r="H375" s="144">
        <v>647.46</v>
      </c>
      <c r="I375" s="144">
        <v>4550.1499999999996</v>
      </c>
    </row>
    <row r="376" spans="1:9" x14ac:dyDescent="0.2">
      <c r="A376" s="141" t="s">
        <v>767</v>
      </c>
      <c r="B376" s="142" t="s">
        <v>15756</v>
      </c>
      <c r="C376" s="143">
        <v>160</v>
      </c>
      <c r="D376" s="143">
        <v>3</v>
      </c>
      <c r="E376" s="144">
        <v>779.39</v>
      </c>
      <c r="F376" s="144">
        <v>190.02</v>
      </c>
      <c r="G376" s="144">
        <v>252.49</v>
      </c>
      <c r="H376" s="144">
        <v>82.96</v>
      </c>
      <c r="I376" s="144">
        <v>525.47</v>
      </c>
    </row>
    <row r="377" spans="1:9" x14ac:dyDescent="0.2">
      <c r="A377" s="141" t="s">
        <v>769</v>
      </c>
      <c r="B377" s="142" t="s">
        <v>15757</v>
      </c>
      <c r="C377" s="143">
        <v>68</v>
      </c>
      <c r="D377" s="143">
        <v>3</v>
      </c>
      <c r="E377" s="144">
        <v>582.07000000000005</v>
      </c>
      <c r="F377" s="144">
        <v>80.760000000000005</v>
      </c>
      <c r="G377" s="144">
        <v>252.49</v>
      </c>
      <c r="H377" s="144">
        <v>61.95</v>
      </c>
      <c r="I377" s="144">
        <v>395.2</v>
      </c>
    </row>
    <row r="378" spans="1:9" x14ac:dyDescent="0.2">
      <c r="A378" s="141" t="s">
        <v>771</v>
      </c>
      <c r="B378" s="142" t="s">
        <v>15758</v>
      </c>
      <c r="C378" s="143">
        <v>257</v>
      </c>
      <c r="D378" s="143">
        <v>7</v>
      </c>
      <c r="E378" s="144">
        <v>1595.54</v>
      </c>
      <c r="F378" s="144">
        <v>305.22000000000003</v>
      </c>
      <c r="G378" s="144">
        <v>589.14</v>
      </c>
      <c r="H378" s="144">
        <v>169.83</v>
      </c>
      <c r="I378" s="144">
        <v>1064.19</v>
      </c>
    </row>
    <row r="379" spans="1:9" x14ac:dyDescent="0.2">
      <c r="A379" s="141" t="s">
        <v>773</v>
      </c>
      <c r="B379" s="142" t="s">
        <v>15759</v>
      </c>
      <c r="C379" s="143">
        <v>80</v>
      </c>
      <c r="D379" s="143">
        <v>2</v>
      </c>
      <c r="E379" s="144">
        <v>623.89</v>
      </c>
      <c r="F379" s="144">
        <v>95.01</v>
      </c>
      <c r="G379" s="144">
        <v>168.33</v>
      </c>
      <c r="H379" s="144">
        <v>66.41</v>
      </c>
      <c r="I379" s="144">
        <v>329.75</v>
      </c>
    </row>
    <row r="380" spans="1:9" x14ac:dyDescent="0.2">
      <c r="A380" s="141" t="s">
        <v>775</v>
      </c>
      <c r="B380" s="142" t="s">
        <v>15760</v>
      </c>
      <c r="C380" s="143">
        <v>39</v>
      </c>
      <c r="D380" s="143">
        <v>2</v>
      </c>
      <c r="E380" s="144">
        <v>281.57</v>
      </c>
      <c r="F380" s="144">
        <v>46.32</v>
      </c>
      <c r="G380" s="144">
        <v>168.33</v>
      </c>
      <c r="H380" s="144">
        <v>29.97</v>
      </c>
      <c r="I380" s="144">
        <v>244.62</v>
      </c>
    </row>
    <row r="381" spans="1:9" x14ac:dyDescent="0.2">
      <c r="A381" s="141" t="s">
        <v>777</v>
      </c>
      <c r="B381" s="142" t="s">
        <v>15761</v>
      </c>
      <c r="C381" s="143">
        <v>5049</v>
      </c>
      <c r="D381" s="143">
        <v>74</v>
      </c>
      <c r="E381" s="144">
        <v>19573.11</v>
      </c>
      <c r="F381" s="144">
        <v>5996.23</v>
      </c>
      <c r="G381" s="144">
        <v>6228.12</v>
      </c>
      <c r="H381" s="144">
        <v>2083.34</v>
      </c>
      <c r="I381" s="144">
        <v>14307.69</v>
      </c>
    </row>
    <row r="382" spans="1:9" x14ac:dyDescent="0.2">
      <c r="A382" s="141" t="s">
        <v>779</v>
      </c>
      <c r="B382" s="142" t="s">
        <v>15762</v>
      </c>
      <c r="C382" s="143">
        <v>100</v>
      </c>
      <c r="D382" s="143">
        <v>2</v>
      </c>
      <c r="E382" s="144">
        <v>563.99</v>
      </c>
      <c r="F382" s="144">
        <v>118.76</v>
      </c>
      <c r="G382" s="144">
        <v>168.33</v>
      </c>
      <c r="H382" s="144">
        <v>60.03</v>
      </c>
      <c r="I382" s="144">
        <v>347.12</v>
      </c>
    </row>
    <row r="383" spans="1:9" x14ac:dyDescent="0.2">
      <c r="A383" s="141" t="s">
        <v>781</v>
      </c>
      <c r="B383" s="142" t="s">
        <v>15763</v>
      </c>
      <c r="C383" s="143">
        <v>427</v>
      </c>
      <c r="D383" s="143">
        <v>5</v>
      </c>
      <c r="E383" s="144">
        <v>1580.1</v>
      </c>
      <c r="F383" s="144">
        <v>507.11</v>
      </c>
      <c r="G383" s="144">
        <v>420.82</v>
      </c>
      <c r="H383" s="144">
        <v>168.18</v>
      </c>
      <c r="I383" s="144">
        <v>1096.1099999999999</v>
      </c>
    </row>
    <row r="384" spans="1:9" x14ac:dyDescent="0.2">
      <c r="A384" s="141" t="s">
        <v>783</v>
      </c>
      <c r="B384" s="142" t="s">
        <v>15764</v>
      </c>
      <c r="C384" s="143">
        <v>164</v>
      </c>
      <c r="D384" s="143">
        <v>4</v>
      </c>
      <c r="E384" s="144">
        <v>597.16</v>
      </c>
      <c r="F384" s="144">
        <v>194.77</v>
      </c>
      <c r="G384" s="144">
        <v>336.66</v>
      </c>
      <c r="H384" s="144">
        <v>63.56</v>
      </c>
      <c r="I384" s="144">
        <v>594.99</v>
      </c>
    </row>
    <row r="385" spans="1:9" x14ac:dyDescent="0.2">
      <c r="A385" s="141" t="s">
        <v>785</v>
      </c>
      <c r="B385" s="142" t="s">
        <v>15765</v>
      </c>
      <c r="C385" s="143">
        <v>83</v>
      </c>
      <c r="D385" s="143">
        <v>4</v>
      </c>
      <c r="E385" s="144">
        <v>485.19</v>
      </c>
      <c r="F385" s="144">
        <v>98.57</v>
      </c>
      <c r="G385" s="144">
        <v>336.66</v>
      </c>
      <c r="H385" s="144">
        <v>51.64</v>
      </c>
      <c r="I385" s="144">
        <v>486.87</v>
      </c>
    </row>
    <row r="386" spans="1:9" x14ac:dyDescent="0.2">
      <c r="A386" s="141" t="s">
        <v>787</v>
      </c>
      <c r="B386" s="142" t="s">
        <v>15766</v>
      </c>
      <c r="C386" s="143">
        <v>68</v>
      </c>
      <c r="D386" s="143">
        <v>2</v>
      </c>
      <c r="E386" s="144">
        <v>197.67</v>
      </c>
      <c r="F386" s="144">
        <v>80.760000000000005</v>
      </c>
      <c r="G386" s="144">
        <v>168.33</v>
      </c>
      <c r="H386" s="144">
        <v>21.04</v>
      </c>
      <c r="I386" s="144">
        <v>270.13</v>
      </c>
    </row>
    <row r="387" spans="1:9" x14ac:dyDescent="0.2">
      <c r="A387" s="141" t="s">
        <v>789</v>
      </c>
      <c r="B387" s="142" t="s">
        <v>15767</v>
      </c>
      <c r="C387" s="143">
        <v>1422</v>
      </c>
      <c r="D387" s="143">
        <v>15</v>
      </c>
      <c r="E387" s="144">
        <v>2266.5</v>
      </c>
      <c r="F387" s="144">
        <v>1688.78</v>
      </c>
      <c r="G387" s="144">
        <v>1262.46</v>
      </c>
      <c r="H387" s="144">
        <v>241.25</v>
      </c>
      <c r="I387" s="144">
        <v>3192.49</v>
      </c>
    </row>
    <row r="388" spans="1:9" x14ac:dyDescent="0.2">
      <c r="A388" s="141" t="s">
        <v>791</v>
      </c>
      <c r="B388" s="142" t="s">
        <v>15768</v>
      </c>
      <c r="C388" s="143">
        <v>646</v>
      </c>
      <c r="D388" s="143">
        <v>9</v>
      </c>
      <c r="E388" s="144">
        <v>1654.63</v>
      </c>
      <c r="F388" s="144">
        <v>767.19</v>
      </c>
      <c r="G388" s="144">
        <v>757.47</v>
      </c>
      <c r="H388" s="144">
        <v>176.12</v>
      </c>
      <c r="I388" s="144">
        <v>1700.78</v>
      </c>
    </row>
    <row r="389" spans="1:9" x14ac:dyDescent="0.2">
      <c r="A389" s="141" t="s">
        <v>793</v>
      </c>
      <c r="B389" s="142" t="s">
        <v>15769</v>
      </c>
      <c r="C389" s="143">
        <v>94</v>
      </c>
      <c r="D389" s="143">
        <v>1</v>
      </c>
      <c r="E389" s="144">
        <v>115.39</v>
      </c>
      <c r="F389" s="144">
        <v>111.63</v>
      </c>
      <c r="G389" s="144">
        <v>84.16</v>
      </c>
      <c r="H389" s="144">
        <v>12.28</v>
      </c>
      <c r="I389" s="144">
        <v>208.07</v>
      </c>
    </row>
    <row r="390" spans="1:9" x14ac:dyDescent="0.2">
      <c r="A390" s="141" t="s">
        <v>795</v>
      </c>
      <c r="B390" s="142" t="s">
        <v>15770</v>
      </c>
      <c r="C390" s="143">
        <v>3246</v>
      </c>
      <c r="D390" s="143">
        <v>39</v>
      </c>
      <c r="E390" s="144">
        <v>30963.96</v>
      </c>
      <c r="F390" s="144">
        <v>3854.98</v>
      </c>
      <c r="G390" s="144">
        <v>3282.39</v>
      </c>
      <c r="H390" s="144">
        <v>3295.78</v>
      </c>
      <c r="I390" s="144">
        <v>10433.15</v>
      </c>
    </row>
    <row r="391" spans="1:9" x14ac:dyDescent="0.2">
      <c r="A391" s="141" t="s">
        <v>797</v>
      </c>
      <c r="B391" s="142" t="s">
        <v>15771</v>
      </c>
      <c r="C391" s="143">
        <v>70</v>
      </c>
      <c r="D391" s="143">
        <v>4</v>
      </c>
      <c r="E391" s="144">
        <v>4547.6099999999997</v>
      </c>
      <c r="F391" s="144">
        <v>83.14</v>
      </c>
      <c r="G391" s="144">
        <v>336.66</v>
      </c>
      <c r="H391" s="144">
        <v>484.05</v>
      </c>
      <c r="I391" s="144">
        <v>903.85</v>
      </c>
    </row>
    <row r="392" spans="1:9" x14ac:dyDescent="0.2">
      <c r="A392" s="141" t="s">
        <v>799</v>
      </c>
      <c r="B392" s="142" t="s">
        <v>15772</v>
      </c>
      <c r="C392" s="143">
        <v>82</v>
      </c>
      <c r="D392" s="143">
        <v>0</v>
      </c>
      <c r="E392" s="144">
        <v>0</v>
      </c>
      <c r="F392" s="144">
        <v>97.38</v>
      </c>
      <c r="G392" s="144">
        <v>0</v>
      </c>
      <c r="H392" s="144">
        <v>0</v>
      </c>
      <c r="I392" s="144">
        <v>97.38</v>
      </c>
    </row>
    <row r="393" spans="1:9" x14ac:dyDescent="0.2">
      <c r="A393" s="141" t="s">
        <v>801</v>
      </c>
      <c r="B393" s="142" t="s">
        <v>15773</v>
      </c>
      <c r="C393" s="143">
        <v>104</v>
      </c>
      <c r="D393" s="143">
        <v>1</v>
      </c>
      <c r="E393" s="144">
        <v>211.56</v>
      </c>
      <c r="F393" s="144">
        <v>123.51</v>
      </c>
      <c r="G393" s="144">
        <v>84.16</v>
      </c>
      <c r="H393" s="144">
        <v>22.52</v>
      </c>
      <c r="I393" s="144">
        <v>230.19</v>
      </c>
    </row>
    <row r="394" spans="1:9" x14ac:dyDescent="0.2">
      <c r="A394" s="141" t="s">
        <v>803</v>
      </c>
      <c r="B394" s="142" t="s">
        <v>15774</v>
      </c>
      <c r="C394" s="143">
        <v>341</v>
      </c>
      <c r="D394" s="143">
        <v>14</v>
      </c>
      <c r="E394" s="144">
        <v>3739.91</v>
      </c>
      <c r="F394" s="144">
        <v>404.98</v>
      </c>
      <c r="G394" s="144">
        <v>1178.3</v>
      </c>
      <c r="H394" s="144">
        <v>398.07</v>
      </c>
      <c r="I394" s="144">
        <v>1981.35</v>
      </c>
    </row>
    <row r="395" spans="1:9" x14ac:dyDescent="0.2">
      <c r="A395" s="141" t="s">
        <v>805</v>
      </c>
      <c r="B395" s="142" t="s">
        <v>15775</v>
      </c>
      <c r="C395" s="143">
        <v>158</v>
      </c>
      <c r="D395" s="143">
        <v>5</v>
      </c>
      <c r="E395" s="144">
        <v>1003.8</v>
      </c>
      <c r="F395" s="144">
        <v>187.64</v>
      </c>
      <c r="G395" s="144">
        <v>420.82</v>
      </c>
      <c r="H395" s="144">
        <v>106.84</v>
      </c>
      <c r="I395" s="144">
        <v>715.3</v>
      </c>
    </row>
    <row r="396" spans="1:9" x14ac:dyDescent="0.2">
      <c r="A396" s="141" t="s">
        <v>807</v>
      </c>
      <c r="B396" s="142" t="s">
        <v>15776</v>
      </c>
      <c r="C396" s="143">
        <v>29</v>
      </c>
      <c r="D396" s="143">
        <v>1</v>
      </c>
      <c r="E396" s="144">
        <v>149.29</v>
      </c>
      <c r="F396" s="144">
        <v>34.44</v>
      </c>
      <c r="G396" s="144">
        <v>84.16</v>
      </c>
      <c r="H396" s="144">
        <v>15.89</v>
      </c>
      <c r="I396" s="144">
        <v>134.49</v>
      </c>
    </row>
    <row r="397" spans="1:9" x14ac:dyDescent="0.2">
      <c r="A397" s="141" t="s">
        <v>809</v>
      </c>
      <c r="B397" s="142" t="s">
        <v>15777</v>
      </c>
      <c r="C397" s="143">
        <v>107</v>
      </c>
      <c r="D397" s="143">
        <v>2</v>
      </c>
      <c r="E397" s="144">
        <v>298.58</v>
      </c>
      <c r="F397" s="144">
        <v>127.07</v>
      </c>
      <c r="G397" s="144">
        <v>168.33</v>
      </c>
      <c r="H397" s="144">
        <v>31.78</v>
      </c>
      <c r="I397" s="144">
        <v>327.18</v>
      </c>
    </row>
    <row r="398" spans="1:9" x14ac:dyDescent="0.2">
      <c r="A398" s="141" t="s">
        <v>811</v>
      </c>
      <c r="B398" s="142" t="s">
        <v>15778</v>
      </c>
      <c r="C398" s="143">
        <v>494</v>
      </c>
      <c r="D398" s="143">
        <v>21</v>
      </c>
      <c r="E398" s="144">
        <v>9579.33</v>
      </c>
      <c r="F398" s="144">
        <v>586.67999999999995</v>
      </c>
      <c r="G398" s="144">
        <v>1767.44</v>
      </c>
      <c r="H398" s="144">
        <v>1019.62</v>
      </c>
      <c r="I398" s="144">
        <v>3373.74</v>
      </c>
    </row>
    <row r="399" spans="1:9" x14ac:dyDescent="0.2">
      <c r="A399" s="141" t="s">
        <v>813</v>
      </c>
      <c r="B399" s="142" t="s">
        <v>15779</v>
      </c>
      <c r="C399" s="143">
        <v>514</v>
      </c>
      <c r="D399" s="143">
        <v>7</v>
      </c>
      <c r="E399" s="144">
        <v>1281.4100000000001</v>
      </c>
      <c r="F399" s="144">
        <v>610.42999999999995</v>
      </c>
      <c r="G399" s="144">
        <v>589.14</v>
      </c>
      <c r="H399" s="144">
        <v>136.38999999999999</v>
      </c>
      <c r="I399" s="144">
        <v>1335.96</v>
      </c>
    </row>
    <row r="400" spans="1:9" x14ac:dyDescent="0.2">
      <c r="A400" s="141" t="s">
        <v>815</v>
      </c>
      <c r="B400" s="142" t="s">
        <v>15780</v>
      </c>
      <c r="C400" s="143">
        <v>68</v>
      </c>
      <c r="D400" s="143">
        <v>1</v>
      </c>
      <c r="E400" s="144">
        <v>149.29</v>
      </c>
      <c r="F400" s="144">
        <v>80.760000000000005</v>
      </c>
      <c r="G400" s="144">
        <v>84.16</v>
      </c>
      <c r="H400" s="144">
        <v>15.89</v>
      </c>
      <c r="I400" s="144">
        <v>180.81</v>
      </c>
    </row>
    <row r="401" spans="1:9" x14ac:dyDescent="0.2">
      <c r="A401" s="141" t="s">
        <v>817</v>
      </c>
      <c r="B401" s="142" t="s">
        <v>15781</v>
      </c>
      <c r="C401" s="143">
        <v>72</v>
      </c>
      <c r="D401" s="143">
        <v>4</v>
      </c>
      <c r="E401" s="144">
        <v>590.17999999999995</v>
      </c>
      <c r="F401" s="144">
        <v>85.5</v>
      </c>
      <c r="G401" s="144">
        <v>336.66</v>
      </c>
      <c r="H401" s="144">
        <v>62.82</v>
      </c>
      <c r="I401" s="144">
        <v>484.98</v>
      </c>
    </row>
    <row r="402" spans="1:9" x14ac:dyDescent="0.2">
      <c r="A402" s="141" t="s">
        <v>819</v>
      </c>
      <c r="B402" s="142" t="s">
        <v>15782</v>
      </c>
      <c r="C402" s="143">
        <v>30</v>
      </c>
      <c r="D402" s="143">
        <v>1</v>
      </c>
      <c r="E402" s="144">
        <v>149.29</v>
      </c>
      <c r="F402" s="144">
        <v>35.630000000000003</v>
      </c>
      <c r="G402" s="144">
        <v>84.16</v>
      </c>
      <c r="H402" s="144">
        <v>15.89</v>
      </c>
      <c r="I402" s="144">
        <v>135.68</v>
      </c>
    </row>
    <row r="403" spans="1:9" x14ac:dyDescent="0.2">
      <c r="A403" s="141" t="s">
        <v>821</v>
      </c>
      <c r="B403" s="142" t="s">
        <v>15783</v>
      </c>
      <c r="C403" s="143">
        <v>109</v>
      </c>
      <c r="D403" s="143">
        <v>16</v>
      </c>
      <c r="E403" s="144">
        <v>5578.76</v>
      </c>
      <c r="F403" s="144">
        <v>129.44999999999999</v>
      </c>
      <c r="G403" s="144">
        <v>1346.62</v>
      </c>
      <c r="H403" s="144">
        <v>593.79999999999995</v>
      </c>
      <c r="I403" s="144">
        <v>2069.87</v>
      </c>
    </row>
    <row r="404" spans="1:9" x14ac:dyDescent="0.2">
      <c r="A404" s="141" t="s">
        <v>823</v>
      </c>
      <c r="B404" s="142" t="s">
        <v>15784</v>
      </c>
      <c r="C404" s="143">
        <v>287</v>
      </c>
      <c r="D404" s="143">
        <v>3</v>
      </c>
      <c r="E404" s="144">
        <v>562.79</v>
      </c>
      <c r="F404" s="144">
        <v>340.84</v>
      </c>
      <c r="G404" s="144">
        <v>252.49</v>
      </c>
      <c r="H404" s="144">
        <v>59.9</v>
      </c>
      <c r="I404" s="144">
        <v>653.23</v>
      </c>
    </row>
    <row r="405" spans="1:9" x14ac:dyDescent="0.2">
      <c r="A405" s="141" t="s">
        <v>825</v>
      </c>
      <c r="B405" s="142" t="s">
        <v>15785</v>
      </c>
      <c r="C405" s="143">
        <v>734</v>
      </c>
      <c r="D405" s="143">
        <v>31</v>
      </c>
      <c r="E405" s="144">
        <v>6005.35</v>
      </c>
      <c r="F405" s="144">
        <v>871.7</v>
      </c>
      <c r="G405" s="144">
        <v>2609.08</v>
      </c>
      <c r="H405" s="144">
        <v>639.21</v>
      </c>
      <c r="I405" s="144">
        <v>4119.99</v>
      </c>
    </row>
    <row r="406" spans="1:9" x14ac:dyDescent="0.2">
      <c r="A406" s="141" t="s">
        <v>827</v>
      </c>
      <c r="B406" s="142" t="s">
        <v>15786</v>
      </c>
      <c r="C406" s="143">
        <v>110</v>
      </c>
      <c r="D406" s="143">
        <v>0</v>
      </c>
      <c r="E406" s="144">
        <v>0</v>
      </c>
      <c r="F406" s="144">
        <v>130.63999999999999</v>
      </c>
      <c r="G406" s="144">
        <v>0</v>
      </c>
      <c r="H406" s="144">
        <v>0</v>
      </c>
      <c r="I406" s="144">
        <v>130.63999999999999</v>
      </c>
    </row>
    <row r="407" spans="1:9" x14ac:dyDescent="0.2">
      <c r="A407" s="141" t="s">
        <v>829</v>
      </c>
      <c r="B407" s="142" t="s">
        <v>15787</v>
      </c>
      <c r="C407" s="143">
        <v>589</v>
      </c>
      <c r="D407" s="143">
        <v>7</v>
      </c>
      <c r="E407" s="144">
        <v>1699.48</v>
      </c>
      <c r="F407" s="144">
        <v>699.5</v>
      </c>
      <c r="G407" s="144">
        <v>589.14</v>
      </c>
      <c r="H407" s="144">
        <v>180.89</v>
      </c>
      <c r="I407" s="144">
        <v>1469.53</v>
      </c>
    </row>
    <row r="408" spans="1:9" x14ac:dyDescent="0.2">
      <c r="A408" s="141" t="s">
        <v>831</v>
      </c>
      <c r="B408" s="142" t="s">
        <v>15788</v>
      </c>
      <c r="C408" s="143">
        <v>157</v>
      </c>
      <c r="D408" s="143">
        <v>4</v>
      </c>
      <c r="E408" s="144">
        <v>860.22</v>
      </c>
      <c r="F408" s="144">
        <v>186.46</v>
      </c>
      <c r="G408" s="144">
        <v>336.66</v>
      </c>
      <c r="H408" s="144">
        <v>91.56</v>
      </c>
      <c r="I408" s="144">
        <v>614.67999999999995</v>
      </c>
    </row>
    <row r="409" spans="1:9" x14ac:dyDescent="0.2">
      <c r="A409" s="141" t="s">
        <v>833</v>
      </c>
      <c r="B409" s="142" t="s">
        <v>15789</v>
      </c>
      <c r="C409" s="143">
        <v>96</v>
      </c>
      <c r="D409" s="143">
        <v>5</v>
      </c>
      <c r="E409" s="144">
        <v>2721.14</v>
      </c>
      <c r="F409" s="144">
        <v>114.01</v>
      </c>
      <c r="G409" s="144">
        <v>420.82</v>
      </c>
      <c r="H409" s="144">
        <v>289.64</v>
      </c>
      <c r="I409" s="144">
        <v>824.47</v>
      </c>
    </row>
    <row r="410" spans="1:9" x14ac:dyDescent="0.2">
      <c r="A410" s="141" t="s">
        <v>835</v>
      </c>
      <c r="B410" s="142" t="s">
        <v>15790</v>
      </c>
      <c r="C410" s="143">
        <v>63</v>
      </c>
      <c r="D410" s="143">
        <v>1</v>
      </c>
      <c r="E410" s="144">
        <v>149.29</v>
      </c>
      <c r="F410" s="144">
        <v>74.819999999999993</v>
      </c>
      <c r="G410" s="144">
        <v>84.16</v>
      </c>
      <c r="H410" s="144">
        <v>15.89</v>
      </c>
      <c r="I410" s="144">
        <v>174.87</v>
      </c>
    </row>
    <row r="411" spans="1:9" x14ac:dyDescent="0.2">
      <c r="A411" s="141" t="s">
        <v>837</v>
      </c>
      <c r="B411" s="142" t="s">
        <v>15791</v>
      </c>
      <c r="C411" s="143">
        <v>36</v>
      </c>
      <c r="D411" s="143">
        <v>2</v>
      </c>
      <c r="E411" s="144">
        <v>298.58</v>
      </c>
      <c r="F411" s="144">
        <v>42.75</v>
      </c>
      <c r="G411" s="144">
        <v>168.33</v>
      </c>
      <c r="H411" s="144">
        <v>31.78</v>
      </c>
      <c r="I411" s="144">
        <v>242.86</v>
      </c>
    </row>
    <row r="412" spans="1:9" x14ac:dyDescent="0.2">
      <c r="A412" s="141" t="s">
        <v>839</v>
      </c>
      <c r="B412" s="142" t="s">
        <v>15792</v>
      </c>
      <c r="C412" s="143">
        <v>42</v>
      </c>
      <c r="D412" s="143">
        <v>0</v>
      </c>
      <c r="E412" s="144">
        <v>0</v>
      </c>
      <c r="F412" s="144">
        <v>49.88</v>
      </c>
      <c r="G412" s="144">
        <v>0</v>
      </c>
      <c r="H412" s="144">
        <v>0</v>
      </c>
      <c r="I412" s="144">
        <v>49.88</v>
      </c>
    </row>
    <row r="413" spans="1:9" x14ac:dyDescent="0.2">
      <c r="A413" s="141" t="s">
        <v>841</v>
      </c>
      <c r="B413" s="142" t="s">
        <v>15793</v>
      </c>
      <c r="C413" s="143">
        <v>576</v>
      </c>
      <c r="D413" s="143">
        <v>3</v>
      </c>
      <c r="E413" s="144">
        <v>1904.55</v>
      </c>
      <c r="F413" s="144">
        <v>684.06</v>
      </c>
      <c r="G413" s="144">
        <v>252.49</v>
      </c>
      <c r="H413" s="144">
        <v>202.72</v>
      </c>
      <c r="I413" s="144">
        <v>1139.27</v>
      </c>
    </row>
    <row r="414" spans="1:9" x14ac:dyDescent="0.2">
      <c r="A414" s="141" t="s">
        <v>843</v>
      </c>
      <c r="B414" s="142" t="s">
        <v>15794</v>
      </c>
      <c r="C414" s="143">
        <v>147</v>
      </c>
      <c r="D414" s="143">
        <v>2</v>
      </c>
      <c r="E414" s="144">
        <v>298.58</v>
      </c>
      <c r="F414" s="144">
        <v>174.58</v>
      </c>
      <c r="G414" s="144">
        <v>168.33</v>
      </c>
      <c r="H414" s="144">
        <v>31.78</v>
      </c>
      <c r="I414" s="144">
        <v>374.69</v>
      </c>
    </row>
    <row r="415" spans="1:9" x14ac:dyDescent="0.2">
      <c r="A415" s="141" t="s">
        <v>845</v>
      </c>
      <c r="B415" s="142" t="s">
        <v>15795</v>
      </c>
      <c r="C415" s="143">
        <v>60</v>
      </c>
      <c r="D415" s="143">
        <v>2</v>
      </c>
      <c r="E415" s="144">
        <v>298.58</v>
      </c>
      <c r="F415" s="144">
        <v>71.260000000000005</v>
      </c>
      <c r="G415" s="144">
        <v>168.33</v>
      </c>
      <c r="H415" s="144">
        <v>31.78</v>
      </c>
      <c r="I415" s="144">
        <v>271.37</v>
      </c>
    </row>
    <row r="416" spans="1:9" x14ac:dyDescent="0.2">
      <c r="A416" s="141" t="s">
        <v>847</v>
      </c>
      <c r="B416" s="142" t="s">
        <v>15796</v>
      </c>
      <c r="C416" s="143">
        <v>42</v>
      </c>
      <c r="D416" s="143">
        <v>1</v>
      </c>
      <c r="E416" s="144">
        <v>149.29</v>
      </c>
      <c r="F416" s="144">
        <v>49.88</v>
      </c>
      <c r="G416" s="144">
        <v>84.16</v>
      </c>
      <c r="H416" s="144">
        <v>15.89</v>
      </c>
      <c r="I416" s="144">
        <v>149.93</v>
      </c>
    </row>
    <row r="417" spans="1:9" x14ac:dyDescent="0.2">
      <c r="A417" s="141" t="s">
        <v>849</v>
      </c>
      <c r="B417" s="142" t="s">
        <v>15797</v>
      </c>
      <c r="C417" s="143">
        <v>74</v>
      </c>
      <c r="D417" s="143">
        <v>3</v>
      </c>
      <c r="E417" s="144">
        <v>1235.92</v>
      </c>
      <c r="F417" s="144">
        <v>87.88</v>
      </c>
      <c r="G417" s="144">
        <v>252.49</v>
      </c>
      <c r="H417" s="144">
        <v>131.55000000000001</v>
      </c>
      <c r="I417" s="144">
        <v>471.92</v>
      </c>
    </row>
    <row r="418" spans="1:9" x14ac:dyDescent="0.2">
      <c r="A418" s="141" t="s">
        <v>851</v>
      </c>
      <c r="B418" s="142" t="s">
        <v>15798</v>
      </c>
      <c r="C418" s="143">
        <v>169</v>
      </c>
      <c r="D418" s="143">
        <v>4</v>
      </c>
      <c r="E418" s="144">
        <v>622.04</v>
      </c>
      <c r="F418" s="144">
        <v>200.7</v>
      </c>
      <c r="G418" s="144">
        <v>336.66</v>
      </c>
      <c r="H418" s="144">
        <v>66.209999999999994</v>
      </c>
      <c r="I418" s="144">
        <v>603.57000000000005</v>
      </c>
    </row>
    <row r="419" spans="1:9" x14ac:dyDescent="0.2">
      <c r="A419" s="141" t="s">
        <v>853</v>
      </c>
      <c r="B419" s="142" t="s">
        <v>15799</v>
      </c>
      <c r="C419" s="143">
        <v>26</v>
      </c>
      <c r="D419" s="143">
        <v>0</v>
      </c>
      <c r="E419" s="144">
        <v>0</v>
      </c>
      <c r="F419" s="144">
        <v>30.88</v>
      </c>
      <c r="G419" s="144">
        <v>0</v>
      </c>
      <c r="H419" s="144">
        <v>0</v>
      </c>
      <c r="I419" s="144">
        <v>30.88</v>
      </c>
    </row>
    <row r="420" spans="1:9" x14ac:dyDescent="0.2">
      <c r="A420" s="141" t="s">
        <v>855</v>
      </c>
      <c r="B420" s="142" t="s">
        <v>15800</v>
      </c>
      <c r="C420" s="143">
        <v>522</v>
      </c>
      <c r="D420" s="143">
        <v>7</v>
      </c>
      <c r="E420" s="144">
        <v>1101.01</v>
      </c>
      <c r="F420" s="144">
        <v>619.92999999999995</v>
      </c>
      <c r="G420" s="144">
        <v>589.14</v>
      </c>
      <c r="H420" s="144">
        <v>117.19</v>
      </c>
      <c r="I420" s="144">
        <v>1326.26</v>
      </c>
    </row>
    <row r="421" spans="1:9" x14ac:dyDescent="0.2">
      <c r="A421" s="141" t="s">
        <v>857</v>
      </c>
      <c r="B421" s="142" t="s">
        <v>15801</v>
      </c>
      <c r="C421" s="143">
        <v>71</v>
      </c>
      <c r="D421" s="143">
        <v>4</v>
      </c>
      <c r="E421" s="144">
        <v>724.82</v>
      </c>
      <c r="F421" s="144">
        <v>84.32</v>
      </c>
      <c r="G421" s="144">
        <v>336.66</v>
      </c>
      <c r="H421" s="144">
        <v>77.150000000000006</v>
      </c>
      <c r="I421" s="144">
        <v>498.13</v>
      </c>
    </row>
    <row r="422" spans="1:9" x14ac:dyDescent="0.2">
      <c r="A422" s="141" t="s">
        <v>859</v>
      </c>
      <c r="B422" s="142" t="s">
        <v>15802</v>
      </c>
      <c r="C422" s="143">
        <v>156</v>
      </c>
      <c r="D422" s="143">
        <v>9</v>
      </c>
      <c r="E422" s="144">
        <v>3178.81</v>
      </c>
      <c r="F422" s="144">
        <v>185.26</v>
      </c>
      <c r="G422" s="144">
        <v>757.47</v>
      </c>
      <c r="H422" s="144">
        <v>338.35</v>
      </c>
      <c r="I422" s="144">
        <v>1281.08</v>
      </c>
    </row>
    <row r="423" spans="1:9" x14ac:dyDescent="0.2">
      <c r="A423" s="141" t="s">
        <v>861</v>
      </c>
      <c r="B423" s="142" t="s">
        <v>15803</v>
      </c>
      <c r="C423" s="143">
        <v>436</v>
      </c>
      <c r="D423" s="143">
        <v>24</v>
      </c>
      <c r="E423" s="144">
        <v>4373.08</v>
      </c>
      <c r="F423" s="144">
        <v>517.79999999999995</v>
      </c>
      <c r="G423" s="144">
        <v>2019.93</v>
      </c>
      <c r="H423" s="144">
        <v>465.46</v>
      </c>
      <c r="I423" s="144">
        <v>3003.19</v>
      </c>
    </row>
    <row r="424" spans="1:9" x14ac:dyDescent="0.2">
      <c r="A424" s="141" t="s">
        <v>863</v>
      </c>
      <c r="B424" s="142" t="s">
        <v>15804</v>
      </c>
      <c r="C424" s="143">
        <v>131</v>
      </c>
      <c r="D424" s="143">
        <v>7</v>
      </c>
      <c r="E424" s="144">
        <v>4597.49</v>
      </c>
      <c r="F424" s="144">
        <v>155.58000000000001</v>
      </c>
      <c r="G424" s="144">
        <v>589.14</v>
      </c>
      <c r="H424" s="144">
        <v>489.35</v>
      </c>
      <c r="I424" s="144">
        <v>1234.07</v>
      </c>
    </row>
    <row r="425" spans="1:9" x14ac:dyDescent="0.2">
      <c r="A425" s="141" t="s">
        <v>865</v>
      </c>
      <c r="B425" s="142" t="s">
        <v>15805</v>
      </c>
      <c r="C425" s="143">
        <v>266</v>
      </c>
      <c r="D425" s="143">
        <v>2</v>
      </c>
      <c r="E425" s="144">
        <v>279.92</v>
      </c>
      <c r="F425" s="144">
        <v>315.89999999999998</v>
      </c>
      <c r="G425" s="144">
        <v>168.33</v>
      </c>
      <c r="H425" s="144">
        <v>29.79</v>
      </c>
      <c r="I425" s="144">
        <v>514.02</v>
      </c>
    </row>
    <row r="426" spans="1:9" x14ac:dyDescent="0.2">
      <c r="A426" s="141" t="s">
        <v>867</v>
      </c>
      <c r="B426" s="142" t="s">
        <v>15806</v>
      </c>
      <c r="C426" s="143">
        <v>80</v>
      </c>
      <c r="D426" s="143">
        <v>1</v>
      </c>
      <c r="E426" s="144">
        <v>149.29</v>
      </c>
      <c r="F426" s="144">
        <v>95.01</v>
      </c>
      <c r="G426" s="144">
        <v>84.16</v>
      </c>
      <c r="H426" s="144">
        <v>15.89</v>
      </c>
      <c r="I426" s="144">
        <v>195.06</v>
      </c>
    </row>
    <row r="427" spans="1:9" x14ac:dyDescent="0.2">
      <c r="A427" s="141" t="s">
        <v>869</v>
      </c>
      <c r="B427" s="142" t="s">
        <v>15807</v>
      </c>
      <c r="C427" s="143">
        <v>495</v>
      </c>
      <c r="D427" s="143">
        <v>4</v>
      </c>
      <c r="E427" s="144">
        <v>485.19</v>
      </c>
      <c r="F427" s="144">
        <v>587.86</v>
      </c>
      <c r="G427" s="144">
        <v>336.66</v>
      </c>
      <c r="H427" s="144">
        <v>51.64</v>
      </c>
      <c r="I427" s="144">
        <v>976.16</v>
      </c>
    </row>
    <row r="428" spans="1:9" x14ac:dyDescent="0.2">
      <c r="A428" s="141" t="s">
        <v>871</v>
      </c>
      <c r="B428" s="142" t="s">
        <v>15808</v>
      </c>
      <c r="C428" s="143">
        <v>481</v>
      </c>
      <c r="D428" s="143">
        <v>2</v>
      </c>
      <c r="E428" s="144">
        <v>298.58</v>
      </c>
      <c r="F428" s="144">
        <v>571.24</v>
      </c>
      <c r="G428" s="144">
        <v>168.33</v>
      </c>
      <c r="H428" s="144">
        <v>31.78</v>
      </c>
      <c r="I428" s="144">
        <v>771.35</v>
      </c>
    </row>
    <row r="429" spans="1:9" x14ac:dyDescent="0.2">
      <c r="A429" s="141" t="s">
        <v>873</v>
      </c>
      <c r="B429" s="142" t="s">
        <v>15809</v>
      </c>
      <c r="C429" s="143">
        <v>281</v>
      </c>
      <c r="D429" s="143">
        <v>1</v>
      </c>
      <c r="E429" s="144">
        <v>149.29</v>
      </c>
      <c r="F429" s="144">
        <v>333.72</v>
      </c>
      <c r="G429" s="144">
        <v>84.16</v>
      </c>
      <c r="H429" s="144">
        <v>15.89</v>
      </c>
      <c r="I429" s="144">
        <v>433.77</v>
      </c>
    </row>
    <row r="430" spans="1:9" x14ac:dyDescent="0.2">
      <c r="A430" s="141" t="s">
        <v>875</v>
      </c>
      <c r="B430" s="142" t="s">
        <v>15810</v>
      </c>
      <c r="C430" s="143">
        <v>278</v>
      </c>
      <c r="D430" s="143">
        <v>6</v>
      </c>
      <c r="E430" s="144">
        <v>877.08</v>
      </c>
      <c r="F430" s="144">
        <v>330.15</v>
      </c>
      <c r="G430" s="144">
        <v>504.98</v>
      </c>
      <c r="H430" s="144">
        <v>93.35</v>
      </c>
      <c r="I430" s="144">
        <v>928.48</v>
      </c>
    </row>
    <row r="431" spans="1:9" x14ac:dyDescent="0.2">
      <c r="A431" s="141" t="s">
        <v>877</v>
      </c>
      <c r="B431" s="142" t="s">
        <v>15811</v>
      </c>
      <c r="C431" s="143">
        <v>2163</v>
      </c>
      <c r="D431" s="143">
        <v>24</v>
      </c>
      <c r="E431" s="144">
        <v>4021.99</v>
      </c>
      <c r="F431" s="144">
        <v>2568.8000000000002</v>
      </c>
      <c r="G431" s="144">
        <v>2019.93</v>
      </c>
      <c r="H431" s="144">
        <v>428.1</v>
      </c>
      <c r="I431" s="144">
        <v>5016.83</v>
      </c>
    </row>
    <row r="432" spans="1:9" x14ac:dyDescent="0.2">
      <c r="A432" s="141" t="s">
        <v>879</v>
      </c>
      <c r="B432" s="142" t="s">
        <v>15812</v>
      </c>
      <c r="C432" s="143">
        <v>60</v>
      </c>
      <c r="D432" s="143">
        <v>2</v>
      </c>
      <c r="E432" s="144">
        <v>298.58</v>
      </c>
      <c r="F432" s="144">
        <v>71.260000000000005</v>
      </c>
      <c r="G432" s="144">
        <v>168.33</v>
      </c>
      <c r="H432" s="144">
        <v>31.78</v>
      </c>
      <c r="I432" s="144">
        <v>271.37</v>
      </c>
    </row>
    <row r="433" spans="1:9" x14ac:dyDescent="0.2">
      <c r="A433" s="141" t="s">
        <v>881</v>
      </c>
      <c r="B433" s="142" t="s">
        <v>15813</v>
      </c>
      <c r="C433" s="143">
        <v>31</v>
      </c>
      <c r="D433" s="143">
        <v>0</v>
      </c>
      <c r="E433" s="144">
        <v>0</v>
      </c>
      <c r="F433" s="144">
        <v>36.82</v>
      </c>
      <c r="G433" s="144">
        <v>0</v>
      </c>
      <c r="H433" s="144">
        <v>0</v>
      </c>
      <c r="I433" s="144">
        <v>36.82</v>
      </c>
    </row>
    <row r="434" spans="1:9" x14ac:dyDescent="0.2">
      <c r="A434" s="141" t="s">
        <v>883</v>
      </c>
      <c r="B434" s="142" t="s">
        <v>15814</v>
      </c>
      <c r="C434" s="143">
        <v>371</v>
      </c>
      <c r="D434" s="143">
        <v>9</v>
      </c>
      <c r="E434" s="144">
        <v>1618.55</v>
      </c>
      <c r="F434" s="144">
        <v>440.6</v>
      </c>
      <c r="G434" s="144">
        <v>757.47</v>
      </c>
      <c r="H434" s="144">
        <v>172.28</v>
      </c>
      <c r="I434" s="144">
        <v>1370.35</v>
      </c>
    </row>
    <row r="435" spans="1:9" x14ac:dyDescent="0.2">
      <c r="A435" s="141" t="s">
        <v>885</v>
      </c>
      <c r="B435" s="142" t="s">
        <v>15815</v>
      </c>
      <c r="C435" s="143">
        <v>26</v>
      </c>
      <c r="D435" s="143">
        <v>1</v>
      </c>
      <c r="E435" s="144">
        <v>149.29</v>
      </c>
      <c r="F435" s="144">
        <v>30.88</v>
      </c>
      <c r="G435" s="144">
        <v>84.16</v>
      </c>
      <c r="H435" s="144">
        <v>15.89</v>
      </c>
      <c r="I435" s="144">
        <v>130.93</v>
      </c>
    </row>
    <row r="436" spans="1:9" x14ac:dyDescent="0.2">
      <c r="A436" s="141" t="s">
        <v>887</v>
      </c>
      <c r="B436" s="142" t="s">
        <v>15816</v>
      </c>
      <c r="C436" s="143">
        <v>45</v>
      </c>
      <c r="D436" s="143">
        <v>1</v>
      </c>
      <c r="E436" s="144">
        <v>149.29</v>
      </c>
      <c r="F436" s="144">
        <v>53.44</v>
      </c>
      <c r="G436" s="144">
        <v>84.16</v>
      </c>
      <c r="H436" s="144">
        <v>15.89</v>
      </c>
      <c r="I436" s="144">
        <v>153.49</v>
      </c>
    </row>
    <row r="437" spans="1:9" x14ac:dyDescent="0.2">
      <c r="A437" s="141" t="s">
        <v>889</v>
      </c>
      <c r="B437" s="142" t="s">
        <v>15817</v>
      </c>
      <c r="C437" s="143">
        <v>40</v>
      </c>
      <c r="D437" s="143">
        <v>2</v>
      </c>
      <c r="E437" s="144">
        <v>3687.26</v>
      </c>
      <c r="F437" s="144">
        <v>47.5</v>
      </c>
      <c r="G437" s="144">
        <v>168.33</v>
      </c>
      <c r="H437" s="144">
        <v>392.47</v>
      </c>
      <c r="I437" s="144">
        <v>608.29999999999995</v>
      </c>
    </row>
    <row r="438" spans="1:9" x14ac:dyDescent="0.2">
      <c r="A438" s="141" t="s">
        <v>891</v>
      </c>
      <c r="B438" s="142" t="s">
        <v>15818</v>
      </c>
      <c r="C438" s="143">
        <v>467</v>
      </c>
      <c r="D438" s="143">
        <v>7</v>
      </c>
      <c r="E438" s="144">
        <v>6676.74</v>
      </c>
      <c r="F438" s="144">
        <v>554.62</v>
      </c>
      <c r="G438" s="144">
        <v>589.14</v>
      </c>
      <c r="H438" s="144">
        <v>710.66</v>
      </c>
      <c r="I438" s="144">
        <v>1854.42</v>
      </c>
    </row>
    <row r="439" spans="1:9" x14ac:dyDescent="0.2">
      <c r="A439" s="141" t="s">
        <v>893</v>
      </c>
      <c r="B439" s="142" t="s">
        <v>15819</v>
      </c>
      <c r="C439" s="143">
        <v>815</v>
      </c>
      <c r="D439" s="143">
        <v>12</v>
      </c>
      <c r="E439" s="144">
        <v>3546.93</v>
      </c>
      <c r="F439" s="144">
        <v>967.9</v>
      </c>
      <c r="G439" s="144">
        <v>1009.97</v>
      </c>
      <c r="H439" s="144">
        <v>377.54</v>
      </c>
      <c r="I439" s="144">
        <v>2355.41</v>
      </c>
    </row>
    <row r="440" spans="1:9" x14ac:dyDescent="0.2">
      <c r="A440" s="141" t="s">
        <v>895</v>
      </c>
      <c r="B440" s="142" t="s">
        <v>15820</v>
      </c>
      <c r="C440" s="143">
        <v>109</v>
      </c>
      <c r="D440" s="143">
        <v>2</v>
      </c>
      <c r="E440" s="144">
        <v>298.58</v>
      </c>
      <c r="F440" s="144">
        <v>129.44999999999999</v>
      </c>
      <c r="G440" s="144">
        <v>168.33</v>
      </c>
      <c r="H440" s="144">
        <v>31.78</v>
      </c>
      <c r="I440" s="144">
        <v>329.56</v>
      </c>
    </row>
    <row r="441" spans="1:9" x14ac:dyDescent="0.2">
      <c r="A441" s="141" t="s">
        <v>897</v>
      </c>
      <c r="B441" s="142" t="s">
        <v>15821</v>
      </c>
      <c r="C441" s="143">
        <v>58</v>
      </c>
      <c r="D441" s="143">
        <v>2</v>
      </c>
      <c r="E441" s="144">
        <v>298.58</v>
      </c>
      <c r="F441" s="144">
        <v>68.88</v>
      </c>
      <c r="G441" s="144">
        <v>168.33</v>
      </c>
      <c r="H441" s="144">
        <v>31.78</v>
      </c>
      <c r="I441" s="144">
        <v>268.99</v>
      </c>
    </row>
    <row r="442" spans="1:9" x14ac:dyDescent="0.2">
      <c r="A442" s="141" t="s">
        <v>899</v>
      </c>
      <c r="B442" s="142" t="s">
        <v>15822</v>
      </c>
      <c r="C442" s="143">
        <v>1380</v>
      </c>
      <c r="D442" s="143">
        <v>39</v>
      </c>
      <c r="E442" s="144">
        <v>10337.39</v>
      </c>
      <c r="F442" s="144">
        <v>1638.9</v>
      </c>
      <c r="G442" s="144">
        <v>3282.39</v>
      </c>
      <c r="H442" s="144">
        <v>1100.3</v>
      </c>
      <c r="I442" s="144">
        <v>6021.59</v>
      </c>
    </row>
    <row r="443" spans="1:9" x14ac:dyDescent="0.2">
      <c r="A443" s="141" t="s">
        <v>901</v>
      </c>
      <c r="B443" s="142" t="s">
        <v>15823</v>
      </c>
      <c r="C443" s="143">
        <v>636</v>
      </c>
      <c r="D443" s="143">
        <v>14</v>
      </c>
      <c r="E443" s="144">
        <v>2440.5700000000002</v>
      </c>
      <c r="F443" s="144">
        <v>755.32</v>
      </c>
      <c r="G443" s="144">
        <v>1178.3</v>
      </c>
      <c r="H443" s="144">
        <v>259.77999999999997</v>
      </c>
      <c r="I443" s="144">
        <v>2193.4</v>
      </c>
    </row>
    <row r="444" spans="1:9" x14ac:dyDescent="0.2">
      <c r="A444" s="141" t="s">
        <v>903</v>
      </c>
      <c r="B444" s="142" t="s">
        <v>15824</v>
      </c>
      <c r="C444" s="143">
        <v>90</v>
      </c>
      <c r="D444" s="143">
        <v>3</v>
      </c>
      <c r="E444" s="144">
        <v>447.87</v>
      </c>
      <c r="F444" s="144">
        <v>106.89</v>
      </c>
      <c r="G444" s="144">
        <v>252.49</v>
      </c>
      <c r="H444" s="144">
        <v>47.67</v>
      </c>
      <c r="I444" s="144">
        <v>407.05</v>
      </c>
    </row>
    <row r="445" spans="1:9" x14ac:dyDescent="0.2">
      <c r="A445" s="141" t="s">
        <v>905</v>
      </c>
      <c r="B445" s="142" t="s">
        <v>15825</v>
      </c>
      <c r="C445" s="143">
        <v>202</v>
      </c>
      <c r="D445" s="143">
        <v>1</v>
      </c>
      <c r="E445" s="144">
        <v>149.29</v>
      </c>
      <c r="F445" s="144">
        <v>239.9</v>
      </c>
      <c r="G445" s="144">
        <v>84.16</v>
      </c>
      <c r="H445" s="144">
        <v>15.89</v>
      </c>
      <c r="I445" s="144">
        <v>339.95</v>
      </c>
    </row>
    <row r="446" spans="1:9" x14ac:dyDescent="0.2">
      <c r="A446" s="141" t="s">
        <v>907</v>
      </c>
      <c r="B446" s="142" t="s">
        <v>15826</v>
      </c>
      <c r="C446" s="143">
        <v>72</v>
      </c>
      <c r="D446" s="143">
        <v>1</v>
      </c>
      <c r="E446" s="144">
        <v>1161.1600000000001</v>
      </c>
      <c r="F446" s="144">
        <v>85.5</v>
      </c>
      <c r="G446" s="144">
        <v>84.16</v>
      </c>
      <c r="H446" s="144">
        <v>123.59</v>
      </c>
      <c r="I446" s="144">
        <v>293.25</v>
      </c>
    </row>
    <row r="447" spans="1:9" x14ac:dyDescent="0.2">
      <c r="A447" s="141" t="s">
        <v>909</v>
      </c>
      <c r="B447" s="142" t="s">
        <v>15827</v>
      </c>
      <c r="C447" s="143">
        <v>21</v>
      </c>
      <c r="D447" s="143">
        <v>2</v>
      </c>
      <c r="E447" s="144">
        <v>298.58</v>
      </c>
      <c r="F447" s="144">
        <v>24.94</v>
      </c>
      <c r="G447" s="144">
        <v>168.33</v>
      </c>
      <c r="H447" s="144">
        <v>31.78</v>
      </c>
      <c r="I447" s="144">
        <v>225.05</v>
      </c>
    </row>
    <row r="448" spans="1:9" x14ac:dyDescent="0.2">
      <c r="A448" s="141" t="s">
        <v>911</v>
      </c>
      <c r="B448" s="142" t="s">
        <v>15828</v>
      </c>
      <c r="C448" s="143">
        <v>32</v>
      </c>
      <c r="D448" s="143">
        <v>1</v>
      </c>
      <c r="E448" s="144">
        <v>330.15</v>
      </c>
      <c r="F448" s="144">
        <v>38</v>
      </c>
      <c r="G448" s="144">
        <v>84.16</v>
      </c>
      <c r="H448" s="144">
        <v>35.14</v>
      </c>
      <c r="I448" s="144">
        <v>157.30000000000001</v>
      </c>
    </row>
    <row r="449" spans="1:9" x14ac:dyDescent="0.2">
      <c r="A449" s="141" t="s">
        <v>913</v>
      </c>
      <c r="B449" s="142" t="s">
        <v>15829</v>
      </c>
      <c r="C449" s="143">
        <v>336</v>
      </c>
      <c r="D449" s="143">
        <v>2</v>
      </c>
      <c r="E449" s="144">
        <v>238.45</v>
      </c>
      <c r="F449" s="144">
        <v>399.04</v>
      </c>
      <c r="G449" s="144">
        <v>168.33</v>
      </c>
      <c r="H449" s="144">
        <v>25.38</v>
      </c>
      <c r="I449" s="144">
        <v>592.75</v>
      </c>
    </row>
    <row r="450" spans="1:9" x14ac:dyDescent="0.2">
      <c r="A450" s="141" t="s">
        <v>915</v>
      </c>
      <c r="B450" s="142" t="s">
        <v>15830</v>
      </c>
      <c r="C450" s="143">
        <v>111</v>
      </c>
      <c r="D450" s="143">
        <v>3</v>
      </c>
      <c r="E450" s="144">
        <v>447.87</v>
      </c>
      <c r="F450" s="144">
        <v>131.82</v>
      </c>
      <c r="G450" s="144">
        <v>252.49</v>
      </c>
      <c r="H450" s="144">
        <v>47.67</v>
      </c>
      <c r="I450" s="144">
        <v>431.98</v>
      </c>
    </row>
    <row r="451" spans="1:9" x14ac:dyDescent="0.2">
      <c r="A451" s="141" t="s">
        <v>917</v>
      </c>
      <c r="B451" s="142" t="s">
        <v>15831</v>
      </c>
      <c r="C451" s="143">
        <v>119</v>
      </c>
      <c r="D451" s="143">
        <v>2</v>
      </c>
      <c r="E451" s="144">
        <v>298.58</v>
      </c>
      <c r="F451" s="144">
        <v>141.33000000000001</v>
      </c>
      <c r="G451" s="144">
        <v>168.33</v>
      </c>
      <c r="H451" s="144">
        <v>31.78</v>
      </c>
      <c r="I451" s="144">
        <v>341.44</v>
      </c>
    </row>
    <row r="452" spans="1:9" x14ac:dyDescent="0.2">
      <c r="A452" s="141" t="s">
        <v>919</v>
      </c>
      <c r="B452" s="142" t="s">
        <v>15832</v>
      </c>
      <c r="C452" s="143">
        <v>104</v>
      </c>
      <c r="D452" s="143">
        <v>3</v>
      </c>
      <c r="E452" s="144">
        <v>516.29999999999995</v>
      </c>
      <c r="F452" s="144">
        <v>123.51</v>
      </c>
      <c r="G452" s="144">
        <v>252.49</v>
      </c>
      <c r="H452" s="144">
        <v>54.95</v>
      </c>
      <c r="I452" s="144">
        <v>430.95</v>
      </c>
    </row>
    <row r="453" spans="1:9" x14ac:dyDescent="0.2">
      <c r="A453" s="141" t="s">
        <v>921</v>
      </c>
      <c r="B453" s="142" t="s">
        <v>15833</v>
      </c>
      <c r="C453" s="143">
        <v>59</v>
      </c>
      <c r="D453" s="143">
        <v>2</v>
      </c>
      <c r="E453" s="144">
        <v>298.58</v>
      </c>
      <c r="F453" s="144">
        <v>70.069999999999993</v>
      </c>
      <c r="G453" s="144">
        <v>168.33</v>
      </c>
      <c r="H453" s="144">
        <v>31.78</v>
      </c>
      <c r="I453" s="144">
        <v>270.18</v>
      </c>
    </row>
    <row r="454" spans="1:9" x14ac:dyDescent="0.2">
      <c r="A454" s="141" t="s">
        <v>923</v>
      </c>
      <c r="B454" s="142" t="s">
        <v>15834</v>
      </c>
      <c r="C454" s="143">
        <v>57</v>
      </c>
      <c r="D454" s="143">
        <v>2</v>
      </c>
      <c r="E454" s="144">
        <v>298.58</v>
      </c>
      <c r="F454" s="144">
        <v>67.7</v>
      </c>
      <c r="G454" s="144">
        <v>168.33</v>
      </c>
      <c r="H454" s="144">
        <v>31.78</v>
      </c>
      <c r="I454" s="144">
        <v>267.81</v>
      </c>
    </row>
    <row r="455" spans="1:9" x14ac:dyDescent="0.2">
      <c r="A455" s="141" t="s">
        <v>925</v>
      </c>
      <c r="B455" s="142" t="s">
        <v>15835</v>
      </c>
      <c r="C455" s="143">
        <v>743</v>
      </c>
      <c r="D455" s="143">
        <v>12</v>
      </c>
      <c r="E455" s="144">
        <v>2235.91</v>
      </c>
      <c r="F455" s="144">
        <v>882.39</v>
      </c>
      <c r="G455" s="144">
        <v>1009.97</v>
      </c>
      <c r="H455" s="144">
        <v>237.99</v>
      </c>
      <c r="I455" s="144">
        <v>2130.35</v>
      </c>
    </row>
    <row r="456" spans="1:9" x14ac:dyDescent="0.2">
      <c r="A456" s="141" t="s">
        <v>927</v>
      </c>
      <c r="B456" s="142" t="s">
        <v>15836</v>
      </c>
      <c r="C456" s="143">
        <v>377</v>
      </c>
      <c r="D456" s="143">
        <v>12</v>
      </c>
      <c r="E456" s="144">
        <v>2488.1799999999998</v>
      </c>
      <c r="F456" s="144">
        <v>447.73</v>
      </c>
      <c r="G456" s="144">
        <v>1009.97</v>
      </c>
      <c r="H456" s="144">
        <v>264.83999999999997</v>
      </c>
      <c r="I456" s="144">
        <v>1722.54</v>
      </c>
    </row>
    <row r="457" spans="1:9" x14ac:dyDescent="0.2">
      <c r="A457" s="141" t="s">
        <v>929</v>
      </c>
      <c r="B457" s="142" t="s">
        <v>15837</v>
      </c>
      <c r="C457" s="143">
        <v>114</v>
      </c>
      <c r="D457" s="143">
        <v>1</v>
      </c>
      <c r="E457" s="144">
        <v>149.29</v>
      </c>
      <c r="F457" s="144">
        <v>135.38</v>
      </c>
      <c r="G457" s="144">
        <v>84.16</v>
      </c>
      <c r="H457" s="144">
        <v>15.89</v>
      </c>
      <c r="I457" s="144">
        <v>235.43</v>
      </c>
    </row>
    <row r="458" spans="1:9" x14ac:dyDescent="0.2">
      <c r="A458" s="141" t="s">
        <v>931</v>
      </c>
      <c r="B458" s="142" t="s">
        <v>15838</v>
      </c>
      <c r="C458" s="143">
        <v>105</v>
      </c>
      <c r="D458" s="143">
        <v>2</v>
      </c>
      <c r="E458" s="144">
        <v>437.78</v>
      </c>
      <c r="F458" s="144">
        <v>124.7</v>
      </c>
      <c r="G458" s="144">
        <v>168.33</v>
      </c>
      <c r="H458" s="144">
        <v>46.6</v>
      </c>
      <c r="I458" s="144">
        <v>339.63</v>
      </c>
    </row>
    <row r="459" spans="1:9" x14ac:dyDescent="0.2">
      <c r="A459" s="141" t="s">
        <v>933</v>
      </c>
      <c r="B459" s="142" t="s">
        <v>15839</v>
      </c>
      <c r="C459" s="143">
        <v>84</v>
      </c>
      <c r="D459" s="143">
        <v>2</v>
      </c>
      <c r="E459" s="144">
        <v>709.14</v>
      </c>
      <c r="F459" s="144">
        <v>99.76</v>
      </c>
      <c r="G459" s="144">
        <v>168.33</v>
      </c>
      <c r="H459" s="144">
        <v>75.48</v>
      </c>
      <c r="I459" s="144">
        <v>343.57</v>
      </c>
    </row>
    <row r="460" spans="1:9" x14ac:dyDescent="0.2">
      <c r="A460" s="141" t="s">
        <v>935</v>
      </c>
      <c r="B460" s="142" t="s">
        <v>15840</v>
      </c>
      <c r="C460" s="143">
        <v>934</v>
      </c>
      <c r="D460" s="143">
        <v>15</v>
      </c>
      <c r="E460" s="144">
        <v>2982.6</v>
      </c>
      <c r="F460" s="144">
        <v>1109.22</v>
      </c>
      <c r="G460" s="144">
        <v>1262.46</v>
      </c>
      <c r="H460" s="144">
        <v>317.45999999999998</v>
      </c>
      <c r="I460" s="144">
        <v>2689.14</v>
      </c>
    </row>
    <row r="461" spans="1:9" x14ac:dyDescent="0.2">
      <c r="A461" s="141" t="s">
        <v>937</v>
      </c>
      <c r="B461" s="142" t="s">
        <v>15841</v>
      </c>
      <c r="C461" s="143">
        <v>60</v>
      </c>
      <c r="D461" s="143">
        <v>2</v>
      </c>
      <c r="E461" s="144">
        <v>335.9</v>
      </c>
      <c r="F461" s="144">
        <v>71.260000000000005</v>
      </c>
      <c r="G461" s="144">
        <v>168.33</v>
      </c>
      <c r="H461" s="144">
        <v>35.75</v>
      </c>
      <c r="I461" s="144">
        <v>275.33999999999997</v>
      </c>
    </row>
    <row r="462" spans="1:9" x14ac:dyDescent="0.2">
      <c r="A462" s="141" t="s">
        <v>939</v>
      </c>
      <c r="B462" s="142" t="s">
        <v>15842</v>
      </c>
      <c r="C462" s="143">
        <v>52</v>
      </c>
      <c r="D462" s="143">
        <v>0</v>
      </c>
      <c r="E462" s="144">
        <v>0</v>
      </c>
      <c r="F462" s="144">
        <v>61.75</v>
      </c>
      <c r="G462" s="144">
        <v>0</v>
      </c>
      <c r="H462" s="144">
        <v>0</v>
      </c>
      <c r="I462" s="144">
        <v>61.75</v>
      </c>
    </row>
    <row r="463" spans="1:9" x14ac:dyDescent="0.2">
      <c r="A463" s="141" t="s">
        <v>941</v>
      </c>
      <c r="B463" s="142" t="s">
        <v>15843</v>
      </c>
      <c r="C463" s="143">
        <v>342</v>
      </c>
      <c r="D463" s="143">
        <v>29</v>
      </c>
      <c r="E463" s="144">
        <v>10237.52</v>
      </c>
      <c r="F463" s="144">
        <v>406.16</v>
      </c>
      <c r="G463" s="144">
        <v>2440.75</v>
      </c>
      <c r="H463" s="144">
        <v>1089.67</v>
      </c>
      <c r="I463" s="144">
        <v>3936.58</v>
      </c>
    </row>
    <row r="464" spans="1:9" x14ac:dyDescent="0.2">
      <c r="A464" s="141" t="s">
        <v>943</v>
      </c>
      <c r="B464" s="142" t="s">
        <v>15844</v>
      </c>
      <c r="C464" s="143">
        <v>80</v>
      </c>
      <c r="D464" s="143">
        <v>6</v>
      </c>
      <c r="E464" s="144">
        <v>646</v>
      </c>
      <c r="F464" s="144">
        <v>95.01</v>
      </c>
      <c r="G464" s="144">
        <v>504.98</v>
      </c>
      <c r="H464" s="144">
        <v>68.760000000000005</v>
      </c>
      <c r="I464" s="144">
        <v>668.75</v>
      </c>
    </row>
    <row r="465" spans="1:9" x14ac:dyDescent="0.2">
      <c r="A465" s="141" t="s">
        <v>945</v>
      </c>
      <c r="B465" s="142" t="s">
        <v>15845</v>
      </c>
      <c r="C465" s="143">
        <v>325</v>
      </c>
      <c r="D465" s="143">
        <v>9</v>
      </c>
      <c r="E465" s="144">
        <v>1448.43</v>
      </c>
      <c r="F465" s="144">
        <v>385.98</v>
      </c>
      <c r="G465" s="144">
        <v>757.47</v>
      </c>
      <c r="H465" s="144">
        <v>154.16999999999999</v>
      </c>
      <c r="I465" s="144">
        <v>1297.6199999999999</v>
      </c>
    </row>
    <row r="466" spans="1:9" x14ac:dyDescent="0.2">
      <c r="A466" s="141" t="s">
        <v>947</v>
      </c>
      <c r="B466" s="142" t="s">
        <v>15846</v>
      </c>
      <c r="C466" s="143">
        <v>71</v>
      </c>
      <c r="D466" s="143">
        <v>7</v>
      </c>
      <c r="E466" s="144">
        <v>662.72</v>
      </c>
      <c r="F466" s="144">
        <v>84.32</v>
      </c>
      <c r="G466" s="144">
        <v>589.14</v>
      </c>
      <c r="H466" s="144">
        <v>70.540000000000006</v>
      </c>
      <c r="I466" s="144">
        <v>744</v>
      </c>
    </row>
    <row r="467" spans="1:9" x14ac:dyDescent="0.2">
      <c r="A467" s="141" t="s">
        <v>949</v>
      </c>
      <c r="B467" s="142" t="s">
        <v>15847</v>
      </c>
      <c r="C467" s="143">
        <v>108</v>
      </c>
      <c r="D467" s="143">
        <v>3</v>
      </c>
      <c r="E467" s="144">
        <v>1843.17</v>
      </c>
      <c r="F467" s="144">
        <v>128.26</v>
      </c>
      <c r="G467" s="144">
        <v>252.49</v>
      </c>
      <c r="H467" s="144">
        <v>196.18</v>
      </c>
      <c r="I467" s="144">
        <v>576.92999999999995</v>
      </c>
    </row>
    <row r="468" spans="1:9" x14ac:dyDescent="0.2">
      <c r="A468" s="141" t="s">
        <v>951</v>
      </c>
      <c r="B468" s="142" t="s">
        <v>15848</v>
      </c>
      <c r="C468" s="143">
        <v>99</v>
      </c>
      <c r="D468" s="143">
        <v>1</v>
      </c>
      <c r="E468" s="144">
        <v>149.29</v>
      </c>
      <c r="F468" s="144">
        <v>117.58</v>
      </c>
      <c r="G468" s="144">
        <v>84.16</v>
      </c>
      <c r="H468" s="144">
        <v>15.89</v>
      </c>
      <c r="I468" s="144">
        <v>217.63</v>
      </c>
    </row>
    <row r="469" spans="1:9" x14ac:dyDescent="0.2">
      <c r="A469" s="141" t="s">
        <v>953</v>
      </c>
      <c r="B469" s="142" t="s">
        <v>15849</v>
      </c>
      <c r="C469" s="143">
        <v>91</v>
      </c>
      <c r="D469" s="143">
        <v>0</v>
      </c>
      <c r="E469" s="144">
        <v>0</v>
      </c>
      <c r="F469" s="144">
        <v>108.07</v>
      </c>
      <c r="G469" s="144">
        <v>0</v>
      </c>
      <c r="H469" s="144">
        <v>0</v>
      </c>
      <c r="I469" s="144">
        <v>108.07</v>
      </c>
    </row>
    <row r="470" spans="1:9" x14ac:dyDescent="0.2">
      <c r="A470" s="141" t="s">
        <v>955</v>
      </c>
      <c r="B470" s="142" t="s">
        <v>15850</v>
      </c>
      <c r="C470" s="143">
        <v>66</v>
      </c>
      <c r="D470" s="143">
        <v>2</v>
      </c>
      <c r="E470" s="144">
        <v>298.58</v>
      </c>
      <c r="F470" s="144">
        <v>78.38</v>
      </c>
      <c r="G470" s="144">
        <v>168.33</v>
      </c>
      <c r="H470" s="144">
        <v>31.78</v>
      </c>
      <c r="I470" s="144">
        <v>278.49</v>
      </c>
    </row>
    <row r="471" spans="1:9" x14ac:dyDescent="0.2">
      <c r="A471" s="141" t="s">
        <v>957</v>
      </c>
      <c r="B471" s="142" t="s">
        <v>15851</v>
      </c>
      <c r="C471" s="143">
        <v>71</v>
      </c>
      <c r="D471" s="143">
        <v>2</v>
      </c>
      <c r="E471" s="144">
        <v>298.58</v>
      </c>
      <c r="F471" s="144">
        <v>84.32</v>
      </c>
      <c r="G471" s="144">
        <v>168.33</v>
      </c>
      <c r="H471" s="144">
        <v>31.78</v>
      </c>
      <c r="I471" s="144">
        <v>284.43</v>
      </c>
    </row>
    <row r="472" spans="1:9" x14ac:dyDescent="0.2">
      <c r="A472" s="141" t="s">
        <v>959</v>
      </c>
      <c r="B472" s="142" t="s">
        <v>15852</v>
      </c>
      <c r="C472" s="143">
        <v>38</v>
      </c>
      <c r="D472" s="143">
        <v>1</v>
      </c>
      <c r="E472" s="144">
        <v>6490.94</v>
      </c>
      <c r="F472" s="144">
        <v>45.13</v>
      </c>
      <c r="G472" s="144">
        <v>84.16</v>
      </c>
      <c r="H472" s="144">
        <v>690.89</v>
      </c>
      <c r="I472" s="144">
        <v>820.18</v>
      </c>
    </row>
    <row r="473" spans="1:9" x14ac:dyDescent="0.2">
      <c r="A473" s="141" t="s">
        <v>961</v>
      </c>
      <c r="B473" s="142" t="s">
        <v>15853</v>
      </c>
      <c r="C473" s="143">
        <v>159</v>
      </c>
      <c r="D473" s="143">
        <v>4</v>
      </c>
      <c r="E473" s="144">
        <v>523.59</v>
      </c>
      <c r="F473" s="144">
        <v>188.83</v>
      </c>
      <c r="G473" s="144">
        <v>336.66</v>
      </c>
      <c r="H473" s="144">
        <v>55.73</v>
      </c>
      <c r="I473" s="144">
        <v>581.22</v>
      </c>
    </row>
    <row r="474" spans="1:9" x14ac:dyDescent="0.2">
      <c r="A474" s="141" t="s">
        <v>963</v>
      </c>
      <c r="B474" s="142" t="s">
        <v>15854</v>
      </c>
      <c r="C474" s="143">
        <v>29</v>
      </c>
      <c r="D474" s="143">
        <v>2</v>
      </c>
      <c r="E474" s="144">
        <v>298.58</v>
      </c>
      <c r="F474" s="144">
        <v>34.44</v>
      </c>
      <c r="G474" s="144">
        <v>168.33</v>
      </c>
      <c r="H474" s="144">
        <v>31.78</v>
      </c>
      <c r="I474" s="144">
        <v>234.55</v>
      </c>
    </row>
    <row r="475" spans="1:9" x14ac:dyDescent="0.2">
      <c r="A475" s="141" t="s">
        <v>965</v>
      </c>
      <c r="B475" s="142" t="s">
        <v>15855</v>
      </c>
      <c r="C475" s="143">
        <v>106</v>
      </c>
      <c r="D475" s="143">
        <v>1</v>
      </c>
      <c r="E475" s="144">
        <v>149.29</v>
      </c>
      <c r="F475" s="144">
        <v>125.89</v>
      </c>
      <c r="G475" s="144">
        <v>84.16</v>
      </c>
      <c r="H475" s="144">
        <v>15.89</v>
      </c>
      <c r="I475" s="144">
        <v>225.94</v>
      </c>
    </row>
    <row r="476" spans="1:9" x14ac:dyDescent="0.2">
      <c r="A476" s="141" t="s">
        <v>967</v>
      </c>
      <c r="B476" s="142" t="s">
        <v>15856</v>
      </c>
      <c r="C476" s="143">
        <v>91</v>
      </c>
      <c r="D476" s="143">
        <v>5</v>
      </c>
      <c r="E476" s="144">
        <v>570.34</v>
      </c>
      <c r="F476" s="144">
        <v>108.07</v>
      </c>
      <c r="G476" s="144">
        <v>420.82</v>
      </c>
      <c r="H476" s="144">
        <v>60.7</v>
      </c>
      <c r="I476" s="144">
        <v>589.59</v>
      </c>
    </row>
    <row r="477" spans="1:9" x14ac:dyDescent="0.2">
      <c r="A477" s="141" t="s">
        <v>969</v>
      </c>
      <c r="B477" s="142" t="s">
        <v>15857</v>
      </c>
      <c r="C477" s="143">
        <v>714</v>
      </c>
      <c r="D477" s="143">
        <v>19</v>
      </c>
      <c r="E477" s="144">
        <v>4966.62</v>
      </c>
      <c r="F477" s="144">
        <v>847.95</v>
      </c>
      <c r="G477" s="144">
        <v>1599.11</v>
      </c>
      <c r="H477" s="144">
        <v>528.64</v>
      </c>
      <c r="I477" s="144">
        <v>2975.7</v>
      </c>
    </row>
    <row r="478" spans="1:9" x14ac:dyDescent="0.2">
      <c r="A478" s="141" t="s">
        <v>971</v>
      </c>
      <c r="B478" s="142" t="s">
        <v>15858</v>
      </c>
      <c r="C478" s="143">
        <v>79</v>
      </c>
      <c r="D478" s="143">
        <v>3</v>
      </c>
      <c r="E478" s="144">
        <v>447.87</v>
      </c>
      <c r="F478" s="144">
        <v>93.82</v>
      </c>
      <c r="G478" s="144">
        <v>252.49</v>
      </c>
      <c r="H478" s="144">
        <v>47.67</v>
      </c>
      <c r="I478" s="144">
        <v>393.98</v>
      </c>
    </row>
    <row r="479" spans="1:9" x14ac:dyDescent="0.2">
      <c r="A479" s="141" t="s">
        <v>973</v>
      </c>
      <c r="B479" s="142" t="s">
        <v>15859</v>
      </c>
      <c r="C479" s="143">
        <v>32</v>
      </c>
      <c r="D479" s="143">
        <v>1</v>
      </c>
      <c r="E479" s="144">
        <v>149.29</v>
      </c>
      <c r="F479" s="144">
        <v>38</v>
      </c>
      <c r="G479" s="144">
        <v>84.16</v>
      </c>
      <c r="H479" s="144">
        <v>15.89</v>
      </c>
      <c r="I479" s="144">
        <v>138.05000000000001</v>
      </c>
    </row>
    <row r="480" spans="1:9" x14ac:dyDescent="0.2">
      <c r="A480" s="141" t="s">
        <v>975</v>
      </c>
      <c r="B480" s="142" t="s">
        <v>15860</v>
      </c>
      <c r="C480" s="143">
        <v>46</v>
      </c>
      <c r="D480" s="143">
        <v>3</v>
      </c>
      <c r="E480" s="144">
        <v>447.87</v>
      </c>
      <c r="F480" s="144">
        <v>54.63</v>
      </c>
      <c r="G480" s="144">
        <v>252.49</v>
      </c>
      <c r="H480" s="144">
        <v>47.67</v>
      </c>
      <c r="I480" s="144">
        <v>354.79</v>
      </c>
    </row>
    <row r="481" spans="1:9" x14ac:dyDescent="0.2">
      <c r="A481" s="141" t="s">
        <v>977</v>
      </c>
      <c r="B481" s="142" t="s">
        <v>15861</v>
      </c>
      <c r="C481" s="143">
        <v>358</v>
      </c>
      <c r="D481" s="143">
        <v>15</v>
      </c>
      <c r="E481" s="144">
        <v>2948.48</v>
      </c>
      <c r="F481" s="144">
        <v>425.16</v>
      </c>
      <c r="G481" s="144">
        <v>1262.46</v>
      </c>
      <c r="H481" s="144">
        <v>313.83</v>
      </c>
      <c r="I481" s="144">
        <v>2001.45</v>
      </c>
    </row>
    <row r="482" spans="1:9" x14ac:dyDescent="0.2">
      <c r="A482" s="141" t="s">
        <v>979</v>
      </c>
      <c r="B482" s="142" t="s">
        <v>15862</v>
      </c>
      <c r="C482" s="143">
        <v>221</v>
      </c>
      <c r="D482" s="143">
        <v>2</v>
      </c>
      <c r="E482" s="144">
        <v>298.58</v>
      </c>
      <c r="F482" s="144">
        <v>262.45999999999998</v>
      </c>
      <c r="G482" s="144">
        <v>168.33</v>
      </c>
      <c r="H482" s="144">
        <v>31.78</v>
      </c>
      <c r="I482" s="144">
        <v>462.57</v>
      </c>
    </row>
    <row r="483" spans="1:9" x14ac:dyDescent="0.2">
      <c r="A483" s="141" t="s">
        <v>981</v>
      </c>
      <c r="B483" s="142" t="s">
        <v>15863</v>
      </c>
      <c r="C483" s="143">
        <v>340</v>
      </c>
      <c r="D483" s="143">
        <v>5</v>
      </c>
      <c r="E483" s="144">
        <v>952.69</v>
      </c>
      <c r="F483" s="144">
        <v>403.78</v>
      </c>
      <c r="G483" s="144">
        <v>420.82</v>
      </c>
      <c r="H483" s="144">
        <v>101.4</v>
      </c>
      <c r="I483" s="144">
        <v>926</v>
      </c>
    </row>
    <row r="484" spans="1:9" x14ac:dyDescent="0.2">
      <c r="A484" s="141" t="s">
        <v>983</v>
      </c>
      <c r="B484" s="142" t="s">
        <v>15864</v>
      </c>
      <c r="C484" s="143">
        <v>209</v>
      </c>
      <c r="D484" s="143">
        <v>2</v>
      </c>
      <c r="E484" s="144">
        <v>335.9</v>
      </c>
      <c r="F484" s="144">
        <v>248.21</v>
      </c>
      <c r="G484" s="144">
        <v>168.33</v>
      </c>
      <c r="H484" s="144">
        <v>35.75</v>
      </c>
      <c r="I484" s="144">
        <v>452.29</v>
      </c>
    </row>
    <row r="485" spans="1:9" x14ac:dyDescent="0.2">
      <c r="A485" s="141" t="s">
        <v>985</v>
      </c>
      <c r="B485" s="142" t="s">
        <v>15865</v>
      </c>
      <c r="C485" s="143">
        <v>322</v>
      </c>
      <c r="D485" s="143">
        <v>3</v>
      </c>
      <c r="E485" s="144">
        <v>447.87</v>
      </c>
      <c r="F485" s="144">
        <v>382.41</v>
      </c>
      <c r="G485" s="144">
        <v>252.49</v>
      </c>
      <c r="H485" s="144">
        <v>47.67</v>
      </c>
      <c r="I485" s="144">
        <v>682.57</v>
      </c>
    </row>
    <row r="486" spans="1:9" x14ac:dyDescent="0.2">
      <c r="A486" s="141" t="s">
        <v>987</v>
      </c>
      <c r="B486" s="142" t="s">
        <v>15866</v>
      </c>
      <c r="C486" s="143">
        <v>765</v>
      </c>
      <c r="D486" s="143">
        <v>24</v>
      </c>
      <c r="E486" s="144">
        <v>19695.990000000002</v>
      </c>
      <c r="F486" s="144">
        <v>908.52</v>
      </c>
      <c r="G486" s="144">
        <v>2019.93</v>
      </c>
      <c r="H486" s="144">
        <v>2096.42</v>
      </c>
      <c r="I486" s="144">
        <v>5024.87</v>
      </c>
    </row>
    <row r="487" spans="1:9" x14ac:dyDescent="0.2">
      <c r="A487" s="141" t="s">
        <v>989</v>
      </c>
      <c r="B487" s="142" t="s">
        <v>15867</v>
      </c>
      <c r="C487" s="143">
        <v>87</v>
      </c>
      <c r="D487" s="143">
        <v>2</v>
      </c>
      <c r="E487" s="144">
        <v>298.58</v>
      </c>
      <c r="F487" s="144">
        <v>103.32</v>
      </c>
      <c r="G487" s="144">
        <v>168.33</v>
      </c>
      <c r="H487" s="144">
        <v>31.78</v>
      </c>
      <c r="I487" s="144">
        <v>303.43</v>
      </c>
    </row>
    <row r="488" spans="1:9" x14ac:dyDescent="0.2">
      <c r="A488" s="141" t="s">
        <v>991</v>
      </c>
      <c r="B488" s="142" t="s">
        <v>15868</v>
      </c>
      <c r="C488" s="143">
        <v>2135</v>
      </c>
      <c r="D488" s="143">
        <v>21</v>
      </c>
      <c r="E488" s="144">
        <v>5155.55</v>
      </c>
      <c r="F488" s="144">
        <v>2535.54</v>
      </c>
      <c r="G488" s="144">
        <v>1767.44</v>
      </c>
      <c r="H488" s="144">
        <v>548.75</v>
      </c>
      <c r="I488" s="144">
        <v>4851.7299999999996</v>
      </c>
    </row>
    <row r="489" spans="1:9" x14ac:dyDescent="0.2">
      <c r="A489" s="141" t="s">
        <v>993</v>
      </c>
      <c r="B489" s="142" t="s">
        <v>15869</v>
      </c>
      <c r="C489" s="143">
        <v>22</v>
      </c>
      <c r="D489" s="143">
        <v>0</v>
      </c>
      <c r="E489" s="144">
        <v>0</v>
      </c>
      <c r="F489" s="144">
        <v>26.13</v>
      </c>
      <c r="G489" s="144">
        <v>0</v>
      </c>
      <c r="H489" s="144">
        <v>0</v>
      </c>
      <c r="I489" s="144">
        <v>26.13</v>
      </c>
    </row>
    <row r="490" spans="1:9" x14ac:dyDescent="0.2">
      <c r="A490" s="141" t="s">
        <v>995</v>
      </c>
      <c r="B490" s="142" t="s">
        <v>15870</v>
      </c>
      <c r="C490" s="143">
        <v>424</v>
      </c>
      <c r="D490" s="143">
        <v>15</v>
      </c>
      <c r="E490" s="144">
        <v>2679.76</v>
      </c>
      <c r="F490" s="144">
        <v>503.54</v>
      </c>
      <c r="G490" s="144">
        <v>1262.46</v>
      </c>
      <c r="H490" s="144">
        <v>285.23</v>
      </c>
      <c r="I490" s="144">
        <v>2051.23</v>
      </c>
    </row>
    <row r="491" spans="1:9" x14ac:dyDescent="0.2">
      <c r="A491" s="141" t="s">
        <v>997</v>
      </c>
      <c r="B491" s="142" t="s">
        <v>15871</v>
      </c>
      <c r="C491" s="143">
        <v>175</v>
      </c>
      <c r="D491" s="143">
        <v>4</v>
      </c>
      <c r="E491" s="144">
        <v>833.54</v>
      </c>
      <c r="F491" s="144">
        <v>207.83</v>
      </c>
      <c r="G491" s="144">
        <v>336.66</v>
      </c>
      <c r="H491" s="144">
        <v>88.72</v>
      </c>
      <c r="I491" s="144">
        <v>633.21</v>
      </c>
    </row>
    <row r="492" spans="1:9" x14ac:dyDescent="0.2">
      <c r="A492" s="141" t="s">
        <v>999</v>
      </c>
      <c r="B492" s="142" t="s">
        <v>15872</v>
      </c>
      <c r="C492" s="143">
        <v>272</v>
      </c>
      <c r="D492" s="143">
        <v>4</v>
      </c>
      <c r="E492" s="144">
        <v>710.92</v>
      </c>
      <c r="F492" s="144">
        <v>323.02999999999997</v>
      </c>
      <c r="G492" s="144">
        <v>336.66</v>
      </c>
      <c r="H492" s="144">
        <v>75.67</v>
      </c>
      <c r="I492" s="144">
        <v>735.36</v>
      </c>
    </row>
    <row r="493" spans="1:9" x14ac:dyDescent="0.2">
      <c r="A493" s="141" t="s">
        <v>1001</v>
      </c>
      <c r="B493" s="142" t="s">
        <v>15873</v>
      </c>
      <c r="C493" s="143">
        <v>5231</v>
      </c>
      <c r="D493" s="143">
        <v>64</v>
      </c>
      <c r="E493" s="144">
        <v>52685.16</v>
      </c>
      <c r="F493" s="144">
        <v>6212.38</v>
      </c>
      <c r="G493" s="144">
        <v>5386.49</v>
      </c>
      <c r="H493" s="144">
        <v>5607.77</v>
      </c>
      <c r="I493" s="144">
        <v>17206.64</v>
      </c>
    </row>
    <row r="494" spans="1:9" x14ac:dyDescent="0.2">
      <c r="A494" s="141" t="s">
        <v>1003</v>
      </c>
      <c r="B494" s="142" t="s">
        <v>15874</v>
      </c>
      <c r="C494" s="143">
        <v>243</v>
      </c>
      <c r="D494" s="143">
        <v>1</v>
      </c>
      <c r="E494" s="144">
        <v>149.29</v>
      </c>
      <c r="F494" s="144">
        <v>288.58999999999997</v>
      </c>
      <c r="G494" s="144">
        <v>84.16</v>
      </c>
      <c r="H494" s="144">
        <v>15.89</v>
      </c>
      <c r="I494" s="144">
        <v>388.64</v>
      </c>
    </row>
    <row r="495" spans="1:9" x14ac:dyDescent="0.2">
      <c r="A495" s="141" t="s">
        <v>1005</v>
      </c>
      <c r="B495" s="142" t="s">
        <v>15875</v>
      </c>
      <c r="C495" s="143">
        <v>55</v>
      </c>
      <c r="D495" s="143">
        <v>2</v>
      </c>
      <c r="E495" s="144">
        <v>298.58</v>
      </c>
      <c r="F495" s="144">
        <v>65.319999999999993</v>
      </c>
      <c r="G495" s="144">
        <v>168.33</v>
      </c>
      <c r="H495" s="144">
        <v>31.78</v>
      </c>
      <c r="I495" s="144">
        <v>265.43</v>
      </c>
    </row>
    <row r="496" spans="1:9" x14ac:dyDescent="0.2">
      <c r="A496" s="141" t="s">
        <v>1007</v>
      </c>
      <c r="B496" s="142" t="s">
        <v>15876</v>
      </c>
      <c r="C496" s="143">
        <v>65</v>
      </c>
      <c r="D496" s="143">
        <v>2</v>
      </c>
      <c r="E496" s="144">
        <v>298.58</v>
      </c>
      <c r="F496" s="144">
        <v>77.19</v>
      </c>
      <c r="G496" s="144">
        <v>168.33</v>
      </c>
      <c r="H496" s="144">
        <v>31.78</v>
      </c>
      <c r="I496" s="144">
        <v>277.3</v>
      </c>
    </row>
    <row r="497" spans="1:9" x14ac:dyDescent="0.2">
      <c r="A497" s="141" t="s">
        <v>1009</v>
      </c>
      <c r="B497" s="142" t="s">
        <v>15877</v>
      </c>
      <c r="C497" s="143">
        <v>188</v>
      </c>
      <c r="D497" s="143">
        <v>7</v>
      </c>
      <c r="E497" s="144">
        <v>1845.42</v>
      </c>
      <c r="F497" s="144">
        <v>223.27</v>
      </c>
      <c r="G497" s="144">
        <v>589.14</v>
      </c>
      <c r="H497" s="144">
        <v>196.42</v>
      </c>
      <c r="I497" s="144">
        <v>1008.83</v>
      </c>
    </row>
    <row r="498" spans="1:9" x14ac:dyDescent="0.2">
      <c r="A498" s="141" t="s">
        <v>1011</v>
      </c>
      <c r="B498" s="142" t="s">
        <v>15878</v>
      </c>
      <c r="C498" s="143">
        <v>82</v>
      </c>
      <c r="D498" s="143">
        <v>9</v>
      </c>
      <c r="E498" s="144">
        <v>24764.97</v>
      </c>
      <c r="F498" s="144">
        <v>97.38</v>
      </c>
      <c r="G498" s="144">
        <v>757.47</v>
      </c>
      <c r="H498" s="144">
        <v>2635.97</v>
      </c>
      <c r="I498" s="144">
        <v>3490.82</v>
      </c>
    </row>
    <row r="499" spans="1:9" x14ac:dyDescent="0.2">
      <c r="A499" s="141" t="s">
        <v>1013</v>
      </c>
      <c r="B499" s="142" t="s">
        <v>15879</v>
      </c>
      <c r="C499" s="143">
        <v>73</v>
      </c>
      <c r="D499" s="143">
        <v>6</v>
      </c>
      <c r="E499" s="144">
        <v>1280.77</v>
      </c>
      <c r="F499" s="144">
        <v>86.7</v>
      </c>
      <c r="G499" s="144">
        <v>504.98</v>
      </c>
      <c r="H499" s="144">
        <v>136.33000000000001</v>
      </c>
      <c r="I499" s="144">
        <v>728.01</v>
      </c>
    </row>
    <row r="500" spans="1:9" x14ac:dyDescent="0.2">
      <c r="A500" s="141" t="s">
        <v>1015</v>
      </c>
      <c r="B500" s="142" t="s">
        <v>15880</v>
      </c>
      <c r="C500" s="143">
        <v>149</v>
      </c>
      <c r="D500" s="143">
        <v>1</v>
      </c>
      <c r="E500" s="144">
        <v>149.29</v>
      </c>
      <c r="F500" s="144">
        <v>176.95</v>
      </c>
      <c r="G500" s="144">
        <v>84.16</v>
      </c>
      <c r="H500" s="144">
        <v>15.89</v>
      </c>
      <c r="I500" s="144">
        <v>277</v>
      </c>
    </row>
    <row r="501" spans="1:9" x14ac:dyDescent="0.2">
      <c r="A501" s="141" t="s">
        <v>1017</v>
      </c>
      <c r="B501" s="142" t="s">
        <v>15881</v>
      </c>
      <c r="C501" s="143">
        <v>280</v>
      </c>
      <c r="D501" s="143">
        <v>9</v>
      </c>
      <c r="E501" s="144">
        <v>1525.35</v>
      </c>
      <c r="F501" s="144">
        <v>332.53</v>
      </c>
      <c r="G501" s="144">
        <v>757.47</v>
      </c>
      <c r="H501" s="144">
        <v>162.36000000000001</v>
      </c>
      <c r="I501" s="144">
        <v>1252.3599999999999</v>
      </c>
    </row>
    <row r="502" spans="1:9" x14ac:dyDescent="0.2">
      <c r="A502" s="141" t="s">
        <v>1019</v>
      </c>
      <c r="B502" s="142" t="s">
        <v>15882</v>
      </c>
      <c r="C502" s="143">
        <v>137</v>
      </c>
      <c r="D502" s="143">
        <v>5</v>
      </c>
      <c r="E502" s="144">
        <v>522.51</v>
      </c>
      <c r="F502" s="144">
        <v>162.69999999999999</v>
      </c>
      <c r="G502" s="144">
        <v>420.82</v>
      </c>
      <c r="H502" s="144">
        <v>55.62</v>
      </c>
      <c r="I502" s="144">
        <v>639.14</v>
      </c>
    </row>
    <row r="503" spans="1:9" x14ac:dyDescent="0.2">
      <c r="A503" s="141" t="s">
        <v>1021</v>
      </c>
      <c r="B503" s="142" t="s">
        <v>15883</v>
      </c>
      <c r="C503" s="143">
        <v>387</v>
      </c>
      <c r="D503" s="143">
        <v>18</v>
      </c>
      <c r="E503" s="144">
        <v>5870.38</v>
      </c>
      <c r="F503" s="144">
        <v>459.61</v>
      </c>
      <c r="G503" s="144">
        <v>1514.95</v>
      </c>
      <c r="H503" s="144">
        <v>624.84</v>
      </c>
      <c r="I503" s="144">
        <v>2599.4</v>
      </c>
    </row>
    <row r="504" spans="1:9" x14ac:dyDescent="0.2">
      <c r="A504" s="141" t="s">
        <v>1023</v>
      </c>
      <c r="B504" s="142" t="s">
        <v>15884</v>
      </c>
      <c r="C504" s="143">
        <v>228</v>
      </c>
      <c r="D504" s="143">
        <v>2</v>
      </c>
      <c r="E504" s="144">
        <v>298.58</v>
      </c>
      <c r="F504" s="144">
        <v>270.77999999999997</v>
      </c>
      <c r="G504" s="144">
        <v>168.33</v>
      </c>
      <c r="H504" s="144">
        <v>31.78</v>
      </c>
      <c r="I504" s="144">
        <v>470.89</v>
      </c>
    </row>
    <row r="505" spans="1:9" x14ac:dyDescent="0.2">
      <c r="A505" s="141" t="s">
        <v>1025</v>
      </c>
      <c r="B505" s="142" t="s">
        <v>15885</v>
      </c>
      <c r="C505" s="143">
        <v>61</v>
      </c>
      <c r="D505" s="143">
        <v>1</v>
      </c>
      <c r="E505" s="144">
        <v>149.29</v>
      </c>
      <c r="F505" s="144">
        <v>72.45</v>
      </c>
      <c r="G505" s="144">
        <v>84.16</v>
      </c>
      <c r="H505" s="144">
        <v>15.89</v>
      </c>
      <c r="I505" s="144">
        <v>172.5</v>
      </c>
    </row>
    <row r="506" spans="1:9" x14ac:dyDescent="0.2">
      <c r="A506" s="141" t="s">
        <v>1027</v>
      </c>
      <c r="B506" s="142" t="s">
        <v>15886</v>
      </c>
      <c r="C506" s="143">
        <v>41</v>
      </c>
      <c r="D506" s="143">
        <v>3</v>
      </c>
      <c r="E506" s="144">
        <v>447.87</v>
      </c>
      <c r="F506" s="144">
        <v>48.69</v>
      </c>
      <c r="G506" s="144">
        <v>252.49</v>
      </c>
      <c r="H506" s="144">
        <v>47.67</v>
      </c>
      <c r="I506" s="144">
        <v>348.85</v>
      </c>
    </row>
    <row r="507" spans="1:9" x14ac:dyDescent="0.2">
      <c r="A507" s="141" t="s">
        <v>1029</v>
      </c>
      <c r="B507" s="142" t="s">
        <v>15887</v>
      </c>
      <c r="C507" s="143">
        <v>807</v>
      </c>
      <c r="D507" s="143">
        <v>16</v>
      </c>
      <c r="E507" s="144">
        <v>3856.8</v>
      </c>
      <c r="F507" s="144">
        <v>958.4</v>
      </c>
      <c r="G507" s="144">
        <v>1346.62</v>
      </c>
      <c r="H507" s="144">
        <v>410.51</v>
      </c>
      <c r="I507" s="144">
        <v>2715.53</v>
      </c>
    </row>
    <row r="508" spans="1:9" x14ac:dyDescent="0.2">
      <c r="A508" s="141" t="s">
        <v>1031</v>
      </c>
      <c r="B508" s="142" t="s">
        <v>15888</v>
      </c>
      <c r="C508" s="143">
        <v>135</v>
      </c>
      <c r="D508" s="143">
        <v>3</v>
      </c>
      <c r="E508" s="144">
        <v>353.32</v>
      </c>
      <c r="F508" s="144">
        <v>160.33000000000001</v>
      </c>
      <c r="G508" s="144">
        <v>252.49</v>
      </c>
      <c r="H508" s="144">
        <v>37.61</v>
      </c>
      <c r="I508" s="144">
        <v>450.43</v>
      </c>
    </row>
    <row r="509" spans="1:9" x14ac:dyDescent="0.2">
      <c r="A509" s="141" t="s">
        <v>1033</v>
      </c>
      <c r="B509" s="142" t="s">
        <v>15889</v>
      </c>
      <c r="C509" s="143">
        <v>273</v>
      </c>
      <c r="D509" s="143">
        <v>8</v>
      </c>
      <c r="E509" s="144">
        <v>1468.94</v>
      </c>
      <c r="F509" s="144">
        <v>324.22000000000003</v>
      </c>
      <c r="G509" s="144">
        <v>673.31</v>
      </c>
      <c r="H509" s="144">
        <v>156.35</v>
      </c>
      <c r="I509" s="144">
        <v>1153.8800000000001</v>
      </c>
    </row>
    <row r="510" spans="1:9" x14ac:dyDescent="0.2">
      <c r="A510" s="141" t="s">
        <v>1035</v>
      </c>
      <c r="B510" s="142" t="s">
        <v>15890</v>
      </c>
      <c r="C510" s="143">
        <v>116</v>
      </c>
      <c r="D510" s="143">
        <v>5</v>
      </c>
      <c r="E510" s="144">
        <v>783.77</v>
      </c>
      <c r="F510" s="144">
        <v>137.76</v>
      </c>
      <c r="G510" s="144">
        <v>420.82</v>
      </c>
      <c r="H510" s="144">
        <v>83.42</v>
      </c>
      <c r="I510" s="144">
        <v>642</v>
      </c>
    </row>
    <row r="511" spans="1:9" x14ac:dyDescent="0.2">
      <c r="A511" s="141" t="s">
        <v>1037</v>
      </c>
      <c r="B511" s="142" t="s">
        <v>15891</v>
      </c>
      <c r="C511" s="143">
        <v>1754</v>
      </c>
      <c r="D511" s="143">
        <v>37</v>
      </c>
      <c r="E511" s="144">
        <v>12037.41</v>
      </c>
      <c r="F511" s="144">
        <v>2083.06</v>
      </c>
      <c r="G511" s="144">
        <v>3114.06</v>
      </c>
      <c r="H511" s="144">
        <v>1281.26</v>
      </c>
      <c r="I511" s="144">
        <v>6478.38</v>
      </c>
    </row>
    <row r="512" spans="1:9" x14ac:dyDescent="0.2">
      <c r="A512" s="141" t="s">
        <v>1039</v>
      </c>
      <c r="B512" s="142" t="s">
        <v>15892</v>
      </c>
      <c r="C512" s="143">
        <v>2136</v>
      </c>
      <c r="D512" s="143">
        <v>28</v>
      </c>
      <c r="E512" s="144">
        <v>5220.72</v>
      </c>
      <c r="F512" s="144">
        <v>2536.73</v>
      </c>
      <c r="G512" s="144">
        <v>2356.58</v>
      </c>
      <c r="H512" s="144">
        <v>555.69000000000005</v>
      </c>
      <c r="I512" s="144">
        <v>5449</v>
      </c>
    </row>
    <row r="513" spans="1:9" x14ac:dyDescent="0.2">
      <c r="A513" s="141" t="s">
        <v>1041</v>
      </c>
      <c r="B513" s="142" t="s">
        <v>15893</v>
      </c>
      <c r="C513" s="143">
        <v>38</v>
      </c>
      <c r="D513" s="143">
        <v>0</v>
      </c>
      <c r="E513" s="144">
        <v>0</v>
      </c>
      <c r="F513" s="144">
        <v>45.13</v>
      </c>
      <c r="G513" s="144">
        <v>0</v>
      </c>
      <c r="H513" s="144">
        <v>0</v>
      </c>
      <c r="I513" s="144">
        <v>45.13</v>
      </c>
    </row>
    <row r="514" spans="1:9" x14ac:dyDescent="0.2">
      <c r="A514" s="141" t="s">
        <v>1043</v>
      </c>
      <c r="B514" s="142" t="s">
        <v>15894</v>
      </c>
      <c r="C514" s="143">
        <v>428</v>
      </c>
      <c r="D514" s="143">
        <v>8</v>
      </c>
      <c r="E514" s="144">
        <v>1455.58</v>
      </c>
      <c r="F514" s="144">
        <v>508.3</v>
      </c>
      <c r="G514" s="144">
        <v>673.31</v>
      </c>
      <c r="H514" s="144">
        <v>154.93</v>
      </c>
      <c r="I514" s="144">
        <v>1336.54</v>
      </c>
    </row>
    <row r="515" spans="1:9" x14ac:dyDescent="0.2">
      <c r="A515" s="141" t="s">
        <v>1045</v>
      </c>
      <c r="B515" s="142" t="s">
        <v>15895</v>
      </c>
      <c r="C515" s="143">
        <v>49</v>
      </c>
      <c r="D515" s="143">
        <v>4</v>
      </c>
      <c r="E515" s="144">
        <v>771.33</v>
      </c>
      <c r="F515" s="144">
        <v>58.19</v>
      </c>
      <c r="G515" s="144">
        <v>336.66</v>
      </c>
      <c r="H515" s="144">
        <v>82.1</v>
      </c>
      <c r="I515" s="144">
        <v>476.95</v>
      </c>
    </row>
    <row r="516" spans="1:9" x14ac:dyDescent="0.2">
      <c r="A516" s="141" t="s">
        <v>1047</v>
      </c>
      <c r="B516" s="142" t="s">
        <v>15896</v>
      </c>
      <c r="C516" s="143">
        <v>104</v>
      </c>
      <c r="D516" s="143">
        <v>2</v>
      </c>
      <c r="E516" s="144">
        <v>298.58</v>
      </c>
      <c r="F516" s="144">
        <v>123.51</v>
      </c>
      <c r="G516" s="144">
        <v>168.33</v>
      </c>
      <c r="H516" s="144">
        <v>31.78</v>
      </c>
      <c r="I516" s="144">
        <v>323.62</v>
      </c>
    </row>
    <row r="517" spans="1:9" x14ac:dyDescent="0.2">
      <c r="A517" s="141" t="s">
        <v>1049</v>
      </c>
      <c r="B517" s="142" t="s">
        <v>15897</v>
      </c>
      <c r="C517" s="143">
        <v>114</v>
      </c>
      <c r="D517" s="143">
        <v>3</v>
      </c>
      <c r="E517" s="144">
        <v>684.25</v>
      </c>
      <c r="F517" s="144">
        <v>135.38</v>
      </c>
      <c r="G517" s="144">
        <v>252.49</v>
      </c>
      <c r="H517" s="144">
        <v>72.83</v>
      </c>
      <c r="I517" s="144">
        <v>460.7</v>
      </c>
    </row>
    <row r="518" spans="1:9" x14ac:dyDescent="0.2">
      <c r="A518" s="141" t="s">
        <v>1051</v>
      </c>
      <c r="B518" s="142" t="s">
        <v>15898</v>
      </c>
      <c r="C518" s="143">
        <v>168</v>
      </c>
      <c r="D518" s="143">
        <v>2</v>
      </c>
      <c r="E518" s="144">
        <v>298.58</v>
      </c>
      <c r="F518" s="144">
        <v>199.52</v>
      </c>
      <c r="G518" s="144">
        <v>168.33</v>
      </c>
      <c r="H518" s="144">
        <v>31.78</v>
      </c>
      <c r="I518" s="144">
        <v>399.63</v>
      </c>
    </row>
    <row r="519" spans="1:9" x14ac:dyDescent="0.2">
      <c r="A519" s="141" t="s">
        <v>1053</v>
      </c>
      <c r="B519" s="142" t="s">
        <v>15899</v>
      </c>
      <c r="C519" s="143">
        <v>131</v>
      </c>
      <c r="D519" s="143">
        <v>5</v>
      </c>
      <c r="E519" s="144">
        <v>982.83</v>
      </c>
      <c r="F519" s="144">
        <v>155.58000000000001</v>
      </c>
      <c r="G519" s="144">
        <v>420.82</v>
      </c>
      <c r="H519" s="144">
        <v>104.61</v>
      </c>
      <c r="I519" s="144">
        <v>681.01</v>
      </c>
    </row>
    <row r="520" spans="1:9" x14ac:dyDescent="0.2">
      <c r="A520" s="141" t="s">
        <v>1055</v>
      </c>
      <c r="B520" s="142" t="s">
        <v>15900</v>
      </c>
      <c r="C520" s="143">
        <v>196</v>
      </c>
      <c r="D520" s="143">
        <v>4</v>
      </c>
      <c r="E520" s="144">
        <v>507.86</v>
      </c>
      <c r="F520" s="144">
        <v>232.77</v>
      </c>
      <c r="G520" s="144">
        <v>336.66</v>
      </c>
      <c r="H520" s="144">
        <v>54.06</v>
      </c>
      <c r="I520" s="144">
        <v>623.49</v>
      </c>
    </row>
    <row r="521" spans="1:9" x14ac:dyDescent="0.2">
      <c r="A521" s="141" t="s">
        <v>1057</v>
      </c>
      <c r="B521" s="142" t="s">
        <v>15901</v>
      </c>
      <c r="C521" s="143">
        <v>67</v>
      </c>
      <c r="D521" s="143">
        <v>2</v>
      </c>
      <c r="E521" s="144">
        <v>218.53</v>
      </c>
      <c r="F521" s="144">
        <v>79.569999999999993</v>
      </c>
      <c r="G521" s="144">
        <v>168.33</v>
      </c>
      <c r="H521" s="144">
        <v>23.26</v>
      </c>
      <c r="I521" s="144">
        <v>271.16000000000003</v>
      </c>
    </row>
    <row r="522" spans="1:9" x14ac:dyDescent="0.2">
      <c r="A522" s="141" t="s">
        <v>1059</v>
      </c>
      <c r="B522" s="142" t="s">
        <v>15902</v>
      </c>
      <c r="C522" s="143">
        <v>118</v>
      </c>
      <c r="D522" s="143">
        <v>3</v>
      </c>
      <c r="E522" s="144">
        <v>485.19</v>
      </c>
      <c r="F522" s="144">
        <v>140.13999999999999</v>
      </c>
      <c r="G522" s="144">
        <v>252.49</v>
      </c>
      <c r="H522" s="144">
        <v>51.64</v>
      </c>
      <c r="I522" s="144">
        <v>444.27</v>
      </c>
    </row>
    <row r="523" spans="1:9" x14ac:dyDescent="0.2">
      <c r="A523" s="141" t="s">
        <v>1061</v>
      </c>
      <c r="B523" s="142" t="s">
        <v>15903</v>
      </c>
      <c r="C523" s="143">
        <v>67</v>
      </c>
      <c r="D523" s="143">
        <v>2</v>
      </c>
      <c r="E523" s="144">
        <v>435.43</v>
      </c>
      <c r="F523" s="144">
        <v>79.569999999999993</v>
      </c>
      <c r="G523" s="144">
        <v>168.33</v>
      </c>
      <c r="H523" s="144">
        <v>46.34</v>
      </c>
      <c r="I523" s="144">
        <v>294.24</v>
      </c>
    </row>
    <row r="524" spans="1:9" x14ac:dyDescent="0.2">
      <c r="A524" s="141" t="s">
        <v>1063</v>
      </c>
      <c r="B524" s="142" t="s">
        <v>15904</v>
      </c>
      <c r="C524" s="143">
        <v>44</v>
      </c>
      <c r="D524" s="143">
        <v>1</v>
      </c>
      <c r="E524" s="144">
        <v>149.29</v>
      </c>
      <c r="F524" s="144">
        <v>52.26</v>
      </c>
      <c r="G524" s="144">
        <v>84.16</v>
      </c>
      <c r="H524" s="144">
        <v>15.89</v>
      </c>
      <c r="I524" s="144">
        <v>152.31</v>
      </c>
    </row>
    <row r="525" spans="1:9" x14ac:dyDescent="0.2">
      <c r="A525" s="141" t="s">
        <v>1065</v>
      </c>
      <c r="B525" s="142" t="s">
        <v>15905</v>
      </c>
      <c r="C525" s="143">
        <v>40</v>
      </c>
      <c r="D525" s="143">
        <v>0</v>
      </c>
      <c r="E525" s="144">
        <v>0</v>
      </c>
      <c r="F525" s="144">
        <v>47.5</v>
      </c>
      <c r="G525" s="144">
        <v>0</v>
      </c>
      <c r="H525" s="144">
        <v>0</v>
      </c>
      <c r="I525" s="144">
        <v>47.5</v>
      </c>
    </row>
    <row r="526" spans="1:9" x14ac:dyDescent="0.2">
      <c r="A526" s="141" t="s">
        <v>1067</v>
      </c>
      <c r="B526" s="142" t="s">
        <v>15906</v>
      </c>
      <c r="C526" s="143">
        <v>521</v>
      </c>
      <c r="D526" s="143">
        <v>2</v>
      </c>
      <c r="E526" s="144">
        <v>353.23</v>
      </c>
      <c r="F526" s="144">
        <v>618.74</v>
      </c>
      <c r="G526" s="144">
        <v>168.33</v>
      </c>
      <c r="H526" s="144">
        <v>37.6</v>
      </c>
      <c r="I526" s="144">
        <v>824.67</v>
      </c>
    </row>
    <row r="527" spans="1:9" x14ac:dyDescent="0.2">
      <c r="A527" s="141" t="s">
        <v>1069</v>
      </c>
      <c r="B527" s="142" t="s">
        <v>15907</v>
      </c>
      <c r="C527" s="143">
        <v>727</v>
      </c>
      <c r="D527" s="143">
        <v>18</v>
      </c>
      <c r="E527" s="144">
        <v>12378.34</v>
      </c>
      <c r="F527" s="144">
        <v>863.39</v>
      </c>
      <c r="G527" s="144">
        <v>1514.95</v>
      </c>
      <c r="H527" s="144">
        <v>1317.54</v>
      </c>
      <c r="I527" s="144">
        <v>3695.88</v>
      </c>
    </row>
    <row r="528" spans="1:9" x14ac:dyDescent="0.2">
      <c r="A528" s="141" t="s">
        <v>1071</v>
      </c>
      <c r="B528" s="142" t="s">
        <v>15908</v>
      </c>
      <c r="C528" s="143">
        <v>85</v>
      </c>
      <c r="D528" s="143">
        <v>2</v>
      </c>
      <c r="E528" s="144">
        <v>323.45999999999998</v>
      </c>
      <c r="F528" s="144">
        <v>100.94</v>
      </c>
      <c r="G528" s="144">
        <v>168.33</v>
      </c>
      <c r="H528" s="144">
        <v>34.43</v>
      </c>
      <c r="I528" s="144">
        <v>303.7</v>
      </c>
    </row>
    <row r="529" spans="1:9" x14ac:dyDescent="0.2">
      <c r="A529" s="141" t="s">
        <v>1073</v>
      </c>
      <c r="B529" s="142" t="s">
        <v>15909</v>
      </c>
      <c r="C529" s="143">
        <v>23</v>
      </c>
      <c r="D529" s="143">
        <v>5</v>
      </c>
      <c r="E529" s="144">
        <v>669.28</v>
      </c>
      <c r="F529" s="144">
        <v>27.31</v>
      </c>
      <c r="G529" s="144">
        <v>420.82</v>
      </c>
      <c r="H529" s="144">
        <v>71.239999999999995</v>
      </c>
      <c r="I529" s="144">
        <v>519.37</v>
      </c>
    </row>
    <row r="530" spans="1:9" x14ac:dyDescent="0.2">
      <c r="A530" s="141" t="s">
        <v>1075</v>
      </c>
      <c r="B530" s="142" t="s">
        <v>15910</v>
      </c>
      <c r="C530" s="143">
        <v>736</v>
      </c>
      <c r="D530" s="143">
        <v>5</v>
      </c>
      <c r="E530" s="144">
        <v>953.13</v>
      </c>
      <c r="F530" s="144">
        <v>874.08</v>
      </c>
      <c r="G530" s="144">
        <v>420.82</v>
      </c>
      <c r="H530" s="144">
        <v>101.45</v>
      </c>
      <c r="I530" s="144">
        <v>1396.35</v>
      </c>
    </row>
    <row r="531" spans="1:9" x14ac:dyDescent="0.2">
      <c r="A531" s="141" t="s">
        <v>1077</v>
      </c>
      <c r="B531" s="142" t="s">
        <v>15911</v>
      </c>
      <c r="C531" s="143">
        <v>45</v>
      </c>
      <c r="D531" s="143">
        <v>0</v>
      </c>
      <c r="E531" s="144">
        <v>0</v>
      </c>
      <c r="F531" s="144">
        <v>53.44</v>
      </c>
      <c r="G531" s="144">
        <v>0</v>
      </c>
      <c r="H531" s="144">
        <v>0</v>
      </c>
      <c r="I531" s="144">
        <v>53.44</v>
      </c>
    </row>
    <row r="532" spans="1:9" x14ac:dyDescent="0.2">
      <c r="A532" s="141" t="s">
        <v>1079</v>
      </c>
      <c r="B532" s="142" t="s">
        <v>15912</v>
      </c>
      <c r="C532" s="143">
        <v>71</v>
      </c>
      <c r="D532" s="143">
        <v>0</v>
      </c>
      <c r="E532" s="144">
        <v>0</v>
      </c>
      <c r="F532" s="144">
        <v>84.32</v>
      </c>
      <c r="G532" s="144">
        <v>0</v>
      </c>
      <c r="H532" s="144">
        <v>0</v>
      </c>
      <c r="I532" s="144">
        <v>84.32</v>
      </c>
    </row>
    <row r="533" spans="1:9" x14ac:dyDescent="0.2">
      <c r="A533" s="141" t="s">
        <v>1081</v>
      </c>
      <c r="B533" s="142" t="s">
        <v>15913</v>
      </c>
      <c r="C533" s="143">
        <v>74</v>
      </c>
      <c r="D533" s="143">
        <v>2</v>
      </c>
      <c r="E533" s="144">
        <v>1137.5</v>
      </c>
      <c r="F533" s="144">
        <v>87.88</v>
      </c>
      <c r="G533" s="144">
        <v>168.33</v>
      </c>
      <c r="H533" s="144">
        <v>121.07</v>
      </c>
      <c r="I533" s="144">
        <v>377.28</v>
      </c>
    </row>
    <row r="534" spans="1:9" x14ac:dyDescent="0.2">
      <c r="A534" s="141" t="s">
        <v>1083</v>
      </c>
      <c r="B534" s="142" t="s">
        <v>15914</v>
      </c>
      <c r="C534" s="143">
        <v>466</v>
      </c>
      <c r="D534" s="143">
        <v>6</v>
      </c>
      <c r="E534" s="144">
        <v>32383.63</v>
      </c>
      <c r="F534" s="144">
        <v>553.41999999999996</v>
      </c>
      <c r="G534" s="144">
        <v>504.98</v>
      </c>
      <c r="H534" s="144">
        <v>3446.89</v>
      </c>
      <c r="I534" s="144">
        <v>4505.29</v>
      </c>
    </row>
    <row r="535" spans="1:9" x14ac:dyDescent="0.2">
      <c r="A535" s="141" t="s">
        <v>1085</v>
      </c>
      <c r="B535" s="142" t="s">
        <v>15915</v>
      </c>
      <c r="C535" s="143">
        <v>206</v>
      </c>
      <c r="D535" s="143">
        <v>3</v>
      </c>
      <c r="E535" s="144">
        <v>447.87</v>
      </c>
      <c r="F535" s="144">
        <v>244.65</v>
      </c>
      <c r="G535" s="144">
        <v>252.49</v>
      </c>
      <c r="H535" s="144">
        <v>47.67</v>
      </c>
      <c r="I535" s="144">
        <v>544.80999999999995</v>
      </c>
    </row>
    <row r="536" spans="1:9" x14ac:dyDescent="0.2">
      <c r="A536" s="141" t="s">
        <v>1087</v>
      </c>
      <c r="B536" s="142" t="s">
        <v>15916</v>
      </c>
      <c r="C536" s="143">
        <v>85</v>
      </c>
      <c r="D536" s="143">
        <v>3</v>
      </c>
      <c r="E536" s="144">
        <v>10251.35</v>
      </c>
      <c r="F536" s="144">
        <v>100.94</v>
      </c>
      <c r="G536" s="144">
        <v>252.49</v>
      </c>
      <c r="H536" s="144">
        <v>1091.1400000000001</v>
      </c>
      <c r="I536" s="144">
        <v>1444.57</v>
      </c>
    </row>
    <row r="537" spans="1:9" x14ac:dyDescent="0.2">
      <c r="A537" s="141" t="s">
        <v>1089</v>
      </c>
      <c r="B537" s="142" t="s">
        <v>15917</v>
      </c>
      <c r="C537" s="143">
        <v>33</v>
      </c>
      <c r="D537" s="143">
        <v>5</v>
      </c>
      <c r="E537" s="144">
        <v>631.88</v>
      </c>
      <c r="F537" s="144">
        <v>39.19</v>
      </c>
      <c r="G537" s="144">
        <v>420.82</v>
      </c>
      <c r="H537" s="144">
        <v>67.260000000000005</v>
      </c>
      <c r="I537" s="144">
        <v>527.27</v>
      </c>
    </row>
    <row r="538" spans="1:9" ht="25.5" x14ac:dyDescent="0.2">
      <c r="A538" s="141" t="s">
        <v>1091</v>
      </c>
      <c r="B538" s="142" t="s">
        <v>15918</v>
      </c>
      <c r="C538" s="143">
        <v>163</v>
      </c>
      <c r="D538" s="143">
        <v>2</v>
      </c>
      <c r="E538" s="144">
        <v>298.58</v>
      </c>
      <c r="F538" s="144">
        <v>193.58</v>
      </c>
      <c r="G538" s="144">
        <v>168.33</v>
      </c>
      <c r="H538" s="144">
        <v>31.78</v>
      </c>
      <c r="I538" s="144">
        <v>393.69</v>
      </c>
    </row>
    <row r="539" spans="1:9" x14ac:dyDescent="0.2">
      <c r="A539" s="141" t="s">
        <v>1093</v>
      </c>
      <c r="B539" s="142" t="s">
        <v>15919</v>
      </c>
      <c r="C539" s="143">
        <v>188</v>
      </c>
      <c r="D539" s="143">
        <v>4</v>
      </c>
      <c r="E539" s="144">
        <v>597.16</v>
      </c>
      <c r="F539" s="144">
        <v>223.27</v>
      </c>
      <c r="G539" s="144">
        <v>336.66</v>
      </c>
      <c r="H539" s="144">
        <v>63.56</v>
      </c>
      <c r="I539" s="144">
        <v>623.49</v>
      </c>
    </row>
    <row r="540" spans="1:9" x14ac:dyDescent="0.2">
      <c r="A540" s="141" t="s">
        <v>1095</v>
      </c>
      <c r="B540" s="142" t="s">
        <v>15920</v>
      </c>
      <c r="C540" s="143">
        <v>53</v>
      </c>
      <c r="D540" s="143">
        <v>3</v>
      </c>
      <c r="E540" s="144">
        <v>491.41</v>
      </c>
      <c r="F540" s="144">
        <v>62.94</v>
      </c>
      <c r="G540" s="144">
        <v>252.49</v>
      </c>
      <c r="H540" s="144">
        <v>52.3</v>
      </c>
      <c r="I540" s="144">
        <v>367.73</v>
      </c>
    </row>
    <row r="541" spans="1:9" x14ac:dyDescent="0.2">
      <c r="A541" s="141" t="s">
        <v>1097</v>
      </c>
      <c r="B541" s="142" t="s">
        <v>15921</v>
      </c>
      <c r="C541" s="143">
        <v>112</v>
      </c>
      <c r="D541" s="143">
        <v>2</v>
      </c>
      <c r="E541" s="144">
        <v>298.58</v>
      </c>
      <c r="F541" s="144">
        <v>133.02000000000001</v>
      </c>
      <c r="G541" s="144">
        <v>168.33</v>
      </c>
      <c r="H541" s="144">
        <v>31.78</v>
      </c>
      <c r="I541" s="144">
        <v>333.13</v>
      </c>
    </row>
    <row r="542" spans="1:9" x14ac:dyDescent="0.2">
      <c r="A542" s="141" t="s">
        <v>1099</v>
      </c>
      <c r="B542" s="142" t="s">
        <v>15922</v>
      </c>
      <c r="C542" s="143">
        <v>43</v>
      </c>
      <c r="D542" s="143">
        <v>4</v>
      </c>
      <c r="E542" s="144">
        <v>635.03</v>
      </c>
      <c r="F542" s="144">
        <v>51.06</v>
      </c>
      <c r="G542" s="144">
        <v>336.66</v>
      </c>
      <c r="H542" s="144">
        <v>67.59</v>
      </c>
      <c r="I542" s="144">
        <v>455.31</v>
      </c>
    </row>
    <row r="543" spans="1:9" x14ac:dyDescent="0.2">
      <c r="A543" s="141" t="s">
        <v>1101</v>
      </c>
      <c r="B543" s="142" t="s">
        <v>15923</v>
      </c>
      <c r="C543" s="143">
        <v>445</v>
      </c>
      <c r="D543" s="143">
        <v>38</v>
      </c>
      <c r="E543" s="144">
        <v>31438.79</v>
      </c>
      <c r="F543" s="144">
        <v>528.49</v>
      </c>
      <c r="G543" s="144">
        <v>3198.22</v>
      </c>
      <c r="H543" s="144">
        <v>3346.32</v>
      </c>
      <c r="I543" s="144">
        <v>7073.03</v>
      </c>
    </row>
    <row r="544" spans="1:9" x14ac:dyDescent="0.2">
      <c r="A544" s="141" t="s">
        <v>1103</v>
      </c>
      <c r="B544" s="142" t="s">
        <v>15924</v>
      </c>
      <c r="C544" s="143">
        <v>324</v>
      </c>
      <c r="D544" s="143">
        <v>5</v>
      </c>
      <c r="E544" s="144">
        <v>920.62</v>
      </c>
      <c r="F544" s="144">
        <v>384.78</v>
      </c>
      <c r="G544" s="144">
        <v>420.82</v>
      </c>
      <c r="H544" s="144">
        <v>97.99</v>
      </c>
      <c r="I544" s="144">
        <v>903.59</v>
      </c>
    </row>
    <row r="545" spans="1:9" x14ac:dyDescent="0.2">
      <c r="A545" s="141" t="s">
        <v>1105</v>
      </c>
      <c r="B545" s="142" t="s">
        <v>15925</v>
      </c>
      <c r="C545" s="143">
        <v>162</v>
      </c>
      <c r="D545" s="143">
        <v>2</v>
      </c>
      <c r="E545" s="144">
        <v>298.58</v>
      </c>
      <c r="F545" s="144">
        <v>192.39</v>
      </c>
      <c r="G545" s="144">
        <v>168.33</v>
      </c>
      <c r="H545" s="144">
        <v>31.78</v>
      </c>
      <c r="I545" s="144">
        <v>392.5</v>
      </c>
    </row>
    <row r="546" spans="1:9" x14ac:dyDescent="0.2">
      <c r="A546" s="141" t="s">
        <v>1107</v>
      </c>
      <c r="B546" s="142" t="s">
        <v>15926</v>
      </c>
      <c r="C546" s="143">
        <v>105</v>
      </c>
      <c r="D546" s="143">
        <v>3</v>
      </c>
      <c r="E546" s="144">
        <v>2547.0500000000002</v>
      </c>
      <c r="F546" s="144">
        <v>124.7</v>
      </c>
      <c r="G546" s="144">
        <v>252.49</v>
      </c>
      <c r="H546" s="144">
        <v>271.10000000000002</v>
      </c>
      <c r="I546" s="144">
        <v>648.29</v>
      </c>
    </row>
    <row r="547" spans="1:9" x14ac:dyDescent="0.2">
      <c r="A547" s="141" t="s">
        <v>1109</v>
      </c>
      <c r="B547" s="142" t="s">
        <v>15927</v>
      </c>
      <c r="C547" s="143">
        <v>373</v>
      </c>
      <c r="D547" s="143">
        <v>8</v>
      </c>
      <c r="E547" s="144">
        <v>2909.28</v>
      </c>
      <c r="F547" s="144">
        <v>442.98</v>
      </c>
      <c r="G547" s="144">
        <v>673.31</v>
      </c>
      <c r="H547" s="144">
        <v>309.66000000000003</v>
      </c>
      <c r="I547" s="144">
        <v>1425.95</v>
      </c>
    </row>
    <row r="548" spans="1:9" x14ac:dyDescent="0.2">
      <c r="A548" s="141" t="s">
        <v>1111</v>
      </c>
      <c r="B548" s="142" t="s">
        <v>15928</v>
      </c>
      <c r="C548" s="143">
        <v>66</v>
      </c>
      <c r="D548" s="143">
        <v>4</v>
      </c>
      <c r="E548" s="144">
        <v>298.58</v>
      </c>
      <c r="F548" s="144">
        <v>78.38</v>
      </c>
      <c r="G548" s="144">
        <v>336.66</v>
      </c>
      <c r="H548" s="144">
        <v>31.78</v>
      </c>
      <c r="I548" s="144">
        <v>446.82</v>
      </c>
    </row>
    <row r="549" spans="1:9" x14ac:dyDescent="0.2">
      <c r="A549" s="141" t="s">
        <v>1113</v>
      </c>
      <c r="B549" s="142" t="s">
        <v>15929</v>
      </c>
      <c r="C549" s="143">
        <v>484</v>
      </c>
      <c r="D549" s="143">
        <v>16</v>
      </c>
      <c r="E549" s="144">
        <v>2774.29</v>
      </c>
      <c r="F549" s="144">
        <v>574.79999999999995</v>
      </c>
      <c r="G549" s="144">
        <v>1346.62</v>
      </c>
      <c r="H549" s="144">
        <v>295.3</v>
      </c>
      <c r="I549" s="144">
        <v>2216.7199999999998</v>
      </c>
    </row>
    <row r="550" spans="1:9" x14ac:dyDescent="0.2">
      <c r="A550" s="141" t="s">
        <v>1115</v>
      </c>
      <c r="B550" s="142" t="s">
        <v>15930</v>
      </c>
      <c r="C550" s="143">
        <v>168</v>
      </c>
      <c r="D550" s="143">
        <v>0</v>
      </c>
      <c r="E550" s="144">
        <v>0</v>
      </c>
      <c r="F550" s="144">
        <v>199.52</v>
      </c>
      <c r="G550" s="144">
        <v>0</v>
      </c>
      <c r="H550" s="144">
        <v>0</v>
      </c>
      <c r="I550" s="144">
        <v>199.52</v>
      </c>
    </row>
    <row r="551" spans="1:9" x14ac:dyDescent="0.2">
      <c r="A551" s="141" t="s">
        <v>1117</v>
      </c>
      <c r="B551" s="142" t="s">
        <v>15931</v>
      </c>
      <c r="C551" s="143">
        <v>72</v>
      </c>
      <c r="D551" s="143">
        <v>3</v>
      </c>
      <c r="E551" s="144">
        <v>2537.9499999999998</v>
      </c>
      <c r="F551" s="144">
        <v>85.5</v>
      </c>
      <c r="G551" s="144">
        <v>252.49</v>
      </c>
      <c r="H551" s="144">
        <v>270.14</v>
      </c>
      <c r="I551" s="144">
        <v>608.13</v>
      </c>
    </row>
    <row r="552" spans="1:9" x14ac:dyDescent="0.2">
      <c r="A552" s="141" t="s">
        <v>1119</v>
      </c>
      <c r="B552" s="142" t="s">
        <v>15932</v>
      </c>
      <c r="C552" s="143">
        <v>69</v>
      </c>
      <c r="D552" s="143">
        <v>1</v>
      </c>
      <c r="E552" s="144">
        <v>149.29</v>
      </c>
      <c r="F552" s="144">
        <v>81.94</v>
      </c>
      <c r="G552" s="144">
        <v>84.16</v>
      </c>
      <c r="H552" s="144">
        <v>15.89</v>
      </c>
      <c r="I552" s="144">
        <v>181.99</v>
      </c>
    </row>
    <row r="553" spans="1:9" x14ac:dyDescent="0.2">
      <c r="A553" s="141" t="s">
        <v>1121</v>
      </c>
      <c r="B553" s="142" t="s">
        <v>15933</v>
      </c>
      <c r="C553" s="143">
        <v>172</v>
      </c>
      <c r="D553" s="143">
        <v>2</v>
      </c>
      <c r="E553" s="144">
        <v>298.58</v>
      </c>
      <c r="F553" s="144">
        <v>204.27</v>
      </c>
      <c r="G553" s="144">
        <v>168.33</v>
      </c>
      <c r="H553" s="144">
        <v>31.78</v>
      </c>
      <c r="I553" s="144">
        <v>404.38</v>
      </c>
    </row>
    <row r="554" spans="1:9" x14ac:dyDescent="0.2">
      <c r="A554" s="141" t="s">
        <v>1123</v>
      </c>
      <c r="B554" s="142" t="s">
        <v>15934</v>
      </c>
      <c r="C554" s="143">
        <v>134</v>
      </c>
      <c r="D554" s="143">
        <v>6</v>
      </c>
      <c r="E554" s="144">
        <v>1069.9100000000001</v>
      </c>
      <c r="F554" s="144">
        <v>159.13999999999999</v>
      </c>
      <c r="G554" s="144">
        <v>504.98</v>
      </c>
      <c r="H554" s="144">
        <v>113.88</v>
      </c>
      <c r="I554" s="144">
        <v>778</v>
      </c>
    </row>
    <row r="555" spans="1:9" x14ac:dyDescent="0.2">
      <c r="A555" s="141" t="s">
        <v>1125</v>
      </c>
      <c r="B555" s="142" t="s">
        <v>15935</v>
      </c>
      <c r="C555" s="143">
        <v>245</v>
      </c>
      <c r="D555" s="143">
        <v>3</v>
      </c>
      <c r="E555" s="144">
        <v>929.26</v>
      </c>
      <c r="F555" s="144">
        <v>290.95999999999998</v>
      </c>
      <c r="G555" s="144">
        <v>252.49</v>
      </c>
      <c r="H555" s="144">
        <v>98.91</v>
      </c>
      <c r="I555" s="144">
        <v>642.36</v>
      </c>
    </row>
    <row r="556" spans="1:9" x14ac:dyDescent="0.2">
      <c r="A556" s="141" t="s">
        <v>1127</v>
      </c>
      <c r="B556" s="142" t="s">
        <v>15936</v>
      </c>
      <c r="C556" s="143">
        <v>41</v>
      </c>
      <c r="D556" s="143">
        <v>2</v>
      </c>
      <c r="E556" s="144">
        <v>276.22000000000003</v>
      </c>
      <c r="F556" s="144">
        <v>48.69</v>
      </c>
      <c r="G556" s="144">
        <v>168.33</v>
      </c>
      <c r="H556" s="144">
        <v>29.4</v>
      </c>
      <c r="I556" s="144">
        <v>246.42</v>
      </c>
    </row>
    <row r="557" spans="1:9" x14ac:dyDescent="0.2">
      <c r="A557" s="141" t="s">
        <v>1129</v>
      </c>
      <c r="B557" s="142" t="s">
        <v>15937</v>
      </c>
      <c r="C557" s="143">
        <v>141</v>
      </c>
      <c r="D557" s="143">
        <v>5</v>
      </c>
      <c r="E557" s="144">
        <v>736.36</v>
      </c>
      <c r="F557" s="144">
        <v>167.46</v>
      </c>
      <c r="G557" s="144">
        <v>420.82</v>
      </c>
      <c r="H557" s="144">
        <v>78.38</v>
      </c>
      <c r="I557" s="144">
        <v>666.66</v>
      </c>
    </row>
    <row r="558" spans="1:9" x14ac:dyDescent="0.2">
      <c r="A558" s="141" t="s">
        <v>1131</v>
      </c>
      <c r="B558" s="142" t="s">
        <v>15938</v>
      </c>
      <c r="C558" s="143">
        <v>112</v>
      </c>
      <c r="D558" s="143">
        <v>2</v>
      </c>
      <c r="E558" s="144">
        <v>298.58</v>
      </c>
      <c r="F558" s="144">
        <v>133.02000000000001</v>
      </c>
      <c r="G558" s="144">
        <v>168.33</v>
      </c>
      <c r="H558" s="144">
        <v>31.78</v>
      </c>
      <c r="I558" s="144">
        <v>333.13</v>
      </c>
    </row>
    <row r="559" spans="1:9" x14ac:dyDescent="0.2">
      <c r="A559" s="141" t="s">
        <v>1133</v>
      </c>
      <c r="B559" s="142" t="s">
        <v>15939</v>
      </c>
      <c r="C559" s="143">
        <v>145</v>
      </c>
      <c r="D559" s="143">
        <v>2</v>
      </c>
      <c r="E559" s="144">
        <v>298.58</v>
      </c>
      <c r="F559" s="144">
        <v>172.2</v>
      </c>
      <c r="G559" s="144">
        <v>168.33</v>
      </c>
      <c r="H559" s="144">
        <v>31.78</v>
      </c>
      <c r="I559" s="144">
        <v>372.31</v>
      </c>
    </row>
    <row r="560" spans="1:9" x14ac:dyDescent="0.2">
      <c r="A560" s="141" t="s">
        <v>1135</v>
      </c>
      <c r="B560" s="142" t="s">
        <v>15940</v>
      </c>
      <c r="C560" s="143">
        <v>815</v>
      </c>
      <c r="D560" s="143">
        <v>8</v>
      </c>
      <c r="E560" s="144">
        <v>1376.25</v>
      </c>
      <c r="F560" s="144">
        <v>967.9</v>
      </c>
      <c r="G560" s="144">
        <v>673.31</v>
      </c>
      <c r="H560" s="144">
        <v>146.49</v>
      </c>
      <c r="I560" s="144">
        <v>1787.7</v>
      </c>
    </row>
    <row r="561" spans="1:9" x14ac:dyDescent="0.2">
      <c r="A561" s="141" t="s">
        <v>1137</v>
      </c>
      <c r="B561" s="142" t="s">
        <v>15941</v>
      </c>
      <c r="C561" s="143">
        <v>230</v>
      </c>
      <c r="D561" s="143">
        <v>2</v>
      </c>
      <c r="E561" s="144">
        <v>298.58</v>
      </c>
      <c r="F561" s="144">
        <v>273.14999999999998</v>
      </c>
      <c r="G561" s="144">
        <v>168.33</v>
      </c>
      <c r="H561" s="144">
        <v>31.78</v>
      </c>
      <c r="I561" s="144">
        <v>473.26</v>
      </c>
    </row>
    <row r="562" spans="1:9" x14ac:dyDescent="0.2">
      <c r="A562" s="141" t="s">
        <v>1139</v>
      </c>
      <c r="B562" s="142" t="s">
        <v>15942</v>
      </c>
      <c r="C562" s="143">
        <v>4721</v>
      </c>
      <c r="D562" s="143">
        <v>62</v>
      </c>
      <c r="E562" s="144">
        <v>16244.3</v>
      </c>
      <c r="F562" s="144">
        <v>5606.7</v>
      </c>
      <c r="G562" s="144">
        <v>5218.16</v>
      </c>
      <c r="H562" s="144">
        <v>1729.03</v>
      </c>
      <c r="I562" s="144">
        <v>12553.89</v>
      </c>
    </row>
    <row r="563" spans="1:9" x14ac:dyDescent="0.2">
      <c r="A563" s="141" t="s">
        <v>1141</v>
      </c>
      <c r="B563" s="142" t="s">
        <v>15943</v>
      </c>
      <c r="C563" s="143">
        <v>4414</v>
      </c>
      <c r="D563" s="143">
        <v>49</v>
      </c>
      <c r="E563" s="144">
        <v>57663.91</v>
      </c>
      <c r="F563" s="144">
        <v>5242.1000000000004</v>
      </c>
      <c r="G563" s="144">
        <v>4124.0200000000004</v>
      </c>
      <c r="H563" s="144">
        <v>6137.7</v>
      </c>
      <c r="I563" s="144">
        <v>15503.82</v>
      </c>
    </row>
    <row r="564" spans="1:9" x14ac:dyDescent="0.2">
      <c r="A564" s="141" t="s">
        <v>1143</v>
      </c>
      <c r="B564" s="142" t="s">
        <v>15944</v>
      </c>
      <c r="C564" s="143">
        <v>766</v>
      </c>
      <c r="D564" s="143">
        <v>6</v>
      </c>
      <c r="E564" s="144">
        <v>2027.87</v>
      </c>
      <c r="F564" s="144">
        <v>909.7</v>
      </c>
      <c r="G564" s="144">
        <v>504.98</v>
      </c>
      <c r="H564" s="144">
        <v>215.85</v>
      </c>
      <c r="I564" s="144">
        <v>1630.53</v>
      </c>
    </row>
    <row r="565" spans="1:9" x14ac:dyDescent="0.2">
      <c r="A565" s="141" t="s">
        <v>1145</v>
      </c>
      <c r="B565" s="142" t="s">
        <v>15945</v>
      </c>
      <c r="C565" s="143">
        <v>76</v>
      </c>
      <c r="D565" s="143">
        <v>5</v>
      </c>
      <c r="E565" s="144">
        <v>982.83</v>
      </c>
      <c r="F565" s="144">
        <v>90.26</v>
      </c>
      <c r="G565" s="144">
        <v>420.82</v>
      </c>
      <c r="H565" s="144">
        <v>104.61</v>
      </c>
      <c r="I565" s="144">
        <v>615.69000000000005</v>
      </c>
    </row>
    <row r="566" spans="1:9" x14ac:dyDescent="0.2">
      <c r="A566" s="141" t="s">
        <v>1147</v>
      </c>
      <c r="B566" s="142" t="s">
        <v>15946</v>
      </c>
      <c r="C566" s="143">
        <v>37</v>
      </c>
      <c r="D566" s="143">
        <v>2</v>
      </c>
      <c r="E566" s="144">
        <v>298.58</v>
      </c>
      <c r="F566" s="144">
        <v>43.94</v>
      </c>
      <c r="G566" s="144">
        <v>168.33</v>
      </c>
      <c r="H566" s="144">
        <v>31.78</v>
      </c>
      <c r="I566" s="144">
        <v>244.05</v>
      </c>
    </row>
    <row r="567" spans="1:9" x14ac:dyDescent="0.2">
      <c r="A567" s="141" t="s">
        <v>1149</v>
      </c>
      <c r="B567" s="142" t="s">
        <v>15947</v>
      </c>
      <c r="C567" s="143">
        <v>429</v>
      </c>
      <c r="D567" s="143">
        <v>14</v>
      </c>
      <c r="E567" s="144">
        <v>16231.48</v>
      </c>
      <c r="F567" s="144">
        <v>509.48</v>
      </c>
      <c r="G567" s="144">
        <v>1178.3</v>
      </c>
      <c r="H567" s="144">
        <v>1727.66</v>
      </c>
      <c r="I567" s="144">
        <v>3415.44</v>
      </c>
    </row>
    <row r="568" spans="1:9" x14ac:dyDescent="0.2">
      <c r="A568" s="141" t="s">
        <v>1151</v>
      </c>
      <c r="B568" s="142" t="s">
        <v>15948</v>
      </c>
      <c r="C568" s="143">
        <v>47</v>
      </c>
      <c r="D568" s="143">
        <v>2</v>
      </c>
      <c r="E568" s="144">
        <v>298.58</v>
      </c>
      <c r="F568" s="144">
        <v>55.82</v>
      </c>
      <c r="G568" s="144">
        <v>168.33</v>
      </c>
      <c r="H568" s="144">
        <v>31.78</v>
      </c>
      <c r="I568" s="144">
        <v>255.93</v>
      </c>
    </row>
    <row r="569" spans="1:9" x14ac:dyDescent="0.2">
      <c r="A569" s="141" t="s">
        <v>1153</v>
      </c>
      <c r="B569" s="142" t="s">
        <v>15949</v>
      </c>
      <c r="C569" s="143">
        <v>219</v>
      </c>
      <c r="D569" s="143">
        <v>10</v>
      </c>
      <c r="E569" s="144">
        <v>8751.35</v>
      </c>
      <c r="F569" s="144">
        <v>260.08999999999997</v>
      </c>
      <c r="G569" s="144">
        <v>841.64</v>
      </c>
      <c r="H569" s="144">
        <v>931.49</v>
      </c>
      <c r="I569" s="144">
        <v>2033.22</v>
      </c>
    </row>
    <row r="570" spans="1:9" x14ac:dyDescent="0.2">
      <c r="A570" s="141" t="s">
        <v>1155</v>
      </c>
      <c r="B570" s="142" t="s">
        <v>15950</v>
      </c>
      <c r="C570" s="143">
        <v>103</v>
      </c>
      <c r="D570" s="143">
        <v>5</v>
      </c>
      <c r="E570" s="144">
        <v>920.62</v>
      </c>
      <c r="F570" s="144">
        <v>122.32</v>
      </c>
      <c r="G570" s="144">
        <v>420.82</v>
      </c>
      <c r="H570" s="144">
        <v>97.99</v>
      </c>
      <c r="I570" s="144">
        <v>641.13</v>
      </c>
    </row>
    <row r="571" spans="1:9" x14ac:dyDescent="0.2">
      <c r="A571" s="141" t="s">
        <v>1157</v>
      </c>
      <c r="B571" s="142" t="s">
        <v>15951</v>
      </c>
      <c r="C571" s="143">
        <v>58</v>
      </c>
      <c r="D571" s="143">
        <v>3</v>
      </c>
      <c r="E571" s="144">
        <v>14578.64</v>
      </c>
      <c r="F571" s="144">
        <v>68.88</v>
      </c>
      <c r="G571" s="144">
        <v>252.49</v>
      </c>
      <c r="H571" s="144">
        <v>1551.74</v>
      </c>
      <c r="I571" s="144">
        <v>1873.11</v>
      </c>
    </row>
    <row r="572" spans="1:9" x14ac:dyDescent="0.2">
      <c r="A572" s="141" t="s">
        <v>1159</v>
      </c>
      <c r="B572" s="142" t="s">
        <v>15952</v>
      </c>
      <c r="C572" s="143">
        <v>60</v>
      </c>
      <c r="D572" s="143">
        <v>2</v>
      </c>
      <c r="E572" s="144">
        <v>13131.16</v>
      </c>
      <c r="F572" s="144">
        <v>71.260000000000005</v>
      </c>
      <c r="G572" s="144">
        <v>168.33</v>
      </c>
      <c r="H572" s="144">
        <v>1397.67</v>
      </c>
      <c r="I572" s="144">
        <v>1637.26</v>
      </c>
    </row>
    <row r="573" spans="1:9" x14ac:dyDescent="0.2">
      <c r="A573" s="141" t="s">
        <v>1161</v>
      </c>
      <c r="B573" s="142" t="s">
        <v>15953</v>
      </c>
      <c r="C573" s="143">
        <v>71</v>
      </c>
      <c r="D573" s="143">
        <v>2</v>
      </c>
      <c r="E573" s="144">
        <v>1020.16</v>
      </c>
      <c r="F573" s="144">
        <v>84.32</v>
      </c>
      <c r="G573" s="144">
        <v>168.33</v>
      </c>
      <c r="H573" s="144">
        <v>108.58</v>
      </c>
      <c r="I573" s="144">
        <v>361.23</v>
      </c>
    </row>
    <row r="574" spans="1:9" x14ac:dyDescent="0.2">
      <c r="A574" s="141" t="s">
        <v>1163</v>
      </c>
      <c r="B574" s="142" t="s">
        <v>15954</v>
      </c>
      <c r="C574" s="143">
        <v>212</v>
      </c>
      <c r="D574" s="143">
        <v>7</v>
      </c>
      <c r="E574" s="144">
        <v>1013.27</v>
      </c>
      <c r="F574" s="144">
        <v>251.78</v>
      </c>
      <c r="G574" s="144">
        <v>589.14</v>
      </c>
      <c r="H574" s="144">
        <v>107.85</v>
      </c>
      <c r="I574" s="144">
        <v>948.77</v>
      </c>
    </row>
    <row r="575" spans="1:9" x14ac:dyDescent="0.2">
      <c r="A575" s="141" t="s">
        <v>1165</v>
      </c>
      <c r="B575" s="142" t="s">
        <v>15955</v>
      </c>
      <c r="C575" s="143">
        <v>103</v>
      </c>
      <c r="D575" s="143">
        <v>2</v>
      </c>
      <c r="E575" s="144">
        <v>298.58</v>
      </c>
      <c r="F575" s="144">
        <v>122.32</v>
      </c>
      <c r="G575" s="144">
        <v>168.33</v>
      </c>
      <c r="H575" s="144">
        <v>31.78</v>
      </c>
      <c r="I575" s="144">
        <v>322.43</v>
      </c>
    </row>
    <row r="576" spans="1:9" x14ac:dyDescent="0.2">
      <c r="A576" s="141" t="s">
        <v>1167</v>
      </c>
      <c r="B576" s="142" t="s">
        <v>15956</v>
      </c>
      <c r="C576" s="143">
        <v>141</v>
      </c>
      <c r="D576" s="143">
        <v>4</v>
      </c>
      <c r="E576" s="144">
        <v>597.16</v>
      </c>
      <c r="F576" s="144">
        <v>167.46</v>
      </c>
      <c r="G576" s="144">
        <v>336.66</v>
      </c>
      <c r="H576" s="144">
        <v>63.56</v>
      </c>
      <c r="I576" s="144">
        <v>567.67999999999995</v>
      </c>
    </row>
    <row r="577" spans="1:9" x14ac:dyDescent="0.2">
      <c r="A577" s="141" t="s">
        <v>1169</v>
      </c>
      <c r="B577" s="142" t="s">
        <v>15957</v>
      </c>
      <c r="C577" s="143">
        <v>116</v>
      </c>
      <c r="D577" s="143">
        <v>8</v>
      </c>
      <c r="E577" s="144">
        <v>3786.19</v>
      </c>
      <c r="F577" s="144">
        <v>137.76</v>
      </c>
      <c r="G577" s="144">
        <v>673.31</v>
      </c>
      <c r="H577" s="144">
        <v>403</v>
      </c>
      <c r="I577" s="144">
        <v>1214.07</v>
      </c>
    </row>
    <row r="578" spans="1:9" x14ac:dyDescent="0.2">
      <c r="A578" s="141" t="s">
        <v>1171</v>
      </c>
      <c r="B578" s="142" t="s">
        <v>15958</v>
      </c>
      <c r="C578" s="143">
        <v>105</v>
      </c>
      <c r="D578" s="143">
        <v>17</v>
      </c>
      <c r="E578" s="144">
        <v>7135.49</v>
      </c>
      <c r="F578" s="144">
        <v>124.7</v>
      </c>
      <c r="G578" s="144">
        <v>1430.78</v>
      </c>
      <c r="H578" s="144">
        <v>759.5</v>
      </c>
      <c r="I578" s="144">
        <v>2314.98</v>
      </c>
    </row>
    <row r="579" spans="1:9" x14ac:dyDescent="0.2">
      <c r="A579" s="141" t="s">
        <v>1173</v>
      </c>
      <c r="B579" s="142" t="s">
        <v>15959</v>
      </c>
      <c r="C579" s="143">
        <v>107</v>
      </c>
      <c r="D579" s="143">
        <v>2</v>
      </c>
      <c r="E579" s="144">
        <v>298.58</v>
      </c>
      <c r="F579" s="144">
        <v>127.07</v>
      </c>
      <c r="G579" s="144">
        <v>168.33</v>
      </c>
      <c r="H579" s="144">
        <v>31.78</v>
      </c>
      <c r="I579" s="144">
        <v>327.18</v>
      </c>
    </row>
    <row r="580" spans="1:9" x14ac:dyDescent="0.2">
      <c r="A580" s="141" t="s">
        <v>1175</v>
      </c>
      <c r="B580" s="142" t="s">
        <v>15960</v>
      </c>
      <c r="C580" s="143">
        <v>37</v>
      </c>
      <c r="D580" s="143">
        <v>1</v>
      </c>
      <c r="E580" s="144">
        <v>149.29</v>
      </c>
      <c r="F580" s="144">
        <v>43.94</v>
      </c>
      <c r="G580" s="144">
        <v>84.16</v>
      </c>
      <c r="H580" s="144">
        <v>15.89</v>
      </c>
      <c r="I580" s="144">
        <v>143.99</v>
      </c>
    </row>
    <row r="581" spans="1:9" x14ac:dyDescent="0.2">
      <c r="A581" s="141" t="s">
        <v>1177</v>
      </c>
      <c r="B581" s="142" t="s">
        <v>15961</v>
      </c>
      <c r="C581" s="143">
        <v>332</v>
      </c>
      <c r="D581" s="143">
        <v>4</v>
      </c>
      <c r="E581" s="144">
        <v>597.16</v>
      </c>
      <c r="F581" s="144">
        <v>394.29</v>
      </c>
      <c r="G581" s="144">
        <v>336.66</v>
      </c>
      <c r="H581" s="144">
        <v>63.56</v>
      </c>
      <c r="I581" s="144">
        <v>794.51</v>
      </c>
    </row>
    <row r="582" spans="1:9" x14ac:dyDescent="0.2">
      <c r="A582" s="141" t="s">
        <v>1179</v>
      </c>
      <c r="B582" s="142" t="s">
        <v>15962</v>
      </c>
      <c r="C582" s="143">
        <v>159</v>
      </c>
      <c r="D582" s="143">
        <v>1</v>
      </c>
      <c r="E582" s="144">
        <v>149.29</v>
      </c>
      <c r="F582" s="144">
        <v>188.83</v>
      </c>
      <c r="G582" s="144">
        <v>84.16</v>
      </c>
      <c r="H582" s="144">
        <v>15.89</v>
      </c>
      <c r="I582" s="144">
        <v>288.88</v>
      </c>
    </row>
    <row r="583" spans="1:9" x14ac:dyDescent="0.2">
      <c r="A583" s="141" t="s">
        <v>1181</v>
      </c>
      <c r="B583" s="142" t="s">
        <v>15963</v>
      </c>
      <c r="C583" s="143">
        <v>50</v>
      </c>
      <c r="D583" s="143">
        <v>3</v>
      </c>
      <c r="E583" s="144">
        <v>485.19</v>
      </c>
      <c r="F583" s="144">
        <v>59.38</v>
      </c>
      <c r="G583" s="144">
        <v>252.49</v>
      </c>
      <c r="H583" s="144">
        <v>51.64</v>
      </c>
      <c r="I583" s="144">
        <v>363.51</v>
      </c>
    </row>
    <row r="584" spans="1:9" x14ac:dyDescent="0.2">
      <c r="A584" s="141" t="s">
        <v>1183</v>
      </c>
      <c r="B584" s="142" t="s">
        <v>15964</v>
      </c>
      <c r="C584" s="143">
        <v>80</v>
      </c>
      <c r="D584" s="143">
        <v>1</v>
      </c>
      <c r="E584" s="144">
        <v>348.35</v>
      </c>
      <c r="F584" s="144">
        <v>95.01</v>
      </c>
      <c r="G584" s="144">
        <v>84.16</v>
      </c>
      <c r="H584" s="144">
        <v>37.08</v>
      </c>
      <c r="I584" s="144">
        <v>216.25</v>
      </c>
    </row>
    <row r="585" spans="1:9" x14ac:dyDescent="0.2">
      <c r="A585" s="141" t="s">
        <v>1185</v>
      </c>
      <c r="B585" s="142" t="s">
        <v>15965</v>
      </c>
      <c r="C585" s="143">
        <v>85</v>
      </c>
      <c r="D585" s="143">
        <v>2</v>
      </c>
      <c r="E585" s="144">
        <v>298.58</v>
      </c>
      <c r="F585" s="144">
        <v>100.94</v>
      </c>
      <c r="G585" s="144">
        <v>168.33</v>
      </c>
      <c r="H585" s="144">
        <v>31.78</v>
      </c>
      <c r="I585" s="144">
        <v>301.05</v>
      </c>
    </row>
    <row r="586" spans="1:9" x14ac:dyDescent="0.2">
      <c r="A586" s="141" t="s">
        <v>1187</v>
      </c>
      <c r="B586" s="142" t="s">
        <v>15966</v>
      </c>
      <c r="C586" s="143">
        <v>100</v>
      </c>
      <c r="D586" s="143">
        <v>2</v>
      </c>
      <c r="E586" s="144">
        <v>298.58</v>
      </c>
      <c r="F586" s="144">
        <v>118.76</v>
      </c>
      <c r="G586" s="144">
        <v>168.33</v>
      </c>
      <c r="H586" s="144">
        <v>31.78</v>
      </c>
      <c r="I586" s="144">
        <v>318.87</v>
      </c>
    </row>
    <row r="587" spans="1:9" x14ac:dyDescent="0.2">
      <c r="A587" s="141" t="s">
        <v>1189</v>
      </c>
      <c r="B587" s="142" t="s">
        <v>15967</v>
      </c>
      <c r="C587" s="143">
        <v>255</v>
      </c>
      <c r="D587" s="143">
        <v>2</v>
      </c>
      <c r="E587" s="144">
        <v>335.9</v>
      </c>
      <c r="F587" s="144">
        <v>302.83999999999997</v>
      </c>
      <c r="G587" s="144">
        <v>168.33</v>
      </c>
      <c r="H587" s="144">
        <v>35.75</v>
      </c>
      <c r="I587" s="144">
        <v>506.92</v>
      </c>
    </row>
    <row r="588" spans="1:9" x14ac:dyDescent="0.2">
      <c r="A588" s="141" t="s">
        <v>1191</v>
      </c>
      <c r="B588" s="142" t="s">
        <v>15968</v>
      </c>
      <c r="C588" s="143">
        <v>314</v>
      </c>
      <c r="D588" s="143">
        <v>16</v>
      </c>
      <c r="E588" s="144">
        <v>36418.79</v>
      </c>
      <c r="F588" s="144">
        <v>372.91</v>
      </c>
      <c r="G588" s="144">
        <v>1346.62</v>
      </c>
      <c r="H588" s="144">
        <v>3876.39</v>
      </c>
      <c r="I588" s="144">
        <v>5595.92</v>
      </c>
    </row>
    <row r="589" spans="1:9" x14ac:dyDescent="0.2">
      <c r="A589" s="141" t="s">
        <v>1193</v>
      </c>
      <c r="B589" s="142" t="s">
        <v>15969</v>
      </c>
      <c r="C589" s="143">
        <v>117</v>
      </c>
      <c r="D589" s="143">
        <v>1</v>
      </c>
      <c r="E589" s="144">
        <v>149.29</v>
      </c>
      <c r="F589" s="144">
        <v>138.94999999999999</v>
      </c>
      <c r="G589" s="144">
        <v>84.16</v>
      </c>
      <c r="H589" s="144">
        <v>15.89</v>
      </c>
      <c r="I589" s="144">
        <v>239</v>
      </c>
    </row>
    <row r="590" spans="1:9" x14ac:dyDescent="0.2">
      <c r="A590" s="141" t="s">
        <v>1195</v>
      </c>
      <c r="B590" s="142" t="s">
        <v>15970</v>
      </c>
      <c r="C590" s="143">
        <v>110</v>
      </c>
      <c r="D590" s="143">
        <v>4</v>
      </c>
      <c r="E590" s="144">
        <v>597.16</v>
      </c>
      <c r="F590" s="144">
        <v>130.63999999999999</v>
      </c>
      <c r="G590" s="144">
        <v>336.66</v>
      </c>
      <c r="H590" s="144">
        <v>63.56</v>
      </c>
      <c r="I590" s="144">
        <v>530.86</v>
      </c>
    </row>
    <row r="591" spans="1:9" x14ac:dyDescent="0.2">
      <c r="A591" s="141" t="s">
        <v>1197</v>
      </c>
      <c r="B591" s="142" t="s">
        <v>15971</v>
      </c>
      <c r="C591" s="143">
        <v>217</v>
      </c>
      <c r="D591" s="143">
        <v>4</v>
      </c>
      <c r="E591" s="144">
        <v>615.98</v>
      </c>
      <c r="F591" s="144">
        <v>257.70999999999998</v>
      </c>
      <c r="G591" s="144">
        <v>336.66</v>
      </c>
      <c r="H591" s="144">
        <v>65.569999999999993</v>
      </c>
      <c r="I591" s="144">
        <v>659.94</v>
      </c>
    </row>
    <row r="592" spans="1:9" x14ac:dyDescent="0.2">
      <c r="A592" s="141" t="s">
        <v>1199</v>
      </c>
      <c r="B592" s="142" t="s">
        <v>15972</v>
      </c>
      <c r="C592" s="143">
        <v>820</v>
      </c>
      <c r="D592" s="143">
        <v>14</v>
      </c>
      <c r="E592" s="144">
        <v>3116.41</v>
      </c>
      <c r="F592" s="144">
        <v>973.84</v>
      </c>
      <c r="G592" s="144">
        <v>1178.3</v>
      </c>
      <c r="H592" s="144">
        <v>331.71</v>
      </c>
      <c r="I592" s="144">
        <v>2483.85</v>
      </c>
    </row>
    <row r="593" spans="1:9" x14ac:dyDescent="0.2">
      <c r="A593" s="141" t="s">
        <v>1201</v>
      </c>
      <c r="B593" s="142" t="s">
        <v>15973</v>
      </c>
      <c r="C593" s="143">
        <v>5467</v>
      </c>
      <c r="D593" s="143">
        <v>58</v>
      </c>
      <c r="E593" s="144">
        <v>57766.11</v>
      </c>
      <c r="F593" s="144">
        <v>6492.66</v>
      </c>
      <c r="G593" s="144">
        <v>4881.5</v>
      </c>
      <c r="H593" s="144">
        <v>6148.58</v>
      </c>
      <c r="I593" s="144">
        <v>17522.740000000002</v>
      </c>
    </row>
    <row r="594" spans="1:9" x14ac:dyDescent="0.2">
      <c r="A594" s="141" t="s">
        <v>1203</v>
      </c>
      <c r="B594" s="142" t="s">
        <v>15974</v>
      </c>
      <c r="C594" s="143">
        <v>851</v>
      </c>
      <c r="D594" s="143">
        <v>9</v>
      </c>
      <c r="E594" s="144">
        <v>1466.44</v>
      </c>
      <c r="F594" s="144">
        <v>1010.66</v>
      </c>
      <c r="G594" s="144">
        <v>757.47</v>
      </c>
      <c r="H594" s="144">
        <v>156.09</v>
      </c>
      <c r="I594" s="144">
        <v>1924.22</v>
      </c>
    </row>
    <row r="595" spans="1:9" x14ac:dyDescent="0.2">
      <c r="A595" s="141" t="s">
        <v>1205</v>
      </c>
      <c r="B595" s="142" t="s">
        <v>15975</v>
      </c>
      <c r="C595" s="143">
        <v>1850</v>
      </c>
      <c r="D595" s="143">
        <v>21</v>
      </c>
      <c r="E595" s="144">
        <v>16661.509999999998</v>
      </c>
      <c r="F595" s="144">
        <v>2197.0700000000002</v>
      </c>
      <c r="G595" s="144">
        <v>1767.44</v>
      </c>
      <c r="H595" s="144">
        <v>1773.44</v>
      </c>
      <c r="I595" s="144">
        <v>5737.95</v>
      </c>
    </row>
    <row r="596" spans="1:9" x14ac:dyDescent="0.2">
      <c r="A596" s="141" t="s">
        <v>1207</v>
      </c>
      <c r="B596" s="142" t="s">
        <v>15976</v>
      </c>
      <c r="C596" s="143">
        <v>2026</v>
      </c>
      <c r="D596" s="143">
        <v>25</v>
      </c>
      <c r="E596" s="144">
        <v>40854.78</v>
      </c>
      <c r="F596" s="144">
        <v>2406.1</v>
      </c>
      <c r="G596" s="144">
        <v>2104.1</v>
      </c>
      <c r="H596" s="144">
        <v>4348.55</v>
      </c>
      <c r="I596" s="144">
        <v>8858.75</v>
      </c>
    </row>
    <row r="597" spans="1:9" x14ac:dyDescent="0.2">
      <c r="A597" s="141" t="s">
        <v>1209</v>
      </c>
      <c r="B597" s="142" t="s">
        <v>15977</v>
      </c>
      <c r="C597" s="143">
        <v>5245</v>
      </c>
      <c r="D597" s="143">
        <v>48</v>
      </c>
      <c r="E597" s="144">
        <v>35988.699999999997</v>
      </c>
      <c r="F597" s="144">
        <v>6229.01</v>
      </c>
      <c r="G597" s="144">
        <v>4039.86</v>
      </c>
      <c r="H597" s="144">
        <v>3830.61</v>
      </c>
      <c r="I597" s="144">
        <v>14099.48</v>
      </c>
    </row>
    <row r="598" spans="1:9" x14ac:dyDescent="0.2">
      <c r="A598" s="141" t="s">
        <v>1211</v>
      </c>
      <c r="B598" s="142" t="s">
        <v>15978</v>
      </c>
      <c r="C598" s="143">
        <v>1654</v>
      </c>
      <c r="D598" s="143">
        <v>9</v>
      </c>
      <c r="E598" s="144">
        <v>9578.9599999999991</v>
      </c>
      <c r="F598" s="144">
        <v>1964.3</v>
      </c>
      <c r="G598" s="144">
        <v>757.47</v>
      </c>
      <c r="H598" s="144">
        <v>1019.58</v>
      </c>
      <c r="I598" s="144">
        <v>3741.35</v>
      </c>
    </row>
    <row r="599" spans="1:9" x14ac:dyDescent="0.2">
      <c r="A599" s="141" t="s">
        <v>1213</v>
      </c>
      <c r="B599" s="142" t="s">
        <v>15979</v>
      </c>
      <c r="C599" s="143">
        <v>744</v>
      </c>
      <c r="D599" s="143">
        <v>7</v>
      </c>
      <c r="E599" s="144">
        <v>147070.17000000001</v>
      </c>
      <c r="F599" s="144">
        <v>883.58</v>
      </c>
      <c r="G599" s="144">
        <v>589.14</v>
      </c>
      <c r="H599" s="144">
        <v>15654.03</v>
      </c>
      <c r="I599" s="144">
        <v>17126.75</v>
      </c>
    </row>
    <row r="600" spans="1:9" x14ac:dyDescent="0.2">
      <c r="A600" s="141" t="s">
        <v>1215</v>
      </c>
      <c r="B600" s="142" t="s">
        <v>15980</v>
      </c>
      <c r="C600" s="143">
        <v>250</v>
      </c>
      <c r="D600" s="143">
        <v>3</v>
      </c>
      <c r="E600" s="144">
        <v>599.79</v>
      </c>
      <c r="F600" s="144">
        <v>296.89999999999998</v>
      </c>
      <c r="G600" s="144">
        <v>252.49</v>
      </c>
      <c r="H600" s="144">
        <v>63.84</v>
      </c>
      <c r="I600" s="144">
        <v>613.23</v>
      </c>
    </row>
    <row r="601" spans="1:9" x14ac:dyDescent="0.2">
      <c r="A601" s="141" t="s">
        <v>1217</v>
      </c>
      <c r="B601" s="142" t="s">
        <v>15981</v>
      </c>
      <c r="C601" s="143">
        <v>1223</v>
      </c>
      <c r="D601" s="143">
        <v>10</v>
      </c>
      <c r="E601" s="144">
        <v>2742.76</v>
      </c>
      <c r="F601" s="144">
        <v>1452.45</v>
      </c>
      <c r="G601" s="144">
        <v>841.64</v>
      </c>
      <c r="H601" s="144">
        <v>291.94</v>
      </c>
      <c r="I601" s="144">
        <v>2586.0300000000002</v>
      </c>
    </row>
    <row r="602" spans="1:9" x14ac:dyDescent="0.2">
      <c r="A602" s="141" t="s">
        <v>1219</v>
      </c>
      <c r="B602" s="142" t="s">
        <v>15982</v>
      </c>
      <c r="C602" s="143">
        <v>33741</v>
      </c>
      <c r="D602" s="143">
        <v>473</v>
      </c>
      <c r="E602" s="144">
        <v>470731.15</v>
      </c>
      <c r="F602" s="144">
        <v>40071.08</v>
      </c>
      <c r="G602" s="144">
        <v>39809.49</v>
      </c>
      <c r="H602" s="144">
        <v>50104.26</v>
      </c>
      <c r="I602" s="144">
        <v>129984.83</v>
      </c>
    </row>
    <row r="603" spans="1:9" x14ac:dyDescent="0.2">
      <c r="A603" s="141" t="s">
        <v>1221</v>
      </c>
      <c r="B603" s="142" t="s">
        <v>15983</v>
      </c>
      <c r="C603" s="143">
        <v>4081</v>
      </c>
      <c r="D603" s="143">
        <v>40</v>
      </c>
      <c r="E603" s="144">
        <v>37251.64</v>
      </c>
      <c r="F603" s="144">
        <v>4846.63</v>
      </c>
      <c r="G603" s="144">
        <v>3366.55</v>
      </c>
      <c r="H603" s="144">
        <v>3965.03</v>
      </c>
      <c r="I603" s="144">
        <v>12178.21</v>
      </c>
    </row>
    <row r="604" spans="1:9" x14ac:dyDescent="0.2">
      <c r="A604" s="141" t="s">
        <v>1223</v>
      </c>
      <c r="B604" s="142" t="s">
        <v>15984</v>
      </c>
      <c r="C604" s="143">
        <v>288</v>
      </c>
      <c r="D604" s="143">
        <v>2</v>
      </c>
      <c r="E604" s="144">
        <v>229.64</v>
      </c>
      <c r="F604" s="144">
        <v>342.03</v>
      </c>
      <c r="G604" s="144">
        <v>168.33</v>
      </c>
      <c r="H604" s="144">
        <v>24.44</v>
      </c>
      <c r="I604" s="144">
        <v>534.79999999999995</v>
      </c>
    </row>
    <row r="605" spans="1:9" x14ac:dyDescent="0.2">
      <c r="A605" s="141" t="s">
        <v>1225</v>
      </c>
      <c r="B605" s="142" t="s">
        <v>15985</v>
      </c>
      <c r="C605" s="143">
        <v>7702</v>
      </c>
      <c r="D605" s="143">
        <v>88</v>
      </c>
      <c r="E605" s="144">
        <v>58707.33</v>
      </c>
      <c r="F605" s="144">
        <v>9146.9599999999991</v>
      </c>
      <c r="G605" s="144">
        <v>7406.42</v>
      </c>
      <c r="H605" s="144">
        <v>6248.76</v>
      </c>
      <c r="I605" s="144">
        <v>22802.14</v>
      </c>
    </row>
    <row r="606" spans="1:9" x14ac:dyDescent="0.2">
      <c r="A606" s="141" t="s">
        <v>1227</v>
      </c>
      <c r="B606" s="142" t="s">
        <v>15986</v>
      </c>
      <c r="C606" s="143">
        <v>150610</v>
      </c>
      <c r="D606" s="143">
        <v>1767</v>
      </c>
      <c r="E606" s="144">
        <v>1629146.4</v>
      </c>
      <c r="F606" s="144">
        <v>178865.65</v>
      </c>
      <c r="G606" s="144">
        <v>148717.47</v>
      </c>
      <c r="H606" s="144">
        <v>173405.09</v>
      </c>
      <c r="I606" s="144">
        <v>500988.21</v>
      </c>
    </row>
    <row r="607" spans="1:9" x14ac:dyDescent="0.2">
      <c r="A607" s="141" t="s">
        <v>1229</v>
      </c>
      <c r="B607" s="142" t="s">
        <v>15987</v>
      </c>
      <c r="C607" s="143">
        <v>3498</v>
      </c>
      <c r="D607" s="143">
        <v>24</v>
      </c>
      <c r="E607" s="144">
        <v>7360.67</v>
      </c>
      <c r="F607" s="144">
        <v>4154.26</v>
      </c>
      <c r="G607" s="144">
        <v>2019.93</v>
      </c>
      <c r="H607" s="144">
        <v>783.46</v>
      </c>
      <c r="I607" s="144">
        <v>6957.65</v>
      </c>
    </row>
    <row r="608" spans="1:9" x14ac:dyDescent="0.2">
      <c r="A608" s="141" t="s">
        <v>1231</v>
      </c>
      <c r="B608" s="142" t="s">
        <v>15988</v>
      </c>
      <c r="C608" s="143">
        <v>258</v>
      </c>
      <c r="D608" s="143">
        <v>1</v>
      </c>
      <c r="E608" s="144">
        <v>37.32</v>
      </c>
      <c r="F608" s="144">
        <v>306.39999999999998</v>
      </c>
      <c r="G608" s="144">
        <v>84.16</v>
      </c>
      <c r="H608" s="144">
        <v>3.98</v>
      </c>
      <c r="I608" s="144">
        <v>394.54</v>
      </c>
    </row>
    <row r="609" spans="1:9" x14ac:dyDescent="0.2">
      <c r="A609" s="141" t="s">
        <v>1233</v>
      </c>
      <c r="B609" s="142" t="s">
        <v>15989</v>
      </c>
      <c r="C609" s="143">
        <v>808</v>
      </c>
      <c r="D609" s="143">
        <v>5</v>
      </c>
      <c r="E609" s="144">
        <v>12997.5</v>
      </c>
      <c r="F609" s="144">
        <v>959.58</v>
      </c>
      <c r="G609" s="144">
        <v>420.82</v>
      </c>
      <c r="H609" s="144">
        <v>1383.44</v>
      </c>
      <c r="I609" s="144">
        <v>2763.84</v>
      </c>
    </row>
    <row r="610" spans="1:9" x14ac:dyDescent="0.2">
      <c r="A610" s="141" t="s">
        <v>1235</v>
      </c>
      <c r="B610" s="142" t="s">
        <v>15990</v>
      </c>
      <c r="C610" s="143">
        <v>2306</v>
      </c>
      <c r="D610" s="143">
        <v>20</v>
      </c>
      <c r="E610" s="144">
        <v>5535.06</v>
      </c>
      <c r="F610" s="144">
        <v>2738.62</v>
      </c>
      <c r="G610" s="144">
        <v>1683.28</v>
      </c>
      <c r="H610" s="144">
        <v>589.14</v>
      </c>
      <c r="I610" s="144">
        <v>5011.04</v>
      </c>
    </row>
    <row r="611" spans="1:9" x14ac:dyDescent="0.2">
      <c r="A611" s="141" t="s">
        <v>1237</v>
      </c>
      <c r="B611" s="142" t="s">
        <v>15991</v>
      </c>
      <c r="C611" s="143">
        <v>2087</v>
      </c>
      <c r="D611" s="143">
        <v>20</v>
      </c>
      <c r="E611" s="144">
        <v>7931.85</v>
      </c>
      <c r="F611" s="144">
        <v>2478.54</v>
      </c>
      <c r="G611" s="144">
        <v>1683.28</v>
      </c>
      <c r="H611" s="144">
        <v>844.26</v>
      </c>
      <c r="I611" s="144">
        <v>5006.08</v>
      </c>
    </row>
    <row r="612" spans="1:9" x14ac:dyDescent="0.2">
      <c r="A612" s="141" t="s">
        <v>1239</v>
      </c>
      <c r="B612" s="142" t="s">
        <v>15992</v>
      </c>
      <c r="C612" s="143">
        <v>1017</v>
      </c>
      <c r="D612" s="143">
        <v>5</v>
      </c>
      <c r="E612" s="144">
        <v>32567.34</v>
      </c>
      <c r="F612" s="144">
        <v>1207.8</v>
      </c>
      <c r="G612" s="144">
        <v>420.82</v>
      </c>
      <c r="H612" s="144">
        <v>3466.44</v>
      </c>
      <c r="I612" s="144">
        <v>5095.0600000000004</v>
      </c>
    </row>
    <row r="613" spans="1:9" x14ac:dyDescent="0.2">
      <c r="A613" s="141" t="s">
        <v>1241</v>
      </c>
      <c r="B613" s="142" t="s">
        <v>15993</v>
      </c>
      <c r="C613" s="143">
        <v>3076</v>
      </c>
      <c r="D613" s="143">
        <v>29</v>
      </c>
      <c r="E613" s="144">
        <v>13402.13</v>
      </c>
      <c r="F613" s="144">
        <v>3653.08</v>
      </c>
      <c r="G613" s="144">
        <v>2440.75</v>
      </c>
      <c r="H613" s="144">
        <v>1426.51</v>
      </c>
      <c r="I613" s="144">
        <v>7520.34</v>
      </c>
    </row>
    <row r="614" spans="1:9" x14ac:dyDescent="0.2">
      <c r="A614" s="141" t="s">
        <v>1243</v>
      </c>
      <c r="B614" s="142" t="s">
        <v>15994</v>
      </c>
      <c r="C614" s="143">
        <v>4732</v>
      </c>
      <c r="D614" s="143">
        <v>41</v>
      </c>
      <c r="E614" s="144">
        <v>21689.33</v>
      </c>
      <c r="F614" s="144">
        <v>5619.76</v>
      </c>
      <c r="G614" s="144">
        <v>3450.72</v>
      </c>
      <c r="H614" s="144">
        <v>2308.59</v>
      </c>
      <c r="I614" s="144">
        <v>11379.07</v>
      </c>
    </row>
    <row r="615" spans="1:9" x14ac:dyDescent="0.2">
      <c r="A615" s="141" t="s">
        <v>1245</v>
      </c>
      <c r="B615" s="142" t="s">
        <v>15995</v>
      </c>
      <c r="C615" s="143">
        <v>1298</v>
      </c>
      <c r="D615" s="143">
        <v>7</v>
      </c>
      <c r="E615" s="144">
        <v>3032.75</v>
      </c>
      <c r="F615" s="144">
        <v>1541.51</v>
      </c>
      <c r="G615" s="144">
        <v>589.14</v>
      </c>
      <c r="H615" s="144">
        <v>322.8</v>
      </c>
      <c r="I615" s="144">
        <v>2453.4499999999998</v>
      </c>
    </row>
    <row r="616" spans="1:9" x14ac:dyDescent="0.2">
      <c r="A616" s="141" t="s">
        <v>1247</v>
      </c>
      <c r="B616" s="142" t="s">
        <v>15996</v>
      </c>
      <c r="C616" s="143">
        <v>6152</v>
      </c>
      <c r="D616" s="143">
        <v>28</v>
      </c>
      <c r="E616" s="144">
        <v>7079.39</v>
      </c>
      <c r="F616" s="144">
        <v>7306.17</v>
      </c>
      <c r="G616" s="144">
        <v>2356.58</v>
      </c>
      <c r="H616" s="144">
        <v>753.53</v>
      </c>
      <c r="I616" s="144">
        <v>10416.280000000001</v>
      </c>
    </row>
    <row r="617" spans="1:9" x14ac:dyDescent="0.2">
      <c r="A617" s="141" t="s">
        <v>1249</v>
      </c>
      <c r="B617" s="142" t="s">
        <v>15997</v>
      </c>
      <c r="C617" s="143">
        <v>946</v>
      </c>
      <c r="D617" s="143">
        <v>26</v>
      </c>
      <c r="E617" s="144">
        <v>12320.68</v>
      </c>
      <c r="F617" s="144">
        <v>1123.48</v>
      </c>
      <c r="G617" s="144">
        <v>2188.2600000000002</v>
      </c>
      <c r="H617" s="144">
        <v>1311.4</v>
      </c>
      <c r="I617" s="144">
        <v>4623.1400000000003</v>
      </c>
    </row>
    <row r="618" spans="1:9" x14ac:dyDescent="0.2">
      <c r="A618" s="141" t="s">
        <v>1251</v>
      </c>
      <c r="B618" s="142" t="s">
        <v>15998</v>
      </c>
      <c r="C618" s="143">
        <v>721</v>
      </c>
      <c r="D618" s="143">
        <v>10</v>
      </c>
      <c r="E618" s="144">
        <v>2923.27</v>
      </c>
      <c r="F618" s="144">
        <v>856.26</v>
      </c>
      <c r="G618" s="144">
        <v>841.64</v>
      </c>
      <c r="H618" s="144">
        <v>311.14999999999998</v>
      </c>
      <c r="I618" s="144">
        <v>2009.05</v>
      </c>
    </row>
    <row r="619" spans="1:9" x14ac:dyDescent="0.2">
      <c r="A619" s="141" t="s">
        <v>1253</v>
      </c>
      <c r="B619" s="142" t="s">
        <v>15999</v>
      </c>
      <c r="C619" s="143">
        <v>4823</v>
      </c>
      <c r="D619" s="143">
        <v>41</v>
      </c>
      <c r="E619" s="144">
        <v>15920.29</v>
      </c>
      <c r="F619" s="144">
        <v>5727.83</v>
      </c>
      <c r="G619" s="144">
        <v>3450.72</v>
      </c>
      <c r="H619" s="144">
        <v>1694.54</v>
      </c>
      <c r="I619" s="144">
        <v>10873.09</v>
      </c>
    </row>
    <row r="620" spans="1:9" x14ac:dyDescent="0.2">
      <c r="A620" s="141" t="s">
        <v>1255</v>
      </c>
      <c r="B620" s="142" t="s">
        <v>16000</v>
      </c>
      <c r="C620" s="143">
        <v>1333</v>
      </c>
      <c r="D620" s="143">
        <v>10</v>
      </c>
      <c r="E620" s="144">
        <v>2369.61</v>
      </c>
      <c r="F620" s="144">
        <v>1583.08</v>
      </c>
      <c r="G620" s="144">
        <v>841.64</v>
      </c>
      <c r="H620" s="144">
        <v>252.22</v>
      </c>
      <c r="I620" s="144">
        <v>2676.94</v>
      </c>
    </row>
    <row r="621" spans="1:9" x14ac:dyDescent="0.2">
      <c r="A621" s="141" t="s">
        <v>1257</v>
      </c>
      <c r="B621" s="142" t="s">
        <v>16001</v>
      </c>
      <c r="C621" s="143">
        <v>165</v>
      </c>
      <c r="D621" s="143">
        <v>3</v>
      </c>
      <c r="E621" s="144">
        <v>292.36</v>
      </c>
      <c r="F621" s="144">
        <v>195.95</v>
      </c>
      <c r="G621" s="144">
        <v>252.49</v>
      </c>
      <c r="H621" s="144">
        <v>31.12</v>
      </c>
      <c r="I621" s="144">
        <v>479.56</v>
      </c>
    </row>
    <row r="622" spans="1:9" x14ac:dyDescent="0.2">
      <c r="A622" s="141" t="s">
        <v>1259</v>
      </c>
      <c r="B622" s="142" t="s">
        <v>16002</v>
      </c>
      <c r="C622" s="143">
        <v>532</v>
      </c>
      <c r="D622" s="143">
        <v>3</v>
      </c>
      <c r="E622" s="144">
        <v>625.29</v>
      </c>
      <c r="F622" s="144">
        <v>631.80999999999995</v>
      </c>
      <c r="G622" s="144">
        <v>252.49</v>
      </c>
      <c r="H622" s="144">
        <v>66.55</v>
      </c>
      <c r="I622" s="144">
        <v>950.85</v>
      </c>
    </row>
    <row r="623" spans="1:9" x14ac:dyDescent="0.2">
      <c r="A623" s="141" t="s">
        <v>1261</v>
      </c>
      <c r="B623" s="142" t="s">
        <v>16003</v>
      </c>
      <c r="C623" s="143">
        <v>90</v>
      </c>
      <c r="D623" s="143">
        <v>3</v>
      </c>
      <c r="E623" s="144">
        <v>559.83000000000004</v>
      </c>
      <c r="F623" s="144">
        <v>106.89</v>
      </c>
      <c r="G623" s="144">
        <v>252.49</v>
      </c>
      <c r="H623" s="144">
        <v>59.58</v>
      </c>
      <c r="I623" s="144">
        <v>418.96</v>
      </c>
    </row>
    <row r="624" spans="1:9" x14ac:dyDescent="0.2">
      <c r="A624" s="141" t="s">
        <v>1263</v>
      </c>
      <c r="B624" s="142" t="s">
        <v>16004</v>
      </c>
      <c r="C624" s="143">
        <v>1456</v>
      </c>
      <c r="D624" s="143">
        <v>13</v>
      </c>
      <c r="E624" s="144">
        <v>78150.36</v>
      </c>
      <c r="F624" s="144">
        <v>1729.16</v>
      </c>
      <c r="G624" s="144">
        <v>1094.1300000000001</v>
      </c>
      <c r="H624" s="144">
        <v>8318.26</v>
      </c>
      <c r="I624" s="144">
        <v>11141.55</v>
      </c>
    </row>
    <row r="625" spans="1:9" x14ac:dyDescent="0.2">
      <c r="A625" s="141" t="s">
        <v>1265</v>
      </c>
      <c r="B625" s="142" t="s">
        <v>16005</v>
      </c>
      <c r="C625" s="143">
        <v>202</v>
      </c>
      <c r="D625" s="143">
        <v>3</v>
      </c>
      <c r="E625" s="144">
        <v>335.91</v>
      </c>
      <c r="F625" s="144">
        <v>239.9</v>
      </c>
      <c r="G625" s="144">
        <v>252.49</v>
      </c>
      <c r="H625" s="144">
        <v>35.75</v>
      </c>
      <c r="I625" s="144">
        <v>528.14</v>
      </c>
    </row>
    <row r="626" spans="1:9" x14ac:dyDescent="0.2">
      <c r="A626" s="141" t="s">
        <v>1267</v>
      </c>
      <c r="B626" s="142" t="s">
        <v>16006</v>
      </c>
      <c r="C626" s="143">
        <v>903</v>
      </c>
      <c r="D626" s="143">
        <v>4</v>
      </c>
      <c r="E626" s="144">
        <v>1020.69</v>
      </c>
      <c r="F626" s="144">
        <v>1072.4100000000001</v>
      </c>
      <c r="G626" s="144">
        <v>336.66</v>
      </c>
      <c r="H626" s="144">
        <v>108.64</v>
      </c>
      <c r="I626" s="144">
        <v>1517.71</v>
      </c>
    </row>
    <row r="627" spans="1:9" x14ac:dyDescent="0.2">
      <c r="A627" s="141" t="s">
        <v>1269</v>
      </c>
      <c r="B627" s="142" t="s">
        <v>16007</v>
      </c>
      <c r="C627" s="143">
        <v>5708</v>
      </c>
      <c r="D627" s="143">
        <v>95</v>
      </c>
      <c r="E627" s="144">
        <v>82104.61</v>
      </c>
      <c r="F627" s="144">
        <v>6778.86</v>
      </c>
      <c r="G627" s="144">
        <v>7995.56</v>
      </c>
      <c r="H627" s="144">
        <v>8739.15</v>
      </c>
      <c r="I627" s="144">
        <v>23513.57</v>
      </c>
    </row>
    <row r="628" spans="1:9" x14ac:dyDescent="0.2">
      <c r="A628" s="141" t="s">
        <v>1271</v>
      </c>
      <c r="B628" s="142" t="s">
        <v>16008</v>
      </c>
      <c r="C628" s="143">
        <v>2049</v>
      </c>
      <c r="D628" s="143">
        <v>8</v>
      </c>
      <c r="E628" s="144">
        <v>1615.73</v>
      </c>
      <c r="F628" s="144">
        <v>2433.41</v>
      </c>
      <c r="G628" s="144">
        <v>673.31</v>
      </c>
      <c r="H628" s="144">
        <v>171.98</v>
      </c>
      <c r="I628" s="144">
        <v>3278.7</v>
      </c>
    </row>
    <row r="629" spans="1:9" x14ac:dyDescent="0.2">
      <c r="A629" s="141" t="s">
        <v>1273</v>
      </c>
      <c r="B629" s="142" t="s">
        <v>16009</v>
      </c>
      <c r="C629" s="143">
        <v>878</v>
      </c>
      <c r="D629" s="143">
        <v>1</v>
      </c>
      <c r="E629" s="144">
        <v>314.66000000000003</v>
      </c>
      <c r="F629" s="144">
        <v>1042.72</v>
      </c>
      <c r="G629" s="144">
        <v>84.16</v>
      </c>
      <c r="H629" s="144">
        <v>33.5</v>
      </c>
      <c r="I629" s="144">
        <v>1160.3800000000001</v>
      </c>
    </row>
    <row r="630" spans="1:9" x14ac:dyDescent="0.2">
      <c r="A630" s="141" t="s">
        <v>1275</v>
      </c>
      <c r="B630" s="142" t="s">
        <v>16010</v>
      </c>
      <c r="C630" s="143">
        <v>2175</v>
      </c>
      <c r="D630" s="143">
        <v>9</v>
      </c>
      <c r="E630" s="144">
        <v>1901.57</v>
      </c>
      <c r="F630" s="144">
        <v>2583.0500000000002</v>
      </c>
      <c r="G630" s="144">
        <v>757.47</v>
      </c>
      <c r="H630" s="144">
        <v>202.4</v>
      </c>
      <c r="I630" s="144">
        <v>3542.92</v>
      </c>
    </row>
    <row r="631" spans="1:9" x14ac:dyDescent="0.2">
      <c r="A631" s="141" t="s">
        <v>1277</v>
      </c>
      <c r="B631" s="142" t="s">
        <v>16011</v>
      </c>
      <c r="C631" s="143">
        <v>1207</v>
      </c>
      <c r="D631" s="143">
        <v>15</v>
      </c>
      <c r="E631" s="144">
        <v>7542.07</v>
      </c>
      <c r="F631" s="144">
        <v>1433.44</v>
      </c>
      <c r="G631" s="144">
        <v>1262.46</v>
      </c>
      <c r="H631" s="144">
        <v>802.78</v>
      </c>
      <c r="I631" s="144">
        <v>3498.68</v>
      </c>
    </row>
    <row r="632" spans="1:9" x14ac:dyDescent="0.2">
      <c r="A632" s="141" t="s">
        <v>1279</v>
      </c>
      <c r="B632" s="142" t="s">
        <v>16012</v>
      </c>
      <c r="C632" s="143">
        <v>551</v>
      </c>
      <c r="D632" s="143">
        <v>5</v>
      </c>
      <c r="E632" s="144">
        <v>2150.75</v>
      </c>
      <c r="F632" s="144">
        <v>654.38</v>
      </c>
      <c r="G632" s="144">
        <v>420.82</v>
      </c>
      <c r="H632" s="144">
        <v>228.93</v>
      </c>
      <c r="I632" s="144">
        <v>1304.1300000000001</v>
      </c>
    </row>
    <row r="633" spans="1:9" x14ac:dyDescent="0.2">
      <c r="A633" s="141" t="s">
        <v>1281</v>
      </c>
      <c r="B633" s="142" t="s">
        <v>16013</v>
      </c>
      <c r="C633" s="143">
        <v>1172</v>
      </c>
      <c r="D633" s="143">
        <v>3</v>
      </c>
      <c r="E633" s="144">
        <v>687.83</v>
      </c>
      <c r="F633" s="144">
        <v>1391.88</v>
      </c>
      <c r="G633" s="144">
        <v>252.49</v>
      </c>
      <c r="H633" s="144">
        <v>73.22</v>
      </c>
      <c r="I633" s="144">
        <v>1717.59</v>
      </c>
    </row>
    <row r="634" spans="1:9" x14ac:dyDescent="0.2">
      <c r="A634" s="141" t="s">
        <v>1283</v>
      </c>
      <c r="B634" s="142" t="s">
        <v>16014</v>
      </c>
      <c r="C634" s="143">
        <v>784</v>
      </c>
      <c r="D634" s="143">
        <v>6</v>
      </c>
      <c r="E634" s="144">
        <v>10308.34</v>
      </c>
      <c r="F634" s="144">
        <v>931.09</v>
      </c>
      <c r="G634" s="144">
        <v>504.98</v>
      </c>
      <c r="H634" s="144">
        <v>1097.21</v>
      </c>
      <c r="I634" s="144">
        <v>2533.2800000000002</v>
      </c>
    </row>
    <row r="635" spans="1:9" x14ac:dyDescent="0.2">
      <c r="A635" s="141" t="s">
        <v>1285</v>
      </c>
      <c r="B635" s="142" t="s">
        <v>16015</v>
      </c>
      <c r="C635" s="143">
        <v>37275</v>
      </c>
      <c r="D635" s="143">
        <v>621</v>
      </c>
      <c r="E635" s="144">
        <v>368801.47</v>
      </c>
      <c r="F635" s="144">
        <v>44268.09</v>
      </c>
      <c r="G635" s="144">
        <v>52265.74</v>
      </c>
      <c r="H635" s="144">
        <v>39254.94</v>
      </c>
      <c r="I635" s="144">
        <v>135788.76999999999</v>
      </c>
    </row>
    <row r="636" spans="1:9" x14ac:dyDescent="0.2">
      <c r="A636" s="141" t="s">
        <v>1287</v>
      </c>
      <c r="B636" s="142" t="s">
        <v>16016</v>
      </c>
      <c r="C636" s="143">
        <v>552</v>
      </c>
      <c r="D636" s="143">
        <v>8</v>
      </c>
      <c r="E636" s="144">
        <v>12923.47</v>
      </c>
      <c r="F636" s="144">
        <v>655.56</v>
      </c>
      <c r="G636" s="144">
        <v>673.31</v>
      </c>
      <c r="H636" s="144">
        <v>1375.57</v>
      </c>
      <c r="I636" s="144">
        <v>2704.44</v>
      </c>
    </row>
    <row r="637" spans="1:9" x14ac:dyDescent="0.2">
      <c r="A637" s="141" t="s">
        <v>1289</v>
      </c>
      <c r="B637" s="142" t="s">
        <v>16017</v>
      </c>
      <c r="C637" s="143">
        <v>1474</v>
      </c>
      <c r="D637" s="143">
        <v>5</v>
      </c>
      <c r="E637" s="144">
        <v>1231.97</v>
      </c>
      <c r="F637" s="144">
        <v>1750.54</v>
      </c>
      <c r="G637" s="144">
        <v>420.82</v>
      </c>
      <c r="H637" s="144">
        <v>131.13</v>
      </c>
      <c r="I637" s="144">
        <v>2302.4899999999998</v>
      </c>
    </row>
    <row r="638" spans="1:9" x14ac:dyDescent="0.2">
      <c r="A638" s="141" t="s">
        <v>1291</v>
      </c>
      <c r="B638" s="142" t="s">
        <v>16018</v>
      </c>
      <c r="C638" s="143">
        <v>994</v>
      </c>
      <c r="D638" s="143">
        <v>2</v>
      </c>
      <c r="E638" s="144">
        <v>562.66</v>
      </c>
      <c r="F638" s="144">
        <v>1180.48</v>
      </c>
      <c r="G638" s="144">
        <v>168.33</v>
      </c>
      <c r="H638" s="144">
        <v>59.89</v>
      </c>
      <c r="I638" s="144">
        <v>1408.7</v>
      </c>
    </row>
    <row r="639" spans="1:9" x14ac:dyDescent="0.2">
      <c r="A639" s="141" t="s">
        <v>1293</v>
      </c>
      <c r="B639" s="142" t="s">
        <v>16019</v>
      </c>
      <c r="C639" s="143">
        <v>895</v>
      </c>
      <c r="D639" s="143">
        <v>5</v>
      </c>
      <c r="E639" s="144">
        <v>1241.2</v>
      </c>
      <c r="F639" s="144">
        <v>1062.9100000000001</v>
      </c>
      <c r="G639" s="144">
        <v>420.82</v>
      </c>
      <c r="H639" s="144">
        <v>132.11000000000001</v>
      </c>
      <c r="I639" s="144">
        <v>1615.84</v>
      </c>
    </row>
    <row r="640" spans="1:9" x14ac:dyDescent="0.2">
      <c r="A640" s="141" t="s">
        <v>1295</v>
      </c>
      <c r="B640" s="142" t="s">
        <v>16020</v>
      </c>
      <c r="C640" s="143">
        <v>1077</v>
      </c>
      <c r="D640" s="143">
        <v>11</v>
      </c>
      <c r="E640" s="144">
        <v>2881.27</v>
      </c>
      <c r="F640" s="144">
        <v>1279.06</v>
      </c>
      <c r="G640" s="144">
        <v>925.8</v>
      </c>
      <c r="H640" s="144">
        <v>306.68</v>
      </c>
      <c r="I640" s="144">
        <v>2511.54</v>
      </c>
    </row>
    <row r="641" spans="1:9" x14ac:dyDescent="0.2">
      <c r="A641" s="141" t="s">
        <v>1297</v>
      </c>
      <c r="B641" s="142" t="s">
        <v>16021</v>
      </c>
      <c r="C641" s="143">
        <v>4811</v>
      </c>
      <c r="D641" s="143">
        <v>67</v>
      </c>
      <c r="E641" s="144">
        <v>180872.42</v>
      </c>
      <c r="F641" s="144">
        <v>5713.58</v>
      </c>
      <c r="G641" s="144">
        <v>5638.98</v>
      </c>
      <c r="H641" s="144">
        <v>19251.919999999998</v>
      </c>
      <c r="I641" s="144">
        <v>30604.48</v>
      </c>
    </row>
    <row r="642" spans="1:9" x14ac:dyDescent="0.2">
      <c r="A642" s="141" t="s">
        <v>1299</v>
      </c>
      <c r="B642" s="142" t="s">
        <v>16022</v>
      </c>
      <c r="C642" s="143">
        <v>1793</v>
      </c>
      <c r="D642" s="143">
        <v>19</v>
      </c>
      <c r="E642" s="144">
        <v>6123.41</v>
      </c>
      <c r="F642" s="144">
        <v>2129.38</v>
      </c>
      <c r="G642" s="144">
        <v>1599.11</v>
      </c>
      <c r="H642" s="144">
        <v>651.77</v>
      </c>
      <c r="I642" s="144">
        <v>4380.26</v>
      </c>
    </row>
    <row r="643" spans="1:9" x14ac:dyDescent="0.2">
      <c r="A643" s="141" t="s">
        <v>1301</v>
      </c>
      <c r="B643" s="142" t="s">
        <v>16023</v>
      </c>
      <c r="C643" s="143">
        <v>4684</v>
      </c>
      <c r="D643" s="143">
        <v>105</v>
      </c>
      <c r="E643" s="144">
        <v>25083.64</v>
      </c>
      <c r="F643" s="144">
        <v>5562.75</v>
      </c>
      <c r="G643" s="144">
        <v>8837.2000000000007</v>
      </c>
      <c r="H643" s="144">
        <v>2669.88</v>
      </c>
      <c r="I643" s="144">
        <v>17069.830000000002</v>
      </c>
    </row>
    <row r="644" spans="1:9" x14ac:dyDescent="0.2">
      <c r="A644" s="141" t="s">
        <v>1303</v>
      </c>
      <c r="B644" s="142" t="s">
        <v>16024</v>
      </c>
      <c r="C644" s="143">
        <v>681</v>
      </c>
      <c r="D644" s="143">
        <v>2</v>
      </c>
      <c r="E644" s="144">
        <v>152.71</v>
      </c>
      <c r="F644" s="144">
        <v>808.76</v>
      </c>
      <c r="G644" s="144">
        <v>168.33</v>
      </c>
      <c r="H644" s="144">
        <v>16.260000000000002</v>
      </c>
      <c r="I644" s="144">
        <v>993.35</v>
      </c>
    </row>
    <row r="645" spans="1:9" x14ac:dyDescent="0.2">
      <c r="A645" s="141" t="s">
        <v>1305</v>
      </c>
      <c r="B645" s="142" t="s">
        <v>16025</v>
      </c>
      <c r="C645" s="143">
        <v>6704</v>
      </c>
      <c r="D645" s="143">
        <v>75</v>
      </c>
      <c r="E645" s="144">
        <v>84914.1</v>
      </c>
      <c r="F645" s="144">
        <v>7961.73</v>
      </c>
      <c r="G645" s="144">
        <v>6312.29</v>
      </c>
      <c r="H645" s="144">
        <v>9038.19</v>
      </c>
      <c r="I645" s="144">
        <v>23312.21</v>
      </c>
    </row>
    <row r="646" spans="1:9" x14ac:dyDescent="0.2">
      <c r="A646" s="141" t="s">
        <v>1307</v>
      </c>
      <c r="B646" s="142" t="s">
        <v>16026</v>
      </c>
      <c r="C646" s="143">
        <v>2244</v>
      </c>
      <c r="D646" s="143">
        <v>18</v>
      </c>
      <c r="E646" s="144">
        <v>8059.07</v>
      </c>
      <c r="F646" s="144">
        <v>2664.99</v>
      </c>
      <c r="G646" s="144">
        <v>1514.95</v>
      </c>
      <c r="H646" s="144">
        <v>857.8</v>
      </c>
      <c r="I646" s="144">
        <v>5037.74</v>
      </c>
    </row>
    <row r="647" spans="1:9" x14ac:dyDescent="0.2">
      <c r="A647" s="141" t="s">
        <v>1309</v>
      </c>
      <c r="B647" s="142" t="s">
        <v>16027</v>
      </c>
      <c r="C647" s="143">
        <v>510</v>
      </c>
      <c r="D647" s="143">
        <v>1</v>
      </c>
      <c r="E647" s="144">
        <v>37.32</v>
      </c>
      <c r="F647" s="144">
        <v>605.67999999999995</v>
      </c>
      <c r="G647" s="144">
        <v>84.16</v>
      </c>
      <c r="H647" s="144">
        <v>3.98</v>
      </c>
      <c r="I647" s="144">
        <v>693.82</v>
      </c>
    </row>
    <row r="648" spans="1:9" x14ac:dyDescent="0.2">
      <c r="A648" s="141" t="s">
        <v>1311</v>
      </c>
      <c r="B648" s="142" t="s">
        <v>16028</v>
      </c>
      <c r="C648" s="143">
        <v>554</v>
      </c>
      <c r="D648" s="143">
        <v>1</v>
      </c>
      <c r="E648" s="144">
        <v>37.32</v>
      </c>
      <c r="F648" s="144">
        <v>657.94</v>
      </c>
      <c r="G648" s="144">
        <v>84.16</v>
      </c>
      <c r="H648" s="144">
        <v>3.98</v>
      </c>
      <c r="I648" s="144">
        <v>746.08</v>
      </c>
    </row>
    <row r="649" spans="1:9" x14ac:dyDescent="0.2">
      <c r="A649" s="141" t="s">
        <v>1313</v>
      </c>
      <c r="B649" s="142" t="s">
        <v>16029</v>
      </c>
      <c r="C649" s="143">
        <v>2334</v>
      </c>
      <c r="D649" s="143">
        <v>21</v>
      </c>
      <c r="E649" s="144">
        <v>46930.95</v>
      </c>
      <c r="F649" s="144">
        <v>2771.88</v>
      </c>
      <c r="G649" s="144">
        <v>1767.44</v>
      </c>
      <c r="H649" s="144">
        <v>4995.3</v>
      </c>
      <c r="I649" s="144">
        <v>9534.6200000000008</v>
      </c>
    </row>
    <row r="650" spans="1:9" x14ac:dyDescent="0.2">
      <c r="A650" s="141" t="s">
        <v>1315</v>
      </c>
      <c r="B650" s="142" t="s">
        <v>16030</v>
      </c>
      <c r="C650" s="143">
        <v>1965</v>
      </c>
      <c r="D650" s="143">
        <v>23</v>
      </c>
      <c r="E650" s="144">
        <v>21716.66</v>
      </c>
      <c r="F650" s="144">
        <v>2333.65</v>
      </c>
      <c r="G650" s="144">
        <v>1935.77</v>
      </c>
      <c r="H650" s="144">
        <v>2311.5</v>
      </c>
      <c r="I650" s="144">
        <v>6580.92</v>
      </c>
    </row>
    <row r="651" spans="1:9" x14ac:dyDescent="0.2">
      <c r="A651" s="141" t="s">
        <v>1317</v>
      </c>
      <c r="B651" s="142" t="s">
        <v>16031</v>
      </c>
      <c r="C651" s="143">
        <v>6812</v>
      </c>
      <c r="D651" s="143">
        <v>81</v>
      </c>
      <c r="E651" s="144">
        <v>64480.84</v>
      </c>
      <c r="F651" s="144">
        <v>8089.98</v>
      </c>
      <c r="G651" s="144">
        <v>6817.27</v>
      </c>
      <c r="H651" s="144">
        <v>6863.29</v>
      </c>
      <c r="I651" s="144">
        <v>21770.54</v>
      </c>
    </row>
    <row r="652" spans="1:9" x14ac:dyDescent="0.2">
      <c r="A652" s="141" t="s">
        <v>1319</v>
      </c>
      <c r="B652" s="142" t="s">
        <v>16032</v>
      </c>
      <c r="C652" s="143">
        <v>1206</v>
      </c>
      <c r="D652" s="143">
        <v>6</v>
      </c>
      <c r="E652" s="144">
        <v>2670.92</v>
      </c>
      <c r="F652" s="144">
        <v>1432.26</v>
      </c>
      <c r="G652" s="144">
        <v>504.98</v>
      </c>
      <c r="H652" s="144">
        <v>284.29000000000002</v>
      </c>
      <c r="I652" s="144">
        <v>2221.5300000000002</v>
      </c>
    </row>
    <row r="653" spans="1:9" x14ac:dyDescent="0.2">
      <c r="A653" s="141" t="s">
        <v>1321</v>
      </c>
      <c r="B653" s="142" t="s">
        <v>16033</v>
      </c>
      <c r="C653" s="143">
        <v>612</v>
      </c>
      <c r="D653" s="143">
        <v>3</v>
      </c>
      <c r="E653" s="144">
        <v>918.86</v>
      </c>
      <c r="F653" s="144">
        <v>726.82</v>
      </c>
      <c r="G653" s="144">
        <v>252.49</v>
      </c>
      <c r="H653" s="144">
        <v>97.8</v>
      </c>
      <c r="I653" s="144">
        <v>1077.1099999999999</v>
      </c>
    </row>
    <row r="654" spans="1:9" x14ac:dyDescent="0.2">
      <c r="A654" s="141" t="s">
        <v>1323</v>
      </c>
      <c r="B654" s="142" t="s">
        <v>16034</v>
      </c>
      <c r="C654" s="143">
        <v>3465</v>
      </c>
      <c r="D654" s="143">
        <v>27</v>
      </c>
      <c r="E654" s="144">
        <v>87843.48</v>
      </c>
      <c r="F654" s="144">
        <v>4115.0600000000004</v>
      </c>
      <c r="G654" s="144">
        <v>2272.42</v>
      </c>
      <c r="H654" s="144">
        <v>9349.99</v>
      </c>
      <c r="I654" s="144">
        <v>15737.47</v>
      </c>
    </row>
    <row r="655" spans="1:9" x14ac:dyDescent="0.2">
      <c r="A655" s="141" t="s">
        <v>1325</v>
      </c>
      <c r="B655" s="142" t="s">
        <v>16035</v>
      </c>
      <c r="C655" s="143">
        <v>937</v>
      </c>
      <c r="D655" s="143">
        <v>7</v>
      </c>
      <c r="E655" s="144">
        <v>1546.65</v>
      </c>
      <c r="F655" s="144">
        <v>1112.79</v>
      </c>
      <c r="G655" s="144">
        <v>589.14</v>
      </c>
      <c r="H655" s="144">
        <v>164.62</v>
      </c>
      <c r="I655" s="144">
        <v>1866.55</v>
      </c>
    </row>
    <row r="656" spans="1:9" x14ac:dyDescent="0.2">
      <c r="A656" s="141" t="s">
        <v>1327</v>
      </c>
      <c r="B656" s="142" t="s">
        <v>16036</v>
      </c>
      <c r="C656" s="143">
        <v>335</v>
      </c>
      <c r="D656" s="143">
        <v>3</v>
      </c>
      <c r="E656" s="144">
        <v>472.75</v>
      </c>
      <c r="F656" s="144">
        <v>397.85</v>
      </c>
      <c r="G656" s="144">
        <v>252.49</v>
      </c>
      <c r="H656" s="144">
        <v>50.32</v>
      </c>
      <c r="I656" s="144">
        <v>700.66</v>
      </c>
    </row>
    <row r="657" spans="1:9" x14ac:dyDescent="0.2">
      <c r="A657" s="141" t="s">
        <v>1329</v>
      </c>
      <c r="B657" s="142" t="s">
        <v>16037</v>
      </c>
      <c r="C657" s="143">
        <v>1930</v>
      </c>
      <c r="D657" s="143">
        <v>4</v>
      </c>
      <c r="E657" s="144">
        <v>1036.3399999999999</v>
      </c>
      <c r="F657" s="144">
        <v>2292.08</v>
      </c>
      <c r="G657" s="144">
        <v>336.66</v>
      </c>
      <c r="H657" s="144">
        <v>110.3</v>
      </c>
      <c r="I657" s="144">
        <v>2739.04</v>
      </c>
    </row>
    <row r="658" spans="1:9" x14ac:dyDescent="0.2">
      <c r="A658" s="141" t="s">
        <v>1331</v>
      </c>
      <c r="B658" s="142" t="s">
        <v>16038</v>
      </c>
      <c r="C658" s="143">
        <v>2202</v>
      </c>
      <c r="D658" s="143">
        <v>27</v>
      </c>
      <c r="E658" s="144">
        <v>71076.7</v>
      </c>
      <c r="F658" s="144">
        <v>2615.11</v>
      </c>
      <c r="G658" s="144">
        <v>2272.42</v>
      </c>
      <c r="H658" s="144">
        <v>7565.35</v>
      </c>
      <c r="I658" s="144">
        <v>12452.88</v>
      </c>
    </row>
    <row r="659" spans="1:9" x14ac:dyDescent="0.2">
      <c r="A659" s="141" t="s">
        <v>1333</v>
      </c>
      <c r="B659" s="142" t="s">
        <v>16039</v>
      </c>
      <c r="C659" s="143">
        <v>476</v>
      </c>
      <c r="D659" s="143">
        <v>6</v>
      </c>
      <c r="E659" s="144">
        <v>87277.92</v>
      </c>
      <c r="F659" s="144">
        <v>565.29999999999995</v>
      </c>
      <c r="G659" s="144">
        <v>504.98</v>
      </c>
      <c r="H659" s="144">
        <v>9289.7900000000009</v>
      </c>
      <c r="I659" s="144">
        <v>10360.07</v>
      </c>
    </row>
    <row r="660" spans="1:9" x14ac:dyDescent="0.2">
      <c r="A660" s="141" t="s">
        <v>1335</v>
      </c>
      <c r="B660" s="142" t="s">
        <v>16040</v>
      </c>
      <c r="C660" s="143">
        <v>3509</v>
      </c>
      <c r="D660" s="143">
        <v>27</v>
      </c>
      <c r="E660" s="144">
        <v>10969.52</v>
      </c>
      <c r="F660" s="144">
        <v>4167.32</v>
      </c>
      <c r="G660" s="144">
        <v>2272.42</v>
      </c>
      <c r="H660" s="144">
        <v>1167.58</v>
      </c>
      <c r="I660" s="144">
        <v>7607.32</v>
      </c>
    </row>
    <row r="661" spans="1:9" x14ac:dyDescent="0.2">
      <c r="A661" s="141" t="s">
        <v>1337</v>
      </c>
      <c r="B661" s="142" t="s">
        <v>16041</v>
      </c>
      <c r="C661" s="143">
        <v>9171</v>
      </c>
      <c r="D661" s="143">
        <v>139</v>
      </c>
      <c r="E661" s="144">
        <v>148240.95999999999</v>
      </c>
      <c r="F661" s="144">
        <v>10891.55</v>
      </c>
      <c r="G661" s="144">
        <v>11698.77</v>
      </c>
      <c r="H661" s="144">
        <v>15778.66</v>
      </c>
      <c r="I661" s="144">
        <v>38368.980000000003</v>
      </c>
    </row>
    <row r="662" spans="1:9" x14ac:dyDescent="0.2">
      <c r="A662" s="141" t="s">
        <v>1339</v>
      </c>
      <c r="B662" s="142" t="s">
        <v>16042</v>
      </c>
      <c r="C662" s="143">
        <v>277</v>
      </c>
      <c r="D662" s="143">
        <v>1</v>
      </c>
      <c r="E662" s="144">
        <v>37.32</v>
      </c>
      <c r="F662" s="144">
        <v>328.97</v>
      </c>
      <c r="G662" s="144">
        <v>84.16</v>
      </c>
      <c r="H662" s="144">
        <v>3.98</v>
      </c>
      <c r="I662" s="144">
        <v>417.11</v>
      </c>
    </row>
    <row r="663" spans="1:9" x14ac:dyDescent="0.2">
      <c r="A663" s="141" t="s">
        <v>1341</v>
      </c>
      <c r="B663" s="142" t="s">
        <v>16043</v>
      </c>
      <c r="C663" s="143">
        <v>2760</v>
      </c>
      <c r="D663" s="143">
        <v>58</v>
      </c>
      <c r="E663" s="144">
        <v>32590.38</v>
      </c>
      <c r="F663" s="144">
        <v>3277.8</v>
      </c>
      <c r="G663" s="144">
        <v>4881.5</v>
      </c>
      <c r="H663" s="144">
        <v>3468.9</v>
      </c>
      <c r="I663" s="144">
        <v>11628.2</v>
      </c>
    </row>
    <row r="664" spans="1:9" x14ac:dyDescent="0.2">
      <c r="A664" s="141" t="s">
        <v>1343</v>
      </c>
      <c r="B664" s="142" t="s">
        <v>16044</v>
      </c>
      <c r="C664" s="143">
        <v>823</v>
      </c>
      <c r="D664" s="143">
        <v>5</v>
      </c>
      <c r="E664" s="144">
        <v>1154.75</v>
      </c>
      <c r="F664" s="144">
        <v>977.4</v>
      </c>
      <c r="G664" s="144">
        <v>420.82</v>
      </c>
      <c r="H664" s="144">
        <v>122.91</v>
      </c>
      <c r="I664" s="144">
        <v>1521.13</v>
      </c>
    </row>
    <row r="665" spans="1:9" x14ac:dyDescent="0.2">
      <c r="A665" s="141" t="s">
        <v>1345</v>
      </c>
      <c r="B665" s="142" t="s">
        <v>16045</v>
      </c>
      <c r="C665" s="143">
        <v>5697</v>
      </c>
      <c r="D665" s="143">
        <v>140</v>
      </c>
      <c r="E665" s="144">
        <v>47063.35</v>
      </c>
      <c r="F665" s="144">
        <v>6765.8</v>
      </c>
      <c r="G665" s="144">
        <v>11782.94</v>
      </c>
      <c r="H665" s="144">
        <v>5009.38</v>
      </c>
      <c r="I665" s="144">
        <v>23558.12</v>
      </c>
    </row>
    <row r="666" spans="1:9" x14ac:dyDescent="0.2">
      <c r="A666" s="141" t="s">
        <v>1347</v>
      </c>
      <c r="B666" s="142" t="s">
        <v>16046</v>
      </c>
      <c r="C666" s="143">
        <v>511</v>
      </c>
      <c r="D666" s="143">
        <v>2</v>
      </c>
      <c r="E666" s="144">
        <v>7249.47</v>
      </c>
      <c r="F666" s="144">
        <v>606.86</v>
      </c>
      <c r="G666" s="144">
        <v>168.33</v>
      </c>
      <c r="H666" s="144">
        <v>771.63</v>
      </c>
      <c r="I666" s="144">
        <v>1546.82</v>
      </c>
    </row>
    <row r="667" spans="1:9" x14ac:dyDescent="0.2">
      <c r="A667" s="141" t="s">
        <v>1349</v>
      </c>
      <c r="B667" s="142" t="s">
        <v>16047</v>
      </c>
      <c r="C667" s="143">
        <v>960</v>
      </c>
      <c r="D667" s="143">
        <v>7</v>
      </c>
      <c r="E667" s="144">
        <v>3397.55</v>
      </c>
      <c r="F667" s="144">
        <v>1140.0999999999999</v>
      </c>
      <c r="G667" s="144">
        <v>589.14</v>
      </c>
      <c r="H667" s="144">
        <v>361.63</v>
      </c>
      <c r="I667" s="144">
        <v>2090.87</v>
      </c>
    </row>
    <row r="668" spans="1:9" x14ac:dyDescent="0.2">
      <c r="A668" s="141" t="s">
        <v>1351</v>
      </c>
      <c r="B668" s="142" t="s">
        <v>16048</v>
      </c>
      <c r="C668" s="143">
        <v>351</v>
      </c>
      <c r="D668" s="143">
        <v>3</v>
      </c>
      <c r="E668" s="144">
        <v>345.46</v>
      </c>
      <c r="F668" s="144">
        <v>416.85</v>
      </c>
      <c r="G668" s="144">
        <v>252.49</v>
      </c>
      <c r="H668" s="144">
        <v>36.770000000000003</v>
      </c>
      <c r="I668" s="144">
        <v>706.11</v>
      </c>
    </row>
    <row r="669" spans="1:9" x14ac:dyDescent="0.2">
      <c r="A669" s="141" t="s">
        <v>1353</v>
      </c>
      <c r="B669" s="142" t="s">
        <v>16049</v>
      </c>
      <c r="C669" s="143">
        <v>536</v>
      </c>
      <c r="D669" s="143">
        <v>2</v>
      </c>
      <c r="E669" s="144">
        <v>4686.6099999999997</v>
      </c>
      <c r="F669" s="144">
        <v>636.55999999999995</v>
      </c>
      <c r="G669" s="144">
        <v>168.33</v>
      </c>
      <c r="H669" s="144">
        <v>498.84</v>
      </c>
      <c r="I669" s="144">
        <v>1303.73</v>
      </c>
    </row>
    <row r="670" spans="1:9" x14ac:dyDescent="0.2">
      <c r="A670" s="141" t="s">
        <v>1355</v>
      </c>
      <c r="B670" s="142" t="s">
        <v>16050</v>
      </c>
      <c r="C670" s="143">
        <v>769</v>
      </c>
      <c r="D670" s="143">
        <v>2</v>
      </c>
      <c r="E670" s="144">
        <v>610.52</v>
      </c>
      <c r="F670" s="144">
        <v>913.27</v>
      </c>
      <c r="G670" s="144">
        <v>168.33</v>
      </c>
      <c r="H670" s="144">
        <v>64.98</v>
      </c>
      <c r="I670" s="144">
        <v>1146.58</v>
      </c>
    </row>
    <row r="671" spans="1:9" x14ac:dyDescent="0.2">
      <c r="A671" s="141" t="s">
        <v>1357</v>
      </c>
      <c r="B671" s="142" t="s">
        <v>16051</v>
      </c>
      <c r="C671" s="143">
        <v>2247</v>
      </c>
      <c r="D671" s="143">
        <v>41</v>
      </c>
      <c r="E671" s="144">
        <v>61879.07</v>
      </c>
      <c r="F671" s="144">
        <v>2668.55</v>
      </c>
      <c r="G671" s="144">
        <v>3450.72</v>
      </c>
      <c r="H671" s="144">
        <v>6586.36</v>
      </c>
      <c r="I671" s="144">
        <v>12705.63</v>
      </c>
    </row>
    <row r="672" spans="1:9" x14ac:dyDescent="0.2">
      <c r="A672" s="141" t="s">
        <v>1359</v>
      </c>
      <c r="B672" s="142" t="s">
        <v>16052</v>
      </c>
      <c r="C672" s="143">
        <v>1163</v>
      </c>
      <c r="D672" s="143">
        <v>9</v>
      </c>
      <c r="E672" s="144">
        <v>3623.1</v>
      </c>
      <c r="F672" s="144">
        <v>1381.19</v>
      </c>
      <c r="G672" s="144">
        <v>757.47</v>
      </c>
      <c r="H672" s="144">
        <v>385.64</v>
      </c>
      <c r="I672" s="144">
        <v>2524.3000000000002</v>
      </c>
    </row>
    <row r="673" spans="1:9" x14ac:dyDescent="0.2">
      <c r="A673" s="141" t="s">
        <v>1361</v>
      </c>
      <c r="B673" s="142" t="s">
        <v>16053</v>
      </c>
      <c r="C673" s="143">
        <v>489</v>
      </c>
      <c r="D673" s="143">
        <v>3</v>
      </c>
      <c r="E673" s="144">
        <v>1302.6600000000001</v>
      </c>
      <c r="F673" s="144">
        <v>580.74</v>
      </c>
      <c r="G673" s="144">
        <v>252.49</v>
      </c>
      <c r="H673" s="144">
        <v>138.66</v>
      </c>
      <c r="I673" s="144">
        <v>971.89</v>
      </c>
    </row>
    <row r="674" spans="1:9" x14ac:dyDescent="0.2">
      <c r="A674" s="141" t="s">
        <v>1363</v>
      </c>
      <c r="B674" s="142" t="s">
        <v>16054</v>
      </c>
      <c r="C674" s="143">
        <v>59424</v>
      </c>
      <c r="D674" s="143">
        <v>878</v>
      </c>
      <c r="E674" s="144">
        <v>604504.56999999995</v>
      </c>
      <c r="F674" s="144">
        <v>70572.42</v>
      </c>
      <c r="G674" s="144">
        <v>73895.839999999997</v>
      </c>
      <c r="H674" s="144">
        <v>64343</v>
      </c>
      <c r="I674" s="144">
        <v>208811.26</v>
      </c>
    </row>
    <row r="675" spans="1:9" x14ac:dyDescent="0.2">
      <c r="A675" s="141" t="s">
        <v>1365</v>
      </c>
      <c r="B675" s="142" t="s">
        <v>16055</v>
      </c>
      <c r="C675" s="143">
        <v>1247</v>
      </c>
      <c r="D675" s="143">
        <v>5</v>
      </c>
      <c r="E675" s="144">
        <v>1190.82</v>
      </c>
      <c r="F675" s="144">
        <v>1480.94</v>
      </c>
      <c r="G675" s="144">
        <v>420.82</v>
      </c>
      <c r="H675" s="144">
        <v>126.75</v>
      </c>
      <c r="I675" s="144">
        <v>2028.51</v>
      </c>
    </row>
    <row r="676" spans="1:9" x14ac:dyDescent="0.2">
      <c r="A676" s="141" t="s">
        <v>1367</v>
      </c>
      <c r="B676" s="142" t="s">
        <v>16056</v>
      </c>
      <c r="C676" s="143">
        <v>4267</v>
      </c>
      <c r="D676" s="143">
        <v>104</v>
      </c>
      <c r="E676" s="144">
        <v>36894.639999999999</v>
      </c>
      <c r="F676" s="144">
        <v>5067.5200000000004</v>
      </c>
      <c r="G676" s="144">
        <v>8753.0400000000009</v>
      </c>
      <c r="H676" s="144">
        <v>3927.04</v>
      </c>
      <c r="I676" s="144">
        <v>17747.599999999999</v>
      </c>
    </row>
    <row r="677" spans="1:9" x14ac:dyDescent="0.2">
      <c r="A677" s="141" t="s">
        <v>1369</v>
      </c>
      <c r="B677" s="142" t="s">
        <v>16057</v>
      </c>
      <c r="C677" s="143">
        <v>1365</v>
      </c>
      <c r="D677" s="143">
        <v>8</v>
      </c>
      <c r="E677" s="144">
        <v>1165.76</v>
      </c>
      <c r="F677" s="144">
        <v>1621.09</v>
      </c>
      <c r="G677" s="144">
        <v>673.31</v>
      </c>
      <c r="H677" s="144">
        <v>124.08</v>
      </c>
      <c r="I677" s="144">
        <v>2418.48</v>
      </c>
    </row>
    <row r="678" spans="1:9" x14ac:dyDescent="0.2">
      <c r="A678" s="141" t="s">
        <v>1371</v>
      </c>
      <c r="B678" s="142" t="s">
        <v>16058</v>
      </c>
      <c r="C678" s="143">
        <v>2312</v>
      </c>
      <c r="D678" s="143">
        <v>19</v>
      </c>
      <c r="E678" s="144">
        <v>15608.25</v>
      </c>
      <c r="F678" s="144">
        <v>2745.75</v>
      </c>
      <c r="G678" s="144">
        <v>1599.11</v>
      </c>
      <c r="H678" s="144">
        <v>1661.33</v>
      </c>
      <c r="I678" s="144">
        <v>6006.19</v>
      </c>
    </row>
    <row r="679" spans="1:9" x14ac:dyDescent="0.2">
      <c r="A679" s="141" t="s">
        <v>1373</v>
      </c>
      <c r="B679" s="142" t="s">
        <v>16059</v>
      </c>
      <c r="C679" s="143">
        <v>15483</v>
      </c>
      <c r="D679" s="143">
        <v>135</v>
      </c>
      <c r="E679" s="144">
        <v>68218.95</v>
      </c>
      <c r="F679" s="144">
        <v>18387.740000000002</v>
      </c>
      <c r="G679" s="144">
        <v>11362.12</v>
      </c>
      <c r="H679" s="144">
        <v>7261.18</v>
      </c>
      <c r="I679" s="144">
        <v>37011.040000000001</v>
      </c>
    </row>
    <row r="680" spans="1:9" x14ac:dyDescent="0.2">
      <c r="A680" s="141" t="s">
        <v>1375</v>
      </c>
      <c r="B680" s="142" t="s">
        <v>16060</v>
      </c>
      <c r="C680" s="143">
        <v>714</v>
      </c>
      <c r="D680" s="143">
        <v>5</v>
      </c>
      <c r="E680" s="144">
        <v>2963.13</v>
      </c>
      <c r="F680" s="144">
        <v>847.95</v>
      </c>
      <c r="G680" s="144">
        <v>420.82</v>
      </c>
      <c r="H680" s="144">
        <v>315.39</v>
      </c>
      <c r="I680" s="144">
        <v>1584.16</v>
      </c>
    </row>
    <row r="681" spans="1:9" x14ac:dyDescent="0.2">
      <c r="A681" s="141" t="s">
        <v>1377</v>
      </c>
      <c r="B681" s="142" t="s">
        <v>16061</v>
      </c>
      <c r="C681" s="143">
        <v>933</v>
      </c>
      <c r="D681" s="143">
        <v>7</v>
      </c>
      <c r="E681" s="144">
        <v>2742.22</v>
      </c>
      <c r="F681" s="144">
        <v>1108.04</v>
      </c>
      <c r="G681" s="144">
        <v>589.14</v>
      </c>
      <c r="H681" s="144">
        <v>291.88</v>
      </c>
      <c r="I681" s="144">
        <v>1989.06</v>
      </c>
    </row>
    <row r="682" spans="1:9" x14ac:dyDescent="0.2">
      <c r="A682" s="141" t="s">
        <v>1379</v>
      </c>
      <c r="B682" s="142" t="s">
        <v>16062</v>
      </c>
      <c r="C682" s="143">
        <v>4392</v>
      </c>
      <c r="D682" s="143">
        <v>59</v>
      </c>
      <c r="E682" s="144">
        <v>95537.71</v>
      </c>
      <c r="F682" s="144">
        <v>5215.9799999999996</v>
      </c>
      <c r="G682" s="144">
        <v>4965.66</v>
      </c>
      <c r="H682" s="144">
        <v>10168.959999999999</v>
      </c>
      <c r="I682" s="144">
        <v>20350.599999999999</v>
      </c>
    </row>
    <row r="683" spans="1:9" x14ac:dyDescent="0.2">
      <c r="A683" s="141" t="s">
        <v>1381</v>
      </c>
      <c r="B683" s="142" t="s">
        <v>16063</v>
      </c>
      <c r="C683" s="143">
        <v>646</v>
      </c>
      <c r="D683" s="143">
        <v>12</v>
      </c>
      <c r="E683" s="144">
        <v>2249.34</v>
      </c>
      <c r="F683" s="144">
        <v>767.19</v>
      </c>
      <c r="G683" s="144">
        <v>1009.97</v>
      </c>
      <c r="H683" s="144">
        <v>239.42</v>
      </c>
      <c r="I683" s="144">
        <v>2016.58</v>
      </c>
    </row>
    <row r="684" spans="1:9" x14ac:dyDescent="0.2">
      <c r="A684" s="141" t="s">
        <v>1383</v>
      </c>
      <c r="B684" s="142" t="s">
        <v>16064</v>
      </c>
      <c r="C684" s="143">
        <v>5083</v>
      </c>
      <c r="D684" s="143">
        <v>35</v>
      </c>
      <c r="E684" s="144">
        <v>13092.18</v>
      </c>
      <c r="F684" s="144">
        <v>6036.61</v>
      </c>
      <c r="G684" s="144">
        <v>2945.74</v>
      </c>
      <c r="H684" s="144">
        <v>1393.52</v>
      </c>
      <c r="I684" s="144">
        <v>10375.870000000001</v>
      </c>
    </row>
    <row r="685" spans="1:9" x14ac:dyDescent="0.2">
      <c r="A685" s="141" t="s">
        <v>1385</v>
      </c>
      <c r="B685" s="142" t="s">
        <v>16065</v>
      </c>
      <c r="C685" s="143">
        <v>1710</v>
      </c>
      <c r="D685" s="143">
        <v>10</v>
      </c>
      <c r="E685" s="144">
        <v>9719.9699999999993</v>
      </c>
      <c r="F685" s="144">
        <v>2030.81</v>
      </c>
      <c r="G685" s="144">
        <v>841.64</v>
      </c>
      <c r="H685" s="144">
        <v>1034.58</v>
      </c>
      <c r="I685" s="144">
        <v>3907.03</v>
      </c>
    </row>
    <row r="686" spans="1:9" x14ac:dyDescent="0.2">
      <c r="A686" s="141" t="s">
        <v>1387</v>
      </c>
      <c r="B686" s="142" t="s">
        <v>16066</v>
      </c>
      <c r="C686" s="143">
        <v>11871</v>
      </c>
      <c r="D686" s="143">
        <v>102</v>
      </c>
      <c r="E686" s="144">
        <v>91439.31</v>
      </c>
      <c r="F686" s="144">
        <v>14098.1</v>
      </c>
      <c r="G686" s="144">
        <v>8584.7099999999991</v>
      </c>
      <c r="H686" s="144">
        <v>9732.73</v>
      </c>
      <c r="I686" s="144">
        <v>32415.54</v>
      </c>
    </row>
    <row r="687" spans="1:9" x14ac:dyDescent="0.2">
      <c r="A687" s="141" t="s">
        <v>1389</v>
      </c>
      <c r="B687" s="142" t="s">
        <v>16067</v>
      </c>
      <c r="C687" s="143">
        <v>255</v>
      </c>
      <c r="D687" s="143">
        <v>1</v>
      </c>
      <c r="E687" s="144">
        <v>37.32</v>
      </c>
      <c r="F687" s="144">
        <v>302.83999999999997</v>
      </c>
      <c r="G687" s="144">
        <v>84.16</v>
      </c>
      <c r="H687" s="144">
        <v>3.98</v>
      </c>
      <c r="I687" s="144">
        <v>390.98</v>
      </c>
    </row>
    <row r="688" spans="1:9" x14ac:dyDescent="0.2">
      <c r="A688" s="141" t="s">
        <v>1391</v>
      </c>
      <c r="B688" s="142" t="s">
        <v>16068</v>
      </c>
      <c r="C688" s="143">
        <v>2627</v>
      </c>
      <c r="D688" s="143">
        <v>20</v>
      </c>
      <c r="E688" s="144">
        <v>56298.36</v>
      </c>
      <c r="F688" s="144">
        <v>3119.85</v>
      </c>
      <c r="G688" s="144">
        <v>1683.28</v>
      </c>
      <c r="H688" s="144">
        <v>5992.35</v>
      </c>
      <c r="I688" s="144">
        <v>10795.48</v>
      </c>
    </row>
    <row r="689" spans="1:9" x14ac:dyDescent="0.2">
      <c r="A689" s="141" t="s">
        <v>1393</v>
      </c>
      <c r="B689" s="142" t="s">
        <v>16069</v>
      </c>
      <c r="C689" s="143">
        <v>673</v>
      </c>
      <c r="D689" s="143">
        <v>4</v>
      </c>
      <c r="E689" s="144">
        <v>737.9</v>
      </c>
      <c r="F689" s="144">
        <v>799.26</v>
      </c>
      <c r="G689" s="144">
        <v>336.66</v>
      </c>
      <c r="H689" s="144">
        <v>78.540000000000006</v>
      </c>
      <c r="I689" s="144">
        <v>1214.46</v>
      </c>
    </row>
    <row r="690" spans="1:9" x14ac:dyDescent="0.2">
      <c r="A690" s="141" t="s">
        <v>1395</v>
      </c>
      <c r="B690" s="142" t="s">
        <v>16070</v>
      </c>
      <c r="C690" s="143">
        <v>1322</v>
      </c>
      <c r="D690" s="143">
        <v>3</v>
      </c>
      <c r="E690" s="144">
        <v>878.61</v>
      </c>
      <c r="F690" s="144">
        <v>1570.02</v>
      </c>
      <c r="G690" s="144">
        <v>252.49</v>
      </c>
      <c r="H690" s="144">
        <v>93.52</v>
      </c>
      <c r="I690" s="144">
        <v>1916.03</v>
      </c>
    </row>
    <row r="691" spans="1:9" x14ac:dyDescent="0.2">
      <c r="A691" s="141" t="s">
        <v>1397</v>
      </c>
      <c r="B691" s="142" t="s">
        <v>16071</v>
      </c>
      <c r="C691" s="143">
        <v>870</v>
      </c>
      <c r="D691" s="143">
        <v>3</v>
      </c>
      <c r="E691" s="144">
        <v>571.66999999999996</v>
      </c>
      <c r="F691" s="144">
        <v>1033.22</v>
      </c>
      <c r="G691" s="144">
        <v>252.49</v>
      </c>
      <c r="H691" s="144">
        <v>60.85</v>
      </c>
      <c r="I691" s="144">
        <v>1346.56</v>
      </c>
    </row>
    <row r="692" spans="1:9" x14ac:dyDescent="0.2">
      <c r="A692" s="141" t="s">
        <v>1399</v>
      </c>
      <c r="B692" s="142" t="s">
        <v>16072</v>
      </c>
      <c r="C692" s="143">
        <v>490</v>
      </c>
      <c r="D692" s="143">
        <v>5</v>
      </c>
      <c r="E692" s="144">
        <v>9421.11</v>
      </c>
      <c r="F692" s="144">
        <v>581.92999999999995</v>
      </c>
      <c r="G692" s="144">
        <v>420.82</v>
      </c>
      <c r="H692" s="144">
        <v>1002.78</v>
      </c>
      <c r="I692" s="144">
        <v>2005.53</v>
      </c>
    </row>
    <row r="693" spans="1:9" x14ac:dyDescent="0.2">
      <c r="A693" s="141" t="s">
        <v>1401</v>
      </c>
      <c r="B693" s="142" t="s">
        <v>16073</v>
      </c>
      <c r="C693" s="143">
        <v>1174</v>
      </c>
      <c r="D693" s="143">
        <v>19</v>
      </c>
      <c r="E693" s="144">
        <v>11649.46</v>
      </c>
      <c r="F693" s="144">
        <v>1394.25</v>
      </c>
      <c r="G693" s="144">
        <v>1599.11</v>
      </c>
      <c r="H693" s="144">
        <v>1239.96</v>
      </c>
      <c r="I693" s="144">
        <v>4233.32</v>
      </c>
    </row>
    <row r="694" spans="1:9" x14ac:dyDescent="0.2">
      <c r="A694" s="141" t="s">
        <v>1403</v>
      </c>
      <c r="B694" s="142" t="s">
        <v>16074</v>
      </c>
      <c r="C694" s="143">
        <v>5861</v>
      </c>
      <c r="D694" s="143">
        <v>63</v>
      </c>
      <c r="E694" s="144">
        <v>35935.599999999999</v>
      </c>
      <c r="F694" s="144">
        <v>6960.57</v>
      </c>
      <c r="G694" s="144">
        <v>5302.32</v>
      </c>
      <c r="H694" s="144">
        <v>3824.96</v>
      </c>
      <c r="I694" s="144">
        <v>16087.85</v>
      </c>
    </row>
    <row r="695" spans="1:9" x14ac:dyDescent="0.2">
      <c r="A695" s="141" t="s">
        <v>1405</v>
      </c>
      <c r="B695" s="142" t="s">
        <v>16075</v>
      </c>
      <c r="C695" s="143">
        <v>719</v>
      </c>
      <c r="D695" s="143">
        <v>2</v>
      </c>
      <c r="E695" s="144">
        <v>787.45</v>
      </c>
      <c r="F695" s="144">
        <v>853.89</v>
      </c>
      <c r="G695" s="144">
        <v>168.33</v>
      </c>
      <c r="H695" s="144">
        <v>83.82</v>
      </c>
      <c r="I695" s="144">
        <v>1106.04</v>
      </c>
    </row>
    <row r="696" spans="1:9" x14ac:dyDescent="0.2">
      <c r="A696" s="141" t="s">
        <v>1407</v>
      </c>
      <c r="B696" s="142" t="s">
        <v>16076</v>
      </c>
      <c r="C696" s="143">
        <v>665</v>
      </c>
      <c r="D696" s="143">
        <v>4</v>
      </c>
      <c r="E696" s="144">
        <v>1100.82</v>
      </c>
      <c r="F696" s="144">
        <v>789.76</v>
      </c>
      <c r="G696" s="144">
        <v>336.66</v>
      </c>
      <c r="H696" s="144">
        <v>117.17</v>
      </c>
      <c r="I696" s="144">
        <v>1243.5899999999999</v>
      </c>
    </row>
    <row r="697" spans="1:9" x14ac:dyDescent="0.2">
      <c r="A697" s="141" t="s">
        <v>1409</v>
      </c>
      <c r="B697" s="142" t="s">
        <v>16077</v>
      </c>
      <c r="C697" s="143">
        <v>469</v>
      </c>
      <c r="D697" s="143">
        <v>7</v>
      </c>
      <c r="E697" s="144">
        <v>1532.14</v>
      </c>
      <c r="F697" s="144">
        <v>556.99</v>
      </c>
      <c r="G697" s="144">
        <v>589.14</v>
      </c>
      <c r="H697" s="144">
        <v>163.08000000000001</v>
      </c>
      <c r="I697" s="144">
        <v>1309.21</v>
      </c>
    </row>
    <row r="698" spans="1:9" x14ac:dyDescent="0.2">
      <c r="A698" s="141" t="s">
        <v>1411</v>
      </c>
      <c r="B698" s="142" t="s">
        <v>16078</v>
      </c>
      <c r="C698" s="143">
        <v>1839</v>
      </c>
      <c r="D698" s="143">
        <v>9</v>
      </c>
      <c r="E698" s="144">
        <v>1735.34</v>
      </c>
      <c r="F698" s="144">
        <v>2184.0100000000002</v>
      </c>
      <c r="G698" s="144">
        <v>757.47</v>
      </c>
      <c r="H698" s="144">
        <v>184.71</v>
      </c>
      <c r="I698" s="144">
        <v>3126.19</v>
      </c>
    </row>
    <row r="699" spans="1:9" x14ac:dyDescent="0.2">
      <c r="A699" s="141" t="s">
        <v>1413</v>
      </c>
      <c r="B699" s="142" t="s">
        <v>16079</v>
      </c>
      <c r="C699" s="143">
        <v>2665</v>
      </c>
      <c r="D699" s="143">
        <v>41</v>
      </c>
      <c r="E699" s="144">
        <v>17519.75</v>
      </c>
      <c r="F699" s="144">
        <v>3164.98</v>
      </c>
      <c r="G699" s="144">
        <v>3450.72</v>
      </c>
      <c r="H699" s="144">
        <v>1864.79</v>
      </c>
      <c r="I699" s="144">
        <v>8480.49</v>
      </c>
    </row>
    <row r="700" spans="1:9" x14ac:dyDescent="0.2">
      <c r="A700" s="141" t="s">
        <v>1415</v>
      </c>
      <c r="B700" s="142" t="s">
        <v>16080</v>
      </c>
      <c r="C700" s="143">
        <v>4576</v>
      </c>
      <c r="D700" s="143">
        <v>59</v>
      </c>
      <c r="E700" s="144">
        <v>41921.47</v>
      </c>
      <c r="F700" s="144">
        <v>5434.5</v>
      </c>
      <c r="G700" s="144">
        <v>4965.66</v>
      </c>
      <c r="H700" s="144">
        <v>4462.09</v>
      </c>
      <c r="I700" s="144">
        <v>14862.25</v>
      </c>
    </row>
    <row r="701" spans="1:9" x14ac:dyDescent="0.2">
      <c r="A701" s="141" t="s">
        <v>1417</v>
      </c>
      <c r="B701" s="142" t="s">
        <v>16081</v>
      </c>
      <c r="C701" s="143">
        <v>151</v>
      </c>
      <c r="D701" s="143">
        <v>1</v>
      </c>
      <c r="E701" s="144">
        <v>37.32</v>
      </c>
      <c r="F701" s="144">
        <v>179.33</v>
      </c>
      <c r="G701" s="144">
        <v>84.16</v>
      </c>
      <c r="H701" s="144">
        <v>3.98</v>
      </c>
      <c r="I701" s="144">
        <v>267.47000000000003</v>
      </c>
    </row>
    <row r="702" spans="1:9" x14ac:dyDescent="0.2">
      <c r="A702" s="141" t="s">
        <v>1419</v>
      </c>
      <c r="B702" s="142" t="s">
        <v>16082</v>
      </c>
      <c r="C702" s="143">
        <v>607</v>
      </c>
      <c r="D702" s="143">
        <v>3</v>
      </c>
      <c r="E702" s="144">
        <v>938.1</v>
      </c>
      <c r="F702" s="144">
        <v>720.88</v>
      </c>
      <c r="G702" s="144">
        <v>252.49</v>
      </c>
      <c r="H702" s="144">
        <v>99.85</v>
      </c>
      <c r="I702" s="144">
        <v>1073.22</v>
      </c>
    </row>
    <row r="703" spans="1:9" x14ac:dyDescent="0.2">
      <c r="A703" s="141" t="s">
        <v>1421</v>
      </c>
      <c r="B703" s="142" t="s">
        <v>16083</v>
      </c>
      <c r="C703" s="143">
        <v>432</v>
      </c>
      <c r="D703" s="143">
        <v>5</v>
      </c>
      <c r="E703" s="144">
        <v>3554.92</v>
      </c>
      <c r="F703" s="144">
        <v>513.04999999999995</v>
      </c>
      <c r="G703" s="144">
        <v>420.82</v>
      </c>
      <c r="H703" s="144">
        <v>378.38</v>
      </c>
      <c r="I703" s="144">
        <v>1312.25</v>
      </c>
    </row>
    <row r="704" spans="1:9" x14ac:dyDescent="0.2">
      <c r="A704" s="141" t="s">
        <v>1423</v>
      </c>
      <c r="B704" s="142" t="s">
        <v>16084</v>
      </c>
      <c r="C704" s="143">
        <v>3268</v>
      </c>
      <c r="D704" s="143">
        <v>31</v>
      </c>
      <c r="E704" s="144">
        <v>25021.34</v>
      </c>
      <c r="F704" s="144">
        <v>3881.1</v>
      </c>
      <c r="G704" s="144">
        <v>2609.08</v>
      </c>
      <c r="H704" s="144">
        <v>2663.26</v>
      </c>
      <c r="I704" s="144">
        <v>9153.44</v>
      </c>
    </row>
    <row r="705" spans="1:9" x14ac:dyDescent="0.2">
      <c r="A705" s="141" t="s">
        <v>1425</v>
      </c>
      <c r="B705" s="142" t="s">
        <v>16085</v>
      </c>
      <c r="C705" s="143">
        <v>130</v>
      </c>
      <c r="D705" s="143">
        <v>1</v>
      </c>
      <c r="E705" s="144">
        <v>37.32</v>
      </c>
      <c r="F705" s="144">
        <v>154.38999999999999</v>
      </c>
      <c r="G705" s="144">
        <v>84.16</v>
      </c>
      <c r="H705" s="144">
        <v>3.98</v>
      </c>
      <c r="I705" s="144">
        <v>242.53</v>
      </c>
    </row>
    <row r="706" spans="1:9" x14ac:dyDescent="0.2">
      <c r="A706" s="141" t="s">
        <v>1427</v>
      </c>
      <c r="B706" s="142" t="s">
        <v>16086</v>
      </c>
      <c r="C706" s="143">
        <v>1442</v>
      </c>
      <c r="D706" s="143">
        <v>16</v>
      </c>
      <c r="E706" s="144">
        <v>10809.13</v>
      </c>
      <c r="F706" s="144">
        <v>1712.53</v>
      </c>
      <c r="G706" s="144">
        <v>1346.62</v>
      </c>
      <c r="H706" s="144">
        <v>1150.51</v>
      </c>
      <c r="I706" s="144">
        <v>4209.66</v>
      </c>
    </row>
    <row r="707" spans="1:9" x14ac:dyDescent="0.2">
      <c r="A707" s="141" t="s">
        <v>1429</v>
      </c>
      <c r="B707" s="142" t="s">
        <v>16087</v>
      </c>
      <c r="C707" s="143">
        <v>1692</v>
      </c>
      <c r="D707" s="143">
        <v>13</v>
      </c>
      <c r="E707" s="144">
        <v>16685.47</v>
      </c>
      <c r="F707" s="144">
        <v>2009.43</v>
      </c>
      <c r="G707" s="144">
        <v>1094.1300000000001</v>
      </c>
      <c r="H707" s="144">
        <v>1775.99</v>
      </c>
      <c r="I707" s="144">
        <v>4879.55</v>
      </c>
    </row>
    <row r="708" spans="1:9" x14ac:dyDescent="0.2">
      <c r="A708" s="141" t="s">
        <v>1431</v>
      </c>
      <c r="B708" s="142" t="s">
        <v>16088</v>
      </c>
      <c r="C708" s="143">
        <v>1608</v>
      </c>
      <c r="D708" s="143">
        <v>8</v>
      </c>
      <c r="E708" s="144">
        <v>4392.57</v>
      </c>
      <c r="F708" s="144">
        <v>1909.67</v>
      </c>
      <c r="G708" s="144">
        <v>673.31</v>
      </c>
      <c r="H708" s="144">
        <v>467.54</v>
      </c>
      <c r="I708" s="144">
        <v>3050.52</v>
      </c>
    </row>
    <row r="709" spans="1:9" x14ac:dyDescent="0.2">
      <c r="A709" s="141" t="s">
        <v>1433</v>
      </c>
      <c r="B709" s="142" t="s">
        <v>16089</v>
      </c>
      <c r="C709" s="143">
        <v>163</v>
      </c>
      <c r="D709" s="143">
        <v>2</v>
      </c>
      <c r="E709" s="144">
        <v>223.93</v>
      </c>
      <c r="F709" s="144">
        <v>193.58</v>
      </c>
      <c r="G709" s="144">
        <v>168.33</v>
      </c>
      <c r="H709" s="144">
        <v>23.83</v>
      </c>
      <c r="I709" s="144">
        <v>385.74</v>
      </c>
    </row>
    <row r="710" spans="1:9" x14ac:dyDescent="0.2">
      <c r="A710" s="141" t="s">
        <v>1435</v>
      </c>
      <c r="B710" s="142" t="s">
        <v>16090</v>
      </c>
      <c r="C710" s="143">
        <v>852</v>
      </c>
      <c r="D710" s="143">
        <v>13</v>
      </c>
      <c r="E710" s="144">
        <v>1609.92</v>
      </c>
      <c r="F710" s="144">
        <v>1011.84</v>
      </c>
      <c r="G710" s="144">
        <v>1094.1300000000001</v>
      </c>
      <c r="H710" s="144">
        <v>171.36</v>
      </c>
      <c r="I710" s="144">
        <v>2277.33</v>
      </c>
    </row>
    <row r="711" spans="1:9" x14ac:dyDescent="0.2">
      <c r="A711" s="141" t="s">
        <v>1437</v>
      </c>
      <c r="B711" s="142" t="s">
        <v>16091</v>
      </c>
      <c r="C711" s="143">
        <v>3957</v>
      </c>
      <c r="D711" s="143">
        <v>48</v>
      </c>
      <c r="E711" s="144">
        <v>42008.91</v>
      </c>
      <c r="F711" s="144">
        <v>4699.37</v>
      </c>
      <c r="G711" s="144">
        <v>4039.86</v>
      </c>
      <c r="H711" s="144">
        <v>4471.3999999999996</v>
      </c>
      <c r="I711" s="144">
        <v>13210.63</v>
      </c>
    </row>
    <row r="712" spans="1:9" x14ac:dyDescent="0.2">
      <c r="A712" s="141" t="s">
        <v>1439</v>
      </c>
      <c r="B712" s="142" t="s">
        <v>16092</v>
      </c>
      <c r="C712" s="143">
        <v>4094</v>
      </c>
      <c r="D712" s="143">
        <v>46</v>
      </c>
      <c r="E712" s="144">
        <v>30022.23</v>
      </c>
      <c r="F712" s="144">
        <v>4862.0600000000004</v>
      </c>
      <c r="G712" s="144">
        <v>3871.54</v>
      </c>
      <c r="H712" s="144">
        <v>3195.54</v>
      </c>
      <c r="I712" s="144">
        <v>11929.14</v>
      </c>
    </row>
    <row r="713" spans="1:9" x14ac:dyDescent="0.2">
      <c r="A713" s="141" t="s">
        <v>1441</v>
      </c>
      <c r="B713" s="142" t="s">
        <v>16093</v>
      </c>
      <c r="C713" s="143">
        <v>8064</v>
      </c>
      <c r="D713" s="143">
        <v>64</v>
      </c>
      <c r="E713" s="144">
        <v>86590.82</v>
      </c>
      <c r="F713" s="144">
        <v>9576.8700000000008</v>
      </c>
      <c r="G713" s="144">
        <v>5386.49</v>
      </c>
      <c r="H713" s="144">
        <v>9216.66</v>
      </c>
      <c r="I713" s="144">
        <v>24180.02</v>
      </c>
    </row>
    <row r="714" spans="1:9" x14ac:dyDescent="0.2">
      <c r="A714" s="141" t="s">
        <v>1443</v>
      </c>
      <c r="B714" s="142" t="s">
        <v>16094</v>
      </c>
      <c r="C714" s="143">
        <v>5340</v>
      </c>
      <c r="D714" s="143">
        <v>58</v>
      </c>
      <c r="E714" s="144">
        <v>107868.89</v>
      </c>
      <c r="F714" s="144">
        <v>6341.82</v>
      </c>
      <c r="G714" s="144">
        <v>4881.5</v>
      </c>
      <c r="H714" s="144">
        <v>11481.48</v>
      </c>
      <c r="I714" s="144">
        <v>22704.799999999999</v>
      </c>
    </row>
    <row r="715" spans="1:9" x14ac:dyDescent="0.2">
      <c r="A715" s="141" t="s">
        <v>1445</v>
      </c>
      <c r="B715" s="142" t="s">
        <v>16095</v>
      </c>
      <c r="C715" s="143">
        <v>1834</v>
      </c>
      <c r="D715" s="143">
        <v>11</v>
      </c>
      <c r="E715" s="144">
        <v>4471.54</v>
      </c>
      <c r="F715" s="144">
        <v>2178.0700000000002</v>
      </c>
      <c r="G715" s="144">
        <v>925.8</v>
      </c>
      <c r="H715" s="144">
        <v>475.94</v>
      </c>
      <c r="I715" s="144">
        <v>3579.81</v>
      </c>
    </row>
    <row r="716" spans="1:9" x14ac:dyDescent="0.2">
      <c r="A716" s="141" t="s">
        <v>1447</v>
      </c>
      <c r="B716" s="142" t="s">
        <v>16096</v>
      </c>
      <c r="C716" s="143">
        <v>1852</v>
      </c>
      <c r="D716" s="143">
        <v>25</v>
      </c>
      <c r="E716" s="144">
        <v>10061.48</v>
      </c>
      <c r="F716" s="144">
        <v>2199.4499999999998</v>
      </c>
      <c r="G716" s="144">
        <v>2104.1</v>
      </c>
      <c r="H716" s="144">
        <v>1070.94</v>
      </c>
      <c r="I716" s="144">
        <v>5374.49</v>
      </c>
    </row>
    <row r="717" spans="1:9" x14ac:dyDescent="0.2">
      <c r="A717" s="141" t="s">
        <v>1449</v>
      </c>
      <c r="B717" s="142" t="s">
        <v>16097</v>
      </c>
      <c r="C717" s="143">
        <v>2575</v>
      </c>
      <c r="D717" s="143">
        <v>22</v>
      </c>
      <c r="E717" s="144">
        <v>42480.06</v>
      </c>
      <c r="F717" s="144">
        <v>3058.09</v>
      </c>
      <c r="G717" s="144">
        <v>1851.61</v>
      </c>
      <c r="H717" s="144">
        <v>4521.54</v>
      </c>
      <c r="I717" s="144">
        <v>9431.24</v>
      </c>
    </row>
    <row r="718" spans="1:9" x14ac:dyDescent="0.2">
      <c r="A718" s="141" t="s">
        <v>1451</v>
      </c>
      <c r="B718" s="142" t="s">
        <v>16098</v>
      </c>
      <c r="C718" s="143">
        <v>3355</v>
      </c>
      <c r="D718" s="143">
        <v>56</v>
      </c>
      <c r="E718" s="144">
        <v>155649.17000000001</v>
      </c>
      <c r="F718" s="144">
        <v>3984.42</v>
      </c>
      <c r="G718" s="144">
        <v>4713.18</v>
      </c>
      <c r="H718" s="144">
        <v>16567.18</v>
      </c>
      <c r="I718" s="144">
        <v>25264.78</v>
      </c>
    </row>
    <row r="719" spans="1:9" x14ac:dyDescent="0.2">
      <c r="A719" s="141" t="s">
        <v>1453</v>
      </c>
      <c r="B719" s="142" t="s">
        <v>16099</v>
      </c>
      <c r="C719" s="143">
        <v>5311</v>
      </c>
      <c r="D719" s="143">
        <v>73</v>
      </c>
      <c r="E719" s="144">
        <v>29372.76</v>
      </c>
      <c r="F719" s="144">
        <v>6307.38</v>
      </c>
      <c r="G719" s="144">
        <v>6143.96</v>
      </c>
      <c r="H719" s="144">
        <v>3126.42</v>
      </c>
      <c r="I719" s="144">
        <v>15577.76</v>
      </c>
    </row>
    <row r="720" spans="1:9" x14ac:dyDescent="0.2">
      <c r="A720" s="141" t="s">
        <v>1455</v>
      </c>
      <c r="B720" s="142" t="s">
        <v>16100</v>
      </c>
      <c r="C720" s="143">
        <v>674</v>
      </c>
      <c r="D720" s="143">
        <v>3</v>
      </c>
      <c r="E720" s="144">
        <v>538.4</v>
      </c>
      <c r="F720" s="144">
        <v>800.45</v>
      </c>
      <c r="G720" s="144">
        <v>252.49</v>
      </c>
      <c r="H720" s="144">
        <v>57.3</v>
      </c>
      <c r="I720" s="144">
        <v>1110.24</v>
      </c>
    </row>
    <row r="721" spans="1:9" x14ac:dyDescent="0.2">
      <c r="A721" s="141" t="s">
        <v>1457</v>
      </c>
      <c r="B721" s="142" t="s">
        <v>16101</v>
      </c>
      <c r="C721" s="143">
        <v>211</v>
      </c>
      <c r="D721" s="143">
        <v>2</v>
      </c>
      <c r="E721" s="144">
        <v>106.85</v>
      </c>
      <c r="F721" s="144">
        <v>250.58</v>
      </c>
      <c r="G721" s="144">
        <v>168.33</v>
      </c>
      <c r="H721" s="144">
        <v>11.38</v>
      </c>
      <c r="I721" s="144">
        <v>430.29</v>
      </c>
    </row>
    <row r="722" spans="1:9" x14ac:dyDescent="0.2">
      <c r="A722" s="141" t="s">
        <v>1459</v>
      </c>
      <c r="B722" s="142" t="s">
        <v>16102</v>
      </c>
      <c r="C722" s="143">
        <v>1235</v>
      </c>
      <c r="D722" s="143">
        <v>11</v>
      </c>
      <c r="E722" s="144">
        <v>109956.77</v>
      </c>
      <c r="F722" s="144">
        <v>1466.7</v>
      </c>
      <c r="G722" s="144">
        <v>925.8</v>
      </c>
      <c r="H722" s="144">
        <v>11703.71</v>
      </c>
      <c r="I722" s="144">
        <v>14096.21</v>
      </c>
    </row>
    <row r="723" spans="1:9" x14ac:dyDescent="0.2">
      <c r="A723" s="141" t="s">
        <v>1461</v>
      </c>
      <c r="B723" s="142" t="s">
        <v>16103</v>
      </c>
      <c r="C723" s="143">
        <v>985</v>
      </c>
      <c r="D723" s="143">
        <v>9</v>
      </c>
      <c r="E723" s="144">
        <v>9135.32</v>
      </c>
      <c r="F723" s="144">
        <v>1169.79</v>
      </c>
      <c r="G723" s="144">
        <v>757.47</v>
      </c>
      <c r="H723" s="144">
        <v>972.36</v>
      </c>
      <c r="I723" s="144">
        <v>2899.62</v>
      </c>
    </row>
    <row r="724" spans="1:9" x14ac:dyDescent="0.2">
      <c r="A724" s="141" t="s">
        <v>1463</v>
      </c>
      <c r="B724" s="142" t="s">
        <v>16104</v>
      </c>
      <c r="C724" s="143">
        <v>2249</v>
      </c>
      <c r="D724" s="143">
        <v>22</v>
      </c>
      <c r="E724" s="144">
        <v>48991.42</v>
      </c>
      <c r="F724" s="144">
        <v>2670.93</v>
      </c>
      <c r="G724" s="144">
        <v>1851.61</v>
      </c>
      <c r="H724" s="144">
        <v>5214.6099999999997</v>
      </c>
      <c r="I724" s="144">
        <v>9737.15</v>
      </c>
    </row>
    <row r="725" spans="1:9" x14ac:dyDescent="0.2">
      <c r="A725" s="141" t="s">
        <v>1465</v>
      </c>
      <c r="B725" s="142" t="s">
        <v>16105</v>
      </c>
      <c r="C725" s="143">
        <v>617</v>
      </c>
      <c r="D725" s="143">
        <v>1</v>
      </c>
      <c r="E725" s="144">
        <v>37.32</v>
      </c>
      <c r="F725" s="144">
        <v>732.75</v>
      </c>
      <c r="G725" s="144">
        <v>84.16</v>
      </c>
      <c r="H725" s="144">
        <v>3.98</v>
      </c>
      <c r="I725" s="144">
        <v>820.89</v>
      </c>
    </row>
    <row r="726" spans="1:9" x14ac:dyDescent="0.2">
      <c r="A726" s="141" t="s">
        <v>1467</v>
      </c>
      <c r="B726" s="142" t="s">
        <v>16106</v>
      </c>
      <c r="C726" s="143">
        <v>1389</v>
      </c>
      <c r="D726" s="143">
        <v>22</v>
      </c>
      <c r="E726" s="144">
        <v>6462.74</v>
      </c>
      <c r="F726" s="144">
        <v>1649.58</v>
      </c>
      <c r="G726" s="144">
        <v>1851.61</v>
      </c>
      <c r="H726" s="144">
        <v>687.89</v>
      </c>
      <c r="I726" s="144">
        <v>4189.08</v>
      </c>
    </row>
    <row r="727" spans="1:9" x14ac:dyDescent="0.2">
      <c r="A727" s="141" t="s">
        <v>1469</v>
      </c>
      <c r="B727" s="142" t="s">
        <v>16107</v>
      </c>
      <c r="C727" s="143">
        <v>1761</v>
      </c>
      <c r="D727" s="143">
        <v>17</v>
      </c>
      <c r="E727" s="144">
        <v>293442.24</v>
      </c>
      <c r="F727" s="144">
        <v>2091.38</v>
      </c>
      <c r="G727" s="144">
        <v>1430.78</v>
      </c>
      <c r="H727" s="144">
        <v>31233.77</v>
      </c>
      <c r="I727" s="144">
        <v>34755.93</v>
      </c>
    </row>
    <row r="728" spans="1:9" x14ac:dyDescent="0.2">
      <c r="A728" s="141" t="s">
        <v>1471</v>
      </c>
      <c r="B728" s="142" t="s">
        <v>16108</v>
      </c>
      <c r="C728" s="143">
        <v>1088</v>
      </c>
      <c r="D728" s="143">
        <v>12</v>
      </c>
      <c r="E728" s="144">
        <v>19523.63</v>
      </c>
      <c r="F728" s="144">
        <v>1292.1199999999999</v>
      </c>
      <c r="G728" s="144">
        <v>1009.97</v>
      </c>
      <c r="H728" s="144">
        <v>2078.08</v>
      </c>
      <c r="I728" s="144">
        <v>4380.17</v>
      </c>
    </row>
    <row r="729" spans="1:9" x14ac:dyDescent="0.2">
      <c r="A729" s="141" t="s">
        <v>1473</v>
      </c>
      <c r="B729" s="142" t="s">
        <v>16109</v>
      </c>
      <c r="C729" s="143">
        <v>1170</v>
      </c>
      <c r="D729" s="143">
        <v>6</v>
      </c>
      <c r="E729" s="144">
        <v>7220.86</v>
      </c>
      <c r="F729" s="144">
        <v>1389.5</v>
      </c>
      <c r="G729" s="144">
        <v>504.98</v>
      </c>
      <c r="H729" s="144">
        <v>768.58</v>
      </c>
      <c r="I729" s="144">
        <v>2663.06</v>
      </c>
    </row>
    <row r="730" spans="1:9" x14ac:dyDescent="0.2">
      <c r="A730" s="141" t="s">
        <v>1475</v>
      </c>
      <c r="B730" s="142" t="s">
        <v>16110</v>
      </c>
      <c r="C730" s="143">
        <v>519</v>
      </c>
      <c r="D730" s="143">
        <v>7</v>
      </c>
      <c r="E730" s="144">
        <v>2677.44</v>
      </c>
      <c r="F730" s="144">
        <v>616.37</v>
      </c>
      <c r="G730" s="144">
        <v>589.14</v>
      </c>
      <c r="H730" s="144">
        <v>284.98</v>
      </c>
      <c r="I730" s="144">
        <v>1490.49</v>
      </c>
    </row>
    <row r="731" spans="1:9" x14ac:dyDescent="0.2">
      <c r="A731" s="141" t="s">
        <v>1477</v>
      </c>
      <c r="B731" s="142" t="s">
        <v>16111</v>
      </c>
      <c r="C731" s="143">
        <v>715</v>
      </c>
      <c r="D731" s="143">
        <v>6</v>
      </c>
      <c r="E731" s="144">
        <v>3070.4</v>
      </c>
      <c r="F731" s="144">
        <v>849.14</v>
      </c>
      <c r="G731" s="144">
        <v>504.98</v>
      </c>
      <c r="H731" s="144">
        <v>326.81</v>
      </c>
      <c r="I731" s="144">
        <v>1680.93</v>
      </c>
    </row>
    <row r="732" spans="1:9" x14ac:dyDescent="0.2">
      <c r="A732" s="141" t="s">
        <v>1479</v>
      </c>
      <c r="B732" s="142" t="s">
        <v>16112</v>
      </c>
      <c r="C732" s="143">
        <v>1931</v>
      </c>
      <c r="D732" s="143">
        <v>14</v>
      </c>
      <c r="E732" s="144">
        <v>7688.44</v>
      </c>
      <c r="F732" s="144">
        <v>2293.27</v>
      </c>
      <c r="G732" s="144">
        <v>1178.3</v>
      </c>
      <c r="H732" s="144">
        <v>818.35</v>
      </c>
      <c r="I732" s="144">
        <v>4289.92</v>
      </c>
    </row>
    <row r="733" spans="1:9" x14ac:dyDescent="0.2">
      <c r="A733" s="141" t="s">
        <v>1481</v>
      </c>
      <c r="B733" s="142" t="s">
        <v>16113</v>
      </c>
      <c r="C733" s="143">
        <v>278</v>
      </c>
      <c r="D733" s="143">
        <v>5</v>
      </c>
      <c r="E733" s="144">
        <v>10659.49</v>
      </c>
      <c r="F733" s="144">
        <v>330.15</v>
      </c>
      <c r="G733" s="144">
        <v>420.82</v>
      </c>
      <c r="H733" s="144">
        <v>1134.58</v>
      </c>
      <c r="I733" s="144">
        <v>1885.55</v>
      </c>
    </row>
    <row r="734" spans="1:9" x14ac:dyDescent="0.2">
      <c r="A734" s="141" t="s">
        <v>1483</v>
      </c>
      <c r="B734" s="142" t="s">
        <v>16114</v>
      </c>
      <c r="C734" s="143">
        <v>4157</v>
      </c>
      <c r="D734" s="143">
        <v>32</v>
      </c>
      <c r="E734" s="144">
        <v>13652.38</v>
      </c>
      <c r="F734" s="144">
        <v>4936.8900000000003</v>
      </c>
      <c r="G734" s="144">
        <v>2693.24</v>
      </c>
      <c r="H734" s="144">
        <v>1453.15</v>
      </c>
      <c r="I734" s="144">
        <v>9083.2800000000007</v>
      </c>
    </row>
    <row r="735" spans="1:9" x14ac:dyDescent="0.2">
      <c r="A735" s="141" t="s">
        <v>1485</v>
      </c>
      <c r="B735" s="142" t="s">
        <v>16115</v>
      </c>
      <c r="C735" s="143">
        <v>566</v>
      </c>
      <c r="D735" s="143">
        <v>2</v>
      </c>
      <c r="E735" s="144">
        <v>373.22</v>
      </c>
      <c r="F735" s="144">
        <v>672.18</v>
      </c>
      <c r="G735" s="144">
        <v>168.33</v>
      </c>
      <c r="H735" s="144">
        <v>39.729999999999997</v>
      </c>
      <c r="I735" s="144">
        <v>880.24</v>
      </c>
    </row>
    <row r="736" spans="1:9" x14ac:dyDescent="0.2">
      <c r="A736" s="141" t="s">
        <v>1487</v>
      </c>
      <c r="B736" s="142" t="s">
        <v>16116</v>
      </c>
      <c r="C736" s="143">
        <v>1036</v>
      </c>
      <c r="D736" s="143">
        <v>11</v>
      </c>
      <c r="E736" s="144">
        <v>8381.26</v>
      </c>
      <c r="F736" s="144">
        <v>1230.3599999999999</v>
      </c>
      <c r="G736" s="144">
        <v>925.8</v>
      </c>
      <c r="H736" s="144">
        <v>892.1</v>
      </c>
      <c r="I736" s="144">
        <v>3048.26</v>
      </c>
    </row>
    <row r="737" spans="1:9" x14ac:dyDescent="0.2">
      <c r="A737" s="141" t="s">
        <v>1489</v>
      </c>
      <c r="B737" s="142" t="s">
        <v>16117</v>
      </c>
      <c r="C737" s="143">
        <v>1160</v>
      </c>
      <c r="D737" s="143">
        <v>5</v>
      </c>
      <c r="E737" s="144">
        <v>1565.86</v>
      </c>
      <c r="F737" s="144">
        <v>1377.62</v>
      </c>
      <c r="G737" s="144">
        <v>420.82</v>
      </c>
      <c r="H737" s="144">
        <v>166.67</v>
      </c>
      <c r="I737" s="144">
        <v>1965.11</v>
      </c>
    </row>
    <row r="738" spans="1:9" x14ac:dyDescent="0.2">
      <c r="A738" s="141" t="s">
        <v>1491</v>
      </c>
      <c r="B738" s="142" t="s">
        <v>16118</v>
      </c>
      <c r="C738" s="143">
        <v>358</v>
      </c>
      <c r="D738" s="143">
        <v>1</v>
      </c>
      <c r="E738" s="144">
        <v>37.32</v>
      </c>
      <c r="F738" s="144">
        <v>425.16</v>
      </c>
      <c r="G738" s="144">
        <v>84.16</v>
      </c>
      <c r="H738" s="144">
        <v>3.98</v>
      </c>
      <c r="I738" s="144">
        <v>513.29999999999995</v>
      </c>
    </row>
    <row r="739" spans="1:9" x14ac:dyDescent="0.2">
      <c r="A739" s="141" t="s">
        <v>1493</v>
      </c>
      <c r="B739" s="142" t="s">
        <v>16119</v>
      </c>
      <c r="C739" s="143">
        <v>1129</v>
      </c>
      <c r="D739" s="143">
        <v>4</v>
      </c>
      <c r="E739" s="144">
        <v>862.29</v>
      </c>
      <c r="F739" s="144">
        <v>1340.81</v>
      </c>
      <c r="G739" s="144">
        <v>336.66</v>
      </c>
      <c r="H739" s="144">
        <v>91.78</v>
      </c>
      <c r="I739" s="144">
        <v>1769.25</v>
      </c>
    </row>
    <row r="740" spans="1:9" x14ac:dyDescent="0.2">
      <c r="A740" s="141" t="s">
        <v>1495</v>
      </c>
      <c r="B740" s="142" t="s">
        <v>16120</v>
      </c>
      <c r="C740" s="143">
        <v>12534</v>
      </c>
      <c r="D740" s="143">
        <v>158</v>
      </c>
      <c r="E740" s="144">
        <v>200615.86</v>
      </c>
      <c r="F740" s="144">
        <v>14885.48</v>
      </c>
      <c r="G740" s="144">
        <v>13297.89</v>
      </c>
      <c r="H740" s="144">
        <v>21353.4</v>
      </c>
      <c r="I740" s="144">
        <v>49536.77</v>
      </c>
    </row>
    <row r="741" spans="1:9" x14ac:dyDescent="0.2">
      <c r="A741" s="141" t="s">
        <v>1497</v>
      </c>
      <c r="B741" s="142" t="s">
        <v>16121</v>
      </c>
      <c r="C741" s="143">
        <v>910</v>
      </c>
      <c r="D741" s="143">
        <v>5</v>
      </c>
      <c r="E741" s="144">
        <v>1109.03</v>
      </c>
      <c r="F741" s="144">
        <v>1080.72</v>
      </c>
      <c r="G741" s="144">
        <v>420.82</v>
      </c>
      <c r="H741" s="144">
        <v>118.05</v>
      </c>
      <c r="I741" s="144">
        <v>1619.59</v>
      </c>
    </row>
    <row r="742" spans="1:9" x14ac:dyDescent="0.2">
      <c r="A742" s="141" t="s">
        <v>1499</v>
      </c>
      <c r="B742" s="142" t="s">
        <v>16122</v>
      </c>
      <c r="C742" s="143">
        <v>1231</v>
      </c>
      <c r="D742" s="143">
        <v>8</v>
      </c>
      <c r="E742" s="144">
        <v>2304.69</v>
      </c>
      <c r="F742" s="144">
        <v>1461.94</v>
      </c>
      <c r="G742" s="144">
        <v>673.31</v>
      </c>
      <c r="H742" s="144">
        <v>245.31</v>
      </c>
      <c r="I742" s="144">
        <v>2380.56</v>
      </c>
    </row>
    <row r="743" spans="1:9" x14ac:dyDescent="0.2">
      <c r="A743" s="141" t="s">
        <v>1501</v>
      </c>
      <c r="B743" s="142" t="s">
        <v>16123</v>
      </c>
      <c r="C743" s="143">
        <v>1472</v>
      </c>
      <c r="D743" s="143">
        <v>16</v>
      </c>
      <c r="E743" s="144">
        <v>22224.959999999999</v>
      </c>
      <c r="F743" s="144">
        <v>1748.16</v>
      </c>
      <c r="G743" s="144">
        <v>1346.62</v>
      </c>
      <c r="H743" s="144">
        <v>2365.61</v>
      </c>
      <c r="I743" s="144">
        <v>5460.39</v>
      </c>
    </row>
    <row r="744" spans="1:9" x14ac:dyDescent="0.2">
      <c r="A744" s="141" t="s">
        <v>1503</v>
      </c>
      <c r="B744" s="142" t="s">
        <v>16124</v>
      </c>
      <c r="C744" s="143">
        <v>25837</v>
      </c>
      <c r="D744" s="143">
        <v>357</v>
      </c>
      <c r="E744" s="144">
        <v>301076.05</v>
      </c>
      <c r="F744" s="144">
        <v>30684.23</v>
      </c>
      <c r="G744" s="144">
        <v>30046.49</v>
      </c>
      <c r="H744" s="144">
        <v>32046.3</v>
      </c>
      <c r="I744" s="144">
        <v>92777.02</v>
      </c>
    </row>
    <row r="745" spans="1:9" x14ac:dyDescent="0.2">
      <c r="A745" s="141" t="s">
        <v>1505</v>
      </c>
      <c r="B745" s="142" t="s">
        <v>16125</v>
      </c>
      <c r="C745" s="143">
        <v>3335</v>
      </c>
      <c r="D745" s="143">
        <v>22</v>
      </c>
      <c r="E745" s="144">
        <v>8833.44</v>
      </c>
      <c r="F745" s="144">
        <v>3960.67</v>
      </c>
      <c r="G745" s="144">
        <v>1851.61</v>
      </c>
      <c r="H745" s="144">
        <v>940.22</v>
      </c>
      <c r="I745" s="144">
        <v>6752.5</v>
      </c>
    </row>
    <row r="746" spans="1:9" x14ac:dyDescent="0.2">
      <c r="A746" s="141" t="s">
        <v>1507</v>
      </c>
      <c r="B746" s="142" t="s">
        <v>16126</v>
      </c>
      <c r="C746" s="143">
        <v>2103</v>
      </c>
      <c r="D746" s="143">
        <v>14</v>
      </c>
      <c r="E746" s="144">
        <v>5052.08</v>
      </c>
      <c r="F746" s="144">
        <v>2497.54</v>
      </c>
      <c r="G746" s="144">
        <v>1178.3</v>
      </c>
      <c r="H746" s="144">
        <v>537.74</v>
      </c>
      <c r="I746" s="144">
        <v>4213.58</v>
      </c>
    </row>
    <row r="747" spans="1:9" x14ac:dyDescent="0.2">
      <c r="A747" s="141" t="s">
        <v>1509</v>
      </c>
      <c r="B747" s="142" t="s">
        <v>16127</v>
      </c>
      <c r="C747" s="143">
        <v>1332</v>
      </c>
      <c r="D747" s="143">
        <v>17</v>
      </c>
      <c r="E747" s="144">
        <v>9275.06</v>
      </c>
      <c r="F747" s="144">
        <v>1581.9</v>
      </c>
      <c r="G747" s="144">
        <v>1430.78</v>
      </c>
      <c r="H747" s="144">
        <v>987.23</v>
      </c>
      <c r="I747" s="144">
        <v>3999.91</v>
      </c>
    </row>
    <row r="748" spans="1:9" x14ac:dyDescent="0.2">
      <c r="A748" s="141" t="s">
        <v>1511</v>
      </c>
      <c r="B748" s="142" t="s">
        <v>16128</v>
      </c>
      <c r="C748" s="143">
        <v>418</v>
      </c>
      <c r="D748" s="143">
        <v>1</v>
      </c>
      <c r="E748" s="144">
        <v>37.32</v>
      </c>
      <c r="F748" s="144">
        <v>496.42</v>
      </c>
      <c r="G748" s="144">
        <v>84.16</v>
      </c>
      <c r="H748" s="144">
        <v>3.98</v>
      </c>
      <c r="I748" s="144">
        <v>584.55999999999995</v>
      </c>
    </row>
    <row r="749" spans="1:9" x14ac:dyDescent="0.2">
      <c r="A749" s="141" t="s">
        <v>1513</v>
      </c>
      <c r="B749" s="142" t="s">
        <v>16129</v>
      </c>
      <c r="C749" s="143">
        <v>16786</v>
      </c>
      <c r="D749" s="143">
        <v>268</v>
      </c>
      <c r="E749" s="144">
        <v>129712.99</v>
      </c>
      <c r="F749" s="144">
        <v>19935.189999999999</v>
      </c>
      <c r="G749" s="144">
        <v>22555.9</v>
      </c>
      <c r="H749" s="144">
        <v>13806.55</v>
      </c>
      <c r="I749" s="144">
        <v>56297.64</v>
      </c>
    </row>
    <row r="750" spans="1:9" x14ac:dyDescent="0.2">
      <c r="A750" s="141" t="s">
        <v>1515</v>
      </c>
      <c r="B750" s="142" t="s">
        <v>16130</v>
      </c>
      <c r="C750" s="143">
        <v>2780</v>
      </c>
      <c r="D750" s="143">
        <v>13</v>
      </c>
      <c r="E750" s="144">
        <v>3589.17</v>
      </c>
      <c r="F750" s="144">
        <v>3301.55</v>
      </c>
      <c r="G750" s="144">
        <v>1094.1300000000001</v>
      </c>
      <c r="H750" s="144">
        <v>382.03</v>
      </c>
      <c r="I750" s="144">
        <v>4777.71</v>
      </c>
    </row>
    <row r="751" spans="1:9" x14ac:dyDescent="0.2">
      <c r="A751" s="141" t="s">
        <v>1517</v>
      </c>
      <c r="B751" s="142" t="s">
        <v>16131</v>
      </c>
      <c r="C751" s="143">
        <v>3473</v>
      </c>
      <c r="D751" s="143">
        <v>18</v>
      </c>
      <c r="E751" s="144">
        <v>3804.15</v>
      </c>
      <c r="F751" s="144">
        <v>4124.5600000000004</v>
      </c>
      <c r="G751" s="144">
        <v>1514.95</v>
      </c>
      <c r="H751" s="144">
        <v>404.91</v>
      </c>
      <c r="I751" s="144">
        <v>6044.42</v>
      </c>
    </row>
    <row r="752" spans="1:9" x14ac:dyDescent="0.2">
      <c r="A752" s="141" t="s">
        <v>1519</v>
      </c>
      <c r="B752" s="142" t="s">
        <v>16132</v>
      </c>
      <c r="C752" s="143">
        <v>296</v>
      </c>
      <c r="D752" s="143">
        <v>3</v>
      </c>
      <c r="E752" s="144">
        <v>547.19000000000005</v>
      </c>
      <c r="F752" s="144">
        <v>351.53</v>
      </c>
      <c r="G752" s="144">
        <v>252.49</v>
      </c>
      <c r="H752" s="144">
        <v>58.24</v>
      </c>
      <c r="I752" s="144">
        <v>662.26</v>
      </c>
    </row>
    <row r="753" spans="1:9" x14ac:dyDescent="0.2">
      <c r="A753" s="141" t="s">
        <v>1521</v>
      </c>
      <c r="B753" s="142" t="s">
        <v>16133</v>
      </c>
      <c r="C753" s="143">
        <v>3380</v>
      </c>
      <c r="D753" s="143">
        <v>20</v>
      </c>
      <c r="E753" s="144">
        <v>12337.06</v>
      </c>
      <c r="F753" s="144">
        <v>4014.11</v>
      </c>
      <c r="G753" s="144">
        <v>1683.28</v>
      </c>
      <c r="H753" s="144">
        <v>1313.14</v>
      </c>
      <c r="I753" s="144">
        <v>7010.53</v>
      </c>
    </row>
    <row r="754" spans="1:9" x14ac:dyDescent="0.2">
      <c r="A754" s="141" t="s">
        <v>1523</v>
      </c>
      <c r="B754" s="142" t="s">
        <v>16134</v>
      </c>
      <c r="C754" s="143">
        <v>2731</v>
      </c>
      <c r="D754" s="143">
        <v>42</v>
      </c>
      <c r="E754" s="144">
        <v>11637.96</v>
      </c>
      <c r="F754" s="144">
        <v>3243.36</v>
      </c>
      <c r="G754" s="144">
        <v>3534.88</v>
      </c>
      <c r="H754" s="144">
        <v>1238.74</v>
      </c>
      <c r="I754" s="144">
        <v>8016.98</v>
      </c>
    </row>
    <row r="755" spans="1:9" x14ac:dyDescent="0.2">
      <c r="A755" s="141" t="s">
        <v>1525</v>
      </c>
      <c r="B755" s="142" t="s">
        <v>16135</v>
      </c>
      <c r="C755" s="143">
        <v>1989</v>
      </c>
      <c r="D755" s="143">
        <v>27</v>
      </c>
      <c r="E755" s="144">
        <v>20805.990000000002</v>
      </c>
      <c r="F755" s="144">
        <v>2362.15</v>
      </c>
      <c r="G755" s="144">
        <v>2272.42</v>
      </c>
      <c r="H755" s="144">
        <v>2214.58</v>
      </c>
      <c r="I755" s="144">
        <v>6849.15</v>
      </c>
    </row>
    <row r="756" spans="1:9" x14ac:dyDescent="0.2">
      <c r="A756" s="141" t="s">
        <v>1527</v>
      </c>
      <c r="B756" s="142" t="s">
        <v>16136</v>
      </c>
      <c r="C756" s="143">
        <v>2465</v>
      </c>
      <c r="D756" s="143">
        <v>24</v>
      </c>
      <c r="E756" s="144">
        <v>5519.12</v>
      </c>
      <c r="F756" s="144">
        <v>2927.46</v>
      </c>
      <c r="G756" s="144">
        <v>2019.93</v>
      </c>
      <c r="H756" s="144">
        <v>587.45000000000005</v>
      </c>
      <c r="I756" s="144">
        <v>5534.84</v>
      </c>
    </row>
    <row r="757" spans="1:9" x14ac:dyDescent="0.2">
      <c r="A757" s="141" t="s">
        <v>1529</v>
      </c>
      <c r="B757" s="142" t="s">
        <v>16137</v>
      </c>
      <c r="C757" s="143">
        <v>5741</v>
      </c>
      <c r="D757" s="143">
        <v>48</v>
      </c>
      <c r="E757" s="144">
        <v>14010.46</v>
      </c>
      <c r="F757" s="144">
        <v>6818.06</v>
      </c>
      <c r="G757" s="144">
        <v>4039.86</v>
      </c>
      <c r="H757" s="144">
        <v>1491.26</v>
      </c>
      <c r="I757" s="144">
        <v>12349.18</v>
      </c>
    </row>
    <row r="758" spans="1:9" x14ac:dyDescent="0.2">
      <c r="A758" s="141" t="s">
        <v>1531</v>
      </c>
      <c r="B758" s="142" t="s">
        <v>16138</v>
      </c>
      <c r="C758" s="143">
        <v>9477</v>
      </c>
      <c r="D758" s="143">
        <v>229</v>
      </c>
      <c r="E758" s="144">
        <v>83285.59</v>
      </c>
      <c r="F758" s="144">
        <v>11254.96</v>
      </c>
      <c r="G758" s="144">
        <v>19273.509999999998</v>
      </c>
      <c r="H758" s="144">
        <v>8864.86</v>
      </c>
      <c r="I758" s="144">
        <v>39393.33</v>
      </c>
    </row>
    <row r="759" spans="1:9" x14ac:dyDescent="0.2">
      <c r="A759" s="141" t="s">
        <v>1533</v>
      </c>
      <c r="B759" s="142" t="s">
        <v>16139</v>
      </c>
      <c r="C759" s="143">
        <v>20651</v>
      </c>
      <c r="D759" s="143">
        <v>415</v>
      </c>
      <c r="E759" s="144">
        <v>372110.27</v>
      </c>
      <c r="F759" s="144">
        <v>24525.3</v>
      </c>
      <c r="G759" s="144">
        <v>34927.980000000003</v>
      </c>
      <c r="H759" s="144">
        <v>39607.129999999997</v>
      </c>
      <c r="I759" s="144">
        <v>99060.41</v>
      </c>
    </row>
    <row r="760" spans="1:9" x14ac:dyDescent="0.2">
      <c r="A760" s="141" t="s">
        <v>1535</v>
      </c>
      <c r="B760" s="142" t="s">
        <v>16140</v>
      </c>
      <c r="C760" s="143">
        <v>5963</v>
      </c>
      <c r="D760" s="143">
        <v>48</v>
      </c>
      <c r="E760" s="144">
        <v>11117.45</v>
      </c>
      <c r="F760" s="144">
        <v>7081.7</v>
      </c>
      <c r="G760" s="144">
        <v>4039.86</v>
      </c>
      <c r="H760" s="144">
        <v>1183.3399999999999</v>
      </c>
      <c r="I760" s="144">
        <v>12304.9</v>
      </c>
    </row>
    <row r="761" spans="1:9" x14ac:dyDescent="0.2">
      <c r="A761" s="141" t="s">
        <v>1537</v>
      </c>
      <c r="B761" s="142" t="s">
        <v>16141</v>
      </c>
      <c r="C761" s="143">
        <v>11571</v>
      </c>
      <c r="D761" s="143">
        <v>210</v>
      </c>
      <c r="E761" s="144">
        <v>70807.03</v>
      </c>
      <c r="F761" s="144">
        <v>13741.82</v>
      </c>
      <c r="G761" s="144">
        <v>17674.400000000001</v>
      </c>
      <c r="H761" s="144">
        <v>7536.65</v>
      </c>
      <c r="I761" s="144">
        <v>38952.870000000003</v>
      </c>
    </row>
    <row r="762" spans="1:9" x14ac:dyDescent="0.2">
      <c r="A762" s="141" t="s">
        <v>1539</v>
      </c>
      <c r="B762" s="142" t="s">
        <v>16142</v>
      </c>
      <c r="C762" s="143">
        <v>7984</v>
      </c>
      <c r="D762" s="143">
        <v>113</v>
      </c>
      <c r="E762" s="144">
        <v>28511.8</v>
      </c>
      <c r="F762" s="144">
        <v>9481.86</v>
      </c>
      <c r="G762" s="144">
        <v>9510.51</v>
      </c>
      <c r="H762" s="144">
        <v>3034.78</v>
      </c>
      <c r="I762" s="144">
        <v>22027.15</v>
      </c>
    </row>
    <row r="763" spans="1:9" x14ac:dyDescent="0.2">
      <c r="A763" s="141" t="s">
        <v>1541</v>
      </c>
      <c r="B763" s="142" t="s">
        <v>16143</v>
      </c>
      <c r="C763" s="143">
        <v>542</v>
      </c>
      <c r="D763" s="143">
        <v>8</v>
      </c>
      <c r="E763" s="144">
        <v>1452.03</v>
      </c>
      <c r="F763" s="144">
        <v>643.67999999999995</v>
      </c>
      <c r="G763" s="144">
        <v>673.31</v>
      </c>
      <c r="H763" s="144">
        <v>154.55000000000001</v>
      </c>
      <c r="I763" s="144">
        <v>1471.54</v>
      </c>
    </row>
    <row r="764" spans="1:9" x14ac:dyDescent="0.2">
      <c r="A764" s="141" t="s">
        <v>1543</v>
      </c>
      <c r="B764" s="142" t="s">
        <v>16144</v>
      </c>
      <c r="C764" s="143">
        <v>8895</v>
      </c>
      <c r="D764" s="143">
        <v>119</v>
      </c>
      <c r="E764" s="144">
        <v>30643.41</v>
      </c>
      <c r="F764" s="144">
        <v>10563.78</v>
      </c>
      <c r="G764" s="144">
        <v>10015.5</v>
      </c>
      <c r="H764" s="144">
        <v>3261.66</v>
      </c>
      <c r="I764" s="144">
        <v>23840.94</v>
      </c>
    </row>
    <row r="765" spans="1:9" x14ac:dyDescent="0.2">
      <c r="A765" s="141" t="s">
        <v>1545</v>
      </c>
      <c r="B765" s="142" t="s">
        <v>16145</v>
      </c>
      <c r="C765" s="143">
        <v>1084</v>
      </c>
      <c r="D765" s="143">
        <v>5</v>
      </c>
      <c r="E765" s="144">
        <v>895.73</v>
      </c>
      <c r="F765" s="144">
        <v>1287.3699999999999</v>
      </c>
      <c r="G765" s="144">
        <v>420.82</v>
      </c>
      <c r="H765" s="144">
        <v>95.34</v>
      </c>
      <c r="I765" s="144">
        <v>1803.53</v>
      </c>
    </row>
    <row r="766" spans="1:9" x14ac:dyDescent="0.2">
      <c r="A766" s="141" t="s">
        <v>1547</v>
      </c>
      <c r="B766" s="142" t="s">
        <v>16146</v>
      </c>
      <c r="C766" s="143">
        <v>7037</v>
      </c>
      <c r="D766" s="143">
        <v>74</v>
      </c>
      <c r="E766" s="144">
        <v>23439.759999999998</v>
      </c>
      <c r="F766" s="144">
        <v>8357.2000000000007</v>
      </c>
      <c r="G766" s="144">
        <v>6228.12</v>
      </c>
      <c r="H766" s="144">
        <v>2494.91</v>
      </c>
      <c r="I766" s="144">
        <v>17080.23</v>
      </c>
    </row>
    <row r="767" spans="1:9" x14ac:dyDescent="0.2">
      <c r="A767" s="141" t="s">
        <v>1549</v>
      </c>
      <c r="B767" s="142" t="s">
        <v>16147</v>
      </c>
      <c r="C767" s="143">
        <v>51567</v>
      </c>
      <c r="D767" s="143">
        <v>1193</v>
      </c>
      <c r="E767" s="144">
        <v>818552.89</v>
      </c>
      <c r="F767" s="144">
        <v>61241.38</v>
      </c>
      <c r="G767" s="144">
        <v>100407.44</v>
      </c>
      <c r="H767" s="144">
        <v>87126.14</v>
      </c>
      <c r="I767" s="144">
        <v>248774.96</v>
      </c>
    </row>
    <row r="768" spans="1:9" x14ac:dyDescent="0.2">
      <c r="A768" s="141" t="s">
        <v>1551</v>
      </c>
      <c r="B768" s="142" t="s">
        <v>16148</v>
      </c>
      <c r="C768" s="143">
        <v>2684</v>
      </c>
      <c r="D768" s="143">
        <v>23</v>
      </c>
      <c r="E768" s="144">
        <v>5399.97</v>
      </c>
      <c r="F768" s="144">
        <v>3187.54</v>
      </c>
      <c r="G768" s="144">
        <v>1935.77</v>
      </c>
      <c r="H768" s="144">
        <v>574.77</v>
      </c>
      <c r="I768" s="144">
        <v>5698.08</v>
      </c>
    </row>
    <row r="769" spans="1:9" x14ac:dyDescent="0.2">
      <c r="A769" s="141" t="s">
        <v>1553</v>
      </c>
      <c r="B769" s="142" t="s">
        <v>16149</v>
      </c>
      <c r="C769" s="143">
        <v>11425</v>
      </c>
      <c r="D769" s="143">
        <v>166</v>
      </c>
      <c r="E769" s="144">
        <v>41937.03</v>
      </c>
      <c r="F769" s="144">
        <v>13568.42</v>
      </c>
      <c r="G769" s="144">
        <v>13971.19</v>
      </c>
      <c r="H769" s="144">
        <v>4463.74</v>
      </c>
      <c r="I769" s="144">
        <v>32003.35</v>
      </c>
    </row>
    <row r="770" spans="1:9" x14ac:dyDescent="0.2">
      <c r="A770" s="141" t="s">
        <v>1555</v>
      </c>
      <c r="B770" s="142" t="s">
        <v>16150</v>
      </c>
      <c r="C770" s="143">
        <v>12003</v>
      </c>
      <c r="D770" s="143">
        <v>248</v>
      </c>
      <c r="E770" s="144">
        <v>124382.38</v>
      </c>
      <c r="F770" s="144">
        <v>14254.86</v>
      </c>
      <c r="G770" s="144">
        <v>20872.63</v>
      </c>
      <c r="H770" s="144">
        <v>13239.17</v>
      </c>
      <c r="I770" s="144">
        <v>48366.66</v>
      </c>
    </row>
    <row r="771" spans="1:9" x14ac:dyDescent="0.2">
      <c r="A771" s="141" t="s">
        <v>1557</v>
      </c>
      <c r="B771" s="142" t="s">
        <v>16151</v>
      </c>
      <c r="C771" s="143">
        <v>30638</v>
      </c>
      <c r="D771" s="143">
        <v>500</v>
      </c>
      <c r="E771" s="144">
        <v>183867.32</v>
      </c>
      <c r="F771" s="144">
        <v>36385.94</v>
      </c>
      <c r="G771" s="144">
        <v>42081.91</v>
      </c>
      <c r="H771" s="144">
        <v>19570.7</v>
      </c>
      <c r="I771" s="144">
        <v>98038.55</v>
      </c>
    </row>
    <row r="772" spans="1:9" x14ac:dyDescent="0.2">
      <c r="A772" s="141" t="s">
        <v>1559</v>
      </c>
      <c r="B772" s="142" t="s">
        <v>16152</v>
      </c>
      <c r="C772" s="143">
        <v>4243</v>
      </c>
      <c r="D772" s="143">
        <v>49</v>
      </c>
      <c r="E772" s="144">
        <v>14433.83</v>
      </c>
      <c r="F772" s="144">
        <v>5039.0200000000004</v>
      </c>
      <c r="G772" s="144">
        <v>4124.0200000000004</v>
      </c>
      <c r="H772" s="144">
        <v>1536.33</v>
      </c>
      <c r="I772" s="144">
        <v>10699.37</v>
      </c>
    </row>
    <row r="773" spans="1:9" x14ac:dyDescent="0.2">
      <c r="A773" s="141" t="s">
        <v>1561</v>
      </c>
      <c r="B773" s="142" t="s">
        <v>16153</v>
      </c>
      <c r="C773" s="143">
        <v>1379</v>
      </c>
      <c r="D773" s="143">
        <v>11</v>
      </c>
      <c r="E773" s="144">
        <v>1966.74</v>
      </c>
      <c r="F773" s="144">
        <v>1637.71</v>
      </c>
      <c r="G773" s="144">
        <v>925.8</v>
      </c>
      <c r="H773" s="144">
        <v>209.34</v>
      </c>
      <c r="I773" s="144">
        <v>2772.85</v>
      </c>
    </row>
    <row r="774" spans="1:9" x14ac:dyDescent="0.2">
      <c r="A774" s="141" t="s">
        <v>1563</v>
      </c>
      <c r="B774" s="142" t="s">
        <v>16154</v>
      </c>
      <c r="C774" s="143">
        <v>674</v>
      </c>
      <c r="D774" s="143">
        <v>18</v>
      </c>
      <c r="E774" s="144">
        <v>4125.54</v>
      </c>
      <c r="F774" s="144">
        <v>800.45</v>
      </c>
      <c r="G774" s="144">
        <v>1514.95</v>
      </c>
      <c r="H774" s="144">
        <v>439.12</v>
      </c>
      <c r="I774" s="144">
        <v>2754.52</v>
      </c>
    </row>
    <row r="775" spans="1:9" x14ac:dyDescent="0.2">
      <c r="A775" s="141" t="s">
        <v>1565</v>
      </c>
      <c r="B775" s="142" t="s">
        <v>16155</v>
      </c>
      <c r="C775" s="143">
        <v>181</v>
      </c>
      <c r="D775" s="143">
        <v>14</v>
      </c>
      <c r="E775" s="144">
        <v>4272.3</v>
      </c>
      <c r="F775" s="144">
        <v>214.96</v>
      </c>
      <c r="G775" s="144">
        <v>1178.3</v>
      </c>
      <c r="H775" s="144">
        <v>454.74</v>
      </c>
      <c r="I775" s="144">
        <v>1848</v>
      </c>
    </row>
    <row r="776" spans="1:9" x14ac:dyDescent="0.2">
      <c r="A776" s="141" t="s">
        <v>1567</v>
      </c>
      <c r="B776" s="142" t="s">
        <v>16156</v>
      </c>
      <c r="C776" s="143">
        <v>5134</v>
      </c>
      <c r="D776" s="143">
        <v>29</v>
      </c>
      <c r="E776" s="144">
        <v>5873.58</v>
      </c>
      <c r="F776" s="144">
        <v>6097.18</v>
      </c>
      <c r="G776" s="144">
        <v>2440.75</v>
      </c>
      <c r="H776" s="144">
        <v>625.17999999999995</v>
      </c>
      <c r="I776" s="144">
        <v>9163.11</v>
      </c>
    </row>
    <row r="777" spans="1:9" x14ac:dyDescent="0.2">
      <c r="A777" s="141" t="s">
        <v>1569</v>
      </c>
      <c r="B777" s="142" t="s">
        <v>16157</v>
      </c>
      <c r="C777" s="143">
        <v>326</v>
      </c>
      <c r="D777" s="143">
        <v>0</v>
      </c>
      <c r="E777" s="144">
        <v>0</v>
      </c>
      <c r="F777" s="144">
        <v>387.16</v>
      </c>
      <c r="G777" s="144">
        <v>0</v>
      </c>
      <c r="H777" s="144">
        <v>0</v>
      </c>
      <c r="I777" s="144">
        <v>387.16</v>
      </c>
    </row>
    <row r="778" spans="1:9" x14ac:dyDescent="0.2">
      <c r="A778" s="141" t="s">
        <v>1571</v>
      </c>
      <c r="B778" s="142" t="s">
        <v>16158</v>
      </c>
      <c r="C778" s="143">
        <v>18164</v>
      </c>
      <c r="D778" s="143">
        <v>227</v>
      </c>
      <c r="E778" s="144">
        <v>88335.85</v>
      </c>
      <c r="F778" s="144">
        <v>21571.71</v>
      </c>
      <c r="G778" s="144">
        <v>19105.18</v>
      </c>
      <c r="H778" s="144">
        <v>9402.4</v>
      </c>
      <c r="I778" s="144">
        <v>50079.29</v>
      </c>
    </row>
    <row r="779" spans="1:9" x14ac:dyDescent="0.2">
      <c r="A779" s="141" t="s">
        <v>1573</v>
      </c>
      <c r="B779" s="142" t="s">
        <v>16159</v>
      </c>
      <c r="C779" s="143">
        <v>4892</v>
      </c>
      <c r="D779" s="143">
        <v>84</v>
      </c>
      <c r="E779" s="144">
        <v>20911.650000000001</v>
      </c>
      <c r="F779" s="144">
        <v>5809.78</v>
      </c>
      <c r="G779" s="144">
        <v>7069.76</v>
      </c>
      <c r="H779" s="144">
        <v>2225.8200000000002</v>
      </c>
      <c r="I779" s="144">
        <v>15105.36</v>
      </c>
    </row>
    <row r="780" spans="1:9" x14ac:dyDescent="0.2">
      <c r="A780" s="141" t="s">
        <v>1575</v>
      </c>
      <c r="B780" s="142" t="s">
        <v>16160</v>
      </c>
      <c r="C780" s="143">
        <v>11708</v>
      </c>
      <c r="D780" s="143">
        <v>315</v>
      </c>
      <c r="E780" s="144">
        <v>83920.89</v>
      </c>
      <c r="F780" s="144">
        <v>13904.51</v>
      </c>
      <c r="G780" s="144">
        <v>26511.61</v>
      </c>
      <c r="H780" s="144">
        <v>8932.4699999999993</v>
      </c>
      <c r="I780" s="144">
        <v>49348.59</v>
      </c>
    </row>
    <row r="781" spans="1:9" x14ac:dyDescent="0.2">
      <c r="A781" s="141" t="s">
        <v>1577</v>
      </c>
      <c r="B781" s="142" t="s">
        <v>16161</v>
      </c>
      <c r="C781" s="143">
        <v>682</v>
      </c>
      <c r="D781" s="143">
        <v>6</v>
      </c>
      <c r="E781" s="144">
        <v>1086.99</v>
      </c>
      <c r="F781" s="144">
        <v>809.95</v>
      </c>
      <c r="G781" s="144">
        <v>504.98</v>
      </c>
      <c r="H781" s="144">
        <v>115.7</v>
      </c>
      <c r="I781" s="144">
        <v>1430.63</v>
      </c>
    </row>
    <row r="782" spans="1:9" x14ac:dyDescent="0.2">
      <c r="A782" s="141" t="s">
        <v>1579</v>
      </c>
      <c r="B782" s="142" t="s">
        <v>16162</v>
      </c>
      <c r="C782" s="143">
        <v>50643</v>
      </c>
      <c r="D782" s="143">
        <v>1273</v>
      </c>
      <c r="E782" s="144">
        <v>774564.03</v>
      </c>
      <c r="F782" s="144">
        <v>60144.03</v>
      </c>
      <c r="G782" s="144">
        <v>107140.54</v>
      </c>
      <c r="H782" s="144">
        <v>82444</v>
      </c>
      <c r="I782" s="144">
        <v>249728.57</v>
      </c>
    </row>
    <row r="783" spans="1:9" x14ac:dyDescent="0.2">
      <c r="A783" s="141" t="s">
        <v>1581</v>
      </c>
      <c r="B783" s="142" t="s">
        <v>16163</v>
      </c>
      <c r="C783" s="143">
        <v>33726</v>
      </c>
      <c r="D783" s="143">
        <v>448</v>
      </c>
      <c r="E783" s="144">
        <v>175855.44</v>
      </c>
      <c r="F783" s="144">
        <v>40053.269999999997</v>
      </c>
      <c r="G783" s="144">
        <v>37705.39</v>
      </c>
      <c r="H783" s="144">
        <v>18717.919999999998</v>
      </c>
      <c r="I783" s="144">
        <v>96476.58</v>
      </c>
    </row>
    <row r="784" spans="1:9" x14ac:dyDescent="0.2">
      <c r="A784" s="141" t="s">
        <v>1583</v>
      </c>
      <c r="B784" s="142" t="s">
        <v>16164</v>
      </c>
      <c r="C784" s="143">
        <v>1465</v>
      </c>
      <c r="D784" s="143">
        <v>17</v>
      </c>
      <c r="E784" s="144">
        <v>2935.01</v>
      </c>
      <c r="F784" s="144">
        <v>1739.85</v>
      </c>
      <c r="G784" s="144">
        <v>1430.78</v>
      </c>
      <c r="H784" s="144">
        <v>312.39999999999998</v>
      </c>
      <c r="I784" s="144">
        <v>3483.03</v>
      </c>
    </row>
    <row r="785" spans="1:9" x14ac:dyDescent="0.2">
      <c r="A785" s="141" t="s">
        <v>1585</v>
      </c>
      <c r="B785" s="142" t="s">
        <v>16165</v>
      </c>
      <c r="C785" s="143">
        <v>6250</v>
      </c>
      <c r="D785" s="143">
        <v>57</v>
      </c>
      <c r="E785" s="144">
        <v>22788.68</v>
      </c>
      <c r="F785" s="144">
        <v>7422.55</v>
      </c>
      <c r="G785" s="144">
        <v>4797.34</v>
      </c>
      <c r="H785" s="144">
        <v>2425.61</v>
      </c>
      <c r="I785" s="144">
        <v>14645.5</v>
      </c>
    </row>
    <row r="786" spans="1:9" x14ac:dyDescent="0.2">
      <c r="A786" s="141" t="s">
        <v>1587</v>
      </c>
      <c r="B786" s="142" t="s">
        <v>16166</v>
      </c>
      <c r="C786" s="143">
        <v>2385</v>
      </c>
      <c r="D786" s="143">
        <v>18</v>
      </c>
      <c r="E786" s="144">
        <v>4489.55</v>
      </c>
      <c r="F786" s="144">
        <v>2832.45</v>
      </c>
      <c r="G786" s="144">
        <v>1514.95</v>
      </c>
      <c r="H786" s="144">
        <v>477.86</v>
      </c>
      <c r="I786" s="144">
        <v>4825.26</v>
      </c>
    </row>
    <row r="787" spans="1:9" x14ac:dyDescent="0.2">
      <c r="A787" s="141" t="s">
        <v>1589</v>
      </c>
      <c r="B787" s="142" t="s">
        <v>16167</v>
      </c>
      <c r="C787" s="143">
        <v>38224</v>
      </c>
      <c r="D787" s="143">
        <v>405</v>
      </c>
      <c r="E787" s="144">
        <v>180239.27</v>
      </c>
      <c r="F787" s="144">
        <v>45395.13</v>
      </c>
      <c r="G787" s="144">
        <v>34086.35</v>
      </c>
      <c r="H787" s="144">
        <v>19184.53</v>
      </c>
      <c r="I787" s="144">
        <v>98666.01</v>
      </c>
    </row>
    <row r="788" spans="1:9" x14ac:dyDescent="0.2">
      <c r="A788" s="141" t="s">
        <v>1591</v>
      </c>
      <c r="B788" s="142" t="s">
        <v>16168</v>
      </c>
      <c r="C788" s="143">
        <v>29578</v>
      </c>
      <c r="D788" s="143">
        <v>717</v>
      </c>
      <c r="E788" s="144">
        <v>378429.27</v>
      </c>
      <c r="F788" s="144">
        <v>35127.07</v>
      </c>
      <c r="G788" s="144">
        <v>60345.46</v>
      </c>
      <c r="H788" s="144">
        <v>40279.72</v>
      </c>
      <c r="I788" s="144">
        <v>135752.25</v>
      </c>
    </row>
    <row r="789" spans="1:9" x14ac:dyDescent="0.2">
      <c r="A789" s="141" t="s">
        <v>1593</v>
      </c>
      <c r="B789" s="142" t="s">
        <v>16169</v>
      </c>
      <c r="C789" s="143">
        <v>44809</v>
      </c>
      <c r="D789" s="143">
        <v>764</v>
      </c>
      <c r="E789" s="144">
        <v>360004.03</v>
      </c>
      <c r="F789" s="144">
        <v>53215.53</v>
      </c>
      <c r="G789" s="144">
        <v>64301.16</v>
      </c>
      <c r="H789" s="144">
        <v>38318.550000000003</v>
      </c>
      <c r="I789" s="144">
        <v>155835.24</v>
      </c>
    </row>
    <row r="790" spans="1:9" x14ac:dyDescent="0.2">
      <c r="A790" s="141" t="s">
        <v>1595</v>
      </c>
      <c r="B790" s="142" t="s">
        <v>16170</v>
      </c>
      <c r="C790" s="143">
        <v>1569</v>
      </c>
      <c r="D790" s="143">
        <v>11</v>
      </c>
      <c r="E790" s="144">
        <v>2139.36</v>
      </c>
      <c r="F790" s="144">
        <v>1863.36</v>
      </c>
      <c r="G790" s="144">
        <v>925.8</v>
      </c>
      <c r="H790" s="144">
        <v>227.71</v>
      </c>
      <c r="I790" s="144">
        <v>3016.87</v>
      </c>
    </row>
    <row r="791" spans="1:9" x14ac:dyDescent="0.2">
      <c r="A791" s="141" t="s">
        <v>1597</v>
      </c>
      <c r="B791" s="142" t="s">
        <v>16171</v>
      </c>
      <c r="C791" s="143">
        <v>2242</v>
      </c>
      <c r="D791" s="143">
        <v>30</v>
      </c>
      <c r="E791" s="144">
        <v>7430.78</v>
      </c>
      <c r="F791" s="144">
        <v>2662.62</v>
      </c>
      <c r="G791" s="144">
        <v>2524.91</v>
      </c>
      <c r="H791" s="144">
        <v>790.93</v>
      </c>
      <c r="I791" s="144">
        <v>5978.46</v>
      </c>
    </row>
    <row r="792" spans="1:9" x14ac:dyDescent="0.2">
      <c r="A792" s="141" t="s">
        <v>1599</v>
      </c>
      <c r="B792" s="142" t="s">
        <v>16172</v>
      </c>
      <c r="C792" s="143">
        <v>38357</v>
      </c>
      <c r="D792" s="143">
        <v>573</v>
      </c>
      <c r="E792" s="144">
        <v>295875.07</v>
      </c>
      <c r="F792" s="144">
        <v>45553.08</v>
      </c>
      <c r="G792" s="144">
        <v>48225.87</v>
      </c>
      <c r="H792" s="144">
        <v>31492.71</v>
      </c>
      <c r="I792" s="144">
        <v>125271.66</v>
      </c>
    </row>
    <row r="793" spans="1:9" x14ac:dyDescent="0.2">
      <c r="A793" s="141" t="s">
        <v>1601</v>
      </c>
      <c r="B793" s="142" t="s">
        <v>16173</v>
      </c>
      <c r="C793" s="143">
        <v>5444</v>
      </c>
      <c r="D793" s="143">
        <v>166</v>
      </c>
      <c r="E793" s="144">
        <v>40883.64</v>
      </c>
      <c r="F793" s="144">
        <v>6465.34</v>
      </c>
      <c r="G793" s="144">
        <v>13971.19</v>
      </c>
      <c r="H793" s="144">
        <v>4351.62</v>
      </c>
      <c r="I793" s="144">
        <v>24788.15</v>
      </c>
    </row>
    <row r="794" spans="1:9" x14ac:dyDescent="0.2">
      <c r="A794" s="141" t="s">
        <v>1603</v>
      </c>
      <c r="B794" s="142" t="s">
        <v>16174</v>
      </c>
      <c r="C794" s="143">
        <v>3087</v>
      </c>
      <c r="D794" s="143">
        <v>61</v>
      </c>
      <c r="E794" s="144">
        <v>15424.88</v>
      </c>
      <c r="F794" s="144">
        <v>3666.14</v>
      </c>
      <c r="G794" s="144">
        <v>5133.99</v>
      </c>
      <c r="H794" s="144">
        <v>1641.82</v>
      </c>
      <c r="I794" s="144">
        <v>10441.950000000001</v>
      </c>
    </row>
    <row r="795" spans="1:9" x14ac:dyDescent="0.2">
      <c r="A795" s="141" t="s">
        <v>1605</v>
      </c>
      <c r="B795" s="142" t="s">
        <v>16175</v>
      </c>
      <c r="C795" s="143">
        <v>7515</v>
      </c>
      <c r="D795" s="143">
        <v>194</v>
      </c>
      <c r="E795" s="144">
        <v>123364.37</v>
      </c>
      <c r="F795" s="144">
        <v>8924.8700000000008</v>
      </c>
      <c r="G795" s="144">
        <v>16327.78</v>
      </c>
      <c r="H795" s="144">
        <v>13130.81</v>
      </c>
      <c r="I795" s="144">
        <v>38383.46</v>
      </c>
    </row>
    <row r="796" spans="1:9" x14ac:dyDescent="0.2">
      <c r="A796" s="141" t="s">
        <v>1607</v>
      </c>
      <c r="B796" s="142" t="s">
        <v>16176</v>
      </c>
      <c r="C796" s="143">
        <v>419366</v>
      </c>
      <c r="D796" s="143">
        <v>6490</v>
      </c>
      <c r="E796" s="144">
        <v>4863481.03</v>
      </c>
      <c r="F796" s="144">
        <v>498042.42</v>
      </c>
      <c r="G796" s="144">
        <v>546223.22</v>
      </c>
      <c r="H796" s="144">
        <v>517665.18</v>
      </c>
      <c r="I796" s="144">
        <v>1561930.82</v>
      </c>
    </row>
    <row r="797" spans="1:9" x14ac:dyDescent="0.2">
      <c r="A797" s="141" t="s">
        <v>1609</v>
      </c>
      <c r="B797" s="142" t="s">
        <v>16177</v>
      </c>
      <c r="C797" s="143">
        <v>3028</v>
      </c>
      <c r="D797" s="143">
        <v>60</v>
      </c>
      <c r="E797" s="144">
        <v>16971.86</v>
      </c>
      <c r="F797" s="144">
        <v>3596.08</v>
      </c>
      <c r="G797" s="144">
        <v>5049.83</v>
      </c>
      <c r="H797" s="144">
        <v>1806.47</v>
      </c>
      <c r="I797" s="144">
        <v>10452.379999999999</v>
      </c>
    </row>
    <row r="798" spans="1:9" x14ac:dyDescent="0.2">
      <c r="A798" s="141" t="s">
        <v>1611</v>
      </c>
      <c r="B798" s="142" t="s">
        <v>16178</v>
      </c>
      <c r="C798" s="143">
        <v>16969</v>
      </c>
      <c r="D798" s="143">
        <v>302</v>
      </c>
      <c r="E798" s="144">
        <v>110627.36</v>
      </c>
      <c r="F798" s="144">
        <v>20152.52</v>
      </c>
      <c r="G798" s="144">
        <v>25417.47</v>
      </c>
      <c r="H798" s="144">
        <v>11775.09</v>
      </c>
      <c r="I798" s="144">
        <v>57345.08</v>
      </c>
    </row>
    <row r="799" spans="1:9" x14ac:dyDescent="0.2">
      <c r="A799" s="141" t="s">
        <v>1613</v>
      </c>
      <c r="B799" s="142" t="s">
        <v>16179</v>
      </c>
      <c r="C799" s="143">
        <v>5624</v>
      </c>
      <c r="D799" s="143">
        <v>85</v>
      </c>
      <c r="E799" s="144">
        <v>28017.85</v>
      </c>
      <c r="F799" s="144">
        <v>6679.1</v>
      </c>
      <c r="G799" s="144">
        <v>7153.93</v>
      </c>
      <c r="H799" s="144">
        <v>2982.2</v>
      </c>
      <c r="I799" s="144">
        <v>16815.23</v>
      </c>
    </row>
    <row r="800" spans="1:9" x14ac:dyDescent="0.2">
      <c r="A800" s="141" t="s">
        <v>1615</v>
      </c>
      <c r="B800" s="142" t="s">
        <v>16180</v>
      </c>
      <c r="C800" s="143">
        <v>13873</v>
      </c>
      <c r="D800" s="143">
        <v>140</v>
      </c>
      <c r="E800" s="144">
        <v>38398.53</v>
      </c>
      <c r="F800" s="144">
        <v>16475.689999999999</v>
      </c>
      <c r="G800" s="144">
        <v>11782.94</v>
      </c>
      <c r="H800" s="144">
        <v>4087.11</v>
      </c>
      <c r="I800" s="144">
        <v>32345.74</v>
      </c>
    </row>
    <row r="801" spans="1:9" x14ac:dyDescent="0.2">
      <c r="A801" s="141" t="s">
        <v>1617</v>
      </c>
      <c r="B801" s="142" t="s">
        <v>16181</v>
      </c>
      <c r="C801" s="143">
        <v>2057</v>
      </c>
      <c r="D801" s="143">
        <v>13</v>
      </c>
      <c r="E801" s="144">
        <v>3209.2</v>
      </c>
      <c r="F801" s="144">
        <v>2442.91</v>
      </c>
      <c r="G801" s="144">
        <v>1094.1300000000001</v>
      </c>
      <c r="H801" s="144">
        <v>341.58</v>
      </c>
      <c r="I801" s="144">
        <v>3878.62</v>
      </c>
    </row>
    <row r="802" spans="1:9" x14ac:dyDescent="0.2">
      <c r="A802" s="141" t="s">
        <v>1619</v>
      </c>
      <c r="B802" s="142" t="s">
        <v>16182</v>
      </c>
      <c r="C802" s="143">
        <v>27205</v>
      </c>
      <c r="D802" s="143">
        <v>483</v>
      </c>
      <c r="E802" s="144">
        <v>185405.59</v>
      </c>
      <c r="F802" s="144">
        <v>32308.880000000001</v>
      </c>
      <c r="G802" s="144">
        <v>40651.129999999997</v>
      </c>
      <c r="H802" s="144">
        <v>19734.43</v>
      </c>
      <c r="I802" s="144">
        <v>92694.44</v>
      </c>
    </row>
    <row r="803" spans="1:9" x14ac:dyDescent="0.2">
      <c r="A803" s="141" t="s">
        <v>1621</v>
      </c>
      <c r="B803" s="142" t="s">
        <v>16183</v>
      </c>
      <c r="C803" s="143">
        <v>3542</v>
      </c>
      <c r="D803" s="143">
        <v>24</v>
      </c>
      <c r="E803" s="144">
        <v>5969.22</v>
      </c>
      <c r="F803" s="144">
        <v>4206.5</v>
      </c>
      <c r="G803" s="144">
        <v>2019.93</v>
      </c>
      <c r="H803" s="144">
        <v>635.36</v>
      </c>
      <c r="I803" s="144">
        <v>6861.79</v>
      </c>
    </row>
    <row r="804" spans="1:9" x14ac:dyDescent="0.2">
      <c r="A804" s="141" t="s">
        <v>1623</v>
      </c>
      <c r="B804" s="142" t="s">
        <v>16184</v>
      </c>
      <c r="C804" s="143">
        <v>28299</v>
      </c>
      <c r="D804" s="143">
        <v>678</v>
      </c>
      <c r="E804" s="144">
        <v>307419.03999999998</v>
      </c>
      <c r="F804" s="144">
        <v>33608.120000000003</v>
      </c>
      <c r="G804" s="144">
        <v>57063.07</v>
      </c>
      <c r="H804" s="144">
        <v>32721.45</v>
      </c>
      <c r="I804" s="144">
        <v>123392.64</v>
      </c>
    </row>
    <row r="805" spans="1:9" x14ac:dyDescent="0.2">
      <c r="A805" s="141" t="s">
        <v>1625</v>
      </c>
      <c r="B805" s="142" t="s">
        <v>16185</v>
      </c>
      <c r="C805" s="143">
        <v>2185</v>
      </c>
      <c r="D805" s="143">
        <v>28</v>
      </c>
      <c r="E805" s="144">
        <v>5392.76</v>
      </c>
      <c r="F805" s="144">
        <v>2594.92</v>
      </c>
      <c r="G805" s="144">
        <v>2356.58</v>
      </c>
      <c r="H805" s="144">
        <v>574</v>
      </c>
      <c r="I805" s="144">
        <v>5525.5</v>
      </c>
    </row>
    <row r="806" spans="1:9" x14ac:dyDescent="0.2">
      <c r="A806" s="141" t="s">
        <v>1627</v>
      </c>
      <c r="B806" s="142" t="s">
        <v>16186</v>
      </c>
      <c r="C806" s="143">
        <v>6635</v>
      </c>
      <c r="D806" s="143">
        <v>99</v>
      </c>
      <c r="E806" s="144">
        <v>30224.46</v>
      </c>
      <c r="F806" s="144">
        <v>7879.78</v>
      </c>
      <c r="G806" s="144">
        <v>8332.2199999999993</v>
      </c>
      <c r="H806" s="144">
        <v>3217.07</v>
      </c>
      <c r="I806" s="144">
        <v>19429.07</v>
      </c>
    </row>
    <row r="807" spans="1:9" x14ac:dyDescent="0.2">
      <c r="A807" s="141" t="s">
        <v>1629</v>
      </c>
      <c r="B807" s="142" t="s">
        <v>16187</v>
      </c>
      <c r="C807" s="143">
        <v>8920</v>
      </c>
      <c r="D807" s="143">
        <v>258</v>
      </c>
      <c r="E807" s="144">
        <v>168817.9</v>
      </c>
      <c r="F807" s="144">
        <v>10593.46</v>
      </c>
      <c r="G807" s="144">
        <v>21714.26</v>
      </c>
      <c r="H807" s="144">
        <v>17968.849999999999</v>
      </c>
      <c r="I807" s="144">
        <v>50276.57</v>
      </c>
    </row>
    <row r="808" spans="1:9" x14ac:dyDescent="0.2">
      <c r="A808" s="141" t="s">
        <v>1631</v>
      </c>
      <c r="B808" s="142" t="s">
        <v>16188</v>
      </c>
      <c r="C808" s="143">
        <v>6877</v>
      </c>
      <c r="D808" s="143">
        <v>202</v>
      </c>
      <c r="E808" s="144">
        <v>71198.31</v>
      </c>
      <c r="F808" s="144">
        <v>8167.18</v>
      </c>
      <c r="G808" s="144">
        <v>17001.099999999999</v>
      </c>
      <c r="H808" s="144">
        <v>7578.3</v>
      </c>
      <c r="I808" s="144">
        <v>32746.58</v>
      </c>
    </row>
    <row r="809" spans="1:9" x14ac:dyDescent="0.2">
      <c r="A809" s="141" t="s">
        <v>1633</v>
      </c>
      <c r="B809" s="142" t="s">
        <v>16189</v>
      </c>
      <c r="C809" s="143">
        <v>1724</v>
      </c>
      <c r="D809" s="143">
        <v>18</v>
      </c>
      <c r="E809" s="144">
        <v>3401.48</v>
      </c>
      <c r="F809" s="144">
        <v>2047.44</v>
      </c>
      <c r="G809" s="144">
        <v>1514.95</v>
      </c>
      <c r="H809" s="144">
        <v>362.05</v>
      </c>
      <c r="I809" s="144">
        <v>3924.44</v>
      </c>
    </row>
    <row r="810" spans="1:9" x14ac:dyDescent="0.2">
      <c r="A810" s="141" t="s">
        <v>1635</v>
      </c>
      <c r="B810" s="142" t="s">
        <v>16190</v>
      </c>
      <c r="C810" s="143">
        <v>40038</v>
      </c>
      <c r="D810" s="143">
        <v>737</v>
      </c>
      <c r="E810" s="144">
        <v>284062.84000000003</v>
      </c>
      <c r="F810" s="144">
        <v>47549.45</v>
      </c>
      <c r="G810" s="144">
        <v>62028.74</v>
      </c>
      <c r="H810" s="144">
        <v>30235.43</v>
      </c>
      <c r="I810" s="144">
        <v>139813.62</v>
      </c>
    </row>
    <row r="811" spans="1:9" x14ac:dyDescent="0.2">
      <c r="A811" s="141" t="s">
        <v>1637</v>
      </c>
      <c r="B811" s="142" t="s">
        <v>16191</v>
      </c>
      <c r="C811" s="143">
        <v>12767</v>
      </c>
      <c r="D811" s="143">
        <v>214</v>
      </c>
      <c r="E811" s="144">
        <v>124445.9</v>
      </c>
      <c r="F811" s="144">
        <v>15162.19</v>
      </c>
      <c r="G811" s="144">
        <v>18011.060000000001</v>
      </c>
      <c r="H811" s="144">
        <v>13245.93</v>
      </c>
      <c r="I811" s="144">
        <v>46419.18</v>
      </c>
    </row>
    <row r="812" spans="1:9" x14ac:dyDescent="0.2">
      <c r="A812" s="141" t="s">
        <v>1639</v>
      </c>
      <c r="B812" s="142" t="s">
        <v>16192</v>
      </c>
      <c r="C812" s="143">
        <v>7507</v>
      </c>
      <c r="D812" s="143">
        <v>102</v>
      </c>
      <c r="E812" s="144">
        <v>41831.019999999997</v>
      </c>
      <c r="F812" s="144">
        <v>8915.3799999999992</v>
      </c>
      <c r="G812" s="144">
        <v>8584.7099999999991</v>
      </c>
      <c r="H812" s="144">
        <v>4452.46</v>
      </c>
      <c r="I812" s="144">
        <v>21952.55</v>
      </c>
    </row>
    <row r="813" spans="1:9" x14ac:dyDescent="0.2">
      <c r="A813" s="141" t="s">
        <v>1641</v>
      </c>
      <c r="B813" s="142" t="s">
        <v>16193</v>
      </c>
      <c r="C813" s="143">
        <v>12342</v>
      </c>
      <c r="D813" s="143">
        <v>306</v>
      </c>
      <c r="E813" s="144">
        <v>126052.1</v>
      </c>
      <c r="F813" s="144">
        <v>14657.46</v>
      </c>
      <c r="G813" s="144">
        <v>25754.13</v>
      </c>
      <c r="H813" s="144">
        <v>13416.89</v>
      </c>
      <c r="I813" s="144">
        <v>53828.480000000003</v>
      </c>
    </row>
    <row r="814" spans="1:9" x14ac:dyDescent="0.2">
      <c r="A814" s="141" t="s">
        <v>1643</v>
      </c>
      <c r="B814" s="142" t="s">
        <v>16194</v>
      </c>
      <c r="C814" s="143">
        <v>4126</v>
      </c>
      <c r="D814" s="143">
        <v>22</v>
      </c>
      <c r="E814" s="144">
        <v>5128.1400000000003</v>
      </c>
      <c r="F814" s="144">
        <v>4900.07</v>
      </c>
      <c r="G814" s="144">
        <v>1851.61</v>
      </c>
      <c r="H814" s="144">
        <v>545.83000000000004</v>
      </c>
      <c r="I814" s="144">
        <v>7297.51</v>
      </c>
    </row>
    <row r="815" spans="1:9" x14ac:dyDescent="0.2">
      <c r="A815" s="141" t="s">
        <v>1645</v>
      </c>
      <c r="B815" s="142" t="s">
        <v>16195</v>
      </c>
      <c r="C815" s="143">
        <v>5010</v>
      </c>
      <c r="D815" s="143">
        <v>75</v>
      </c>
      <c r="E815" s="144">
        <v>30310.82</v>
      </c>
      <c r="F815" s="144">
        <v>5949.92</v>
      </c>
      <c r="G815" s="144">
        <v>6312.29</v>
      </c>
      <c r="H815" s="144">
        <v>3226.26</v>
      </c>
      <c r="I815" s="144">
        <v>15488.47</v>
      </c>
    </row>
    <row r="816" spans="1:9" x14ac:dyDescent="0.2">
      <c r="A816" s="141" t="s">
        <v>1647</v>
      </c>
      <c r="B816" s="142" t="s">
        <v>16196</v>
      </c>
      <c r="C816" s="143">
        <v>4122</v>
      </c>
      <c r="D816" s="143">
        <v>37</v>
      </c>
      <c r="E816" s="144">
        <v>8162.49</v>
      </c>
      <c r="F816" s="144">
        <v>4895.32</v>
      </c>
      <c r="G816" s="144">
        <v>3114.06</v>
      </c>
      <c r="H816" s="144">
        <v>868.81</v>
      </c>
      <c r="I816" s="144">
        <v>8878.19</v>
      </c>
    </row>
    <row r="817" spans="1:9" x14ac:dyDescent="0.2">
      <c r="A817" s="141" t="s">
        <v>1649</v>
      </c>
      <c r="B817" s="142" t="s">
        <v>16197</v>
      </c>
      <c r="C817" s="143">
        <v>13491</v>
      </c>
      <c r="D817" s="143">
        <v>154</v>
      </c>
      <c r="E817" s="144">
        <v>43335.77</v>
      </c>
      <c r="F817" s="144">
        <v>16022.02</v>
      </c>
      <c r="G817" s="144">
        <v>12961.23</v>
      </c>
      <c r="H817" s="144">
        <v>4612.62</v>
      </c>
      <c r="I817" s="144">
        <v>33595.870000000003</v>
      </c>
    </row>
    <row r="818" spans="1:9" x14ac:dyDescent="0.2">
      <c r="A818" s="141" t="s">
        <v>1651</v>
      </c>
      <c r="B818" s="142" t="s">
        <v>16198</v>
      </c>
      <c r="C818" s="143">
        <v>11835</v>
      </c>
      <c r="D818" s="143">
        <v>204</v>
      </c>
      <c r="E818" s="144">
        <v>88460.07</v>
      </c>
      <c r="F818" s="144">
        <v>14055.34</v>
      </c>
      <c r="G818" s="144">
        <v>17169.419999999998</v>
      </c>
      <c r="H818" s="144">
        <v>9415.6200000000008</v>
      </c>
      <c r="I818" s="144">
        <v>40640.379999999997</v>
      </c>
    </row>
    <row r="819" spans="1:9" x14ac:dyDescent="0.2">
      <c r="A819" s="141" t="s">
        <v>1653</v>
      </c>
      <c r="B819" s="142" t="s">
        <v>16199</v>
      </c>
      <c r="C819" s="143">
        <v>2042</v>
      </c>
      <c r="D819" s="143">
        <v>28</v>
      </c>
      <c r="E819" s="144">
        <v>4703.5</v>
      </c>
      <c r="F819" s="144">
        <v>2425.1</v>
      </c>
      <c r="G819" s="144">
        <v>2356.58</v>
      </c>
      <c r="H819" s="144">
        <v>500.64</v>
      </c>
      <c r="I819" s="144">
        <v>5282.32</v>
      </c>
    </row>
    <row r="820" spans="1:9" x14ac:dyDescent="0.2">
      <c r="A820" s="141" t="s">
        <v>1655</v>
      </c>
      <c r="B820" s="142" t="s">
        <v>16200</v>
      </c>
      <c r="C820" s="143">
        <v>7530</v>
      </c>
      <c r="D820" s="143">
        <v>62</v>
      </c>
      <c r="E820" s="144">
        <v>14299</v>
      </c>
      <c r="F820" s="144">
        <v>8942.69</v>
      </c>
      <c r="G820" s="144">
        <v>5218.16</v>
      </c>
      <c r="H820" s="144">
        <v>1521.98</v>
      </c>
      <c r="I820" s="144">
        <v>15682.83</v>
      </c>
    </row>
    <row r="821" spans="1:9" x14ac:dyDescent="0.2">
      <c r="A821" s="141" t="s">
        <v>1657</v>
      </c>
      <c r="B821" s="142" t="s">
        <v>16201</v>
      </c>
      <c r="C821" s="143">
        <v>3558</v>
      </c>
      <c r="D821" s="143">
        <v>34</v>
      </c>
      <c r="E821" s="144">
        <v>8186.12</v>
      </c>
      <c r="F821" s="144">
        <v>4225.51</v>
      </c>
      <c r="G821" s="144">
        <v>2861.57</v>
      </c>
      <c r="H821" s="144">
        <v>871.33</v>
      </c>
      <c r="I821" s="144">
        <v>7958.41</v>
      </c>
    </row>
    <row r="822" spans="1:9" x14ac:dyDescent="0.2">
      <c r="A822" s="141" t="s">
        <v>1659</v>
      </c>
      <c r="B822" s="142" t="s">
        <v>16202</v>
      </c>
      <c r="C822" s="143">
        <v>897</v>
      </c>
      <c r="D822" s="143">
        <v>20</v>
      </c>
      <c r="E822" s="144">
        <v>3598.77</v>
      </c>
      <c r="F822" s="144">
        <v>1065.29</v>
      </c>
      <c r="G822" s="144">
        <v>1683.28</v>
      </c>
      <c r="H822" s="144">
        <v>383.05</v>
      </c>
      <c r="I822" s="144">
        <v>3131.62</v>
      </c>
    </row>
    <row r="823" spans="1:9" x14ac:dyDescent="0.2">
      <c r="A823" s="141" t="s">
        <v>1661</v>
      </c>
      <c r="B823" s="142" t="s">
        <v>16203</v>
      </c>
      <c r="C823" s="143">
        <v>1500</v>
      </c>
      <c r="D823" s="143">
        <v>50</v>
      </c>
      <c r="E823" s="144">
        <v>13668.58</v>
      </c>
      <c r="F823" s="144">
        <v>1781.42</v>
      </c>
      <c r="G823" s="144">
        <v>4208.1899999999996</v>
      </c>
      <c r="H823" s="144">
        <v>1454.87</v>
      </c>
      <c r="I823" s="144">
        <v>7444.48</v>
      </c>
    </row>
    <row r="824" spans="1:9" x14ac:dyDescent="0.2">
      <c r="A824" s="141" t="s">
        <v>1663</v>
      </c>
      <c r="B824" s="142" t="s">
        <v>16204</v>
      </c>
      <c r="C824" s="143">
        <v>12620</v>
      </c>
      <c r="D824" s="143">
        <v>342</v>
      </c>
      <c r="E824" s="144">
        <v>270304.52</v>
      </c>
      <c r="F824" s="144">
        <v>14987.62</v>
      </c>
      <c r="G824" s="144">
        <v>28784.02</v>
      </c>
      <c r="H824" s="144">
        <v>28771.01</v>
      </c>
      <c r="I824" s="144">
        <v>72542.649999999994</v>
      </c>
    </row>
    <row r="825" spans="1:9" x14ac:dyDescent="0.2">
      <c r="A825" s="141" t="s">
        <v>1665</v>
      </c>
      <c r="B825" s="142" t="s">
        <v>16205</v>
      </c>
      <c r="C825" s="143">
        <v>286</v>
      </c>
      <c r="D825" s="143">
        <v>73</v>
      </c>
      <c r="E825" s="144">
        <v>19493.650000000001</v>
      </c>
      <c r="F825" s="144">
        <v>339.66</v>
      </c>
      <c r="G825" s="144">
        <v>6143.96</v>
      </c>
      <c r="H825" s="144">
        <v>2074.89</v>
      </c>
      <c r="I825" s="144">
        <v>8558.51</v>
      </c>
    </row>
    <row r="826" spans="1:9" x14ac:dyDescent="0.2">
      <c r="A826" s="141" t="s">
        <v>1667</v>
      </c>
      <c r="B826" s="142" t="s">
        <v>16206</v>
      </c>
      <c r="C826" s="143">
        <v>9954</v>
      </c>
      <c r="D826" s="143">
        <v>72</v>
      </c>
      <c r="E826" s="144">
        <v>17458.38</v>
      </c>
      <c r="F826" s="144">
        <v>11821.45</v>
      </c>
      <c r="G826" s="144">
        <v>6059.79</v>
      </c>
      <c r="H826" s="144">
        <v>1858.26</v>
      </c>
      <c r="I826" s="144">
        <v>19739.5</v>
      </c>
    </row>
    <row r="827" spans="1:9" x14ac:dyDescent="0.2">
      <c r="A827" s="141" t="s">
        <v>1669</v>
      </c>
      <c r="B827" s="142" t="s">
        <v>16207</v>
      </c>
      <c r="C827" s="143">
        <v>269</v>
      </c>
      <c r="D827" s="143">
        <v>3</v>
      </c>
      <c r="E827" s="144">
        <v>611.6</v>
      </c>
      <c r="F827" s="144">
        <v>319.45999999999998</v>
      </c>
      <c r="G827" s="144">
        <v>252.49</v>
      </c>
      <c r="H827" s="144">
        <v>65.099999999999994</v>
      </c>
      <c r="I827" s="144">
        <v>637.04999999999995</v>
      </c>
    </row>
    <row r="828" spans="1:9" x14ac:dyDescent="0.2">
      <c r="A828" s="141" t="s">
        <v>1671</v>
      </c>
      <c r="B828" s="142" t="s">
        <v>16208</v>
      </c>
      <c r="C828" s="143">
        <v>8787</v>
      </c>
      <c r="D828" s="143">
        <v>145</v>
      </c>
      <c r="E828" s="144">
        <v>96886.12</v>
      </c>
      <c r="F828" s="144">
        <v>10435.51</v>
      </c>
      <c r="G828" s="144">
        <v>12203.75</v>
      </c>
      <c r="H828" s="144">
        <v>10312.49</v>
      </c>
      <c r="I828" s="144">
        <v>32951.75</v>
      </c>
    </row>
    <row r="829" spans="1:9" x14ac:dyDescent="0.2">
      <c r="A829" s="141" t="s">
        <v>1673</v>
      </c>
      <c r="B829" s="142" t="s">
        <v>16209</v>
      </c>
      <c r="C829" s="143">
        <v>15942</v>
      </c>
      <c r="D829" s="143">
        <v>148</v>
      </c>
      <c r="E829" s="144">
        <v>55568.91</v>
      </c>
      <c r="F829" s="144">
        <v>18932.849999999999</v>
      </c>
      <c r="G829" s="144">
        <v>12456.25</v>
      </c>
      <c r="H829" s="144">
        <v>5914.71</v>
      </c>
      <c r="I829" s="144">
        <v>37303.81</v>
      </c>
    </row>
    <row r="830" spans="1:9" x14ac:dyDescent="0.2">
      <c r="A830" s="141" t="s">
        <v>1675</v>
      </c>
      <c r="B830" s="142" t="s">
        <v>16210</v>
      </c>
      <c r="C830" s="143">
        <v>9191</v>
      </c>
      <c r="D830" s="143">
        <v>95</v>
      </c>
      <c r="E830" s="144">
        <v>36479.870000000003</v>
      </c>
      <c r="F830" s="144">
        <v>10915.3</v>
      </c>
      <c r="G830" s="144">
        <v>7995.56</v>
      </c>
      <c r="H830" s="144">
        <v>3882.89</v>
      </c>
      <c r="I830" s="144">
        <v>22793.75</v>
      </c>
    </row>
    <row r="831" spans="1:9" x14ac:dyDescent="0.2">
      <c r="A831" s="141" t="s">
        <v>1677</v>
      </c>
      <c r="B831" s="142" t="s">
        <v>16211</v>
      </c>
      <c r="C831" s="143">
        <v>220</v>
      </c>
      <c r="D831" s="143">
        <v>1</v>
      </c>
      <c r="E831" s="144">
        <v>186.61</v>
      </c>
      <c r="F831" s="144">
        <v>261.27</v>
      </c>
      <c r="G831" s="144">
        <v>84.16</v>
      </c>
      <c r="H831" s="144">
        <v>19.86</v>
      </c>
      <c r="I831" s="144">
        <v>365.29</v>
      </c>
    </row>
    <row r="832" spans="1:9" x14ac:dyDescent="0.2">
      <c r="A832" s="141" t="s">
        <v>1679</v>
      </c>
      <c r="B832" s="142" t="s">
        <v>16212</v>
      </c>
      <c r="C832" s="143">
        <v>12629</v>
      </c>
      <c r="D832" s="143">
        <v>165</v>
      </c>
      <c r="E832" s="144">
        <v>118875.43</v>
      </c>
      <c r="F832" s="144">
        <v>14998.3</v>
      </c>
      <c r="G832" s="144">
        <v>13887.03</v>
      </c>
      <c r="H832" s="144">
        <v>12653.01</v>
      </c>
      <c r="I832" s="144">
        <v>41538.339999999997</v>
      </c>
    </row>
    <row r="833" spans="1:9" x14ac:dyDescent="0.2">
      <c r="A833" s="141" t="s">
        <v>1681</v>
      </c>
      <c r="B833" s="142" t="s">
        <v>16213</v>
      </c>
      <c r="C833" s="143">
        <v>5782</v>
      </c>
      <c r="D833" s="143">
        <v>120</v>
      </c>
      <c r="E833" s="144">
        <v>100377.37</v>
      </c>
      <c r="F833" s="144">
        <v>6866.75</v>
      </c>
      <c r="G833" s="144">
        <v>10099.66</v>
      </c>
      <c r="H833" s="144">
        <v>10684.09</v>
      </c>
      <c r="I833" s="144">
        <v>27650.5</v>
      </c>
    </row>
    <row r="834" spans="1:9" x14ac:dyDescent="0.2">
      <c r="A834" s="141" t="s">
        <v>1683</v>
      </c>
      <c r="B834" s="142" t="s">
        <v>16214</v>
      </c>
      <c r="C834" s="143">
        <v>2199</v>
      </c>
      <c r="D834" s="143">
        <v>31</v>
      </c>
      <c r="E834" s="144">
        <v>10312.629999999999</v>
      </c>
      <c r="F834" s="144">
        <v>2611.5500000000002</v>
      </c>
      <c r="G834" s="144">
        <v>2609.08</v>
      </c>
      <c r="H834" s="144">
        <v>1097.67</v>
      </c>
      <c r="I834" s="144">
        <v>6318.3</v>
      </c>
    </row>
    <row r="835" spans="1:9" x14ac:dyDescent="0.2">
      <c r="A835" s="141" t="s">
        <v>1685</v>
      </c>
      <c r="B835" s="142" t="s">
        <v>16215</v>
      </c>
      <c r="C835" s="143">
        <v>2286</v>
      </c>
      <c r="D835" s="143">
        <v>67</v>
      </c>
      <c r="E835" s="144">
        <v>73490.31</v>
      </c>
      <c r="F835" s="144">
        <v>2714.87</v>
      </c>
      <c r="G835" s="144">
        <v>5638.98</v>
      </c>
      <c r="H835" s="144">
        <v>7822.26</v>
      </c>
      <c r="I835" s="144">
        <v>16176.11</v>
      </c>
    </row>
    <row r="836" spans="1:9" x14ac:dyDescent="0.2">
      <c r="A836" s="141" t="s">
        <v>1687</v>
      </c>
      <c r="B836" s="142" t="s">
        <v>16216</v>
      </c>
      <c r="C836" s="143">
        <v>1701</v>
      </c>
      <c r="D836" s="143">
        <v>41</v>
      </c>
      <c r="E836" s="144">
        <v>26153.68</v>
      </c>
      <c r="F836" s="144">
        <v>2020.12</v>
      </c>
      <c r="G836" s="144">
        <v>3450.72</v>
      </c>
      <c r="H836" s="144">
        <v>2783.78</v>
      </c>
      <c r="I836" s="144">
        <v>8254.6200000000008</v>
      </c>
    </row>
    <row r="837" spans="1:9" x14ac:dyDescent="0.2">
      <c r="A837" s="141" t="s">
        <v>1689</v>
      </c>
      <c r="B837" s="142" t="s">
        <v>16217</v>
      </c>
      <c r="C837" s="143">
        <v>2556</v>
      </c>
      <c r="D837" s="143">
        <v>37</v>
      </c>
      <c r="E837" s="144">
        <v>19064.77</v>
      </c>
      <c r="F837" s="144">
        <v>3035.53</v>
      </c>
      <c r="G837" s="144">
        <v>3114.06</v>
      </c>
      <c r="H837" s="144">
        <v>2029.24</v>
      </c>
      <c r="I837" s="144">
        <v>8178.83</v>
      </c>
    </row>
    <row r="838" spans="1:9" x14ac:dyDescent="0.2">
      <c r="A838" s="141" t="s">
        <v>1691</v>
      </c>
      <c r="B838" s="142" t="s">
        <v>16218</v>
      </c>
      <c r="C838" s="143">
        <v>223006</v>
      </c>
      <c r="D838" s="143">
        <v>1881</v>
      </c>
      <c r="E838" s="144">
        <v>1653814.06</v>
      </c>
      <c r="F838" s="144">
        <v>264843.71000000002</v>
      </c>
      <c r="G838" s="144">
        <v>158312.15</v>
      </c>
      <c r="H838" s="144">
        <v>176030.7</v>
      </c>
      <c r="I838" s="144">
        <v>599186.56000000006</v>
      </c>
    </row>
    <row r="839" spans="1:9" x14ac:dyDescent="0.2">
      <c r="A839" s="141" t="s">
        <v>1693</v>
      </c>
      <c r="B839" s="142" t="s">
        <v>16219</v>
      </c>
      <c r="C839" s="143">
        <v>2145</v>
      </c>
      <c r="D839" s="143">
        <v>25</v>
      </c>
      <c r="E839" s="144">
        <v>5823.19</v>
      </c>
      <c r="F839" s="144">
        <v>2547.42</v>
      </c>
      <c r="G839" s="144">
        <v>2104.1</v>
      </c>
      <c r="H839" s="144">
        <v>619.82000000000005</v>
      </c>
      <c r="I839" s="144">
        <v>5271.34</v>
      </c>
    </row>
    <row r="840" spans="1:9" x14ac:dyDescent="0.2">
      <c r="A840" s="141" t="s">
        <v>1695</v>
      </c>
      <c r="B840" s="142" t="s">
        <v>16220</v>
      </c>
      <c r="C840" s="143">
        <v>3900</v>
      </c>
      <c r="D840" s="143">
        <v>69</v>
      </c>
      <c r="E840" s="144">
        <v>35470.949999999997</v>
      </c>
      <c r="F840" s="144">
        <v>4631.67</v>
      </c>
      <c r="G840" s="144">
        <v>5807.3</v>
      </c>
      <c r="H840" s="144">
        <v>3775.5</v>
      </c>
      <c r="I840" s="144">
        <v>14214.47</v>
      </c>
    </row>
    <row r="841" spans="1:9" x14ac:dyDescent="0.2">
      <c r="A841" s="141" t="s">
        <v>1697</v>
      </c>
      <c r="B841" s="142" t="s">
        <v>16221</v>
      </c>
      <c r="C841" s="143">
        <v>3278</v>
      </c>
      <c r="D841" s="143">
        <v>69</v>
      </c>
      <c r="E841" s="144">
        <v>86644.75</v>
      </c>
      <c r="F841" s="144">
        <v>3892.98</v>
      </c>
      <c r="G841" s="144">
        <v>5807.3</v>
      </c>
      <c r="H841" s="144">
        <v>9222.4</v>
      </c>
      <c r="I841" s="144">
        <v>18922.68</v>
      </c>
    </row>
    <row r="842" spans="1:9" x14ac:dyDescent="0.2">
      <c r="A842" s="141" t="s">
        <v>1699</v>
      </c>
      <c r="B842" s="142" t="s">
        <v>16222</v>
      </c>
      <c r="C842" s="143">
        <v>1636732</v>
      </c>
      <c r="D842" s="143">
        <v>30059</v>
      </c>
      <c r="E842" s="144">
        <v>22788334.07</v>
      </c>
      <c r="F842" s="144">
        <v>1943796.06</v>
      </c>
      <c r="G842" s="144">
        <v>2529880.37</v>
      </c>
      <c r="H842" s="144">
        <v>2425572.7799999998</v>
      </c>
      <c r="I842" s="144">
        <v>6899249.21</v>
      </c>
    </row>
    <row r="843" spans="1:9" x14ac:dyDescent="0.2">
      <c r="A843" s="141" t="s">
        <v>1701</v>
      </c>
      <c r="B843" s="142" t="s">
        <v>16223</v>
      </c>
      <c r="C843" s="143">
        <v>7356</v>
      </c>
      <c r="D843" s="143">
        <v>51</v>
      </c>
      <c r="E843" s="144">
        <v>18526.11</v>
      </c>
      <c r="F843" s="144">
        <v>8736.0499999999993</v>
      </c>
      <c r="G843" s="144">
        <v>4292.3500000000004</v>
      </c>
      <c r="H843" s="144">
        <v>1971.9</v>
      </c>
      <c r="I843" s="144">
        <v>15000.3</v>
      </c>
    </row>
    <row r="844" spans="1:9" x14ac:dyDescent="0.2">
      <c r="A844" s="141" t="s">
        <v>1703</v>
      </c>
      <c r="B844" s="142" t="s">
        <v>16224</v>
      </c>
      <c r="C844" s="143">
        <v>73</v>
      </c>
      <c r="D844" s="143">
        <v>1</v>
      </c>
      <c r="E844" s="144">
        <v>1102.26</v>
      </c>
      <c r="F844" s="144">
        <v>86.7</v>
      </c>
      <c r="G844" s="144">
        <v>84.16</v>
      </c>
      <c r="H844" s="144">
        <v>117.32</v>
      </c>
      <c r="I844" s="144">
        <v>288.18</v>
      </c>
    </row>
    <row r="845" spans="1:9" x14ac:dyDescent="0.2">
      <c r="A845" s="141" t="s">
        <v>1705</v>
      </c>
      <c r="B845" s="142" t="s">
        <v>16225</v>
      </c>
      <c r="C845" s="143">
        <v>16682</v>
      </c>
      <c r="D845" s="143">
        <v>246</v>
      </c>
      <c r="E845" s="144">
        <v>114029.84</v>
      </c>
      <c r="F845" s="144">
        <v>19811.68</v>
      </c>
      <c r="G845" s="144">
        <v>20704.3</v>
      </c>
      <c r="H845" s="144">
        <v>12137.25</v>
      </c>
      <c r="I845" s="144">
        <v>52653.23</v>
      </c>
    </row>
    <row r="846" spans="1:9" x14ac:dyDescent="0.2">
      <c r="A846" s="141" t="s">
        <v>1707</v>
      </c>
      <c r="B846" s="142" t="s">
        <v>16226</v>
      </c>
      <c r="C846" s="143">
        <v>9542</v>
      </c>
      <c r="D846" s="143">
        <v>133</v>
      </c>
      <c r="E846" s="144">
        <v>67883.73</v>
      </c>
      <c r="F846" s="144">
        <v>11332.15</v>
      </c>
      <c r="G846" s="144">
        <v>11193.79</v>
      </c>
      <c r="H846" s="144">
        <v>7225.5</v>
      </c>
      <c r="I846" s="144">
        <v>29751.439999999999</v>
      </c>
    </row>
    <row r="847" spans="1:9" x14ac:dyDescent="0.2">
      <c r="A847" s="141" t="s">
        <v>1709</v>
      </c>
      <c r="B847" s="142" t="s">
        <v>16227</v>
      </c>
      <c r="C847" s="143">
        <v>455</v>
      </c>
      <c r="D847" s="143">
        <v>4</v>
      </c>
      <c r="E847" s="144">
        <v>1558.34</v>
      </c>
      <c r="F847" s="144">
        <v>540.36</v>
      </c>
      <c r="G847" s="144">
        <v>336.66</v>
      </c>
      <c r="H847" s="144">
        <v>165.87</v>
      </c>
      <c r="I847" s="144">
        <v>1042.8900000000001</v>
      </c>
    </row>
    <row r="848" spans="1:9" x14ac:dyDescent="0.2">
      <c r="A848" s="141" t="s">
        <v>1711</v>
      </c>
      <c r="B848" s="142" t="s">
        <v>16228</v>
      </c>
      <c r="C848" s="143">
        <v>2177</v>
      </c>
      <c r="D848" s="143">
        <v>35</v>
      </c>
      <c r="E848" s="144">
        <v>8774.68</v>
      </c>
      <c r="F848" s="144">
        <v>2585.42</v>
      </c>
      <c r="G848" s="144">
        <v>2945.74</v>
      </c>
      <c r="H848" s="144">
        <v>933.97</v>
      </c>
      <c r="I848" s="144">
        <v>6465.13</v>
      </c>
    </row>
    <row r="849" spans="1:9" x14ac:dyDescent="0.2">
      <c r="A849" s="141" t="s">
        <v>1713</v>
      </c>
      <c r="B849" s="142" t="s">
        <v>16229</v>
      </c>
      <c r="C849" s="143">
        <v>275</v>
      </c>
      <c r="D849" s="143">
        <v>4</v>
      </c>
      <c r="E849" s="144">
        <v>954.94</v>
      </c>
      <c r="F849" s="144">
        <v>326.58999999999997</v>
      </c>
      <c r="G849" s="144">
        <v>336.66</v>
      </c>
      <c r="H849" s="144">
        <v>101.64</v>
      </c>
      <c r="I849" s="144">
        <v>764.89</v>
      </c>
    </row>
    <row r="850" spans="1:9" x14ac:dyDescent="0.2">
      <c r="A850" s="141" t="s">
        <v>1715</v>
      </c>
      <c r="B850" s="142" t="s">
        <v>16230</v>
      </c>
      <c r="C850" s="143">
        <v>1005</v>
      </c>
      <c r="D850" s="143">
        <v>35</v>
      </c>
      <c r="E850" s="144">
        <v>4506.8100000000004</v>
      </c>
      <c r="F850" s="144">
        <v>1193.54</v>
      </c>
      <c r="G850" s="144">
        <v>2945.74</v>
      </c>
      <c r="H850" s="144">
        <v>479.7</v>
      </c>
      <c r="I850" s="144">
        <v>4618.9799999999996</v>
      </c>
    </row>
    <row r="851" spans="1:9" x14ac:dyDescent="0.2">
      <c r="A851" s="141" t="s">
        <v>1717</v>
      </c>
      <c r="B851" s="142" t="s">
        <v>16231</v>
      </c>
      <c r="C851" s="143">
        <v>1521</v>
      </c>
      <c r="D851" s="143">
        <v>22</v>
      </c>
      <c r="E851" s="144">
        <v>4425.41</v>
      </c>
      <c r="F851" s="144">
        <v>1806.35</v>
      </c>
      <c r="G851" s="144">
        <v>1851.61</v>
      </c>
      <c r="H851" s="144">
        <v>471.04</v>
      </c>
      <c r="I851" s="144">
        <v>4129</v>
      </c>
    </row>
    <row r="852" spans="1:9" x14ac:dyDescent="0.2">
      <c r="A852" s="141" t="s">
        <v>1719</v>
      </c>
      <c r="B852" s="142" t="s">
        <v>16232</v>
      </c>
      <c r="C852" s="143">
        <v>4787</v>
      </c>
      <c r="D852" s="143">
        <v>218</v>
      </c>
      <c r="E852" s="144">
        <v>127289.21</v>
      </c>
      <c r="F852" s="144">
        <v>5685.08</v>
      </c>
      <c r="G852" s="144">
        <v>18347.71</v>
      </c>
      <c r="H852" s="144">
        <v>13548.57</v>
      </c>
      <c r="I852" s="144">
        <v>37581.360000000001</v>
      </c>
    </row>
    <row r="853" spans="1:9" x14ac:dyDescent="0.2">
      <c r="A853" s="141" t="s">
        <v>1721</v>
      </c>
      <c r="B853" s="142" t="s">
        <v>16233</v>
      </c>
      <c r="C853" s="143">
        <v>7567</v>
      </c>
      <c r="D853" s="143">
        <v>47</v>
      </c>
      <c r="E853" s="144">
        <v>11642.7</v>
      </c>
      <c r="F853" s="144">
        <v>8986.6299999999992</v>
      </c>
      <c r="G853" s="144">
        <v>3955.7</v>
      </c>
      <c r="H853" s="144">
        <v>1239.24</v>
      </c>
      <c r="I853" s="144">
        <v>14181.57</v>
      </c>
    </row>
    <row r="854" spans="1:9" x14ac:dyDescent="0.2">
      <c r="A854" s="141" t="s">
        <v>1723</v>
      </c>
      <c r="B854" s="142" t="s">
        <v>16234</v>
      </c>
      <c r="C854" s="143">
        <v>3597</v>
      </c>
      <c r="D854" s="143">
        <v>106</v>
      </c>
      <c r="E854" s="144">
        <v>50091.68</v>
      </c>
      <c r="F854" s="144">
        <v>4271.82</v>
      </c>
      <c r="G854" s="144">
        <v>8921.3700000000008</v>
      </c>
      <c r="H854" s="144">
        <v>5331.72</v>
      </c>
      <c r="I854" s="144">
        <v>18524.91</v>
      </c>
    </row>
    <row r="855" spans="1:9" x14ac:dyDescent="0.2">
      <c r="A855" s="141" t="s">
        <v>1725</v>
      </c>
      <c r="B855" s="142" t="s">
        <v>16235</v>
      </c>
      <c r="C855" s="143">
        <v>3097</v>
      </c>
      <c r="D855" s="143">
        <v>21</v>
      </c>
      <c r="E855" s="144">
        <v>4649</v>
      </c>
      <c r="F855" s="144">
        <v>3678.02</v>
      </c>
      <c r="G855" s="144">
        <v>1767.44</v>
      </c>
      <c r="H855" s="144">
        <v>494.83</v>
      </c>
      <c r="I855" s="144">
        <v>5940.29</v>
      </c>
    </row>
    <row r="856" spans="1:9" x14ac:dyDescent="0.2">
      <c r="A856" s="141" t="s">
        <v>1727</v>
      </c>
      <c r="B856" s="142" t="s">
        <v>16236</v>
      </c>
      <c r="C856" s="143">
        <v>17797</v>
      </c>
      <c r="D856" s="143">
        <v>248</v>
      </c>
      <c r="E856" s="144">
        <v>123288.87</v>
      </c>
      <c r="F856" s="144">
        <v>21135.86</v>
      </c>
      <c r="G856" s="144">
        <v>20872.63</v>
      </c>
      <c r="H856" s="144">
        <v>13122.78</v>
      </c>
      <c r="I856" s="144">
        <v>55131.27</v>
      </c>
    </row>
    <row r="857" spans="1:9" x14ac:dyDescent="0.2">
      <c r="A857" s="141" t="s">
        <v>1729</v>
      </c>
      <c r="B857" s="142" t="s">
        <v>16237</v>
      </c>
      <c r="C857" s="143">
        <v>1063</v>
      </c>
      <c r="D857" s="143">
        <v>12</v>
      </c>
      <c r="E857" s="144">
        <v>5572.05</v>
      </c>
      <c r="F857" s="144">
        <v>1262.42</v>
      </c>
      <c r="G857" s="144">
        <v>1009.97</v>
      </c>
      <c r="H857" s="144">
        <v>593.09</v>
      </c>
      <c r="I857" s="144">
        <v>2865.48</v>
      </c>
    </row>
    <row r="858" spans="1:9" x14ac:dyDescent="0.2">
      <c r="A858" s="141" t="s">
        <v>1731</v>
      </c>
      <c r="B858" s="142" t="s">
        <v>16238</v>
      </c>
      <c r="C858" s="143">
        <v>19236</v>
      </c>
      <c r="D858" s="143">
        <v>235</v>
      </c>
      <c r="E858" s="144">
        <v>84435.54</v>
      </c>
      <c r="F858" s="144">
        <v>22844.82</v>
      </c>
      <c r="G858" s="144">
        <v>19778.5</v>
      </c>
      <c r="H858" s="144">
        <v>8987.26</v>
      </c>
      <c r="I858" s="144">
        <v>51610.58</v>
      </c>
    </row>
    <row r="859" spans="1:9" x14ac:dyDescent="0.2">
      <c r="A859" s="141" t="s">
        <v>1733</v>
      </c>
      <c r="B859" s="142" t="s">
        <v>16239</v>
      </c>
      <c r="C859" s="143">
        <v>194</v>
      </c>
      <c r="D859" s="143">
        <v>7</v>
      </c>
      <c r="E859" s="144">
        <v>7045.01</v>
      </c>
      <c r="F859" s="144">
        <v>230.39</v>
      </c>
      <c r="G859" s="144">
        <v>589.14</v>
      </c>
      <c r="H859" s="144">
        <v>749.86</v>
      </c>
      <c r="I859" s="144">
        <v>1569.39</v>
      </c>
    </row>
    <row r="860" spans="1:9" x14ac:dyDescent="0.2">
      <c r="A860" s="141" t="s">
        <v>1735</v>
      </c>
      <c r="B860" s="142" t="s">
        <v>16240</v>
      </c>
      <c r="C860" s="143">
        <v>2504</v>
      </c>
      <c r="D860" s="143">
        <v>46</v>
      </c>
      <c r="E860" s="144">
        <v>14737.51</v>
      </c>
      <c r="F860" s="144">
        <v>2973.77</v>
      </c>
      <c r="G860" s="144">
        <v>3871.54</v>
      </c>
      <c r="H860" s="144">
        <v>1568.65</v>
      </c>
      <c r="I860" s="144">
        <v>8413.9599999999991</v>
      </c>
    </row>
    <row r="861" spans="1:9" x14ac:dyDescent="0.2">
      <c r="A861" s="141" t="s">
        <v>1737</v>
      </c>
      <c r="B861" s="142" t="s">
        <v>16241</v>
      </c>
      <c r="C861" s="143">
        <v>2098</v>
      </c>
      <c r="D861" s="143">
        <v>42</v>
      </c>
      <c r="E861" s="144">
        <v>7923.23</v>
      </c>
      <c r="F861" s="144">
        <v>2491.6</v>
      </c>
      <c r="G861" s="144">
        <v>3534.88</v>
      </c>
      <c r="H861" s="144">
        <v>843.34</v>
      </c>
      <c r="I861" s="144">
        <v>6869.82</v>
      </c>
    </row>
    <row r="862" spans="1:9" x14ac:dyDescent="0.2">
      <c r="A862" s="141" t="s">
        <v>1739</v>
      </c>
      <c r="B862" s="142" t="s">
        <v>16242</v>
      </c>
      <c r="C862" s="143">
        <v>540</v>
      </c>
      <c r="D862" s="143">
        <v>5</v>
      </c>
      <c r="E862" s="144">
        <v>927.94</v>
      </c>
      <c r="F862" s="144">
        <v>641.30999999999995</v>
      </c>
      <c r="G862" s="144">
        <v>420.82</v>
      </c>
      <c r="H862" s="144">
        <v>98.77</v>
      </c>
      <c r="I862" s="144">
        <v>1160.9000000000001</v>
      </c>
    </row>
    <row r="863" spans="1:9" x14ac:dyDescent="0.2">
      <c r="A863" s="141" t="s">
        <v>1741</v>
      </c>
      <c r="B863" s="142" t="s">
        <v>16243</v>
      </c>
      <c r="C863" s="143">
        <v>14810</v>
      </c>
      <c r="D863" s="143">
        <v>85</v>
      </c>
      <c r="E863" s="144">
        <v>37776.19</v>
      </c>
      <c r="F863" s="144">
        <v>17588.47</v>
      </c>
      <c r="G863" s="144">
        <v>7153.93</v>
      </c>
      <c r="H863" s="144">
        <v>4020.87</v>
      </c>
      <c r="I863" s="144">
        <v>28763.27</v>
      </c>
    </row>
    <row r="864" spans="1:9" x14ac:dyDescent="0.2">
      <c r="A864" s="141" t="s">
        <v>1743</v>
      </c>
      <c r="B864" s="142" t="s">
        <v>16244</v>
      </c>
      <c r="C864" s="143">
        <v>16872</v>
      </c>
      <c r="D864" s="143">
        <v>197</v>
      </c>
      <c r="E864" s="144">
        <v>198834.34</v>
      </c>
      <c r="F864" s="144">
        <v>20037.32</v>
      </c>
      <c r="G864" s="144">
        <v>16580.27</v>
      </c>
      <c r="H864" s="144">
        <v>21163.78</v>
      </c>
      <c r="I864" s="144">
        <v>57781.37</v>
      </c>
    </row>
    <row r="865" spans="1:9" x14ac:dyDescent="0.2">
      <c r="A865" s="141" t="s">
        <v>1745</v>
      </c>
      <c r="B865" s="142" t="s">
        <v>16245</v>
      </c>
      <c r="C865" s="143">
        <v>3219</v>
      </c>
      <c r="D865" s="143">
        <v>21</v>
      </c>
      <c r="E865" s="144">
        <v>3827.29</v>
      </c>
      <c r="F865" s="144">
        <v>3822.91</v>
      </c>
      <c r="G865" s="144">
        <v>1767.44</v>
      </c>
      <c r="H865" s="144">
        <v>407.38</v>
      </c>
      <c r="I865" s="144">
        <v>5997.73</v>
      </c>
    </row>
    <row r="866" spans="1:9" x14ac:dyDescent="0.2">
      <c r="A866" s="141" t="s">
        <v>1747</v>
      </c>
      <c r="B866" s="142" t="s">
        <v>16246</v>
      </c>
      <c r="C866" s="143">
        <v>4886</v>
      </c>
      <c r="D866" s="143">
        <v>49</v>
      </c>
      <c r="E866" s="144">
        <v>20711.75</v>
      </c>
      <c r="F866" s="144">
        <v>5802.66</v>
      </c>
      <c r="G866" s="144">
        <v>4124.0200000000004</v>
      </c>
      <c r="H866" s="144">
        <v>2204.54</v>
      </c>
      <c r="I866" s="144">
        <v>12131.22</v>
      </c>
    </row>
    <row r="867" spans="1:9" x14ac:dyDescent="0.2">
      <c r="A867" s="141" t="s">
        <v>1749</v>
      </c>
      <c r="B867" s="142" t="s">
        <v>16247</v>
      </c>
      <c r="C867" s="143">
        <v>5314</v>
      </c>
      <c r="D867" s="143">
        <v>66</v>
      </c>
      <c r="E867" s="144">
        <v>71038.259999999995</v>
      </c>
      <c r="F867" s="144">
        <v>6310.95</v>
      </c>
      <c r="G867" s="144">
        <v>5554.82</v>
      </c>
      <c r="H867" s="144">
        <v>7561.26</v>
      </c>
      <c r="I867" s="144">
        <v>19427.03</v>
      </c>
    </row>
    <row r="868" spans="1:9" x14ac:dyDescent="0.2">
      <c r="A868" s="141" t="s">
        <v>1751</v>
      </c>
      <c r="B868" s="142" t="s">
        <v>16248</v>
      </c>
      <c r="C868" s="143">
        <v>84</v>
      </c>
      <c r="D868" s="143">
        <v>3</v>
      </c>
      <c r="E868" s="144">
        <v>578.75</v>
      </c>
      <c r="F868" s="144">
        <v>99.76</v>
      </c>
      <c r="G868" s="144">
        <v>252.49</v>
      </c>
      <c r="H868" s="144">
        <v>61.6</v>
      </c>
      <c r="I868" s="144">
        <v>413.85</v>
      </c>
    </row>
    <row r="869" spans="1:9" x14ac:dyDescent="0.2">
      <c r="A869" s="141" t="s">
        <v>1753</v>
      </c>
      <c r="B869" s="142" t="s">
        <v>16249</v>
      </c>
      <c r="C869" s="143">
        <v>18609</v>
      </c>
      <c r="D869" s="143">
        <v>224</v>
      </c>
      <c r="E869" s="144">
        <v>130726.29</v>
      </c>
      <c r="F869" s="144">
        <v>22100.2</v>
      </c>
      <c r="G869" s="144">
        <v>18852.7</v>
      </c>
      <c r="H869" s="144">
        <v>13914.41</v>
      </c>
      <c r="I869" s="144">
        <v>54867.31</v>
      </c>
    </row>
    <row r="870" spans="1:9" x14ac:dyDescent="0.2">
      <c r="A870" s="141" t="s">
        <v>1755</v>
      </c>
      <c r="B870" s="142" t="s">
        <v>16250</v>
      </c>
      <c r="C870" s="143">
        <v>4593</v>
      </c>
      <c r="D870" s="143">
        <v>100</v>
      </c>
      <c r="E870" s="144">
        <v>74981.149999999994</v>
      </c>
      <c r="F870" s="144">
        <v>5454.68</v>
      </c>
      <c r="G870" s="144">
        <v>8416.3799999999992</v>
      </c>
      <c r="H870" s="144">
        <v>7980.94</v>
      </c>
      <c r="I870" s="144">
        <v>21852</v>
      </c>
    </row>
    <row r="871" spans="1:9" x14ac:dyDescent="0.2">
      <c r="A871" s="141" t="s">
        <v>1757</v>
      </c>
      <c r="B871" s="142" t="s">
        <v>16251</v>
      </c>
      <c r="C871" s="143">
        <v>768</v>
      </c>
      <c r="D871" s="143">
        <v>10</v>
      </c>
      <c r="E871" s="144">
        <v>4768.22</v>
      </c>
      <c r="F871" s="144">
        <v>912.08</v>
      </c>
      <c r="G871" s="144">
        <v>841.64</v>
      </c>
      <c r="H871" s="144">
        <v>507.53</v>
      </c>
      <c r="I871" s="144">
        <v>2261.25</v>
      </c>
    </row>
    <row r="872" spans="1:9" x14ac:dyDescent="0.2">
      <c r="A872" s="141" t="s">
        <v>1759</v>
      </c>
      <c r="B872" s="142" t="s">
        <v>16252</v>
      </c>
      <c r="C872" s="143">
        <v>1636</v>
      </c>
      <c r="D872" s="143">
        <v>28</v>
      </c>
      <c r="E872" s="144">
        <v>22244.12</v>
      </c>
      <c r="F872" s="144">
        <v>1942.93</v>
      </c>
      <c r="G872" s="144">
        <v>2356.58</v>
      </c>
      <c r="H872" s="144">
        <v>2367.65</v>
      </c>
      <c r="I872" s="144">
        <v>6667.16</v>
      </c>
    </row>
    <row r="873" spans="1:9" x14ac:dyDescent="0.2">
      <c r="A873" s="141" t="s">
        <v>1761</v>
      </c>
      <c r="B873" s="142" t="s">
        <v>16253</v>
      </c>
      <c r="C873" s="143">
        <v>171</v>
      </c>
      <c r="D873" s="143">
        <v>0</v>
      </c>
      <c r="E873" s="144">
        <v>0</v>
      </c>
      <c r="F873" s="144">
        <v>203.08</v>
      </c>
      <c r="G873" s="144">
        <v>0</v>
      </c>
      <c r="H873" s="144">
        <v>0</v>
      </c>
      <c r="I873" s="144">
        <v>203.08</v>
      </c>
    </row>
    <row r="874" spans="1:9" x14ac:dyDescent="0.2">
      <c r="A874" s="141" t="s">
        <v>1763</v>
      </c>
      <c r="B874" s="142" t="s">
        <v>16254</v>
      </c>
      <c r="C874" s="143">
        <v>24659</v>
      </c>
      <c r="D874" s="143">
        <v>353</v>
      </c>
      <c r="E874" s="144">
        <v>226372.02</v>
      </c>
      <c r="F874" s="144">
        <v>29285.22</v>
      </c>
      <c r="G874" s="144">
        <v>29709.83</v>
      </c>
      <c r="H874" s="144">
        <v>24094.86</v>
      </c>
      <c r="I874" s="144">
        <v>83089.91</v>
      </c>
    </row>
    <row r="875" spans="1:9" x14ac:dyDescent="0.2">
      <c r="A875" s="141" t="s">
        <v>1765</v>
      </c>
      <c r="B875" s="142" t="s">
        <v>16255</v>
      </c>
      <c r="C875" s="143">
        <v>167</v>
      </c>
      <c r="D875" s="143">
        <v>3</v>
      </c>
      <c r="E875" s="144">
        <v>559.83000000000004</v>
      </c>
      <c r="F875" s="144">
        <v>198.33</v>
      </c>
      <c r="G875" s="144">
        <v>252.49</v>
      </c>
      <c r="H875" s="144">
        <v>59.58</v>
      </c>
      <c r="I875" s="144">
        <v>510.4</v>
      </c>
    </row>
    <row r="876" spans="1:9" x14ac:dyDescent="0.2">
      <c r="A876" s="141" t="s">
        <v>1767</v>
      </c>
      <c r="B876" s="142" t="s">
        <v>16256</v>
      </c>
      <c r="C876" s="143">
        <v>3853</v>
      </c>
      <c r="D876" s="143">
        <v>55</v>
      </c>
      <c r="E876" s="144">
        <v>16455.03</v>
      </c>
      <c r="F876" s="144">
        <v>4575.8599999999997</v>
      </c>
      <c r="G876" s="144">
        <v>4629.01</v>
      </c>
      <c r="H876" s="144">
        <v>1751.46</v>
      </c>
      <c r="I876" s="144">
        <v>10956.33</v>
      </c>
    </row>
    <row r="877" spans="1:9" x14ac:dyDescent="0.2">
      <c r="A877" s="141" t="s">
        <v>1769</v>
      </c>
      <c r="B877" s="142" t="s">
        <v>16257</v>
      </c>
      <c r="C877" s="143">
        <v>12610</v>
      </c>
      <c r="D877" s="143">
        <v>497</v>
      </c>
      <c r="E877" s="144">
        <v>857665.95</v>
      </c>
      <c r="F877" s="144">
        <v>14975.74</v>
      </c>
      <c r="G877" s="144">
        <v>41829.42</v>
      </c>
      <c r="H877" s="144">
        <v>91289.3</v>
      </c>
      <c r="I877" s="144">
        <v>148094.46</v>
      </c>
    </row>
    <row r="878" spans="1:9" x14ac:dyDescent="0.2">
      <c r="A878" s="141" t="s">
        <v>1771</v>
      </c>
      <c r="B878" s="142" t="s">
        <v>16258</v>
      </c>
      <c r="C878" s="143">
        <v>753</v>
      </c>
      <c r="D878" s="143">
        <v>14</v>
      </c>
      <c r="E878" s="144">
        <v>6072.83</v>
      </c>
      <c r="F878" s="144">
        <v>894.27</v>
      </c>
      <c r="G878" s="144">
        <v>1178.3</v>
      </c>
      <c r="H878" s="144">
        <v>646.38</v>
      </c>
      <c r="I878" s="144">
        <v>2718.95</v>
      </c>
    </row>
    <row r="879" spans="1:9" x14ac:dyDescent="0.2">
      <c r="A879" s="141" t="s">
        <v>1773</v>
      </c>
      <c r="B879" s="142" t="s">
        <v>16259</v>
      </c>
      <c r="C879" s="143">
        <v>67226</v>
      </c>
      <c r="D879" s="143">
        <v>632</v>
      </c>
      <c r="E879" s="144">
        <v>303339.27</v>
      </c>
      <c r="F879" s="144">
        <v>79838.14</v>
      </c>
      <c r="G879" s="144">
        <v>53191.54</v>
      </c>
      <c r="H879" s="144">
        <v>32287.200000000001</v>
      </c>
      <c r="I879" s="144">
        <v>165316.88</v>
      </c>
    </row>
    <row r="880" spans="1:9" x14ac:dyDescent="0.2">
      <c r="A880" s="141" t="s">
        <v>1775</v>
      </c>
      <c r="B880" s="142" t="s">
        <v>16260</v>
      </c>
      <c r="C880" s="143">
        <v>72</v>
      </c>
      <c r="D880" s="143">
        <v>1</v>
      </c>
      <c r="E880" s="144">
        <v>44.34</v>
      </c>
      <c r="F880" s="144">
        <v>85.5</v>
      </c>
      <c r="G880" s="144">
        <v>84.16</v>
      </c>
      <c r="H880" s="144">
        <v>4.72</v>
      </c>
      <c r="I880" s="144">
        <v>174.38</v>
      </c>
    </row>
    <row r="881" spans="1:9" x14ac:dyDescent="0.2">
      <c r="A881" s="141" t="s">
        <v>1777</v>
      </c>
      <c r="B881" s="142" t="s">
        <v>16261</v>
      </c>
      <c r="C881" s="143">
        <v>2452</v>
      </c>
      <c r="D881" s="143">
        <v>60</v>
      </c>
      <c r="E881" s="144">
        <v>79950.880000000005</v>
      </c>
      <c r="F881" s="144">
        <v>2912.02</v>
      </c>
      <c r="G881" s="144">
        <v>5049.83</v>
      </c>
      <c r="H881" s="144">
        <v>8509.91</v>
      </c>
      <c r="I881" s="144">
        <v>16471.759999999998</v>
      </c>
    </row>
    <row r="882" spans="1:9" x14ac:dyDescent="0.2">
      <c r="A882" s="141" t="s">
        <v>1779</v>
      </c>
      <c r="B882" s="142" t="s">
        <v>16262</v>
      </c>
      <c r="C882" s="143">
        <v>448</v>
      </c>
      <c r="D882" s="143">
        <v>5</v>
      </c>
      <c r="E882" s="144">
        <v>11825.94</v>
      </c>
      <c r="F882" s="144">
        <v>532.04999999999995</v>
      </c>
      <c r="G882" s="144">
        <v>420.82</v>
      </c>
      <c r="H882" s="144">
        <v>1258.74</v>
      </c>
      <c r="I882" s="144">
        <v>2211.61</v>
      </c>
    </row>
    <row r="883" spans="1:9" x14ac:dyDescent="0.2">
      <c r="A883" s="141" t="s">
        <v>1781</v>
      </c>
      <c r="B883" s="142" t="s">
        <v>16263</v>
      </c>
      <c r="C883" s="143">
        <v>163</v>
      </c>
      <c r="D883" s="143">
        <v>9</v>
      </c>
      <c r="E883" s="144">
        <v>4919.2</v>
      </c>
      <c r="F883" s="144">
        <v>193.58</v>
      </c>
      <c r="G883" s="144">
        <v>757.47</v>
      </c>
      <c r="H883" s="144">
        <v>523.59</v>
      </c>
      <c r="I883" s="144">
        <v>1474.64</v>
      </c>
    </row>
    <row r="884" spans="1:9" x14ac:dyDescent="0.2">
      <c r="A884" s="141" t="s">
        <v>1783</v>
      </c>
      <c r="B884" s="142" t="s">
        <v>16264</v>
      </c>
      <c r="C884" s="143">
        <v>2179</v>
      </c>
      <c r="D884" s="143">
        <v>67</v>
      </c>
      <c r="E884" s="144">
        <v>72492.899999999994</v>
      </c>
      <c r="F884" s="144">
        <v>2587.8000000000002</v>
      </c>
      <c r="G884" s="144">
        <v>5638.98</v>
      </c>
      <c r="H884" s="144">
        <v>7716.09</v>
      </c>
      <c r="I884" s="144">
        <v>15942.87</v>
      </c>
    </row>
    <row r="885" spans="1:9" x14ac:dyDescent="0.2">
      <c r="A885" s="141" t="s">
        <v>1785</v>
      </c>
      <c r="B885" s="142" t="s">
        <v>16265</v>
      </c>
      <c r="C885" s="143">
        <v>1420</v>
      </c>
      <c r="D885" s="143">
        <v>13</v>
      </c>
      <c r="E885" s="144">
        <v>3066.67</v>
      </c>
      <c r="F885" s="144">
        <v>1686.4</v>
      </c>
      <c r="G885" s="144">
        <v>1094.1300000000001</v>
      </c>
      <c r="H885" s="144">
        <v>326.42</v>
      </c>
      <c r="I885" s="144">
        <v>3106.95</v>
      </c>
    </row>
    <row r="886" spans="1:9" x14ac:dyDescent="0.2">
      <c r="A886" s="141" t="s">
        <v>1787</v>
      </c>
      <c r="B886" s="142" t="s">
        <v>16266</v>
      </c>
      <c r="C886" s="143">
        <v>653</v>
      </c>
      <c r="D886" s="143">
        <v>15</v>
      </c>
      <c r="E886" s="144">
        <v>3433.34</v>
      </c>
      <c r="F886" s="144">
        <v>775.51</v>
      </c>
      <c r="G886" s="144">
        <v>1262.46</v>
      </c>
      <c r="H886" s="144">
        <v>365.44</v>
      </c>
      <c r="I886" s="144">
        <v>2403.41</v>
      </c>
    </row>
    <row r="887" spans="1:9" x14ac:dyDescent="0.2">
      <c r="A887" s="141" t="s">
        <v>1789</v>
      </c>
      <c r="B887" s="142" t="s">
        <v>16267</v>
      </c>
      <c r="C887" s="143">
        <v>2632</v>
      </c>
      <c r="D887" s="143">
        <v>40</v>
      </c>
      <c r="E887" s="144">
        <v>21647.97</v>
      </c>
      <c r="F887" s="144">
        <v>3125.78</v>
      </c>
      <c r="G887" s="144">
        <v>3366.55</v>
      </c>
      <c r="H887" s="144">
        <v>2304.19</v>
      </c>
      <c r="I887" s="144">
        <v>8796.52</v>
      </c>
    </row>
    <row r="888" spans="1:9" x14ac:dyDescent="0.2">
      <c r="A888" s="141" t="s">
        <v>1791</v>
      </c>
      <c r="B888" s="142" t="s">
        <v>16268</v>
      </c>
      <c r="C888" s="143">
        <v>1597</v>
      </c>
      <c r="D888" s="143">
        <v>21</v>
      </c>
      <c r="E888" s="144">
        <v>9407.69</v>
      </c>
      <c r="F888" s="144">
        <v>1896.61</v>
      </c>
      <c r="G888" s="144">
        <v>1767.44</v>
      </c>
      <c r="H888" s="144">
        <v>1001.34</v>
      </c>
      <c r="I888" s="144">
        <v>4665.3900000000003</v>
      </c>
    </row>
    <row r="889" spans="1:9" x14ac:dyDescent="0.2">
      <c r="A889" s="141" t="s">
        <v>1793</v>
      </c>
      <c r="B889" s="142" t="s">
        <v>16269</v>
      </c>
      <c r="C889" s="143">
        <v>1996</v>
      </c>
      <c r="D889" s="143">
        <v>69</v>
      </c>
      <c r="E889" s="144">
        <v>49219.23</v>
      </c>
      <c r="F889" s="144">
        <v>2370.46</v>
      </c>
      <c r="G889" s="144">
        <v>5807.3</v>
      </c>
      <c r="H889" s="144">
        <v>5238.8599999999997</v>
      </c>
      <c r="I889" s="144">
        <v>13416.62</v>
      </c>
    </row>
    <row r="890" spans="1:9" x14ac:dyDescent="0.2">
      <c r="A890" s="141" t="s">
        <v>1795</v>
      </c>
      <c r="B890" s="142" t="s">
        <v>16270</v>
      </c>
      <c r="C890" s="143">
        <v>7595</v>
      </c>
      <c r="D890" s="143">
        <v>139</v>
      </c>
      <c r="E890" s="144">
        <v>76827.61</v>
      </c>
      <c r="F890" s="144">
        <v>9019.8799999999992</v>
      </c>
      <c r="G890" s="144">
        <v>11698.77</v>
      </c>
      <c r="H890" s="144">
        <v>8177.47</v>
      </c>
      <c r="I890" s="144">
        <v>28896.12</v>
      </c>
    </row>
    <row r="891" spans="1:9" x14ac:dyDescent="0.2">
      <c r="A891" s="141" t="s">
        <v>1797</v>
      </c>
      <c r="B891" s="142" t="s">
        <v>16271</v>
      </c>
      <c r="C891" s="143">
        <v>9233</v>
      </c>
      <c r="D891" s="143">
        <v>137</v>
      </c>
      <c r="E891" s="144">
        <v>54158.36</v>
      </c>
      <c r="F891" s="144">
        <v>10965.18</v>
      </c>
      <c r="G891" s="144">
        <v>11530.44</v>
      </c>
      <c r="H891" s="144">
        <v>5764.58</v>
      </c>
      <c r="I891" s="144">
        <v>28260.2</v>
      </c>
    </row>
    <row r="892" spans="1:9" x14ac:dyDescent="0.2">
      <c r="A892" s="141" t="s">
        <v>1799</v>
      </c>
      <c r="B892" s="142" t="s">
        <v>16272</v>
      </c>
      <c r="C892" s="143">
        <v>4655</v>
      </c>
      <c r="D892" s="143">
        <v>56</v>
      </c>
      <c r="E892" s="144">
        <v>11845.23</v>
      </c>
      <c r="F892" s="144">
        <v>5528.31</v>
      </c>
      <c r="G892" s="144">
        <v>4713.18</v>
      </c>
      <c r="H892" s="144">
        <v>1260.8</v>
      </c>
      <c r="I892" s="144">
        <v>11502.29</v>
      </c>
    </row>
    <row r="893" spans="1:9" x14ac:dyDescent="0.2">
      <c r="A893" s="141" t="s">
        <v>1801</v>
      </c>
      <c r="B893" s="142" t="s">
        <v>16273</v>
      </c>
      <c r="C893" s="143">
        <v>387</v>
      </c>
      <c r="D893" s="143">
        <v>4</v>
      </c>
      <c r="E893" s="144">
        <v>1206.92</v>
      </c>
      <c r="F893" s="144">
        <v>459.61</v>
      </c>
      <c r="G893" s="144">
        <v>336.66</v>
      </c>
      <c r="H893" s="144">
        <v>128.46</v>
      </c>
      <c r="I893" s="144">
        <v>924.73</v>
      </c>
    </row>
    <row r="894" spans="1:9" x14ac:dyDescent="0.2">
      <c r="A894" s="141" t="s">
        <v>1803</v>
      </c>
      <c r="B894" s="142" t="s">
        <v>16274</v>
      </c>
      <c r="C894" s="143">
        <v>322</v>
      </c>
      <c r="D894" s="143">
        <v>9</v>
      </c>
      <c r="E894" s="144">
        <v>3804.18</v>
      </c>
      <c r="F894" s="144">
        <v>382.41</v>
      </c>
      <c r="G894" s="144">
        <v>757.47</v>
      </c>
      <c r="H894" s="144">
        <v>404.91</v>
      </c>
      <c r="I894" s="144">
        <v>1544.79</v>
      </c>
    </row>
    <row r="895" spans="1:9" x14ac:dyDescent="0.2">
      <c r="A895" s="141" t="s">
        <v>1805</v>
      </c>
      <c r="B895" s="142" t="s">
        <v>16275</v>
      </c>
      <c r="C895" s="143">
        <v>15017</v>
      </c>
      <c r="D895" s="143">
        <v>82</v>
      </c>
      <c r="E895" s="144">
        <v>32930.1</v>
      </c>
      <c r="F895" s="144">
        <v>17834.310000000001</v>
      </c>
      <c r="G895" s="144">
        <v>6901.43</v>
      </c>
      <c r="H895" s="144">
        <v>3505.06</v>
      </c>
      <c r="I895" s="144">
        <v>28240.799999999999</v>
      </c>
    </row>
    <row r="896" spans="1:9" x14ac:dyDescent="0.2">
      <c r="A896" s="141" t="s">
        <v>1807</v>
      </c>
      <c r="B896" s="142" t="s">
        <v>16276</v>
      </c>
      <c r="C896" s="143">
        <v>89300</v>
      </c>
      <c r="D896" s="143">
        <v>1716</v>
      </c>
      <c r="E896" s="144">
        <v>1011120.89</v>
      </c>
      <c r="F896" s="144">
        <v>106053.4</v>
      </c>
      <c r="G896" s="144">
        <v>144425.12</v>
      </c>
      <c r="H896" s="144">
        <v>107622.93</v>
      </c>
      <c r="I896" s="144">
        <v>358101.45</v>
      </c>
    </row>
    <row r="897" spans="1:9" x14ac:dyDescent="0.2">
      <c r="A897" s="141" t="s">
        <v>1809</v>
      </c>
      <c r="B897" s="142" t="s">
        <v>16277</v>
      </c>
      <c r="C897" s="143">
        <v>16051</v>
      </c>
      <c r="D897" s="143">
        <v>131</v>
      </c>
      <c r="E897" s="144">
        <v>35643.379999999997</v>
      </c>
      <c r="F897" s="144">
        <v>19062.3</v>
      </c>
      <c r="G897" s="144">
        <v>11025.46</v>
      </c>
      <c r="H897" s="144">
        <v>3793.86</v>
      </c>
      <c r="I897" s="144">
        <v>33881.620000000003</v>
      </c>
    </row>
    <row r="898" spans="1:9" x14ac:dyDescent="0.2">
      <c r="A898" s="141" t="s">
        <v>1811</v>
      </c>
      <c r="B898" s="142" t="s">
        <v>16278</v>
      </c>
      <c r="C898" s="143">
        <v>5685</v>
      </c>
      <c r="D898" s="143">
        <v>94</v>
      </c>
      <c r="E898" s="144">
        <v>65166.28</v>
      </c>
      <c r="F898" s="144">
        <v>6751.55</v>
      </c>
      <c r="G898" s="144">
        <v>7911.4</v>
      </c>
      <c r="H898" s="144">
        <v>6936.25</v>
      </c>
      <c r="I898" s="144">
        <v>21599.200000000001</v>
      </c>
    </row>
    <row r="899" spans="1:9" x14ac:dyDescent="0.2">
      <c r="A899" s="141" t="s">
        <v>1813</v>
      </c>
      <c r="B899" s="142" t="s">
        <v>16279</v>
      </c>
      <c r="C899" s="143">
        <v>22358</v>
      </c>
      <c r="D899" s="143">
        <v>328</v>
      </c>
      <c r="E899" s="144">
        <v>201639.16</v>
      </c>
      <c r="F899" s="144">
        <v>26552.54</v>
      </c>
      <c r="G899" s="144">
        <v>27605.74</v>
      </c>
      <c r="H899" s="144">
        <v>21462.32</v>
      </c>
      <c r="I899" s="144">
        <v>75620.600000000006</v>
      </c>
    </row>
    <row r="900" spans="1:9" x14ac:dyDescent="0.2">
      <c r="A900" s="141" t="s">
        <v>1815</v>
      </c>
      <c r="B900" s="142" t="s">
        <v>16280</v>
      </c>
      <c r="C900" s="143">
        <v>46777</v>
      </c>
      <c r="D900" s="143">
        <v>568</v>
      </c>
      <c r="E900" s="144">
        <v>322388.99</v>
      </c>
      <c r="F900" s="144">
        <v>55552.74</v>
      </c>
      <c r="G900" s="144">
        <v>47805.05</v>
      </c>
      <c r="H900" s="144">
        <v>34314.839999999997</v>
      </c>
      <c r="I900" s="144">
        <v>137672.63</v>
      </c>
    </row>
    <row r="901" spans="1:9" x14ac:dyDescent="0.2">
      <c r="A901" s="141" t="s">
        <v>1817</v>
      </c>
      <c r="B901" s="142" t="s">
        <v>16281</v>
      </c>
      <c r="C901" s="143">
        <v>258</v>
      </c>
      <c r="D901" s="143">
        <v>6</v>
      </c>
      <c r="E901" s="144">
        <v>1181.71</v>
      </c>
      <c r="F901" s="144">
        <v>306.39999999999998</v>
      </c>
      <c r="G901" s="144">
        <v>504.98</v>
      </c>
      <c r="H901" s="144">
        <v>125.78</v>
      </c>
      <c r="I901" s="144">
        <v>937.16</v>
      </c>
    </row>
    <row r="902" spans="1:9" x14ac:dyDescent="0.2">
      <c r="A902" s="141" t="s">
        <v>1819</v>
      </c>
      <c r="B902" s="142" t="s">
        <v>16282</v>
      </c>
      <c r="C902" s="143">
        <v>408</v>
      </c>
      <c r="D902" s="143">
        <v>6</v>
      </c>
      <c r="E902" s="144">
        <v>1146.1199999999999</v>
      </c>
      <c r="F902" s="144">
        <v>484.54</v>
      </c>
      <c r="G902" s="144">
        <v>504.98</v>
      </c>
      <c r="H902" s="144">
        <v>121.99</v>
      </c>
      <c r="I902" s="144">
        <v>1111.51</v>
      </c>
    </row>
    <row r="903" spans="1:9" x14ac:dyDescent="0.2">
      <c r="A903" s="141" t="s">
        <v>1821</v>
      </c>
      <c r="B903" s="142" t="s">
        <v>16283</v>
      </c>
      <c r="C903" s="143">
        <v>46</v>
      </c>
      <c r="D903" s="143">
        <v>0</v>
      </c>
      <c r="E903" s="144">
        <v>0</v>
      </c>
      <c r="F903" s="144">
        <v>54.63</v>
      </c>
      <c r="G903" s="144">
        <v>0</v>
      </c>
      <c r="H903" s="144">
        <v>0</v>
      </c>
      <c r="I903" s="144">
        <v>54.63</v>
      </c>
    </row>
    <row r="904" spans="1:9" x14ac:dyDescent="0.2">
      <c r="A904" s="141" t="s">
        <v>1823</v>
      </c>
      <c r="B904" s="142" t="s">
        <v>16284</v>
      </c>
      <c r="C904" s="143">
        <v>467</v>
      </c>
      <c r="D904" s="143">
        <v>7</v>
      </c>
      <c r="E904" s="144">
        <v>1435.32</v>
      </c>
      <c r="F904" s="144">
        <v>554.62</v>
      </c>
      <c r="G904" s="144">
        <v>589.14</v>
      </c>
      <c r="H904" s="144">
        <v>152.78</v>
      </c>
      <c r="I904" s="144">
        <v>1296.54</v>
      </c>
    </row>
    <row r="905" spans="1:9" x14ac:dyDescent="0.2">
      <c r="A905" s="141" t="s">
        <v>1825</v>
      </c>
      <c r="B905" s="142" t="s">
        <v>16285</v>
      </c>
      <c r="C905" s="143">
        <v>1540</v>
      </c>
      <c r="D905" s="143">
        <v>46</v>
      </c>
      <c r="E905" s="144">
        <v>38481.089999999997</v>
      </c>
      <c r="F905" s="144">
        <v>1828.92</v>
      </c>
      <c r="G905" s="144">
        <v>3871.54</v>
      </c>
      <c r="H905" s="144">
        <v>4095.9</v>
      </c>
      <c r="I905" s="144">
        <v>9796.36</v>
      </c>
    </row>
    <row r="906" spans="1:9" x14ac:dyDescent="0.2">
      <c r="A906" s="141" t="s">
        <v>1827</v>
      </c>
      <c r="B906" s="142" t="s">
        <v>16286</v>
      </c>
      <c r="C906" s="143">
        <v>2269</v>
      </c>
      <c r="D906" s="143">
        <v>32</v>
      </c>
      <c r="E906" s="144">
        <v>19190.900000000001</v>
      </c>
      <c r="F906" s="144">
        <v>2694.68</v>
      </c>
      <c r="G906" s="144">
        <v>2693.24</v>
      </c>
      <c r="H906" s="144">
        <v>2042.66</v>
      </c>
      <c r="I906" s="144">
        <v>7430.58</v>
      </c>
    </row>
    <row r="907" spans="1:9" x14ac:dyDescent="0.2">
      <c r="A907" s="141" t="s">
        <v>1829</v>
      </c>
      <c r="B907" s="142" t="s">
        <v>16287</v>
      </c>
      <c r="C907" s="143">
        <v>1495</v>
      </c>
      <c r="D907" s="143">
        <v>22</v>
      </c>
      <c r="E907" s="144">
        <v>5381.41</v>
      </c>
      <c r="F907" s="144">
        <v>1775.47</v>
      </c>
      <c r="G907" s="144">
        <v>1851.61</v>
      </c>
      <c r="H907" s="144">
        <v>572.79</v>
      </c>
      <c r="I907" s="144">
        <v>4199.87</v>
      </c>
    </row>
    <row r="908" spans="1:9" x14ac:dyDescent="0.2">
      <c r="A908" s="141" t="s">
        <v>1831</v>
      </c>
      <c r="B908" s="142" t="s">
        <v>16288</v>
      </c>
      <c r="C908" s="143">
        <v>1440</v>
      </c>
      <c r="D908" s="143">
        <v>25</v>
      </c>
      <c r="E908" s="144">
        <v>15486.02</v>
      </c>
      <c r="F908" s="144">
        <v>1710.15</v>
      </c>
      <c r="G908" s="144">
        <v>2104.1</v>
      </c>
      <c r="H908" s="144">
        <v>1648.32</v>
      </c>
      <c r="I908" s="144">
        <v>5462.57</v>
      </c>
    </row>
    <row r="909" spans="1:9" x14ac:dyDescent="0.2">
      <c r="A909" s="141" t="s">
        <v>1833</v>
      </c>
      <c r="B909" s="142" t="s">
        <v>16289</v>
      </c>
      <c r="C909" s="143">
        <v>20351</v>
      </c>
      <c r="D909" s="143">
        <v>453</v>
      </c>
      <c r="E909" s="144">
        <v>557983.68999999994</v>
      </c>
      <c r="F909" s="144">
        <v>24169.01</v>
      </c>
      <c r="G909" s="144">
        <v>38126.21</v>
      </c>
      <c r="H909" s="144">
        <v>59391.35</v>
      </c>
      <c r="I909" s="144">
        <v>121686.57</v>
      </c>
    </row>
    <row r="910" spans="1:9" x14ac:dyDescent="0.2">
      <c r="A910" s="141" t="s">
        <v>1835</v>
      </c>
      <c r="B910" s="142" t="s">
        <v>16290</v>
      </c>
      <c r="C910" s="143">
        <v>183</v>
      </c>
      <c r="D910" s="143">
        <v>0</v>
      </c>
      <c r="E910" s="144">
        <v>0</v>
      </c>
      <c r="F910" s="144">
        <v>217.34</v>
      </c>
      <c r="G910" s="144">
        <v>0</v>
      </c>
      <c r="H910" s="144">
        <v>0</v>
      </c>
      <c r="I910" s="144">
        <v>217.34</v>
      </c>
    </row>
    <row r="911" spans="1:9" x14ac:dyDescent="0.2">
      <c r="A911" s="141" t="s">
        <v>1837</v>
      </c>
      <c r="B911" s="142" t="s">
        <v>16291</v>
      </c>
      <c r="C911" s="143">
        <v>16733</v>
      </c>
      <c r="D911" s="143">
        <v>232</v>
      </c>
      <c r="E911" s="144">
        <v>152996.66</v>
      </c>
      <c r="F911" s="144">
        <v>19872.25</v>
      </c>
      <c r="G911" s="144">
        <v>19526.009999999998</v>
      </c>
      <c r="H911" s="144">
        <v>16284.85</v>
      </c>
      <c r="I911" s="144">
        <v>55683.11</v>
      </c>
    </row>
    <row r="912" spans="1:9" x14ac:dyDescent="0.2">
      <c r="A912" s="141" t="s">
        <v>1839</v>
      </c>
      <c r="B912" s="142" t="s">
        <v>16292</v>
      </c>
      <c r="C912" s="143">
        <v>46931</v>
      </c>
      <c r="D912" s="143">
        <v>631</v>
      </c>
      <c r="E912" s="144">
        <v>433478.36</v>
      </c>
      <c r="F912" s="144">
        <v>55735.63</v>
      </c>
      <c r="G912" s="144">
        <v>53107.38</v>
      </c>
      <c r="H912" s="144">
        <v>46139.1</v>
      </c>
      <c r="I912" s="144">
        <v>154982.10999999999</v>
      </c>
    </row>
    <row r="913" spans="1:9" x14ac:dyDescent="0.2">
      <c r="A913" s="141" t="s">
        <v>1841</v>
      </c>
      <c r="B913" s="142" t="s">
        <v>16293</v>
      </c>
      <c r="C913" s="143">
        <v>189</v>
      </c>
      <c r="D913" s="143">
        <v>7</v>
      </c>
      <c r="E913" s="144">
        <v>2629.92</v>
      </c>
      <c r="F913" s="144">
        <v>224.46</v>
      </c>
      <c r="G913" s="144">
        <v>589.14</v>
      </c>
      <c r="H913" s="144">
        <v>279.93</v>
      </c>
      <c r="I913" s="144">
        <v>1093.53</v>
      </c>
    </row>
    <row r="914" spans="1:9" x14ac:dyDescent="0.2">
      <c r="A914" s="141" t="s">
        <v>1843</v>
      </c>
      <c r="B914" s="142" t="s">
        <v>16294</v>
      </c>
      <c r="C914" s="143">
        <v>7723</v>
      </c>
      <c r="D914" s="143">
        <v>76</v>
      </c>
      <c r="E914" s="144">
        <v>57755.99</v>
      </c>
      <c r="F914" s="144">
        <v>9171.9</v>
      </c>
      <c r="G914" s="144">
        <v>6396.45</v>
      </c>
      <c r="H914" s="144">
        <v>6147.5</v>
      </c>
      <c r="I914" s="144">
        <v>21715.85</v>
      </c>
    </row>
    <row r="915" spans="1:9" x14ac:dyDescent="0.2">
      <c r="A915" s="141" t="s">
        <v>1845</v>
      </c>
      <c r="B915" s="142" t="s">
        <v>16295</v>
      </c>
      <c r="C915" s="143">
        <v>4916</v>
      </c>
      <c r="D915" s="143">
        <v>44</v>
      </c>
      <c r="E915" s="144">
        <v>12541.31</v>
      </c>
      <c r="F915" s="144">
        <v>5838.28</v>
      </c>
      <c r="G915" s="144">
        <v>3703.21</v>
      </c>
      <c r="H915" s="144">
        <v>1334.89</v>
      </c>
      <c r="I915" s="144">
        <v>10876.38</v>
      </c>
    </row>
    <row r="916" spans="1:9" x14ac:dyDescent="0.2">
      <c r="A916" s="141" t="s">
        <v>1847</v>
      </c>
      <c r="B916" s="142" t="s">
        <v>16296</v>
      </c>
      <c r="C916" s="143">
        <v>27</v>
      </c>
      <c r="D916" s="143">
        <v>0</v>
      </c>
      <c r="E916" s="144">
        <v>0</v>
      </c>
      <c r="F916" s="144">
        <v>32.06</v>
      </c>
      <c r="G916" s="144">
        <v>0</v>
      </c>
      <c r="H916" s="144">
        <v>0</v>
      </c>
      <c r="I916" s="144">
        <v>32.06</v>
      </c>
    </row>
    <row r="917" spans="1:9" x14ac:dyDescent="0.2">
      <c r="A917" s="141" t="s">
        <v>1849</v>
      </c>
      <c r="B917" s="142" t="s">
        <v>16297</v>
      </c>
      <c r="C917" s="143">
        <v>2207</v>
      </c>
      <c r="D917" s="143">
        <v>47</v>
      </c>
      <c r="E917" s="144">
        <v>32376.98</v>
      </c>
      <c r="F917" s="144">
        <v>2621.0500000000002</v>
      </c>
      <c r="G917" s="144">
        <v>3955.7</v>
      </c>
      <c r="H917" s="144">
        <v>3446.18</v>
      </c>
      <c r="I917" s="144">
        <v>10022.93</v>
      </c>
    </row>
    <row r="918" spans="1:9" x14ac:dyDescent="0.2">
      <c r="A918" s="141" t="s">
        <v>1851</v>
      </c>
      <c r="B918" s="142" t="s">
        <v>16298</v>
      </c>
      <c r="C918" s="143">
        <v>85</v>
      </c>
      <c r="D918" s="143">
        <v>0</v>
      </c>
      <c r="E918" s="144">
        <v>0</v>
      </c>
      <c r="F918" s="144">
        <v>100.94</v>
      </c>
      <c r="G918" s="144">
        <v>0</v>
      </c>
      <c r="H918" s="144">
        <v>0</v>
      </c>
      <c r="I918" s="144">
        <v>100.94</v>
      </c>
    </row>
    <row r="919" spans="1:9" x14ac:dyDescent="0.2">
      <c r="A919" s="141" t="s">
        <v>1853</v>
      </c>
      <c r="B919" s="142" t="s">
        <v>16299</v>
      </c>
      <c r="C919" s="143">
        <v>62475</v>
      </c>
      <c r="D919" s="143">
        <v>1310</v>
      </c>
      <c r="E919" s="144">
        <v>1117622.8</v>
      </c>
      <c r="F919" s="144">
        <v>74195.81</v>
      </c>
      <c r="G919" s="144">
        <v>110254.61</v>
      </c>
      <c r="H919" s="144">
        <v>118958.91</v>
      </c>
      <c r="I919" s="144">
        <v>303409.33</v>
      </c>
    </row>
    <row r="920" spans="1:9" x14ac:dyDescent="0.2">
      <c r="A920" s="141" t="s">
        <v>1855</v>
      </c>
      <c r="B920" s="142" t="s">
        <v>16300</v>
      </c>
      <c r="C920" s="143">
        <v>1585</v>
      </c>
      <c r="D920" s="143">
        <v>42</v>
      </c>
      <c r="E920" s="144">
        <v>13701.9</v>
      </c>
      <c r="F920" s="144">
        <v>1882.36</v>
      </c>
      <c r="G920" s="144">
        <v>3534.88</v>
      </c>
      <c r="H920" s="144">
        <v>1458.42</v>
      </c>
      <c r="I920" s="144">
        <v>6875.66</v>
      </c>
    </row>
    <row r="921" spans="1:9" x14ac:dyDescent="0.2">
      <c r="A921" s="141" t="s">
        <v>1857</v>
      </c>
      <c r="B921" s="142" t="s">
        <v>16301</v>
      </c>
      <c r="C921" s="143">
        <v>3243</v>
      </c>
      <c r="D921" s="143">
        <v>73</v>
      </c>
      <c r="E921" s="144">
        <v>42366.22</v>
      </c>
      <c r="F921" s="144">
        <v>3851.42</v>
      </c>
      <c r="G921" s="144">
        <v>6143.96</v>
      </c>
      <c r="H921" s="144">
        <v>4509.42</v>
      </c>
      <c r="I921" s="144">
        <v>14504.8</v>
      </c>
    </row>
    <row r="922" spans="1:9" x14ac:dyDescent="0.2">
      <c r="A922" s="141" t="s">
        <v>1859</v>
      </c>
      <c r="B922" s="142" t="s">
        <v>16302</v>
      </c>
      <c r="C922" s="143">
        <v>929</v>
      </c>
      <c r="D922" s="143">
        <v>19</v>
      </c>
      <c r="E922" s="144">
        <v>4771.38</v>
      </c>
      <c r="F922" s="144">
        <v>1103.29</v>
      </c>
      <c r="G922" s="144">
        <v>1599.11</v>
      </c>
      <c r="H922" s="144">
        <v>507.86</v>
      </c>
      <c r="I922" s="144">
        <v>3210.26</v>
      </c>
    </row>
    <row r="923" spans="1:9" x14ac:dyDescent="0.2">
      <c r="A923" s="141" t="s">
        <v>1861</v>
      </c>
      <c r="B923" s="142" t="s">
        <v>16303</v>
      </c>
      <c r="C923" s="143">
        <v>2705</v>
      </c>
      <c r="D923" s="143">
        <v>200</v>
      </c>
      <c r="E923" s="144">
        <v>449563.63</v>
      </c>
      <c r="F923" s="144">
        <v>3212.48</v>
      </c>
      <c r="G923" s="144">
        <v>16832.77</v>
      </c>
      <c r="H923" s="144">
        <v>47851.21</v>
      </c>
      <c r="I923" s="144">
        <v>67896.460000000006</v>
      </c>
    </row>
    <row r="924" spans="1:9" x14ac:dyDescent="0.2">
      <c r="A924" s="141" t="s">
        <v>1863</v>
      </c>
      <c r="B924" s="142" t="s">
        <v>16304</v>
      </c>
      <c r="C924" s="143">
        <v>264657</v>
      </c>
      <c r="D924" s="143">
        <v>2471</v>
      </c>
      <c r="E924" s="144">
        <v>1660701.66</v>
      </c>
      <c r="F924" s="144">
        <v>314308.78000000003</v>
      </c>
      <c r="G924" s="144">
        <v>207968.81</v>
      </c>
      <c r="H924" s="144">
        <v>176763.81</v>
      </c>
      <c r="I924" s="144">
        <v>699041.4</v>
      </c>
    </row>
    <row r="925" spans="1:9" x14ac:dyDescent="0.2">
      <c r="A925" s="141" t="s">
        <v>1865</v>
      </c>
      <c r="B925" s="142" t="s">
        <v>16305</v>
      </c>
      <c r="C925" s="143">
        <v>40875</v>
      </c>
      <c r="D925" s="143">
        <v>700</v>
      </c>
      <c r="E925" s="144">
        <v>475369.86</v>
      </c>
      <c r="F925" s="144">
        <v>48543.48</v>
      </c>
      <c r="G925" s="144">
        <v>58914.68</v>
      </c>
      <c r="H925" s="144">
        <v>50598</v>
      </c>
      <c r="I925" s="144">
        <v>158056.16</v>
      </c>
    </row>
    <row r="926" spans="1:9" x14ac:dyDescent="0.2">
      <c r="A926" s="141" t="s">
        <v>1867</v>
      </c>
      <c r="B926" s="142" t="s">
        <v>16306</v>
      </c>
      <c r="C926" s="143">
        <v>825</v>
      </c>
      <c r="D926" s="143">
        <v>24</v>
      </c>
      <c r="E926" s="144">
        <v>10538.14</v>
      </c>
      <c r="F926" s="144">
        <v>979.78</v>
      </c>
      <c r="G926" s="144">
        <v>2019.93</v>
      </c>
      <c r="H926" s="144">
        <v>1121.67</v>
      </c>
      <c r="I926" s="144">
        <v>4121.38</v>
      </c>
    </row>
    <row r="927" spans="1:9" x14ac:dyDescent="0.2">
      <c r="A927" s="141" t="s">
        <v>1869</v>
      </c>
      <c r="B927" s="142" t="s">
        <v>16307</v>
      </c>
      <c r="C927" s="143">
        <v>917</v>
      </c>
      <c r="D927" s="143">
        <v>28</v>
      </c>
      <c r="E927" s="144">
        <v>6104.38</v>
      </c>
      <c r="F927" s="144">
        <v>1089.04</v>
      </c>
      <c r="G927" s="144">
        <v>2356.58</v>
      </c>
      <c r="H927" s="144">
        <v>649.74</v>
      </c>
      <c r="I927" s="144">
        <v>4095.36</v>
      </c>
    </row>
    <row r="928" spans="1:9" x14ac:dyDescent="0.2">
      <c r="A928" s="141" t="s">
        <v>1871</v>
      </c>
      <c r="B928" s="142" t="s">
        <v>16308</v>
      </c>
      <c r="C928" s="143">
        <v>13259</v>
      </c>
      <c r="D928" s="143">
        <v>188</v>
      </c>
      <c r="E928" s="144">
        <v>118895.12</v>
      </c>
      <c r="F928" s="144">
        <v>15746.5</v>
      </c>
      <c r="G928" s="144">
        <v>15822.8</v>
      </c>
      <c r="H928" s="144">
        <v>12655.1</v>
      </c>
      <c r="I928" s="144">
        <v>44224.4</v>
      </c>
    </row>
    <row r="929" spans="1:9" x14ac:dyDescent="0.2">
      <c r="A929" s="141" t="s">
        <v>1873</v>
      </c>
      <c r="B929" s="142" t="s">
        <v>16309</v>
      </c>
      <c r="C929" s="143">
        <v>10116</v>
      </c>
      <c r="D929" s="143">
        <v>242</v>
      </c>
      <c r="E929" s="144">
        <v>252961.17</v>
      </c>
      <c r="F929" s="144">
        <v>12013.84</v>
      </c>
      <c r="G929" s="144">
        <v>20367.650000000001</v>
      </c>
      <c r="H929" s="144">
        <v>26924.99</v>
      </c>
      <c r="I929" s="144">
        <v>59306.48</v>
      </c>
    </row>
    <row r="930" spans="1:9" x14ac:dyDescent="0.2">
      <c r="A930" s="141" t="s">
        <v>1875</v>
      </c>
      <c r="B930" s="142" t="s">
        <v>16310</v>
      </c>
      <c r="C930" s="143">
        <v>15673</v>
      </c>
      <c r="D930" s="143">
        <v>137</v>
      </c>
      <c r="E930" s="144">
        <v>93924.27</v>
      </c>
      <c r="F930" s="144">
        <v>18613.38</v>
      </c>
      <c r="G930" s="144">
        <v>11530.44</v>
      </c>
      <c r="H930" s="144">
        <v>9997.2199999999993</v>
      </c>
      <c r="I930" s="144">
        <v>40141.040000000001</v>
      </c>
    </row>
    <row r="931" spans="1:9" x14ac:dyDescent="0.2">
      <c r="A931" s="141" t="s">
        <v>1877</v>
      </c>
      <c r="B931" s="142" t="s">
        <v>16311</v>
      </c>
      <c r="C931" s="143">
        <v>6580</v>
      </c>
      <c r="D931" s="143">
        <v>327</v>
      </c>
      <c r="E931" s="144">
        <v>218615.31</v>
      </c>
      <c r="F931" s="144">
        <v>7814.46</v>
      </c>
      <c r="G931" s="144">
        <v>27521.57</v>
      </c>
      <c r="H931" s="144">
        <v>23269.25</v>
      </c>
      <c r="I931" s="144">
        <v>58605.279999999999</v>
      </c>
    </row>
    <row r="932" spans="1:9" x14ac:dyDescent="0.2">
      <c r="A932" s="141" t="s">
        <v>1879</v>
      </c>
      <c r="B932" s="142" t="s">
        <v>16312</v>
      </c>
      <c r="C932" s="143">
        <v>271</v>
      </c>
      <c r="D932" s="143">
        <v>12</v>
      </c>
      <c r="E932" s="144">
        <v>2232.58</v>
      </c>
      <c r="F932" s="144">
        <v>321.83999999999997</v>
      </c>
      <c r="G932" s="144">
        <v>1009.97</v>
      </c>
      <c r="H932" s="144">
        <v>237.63</v>
      </c>
      <c r="I932" s="144">
        <v>1569.44</v>
      </c>
    </row>
    <row r="933" spans="1:9" x14ac:dyDescent="0.2">
      <c r="A933" s="141" t="s">
        <v>1881</v>
      </c>
      <c r="B933" s="142" t="s">
        <v>16313</v>
      </c>
      <c r="C933" s="143">
        <v>18950</v>
      </c>
      <c r="D933" s="143">
        <v>224</v>
      </c>
      <c r="E933" s="144">
        <v>177254.1</v>
      </c>
      <c r="F933" s="144">
        <v>22505.18</v>
      </c>
      <c r="G933" s="144">
        <v>18852.7</v>
      </c>
      <c r="H933" s="144">
        <v>18866.79</v>
      </c>
      <c r="I933" s="144">
        <v>60224.67</v>
      </c>
    </row>
    <row r="934" spans="1:9" x14ac:dyDescent="0.2">
      <c r="A934" s="141" t="s">
        <v>1883</v>
      </c>
      <c r="B934" s="142" t="s">
        <v>16314</v>
      </c>
      <c r="C934" s="143">
        <v>276</v>
      </c>
      <c r="D934" s="143">
        <v>12</v>
      </c>
      <c r="E934" s="144">
        <v>9142.5300000000007</v>
      </c>
      <c r="F934" s="144">
        <v>327.78</v>
      </c>
      <c r="G934" s="144">
        <v>1009.97</v>
      </c>
      <c r="H934" s="144">
        <v>973.12</v>
      </c>
      <c r="I934" s="144">
        <v>2310.87</v>
      </c>
    </row>
    <row r="935" spans="1:9" x14ac:dyDescent="0.2">
      <c r="A935" s="141" t="s">
        <v>1885</v>
      </c>
      <c r="B935" s="142" t="s">
        <v>16315</v>
      </c>
      <c r="C935" s="143">
        <v>20804</v>
      </c>
      <c r="D935" s="143">
        <v>287</v>
      </c>
      <c r="E935" s="144">
        <v>155680.89000000001</v>
      </c>
      <c r="F935" s="144">
        <v>24707</v>
      </c>
      <c r="G935" s="144">
        <v>24155.02</v>
      </c>
      <c r="H935" s="144">
        <v>16570.55</v>
      </c>
      <c r="I935" s="144">
        <v>65432.57</v>
      </c>
    </row>
    <row r="936" spans="1:9" x14ac:dyDescent="0.2">
      <c r="A936" s="141" t="s">
        <v>1887</v>
      </c>
      <c r="B936" s="142" t="s">
        <v>16316</v>
      </c>
      <c r="C936" s="143">
        <v>78192</v>
      </c>
      <c r="D936" s="143">
        <v>1188</v>
      </c>
      <c r="E936" s="144">
        <v>736173.77</v>
      </c>
      <c r="F936" s="144">
        <v>92861.45</v>
      </c>
      <c r="G936" s="144">
        <v>99986.62</v>
      </c>
      <c r="H936" s="144">
        <v>78357.77</v>
      </c>
      <c r="I936" s="144">
        <v>271205.84000000003</v>
      </c>
    </row>
    <row r="937" spans="1:9" x14ac:dyDescent="0.2">
      <c r="A937" s="141" t="s">
        <v>1889</v>
      </c>
      <c r="B937" s="142" t="s">
        <v>16317</v>
      </c>
      <c r="C937" s="143">
        <v>28667</v>
      </c>
      <c r="D937" s="143">
        <v>414</v>
      </c>
      <c r="E937" s="144">
        <v>1225086.94</v>
      </c>
      <c r="F937" s="144">
        <v>34045.160000000003</v>
      </c>
      <c r="G937" s="144">
        <v>34843.82</v>
      </c>
      <c r="H937" s="144">
        <v>130397.31</v>
      </c>
      <c r="I937" s="144">
        <v>199286.29</v>
      </c>
    </row>
    <row r="938" spans="1:9" x14ac:dyDescent="0.2">
      <c r="A938" s="141" t="s">
        <v>1891</v>
      </c>
      <c r="B938" s="142" t="s">
        <v>16318</v>
      </c>
      <c r="C938" s="143">
        <v>4823</v>
      </c>
      <c r="D938" s="143">
        <v>136</v>
      </c>
      <c r="E938" s="144">
        <v>133084.73000000001</v>
      </c>
      <c r="F938" s="144">
        <v>5727.83</v>
      </c>
      <c r="G938" s="144">
        <v>11446.28</v>
      </c>
      <c r="H938" s="144">
        <v>14165.44</v>
      </c>
      <c r="I938" s="144">
        <v>31339.55</v>
      </c>
    </row>
    <row r="939" spans="1:9" x14ac:dyDescent="0.2">
      <c r="A939" s="141" t="s">
        <v>1893</v>
      </c>
      <c r="B939" s="142" t="s">
        <v>16319</v>
      </c>
      <c r="C939" s="143">
        <v>704</v>
      </c>
      <c r="D939" s="143">
        <v>33</v>
      </c>
      <c r="E939" s="144">
        <v>25666.9</v>
      </c>
      <c r="F939" s="144">
        <v>836.08</v>
      </c>
      <c r="G939" s="144">
        <v>2777.41</v>
      </c>
      <c r="H939" s="144">
        <v>2731.97</v>
      </c>
      <c r="I939" s="144">
        <v>6345.46</v>
      </c>
    </row>
    <row r="940" spans="1:9" x14ac:dyDescent="0.2">
      <c r="A940" s="141" t="s">
        <v>1895</v>
      </c>
      <c r="B940" s="142" t="s">
        <v>16320</v>
      </c>
      <c r="C940" s="143">
        <v>3178</v>
      </c>
      <c r="D940" s="143">
        <v>119</v>
      </c>
      <c r="E940" s="144">
        <v>148259.6</v>
      </c>
      <c r="F940" s="144">
        <v>3774.22</v>
      </c>
      <c r="G940" s="144">
        <v>10015.5</v>
      </c>
      <c r="H940" s="144">
        <v>15780.64</v>
      </c>
      <c r="I940" s="144">
        <v>29570.36</v>
      </c>
    </row>
    <row r="941" spans="1:9" x14ac:dyDescent="0.2">
      <c r="A941" s="141" t="s">
        <v>1897</v>
      </c>
      <c r="B941" s="142" t="s">
        <v>16321</v>
      </c>
      <c r="C941" s="143">
        <v>23848</v>
      </c>
      <c r="D941" s="143">
        <v>168</v>
      </c>
      <c r="E941" s="144">
        <v>144642.41</v>
      </c>
      <c r="F941" s="144">
        <v>28322.080000000002</v>
      </c>
      <c r="G941" s="144">
        <v>14139.52</v>
      </c>
      <c r="H941" s="144">
        <v>15395.62</v>
      </c>
      <c r="I941" s="144">
        <v>57857.22</v>
      </c>
    </row>
    <row r="942" spans="1:9" x14ac:dyDescent="0.2">
      <c r="A942" s="141" t="s">
        <v>1899</v>
      </c>
      <c r="B942" s="142" t="s">
        <v>16322</v>
      </c>
      <c r="C942" s="143">
        <v>9623</v>
      </c>
      <c r="D942" s="143">
        <v>99</v>
      </c>
      <c r="E942" s="144">
        <v>46070.82</v>
      </c>
      <c r="F942" s="144">
        <v>11428.35</v>
      </c>
      <c r="G942" s="144">
        <v>8332.2199999999993</v>
      </c>
      <c r="H942" s="144">
        <v>4903.74</v>
      </c>
      <c r="I942" s="144">
        <v>24664.31</v>
      </c>
    </row>
    <row r="943" spans="1:9" x14ac:dyDescent="0.2">
      <c r="A943" s="141" t="s">
        <v>1901</v>
      </c>
      <c r="B943" s="142" t="s">
        <v>16323</v>
      </c>
      <c r="C943" s="143">
        <v>9672</v>
      </c>
      <c r="D943" s="143">
        <v>67</v>
      </c>
      <c r="E943" s="144">
        <v>14356.27</v>
      </c>
      <c r="F943" s="144">
        <v>11486.54</v>
      </c>
      <c r="G943" s="144">
        <v>5638.98</v>
      </c>
      <c r="H943" s="144">
        <v>1528.07</v>
      </c>
      <c r="I943" s="144">
        <v>18653.59</v>
      </c>
    </row>
    <row r="944" spans="1:9" x14ac:dyDescent="0.2">
      <c r="A944" s="141" t="s">
        <v>1903</v>
      </c>
      <c r="B944" s="142" t="s">
        <v>16324</v>
      </c>
      <c r="C944" s="143">
        <v>129120</v>
      </c>
      <c r="D944" s="143">
        <v>1532</v>
      </c>
      <c r="E944" s="144">
        <v>1088010.69</v>
      </c>
      <c r="F944" s="144">
        <v>153343.95000000001</v>
      </c>
      <c r="G944" s="144">
        <v>128938.98</v>
      </c>
      <c r="H944" s="144">
        <v>115807.02</v>
      </c>
      <c r="I944" s="144">
        <v>398089.95</v>
      </c>
    </row>
    <row r="945" spans="1:9" x14ac:dyDescent="0.2">
      <c r="A945" s="141" t="s">
        <v>1905</v>
      </c>
      <c r="B945" s="142" t="s">
        <v>16325</v>
      </c>
      <c r="C945" s="143">
        <v>2419</v>
      </c>
      <c r="D945" s="143">
        <v>45</v>
      </c>
      <c r="E945" s="144">
        <v>28270.9</v>
      </c>
      <c r="F945" s="144">
        <v>2872.82</v>
      </c>
      <c r="G945" s="144">
        <v>3787.38</v>
      </c>
      <c r="H945" s="144">
        <v>3009.14</v>
      </c>
      <c r="I945" s="144">
        <v>9669.34</v>
      </c>
    </row>
    <row r="946" spans="1:9" x14ac:dyDescent="0.2">
      <c r="A946" s="141" t="s">
        <v>1907</v>
      </c>
      <c r="B946" s="142" t="s">
        <v>16326</v>
      </c>
      <c r="C946" s="143">
        <v>26104</v>
      </c>
      <c r="D946" s="143">
        <v>436</v>
      </c>
      <c r="E946" s="144">
        <v>221197.2</v>
      </c>
      <c r="F946" s="144">
        <v>31001.32</v>
      </c>
      <c r="G946" s="144">
        <v>36695.42</v>
      </c>
      <c r="H946" s="144">
        <v>23544.06</v>
      </c>
      <c r="I946" s="144">
        <v>91240.8</v>
      </c>
    </row>
    <row r="947" spans="1:9" x14ac:dyDescent="0.2">
      <c r="A947" s="141" t="s">
        <v>1909</v>
      </c>
      <c r="B947" s="142" t="s">
        <v>16327</v>
      </c>
      <c r="C947" s="143">
        <v>51151</v>
      </c>
      <c r="D947" s="143">
        <v>606</v>
      </c>
      <c r="E947" s="144">
        <v>555977.61</v>
      </c>
      <c r="F947" s="144">
        <v>60747.34</v>
      </c>
      <c r="G947" s="144">
        <v>51003.28</v>
      </c>
      <c r="H947" s="144">
        <v>59177.83</v>
      </c>
      <c r="I947" s="144">
        <v>170928.45</v>
      </c>
    </row>
    <row r="948" spans="1:9" x14ac:dyDescent="0.2">
      <c r="A948" s="141" t="s">
        <v>1911</v>
      </c>
      <c r="B948" s="142" t="s">
        <v>16328</v>
      </c>
      <c r="C948" s="143">
        <v>36794</v>
      </c>
      <c r="D948" s="143">
        <v>773</v>
      </c>
      <c r="E948" s="144">
        <v>594026.66</v>
      </c>
      <c r="F948" s="144">
        <v>43696.85</v>
      </c>
      <c r="G948" s="144">
        <v>65058.63</v>
      </c>
      <c r="H948" s="144">
        <v>63227.74</v>
      </c>
      <c r="I948" s="144">
        <v>171983.22</v>
      </c>
    </row>
    <row r="949" spans="1:9" x14ac:dyDescent="0.2">
      <c r="A949" s="141" t="s">
        <v>1913</v>
      </c>
      <c r="B949" s="142" t="s">
        <v>16329</v>
      </c>
      <c r="C949" s="143">
        <v>12260</v>
      </c>
      <c r="D949" s="143">
        <v>109</v>
      </c>
      <c r="E949" s="144">
        <v>35564.550000000003</v>
      </c>
      <c r="F949" s="144">
        <v>14560.07</v>
      </c>
      <c r="G949" s="144">
        <v>9173.86</v>
      </c>
      <c r="H949" s="144">
        <v>3785.46</v>
      </c>
      <c r="I949" s="144">
        <v>27519.39</v>
      </c>
    </row>
    <row r="950" spans="1:9" x14ac:dyDescent="0.2">
      <c r="A950" s="141" t="s">
        <v>1915</v>
      </c>
      <c r="B950" s="142" t="s">
        <v>16330</v>
      </c>
      <c r="C950" s="143">
        <v>3178</v>
      </c>
      <c r="D950" s="143">
        <v>70</v>
      </c>
      <c r="E950" s="144">
        <v>29207.7</v>
      </c>
      <c r="F950" s="144">
        <v>3774.22</v>
      </c>
      <c r="G950" s="144">
        <v>5891.46</v>
      </c>
      <c r="H950" s="144">
        <v>3108.85</v>
      </c>
      <c r="I950" s="144">
        <v>12774.53</v>
      </c>
    </row>
    <row r="951" spans="1:9" x14ac:dyDescent="0.2">
      <c r="A951" s="141" t="s">
        <v>1917</v>
      </c>
      <c r="B951" s="142" t="s">
        <v>16331</v>
      </c>
      <c r="C951" s="143">
        <v>716</v>
      </c>
      <c r="D951" s="143">
        <v>13</v>
      </c>
      <c r="E951" s="144">
        <v>3212.26</v>
      </c>
      <c r="F951" s="144">
        <v>850.33</v>
      </c>
      <c r="G951" s="144">
        <v>1094.1300000000001</v>
      </c>
      <c r="H951" s="144">
        <v>341.91</v>
      </c>
      <c r="I951" s="144">
        <v>2286.37</v>
      </c>
    </row>
    <row r="952" spans="1:9" x14ac:dyDescent="0.2">
      <c r="A952" s="141" t="s">
        <v>1919</v>
      </c>
      <c r="B952" s="142" t="s">
        <v>16332</v>
      </c>
      <c r="C952" s="143">
        <v>655</v>
      </c>
      <c r="D952" s="143">
        <v>8</v>
      </c>
      <c r="E952" s="144">
        <v>1681.37</v>
      </c>
      <c r="F952" s="144">
        <v>777.88</v>
      </c>
      <c r="G952" s="144">
        <v>673.31</v>
      </c>
      <c r="H952" s="144">
        <v>178.96</v>
      </c>
      <c r="I952" s="144">
        <v>1630.15</v>
      </c>
    </row>
    <row r="953" spans="1:9" x14ac:dyDescent="0.2">
      <c r="A953" s="141" t="s">
        <v>1921</v>
      </c>
      <c r="B953" s="142" t="s">
        <v>16333</v>
      </c>
      <c r="C953" s="143">
        <v>136</v>
      </c>
      <c r="D953" s="143">
        <v>1</v>
      </c>
      <c r="E953" s="144">
        <v>560.39</v>
      </c>
      <c r="F953" s="144">
        <v>161.51</v>
      </c>
      <c r="G953" s="144">
        <v>84.16</v>
      </c>
      <c r="H953" s="144">
        <v>59.65</v>
      </c>
      <c r="I953" s="144">
        <v>305.32</v>
      </c>
    </row>
    <row r="954" spans="1:9" x14ac:dyDescent="0.2">
      <c r="A954" s="141" t="s">
        <v>1923</v>
      </c>
      <c r="B954" s="142" t="s">
        <v>16334</v>
      </c>
      <c r="C954" s="143">
        <v>1048</v>
      </c>
      <c r="D954" s="143">
        <v>17</v>
      </c>
      <c r="E954" s="144">
        <v>3364.29</v>
      </c>
      <c r="F954" s="144">
        <v>1244.6199999999999</v>
      </c>
      <c r="G954" s="144">
        <v>1430.78</v>
      </c>
      <c r="H954" s="144">
        <v>358.1</v>
      </c>
      <c r="I954" s="144">
        <v>3033.5</v>
      </c>
    </row>
    <row r="955" spans="1:9" x14ac:dyDescent="0.2">
      <c r="A955" s="141" t="s">
        <v>1925</v>
      </c>
      <c r="B955" s="142" t="s">
        <v>16335</v>
      </c>
      <c r="C955" s="143">
        <v>472</v>
      </c>
      <c r="D955" s="143">
        <v>24</v>
      </c>
      <c r="E955" s="144">
        <v>9802.7000000000007</v>
      </c>
      <c r="F955" s="144">
        <v>560.54999999999995</v>
      </c>
      <c r="G955" s="144">
        <v>2019.93</v>
      </c>
      <c r="H955" s="144">
        <v>1043.3900000000001</v>
      </c>
      <c r="I955" s="144">
        <v>3623.87</v>
      </c>
    </row>
    <row r="956" spans="1:9" x14ac:dyDescent="0.2">
      <c r="A956" s="141" t="s">
        <v>1927</v>
      </c>
      <c r="B956" s="142" t="s">
        <v>16336</v>
      </c>
      <c r="C956" s="143">
        <v>158</v>
      </c>
      <c r="D956" s="143">
        <v>10</v>
      </c>
      <c r="E956" s="144">
        <v>2808.35</v>
      </c>
      <c r="F956" s="144">
        <v>187.64</v>
      </c>
      <c r="G956" s="144">
        <v>841.64</v>
      </c>
      <c r="H956" s="144">
        <v>298.92</v>
      </c>
      <c r="I956" s="144">
        <v>1328.2</v>
      </c>
    </row>
    <row r="957" spans="1:9" x14ac:dyDescent="0.2">
      <c r="A957" s="141" t="s">
        <v>1929</v>
      </c>
      <c r="B957" s="142" t="s">
        <v>16337</v>
      </c>
      <c r="C957" s="143">
        <v>1127</v>
      </c>
      <c r="D957" s="143">
        <v>21</v>
      </c>
      <c r="E957" s="144">
        <v>6304.37</v>
      </c>
      <c r="F957" s="144">
        <v>1338.43</v>
      </c>
      <c r="G957" s="144">
        <v>1767.44</v>
      </c>
      <c r="H957" s="144">
        <v>671.03</v>
      </c>
      <c r="I957" s="144">
        <v>3776.9</v>
      </c>
    </row>
    <row r="958" spans="1:9" x14ac:dyDescent="0.2">
      <c r="A958" s="141" t="s">
        <v>1931</v>
      </c>
      <c r="B958" s="142" t="s">
        <v>16338</v>
      </c>
      <c r="C958" s="143">
        <v>8798</v>
      </c>
      <c r="D958" s="143">
        <v>202</v>
      </c>
      <c r="E958" s="144">
        <v>229398.21</v>
      </c>
      <c r="F958" s="144">
        <v>10448.58</v>
      </c>
      <c r="G958" s="144">
        <v>17001.099999999999</v>
      </c>
      <c r="H958" s="144">
        <v>24416.97</v>
      </c>
      <c r="I958" s="144">
        <v>51866.65</v>
      </c>
    </row>
    <row r="959" spans="1:9" x14ac:dyDescent="0.2">
      <c r="A959" s="141" t="s">
        <v>1933</v>
      </c>
      <c r="B959" s="142" t="s">
        <v>16339</v>
      </c>
      <c r="C959" s="143">
        <v>16804</v>
      </c>
      <c r="D959" s="143">
        <v>296</v>
      </c>
      <c r="E959" s="144">
        <v>784397.65</v>
      </c>
      <c r="F959" s="144">
        <v>19956.57</v>
      </c>
      <c r="G959" s="144">
        <v>24912.49</v>
      </c>
      <c r="H959" s="144">
        <v>83490.679999999993</v>
      </c>
      <c r="I959" s="144">
        <v>128359.74</v>
      </c>
    </row>
    <row r="960" spans="1:9" x14ac:dyDescent="0.2">
      <c r="A960" s="141" t="s">
        <v>1935</v>
      </c>
      <c r="B960" s="142" t="s">
        <v>16340</v>
      </c>
      <c r="C960" s="143">
        <v>362</v>
      </c>
      <c r="D960" s="143">
        <v>6</v>
      </c>
      <c r="E960" s="144">
        <v>1637.47</v>
      </c>
      <c r="F960" s="144">
        <v>429.91</v>
      </c>
      <c r="G960" s="144">
        <v>504.98</v>
      </c>
      <c r="H960" s="144">
        <v>174.29</v>
      </c>
      <c r="I960" s="144">
        <v>1109.18</v>
      </c>
    </row>
    <row r="961" spans="1:9" x14ac:dyDescent="0.2">
      <c r="A961" s="141" t="s">
        <v>1937</v>
      </c>
      <c r="B961" s="142" t="s">
        <v>16341</v>
      </c>
      <c r="C961" s="143">
        <v>6474</v>
      </c>
      <c r="D961" s="143">
        <v>85</v>
      </c>
      <c r="E961" s="144">
        <v>46832.81</v>
      </c>
      <c r="F961" s="144">
        <v>7688.58</v>
      </c>
      <c r="G961" s="144">
        <v>7153.93</v>
      </c>
      <c r="H961" s="144">
        <v>4984.8500000000004</v>
      </c>
      <c r="I961" s="144">
        <v>19827.36</v>
      </c>
    </row>
    <row r="962" spans="1:9" x14ac:dyDescent="0.2">
      <c r="A962" s="141" t="s">
        <v>1939</v>
      </c>
      <c r="B962" s="142" t="s">
        <v>16342</v>
      </c>
      <c r="C962" s="143">
        <v>231</v>
      </c>
      <c r="D962" s="143">
        <v>1</v>
      </c>
      <c r="E962" s="144">
        <v>37.32</v>
      </c>
      <c r="F962" s="144">
        <v>274.33999999999997</v>
      </c>
      <c r="G962" s="144">
        <v>84.16</v>
      </c>
      <c r="H962" s="144">
        <v>3.98</v>
      </c>
      <c r="I962" s="144">
        <v>362.48</v>
      </c>
    </row>
    <row r="963" spans="1:9" x14ac:dyDescent="0.2">
      <c r="A963" s="141" t="s">
        <v>1941</v>
      </c>
      <c r="B963" s="142" t="s">
        <v>16343</v>
      </c>
      <c r="C963" s="143">
        <v>6068</v>
      </c>
      <c r="D963" s="143">
        <v>56</v>
      </c>
      <c r="E963" s="144">
        <v>23002.66</v>
      </c>
      <c r="F963" s="144">
        <v>7206.41</v>
      </c>
      <c r="G963" s="144">
        <v>4713.18</v>
      </c>
      <c r="H963" s="144">
        <v>2448.38</v>
      </c>
      <c r="I963" s="144">
        <v>14367.97</v>
      </c>
    </row>
    <row r="964" spans="1:9" x14ac:dyDescent="0.2">
      <c r="A964" s="141" t="s">
        <v>1943</v>
      </c>
      <c r="B964" s="142" t="s">
        <v>16344</v>
      </c>
      <c r="C964" s="143">
        <v>5973</v>
      </c>
      <c r="D964" s="143">
        <v>88</v>
      </c>
      <c r="E964" s="144">
        <v>26443.63</v>
      </c>
      <c r="F964" s="144">
        <v>7093.58</v>
      </c>
      <c r="G964" s="144">
        <v>7406.42</v>
      </c>
      <c r="H964" s="144">
        <v>2814.64</v>
      </c>
      <c r="I964" s="144">
        <v>17314.64</v>
      </c>
    </row>
    <row r="965" spans="1:9" x14ac:dyDescent="0.2">
      <c r="A965" s="141" t="s">
        <v>1945</v>
      </c>
      <c r="B965" s="142" t="s">
        <v>16345</v>
      </c>
      <c r="C965" s="143">
        <v>176</v>
      </c>
      <c r="D965" s="143">
        <v>0</v>
      </c>
      <c r="E965" s="144">
        <v>0</v>
      </c>
      <c r="F965" s="144">
        <v>209.02</v>
      </c>
      <c r="G965" s="144">
        <v>0</v>
      </c>
      <c r="H965" s="144">
        <v>0</v>
      </c>
      <c r="I965" s="144">
        <v>209.02</v>
      </c>
    </row>
    <row r="966" spans="1:9" x14ac:dyDescent="0.2">
      <c r="A966" s="141" t="s">
        <v>1947</v>
      </c>
      <c r="B966" s="142" t="s">
        <v>16346</v>
      </c>
      <c r="C966" s="143">
        <v>3681</v>
      </c>
      <c r="D966" s="143">
        <v>137</v>
      </c>
      <c r="E966" s="144">
        <v>114141.19</v>
      </c>
      <c r="F966" s="144">
        <v>4371.58</v>
      </c>
      <c r="G966" s="144">
        <v>11530.44</v>
      </c>
      <c r="H966" s="144">
        <v>12149.1</v>
      </c>
      <c r="I966" s="144">
        <v>28051.119999999999</v>
      </c>
    </row>
    <row r="967" spans="1:9" x14ac:dyDescent="0.2">
      <c r="A967" s="141" t="s">
        <v>1949</v>
      </c>
      <c r="B967" s="142" t="s">
        <v>16347</v>
      </c>
      <c r="C967" s="143">
        <v>874</v>
      </c>
      <c r="D967" s="143">
        <v>29</v>
      </c>
      <c r="E967" s="144">
        <v>15124.12</v>
      </c>
      <c r="F967" s="144">
        <v>1037.97</v>
      </c>
      <c r="G967" s="144">
        <v>2440.75</v>
      </c>
      <c r="H967" s="144">
        <v>1609.8</v>
      </c>
      <c r="I967" s="144">
        <v>5088.5200000000004</v>
      </c>
    </row>
    <row r="968" spans="1:9" x14ac:dyDescent="0.2">
      <c r="A968" s="141" t="s">
        <v>1951</v>
      </c>
      <c r="B968" s="142" t="s">
        <v>16348</v>
      </c>
      <c r="C968" s="143">
        <v>3847</v>
      </c>
      <c r="D968" s="143">
        <v>244</v>
      </c>
      <c r="E968" s="144">
        <v>199358.57</v>
      </c>
      <c r="F968" s="144">
        <v>4568.7299999999996</v>
      </c>
      <c r="G968" s="144">
        <v>20535.98</v>
      </c>
      <c r="H968" s="144">
        <v>21219.58</v>
      </c>
      <c r="I968" s="144">
        <v>46324.29</v>
      </c>
    </row>
    <row r="969" spans="1:9" x14ac:dyDescent="0.2">
      <c r="A969" s="141" t="s">
        <v>1953</v>
      </c>
      <c r="B969" s="142" t="s">
        <v>16349</v>
      </c>
      <c r="C969" s="143">
        <v>1923</v>
      </c>
      <c r="D969" s="143">
        <v>18</v>
      </c>
      <c r="E969" s="144">
        <v>7007.32</v>
      </c>
      <c r="F969" s="144">
        <v>2283.77</v>
      </c>
      <c r="G969" s="144">
        <v>1514.95</v>
      </c>
      <c r="H969" s="144">
        <v>745.86</v>
      </c>
      <c r="I969" s="144">
        <v>4544.58</v>
      </c>
    </row>
    <row r="970" spans="1:9" x14ac:dyDescent="0.2">
      <c r="A970" s="141" t="s">
        <v>1955</v>
      </c>
      <c r="B970" s="142" t="s">
        <v>16350</v>
      </c>
      <c r="C970" s="143">
        <v>24132</v>
      </c>
      <c r="D970" s="143">
        <v>232</v>
      </c>
      <c r="E970" s="144">
        <v>207825.12</v>
      </c>
      <c r="F970" s="144">
        <v>28659.360000000001</v>
      </c>
      <c r="G970" s="144">
        <v>19526.009999999998</v>
      </c>
      <c r="H970" s="144">
        <v>22120.74</v>
      </c>
      <c r="I970" s="144">
        <v>70306.11</v>
      </c>
    </row>
    <row r="971" spans="1:9" x14ac:dyDescent="0.2">
      <c r="A971" s="141" t="s">
        <v>1957</v>
      </c>
      <c r="B971" s="142" t="s">
        <v>16351</v>
      </c>
      <c r="C971" s="143">
        <v>4127</v>
      </c>
      <c r="D971" s="143">
        <v>35</v>
      </c>
      <c r="E971" s="144">
        <v>8063.42</v>
      </c>
      <c r="F971" s="144">
        <v>4901.26</v>
      </c>
      <c r="G971" s="144">
        <v>2945.74</v>
      </c>
      <c r="H971" s="144">
        <v>858.26</v>
      </c>
      <c r="I971" s="144">
        <v>8705.26</v>
      </c>
    </row>
    <row r="972" spans="1:9" x14ac:dyDescent="0.2">
      <c r="A972" s="141" t="s">
        <v>1959</v>
      </c>
      <c r="B972" s="142" t="s">
        <v>16352</v>
      </c>
      <c r="C972" s="143">
        <v>1190</v>
      </c>
      <c r="D972" s="143">
        <v>31</v>
      </c>
      <c r="E972" s="144">
        <v>27478.91</v>
      </c>
      <c r="F972" s="144">
        <v>1413.26</v>
      </c>
      <c r="G972" s="144">
        <v>2609.08</v>
      </c>
      <c r="H972" s="144">
        <v>2924.83</v>
      </c>
      <c r="I972" s="144">
        <v>6947.17</v>
      </c>
    </row>
    <row r="973" spans="1:9" x14ac:dyDescent="0.2">
      <c r="A973" s="141" t="s">
        <v>1961</v>
      </c>
      <c r="B973" s="142" t="s">
        <v>16353</v>
      </c>
      <c r="C973" s="143">
        <v>339</v>
      </c>
      <c r="D973" s="143">
        <v>13</v>
      </c>
      <c r="E973" s="144">
        <v>5118.8500000000004</v>
      </c>
      <c r="F973" s="144">
        <v>402.6</v>
      </c>
      <c r="G973" s="144">
        <v>1094.1300000000001</v>
      </c>
      <c r="H973" s="144">
        <v>544.85</v>
      </c>
      <c r="I973" s="144">
        <v>2041.58</v>
      </c>
    </row>
    <row r="974" spans="1:9" x14ac:dyDescent="0.2">
      <c r="A974" s="141" t="s">
        <v>1963</v>
      </c>
      <c r="B974" s="142" t="s">
        <v>16354</v>
      </c>
      <c r="C974" s="143">
        <v>547</v>
      </c>
      <c r="D974" s="143">
        <v>13</v>
      </c>
      <c r="E974" s="144">
        <v>8294.1</v>
      </c>
      <c r="F974" s="144">
        <v>649.62</v>
      </c>
      <c r="G974" s="144">
        <v>1094.1300000000001</v>
      </c>
      <c r="H974" s="144">
        <v>882.82</v>
      </c>
      <c r="I974" s="144">
        <v>2626.57</v>
      </c>
    </row>
    <row r="975" spans="1:9" x14ac:dyDescent="0.2">
      <c r="A975" s="141" t="s">
        <v>1965</v>
      </c>
      <c r="B975" s="142" t="s">
        <v>16355</v>
      </c>
      <c r="C975" s="143">
        <v>154</v>
      </c>
      <c r="D975" s="143">
        <v>3</v>
      </c>
      <c r="E975" s="144">
        <v>684.25</v>
      </c>
      <c r="F975" s="144">
        <v>182.89</v>
      </c>
      <c r="G975" s="144">
        <v>252.49</v>
      </c>
      <c r="H975" s="144">
        <v>72.83</v>
      </c>
      <c r="I975" s="144">
        <v>508.21</v>
      </c>
    </row>
    <row r="976" spans="1:9" x14ac:dyDescent="0.2">
      <c r="A976" s="141" t="s">
        <v>1967</v>
      </c>
      <c r="B976" s="142" t="s">
        <v>16356</v>
      </c>
      <c r="C976" s="143">
        <v>779</v>
      </c>
      <c r="D976" s="143">
        <v>11</v>
      </c>
      <c r="E976" s="144">
        <v>2228.9499999999998</v>
      </c>
      <c r="F976" s="144">
        <v>925.14</v>
      </c>
      <c r="G976" s="144">
        <v>925.8</v>
      </c>
      <c r="H976" s="144">
        <v>237.25</v>
      </c>
      <c r="I976" s="144">
        <v>2088.19</v>
      </c>
    </row>
    <row r="977" spans="1:9" x14ac:dyDescent="0.2">
      <c r="A977" s="141" t="s">
        <v>1969</v>
      </c>
      <c r="B977" s="142" t="s">
        <v>16357</v>
      </c>
      <c r="C977" s="143">
        <v>915</v>
      </c>
      <c r="D977" s="143">
        <v>38</v>
      </c>
      <c r="E977" s="144">
        <v>146622.21</v>
      </c>
      <c r="F977" s="144">
        <v>1086.6600000000001</v>
      </c>
      <c r="G977" s="144">
        <v>3198.22</v>
      </c>
      <c r="H977" s="144">
        <v>15606.35</v>
      </c>
      <c r="I977" s="144">
        <v>19891.23</v>
      </c>
    </row>
    <row r="978" spans="1:9" x14ac:dyDescent="0.2">
      <c r="A978" s="141" t="s">
        <v>1971</v>
      </c>
      <c r="B978" s="142" t="s">
        <v>16358</v>
      </c>
      <c r="C978" s="143">
        <v>9646</v>
      </c>
      <c r="D978" s="143">
        <v>138</v>
      </c>
      <c r="E978" s="144">
        <v>167793.83</v>
      </c>
      <c r="F978" s="144">
        <v>11455.66</v>
      </c>
      <c r="G978" s="144">
        <v>11614.61</v>
      </c>
      <c r="H978" s="144">
        <v>17859.849999999999</v>
      </c>
      <c r="I978" s="144">
        <v>40930.120000000003</v>
      </c>
    </row>
    <row r="979" spans="1:9" x14ac:dyDescent="0.2">
      <c r="A979" s="141" t="s">
        <v>1973</v>
      </c>
      <c r="B979" s="142" t="s">
        <v>16359</v>
      </c>
      <c r="C979" s="143">
        <v>14917</v>
      </c>
      <c r="D979" s="143">
        <v>332</v>
      </c>
      <c r="E979" s="144">
        <v>353492.93</v>
      </c>
      <c r="F979" s="144">
        <v>17715.55</v>
      </c>
      <c r="G979" s="144">
        <v>27942.39</v>
      </c>
      <c r="H979" s="144">
        <v>37625.51</v>
      </c>
      <c r="I979" s="144">
        <v>83283.45</v>
      </c>
    </row>
    <row r="980" spans="1:9" x14ac:dyDescent="0.2">
      <c r="A980" s="141" t="s">
        <v>1975</v>
      </c>
      <c r="B980" s="142" t="s">
        <v>16360</v>
      </c>
      <c r="C980" s="143">
        <v>11636</v>
      </c>
      <c r="D980" s="143">
        <v>187</v>
      </c>
      <c r="E980" s="144">
        <v>69530.31</v>
      </c>
      <c r="F980" s="144">
        <v>13819.01</v>
      </c>
      <c r="G980" s="144">
        <v>15738.63</v>
      </c>
      <c r="H980" s="144">
        <v>7400.75</v>
      </c>
      <c r="I980" s="144">
        <v>36958.39</v>
      </c>
    </row>
    <row r="981" spans="1:9" x14ac:dyDescent="0.2">
      <c r="A981" s="141" t="s">
        <v>1977</v>
      </c>
      <c r="B981" s="142" t="s">
        <v>16361</v>
      </c>
      <c r="C981" s="143">
        <v>4232</v>
      </c>
      <c r="D981" s="143">
        <v>125</v>
      </c>
      <c r="E981" s="144">
        <v>60562.51</v>
      </c>
      <c r="F981" s="144">
        <v>5025.96</v>
      </c>
      <c r="G981" s="144">
        <v>10520.48</v>
      </c>
      <c r="H981" s="144">
        <v>6446.22</v>
      </c>
      <c r="I981" s="144">
        <v>21992.66</v>
      </c>
    </row>
    <row r="982" spans="1:9" x14ac:dyDescent="0.2">
      <c r="A982" s="141" t="s">
        <v>1979</v>
      </c>
      <c r="B982" s="142" t="s">
        <v>16362</v>
      </c>
      <c r="C982" s="143">
        <v>18907</v>
      </c>
      <c r="D982" s="143">
        <v>452</v>
      </c>
      <c r="E982" s="144">
        <v>608416.06000000006</v>
      </c>
      <c r="F982" s="144">
        <v>22454.1</v>
      </c>
      <c r="G982" s="144">
        <v>38042.050000000003</v>
      </c>
      <c r="H982" s="144">
        <v>64759.34</v>
      </c>
      <c r="I982" s="144">
        <v>125255.49</v>
      </c>
    </row>
    <row r="983" spans="1:9" x14ac:dyDescent="0.2">
      <c r="A983" s="141" t="s">
        <v>1981</v>
      </c>
      <c r="B983" s="142" t="s">
        <v>16363</v>
      </c>
      <c r="C983" s="143">
        <v>412</v>
      </c>
      <c r="D983" s="143">
        <v>9</v>
      </c>
      <c r="E983" s="144">
        <v>2657.92</v>
      </c>
      <c r="F983" s="144">
        <v>489.3</v>
      </c>
      <c r="G983" s="144">
        <v>757.47</v>
      </c>
      <c r="H983" s="144">
        <v>282.89999999999998</v>
      </c>
      <c r="I983" s="144">
        <v>1529.67</v>
      </c>
    </row>
    <row r="984" spans="1:9" x14ac:dyDescent="0.2">
      <c r="A984" s="141" t="s">
        <v>1983</v>
      </c>
      <c r="B984" s="142" t="s">
        <v>16364</v>
      </c>
      <c r="C984" s="143">
        <v>16411</v>
      </c>
      <c r="D984" s="143">
        <v>124</v>
      </c>
      <c r="E984" s="144">
        <v>46325.27</v>
      </c>
      <c r="F984" s="144">
        <v>19489.830000000002</v>
      </c>
      <c r="G984" s="144">
        <v>10436.31</v>
      </c>
      <c r="H984" s="144">
        <v>4930.82</v>
      </c>
      <c r="I984" s="144">
        <v>34856.959999999999</v>
      </c>
    </row>
    <row r="985" spans="1:9" x14ac:dyDescent="0.2">
      <c r="A985" s="141" t="s">
        <v>1985</v>
      </c>
      <c r="B985" s="142" t="s">
        <v>16365</v>
      </c>
      <c r="C985" s="143">
        <v>3064</v>
      </c>
      <c r="D985" s="143">
        <v>43</v>
      </c>
      <c r="E985" s="144">
        <v>20363.47</v>
      </c>
      <c r="F985" s="144">
        <v>3638.83</v>
      </c>
      <c r="G985" s="144">
        <v>3619.05</v>
      </c>
      <c r="H985" s="144">
        <v>2167.4699999999998</v>
      </c>
      <c r="I985" s="144">
        <v>9425.35</v>
      </c>
    </row>
    <row r="986" spans="1:9" x14ac:dyDescent="0.2">
      <c r="A986" s="141" t="s">
        <v>1987</v>
      </c>
      <c r="B986" s="142" t="s">
        <v>16366</v>
      </c>
      <c r="C986" s="143">
        <v>27974</v>
      </c>
      <c r="D986" s="143">
        <v>291</v>
      </c>
      <c r="E986" s="144">
        <v>136036.25</v>
      </c>
      <c r="F986" s="144">
        <v>33222.14</v>
      </c>
      <c r="G986" s="144">
        <v>24491.67</v>
      </c>
      <c r="H986" s="144">
        <v>14479.59</v>
      </c>
      <c r="I986" s="144">
        <v>72193.399999999994</v>
      </c>
    </row>
    <row r="987" spans="1:9" x14ac:dyDescent="0.2">
      <c r="A987" s="141" t="s">
        <v>1989</v>
      </c>
      <c r="B987" s="142" t="s">
        <v>16367</v>
      </c>
      <c r="C987" s="143">
        <v>1306</v>
      </c>
      <c r="D987" s="143">
        <v>29</v>
      </c>
      <c r="E987" s="144">
        <v>9183.06</v>
      </c>
      <c r="F987" s="144">
        <v>1551.02</v>
      </c>
      <c r="G987" s="144">
        <v>2440.75</v>
      </c>
      <c r="H987" s="144">
        <v>977.44</v>
      </c>
      <c r="I987" s="144">
        <v>4969.21</v>
      </c>
    </row>
    <row r="988" spans="1:9" x14ac:dyDescent="0.2">
      <c r="A988" s="141" t="s">
        <v>1991</v>
      </c>
      <c r="B988" s="142" t="s">
        <v>16368</v>
      </c>
      <c r="C988" s="143">
        <v>2207</v>
      </c>
      <c r="D988" s="143">
        <v>96</v>
      </c>
      <c r="E988" s="144">
        <v>185575.21</v>
      </c>
      <c r="F988" s="144">
        <v>2621.0500000000002</v>
      </c>
      <c r="G988" s="144">
        <v>8079.73</v>
      </c>
      <c r="H988" s="144">
        <v>19752.48</v>
      </c>
      <c r="I988" s="144">
        <v>30453.26</v>
      </c>
    </row>
    <row r="989" spans="1:9" x14ac:dyDescent="0.2">
      <c r="A989" s="141" t="s">
        <v>1993</v>
      </c>
      <c r="B989" s="142" t="s">
        <v>16369</v>
      </c>
      <c r="C989" s="143">
        <v>1063</v>
      </c>
      <c r="D989" s="143">
        <v>11</v>
      </c>
      <c r="E989" s="144">
        <v>9185.77</v>
      </c>
      <c r="F989" s="144">
        <v>1262.42</v>
      </c>
      <c r="G989" s="144">
        <v>925.8</v>
      </c>
      <c r="H989" s="144">
        <v>977.73</v>
      </c>
      <c r="I989" s="144">
        <v>3165.95</v>
      </c>
    </row>
    <row r="990" spans="1:9" x14ac:dyDescent="0.2">
      <c r="A990" s="141" t="s">
        <v>1995</v>
      </c>
      <c r="B990" s="142" t="s">
        <v>16370</v>
      </c>
      <c r="C990" s="143">
        <v>8494</v>
      </c>
      <c r="D990" s="143">
        <v>333</v>
      </c>
      <c r="E990" s="144">
        <v>393577.14</v>
      </c>
      <c r="F990" s="144">
        <v>10087.540000000001</v>
      </c>
      <c r="G990" s="144">
        <v>28026.55</v>
      </c>
      <c r="H990" s="144">
        <v>41892.050000000003</v>
      </c>
      <c r="I990" s="144">
        <v>80006.14</v>
      </c>
    </row>
    <row r="991" spans="1:9" x14ac:dyDescent="0.2">
      <c r="A991" s="141" t="s">
        <v>1997</v>
      </c>
      <c r="B991" s="142" t="s">
        <v>16371</v>
      </c>
      <c r="C991" s="143">
        <v>523</v>
      </c>
      <c r="D991" s="143">
        <v>16</v>
      </c>
      <c r="E991" s="144">
        <v>3716.88</v>
      </c>
      <c r="F991" s="144">
        <v>621.12</v>
      </c>
      <c r="G991" s="144">
        <v>1346.62</v>
      </c>
      <c r="H991" s="144">
        <v>395.62</v>
      </c>
      <c r="I991" s="144">
        <v>2363.36</v>
      </c>
    </row>
    <row r="992" spans="1:9" x14ac:dyDescent="0.2">
      <c r="A992" s="141" t="s">
        <v>1999</v>
      </c>
      <c r="B992" s="142" t="s">
        <v>16372</v>
      </c>
      <c r="C992" s="143">
        <v>65532</v>
      </c>
      <c r="D992" s="143">
        <v>1319</v>
      </c>
      <c r="E992" s="144">
        <v>1640871.89</v>
      </c>
      <c r="F992" s="144">
        <v>77826.33</v>
      </c>
      <c r="G992" s="144">
        <v>111012.08</v>
      </c>
      <c r="H992" s="144">
        <v>174653.14</v>
      </c>
      <c r="I992" s="144">
        <v>363491.55</v>
      </c>
    </row>
    <row r="993" spans="1:9" x14ac:dyDescent="0.2">
      <c r="A993" s="141" t="s">
        <v>2001</v>
      </c>
      <c r="B993" s="142" t="s">
        <v>16373</v>
      </c>
      <c r="C993" s="143">
        <v>551</v>
      </c>
      <c r="D993" s="143">
        <v>9</v>
      </c>
      <c r="E993" s="144">
        <v>4971.16</v>
      </c>
      <c r="F993" s="144">
        <v>654.38</v>
      </c>
      <c r="G993" s="144">
        <v>757.47</v>
      </c>
      <c r="H993" s="144">
        <v>529.13</v>
      </c>
      <c r="I993" s="144">
        <v>1940.98</v>
      </c>
    </row>
    <row r="994" spans="1:9" x14ac:dyDescent="0.2">
      <c r="A994" s="141" t="s">
        <v>2003</v>
      </c>
      <c r="B994" s="142" t="s">
        <v>16374</v>
      </c>
      <c r="C994" s="143">
        <v>2634</v>
      </c>
      <c r="D994" s="143">
        <v>41</v>
      </c>
      <c r="E994" s="144">
        <v>23438.67</v>
      </c>
      <c r="F994" s="144">
        <v>3128.16</v>
      </c>
      <c r="G994" s="144">
        <v>3450.72</v>
      </c>
      <c r="H994" s="144">
        <v>2494.79</v>
      </c>
      <c r="I994" s="144">
        <v>9073.67</v>
      </c>
    </row>
    <row r="995" spans="1:9" x14ac:dyDescent="0.2">
      <c r="A995" s="141" t="s">
        <v>2005</v>
      </c>
      <c r="B995" s="142" t="s">
        <v>16375</v>
      </c>
      <c r="C995" s="143">
        <v>28523</v>
      </c>
      <c r="D995" s="143">
        <v>140</v>
      </c>
      <c r="E995" s="144">
        <v>44478.6</v>
      </c>
      <c r="F995" s="144">
        <v>33874.14</v>
      </c>
      <c r="G995" s="144">
        <v>11782.94</v>
      </c>
      <c r="H995" s="144">
        <v>4734.2700000000004</v>
      </c>
      <c r="I995" s="144">
        <v>50391.35</v>
      </c>
    </row>
    <row r="996" spans="1:9" x14ac:dyDescent="0.2">
      <c r="A996" s="141" t="s">
        <v>2007</v>
      </c>
      <c r="B996" s="142" t="s">
        <v>16376</v>
      </c>
      <c r="C996" s="143">
        <v>551</v>
      </c>
      <c r="D996" s="143">
        <v>6</v>
      </c>
      <c r="E996" s="144">
        <v>2442.91</v>
      </c>
      <c r="F996" s="144">
        <v>654.38</v>
      </c>
      <c r="G996" s="144">
        <v>504.98</v>
      </c>
      <c r="H996" s="144">
        <v>260.02</v>
      </c>
      <c r="I996" s="144">
        <v>1419.38</v>
      </c>
    </row>
    <row r="997" spans="1:9" x14ac:dyDescent="0.2">
      <c r="A997" s="141" t="s">
        <v>2009</v>
      </c>
      <c r="B997" s="142" t="s">
        <v>16377</v>
      </c>
      <c r="C997" s="143">
        <v>4289</v>
      </c>
      <c r="D997" s="143">
        <v>94</v>
      </c>
      <c r="E997" s="144">
        <v>73055.199999999997</v>
      </c>
      <c r="F997" s="144">
        <v>5093.6499999999996</v>
      </c>
      <c r="G997" s="144">
        <v>7911.4</v>
      </c>
      <c r="H997" s="144">
        <v>7775.94</v>
      </c>
      <c r="I997" s="144">
        <v>20780.990000000002</v>
      </c>
    </row>
    <row r="998" spans="1:9" x14ac:dyDescent="0.2">
      <c r="A998" s="141" t="s">
        <v>2011</v>
      </c>
      <c r="B998" s="142" t="s">
        <v>16378</v>
      </c>
      <c r="C998" s="143">
        <v>206</v>
      </c>
      <c r="D998" s="143">
        <v>21</v>
      </c>
      <c r="E998" s="144">
        <v>44414.19</v>
      </c>
      <c r="F998" s="144">
        <v>244.65</v>
      </c>
      <c r="G998" s="144">
        <v>1767.44</v>
      </c>
      <c r="H998" s="144">
        <v>4727.42</v>
      </c>
      <c r="I998" s="144">
        <v>6739.51</v>
      </c>
    </row>
    <row r="999" spans="1:9" x14ac:dyDescent="0.2">
      <c r="A999" s="141" t="s">
        <v>2013</v>
      </c>
      <c r="B999" s="142" t="s">
        <v>16379</v>
      </c>
      <c r="C999" s="143">
        <v>51</v>
      </c>
      <c r="D999" s="143">
        <v>2</v>
      </c>
      <c r="E999" s="144">
        <v>927.18</v>
      </c>
      <c r="F999" s="144">
        <v>60.57</v>
      </c>
      <c r="G999" s="144">
        <v>168.33</v>
      </c>
      <c r="H999" s="144">
        <v>98.69</v>
      </c>
      <c r="I999" s="144">
        <v>327.58999999999997</v>
      </c>
    </row>
    <row r="1000" spans="1:9" x14ac:dyDescent="0.2">
      <c r="A1000" s="141" t="s">
        <v>2015</v>
      </c>
      <c r="B1000" s="142" t="s">
        <v>16380</v>
      </c>
      <c r="C1000" s="143">
        <v>549</v>
      </c>
      <c r="D1000" s="143">
        <v>111</v>
      </c>
      <c r="E1000" s="144">
        <v>14191.47</v>
      </c>
      <c r="F1000" s="144">
        <v>652</v>
      </c>
      <c r="G1000" s="144">
        <v>9342.18</v>
      </c>
      <c r="H1000" s="144">
        <v>1510.53</v>
      </c>
      <c r="I1000" s="144">
        <v>11504.71</v>
      </c>
    </row>
    <row r="1001" spans="1:9" x14ac:dyDescent="0.2">
      <c r="A1001" s="141" t="s">
        <v>2017</v>
      </c>
      <c r="B1001" s="142" t="s">
        <v>16381</v>
      </c>
      <c r="C1001" s="143">
        <v>868</v>
      </c>
      <c r="D1001" s="143">
        <v>11</v>
      </c>
      <c r="E1001" s="144">
        <v>2177.13</v>
      </c>
      <c r="F1001" s="144">
        <v>1030.8399999999999</v>
      </c>
      <c r="G1001" s="144">
        <v>925.8</v>
      </c>
      <c r="H1001" s="144">
        <v>231.74</v>
      </c>
      <c r="I1001" s="144">
        <v>2188.38</v>
      </c>
    </row>
    <row r="1002" spans="1:9" x14ac:dyDescent="0.2">
      <c r="A1002" s="141" t="s">
        <v>2019</v>
      </c>
      <c r="B1002" s="142" t="s">
        <v>16382</v>
      </c>
      <c r="C1002" s="143">
        <v>39139</v>
      </c>
      <c r="D1002" s="143">
        <v>409</v>
      </c>
      <c r="E1002" s="144">
        <v>201899.94</v>
      </c>
      <c r="F1002" s="144">
        <v>46481.79</v>
      </c>
      <c r="G1002" s="144">
        <v>34423</v>
      </c>
      <c r="H1002" s="144">
        <v>21490.07</v>
      </c>
      <c r="I1002" s="144">
        <v>102394.86</v>
      </c>
    </row>
    <row r="1003" spans="1:9" x14ac:dyDescent="0.2">
      <c r="A1003" s="141" t="s">
        <v>2021</v>
      </c>
      <c r="B1003" s="142" t="s">
        <v>16383</v>
      </c>
      <c r="C1003" s="143">
        <v>10676</v>
      </c>
      <c r="D1003" s="143">
        <v>381</v>
      </c>
      <c r="E1003" s="144">
        <v>184225.98</v>
      </c>
      <c r="F1003" s="144">
        <v>12678.9</v>
      </c>
      <c r="G1003" s="144">
        <v>32066.42</v>
      </c>
      <c r="H1003" s="144">
        <v>19608.87</v>
      </c>
      <c r="I1003" s="144">
        <v>64354.19</v>
      </c>
    </row>
    <row r="1004" spans="1:9" x14ac:dyDescent="0.2">
      <c r="A1004" s="141" t="s">
        <v>2023</v>
      </c>
      <c r="B1004" s="142" t="s">
        <v>16384</v>
      </c>
      <c r="C1004" s="143">
        <v>4016</v>
      </c>
      <c r="D1004" s="143">
        <v>54</v>
      </c>
      <c r="E1004" s="144">
        <v>12651.4</v>
      </c>
      <c r="F1004" s="144">
        <v>4769.43</v>
      </c>
      <c r="G1004" s="144">
        <v>4544.8500000000004</v>
      </c>
      <c r="H1004" s="144">
        <v>1346.61</v>
      </c>
      <c r="I1004" s="144">
        <v>10660.89</v>
      </c>
    </row>
    <row r="1005" spans="1:9" x14ac:dyDescent="0.2">
      <c r="A1005" s="141" t="s">
        <v>2025</v>
      </c>
      <c r="B1005" s="142" t="s">
        <v>16385</v>
      </c>
      <c r="C1005" s="143">
        <v>6449</v>
      </c>
      <c r="D1005" s="143">
        <v>74</v>
      </c>
      <c r="E1005" s="144">
        <v>19620.73</v>
      </c>
      <c r="F1005" s="144">
        <v>7658.89</v>
      </c>
      <c r="G1005" s="144">
        <v>6228.12</v>
      </c>
      <c r="H1005" s="144">
        <v>2088.42</v>
      </c>
      <c r="I1005" s="144">
        <v>15975.43</v>
      </c>
    </row>
    <row r="1006" spans="1:9" x14ac:dyDescent="0.2">
      <c r="A1006" s="141" t="s">
        <v>2027</v>
      </c>
      <c r="B1006" s="142" t="s">
        <v>16386</v>
      </c>
      <c r="C1006" s="143">
        <v>78549</v>
      </c>
      <c r="D1006" s="143">
        <v>1149</v>
      </c>
      <c r="E1006" s="144">
        <v>1179129.8899999999</v>
      </c>
      <c r="F1006" s="144">
        <v>93285.42</v>
      </c>
      <c r="G1006" s="144">
        <v>96704.23</v>
      </c>
      <c r="H1006" s="144">
        <v>125505.68</v>
      </c>
      <c r="I1006" s="144">
        <v>315495.33</v>
      </c>
    </row>
    <row r="1007" spans="1:9" x14ac:dyDescent="0.2">
      <c r="A1007" s="141" t="s">
        <v>2029</v>
      </c>
      <c r="B1007" s="142" t="s">
        <v>16387</v>
      </c>
      <c r="C1007" s="143">
        <v>236</v>
      </c>
      <c r="D1007" s="143">
        <v>4</v>
      </c>
      <c r="E1007" s="144">
        <v>44055.22</v>
      </c>
      <c r="F1007" s="144">
        <v>280.27</v>
      </c>
      <c r="G1007" s="144">
        <v>336.66</v>
      </c>
      <c r="H1007" s="144">
        <v>4689.2</v>
      </c>
      <c r="I1007" s="144">
        <v>5306.13</v>
      </c>
    </row>
    <row r="1008" spans="1:9" x14ac:dyDescent="0.2">
      <c r="A1008" s="141" t="s">
        <v>2031</v>
      </c>
      <c r="B1008" s="142" t="s">
        <v>16388</v>
      </c>
      <c r="C1008" s="143">
        <v>216204</v>
      </c>
      <c r="D1008" s="143">
        <v>2297</v>
      </c>
      <c r="E1008" s="144">
        <v>1155699.5</v>
      </c>
      <c r="F1008" s="144">
        <v>256765.61</v>
      </c>
      <c r="G1008" s="144">
        <v>193324.3</v>
      </c>
      <c r="H1008" s="144">
        <v>123011.77</v>
      </c>
      <c r="I1008" s="144">
        <v>573101.68000000005</v>
      </c>
    </row>
    <row r="1009" spans="1:9" x14ac:dyDescent="0.2">
      <c r="A1009" s="141" t="s">
        <v>2033</v>
      </c>
      <c r="B1009" s="142" t="s">
        <v>16389</v>
      </c>
      <c r="C1009" s="143">
        <v>151</v>
      </c>
      <c r="D1009" s="143">
        <v>9</v>
      </c>
      <c r="E1009" s="144">
        <v>4041.54</v>
      </c>
      <c r="F1009" s="144">
        <v>179.33</v>
      </c>
      <c r="G1009" s="144">
        <v>757.47</v>
      </c>
      <c r="H1009" s="144">
        <v>430.18</v>
      </c>
      <c r="I1009" s="144">
        <v>1366.98</v>
      </c>
    </row>
    <row r="1010" spans="1:9" x14ac:dyDescent="0.2">
      <c r="A1010" s="141" t="s">
        <v>2035</v>
      </c>
      <c r="B1010" s="142" t="s">
        <v>16390</v>
      </c>
      <c r="C1010" s="143">
        <v>159</v>
      </c>
      <c r="D1010" s="143">
        <v>11</v>
      </c>
      <c r="E1010" s="144">
        <v>9528.4</v>
      </c>
      <c r="F1010" s="144">
        <v>188.83</v>
      </c>
      <c r="G1010" s="144">
        <v>925.8</v>
      </c>
      <c r="H1010" s="144">
        <v>1014.19</v>
      </c>
      <c r="I1010" s="144">
        <v>2128.8200000000002</v>
      </c>
    </row>
    <row r="1011" spans="1:9" x14ac:dyDescent="0.2">
      <c r="A1011" s="141" t="s">
        <v>2037</v>
      </c>
      <c r="B1011" s="142" t="s">
        <v>16391</v>
      </c>
      <c r="C1011" s="143">
        <v>283</v>
      </c>
      <c r="D1011" s="143">
        <v>6</v>
      </c>
      <c r="E1011" s="144">
        <v>709.6</v>
      </c>
      <c r="F1011" s="144">
        <v>336.1</v>
      </c>
      <c r="G1011" s="144">
        <v>504.98</v>
      </c>
      <c r="H1011" s="144">
        <v>75.53</v>
      </c>
      <c r="I1011" s="144">
        <v>916.61</v>
      </c>
    </row>
    <row r="1012" spans="1:9" x14ac:dyDescent="0.2">
      <c r="A1012" s="141" t="s">
        <v>2039</v>
      </c>
      <c r="B1012" s="142" t="s">
        <v>16392</v>
      </c>
      <c r="C1012" s="143">
        <v>6717</v>
      </c>
      <c r="D1012" s="143">
        <v>196</v>
      </c>
      <c r="E1012" s="144">
        <v>140681.68</v>
      </c>
      <c r="F1012" s="144">
        <v>7977.16</v>
      </c>
      <c r="G1012" s="144">
        <v>16496.11</v>
      </c>
      <c r="H1012" s="144">
        <v>14974.05</v>
      </c>
      <c r="I1012" s="144">
        <v>39447.32</v>
      </c>
    </row>
    <row r="1013" spans="1:9" x14ac:dyDescent="0.2">
      <c r="A1013" s="141" t="s">
        <v>2041</v>
      </c>
      <c r="B1013" s="142" t="s">
        <v>16393</v>
      </c>
      <c r="C1013" s="143">
        <v>7566</v>
      </c>
      <c r="D1013" s="143">
        <v>116</v>
      </c>
      <c r="E1013" s="144">
        <v>79458.429999999993</v>
      </c>
      <c r="F1013" s="144">
        <v>8985.44</v>
      </c>
      <c r="G1013" s="144">
        <v>9763</v>
      </c>
      <c r="H1013" s="144">
        <v>8457.5</v>
      </c>
      <c r="I1013" s="144">
        <v>27205.94</v>
      </c>
    </row>
    <row r="1014" spans="1:9" x14ac:dyDescent="0.2">
      <c r="A1014" s="141" t="s">
        <v>2043</v>
      </c>
      <c r="B1014" s="142" t="s">
        <v>16394</v>
      </c>
      <c r="C1014" s="143">
        <v>1438</v>
      </c>
      <c r="D1014" s="143">
        <v>12</v>
      </c>
      <c r="E1014" s="144">
        <v>4433.88</v>
      </c>
      <c r="F1014" s="144">
        <v>1707.78</v>
      </c>
      <c r="G1014" s="144">
        <v>1009.97</v>
      </c>
      <c r="H1014" s="144">
        <v>471.94</v>
      </c>
      <c r="I1014" s="144">
        <v>3189.69</v>
      </c>
    </row>
    <row r="1015" spans="1:9" x14ac:dyDescent="0.2">
      <c r="A1015" s="141" t="s">
        <v>2045</v>
      </c>
      <c r="B1015" s="142" t="s">
        <v>16395</v>
      </c>
      <c r="C1015" s="143">
        <v>37283</v>
      </c>
      <c r="D1015" s="143">
        <v>426</v>
      </c>
      <c r="E1015" s="144">
        <v>1140400.8400000001</v>
      </c>
      <c r="F1015" s="144">
        <v>44277.59</v>
      </c>
      <c r="G1015" s="144">
        <v>35853.79</v>
      </c>
      <c r="H1015" s="144">
        <v>121383.39</v>
      </c>
      <c r="I1015" s="144">
        <v>201514.77</v>
      </c>
    </row>
    <row r="1016" spans="1:9" x14ac:dyDescent="0.2">
      <c r="A1016" s="141" t="s">
        <v>2047</v>
      </c>
      <c r="B1016" s="142" t="s">
        <v>16396</v>
      </c>
      <c r="C1016" s="143">
        <v>92</v>
      </c>
      <c r="D1016" s="143">
        <v>3</v>
      </c>
      <c r="E1016" s="144">
        <v>683.93</v>
      </c>
      <c r="F1016" s="144">
        <v>109.26</v>
      </c>
      <c r="G1016" s="144">
        <v>252.49</v>
      </c>
      <c r="H1016" s="144">
        <v>72.8</v>
      </c>
      <c r="I1016" s="144">
        <v>434.55</v>
      </c>
    </row>
    <row r="1017" spans="1:9" x14ac:dyDescent="0.2">
      <c r="A1017" s="141" t="s">
        <v>2049</v>
      </c>
      <c r="B1017" s="142" t="s">
        <v>16397</v>
      </c>
      <c r="C1017" s="143">
        <v>27175</v>
      </c>
      <c r="D1017" s="143">
        <v>368</v>
      </c>
      <c r="E1017" s="144">
        <v>401045.22</v>
      </c>
      <c r="F1017" s="144">
        <v>32273.25</v>
      </c>
      <c r="G1017" s="144">
        <v>30972.29</v>
      </c>
      <c r="H1017" s="144">
        <v>42686.94</v>
      </c>
      <c r="I1017" s="144">
        <v>105932.48</v>
      </c>
    </row>
    <row r="1018" spans="1:9" x14ac:dyDescent="0.2">
      <c r="A1018" s="141" t="s">
        <v>2051</v>
      </c>
      <c r="B1018" s="142" t="s">
        <v>16398</v>
      </c>
      <c r="C1018" s="143">
        <v>11150</v>
      </c>
      <c r="D1018" s="143">
        <v>86</v>
      </c>
      <c r="E1018" s="144">
        <v>17707.77</v>
      </c>
      <c r="F1018" s="144">
        <v>13241.83</v>
      </c>
      <c r="G1018" s="144">
        <v>7238.09</v>
      </c>
      <c r="H1018" s="144">
        <v>1884.8</v>
      </c>
      <c r="I1018" s="144">
        <v>22364.720000000001</v>
      </c>
    </row>
    <row r="1019" spans="1:9" x14ac:dyDescent="0.2">
      <c r="A1019" s="141" t="s">
        <v>2053</v>
      </c>
      <c r="B1019" s="142" t="s">
        <v>16399</v>
      </c>
      <c r="C1019" s="143">
        <v>6383</v>
      </c>
      <c r="D1019" s="143">
        <v>69</v>
      </c>
      <c r="E1019" s="144">
        <v>49525.15</v>
      </c>
      <c r="F1019" s="144">
        <v>7580.5</v>
      </c>
      <c r="G1019" s="144">
        <v>5807.3</v>
      </c>
      <c r="H1019" s="144">
        <v>5271.42</v>
      </c>
      <c r="I1019" s="144">
        <v>18659.22</v>
      </c>
    </row>
    <row r="1020" spans="1:9" x14ac:dyDescent="0.2">
      <c r="A1020" s="141" t="s">
        <v>2055</v>
      </c>
      <c r="B1020" s="142" t="s">
        <v>16400</v>
      </c>
      <c r="C1020" s="143">
        <v>913</v>
      </c>
      <c r="D1020" s="143">
        <v>25</v>
      </c>
      <c r="E1020" s="144">
        <v>13631.37</v>
      </c>
      <c r="F1020" s="144">
        <v>1084.29</v>
      </c>
      <c r="G1020" s="144">
        <v>2104.1</v>
      </c>
      <c r="H1020" s="144">
        <v>1450.91</v>
      </c>
      <c r="I1020" s="144">
        <v>4639.3</v>
      </c>
    </row>
    <row r="1021" spans="1:9" x14ac:dyDescent="0.2">
      <c r="A1021" s="141" t="s">
        <v>2057</v>
      </c>
      <c r="B1021" s="142" t="s">
        <v>16401</v>
      </c>
      <c r="C1021" s="143">
        <v>83755</v>
      </c>
      <c r="D1021" s="143">
        <v>1018</v>
      </c>
      <c r="E1021" s="144">
        <v>821478.32</v>
      </c>
      <c r="F1021" s="144">
        <v>99468.11</v>
      </c>
      <c r="G1021" s="144">
        <v>85678.78</v>
      </c>
      <c r="H1021" s="144">
        <v>87437.52</v>
      </c>
      <c r="I1021" s="144">
        <v>272584.40999999997</v>
      </c>
    </row>
    <row r="1022" spans="1:9" x14ac:dyDescent="0.2">
      <c r="A1022" s="141" t="s">
        <v>2059</v>
      </c>
      <c r="B1022" s="142" t="s">
        <v>16402</v>
      </c>
      <c r="C1022" s="143">
        <v>573</v>
      </c>
      <c r="D1022" s="143">
        <v>23</v>
      </c>
      <c r="E1022" s="144">
        <v>10453.67</v>
      </c>
      <c r="F1022" s="144">
        <v>680.5</v>
      </c>
      <c r="G1022" s="144">
        <v>1935.77</v>
      </c>
      <c r="H1022" s="144">
        <v>1112.68</v>
      </c>
      <c r="I1022" s="144">
        <v>3728.95</v>
      </c>
    </row>
    <row r="1023" spans="1:9" x14ac:dyDescent="0.2">
      <c r="A1023" s="141" t="s">
        <v>2061</v>
      </c>
      <c r="B1023" s="142" t="s">
        <v>16403</v>
      </c>
      <c r="C1023" s="143">
        <v>18176</v>
      </c>
      <c r="D1023" s="143">
        <v>236</v>
      </c>
      <c r="E1023" s="144">
        <v>317913.63</v>
      </c>
      <c r="F1023" s="144">
        <v>21585.96</v>
      </c>
      <c r="G1023" s="144">
        <v>19862.66</v>
      </c>
      <c r="H1023" s="144">
        <v>33838.480000000003</v>
      </c>
      <c r="I1023" s="144">
        <v>75287.100000000006</v>
      </c>
    </row>
    <row r="1024" spans="1:9" x14ac:dyDescent="0.2">
      <c r="A1024" s="141" t="s">
        <v>2063</v>
      </c>
      <c r="B1024" s="142" t="s">
        <v>16404</v>
      </c>
      <c r="C1024" s="143">
        <v>3570</v>
      </c>
      <c r="D1024" s="143">
        <v>62</v>
      </c>
      <c r="E1024" s="144">
        <v>16115.68</v>
      </c>
      <c r="F1024" s="144">
        <v>4239.76</v>
      </c>
      <c r="G1024" s="144">
        <v>5218.16</v>
      </c>
      <c r="H1024" s="144">
        <v>1715.34</v>
      </c>
      <c r="I1024" s="144">
        <v>11173.26</v>
      </c>
    </row>
    <row r="1025" spans="1:9" x14ac:dyDescent="0.2">
      <c r="A1025" s="141" t="s">
        <v>2065</v>
      </c>
      <c r="B1025" s="142" t="s">
        <v>16405</v>
      </c>
      <c r="C1025" s="143">
        <v>4193</v>
      </c>
      <c r="D1025" s="143">
        <v>41</v>
      </c>
      <c r="E1025" s="144">
        <v>10986.4</v>
      </c>
      <c r="F1025" s="144">
        <v>4979.6400000000003</v>
      </c>
      <c r="G1025" s="144">
        <v>3450.72</v>
      </c>
      <c r="H1025" s="144">
        <v>1169.3800000000001</v>
      </c>
      <c r="I1025" s="144">
        <v>9599.74</v>
      </c>
    </row>
    <row r="1026" spans="1:9" x14ac:dyDescent="0.2">
      <c r="A1026" s="141" t="s">
        <v>2067</v>
      </c>
      <c r="B1026" s="142" t="s">
        <v>16406</v>
      </c>
      <c r="C1026" s="143">
        <v>94012</v>
      </c>
      <c r="D1026" s="143">
        <v>1738</v>
      </c>
      <c r="E1026" s="144">
        <v>1020102.15</v>
      </c>
      <c r="F1026" s="144">
        <v>111649.41</v>
      </c>
      <c r="G1026" s="144">
        <v>146276.73000000001</v>
      </c>
      <c r="H1026" s="144">
        <v>108578.89</v>
      </c>
      <c r="I1026" s="144">
        <v>366505.03</v>
      </c>
    </row>
    <row r="1027" spans="1:9" x14ac:dyDescent="0.2">
      <c r="A1027" s="141" t="s">
        <v>2069</v>
      </c>
      <c r="B1027" s="142" t="s">
        <v>16407</v>
      </c>
      <c r="C1027" s="143">
        <v>1004</v>
      </c>
      <c r="D1027" s="143">
        <v>34</v>
      </c>
      <c r="E1027" s="144">
        <v>60492.85</v>
      </c>
      <c r="F1027" s="144">
        <v>1192.3599999999999</v>
      </c>
      <c r="G1027" s="144">
        <v>2861.57</v>
      </c>
      <c r="H1027" s="144">
        <v>6438.82</v>
      </c>
      <c r="I1027" s="144">
        <v>10492.75</v>
      </c>
    </row>
    <row r="1028" spans="1:9" x14ac:dyDescent="0.2">
      <c r="A1028" s="141" t="s">
        <v>2071</v>
      </c>
      <c r="B1028" s="142" t="s">
        <v>16408</v>
      </c>
      <c r="C1028" s="143">
        <v>2997</v>
      </c>
      <c r="D1028" s="143">
        <v>19</v>
      </c>
      <c r="E1028" s="144">
        <v>13404.84</v>
      </c>
      <c r="F1028" s="144">
        <v>3559.26</v>
      </c>
      <c r="G1028" s="144">
        <v>1599.11</v>
      </c>
      <c r="H1028" s="144">
        <v>1426.8</v>
      </c>
      <c r="I1028" s="144">
        <v>6585.17</v>
      </c>
    </row>
    <row r="1029" spans="1:9" x14ac:dyDescent="0.2">
      <c r="A1029" s="141" t="s">
        <v>2073</v>
      </c>
      <c r="B1029" s="142" t="s">
        <v>16409</v>
      </c>
      <c r="C1029" s="143">
        <v>7771</v>
      </c>
      <c r="D1029" s="143">
        <v>249</v>
      </c>
      <c r="E1029" s="144">
        <v>234324.92</v>
      </c>
      <c r="F1029" s="144">
        <v>9228.9</v>
      </c>
      <c r="G1029" s="144">
        <v>20956.79</v>
      </c>
      <c r="H1029" s="144">
        <v>24941.37</v>
      </c>
      <c r="I1029" s="144">
        <v>55127.06</v>
      </c>
    </row>
    <row r="1030" spans="1:9" x14ac:dyDescent="0.2">
      <c r="A1030" s="141" t="s">
        <v>2075</v>
      </c>
      <c r="B1030" s="142" t="s">
        <v>16410</v>
      </c>
      <c r="C1030" s="143">
        <v>8997</v>
      </c>
      <c r="D1030" s="143">
        <v>97</v>
      </c>
      <c r="E1030" s="144">
        <v>109688.2</v>
      </c>
      <c r="F1030" s="144">
        <v>10684.91</v>
      </c>
      <c r="G1030" s="144">
        <v>8163.89</v>
      </c>
      <c r="H1030" s="144">
        <v>11675.13</v>
      </c>
      <c r="I1030" s="144">
        <v>30523.93</v>
      </c>
    </row>
    <row r="1031" spans="1:9" x14ac:dyDescent="0.2">
      <c r="A1031" s="141" t="s">
        <v>2077</v>
      </c>
      <c r="B1031" s="142" t="s">
        <v>16411</v>
      </c>
      <c r="C1031" s="143">
        <v>6406</v>
      </c>
      <c r="D1031" s="143">
        <v>61</v>
      </c>
      <c r="E1031" s="144">
        <v>18175.439999999999</v>
      </c>
      <c r="F1031" s="144">
        <v>7607.82</v>
      </c>
      <c r="G1031" s="144">
        <v>5133.99</v>
      </c>
      <c r="H1031" s="144">
        <v>1934.58</v>
      </c>
      <c r="I1031" s="144">
        <v>14676.39</v>
      </c>
    </row>
    <row r="1032" spans="1:9" x14ac:dyDescent="0.2">
      <c r="A1032" s="141" t="s">
        <v>2079</v>
      </c>
      <c r="B1032" s="142" t="s">
        <v>16412</v>
      </c>
      <c r="C1032" s="143">
        <v>45463</v>
      </c>
      <c r="D1032" s="143">
        <v>468</v>
      </c>
      <c r="E1032" s="144">
        <v>315110.74</v>
      </c>
      <c r="F1032" s="144">
        <v>53992.22</v>
      </c>
      <c r="G1032" s="144">
        <v>39388.67</v>
      </c>
      <c r="H1032" s="144">
        <v>33540.14</v>
      </c>
      <c r="I1032" s="144">
        <v>126921.03</v>
      </c>
    </row>
    <row r="1033" spans="1:9" x14ac:dyDescent="0.2">
      <c r="A1033" s="141" t="s">
        <v>2081</v>
      </c>
      <c r="B1033" s="142" t="s">
        <v>16413</v>
      </c>
      <c r="C1033" s="143">
        <v>617</v>
      </c>
      <c r="D1033" s="143">
        <v>10</v>
      </c>
      <c r="E1033" s="144">
        <v>9041.99</v>
      </c>
      <c r="F1033" s="144">
        <v>732.75</v>
      </c>
      <c r="G1033" s="144">
        <v>841.64</v>
      </c>
      <c r="H1033" s="144">
        <v>962.42</v>
      </c>
      <c r="I1033" s="144">
        <v>2536.81</v>
      </c>
    </row>
    <row r="1034" spans="1:9" x14ac:dyDescent="0.2">
      <c r="A1034" s="141" t="s">
        <v>2083</v>
      </c>
      <c r="B1034" s="142" t="s">
        <v>16414</v>
      </c>
      <c r="C1034" s="143">
        <v>8936</v>
      </c>
      <c r="D1034" s="143">
        <v>350</v>
      </c>
      <c r="E1034" s="144">
        <v>214729.03</v>
      </c>
      <c r="F1034" s="144">
        <v>10612.46</v>
      </c>
      <c r="G1034" s="144">
        <v>29457.34</v>
      </c>
      <c r="H1034" s="144">
        <v>22855.59</v>
      </c>
      <c r="I1034" s="144">
        <v>62925.39</v>
      </c>
    </row>
    <row r="1035" spans="1:9" x14ac:dyDescent="0.2">
      <c r="A1035" s="141" t="s">
        <v>2085</v>
      </c>
      <c r="B1035" s="142" t="s">
        <v>16415</v>
      </c>
      <c r="C1035" s="143">
        <v>9074</v>
      </c>
      <c r="D1035" s="143">
        <v>141</v>
      </c>
      <c r="E1035" s="144">
        <v>68963.44</v>
      </c>
      <c r="F1035" s="144">
        <v>10776.35</v>
      </c>
      <c r="G1035" s="144">
        <v>11867.1</v>
      </c>
      <c r="H1035" s="144">
        <v>7340.42</v>
      </c>
      <c r="I1035" s="144">
        <v>29983.87</v>
      </c>
    </row>
    <row r="1036" spans="1:9" x14ac:dyDescent="0.2">
      <c r="A1036" s="141" t="s">
        <v>2087</v>
      </c>
      <c r="B1036" s="142" t="s">
        <v>16416</v>
      </c>
      <c r="C1036" s="143">
        <v>3547</v>
      </c>
      <c r="D1036" s="143">
        <v>33</v>
      </c>
      <c r="E1036" s="144">
        <v>7606.04</v>
      </c>
      <c r="F1036" s="144">
        <v>4212.45</v>
      </c>
      <c r="G1036" s="144">
        <v>2777.41</v>
      </c>
      <c r="H1036" s="144">
        <v>809.58</v>
      </c>
      <c r="I1036" s="144">
        <v>7799.44</v>
      </c>
    </row>
    <row r="1037" spans="1:9" x14ac:dyDescent="0.2">
      <c r="A1037" s="141" t="s">
        <v>2089</v>
      </c>
      <c r="B1037" s="142" t="s">
        <v>16417</v>
      </c>
      <c r="C1037" s="143">
        <v>28</v>
      </c>
      <c r="D1037" s="143">
        <v>0</v>
      </c>
      <c r="E1037" s="144">
        <v>0</v>
      </c>
      <c r="F1037" s="144">
        <v>33.26</v>
      </c>
      <c r="G1037" s="144">
        <v>0</v>
      </c>
      <c r="H1037" s="144">
        <v>0</v>
      </c>
      <c r="I1037" s="144">
        <v>33.26</v>
      </c>
    </row>
    <row r="1038" spans="1:9" x14ac:dyDescent="0.2">
      <c r="A1038" s="141" t="s">
        <v>2091</v>
      </c>
      <c r="B1038" s="142" t="s">
        <v>16418</v>
      </c>
      <c r="C1038" s="143">
        <v>34130</v>
      </c>
      <c r="D1038" s="143">
        <v>480</v>
      </c>
      <c r="E1038" s="144">
        <v>293398.34999999998</v>
      </c>
      <c r="F1038" s="144">
        <v>40533.06</v>
      </c>
      <c r="G1038" s="144">
        <v>40398.629999999997</v>
      </c>
      <c r="H1038" s="144">
        <v>31229.1</v>
      </c>
      <c r="I1038" s="144">
        <v>112160.79</v>
      </c>
    </row>
    <row r="1039" spans="1:9" x14ac:dyDescent="0.2">
      <c r="A1039" s="141" t="s">
        <v>2093</v>
      </c>
      <c r="B1039" s="142" t="s">
        <v>16419</v>
      </c>
      <c r="C1039" s="143">
        <v>10871</v>
      </c>
      <c r="D1039" s="143">
        <v>112</v>
      </c>
      <c r="E1039" s="144">
        <v>62031.96</v>
      </c>
      <c r="F1039" s="144">
        <v>12910.49</v>
      </c>
      <c r="G1039" s="144">
        <v>9426.35</v>
      </c>
      <c r="H1039" s="144">
        <v>6602.63</v>
      </c>
      <c r="I1039" s="144">
        <v>28939.47</v>
      </c>
    </row>
    <row r="1040" spans="1:9" x14ac:dyDescent="0.2">
      <c r="A1040" s="141" t="s">
        <v>2095</v>
      </c>
      <c r="B1040" s="142" t="s">
        <v>16420</v>
      </c>
      <c r="C1040" s="143">
        <v>20936</v>
      </c>
      <c r="D1040" s="143">
        <v>204</v>
      </c>
      <c r="E1040" s="144">
        <v>78426.05</v>
      </c>
      <c r="F1040" s="144">
        <v>24863.759999999998</v>
      </c>
      <c r="G1040" s="144">
        <v>17169.419999999998</v>
      </c>
      <c r="H1040" s="144">
        <v>8347.61</v>
      </c>
      <c r="I1040" s="144">
        <v>50380.79</v>
      </c>
    </row>
    <row r="1041" spans="1:9" x14ac:dyDescent="0.2">
      <c r="A1041" s="141" t="s">
        <v>2097</v>
      </c>
      <c r="B1041" s="142" t="s">
        <v>16421</v>
      </c>
      <c r="C1041" s="143">
        <v>3152</v>
      </c>
      <c r="D1041" s="143">
        <v>39</v>
      </c>
      <c r="E1041" s="144">
        <v>11773.09</v>
      </c>
      <c r="F1041" s="144">
        <v>3743.34</v>
      </c>
      <c r="G1041" s="144">
        <v>3282.39</v>
      </c>
      <c r="H1041" s="144">
        <v>1253.1199999999999</v>
      </c>
      <c r="I1041" s="144">
        <v>8278.85</v>
      </c>
    </row>
    <row r="1042" spans="1:9" x14ac:dyDescent="0.2">
      <c r="A1042" s="141" t="s">
        <v>2099</v>
      </c>
      <c r="B1042" s="142" t="s">
        <v>16422</v>
      </c>
      <c r="C1042" s="143">
        <v>19379</v>
      </c>
      <c r="D1042" s="143">
        <v>454</v>
      </c>
      <c r="E1042" s="144">
        <v>225458.23</v>
      </c>
      <c r="F1042" s="144">
        <v>23014.66</v>
      </c>
      <c r="G1042" s="144">
        <v>38210.379999999997</v>
      </c>
      <c r="H1042" s="144">
        <v>23997.599999999999</v>
      </c>
      <c r="I1042" s="144">
        <v>85222.64</v>
      </c>
    </row>
    <row r="1043" spans="1:9" x14ac:dyDescent="0.2">
      <c r="A1043" s="141" t="s">
        <v>2101</v>
      </c>
      <c r="B1043" s="142" t="s">
        <v>16423</v>
      </c>
      <c r="C1043" s="143">
        <v>2459</v>
      </c>
      <c r="D1043" s="143">
        <v>52</v>
      </c>
      <c r="E1043" s="144">
        <v>37099.58</v>
      </c>
      <c r="F1043" s="144">
        <v>2920.33</v>
      </c>
      <c r="G1043" s="144">
        <v>4376.5200000000004</v>
      </c>
      <c r="H1043" s="144">
        <v>3948.85</v>
      </c>
      <c r="I1043" s="144">
        <v>11245.7</v>
      </c>
    </row>
    <row r="1044" spans="1:9" x14ac:dyDescent="0.2">
      <c r="A1044" s="141" t="s">
        <v>2103</v>
      </c>
      <c r="B1044" s="142" t="s">
        <v>16424</v>
      </c>
      <c r="C1044" s="143">
        <v>2514</v>
      </c>
      <c r="D1044" s="143">
        <v>33</v>
      </c>
      <c r="E1044" s="144">
        <v>11472.2</v>
      </c>
      <c r="F1044" s="144">
        <v>2985.65</v>
      </c>
      <c r="G1044" s="144">
        <v>2777.41</v>
      </c>
      <c r="H1044" s="144">
        <v>1221.0999999999999</v>
      </c>
      <c r="I1044" s="144">
        <v>6984.16</v>
      </c>
    </row>
    <row r="1045" spans="1:9" x14ac:dyDescent="0.2">
      <c r="A1045" s="141" t="s">
        <v>2105</v>
      </c>
      <c r="B1045" s="142" t="s">
        <v>16425</v>
      </c>
      <c r="C1045" s="143">
        <v>1186</v>
      </c>
      <c r="D1045" s="143">
        <v>23</v>
      </c>
      <c r="E1045" s="144">
        <v>5152.93</v>
      </c>
      <c r="F1045" s="144">
        <v>1408.5</v>
      </c>
      <c r="G1045" s="144">
        <v>1935.77</v>
      </c>
      <c r="H1045" s="144">
        <v>548.47</v>
      </c>
      <c r="I1045" s="144">
        <v>3892.74</v>
      </c>
    </row>
    <row r="1046" spans="1:9" x14ac:dyDescent="0.2">
      <c r="A1046" s="141" t="s">
        <v>2107</v>
      </c>
      <c r="B1046" s="142" t="s">
        <v>16426</v>
      </c>
      <c r="C1046" s="143">
        <v>107</v>
      </c>
      <c r="D1046" s="143">
        <v>11</v>
      </c>
      <c r="E1046" s="144">
        <v>5290.93</v>
      </c>
      <c r="F1046" s="144">
        <v>127.07</v>
      </c>
      <c r="G1046" s="144">
        <v>925.8</v>
      </c>
      <c r="H1046" s="144">
        <v>563.16</v>
      </c>
      <c r="I1046" s="144">
        <v>1616.03</v>
      </c>
    </row>
    <row r="1047" spans="1:9" x14ac:dyDescent="0.2">
      <c r="A1047" s="141" t="s">
        <v>2109</v>
      </c>
      <c r="B1047" s="142" t="s">
        <v>16427</v>
      </c>
      <c r="C1047" s="143">
        <v>1236</v>
      </c>
      <c r="D1047" s="143">
        <v>20</v>
      </c>
      <c r="E1047" s="144">
        <v>3559.45</v>
      </c>
      <c r="F1047" s="144">
        <v>1467.88</v>
      </c>
      <c r="G1047" s="144">
        <v>1683.28</v>
      </c>
      <c r="H1047" s="144">
        <v>378.86</v>
      </c>
      <c r="I1047" s="144">
        <v>3530.02</v>
      </c>
    </row>
    <row r="1048" spans="1:9" x14ac:dyDescent="0.2">
      <c r="A1048" s="141" t="s">
        <v>2111</v>
      </c>
      <c r="B1048" s="142" t="s">
        <v>16428</v>
      </c>
      <c r="C1048" s="143">
        <v>3286</v>
      </c>
      <c r="D1048" s="143">
        <v>39</v>
      </c>
      <c r="E1048" s="144">
        <v>13428.5</v>
      </c>
      <c r="F1048" s="144">
        <v>3902.48</v>
      </c>
      <c r="G1048" s="144">
        <v>3282.39</v>
      </c>
      <c r="H1048" s="144">
        <v>1429.32</v>
      </c>
      <c r="I1048" s="144">
        <v>8614.19</v>
      </c>
    </row>
    <row r="1049" spans="1:9" x14ac:dyDescent="0.2">
      <c r="A1049" s="141" t="s">
        <v>2113</v>
      </c>
      <c r="B1049" s="142" t="s">
        <v>16429</v>
      </c>
      <c r="C1049" s="143">
        <v>344</v>
      </c>
      <c r="D1049" s="143">
        <v>20</v>
      </c>
      <c r="E1049" s="144">
        <v>5116.45</v>
      </c>
      <c r="F1049" s="144">
        <v>408.54</v>
      </c>
      <c r="G1049" s="144">
        <v>1683.28</v>
      </c>
      <c r="H1049" s="144">
        <v>544.59</v>
      </c>
      <c r="I1049" s="144">
        <v>2636.41</v>
      </c>
    </row>
    <row r="1050" spans="1:9" x14ac:dyDescent="0.2">
      <c r="A1050" s="141" t="s">
        <v>2115</v>
      </c>
      <c r="B1050" s="142" t="s">
        <v>16430</v>
      </c>
      <c r="C1050" s="143">
        <v>614</v>
      </c>
      <c r="D1050" s="143">
        <v>22</v>
      </c>
      <c r="E1050" s="144">
        <v>8026.88</v>
      </c>
      <c r="F1050" s="144">
        <v>729.19</v>
      </c>
      <c r="G1050" s="144">
        <v>1851.61</v>
      </c>
      <c r="H1050" s="144">
        <v>854.38</v>
      </c>
      <c r="I1050" s="144">
        <v>3435.18</v>
      </c>
    </row>
    <row r="1051" spans="1:9" x14ac:dyDescent="0.2">
      <c r="A1051" s="141" t="s">
        <v>2117</v>
      </c>
      <c r="B1051" s="142" t="s">
        <v>16431</v>
      </c>
      <c r="C1051" s="143">
        <v>10419</v>
      </c>
      <c r="D1051" s="143">
        <v>78</v>
      </c>
      <c r="E1051" s="144">
        <v>30024.05</v>
      </c>
      <c r="F1051" s="144">
        <v>12373.69</v>
      </c>
      <c r="G1051" s="144">
        <v>6564.78</v>
      </c>
      <c r="H1051" s="144">
        <v>3195.74</v>
      </c>
      <c r="I1051" s="144">
        <v>22134.21</v>
      </c>
    </row>
    <row r="1052" spans="1:9" x14ac:dyDescent="0.2">
      <c r="A1052" s="141" t="s">
        <v>2119</v>
      </c>
      <c r="B1052" s="142" t="s">
        <v>16432</v>
      </c>
      <c r="C1052" s="143">
        <v>31525</v>
      </c>
      <c r="D1052" s="143">
        <v>276</v>
      </c>
      <c r="E1052" s="144">
        <v>87972.1</v>
      </c>
      <c r="F1052" s="144">
        <v>37439.339999999997</v>
      </c>
      <c r="G1052" s="144">
        <v>23229.22</v>
      </c>
      <c r="H1052" s="144">
        <v>9363.68</v>
      </c>
      <c r="I1052" s="144">
        <v>70032.240000000005</v>
      </c>
    </row>
    <row r="1053" spans="1:9" x14ac:dyDescent="0.2">
      <c r="A1053" s="141" t="s">
        <v>2121</v>
      </c>
      <c r="B1053" s="142" t="s">
        <v>16433</v>
      </c>
      <c r="C1053" s="143">
        <v>2411</v>
      </c>
      <c r="D1053" s="143">
        <v>50</v>
      </c>
      <c r="E1053" s="144">
        <v>51487.32</v>
      </c>
      <c r="F1053" s="144">
        <v>2863.32</v>
      </c>
      <c r="G1053" s="144">
        <v>4208.1899999999996</v>
      </c>
      <c r="H1053" s="144">
        <v>5480.27</v>
      </c>
      <c r="I1053" s="144">
        <v>12551.78</v>
      </c>
    </row>
    <row r="1054" spans="1:9" x14ac:dyDescent="0.2">
      <c r="A1054" s="141" t="s">
        <v>2123</v>
      </c>
      <c r="B1054" s="142" t="s">
        <v>16434</v>
      </c>
      <c r="C1054" s="143">
        <v>2488</v>
      </c>
      <c r="D1054" s="143">
        <v>48</v>
      </c>
      <c r="E1054" s="144">
        <v>24053.89</v>
      </c>
      <c r="F1054" s="144">
        <v>2954.77</v>
      </c>
      <c r="G1054" s="144">
        <v>4039.86</v>
      </c>
      <c r="H1054" s="144">
        <v>2560.2800000000002</v>
      </c>
      <c r="I1054" s="144">
        <v>9554.91</v>
      </c>
    </row>
    <row r="1055" spans="1:9" x14ac:dyDescent="0.2">
      <c r="A1055" s="141" t="s">
        <v>2125</v>
      </c>
      <c r="B1055" s="142" t="s">
        <v>16435</v>
      </c>
      <c r="C1055" s="143">
        <v>4671</v>
      </c>
      <c r="D1055" s="143">
        <v>35</v>
      </c>
      <c r="E1055" s="144">
        <v>49920.22</v>
      </c>
      <c r="F1055" s="144">
        <v>5547.32</v>
      </c>
      <c r="G1055" s="144">
        <v>2945.74</v>
      </c>
      <c r="H1055" s="144">
        <v>5313.47</v>
      </c>
      <c r="I1055" s="144">
        <v>13806.53</v>
      </c>
    </row>
    <row r="1056" spans="1:9" x14ac:dyDescent="0.2">
      <c r="A1056" s="141" t="s">
        <v>2127</v>
      </c>
      <c r="B1056" s="142" t="s">
        <v>16436</v>
      </c>
      <c r="C1056" s="143">
        <v>5538</v>
      </c>
      <c r="D1056" s="143">
        <v>72</v>
      </c>
      <c r="E1056" s="144">
        <v>25768.57</v>
      </c>
      <c r="F1056" s="144">
        <v>6576.98</v>
      </c>
      <c r="G1056" s="144">
        <v>6059.79</v>
      </c>
      <c r="H1056" s="144">
        <v>2742.78</v>
      </c>
      <c r="I1056" s="144">
        <v>15379.55</v>
      </c>
    </row>
    <row r="1057" spans="1:9" x14ac:dyDescent="0.2">
      <c r="A1057" s="141" t="s">
        <v>2129</v>
      </c>
      <c r="B1057" s="142" t="s">
        <v>16437</v>
      </c>
      <c r="C1057" s="143">
        <v>2367</v>
      </c>
      <c r="D1057" s="143">
        <v>28</v>
      </c>
      <c r="E1057" s="144">
        <v>68234.009999999995</v>
      </c>
      <c r="F1057" s="144">
        <v>2811.07</v>
      </c>
      <c r="G1057" s="144">
        <v>2356.58</v>
      </c>
      <c r="H1057" s="144">
        <v>7262.78</v>
      </c>
      <c r="I1057" s="144">
        <v>12430.43</v>
      </c>
    </row>
    <row r="1058" spans="1:9" x14ac:dyDescent="0.2">
      <c r="A1058" s="141" t="s">
        <v>2131</v>
      </c>
      <c r="B1058" s="142" t="s">
        <v>16438</v>
      </c>
      <c r="C1058" s="143">
        <v>2145</v>
      </c>
      <c r="D1058" s="143">
        <v>27</v>
      </c>
      <c r="E1058" s="144">
        <v>17387.97</v>
      </c>
      <c r="F1058" s="144">
        <v>2547.42</v>
      </c>
      <c r="G1058" s="144">
        <v>2272.42</v>
      </c>
      <c r="H1058" s="144">
        <v>1850.76</v>
      </c>
      <c r="I1058" s="144">
        <v>6670.6</v>
      </c>
    </row>
    <row r="1059" spans="1:9" x14ac:dyDescent="0.2">
      <c r="A1059" s="141" t="s">
        <v>2133</v>
      </c>
      <c r="B1059" s="142" t="s">
        <v>16439</v>
      </c>
      <c r="C1059" s="143">
        <v>20156</v>
      </c>
      <c r="D1059" s="143">
        <v>370</v>
      </c>
      <c r="E1059" s="144">
        <v>271398.84999999998</v>
      </c>
      <c r="F1059" s="144">
        <v>23937.42</v>
      </c>
      <c r="G1059" s="144">
        <v>31140.62</v>
      </c>
      <c r="H1059" s="144">
        <v>28887.49</v>
      </c>
      <c r="I1059" s="144">
        <v>83965.53</v>
      </c>
    </row>
    <row r="1060" spans="1:9" x14ac:dyDescent="0.2">
      <c r="A1060" s="141" t="s">
        <v>2135</v>
      </c>
      <c r="B1060" s="142" t="s">
        <v>16440</v>
      </c>
      <c r="C1060" s="143">
        <v>660</v>
      </c>
      <c r="D1060" s="143">
        <v>18</v>
      </c>
      <c r="E1060" s="144">
        <v>3554.03</v>
      </c>
      <c r="F1060" s="144">
        <v>783.82</v>
      </c>
      <c r="G1060" s="144">
        <v>1514.95</v>
      </c>
      <c r="H1060" s="144">
        <v>378.29</v>
      </c>
      <c r="I1060" s="144">
        <v>2677.06</v>
      </c>
    </row>
    <row r="1061" spans="1:9" x14ac:dyDescent="0.2">
      <c r="A1061" s="141" t="s">
        <v>2137</v>
      </c>
      <c r="B1061" s="142" t="s">
        <v>16441</v>
      </c>
      <c r="C1061" s="143">
        <v>12840</v>
      </c>
      <c r="D1061" s="143">
        <v>266</v>
      </c>
      <c r="E1061" s="144">
        <v>454604.66</v>
      </c>
      <c r="F1061" s="144">
        <v>15248.89</v>
      </c>
      <c r="G1061" s="144">
        <v>22387.58</v>
      </c>
      <c r="H1061" s="144">
        <v>48387.77</v>
      </c>
      <c r="I1061" s="144">
        <v>86024.24</v>
      </c>
    </row>
    <row r="1062" spans="1:9" x14ac:dyDescent="0.2">
      <c r="A1062" s="141" t="s">
        <v>2139</v>
      </c>
      <c r="B1062" s="142" t="s">
        <v>16442</v>
      </c>
      <c r="C1062" s="143">
        <v>76</v>
      </c>
      <c r="D1062" s="143">
        <v>7</v>
      </c>
      <c r="E1062" s="144">
        <v>2528.77</v>
      </c>
      <c r="F1062" s="144">
        <v>90.26</v>
      </c>
      <c r="G1062" s="144">
        <v>589.14</v>
      </c>
      <c r="H1062" s="144">
        <v>269.16000000000003</v>
      </c>
      <c r="I1062" s="144">
        <v>948.56</v>
      </c>
    </row>
    <row r="1063" spans="1:9" x14ac:dyDescent="0.2">
      <c r="A1063" s="141" t="s">
        <v>2141</v>
      </c>
      <c r="B1063" s="142" t="s">
        <v>16443</v>
      </c>
      <c r="C1063" s="143">
        <v>271</v>
      </c>
      <c r="D1063" s="143">
        <v>7</v>
      </c>
      <c r="E1063" s="144">
        <v>1430.69</v>
      </c>
      <c r="F1063" s="144">
        <v>321.83999999999997</v>
      </c>
      <c r="G1063" s="144">
        <v>589.14</v>
      </c>
      <c r="H1063" s="144">
        <v>152.28</v>
      </c>
      <c r="I1063" s="144">
        <v>1063.26</v>
      </c>
    </row>
    <row r="1064" spans="1:9" x14ac:dyDescent="0.2">
      <c r="A1064" s="141" t="s">
        <v>2143</v>
      </c>
      <c r="B1064" s="142" t="s">
        <v>16444</v>
      </c>
      <c r="C1064" s="143">
        <v>179</v>
      </c>
      <c r="D1064" s="143">
        <v>6</v>
      </c>
      <c r="E1064" s="144">
        <v>1907.12</v>
      </c>
      <c r="F1064" s="144">
        <v>212.58</v>
      </c>
      <c r="G1064" s="144">
        <v>504.98</v>
      </c>
      <c r="H1064" s="144">
        <v>202.99</v>
      </c>
      <c r="I1064" s="144">
        <v>920.55</v>
      </c>
    </row>
    <row r="1065" spans="1:9" x14ac:dyDescent="0.2">
      <c r="A1065" s="141" t="s">
        <v>2145</v>
      </c>
      <c r="B1065" s="142" t="s">
        <v>16445</v>
      </c>
      <c r="C1065" s="143">
        <v>8273</v>
      </c>
      <c r="D1065" s="143">
        <v>96</v>
      </c>
      <c r="E1065" s="144">
        <v>35797.870000000003</v>
      </c>
      <c r="F1065" s="144">
        <v>9825.08</v>
      </c>
      <c r="G1065" s="144">
        <v>8079.73</v>
      </c>
      <c r="H1065" s="144">
        <v>3810.3</v>
      </c>
      <c r="I1065" s="144">
        <v>21715.11</v>
      </c>
    </row>
    <row r="1066" spans="1:9" x14ac:dyDescent="0.2">
      <c r="A1066" s="141" t="s">
        <v>2147</v>
      </c>
      <c r="B1066" s="142" t="s">
        <v>16446</v>
      </c>
      <c r="C1066" s="143">
        <v>119289</v>
      </c>
      <c r="D1066" s="143">
        <v>632</v>
      </c>
      <c r="E1066" s="144">
        <v>465625.9</v>
      </c>
      <c r="F1066" s="144">
        <v>141668.57999999999</v>
      </c>
      <c r="G1066" s="144">
        <v>53191.54</v>
      </c>
      <c r="H1066" s="144">
        <v>49560.86</v>
      </c>
      <c r="I1066" s="144">
        <v>244420.98</v>
      </c>
    </row>
    <row r="1067" spans="1:9" x14ac:dyDescent="0.2">
      <c r="A1067" s="141" t="s">
        <v>2149</v>
      </c>
      <c r="B1067" s="142" t="s">
        <v>16447</v>
      </c>
      <c r="C1067" s="143">
        <v>2259</v>
      </c>
      <c r="D1067" s="143">
        <v>38</v>
      </c>
      <c r="E1067" s="144">
        <v>32370.46</v>
      </c>
      <c r="F1067" s="144">
        <v>2682.81</v>
      </c>
      <c r="G1067" s="144">
        <v>3198.22</v>
      </c>
      <c r="H1067" s="144">
        <v>3445.49</v>
      </c>
      <c r="I1067" s="144">
        <v>9326.52</v>
      </c>
    </row>
    <row r="1068" spans="1:9" x14ac:dyDescent="0.2">
      <c r="A1068" s="141" t="s">
        <v>2151</v>
      </c>
      <c r="B1068" s="142" t="s">
        <v>16448</v>
      </c>
      <c r="C1068" s="143">
        <v>1409</v>
      </c>
      <c r="D1068" s="143">
        <v>15</v>
      </c>
      <c r="E1068" s="144">
        <v>4668.01</v>
      </c>
      <c r="F1068" s="144">
        <v>1673.34</v>
      </c>
      <c r="G1068" s="144">
        <v>1262.46</v>
      </c>
      <c r="H1068" s="144">
        <v>496.86</v>
      </c>
      <c r="I1068" s="144">
        <v>3432.66</v>
      </c>
    </row>
    <row r="1069" spans="1:9" x14ac:dyDescent="0.2">
      <c r="A1069" s="141" t="s">
        <v>2153</v>
      </c>
      <c r="B1069" s="142" t="s">
        <v>16449</v>
      </c>
      <c r="C1069" s="143">
        <v>7538</v>
      </c>
      <c r="D1069" s="143">
        <v>99</v>
      </c>
      <c r="E1069" s="144">
        <v>43896.63</v>
      </c>
      <c r="F1069" s="144">
        <v>8952.19</v>
      </c>
      <c r="G1069" s="144">
        <v>8332.2199999999993</v>
      </c>
      <c r="H1069" s="144">
        <v>4672.32</v>
      </c>
      <c r="I1069" s="144">
        <v>21956.73</v>
      </c>
    </row>
    <row r="1070" spans="1:9" x14ac:dyDescent="0.2">
      <c r="A1070" s="141" t="s">
        <v>2155</v>
      </c>
      <c r="B1070" s="142" t="s">
        <v>16450</v>
      </c>
      <c r="C1070" s="143">
        <v>378</v>
      </c>
      <c r="D1070" s="143">
        <v>6</v>
      </c>
      <c r="E1070" s="144">
        <v>4294.07</v>
      </c>
      <c r="F1070" s="144">
        <v>448.91</v>
      </c>
      <c r="G1070" s="144">
        <v>504.98</v>
      </c>
      <c r="H1070" s="144">
        <v>457.06</v>
      </c>
      <c r="I1070" s="144">
        <v>1410.95</v>
      </c>
    </row>
    <row r="1071" spans="1:9" x14ac:dyDescent="0.2">
      <c r="A1071" s="141" t="s">
        <v>2157</v>
      </c>
      <c r="B1071" s="142" t="s">
        <v>16451</v>
      </c>
      <c r="C1071" s="143">
        <v>10192</v>
      </c>
      <c r="D1071" s="143">
        <v>60</v>
      </c>
      <c r="E1071" s="144">
        <v>20506.05</v>
      </c>
      <c r="F1071" s="144">
        <v>12104.1</v>
      </c>
      <c r="G1071" s="144">
        <v>5049.83</v>
      </c>
      <c r="H1071" s="144">
        <v>2182.65</v>
      </c>
      <c r="I1071" s="144">
        <v>19336.580000000002</v>
      </c>
    </row>
    <row r="1072" spans="1:9" x14ac:dyDescent="0.2">
      <c r="A1072" s="141" t="s">
        <v>2159</v>
      </c>
      <c r="B1072" s="142" t="s">
        <v>16452</v>
      </c>
      <c r="C1072" s="143">
        <v>7664</v>
      </c>
      <c r="D1072" s="143">
        <v>135</v>
      </c>
      <c r="E1072" s="144">
        <v>523062.61</v>
      </c>
      <c r="F1072" s="144">
        <v>9101.82</v>
      </c>
      <c r="G1072" s="144">
        <v>11362.12</v>
      </c>
      <c r="H1072" s="144">
        <v>55674.38</v>
      </c>
      <c r="I1072" s="144">
        <v>76138.320000000007</v>
      </c>
    </row>
    <row r="1073" spans="1:9" x14ac:dyDescent="0.2">
      <c r="A1073" s="141" t="s">
        <v>2161</v>
      </c>
      <c r="B1073" s="142" t="s">
        <v>16453</v>
      </c>
      <c r="C1073" s="143">
        <v>33016</v>
      </c>
      <c r="D1073" s="143">
        <v>1002</v>
      </c>
      <c r="E1073" s="144">
        <v>1082390.31</v>
      </c>
      <c r="F1073" s="144">
        <v>39210.06</v>
      </c>
      <c r="G1073" s="144">
        <v>84332.15</v>
      </c>
      <c r="H1073" s="144">
        <v>115208.79</v>
      </c>
      <c r="I1073" s="144">
        <v>238751</v>
      </c>
    </row>
    <row r="1074" spans="1:9" x14ac:dyDescent="0.2">
      <c r="A1074" s="141" t="s">
        <v>2163</v>
      </c>
      <c r="B1074" s="142" t="s">
        <v>16454</v>
      </c>
      <c r="C1074" s="143">
        <v>161</v>
      </c>
      <c r="D1074" s="143">
        <v>2</v>
      </c>
      <c r="E1074" s="144">
        <v>516.51</v>
      </c>
      <c r="F1074" s="144">
        <v>191.21</v>
      </c>
      <c r="G1074" s="144">
        <v>168.33</v>
      </c>
      <c r="H1074" s="144">
        <v>54.98</v>
      </c>
      <c r="I1074" s="144">
        <v>414.52</v>
      </c>
    </row>
    <row r="1075" spans="1:9" x14ac:dyDescent="0.2">
      <c r="A1075" s="141" t="s">
        <v>2165</v>
      </c>
      <c r="B1075" s="142" t="s">
        <v>16455</v>
      </c>
      <c r="C1075" s="143">
        <v>2198</v>
      </c>
      <c r="D1075" s="143">
        <v>39</v>
      </c>
      <c r="E1075" s="144">
        <v>53768.58</v>
      </c>
      <c r="F1075" s="144">
        <v>2610.36</v>
      </c>
      <c r="G1075" s="144">
        <v>3282.39</v>
      </c>
      <c r="H1075" s="144">
        <v>5723.09</v>
      </c>
      <c r="I1075" s="144">
        <v>11615.84</v>
      </c>
    </row>
    <row r="1076" spans="1:9" x14ac:dyDescent="0.2">
      <c r="A1076" s="141" t="s">
        <v>2167</v>
      </c>
      <c r="B1076" s="142" t="s">
        <v>16456</v>
      </c>
      <c r="C1076" s="143">
        <v>180</v>
      </c>
      <c r="D1076" s="143">
        <v>12</v>
      </c>
      <c r="E1076" s="144">
        <v>4507.29</v>
      </c>
      <c r="F1076" s="144">
        <v>213.77</v>
      </c>
      <c r="G1076" s="144">
        <v>1009.97</v>
      </c>
      <c r="H1076" s="144">
        <v>479.75</v>
      </c>
      <c r="I1076" s="144">
        <v>1703.49</v>
      </c>
    </row>
    <row r="1077" spans="1:9" x14ac:dyDescent="0.2">
      <c r="A1077" s="141" t="s">
        <v>2169</v>
      </c>
      <c r="B1077" s="142" t="s">
        <v>16457</v>
      </c>
      <c r="C1077" s="143">
        <v>882</v>
      </c>
      <c r="D1077" s="143">
        <v>10</v>
      </c>
      <c r="E1077" s="144">
        <v>3290.01</v>
      </c>
      <c r="F1077" s="144">
        <v>1047.47</v>
      </c>
      <c r="G1077" s="144">
        <v>841.64</v>
      </c>
      <c r="H1077" s="144">
        <v>350.18</v>
      </c>
      <c r="I1077" s="144">
        <v>2239.29</v>
      </c>
    </row>
    <row r="1078" spans="1:9" x14ac:dyDescent="0.2">
      <c r="A1078" s="141" t="s">
        <v>2171</v>
      </c>
      <c r="B1078" s="142" t="s">
        <v>16458</v>
      </c>
      <c r="C1078" s="143">
        <v>129</v>
      </c>
      <c r="D1078" s="143">
        <v>15</v>
      </c>
      <c r="E1078" s="144">
        <v>2773.71</v>
      </c>
      <c r="F1078" s="144">
        <v>153.19999999999999</v>
      </c>
      <c r="G1078" s="144">
        <v>1262.46</v>
      </c>
      <c r="H1078" s="144">
        <v>295.23</v>
      </c>
      <c r="I1078" s="144">
        <v>1710.89</v>
      </c>
    </row>
    <row r="1079" spans="1:9" x14ac:dyDescent="0.2">
      <c r="A1079" s="141" t="s">
        <v>2173</v>
      </c>
      <c r="B1079" s="142" t="s">
        <v>16459</v>
      </c>
      <c r="C1079" s="143">
        <v>1065</v>
      </c>
      <c r="D1079" s="143">
        <v>16</v>
      </c>
      <c r="E1079" s="144">
        <v>9412.31</v>
      </c>
      <c r="F1079" s="144">
        <v>1264.8</v>
      </c>
      <c r="G1079" s="144">
        <v>1346.62</v>
      </c>
      <c r="H1079" s="144">
        <v>1001.84</v>
      </c>
      <c r="I1079" s="144">
        <v>3613.26</v>
      </c>
    </row>
    <row r="1080" spans="1:9" x14ac:dyDescent="0.2">
      <c r="A1080" s="141" t="s">
        <v>2175</v>
      </c>
      <c r="B1080" s="142" t="s">
        <v>16460</v>
      </c>
      <c r="C1080" s="143">
        <v>9666</v>
      </c>
      <c r="D1080" s="143">
        <v>140</v>
      </c>
      <c r="E1080" s="144">
        <v>48566.77</v>
      </c>
      <c r="F1080" s="144">
        <v>11479.42</v>
      </c>
      <c r="G1080" s="144">
        <v>11782.94</v>
      </c>
      <c r="H1080" s="144">
        <v>5169.41</v>
      </c>
      <c r="I1080" s="144">
        <v>28431.77</v>
      </c>
    </row>
    <row r="1081" spans="1:9" x14ac:dyDescent="0.2">
      <c r="A1081" s="141" t="s">
        <v>2177</v>
      </c>
      <c r="B1081" s="142" t="s">
        <v>16461</v>
      </c>
      <c r="C1081" s="143">
        <v>26033</v>
      </c>
      <c r="D1081" s="143">
        <v>690</v>
      </c>
      <c r="E1081" s="144">
        <v>853516.88</v>
      </c>
      <c r="F1081" s="144">
        <v>30917</v>
      </c>
      <c r="G1081" s="144">
        <v>58073.04</v>
      </c>
      <c r="H1081" s="144">
        <v>90847.679999999993</v>
      </c>
      <c r="I1081" s="144">
        <v>179837.72</v>
      </c>
    </row>
    <row r="1082" spans="1:9" x14ac:dyDescent="0.2">
      <c r="A1082" s="141" t="s">
        <v>2179</v>
      </c>
      <c r="B1082" s="142" t="s">
        <v>16462</v>
      </c>
      <c r="C1082" s="143">
        <v>3650</v>
      </c>
      <c r="D1082" s="143">
        <v>113</v>
      </c>
      <c r="E1082" s="144">
        <v>52601.94</v>
      </c>
      <c r="F1082" s="144">
        <v>4334.7700000000004</v>
      </c>
      <c r="G1082" s="144">
        <v>9510.51</v>
      </c>
      <c r="H1082" s="144">
        <v>5598.91</v>
      </c>
      <c r="I1082" s="144">
        <v>19444.189999999999</v>
      </c>
    </row>
    <row r="1083" spans="1:9" x14ac:dyDescent="0.2">
      <c r="A1083" s="141" t="s">
        <v>2181</v>
      </c>
      <c r="B1083" s="142" t="s">
        <v>16463</v>
      </c>
      <c r="C1083" s="143">
        <v>9868</v>
      </c>
      <c r="D1083" s="143">
        <v>130</v>
      </c>
      <c r="E1083" s="144">
        <v>54566.63</v>
      </c>
      <c r="F1083" s="144">
        <v>11719.32</v>
      </c>
      <c r="G1083" s="144">
        <v>10941.3</v>
      </c>
      <c r="H1083" s="144">
        <v>5808.03</v>
      </c>
      <c r="I1083" s="144">
        <v>28468.65</v>
      </c>
    </row>
    <row r="1084" spans="1:9" x14ac:dyDescent="0.2">
      <c r="A1084" s="141" t="s">
        <v>2183</v>
      </c>
      <c r="B1084" s="142" t="s">
        <v>16464</v>
      </c>
      <c r="C1084" s="143">
        <v>28115</v>
      </c>
      <c r="D1084" s="143">
        <v>294</v>
      </c>
      <c r="E1084" s="144">
        <v>363538.75</v>
      </c>
      <c r="F1084" s="144">
        <v>33389.599999999999</v>
      </c>
      <c r="G1084" s="144">
        <v>24744.17</v>
      </c>
      <c r="H1084" s="144">
        <v>38694.78</v>
      </c>
      <c r="I1084" s="144">
        <v>96828.55</v>
      </c>
    </row>
    <row r="1085" spans="1:9" x14ac:dyDescent="0.2">
      <c r="A1085" s="141" t="s">
        <v>2185</v>
      </c>
      <c r="B1085" s="142" t="s">
        <v>16465</v>
      </c>
      <c r="C1085" s="143">
        <v>6523</v>
      </c>
      <c r="D1085" s="143">
        <v>54</v>
      </c>
      <c r="E1085" s="144">
        <v>12078.61</v>
      </c>
      <c r="F1085" s="144">
        <v>7746.77</v>
      </c>
      <c r="G1085" s="144">
        <v>4544.8500000000004</v>
      </c>
      <c r="H1085" s="144">
        <v>1285.6400000000001</v>
      </c>
      <c r="I1085" s="144">
        <v>13577.26</v>
      </c>
    </row>
    <row r="1086" spans="1:9" x14ac:dyDescent="0.2">
      <c r="A1086" s="141" t="s">
        <v>2187</v>
      </c>
      <c r="B1086" s="142" t="s">
        <v>16466</v>
      </c>
      <c r="C1086" s="143">
        <v>2077</v>
      </c>
      <c r="D1086" s="143">
        <v>41</v>
      </c>
      <c r="E1086" s="144">
        <v>49759.71</v>
      </c>
      <c r="F1086" s="144">
        <v>2466.66</v>
      </c>
      <c r="G1086" s="144">
        <v>3450.72</v>
      </c>
      <c r="H1086" s="144">
        <v>5296.38</v>
      </c>
      <c r="I1086" s="144">
        <v>11213.76</v>
      </c>
    </row>
    <row r="1087" spans="1:9" x14ac:dyDescent="0.2">
      <c r="A1087" s="141" t="s">
        <v>2189</v>
      </c>
      <c r="B1087" s="142" t="s">
        <v>16467</v>
      </c>
      <c r="C1087" s="143">
        <v>57217</v>
      </c>
      <c r="D1087" s="143">
        <v>687</v>
      </c>
      <c r="E1087" s="144">
        <v>473376.77</v>
      </c>
      <c r="F1087" s="144">
        <v>67951.37</v>
      </c>
      <c r="G1087" s="144">
        <v>57820.54</v>
      </c>
      <c r="H1087" s="144">
        <v>50385.86</v>
      </c>
      <c r="I1087" s="144">
        <v>176157.77</v>
      </c>
    </row>
    <row r="1088" spans="1:9" x14ac:dyDescent="0.2">
      <c r="A1088" s="141" t="s">
        <v>2191</v>
      </c>
      <c r="B1088" s="142" t="s">
        <v>16468</v>
      </c>
      <c r="C1088" s="143">
        <v>9347</v>
      </c>
      <c r="D1088" s="143">
        <v>245</v>
      </c>
      <c r="E1088" s="144">
        <v>128824.87</v>
      </c>
      <c r="F1088" s="144">
        <v>11100.58</v>
      </c>
      <c r="G1088" s="144">
        <v>20620.14</v>
      </c>
      <c r="H1088" s="144">
        <v>13712.02</v>
      </c>
      <c r="I1088" s="144">
        <v>45432.74</v>
      </c>
    </row>
    <row r="1089" spans="1:9" x14ac:dyDescent="0.2">
      <c r="A1089" s="141" t="s">
        <v>2193</v>
      </c>
      <c r="B1089" s="142" t="s">
        <v>16469</v>
      </c>
      <c r="C1089" s="143">
        <v>1190</v>
      </c>
      <c r="D1089" s="143">
        <v>27</v>
      </c>
      <c r="E1089" s="144">
        <v>17207.490000000002</v>
      </c>
      <c r="F1089" s="144">
        <v>1413.26</v>
      </c>
      <c r="G1089" s="144">
        <v>2272.42</v>
      </c>
      <c r="H1089" s="144">
        <v>1831.55</v>
      </c>
      <c r="I1089" s="144">
        <v>5517.23</v>
      </c>
    </row>
    <row r="1090" spans="1:9" x14ac:dyDescent="0.2">
      <c r="A1090" s="141" t="s">
        <v>2195</v>
      </c>
      <c r="B1090" s="142" t="s">
        <v>16470</v>
      </c>
      <c r="C1090" s="143">
        <v>3696</v>
      </c>
      <c r="D1090" s="143">
        <v>71</v>
      </c>
      <c r="E1090" s="144">
        <v>43313.19</v>
      </c>
      <c r="F1090" s="144">
        <v>4389.3999999999996</v>
      </c>
      <c r="G1090" s="144">
        <v>5975.63</v>
      </c>
      <c r="H1090" s="144">
        <v>4610.22</v>
      </c>
      <c r="I1090" s="144">
        <v>14975.25</v>
      </c>
    </row>
    <row r="1091" spans="1:9" x14ac:dyDescent="0.2">
      <c r="A1091" s="141" t="s">
        <v>2197</v>
      </c>
      <c r="B1091" s="142" t="s">
        <v>16471</v>
      </c>
      <c r="C1091" s="143">
        <v>30217</v>
      </c>
      <c r="D1091" s="143">
        <v>417</v>
      </c>
      <c r="E1091" s="144">
        <v>264994.65000000002</v>
      </c>
      <c r="F1091" s="144">
        <v>35885.949999999997</v>
      </c>
      <c r="G1091" s="144">
        <v>35096.31</v>
      </c>
      <c r="H1091" s="144">
        <v>28205.82</v>
      </c>
      <c r="I1091" s="144">
        <v>99188.08</v>
      </c>
    </row>
    <row r="1092" spans="1:9" x14ac:dyDescent="0.2">
      <c r="A1092" s="141" t="s">
        <v>2199</v>
      </c>
      <c r="B1092" s="142" t="s">
        <v>16472</v>
      </c>
      <c r="C1092" s="143">
        <v>78</v>
      </c>
      <c r="D1092" s="143">
        <v>2</v>
      </c>
      <c r="E1092" s="144">
        <v>373.22</v>
      </c>
      <c r="F1092" s="144">
        <v>92.63</v>
      </c>
      <c r="G1092" s="144">
        <v>168.33</v>
      </c>
      <c r="H1092" s="144">
        <v>39.729999999999997</v>
      </c>
      <c r="I1092" s="144">
        <v>300.69</v>
      </c>
    </row>
    <row r="1093" spans="1:9" x14ac:dyDescent="0.2">
      <c r="A1093" s="141" t="s">
        <v>2201</v>
      </c>
      <c r="B1093" s="142" t="s">
        <v>16473</v>
      </c>
      <c r="C1093" s="143">
        <v>211</v>
      </c>
      <c r="D1093" s="143">
        <v>15</v>
      </c>
      <c r="E1093" s="144">
        <v>6893.68</v>
      </c>
      <c r="F1093" s="144">
        <v>250.58</v>
      </c>
      <c r="G1093" s="144">
        <v>1262.46</v>
      </c>
      <c r="H1093" s="144">
        <v>733.76</v>
      </c>
      <c r="I1093" s="144">
        <v>2246.8000000000002</v>
      </c>
    </row>
    <row r="1094" spans="1:9" x14ac:dyDescent="0.2">
      <c r="A1094" s="141" t="s">
        <v>2203</v>
      </c>
      <c r="B1094" s="142" t="s">
        <v>16474</v>
      </c>
      <c r="C1094" s="143">
        <v>3149</v>
      </c>
      <c r="D1094" s="143">
        <v>98</v>
      </c>
      <c r="E1094" s="144">
        <v>49069.21</v>
      </c>
      <c r="F1094" s="144">
        <v>3739.78</v>
      </c>
      <c r="G1094" s="144">
        <v>8248.06</v>
      </c>
      <c r="H1094" s="144">
        <v>5222.8900000000003</v>
      </c>
      <c r="I1094" s="144">
        <v>17210.73</v>
      </c>
    </row>
    <row r="1095" spans="1:9" x14ac:dyDescent="0.2">
      <c r="A1095" s="141" t="s">
        <v>2205</v>
      </c>
      <c r="B1095" s="142" t="s">
        <v>16475</v>
      </c>
      <c r="C1095" s="143">
        <v>5923</v>
      </c>
      <c r="D1095" s="143">
        <v>86</v>
      </c>
      <c r="E1095" s="144">
        <v>85413.03</v>
      </c>
      <c r="F1095" s="144">
        <v>7034.2</v>
      </c>
      <c r="G1095" s="144">
        <v>7238.09</v>
      </c>
      <c r="H1095" s="144">
        <v>9091.2999999999993</v>
      </c>
      <c r="I1095" s="144">
        <v>23363.59</v>
      </c>
    </row>
    <row r="1096" spans="1:9" x14ac:dyDescent="0.2">
      <c r="A1096" s="141" t="s">
        <v>2207</v>
      </c>
      <c r="B1096" s="142" t="s">
        <v>16476</v>
      </c>
      <c r="C1096" s="143">
        <v>329</v>
      </c>
      <c r="D1096" s="143">
        <v>13</v>
      </c>
      <c r="E1096" s="144">
        <v>2292.52</v>
      </c>
      <c r="F1096" s="144">
        <v>390.72</v>
      </c>
      <c r="G1096" s="144">
        <v>1094.1300000000001</v>
      </c>
      <c r="H1096" s="144">
        <v>244.02</v>
      </c>
      <c r="I1096" s="144">
        <v>1728.87</v>
      </c>
    </row>
    <row r="1097" spans="1:9" x14ac:dyDescent="0.2">
      <c r="A1097" s="141" t="s">
        <v>2209</v>
      </c>
      <c r="B1097" s="142" t="s">
        <v>16477</v>
      </c>
      <c r="C1097" s="143">
        <v>325</v>
      </c>
      <c r="D1097" s="143">
        <v>9</v>
      </c>
      <c r="E1097" s="144">
        <v>853.04</v>
      </c>
      <c r="F1097" s="144">
        <v>385.98</v>
      </c>
      <c r="G1097" s="144">
        <v>757.47</v>
      </c>
      <c r="H1097" s="144">
        <v>90.8</v>
      </c>
      <c r="I1097" s="144">
        <v>1234.25</v>
      </c>
    </row>
    <row r="1098" spans="1:9" x14ac:dyDescent="0.2">
      <c r="A1098" s="141" t="s">
        <v>2211</v>
      </c>
      <c r="B1098" s="142" t="s">
        <v>16478</v>
      </c>
      <c r="C1098" s="143">
        <v>222</v>
      </c>
      <c r="D1098" s="143">
        <v>13</v>
      </c>
      <c r="E1098" s="144">
        <v>3350.63</v>
      </c>
      <c r="F1098" s="144">
        <v>263.64999999999998</v>
      </c>
      <c r="G1098" s="144">
        <v>1094.1300000000001</v>
      </c>
      <c r="H1098" s="144">
        <v>356.64</v>
      </c>
      <c r="I1098" s="144">
        <v>1714.42</v>
      </c>
    </row>
    <row r="1099" spans="1:9" x14ac:dyDescent="0.2">
      <c r="A1099" s="141" t="s">
        <v>2213</v>
      </c>
      <c r="B1099" s="142" t="s">
        <v>16479</v>
      </c>
      <c r="C1099" s="143">
        <v>6687</v>
      </c>
      <c r="D1099" s="143">
        <v>75</v>
      </c>
      <c r="E1099" s="144">
        <v>25663.71</v>
      </c>
      <c r="F1099" s="144">
        <v>7941.54</v>
      </c>
      <c r="G1099" s="144">
        <v>6312.29</v>
      </c>
      <c r="H1099" s="144">
        <v>2731.62</v>
      </c>
      <c r="I1099" s="144">
        <v>16985.45</v>
      </c>
    </row>
    <row r="1100" spans="1:9" x14ac:dyDescent="0.2">
      <c r="A1100" s="141" t="s">
        <v>2215</v>
      </c>
      <c r="B1100" s="142" t="s">
        <v>16480</v>
      </c>
      <c r="C1100" s="143">
        <v>223011</v>
      </c>
      <c r="D1100" s="143">
        <v>2724</v>
      </c>
      <c r="E1100" s="144">
        <v>6012417.0999999996</v>
      </c>
      <c r="F1100" s="144">
        <v>264849.65999999997</v>
      </c>
      <c r="G1100" s="144">
        <v>229262.26</v>
      </c>
      <c r="H1100" s="144">
        <v>639957.06000000006</v>
      </c>
      <c r="I1100" s="144">
        <v>1134068.98</v>
      </c>
    </row>
    <row r="1101" spans="1:9" x14ac:dyDescent="0.2">
      <c r="A1101" s="141" t="s">
        <v>2217</v>
      </c>
      <c r="B1101" s="142" t="s">
        <v>16481</v>
      </c>
      <c r="C1101" s="143">
        <v>113</v>
      </c>
      <c r="D1101" s="143">
        <v>1</v>
      </c>
      <c r="E1101" s="144">
        <v>165.4</v>
      </c>
      <c r="F1101" s="144">
        <v>134.19999999999999</v>
      </c>
      <c r="G1101" s="144">
        <v>84.16</v>
      </c>
      <c r="H1101" s="144">
        <v>17.61</v>
      </c>
      <c r="I1101" s="144">
        <v>235.97</v>
      </c>
    </row>
    <row r="1102" spans="1:9" x14ac:dyDescent="0.2">
      <c r="A1102" s="141" t="s">
        <v>2219</v>
      </c>
      <c r="B1102" s="142" t="s">
        <v>16482</v>
      </c>
      <c r="C1102" s="143">
        <v>6532</v>
      </c>
      <c r="D1102" s="143">
        <v>84</v>
      </c>
      <c r="E1102" s="144">
        <v>19346.330000000002</v>
      </c>
      <c r="F1102" s="144">
        <v>7757.46</v>
      </c>
      <c r="G1102" s="144">
        <v>7069.76</v>
      </c>
      <c r="H1102" s="144">
        <v>2059.21</v>
      </c>
      <c r="I1102" s="144">
        <v>16886.43</v>
      </c>
    </row>
    <row r="1103" spans="1:9" x14ac:dyDescent="0.2">
      <c r="A1103" s="141" t="s">
        <v>2221</v>
      </c>
      <c r="B1103" s="142" t="s">
        <v>16483</v>
      </c>
      <c r="C1103" s="143">
        <v>9009</v>
      </c>
      <c r="D1103" s="143">
        <v>39</v>
      </c>
      <c r="E1103" s="144">
        <v>8055.03</v>
      </c>
      <c r="F1103" s="144">
        <v>10699.16</v>
      </c>
      <c r="G1103" s="144">
        <v>3282.39</v>
      </c>
      <c r="H1103" s="144">
        <v>857.37</v>
      </c>
      <c r="I1103" s="144">
        <v>14838.92</v>
      </c>
    </row>
    <row r="1104" spans="1:9" x14ac:dyDescent="0.2">
      <c r="A1104" s="141" t="s">
        <v>2223</v>
      </c>
      <c r="B1104" s="142" t="s">
        <v>16484</v>
      </c>
      <c r="C1104" s="143">
        <v>8368</v>
      </c>
      <c r="D1104" s="143">
        <v>130</v>
      </c>
      <c r="E1104" s="144">
        <v>64270.71</v>
      </c>
      <c r="F1104" s="144">
        <v>9937.9</v>
      </c>
      <c r="G1104" s="144">
        <v>10941.3</v>
      </c>
      <c r="H1104" s="144">
        <v>6840.93</v>
      </c>
      <c r="I1104" s="144">
        <v>27720.13</v>
      </c>
    </row>
    <row r="1105" spans="1:9" x14ac:dyDescent="0.2">
      <c r="A1105" s="141" t="s">
        <v>2225</v>
      </c>
      <c r="B1105" s="142" t="s">
        <v>16485</v>
      </c>
      <c r="C1105" s="143">
        <v>17788</v>
      </c>
      <c r="D1105" s="143">
        <v>189</v>
      </c>
      <c r="E1105" s="144">
        <v>90904.75</v>
      </c>
      <c r="F1105" s="144">
        <v>21125.17</v>
      </c>
      <c r="G1105" s="144">
        <v>15906.96</v>
      </c>
      <c r="H1105" s="144">
        <v>9675.83</v>
      </c>
      <c r="I1105" s="144">
        <v>46707.96</v>
      </c>
    </row>
    <row r="1106" spans="1:9" x14ac:dyDescent="0.2">
      <c r="A1106" s="141" t="s">
        <v>2227</v>
      </c>
      <c r="B1106" s="142" t="s">
        <v>16486</v>
      </c>
      <c r="C1106" s="143">
        <v>14553</v>
      </c>
      <c r="D1106" s="143">
        <v>238</v>
      </c>
      <c r="E1106" s="144">
        <v>125865.35</v>
      </c>
      <c r="F1106" s="144">
        <v>17283.259999999998</v>
      </c>
      <c r="G1106" s="144">
        <v>20030.990000000002</v>
      </c>
      <c r="H1106" s="144">
        <v>13397.01</v>
      </c>
      <c r="I1106" s="144">
        <v>50711.26</v>
      </c>
    </row>
    <row r="1107" spans="1:9" x14ac:dyDescent="0.2">
      <c r="A1107" s="141" t="s">
        <v>2229</v>
      </c>
      <c r="B1107" s="142" t="s">
        <v>16487</v>
      </c>
      <c r="C1107" s="143">
        <v>3852</v>
      </c>
      <c r="D1107" s="143">
        <v>45</v>
      </c>
      <c r="E1107" s="144">
        <v>36252.019999999997</v>
      </c>
      <c r="F1107" s="144">
        <v>4574.66</v>
      </c>
      <c r="G1107" s="144">
        <v>3787.38</v>
      </c>
      <c r="H1107" s="144">
        <v>3858.64</v>
      </c>
      <c r="I1107" s="144">
        <v>12220.68</v>
      </c>
    </row>
    <row r="1108" spans="1:9" x14ac:dyDescent="0.2">
      <c r="A1108" s="141" t="s">
        <v>2231</v>
      </c>
      <c r="B1108" s="142" t="s">
        <v>16488</v>
      </c>
      <c r="C1108" s="143">
        <v>1429</v>
      </c>
      <c r="D1108" s="143">
        <v>39</v>
      </c>
      <c r="E1108" s="144">
        <v>94610.31</v>
      </c>
      <c r="F1108" s="144">
        <v>1697.09</v>
      </c>
      <c r="G1108" s="144">
        <v>3282.39</v>
      </c>
      <c r="H1108" s="144">
        <v>10070.25</v>
      </c>
      <c r="I1108" s="144">
        <v>15049.73</v>
      </c>
    </row>
    <row r="1109" spans="1:9" x14ac:dyDescent="0.2">
      <c r="A1109" s="141" t="s">
        <v>2233</v>
      </c>
      <c r="B1109" s="142" t="s">
        <v>16489</v>
      </c>
      <c r="C1109" s="143">
        <v>2479</v>
      </c>
      <c r="D1109" s="143">
        <v>31</v>
      </c>
      <c r="E1109" s="144">
        <v>10718.32</v>
      </c>
      <c r="F1109" s="144">
        <v>2944.08</v>
      </c>
      <c r="G1109" s="144">
        <v>2609.08</v>
      </c>
      <c r="H1109" s="144">
        <v>1140.8499999999999</v>
      </c>
      <c r="I1109" s="144">
        <v>6694.01</v>
      </c>
    </row>
    <row r="1110" spans="1:9" x14ac:dyDescent="0.2">
      <c r="A1110" s="141" t="s">
        <v>2235</v>
      </c>
      <c r="B1110" s="142" t="s">
        <v>16490</v>
      </c>
      <c r="C1110" s="143">
        <v>6126</v>
      </c>
      <c r="D1110" s="143">
        <v>41</v>
      </c>
      <c r="E1110" s="144">
        <v>10084.59</v>
      </c>
      <c r="F1110" s="144">
        <v>7275.29</v>
      </c>
      <c r="G1110" s="144">
        <v>3450.72</v>
      </c>
      <c r="H1110" s="144">
        <v>1073.4000000000001</v>
      </c>
      <c r="I1110" s="144">
        <v>11799.41</v>
      </c>
    </row>
    <row r="1111" spans="1:9" x14ac:dyDescent="0.2">
      <c r="A1111" s="141" t="s">
        <v>2237</v>
      </c>
      <c r="B1111" s="142" t="s">
        <v>16491</v>
      </c>
      <c r="C1111" s="143">
        <v>2096</v>
      </c>
      <c r="D1111" s="143">
        <v>31</v>
      </c>
      <c r="E1111" s="144">
        <v>13779.74</v>
      </c>
      <c r="F1111" s="144">
        <v>2489.2199999999998</v>
      </c>
      <c r="G1111" s="144">
        <v>2609.08</v>
      </c>
      <c r="H1111" s="144">
        <v>1466.7</v>
      </c>
      <c r="I1111" s="144">
        <v>6565</v>
      </c>
    </row>
    <row r="1112" spans="1:9" x14ac:dyDescent="0.2">
      <c r="A1112" s="141" t="s">
        <v>2239</v>
      </c>
      <c r="B1112" s="142" t="s">
        <v>16492</v>
      </c>
      <c r="C1112" s="143">
        <v>7082</v>
      </c>
      <c r="D1112" s="143">
        <v>107</v>
      </c>
      <c r="E1112" s="144">
        <v>97433.66</v>
      </c>
      <c r="F1112" s="144">
        <v>8410.64</v>
      </c>
      <c r="G1112" s="144">
        <v>9005.5300000000007</v>
      </c>
      <c r="H1112" s="144">
        <v>10370.76</v>
      </c>
      <c r="I1112" s="144">
        <v>27786.93</v>
      </c>
    </row>
    <row r="1113" spans="1:9" x14ac:dyDescent="0.2">
      <c r="A1113" s="141" t="s">
        <v>2241</v>
      </c>
      <c r="B1113" s="142" t="s">
        <v>16493</v>
      </c>
      <c r="C1113" s="143">
        <v>1375</v>
      </c>
      <c r="D1113" s="143">
        <v>27</v>
      </c>
      <c r="E1113" s="144">
        <v>10770.77</v>
      </c>
      <c r="F1113" s="144">
        <v>1632.96</v>
      </c>
      <c r="G1113" s="144">
        <v>2272.42</v>
      </c>
      <c r="H1113" s="144">
        <v>1146.43</v>
      </c>
      <c r="I1113" s="144">
        <v>5051.8100000000004</v>
      </c>
    </row>
    <row r="1114" spans="1:9" x14ac:dyDescent="0.2">
      <c r="A1114" s="141" t="s">
        <v>2243</v>
      </c>
      <c r="B1114" s="142" t="s">
        <v>16494</v>
      </c>
      <c r="C1114" s="143">
        <v>258</v>
      </c>
      <c r="D1114" s="143">
        <v>1</v>
      </c>
      <c r="E1114" s="144">
        <v>149.29</v>
      </c>
      <c r="F1114" s="144">
        <v>306.39999999999998</v>
      </c>
      <c r="G1114" s="144">
        <v>84.16</v>
      </c>
      <c r="H1114" s="144">
        <v>15.89</v>
      </c>
      <c r="I1114" s="144">
        <v>406.45</v>
      </c>
    </row>
    <row r="1115" spans="1:9" x14ac:dyDescent="0.2">
      <c r="A1115" s="141" t="s">
        <v>2245</v>
      </c>
      <c r="B1115" s="142" t="s">
        <v>16495</v>
      </c>
      <c r="C1115" s="143">
        <v>3052</v>
      </c>
      <c r="D1115" s="143">
        <v>38</v>
      </c>
      <c r="E1115" s="144">
        <v>9219.98</v>
      </c>
      <c r="F1115" s="144">
        <v>3624.58</v>
      </c>
      <c r="G1115" s="144">
        <v>3198.22</v>
      </c>
      <c r="H1115" s="144">
        <v>981.37</v>
      </c>
      <c r="I1115" s="144">
        <v>7804.17</v>
      </c>
    </row>
    <row r="1116" spans="1:9" x14ac:dyDescent="0.2">
      <c r="A1116" s="141" t="s">
        <v>2247</v>
      </c>
      <c r="B1116" s="142" t="s">
        <v>16496</v>
      </c>
      <c r="C1116" s="143">
        <v>15438</v>
      </c>
      <c r="D1116" s="143">
        <v>138</v>
      </c>
      <c r="E1116" s="144">
        <v>101187.12</v>
      </c>
      <c r="F1116" s="144">
        <v>18334.3</v>
      </c>
      <c r="G1116" s="144">
        <v>11614.61</v>
      </c>
      <c r="H1116" s="144">
        <v>10770.28</v>
      </c>
      <c r="I1116" s="144">
        <v>40719.19</v>
      </c>
    </row>
    <row r="1117" spans="1:9" x14ac:dyDescent="0.2">
      <c r="A1117" s="141" t="s">
        <v>2249</v>
      </c>
      <c r="B1117" s="142" t="s">
        <v>16497</v>
      </c>
      <c r="C1117" s="143">
        <v>2594</v>
      </c>
      <c r="D1117" s="143">
        <v>28</v>
      </c>
      <c r="E1117" s="144">
        <v>7183.21</v>
      </c>
      <c r="F1117" s="144">
        <v>3080.66</v>
      </c>
      <c r="G1117" s="144">
        <v>2356.58</v>
      </c>
      <c r="H1117" s="144">
        <v>764.58</v>
      </c>
      <c r="I1117" s="144">
        <v>6201.82</v>
      </c>
    </row>
    <row r="1118" spans="1:9" x14ac:dyDescent="0.2">
      <c r="A1118" s="141" t="s">
        <v>2251</v>
      </c>
      <c r="B1118" s="142" t="s">
        <v>16498</v>
      </c>
      <c r="C1118" s="143">
        <v>179</v>
      </c>
      <c r="D1118" s="143">
        <v>7</v>
      </c>
      <c r="E1118" s="144">
        <v>28261.46</v>
      </c>
      <c r="F1118" s="144">
        <v>212.58</v>
      </c>
      <c r="G1118" s="144">
        <v>589.14</v>
      </c>
      <c r="H1118" s="144">
        <v>3008.13</v>
      </c>
      <c r="I1118" s="144">
        <v>3809.85</v>
      </c>
    </row>
    <row r="1119" spans="1:9" x14ac:dyDescent="0.2">
      <c r="A1119" s="141" t="s">
        <v>2253</v>
      </c>
      <c r="B1119" s="142" t="s">
        <v>16499</v>
      </c>
      <c r="C1119" s="143">
        <v>47319</v>
      </c>
      <c r="D1119" s="143">
        <v>1072</v>
      </c>
      <c r="E1119" s="144">
        <v>586785.81000000006</v>
      </c>
      <c r="F1119" s="144">
        <v>56196.42</v>
      </c>
      <c r="G1119" s="144">
        <v>90223.62</v>
      </c>
      <c r="H1119" s="144">
        <v>62457.03</v>
      </c>
      <c r="I1119" s="144">
        <v>208877.07</v>
      </c>
    </row>
    <row r="1120" spans="1:9" x14ac:dyDescent="0.2">
      <c r="A1120" s="141" t="s">
        <v>2255</v>
      </c>
      <c r="B1120" s="142" t="s">
        <v>16500</v>
      </c>
      <c r="C1120" s="143">
        <v>424</v>
      </c>
      <c r="D1120" s="143">
        <v>2</v>
      </c>
      <c r="E1120" s="144">
        <v>373.22</v>
      </c>
      <c r="F1120" s="144">
        <v>503.54</v>
      </c>
      <c r="G1120" s="144">
        <v>168.33</v>
      </c>
      <c r="H1120" s="144">
        <v>39.729999999999997</v>
      </c>
      <c r="I1120" s="144">
        <v>711.6</v>
      </c>
    </row>
    <row r="1121" spans="1:9" x14ac:dyDescent="0.2">
      <c r="A1121" s="141" t="s">
        <v>2257</v>
      </c>
      <c r="B1121" s="142" t="s">
        <v>16501</v>
      </c>
      <c r="C1121" s="143">
        <v>7621</v>
      </c>
      <c r="D1121" s="143">
        <v>131</v>
      </c>
      <c r="E1121" s="144">
        <v>92994.32</v>
      </c>
      <c r="F1121" s="144">
        <v>9050.76</v>
      </c>
      <c r="G1121" s="144">
        <v>11025.46</v>
      </c>
      <c r="H1121" s="144">
        <v>9898.24</v>
      </c>
      <c r="I1121" s="144">
        <v>29974.46</v>
      </c>
    </row>
    <row r="1122" spans="1:9" x14ac:dyDescent="0.2">
      <c r="A1122" s="141" t="s">
        <v>2259</v>
      </c>
      <c r="B1122" s="142" t="s">
        <v>16502</v>
      </c>
      <c r="C1122" s="143">
        <v>66707</v>
      </c>
      <c r="D1122" s="143">
        <v>714</v>
      </c>
      <c r="E1122" s="144">
        <v>537850.82999999996</v>
      </c>
      <c r="F1122" s="144">
        <v>79221.77</v>
      </c>
      <c r="G1122" s="144">
        <v>60092.97</v>
      </c>
      <c r="H1122" s="144">
        <v>57248.43</v>
      </c>
      <c r="I1122" s="144">
        <v>196563.17</v>
      </c>
    </row>
    <row r="1123" spans="1:9" x14ac:dyDescent="0.2">
      <c r="A1123" s="141" t="s">
        <v>2261</v>
      </c>
      <c r="B1123" s="142" t="s">
        <v>16503</v>
      </c>
      <c r="C1123" s="143">
        <v>12736</v>
      </c>
      <c r="D1123" s="143">
        <v>88</v>
      </c>
      <c r="E1123" s="144">
        <v>45823.15</v>
      </c>
      <c r="F1123" s="144">
        <v>15125.38</v>
      </c>
      <c r="G1123" s="144">
        <v>7406.42</v>
      </c>
      <c r="H1123" s="144">
        <v>4877.38</v>
      </c>
      <c r="I1123" s="144">
        <v>27409.18</v>
      </c>
    </row>
    <row r="1124" spans="1:9" x14ac:dyDescent="0.2">
      <c r="A1124" s="141" t="s">
        <v>2263</v>
      </c>
      <c r="B1124" s="142" t="s">
        <v>16504</v>
      </c>
      <c r="C1124" s="143">
        <v>314</v>
      </c>
      <c r="D1124" s="143">
        <v>5</v>
      </c>
      <c r="E1124" s="144">
        <v>38988.980000000003</v>
      </c>
      <c r="F1124" s="144">
        <v>372.91</v>
      </c>
      <c r="G1124" s="144">
        <v>420.82</v>
      </c>
      <c r="H1124" s="144">
        <v>4149.96</v>
      </c>
      <c r="I1124" s="144">
        <v>4943.6899999999996</v>
      </c>
    </row>
    <row r="1125" spans="1:9" x14ac:dyDescent="0.2">
      <c r="A1125" s="141" t="s">
        <v>2265</v>
      </c>
      <c r="B1125" s="142" t="s">
        <v>16505</v>
      </c>
      <c r="C1125" s="143">
        <v>1128</v>
      </c>
      <c r="D1125" s="143">
        <v>26</v>
      </c>
      <c r="E1125" s="144">
        <v>44953.33</v>
      </c>
      <c r="F1125" s="144">
        <v>1339.62</v>
      </c>
      <c r="G1125" s="144">
        <v>2188.2600000000002</v>
      </c>
      <c r="H1125" s="144">
        <v>4784.8</v>
      </c>
      <c r="I1125" s="144">
        <v>8312.68</v>
      </c>
    </row>
    <row r="1126" spans="1:9" x14ac:dyDescent="0.2">
      <c r="A1126" s="141" t="s">
        <v>2267</v>
      </c>
      <c r="B1126" s="142" t="s">
        <v>16506</v>
      </c>
      <c r="C1126" s="143">
        <v>39969</v>
      </c>
      <c r="D1126" s="143">
        <v>676</v>
      </c>
      <c r="E1126" s="144">
        <v>392384.77</v>
      </c>
      <c r="F1126" s="144">
        <v>47467.5</v>
      </c>
      <c r="G1126" s="144">
        <v>56894.74</v>
      </c>
      <c r="H1126" s="144">
        <v>41765.14</v>
      </c>
      <c r="I1126" s="144">
        <v>146127.38</v>
      </c>
    </row>
    <row r="1127" spans="1:9" x14ac:dyDescent="0.2">
      <c r="A1127" s="141" t="s">
        <v>2269</v>
      </c>
      <c r="B1127" s="142" t="s">
        <v>16507</v>
      </c>
      <c r="C1127" s="143">
        <v>758</v>
      </c>
      <c r="D1127" s="143">
        <v>11</v>
      </c>
      <c r="E1127" s="144">
        <v>2272.63</v>
      </c>
      <c r="F1127" s="144">
        <v>900.21</v>
      </c>
      <c r="G1127" s="144">
        <v>925.8</v>
      </c>
      <c r="H1127" s="144">
        <v>241.9</v>
      </c>
      <c r="I1127" s="144">
        <v>2067.91</v>
      </c>
    </row>
    <row r="1128" spans="1:9" x14ac:dyDescent="0.2">
      <c r="A1128" s="141" t="s">
        <v>2271</v>
      </c>
      <c r="B1128" s="142" t="s">
        <v>16508</v>
      </c>
      <c r="C1128" s="143">
        <v>67458</v>
      </c>
      <c r="D1128" s="143">
        <v>858</v>
      </c>
      <c r="E1128" s="144">
        <v>599947.59</v>
      </c>
      <c r="F1128" s="144">
        <v>80113.66</v>
      </c>
      <c r="G1128" s="144">
        <v>72212.56</v>
      </c>
      <c r="H1128" s="144">
        <v>63857.96</v>
      </c>
      <c r="I1128" s="144">
        <v>216184.18</v>
      </c>
    </row>
    <row r="1129" spans="1:9" x14ac:dyDescent="0.2">
      <c r="A1129" s="141" t="s">
        <v>2273</v>
      </c>
      <c r="B1129" s="142" t="s">
        <v>16509</v>
      </c>
      <c r="C1129" s="143">
        <v>175</v>
      </c>
      <c r="D1129" s="143">
        <v>7</v>
      </c>
      <c r="E1129" s="144">
        <v>3389.63</v>
      </c>
      <c r="F1129" s="144">
        <v>207.83</v>
      </c>
      <c r="G1129" s="144">
        <v>589.14</v>
      </c>
      <c r="H1129" s="144">
        <v>360.79</v>
      </c>
      <c r="I1129" s="144">
        <v>1157.76</v>
      </c>
    </row>
    <row r="1130" spans="1:9" x14ac:dyDescent="0.2">
      <c r="A1130" s="141" t="s">
        <v>2275</v>
      </c>
      <c r="B1130" s="142" t="s">
        <v>16510</v>
      </c>
      <c r="C1130" s="143">
        <v>296</v>
      </c>
      <c r="D1130" s="143">
        <v>5</v>
      </c>
      <c r="E1130" s="144">
        <v>502.37</v>
      </c>
      <c r="F1130" s="144">
        <v>351.53</v>
      </c>
      <c r="G1130" s="144">
        <v>420.82</v>
      </c>
      <c r="H1130" s="144">
        <v>53.47</v>
      </c>
      <c r="I1130" s="144">
        <v>825.82</v>
      </c>
    </row>
    <row r="1131" spans="1:9" x14ac:dyDescent="0.2">
      <c r="A1131" s="141" t="s">
        <v>2277</v>
      </c>
      <c r="B1131" s="142" t="s">
        <v>16511</v>
      </c>
      <c r="C1131" s="143">
        <v>5535</v>
      </c>
      <c r="D1131" s="143">
        <v>70</v>
      </c>
      <c r="E1131" s="144">
        <v>19156.97</v>
      </c>
      <c r="F1131" s="144">
        <v>6573.41</v>
      </c>
      <c r="G1131" s="144">
        <v>5891.46</v>
      </c>
      <c r="H1131" s="144">
        <v>2039.06</v>
      </c>
      <c r="I1131" s="144">
        <v>14503.93</v>
      </c>
    </row>
    <row r="1132" spans="1:9" x14ac:dyDescent="0.2">
      <c r="A1132" s="141" t="s">
        <v>2279</v>
      </c>
      <c r="B1132" s="142" t="s">
        <v>16512</v>
      </c>
      <c r="C1132" s="143">
        <v>235</v>
      </c>
      <c r="D1132" s="143">
        <v>2</v>
      </c>
      <c r="E1132" s="144">
        <v>435.43</v>
      </c>
      <c r="F1132" s="144">
        <v>279.08999999999997</v>
      </c>
      <c r="G1132" s="144">
        <v>168.33</v>
      </c>
      <c r="H1132" s="144">
        <v>46.34</v>
      </c>
      <c r="I1132" s="144">
        <v>493.76</v>
      </c>
    </row>
    <row r="1133" spans="1:9" x14ac:dyDescent="0.2">
      <c r="A1133" s="141" t="s">
        <v>2281</v>
      </c>
      <c r="B1133" s="142" t="s">
        <v>16513</v>
      </c>
      <c r="C1133" s="143">
        <v>13228</v>
      </c>
      <c r="D1133" s="143">
        <v>32</v>
      </c>
      <c r="E1133" s="144">
        <v>8844.4599999999991</v>
      </c>
      <c r="F1133" s="144">
        <v>15709.68</v>
      </c>
      <c r="G1133" s="144">
        <v>2693.24</v>
      </c>
      <c r="H1133" s="144">
        <v>941.4</v>
      </c>
      <c r="I1133" s="144">
        <v>19344.32</v>
      </c>
    </row>
    <row r="1134" spans="1:9" x14ac:dyDescent="0.2">
      <c r="A1134" s="141" t="s">
        <v>2283</v>
      </c>
      <c r="B1134" s="142" t="s">
        <v>16514</v>
      </c>
      <c r="C1134" s="143">
        <v>3015</v>
      </c>
      <c r="D1134" s="143">
        <v>41</v>
      </c>
      <c r="E1134" s="144">
        <v>14769.1</v>
      </c>
      <c r="F1134" s="144">
        <v>3580.64</v>
      </c>
      <c r="G1134" s="144">
        <v>3450.72</v>
      </c>
      <c r="H1134" s="144">
        <v>1572.01</v>
      </c>
      <c r="I1134" s="144">
        <v>8603.3700000000008</v>
      </c>
    </row>
    <row r="1135" spans="1:9" x14ac:dyDescent="0.2">
      <c r="A1135" s="141" t="s">
        <v>2285</v>
      </c>
      <c r="B1135" s="142" t="s">
        <v>16515</v>
      </c>
      <c r="C1135" s="143">
        <v>29</v>
      </c>
      <c r="D1135" s="143">
        <v>3</v>
      </c>
      <c r="E1135" s="144">
        <v>992.06</v>
      </c>
      <c r="F1135" s="144">
        <v>34.44</v>
      </c>
      <c r="G1135" s="144">
        <v>252.49</v>
      </c>
      <c r="H1135" s="144">
        <v>105.59</v>
      </c>
      <c r="I1135" s="144">
        <v>392.52</v>
      </c>
    </row>
    <row r="1136" spans="1:9" x14ac:dyDescent="0.2">
      <c r="A1136" s="141" t="s">
        <v>2287</v>
      </c>
      <c r="B1136" s="142" t="s">
        <v>16516</v>
      </c>
      <c r="C1136" s="143">
        <v>197</v>
      </c>
      <c r="D1136" s="143">
        <v>1</v>
      </c>
      <c r="E1136" s="144">
        <v>37.32</v>
      </c>
      <c r="F1136" s="144">
        <v>233.96</v>
      </c>
      <c r="G1136" s="144">
        <v>84.16</v>
      </c>
      <c r="H1136" s="144">
        <v>3.98</v>
      </c>
      <c r="I1136" s="144">
        <v>322.10000000000002</v>
      </c>
    </row>
    <row r="1137" spans="1:9" x14ac:dyDescent="0.2">
      <c r="A1137" s="141" t="s">
        <v>2289</v>
      </c>
      <c r="B1137" s="142" t="s">
        <v>16517</v>
      </c>
      <c r="C1137" s="143">
        <v>56</v>
      </c>
      <c r="D1137" s="143">
        <v>0</v>
      </c>
      <c r="E1137" s="144">
        <v>0</v>
      </c>
      <c r="F1137" s="144">
        <v>66.5</v>
      </c>
      <c r="G1137" s="144">
        <v>0</v>
      </c>
      <c r="H1137" s="144">
        <v>0</v>
      </c>
      <c r="I1137" s="144">
        <v>66.5</v>
      </c>
    </row>
    <row r="1138" spans="1:9" x14ac:dyDescent="0.2">
      <c r="A1138" s="141" t="s">
        <v>2291</v>
      </c>
      <c r="B1138" s="142" t="s">
        <v>16518</v>
      </c>
      <c r="C1138" s="143">
        <v>52</v>
      </c>
      <c r="D1138" s="143">
        <v>1</v>
      </c>
      <c r="E1138" s="144">
        <v>248.82</v>
      </c>
      <c r="F1138" s="144">
        <v>61.75</v>
      </c>
      <c r="G1138" s="144">
        <v>84.16</v>
      </c>
      <c r="H1138" s="144">
        <v>26.49</v>
      </c>
      <c r="I1138" s="144">
        <v>172.4</v>
      </c>
    </row>
    <row r="1139" spans="1:9" x14ac:dyDescent="0.2">
      <c r="A1139" s="141" t="s">
        <v>2293</v>
      </c>
      <c r="B1139" s="142" t="s">
        <v>16519</v>
      </c>
      <c r="C1139" s="143">
        <v>221</v>
      </c>
      <c r="D1139" s="143">
        <v>2</v>
      </c>
      <c r="E1139" s="144">
        <v>497.64</v>
      </c>
      <c r="F1139" s="144">
        <v>262.45999999999998</v>
      </c>
      <c r="G1139" s="144">
        <v>168.33</v>
      </c>
      <c r="H1139" s="144">
        <v>52.97</v>
      </c>
      <c r="I1139" s="144">
        <v>483.76</v>
      </c>
    </row>
    <row r="1140" spans="1:9" x14ac:dyDescent="0.2">
      <c r="A1140" s="141" t="s">
        <v>2295</v>
      </c>
      <c r="B1140" s="142" t="s">
        <v>16520</v>
      </c>
      <c r="C1140" s="143">
        <v>33</v>
      </c>
      <c r="D1140" s="143">
        <v>0</v>
      </c>
      <c r="E1140" s="144">
        <v>0</v>
      </c>
      <c r="F1140" s="144">
        <v>39.19</v>
      </c>
      <c r="G1140" s="144">
        <v>0</v>
      </c>
      <c r="H1140" s="144">
        <v>0</v>
      </c>
      <c r="I1140" s="144">
        <v>39.19</v>
      </c>
    </row>
    <row r="1141" spans="1:9" x14ac:dyDescent="0.2">
      <c r="A1141" s="141" t="s">
        <v>2297</v>
      </c>
      <c r="B1141" s="142" t="s">
        <v>16521</v>
      </c>
      <c r="C1141" s="143">
        <v>73</v>
      </c>
      <c r="D1141" s="143">
        <v>1</v>
      </c>
      <c r="E1141" s="144">
        <v>149.29</v>
      </c>
      <c r="F1141" s="144">
        <v>86.7</v>
      </c>
      <c r="G1141" s="144">
        <v>84.16</v>
      </c>
      <c r="H1141" s="144">
        <v>15.89</v>
      </c>
      <c r="I1141" s="144">
        <v>186.75</v>
      </c>
    </row>
    <row r="1142" spans="1:9" x14ac:dyDescent="0.2">
      <c r="A1142" s="141" t="s">
        <v>2299</v>
      </c>
      <c r="B1142" s="142" t="s">
        <v>16522</v>
      </c>
      <c r="C1142" s="143">
        <v>105</v>
      </c>
      <c r="D1142" s="143">
        <v>0</v>
      </c>
      <c r="E1142" s="144">
        <v>0</v>
      </c>
      <c r="F1142" s="144">
        <v>124.7</v>
      </c>
      <c r="G1142" s="144">
        <v>0</v>
      </c>
      <c r="H1142" s="144">
        <v>0</v>
      </c>
      <c r="I1142" s="144">
        <v>124.7</v>
      </c>
    </row>
    <row r="1143" spans="1:9" x14ac:dyDescent="0.2">
      <c r="A1143" s="141" t="s">
        <v>2301</v>
      </c>
      <c r="B1143" s="142" t="s">
        <v>16523</v>
      </c>
      <c r="C1143" s="143">
        <v>47</v>
      </c>
      <c r="D1143" s="143">
        <v>0</v>
      </c>
      <c r="E1143" s="144">
        <v>0</v>
      </c>
      <c r="F1143" s="144">
        <v>55.82</v>
      </c>
      <c r="G1143" s="144">
        <v>0</v>
      </c>
      <c r="H1143" s="144">
        <v>0</v>
      </c>
      <c r="I1143" s="144">
        <v>55.82</v>
      </c>
    </row>
    <row r="1144" spans="1:9" x14ac:dyDescent="0.2">
      <c r="A1144" s="141" t="s">
        <v>2303</v>
      </c>
      <c r="B1144" s="142" t="s">
        <v>16524</v>
      </c>
      <c r="C1144" s="143">
        <v>191</v>
      </c>
      <c r="D1144" s="143">
        <v>5</v>
      </c>
      <c r="E1144" s="144">
        <v>25243.599999999999</v>
      </c>
      <c r="F1144" s="144">
        <v>226.83</v>
      </c>
      <c r="G1144" s="144">
        <v>420.82</v>
      </c>
      <c r="H1144" s="144">
        <v>2686.91</v>
      </c>
      <c r="I1144" s="144">
        <v>3334.56</v>
      </c>
    </row>
    <row r="1145" spans="1:9" x14ac:dyDescent="0.2">
      <c r="A1145" s="141" t="s">
        <v>2305</v>
      </c>
      <c r="B1145" s="142" t="s">
        <v>16525</v>
      </c>
      <c r="C1145" s="143">
        <v>116</v>
      </c>
      <c r="D1145" s="143">
        <v>19</v>
      </c>
      <c r="E1145" s="144">
        <v>2098.6999999999998</v>
      </c>
      <c r="F1145" s="144">
        <v>137.76</v>
      </c>
      <c r="G1145" s="144">
        <v>1599.11</v>
      </c>
      <c r="H1145" s="144">
        <v>223.38</v>
      </c>
      <c r="I1145" s="144">
        <v>1960.25</v>
      </c>
    </row>
    <row r="1146" spans="1:9" x14ac:dyDescent="0.2">
      <c r="A1146" s="141" t="s">
        <v>2307</v>
      </c>
      <c r="B1146" s="142" t="s">
        <v>16526</v>
      </c>
      <c r="C1146" s="143">
        <v>158</v>
      </c>
      <c r="D1146" s="143">
        <v>5</v>
      </c>
      <c r="E1146" s="144">
        <v>5064.8999999999996</v>
      </c>
      <c r="F1146" s="144">
        <v>187.64</v>
      </c>
      <c r="G1146" s="144">
        <v>420.82</v>
      </c>
      <c r="H1146" s="144">
        <v>539.1</v>
      </c>
      <c r="I1146" s="144">
        <v>1147.56</v>
      </c>
    </row>
    <row r="1147" spans="1:9" x14ac:dyDescent="0.2">
      <c r="A1147" s="141" t="s">
        <v>2309</v>
      </c>
      <c r="B1147" s="142" t="s">
        <v>16527</v>
      </c>
      <c r="C1147" s="143">
        <v>33084</v>
      </c>
      <c r="D1147" s="143">
        <v>554</v>
      </c>
      <c r="E1147" s="144">
        <v>805082.81</v>
      </c>
      <c r="F1147" s="144">
        <v>39290.82</v>
      </c>
      <c r="G1147" s="144">
        <v>46626.76</v>
      </c>
      <c r="H1147" s="144">
        <v>85692.39</v>
      </c>
      <c r="I1147" s="144">
        <v>171609.97</v>
      </c>
    </row>
    <row r="1148" spans="1:9" x14ac:dyDescent="0.2">
      <c r="A1148" s="141" t="s">
        <v>2311</v>
      </c>
      <c r="B1148" s="142" t="s">
        <v>16528</v>
      </c>
      <c r="C1148" s="143">
        <v>158</v>
      </c>
      <c r="D1148" s="143">
        <v>1</v>
      </c>
      <c r="E1148" s="144">
        <v>472.73</v>
      </c>
      <c r="F1148" s="144">
        <v>187.64</v>
      </c>
      <c r="G1148" s="144">
        <v>84.16</v>
      </c>
      <c r="H1148" s="144">
        <v>50.32</v>
      </c>
      <c r="I1148" s="144">
        <v>322.12</v>
      </c>
    </row>
    <row r="1149" spans="1:9" x14ac:dyDescent="0.2">
      <c r="A1149" s="141" t="s">
        <v>2313</v>
      </c>
      <c r="B1149" s="142" t="s">
        <v>16529</v>
      </c>
      <c r="C1149" s="143">
        <v>288</v>
      </c>
      <c r="D1149" s="143">
        <v>12</v>
      </c>
      <c r="E1149" s="144">
        <v>6872.41</v>
      </c>
      <c r="F1149" s="144">
        <v>342.03</v>
      </c>
      <c r="G1149" s="144">
        <v>1009.97</v>
      </c>
      <c r="H1149" s="144">
        <v>731.5</v>
      </c>
      <c r="I1149" s="144">
        <v>2083.5</v>
      </c>
    </row>
    <row r="1150" spans="1:9" x14ac:dyDescent="0.2">
      <c r="A1150" s="141" t="s">
        <v>2315</v>
      </c>
      <c r="B1150" s="142" t="s">
        <v>16530</v>
      </c>
      <c r="C1150" s="143">
        <v>47</v>
      </c>
      <c r="D1150" s="143">
        <v>0</v>
      </c>
      <c r="E1150" s="144">
        <v>0</v>
      </c>
      <c r="F1150" s="144">
        <v>55.82</v>
      </c>
      <c r="G1150" s="144">
        <v>0</v>
      </c>
      <c r="H1150" s="144">
        <v>0</v>
      </c>
      <c r="I1150" s="144">
        <v>55.82</v>
      </c>
    </row>
    <row r="1151" spans="1:9" x14ac:dyDescent="0.2">
      <c r="A1151" s="141" t="s">
        <v>2317</v>
      </c>
      <c r="B1151" s="142" t="s">
        <v>16531</v>
      </c>
      <c r="C1151" s="143">
        <v>71</v>
      </c>
      <c r="D1151" s="143">
        <v>2</v>
      </c>
      <c r="E1151" s="144">
        <v>533.94000000000005</v>
      </c>
      <c r="F1151" s="144">
        <v>84.32</v>
      </c>
      <c r="G1151" s="144">
        <v>168.33</v>
      </c>
      <c r="H1151" s="144">
        <v>56.83</v>
      </c>
      <c r="I1151" s="144">
        <v>309.48</v>
      </c>
    </row>
    <row r="1152" spans="1:9" x14ac:dyDescent="0.2">
      <c r="A1152" s="141" t="s">
        <v>2319</v>
      </c>
      <c r="B1152" s="142" t="s">
        <v>16532</v>
      </c>
      <c r="C1152" s="143">
        <v>1816</v>
      </c>
      <c r="D1152" s="143">
        <v>12</v>
      </c>
      <c r="E1152" s="144">
        <v>2824.49</v>
      </c>
      <c r="F1152" s="144">
        <v>2156.6999999999998</v>
      </c>
      <c r="G1152" s="144">
        <v>1009.97</v>
      </c>
      <c r="H1152" s="144">
        <v>300.64</v>
      </c>
      <c r="I1152" s="144">
        <v>3467.31</v>
      </c>
    </row>
    <row r="1153" spans="1:9" x14ac:dyDescent="0.2">
      <c r="A1153" s="141" t="s">
        <v>2321</v>
      </c>
      <c r="B1153" s="142" t="s">
        <v>16533</v>
      </c>
      <c r="C1153" s="143">
        <v>176</v>
      </c>
      <c r="D1153" s="143">
        <v>7</v>
      </c>
      <c r="E1153" s="144">
        <v>1356.71</v>
      </c>
      <c r="F1153" s="144">
        <v>209.02</v>
      </c>
      <c r="G1153" s="144">
        <v>589.14</v>
      </c>
      <c r="H1153" s="144">
        <v>144.41</v>
      </c>
      <c r="I1153" s="144">
        <v>942.57</v>
      </c>
    </row>
    <row r="1154" spans="1:9" x14ac:dyDescent="0.2">
      <c r="A1154" s="141" t="s">
        <v>2323</v>
      </c>
      <c r="B1154" s="142" t="s">
        <v>16534</v>
      </c>
      <c r="C1154" s="143">
        <v>118</v>
      </c>
      <c r="D1154" s="143">
        <v>4</v>
      </c>
      <c r="E1154" s="144">
        <v>9918.7900000000009</v>
      </c>
      <c r="F1154" s="144">
        <v>140.13999999999999</v>
      </c>
      <c r="G1154" s="144">
        <v>336.66</v>
      </c>
      <c r="H1154" s="144">
        <v>1055.75</v>
      </c>
      <c r="I1154" s="144">
        <v>1532.55</v>
      </c>
    </row>
    <row r="1155" spans="1:9" x14ac:dyDescent="0.2">
      <c r="A1155" s="141" t="s">
        <v>2325</v>
      </c>
      <c r="B1155" s="142" t="s">
        <v>16535</v>
      </c>
      <c r="C1155" s="143">
        <v>419</v>
      </c>
      <c r="D1155" s="143">
        <v>4</v>
      </c>
      <c r="E1155" s="144">
        <v>43008.7</v>
      </c>
      <c r="F1155" s="144">
        <v>497.61</v>
      </c>
      <c r="G1155" s="144">
        <v>336.66</v>
      </c>
      <c r="H1155" s="144">
        <v>4577.82</v>
      </c>
      <c r="I1155" s="144">
        <v>5412.09</v>
      </c>
    </row>
    <row r="1156" spans="1:9" x14ac:dyDescent="0.2">
      <c r="A1156" s="141" t="s">
        <v>2327</v>
      </c>
      <c r="B1156" s="142" t="s">
        <v>16536</v>
      </c>
      <c r="C1156" s="143">
        <v>46</v>
      </c>
      <c r="D1156" s="143">
        <v>0</v>
      </c>
      <c r="E1156" s="144">
        <v>0</v>
      </c>
      <c r="F1156" s="144">
        <v>54.63</v>
      </c>
      <c r="G1156" s="144">
        <v>0</v>
      </c>
      <c r="H1156" s="144">
        <v>0</v>
      </c>
      <c r="I1156" s="144">
        <v>54.63</v>
      </c>
    </row>
    <row r="1157" spans="1:9" x14ac:dyDescent="0.2">
      <c r="A1157" s="141" t="s">
        <v>2329</v>
      </c>
      <c r="B1157" s="142" t="s">
        <v>16537</v>
      </c>
      <c r="C1157" s="143">
        <v>182</v>
      </c>
      <c r="D1157" s="143">
        <v>8</v>
      </c>
      <c r="E1157" s="144">
        <v>7958.06</v>
      </c>
      <c r="F1157" s="144">
        <v>216.14</v>
      </c>
      <c r="G1157" s="144">
        <v>673.31</v>
      </c>
      <c r="H1157" s="144">
        <v>847.05</v>
      </c>
      <c r="I1157" s="144">
        <v>1736.5</v>
      </c>
    </row>
    <row r="1158" spans="1:9" x14ac:dyDescent="0.2">
      <c r="A1158" s="141" t="s">
        <v>2331</v>
      </c>
      <c r="B1158" s="142" t="s">
        <v>16538</v>
      </c>
      <c r="C1158" s="143">
        <v>131</v>
      </c>
      <c r="D1158" s="143">
        <v>6</v>
      </c>
      <c r="E1158" s="144">
        <v>10994.64</v>
      </c>
      <c r="F1158" s="144">
        <v>155.58000000000001</v>
      </c>
      <c r="G1158" s="144">
        <v>504.98</v>
      </c>
      <c r="H1158" s="144">
        <v>1170.26</v>
      </c>
      <c r="I1158" s="144">
        <v>1830.82</v>
      </c>
    </row>
    <row r="1159" spans="1:9" x14ac:dyDescent="0.2">
      <c r="A1159" s="141" t="s">
        <v>2333</v>
      </c>
      <c r="B1159" s="142" t="s">
        <v>16539</v>
      </c>
      <c r="C1159" s="143">
        <v>103</v>
      </c>
      <c r="D1159" s="143">
        <v>1</v>
      </c>
      <c r="E1159" s="144">
        <v>192.32</v>
      </c>
      <c r="F1159" s="144">
        <v>122.32</v>
      </c>
      <c r="G1159" s="144">
        <v>84.16</v>
      </c>
      <c r="H1159" s="144">
        <v>20.47</v>
      </c>
      <c r="I1159" s="144">
        <v>226.95</v>
      </c>
    </row>
    <row r="1160" spans="1:9" x14ac:dyDescent="0.2">
      <c r="A1160" s="141" t="s">
        <v>2335</v>
      </c>
      <c r="B1160" s="142" t="s">
        <v>16540</v>
      </c>
      <c r="C1160" s="143">
        <v>80</v>
      </c>
      <c r="D1160" s="143">
        <v>3</v>
      </c>
      <c r="E1160" s="144">
        <v>812.59</v>
      </c>
      <c r="F1160" s="144">
        <v>95.01</v>
      </c>
      <c r="G1160" s="144">
        <v>252.49</v>
      </c>
      <c r="H1160" s="144">
        <v>86.49</v>
      </c>
      <c r="I1160" s="144">
        <v>433.99</v>
      </c>
    </row>
    <row r="1161" spans="1:9" x14ac:dyDescent="0.2">
      <c r="A1161" s="141" t="s">
        <v>2337</v>
      </c>
      <c r="B1161" s="142" t="s">
        <v>16541</v>
      </c>
      <c r="C1161" s="143">
        <v>321</v>
      </c>
      <c r="D1161" s="143">
        <v>11</v>
      </c>
      <c r="E1161" s="144">
        <v>62161.35</v>
      </c>
      <c r="F1161" s="144">
        <v>381.22</v>
      </c>
      <c r="G1161" s="144">
        <v>925.8</v>
      </c>
      <c r="H1161" s="144">
        <v>6616.41</v>
      </c>
      <c r="I1161" s="144">
        <v>7923.43</v>
      </c>
    </row>
    <row r="1162" spans="1:9" x14ac:dyDescent="0.2">
      <c r="A1162" s="141" t="s">
        <v>2339</v>
      </c>
      <c r="B1162" s="142" t="s">
        <v>16542</v>
      </c>
      <c r="C1162" s="143">
        <v>322</v>
      </c>
      <c r="D1162" s="143">
        <v>0</v>
      </c>
      <c r="E1162" s="144">
        <v>0</v>
      </c>
      <c r="F1162" s="144">
        <v>382.41</v>
      </c>
      <c r="G1162" s="144">
        <v>0</v>
      </c>
      <c r="H1162" s="144">
        <v>0</v>
      </c>
      <c r="I1162" s="144">
        <v>382.41</v>
      </c>
    </row>
    <row r="1163" spans="1:9" x14ac:dyDescent="0.2">
      <c r="A1163" s="141" t="s">
        <v>2341</v>
      </c>
      <c r="B1163" s="142" t="s">
        <v>16543</v>
      </c>
      <c r="C1163" s="143">
        <v>31</v>
      </c>
      <c r="D1163" s="143">
        <v>0</v>
      </c>
      <c r="E1163" s="144">
        <v>0</v>
      </c>
      <c r="F1163" s="144">
        <v>36.82</v>
      </c>
      <c r="G1163" s="144">
        <v>0</v>
      </c>
      <c r="H1163" s="144">
        <v>0</v>
      </c>
      <c r="I1163" s="144">
        <v>36.82</v>
      </c>
    </row>
    <row r="1164" spans="1:9" x14ac:dyDescent="0.2">
      <c r="A1164" s="141" t="s">
        <v>2343</v>
      </c>
      <c r="B1164" s="142" t="s">
        <v>16544</v>
      </c>
      <c r="C1164" s="143">
        <v>112</v>
      </c>
      <c r="D1164" s="143">
        <v>0</v>
      </c>
      <c r="E1164" s="144">
        <v>0</v>
      </c>
      <c r="F1164" s="144">
        <v>133.02000000000001</v>
      </c>
      <c r="G1164" s="144">
        <v>0</v>
      </c>
      <c r="H1164" s="144">
        <v>0</v>
      </c>
      <c r="I1164" s="144">
        <v>133.02000000000001</v>
      </c>
    </row>
    <row r="1165" spans="1:9" x14ac:dyDescent="0.2">
      <c r="A1165" s="141" t="s">
        <v>2345</v>
      </c>
      <c r="B1165" s="142" t="s">
        <v>16545</v>
      </c>
      <c r="C1165" s="143">
        <v>144</v>
      </c>
      <c r="D1165" s="143">
        <v>4</v>
      </c>
      <c r="E1165" s="144">
        <v>728.77</v>
      </c>
      <c r="F1165" s="144">
        <v>171.02</v>
      </c>
      <c r="G1165" s="144">
        <v>336.66</v>
      </c>
      <c r="H1165" s="144">
        <v>77.569999999999993</v>
      </c>
      <c r="I1165" s="144">
        <v>585.25</v>
      </c>
    </row>
    <row r="1166" spans="1:9" x14ac:dyDescent="0.2">
      <c r="A1166" s="141" t="s">
        <v>2347</v>
      </c>
      <c r="B1166" s="142" t="s">
        <v>16546</v>
      </c>
      <c r="C1166" s="143">
        <v>65</v>
      </c>
      <c r="D1166" s="143">
        <v>0</v>
      </c>
      <c r="E1166" s="144">
        <v>0</v>
      </c>
      <c r="F1166" s="144">
        <v>77.19</v>
      </c>
      <c r="G1166" s="144">
        <v>0</v>
      </c>
      <c r="H1166" s="144">
        <v>0</v>
      </c>
      <c r="I1166" s="144">
        <v>77.19</v>
      </c>
    </row>
    <row r="1167" spans="1:9" x14ac:dyDescent="0.2">
      <c r="A1167" s="141" t="s">
        <v>2349</v>
      </c>
      <c r="B1167" s="142" t="s">
        <v>16547</v>
      </c>
      <c r="C1167" s="143">
        <v>32</v>
      </c>
      <c r="D1167" s="143">
        <v>0</v>
      </c>
      <c r="E1167" s="144">
        <v>0</v>
      </c>
      <c r="F1167" s="144">
        <v>38</v>
      </c>
      <c r="G1167" s="144">
        <v>0</v>
      </c>
      <c r="H1167" s="144">
        <v>0</v>
      </c>
      <c r="I1167" s="144">
        <v>38</v>
      </c>
    </row>
    <row r="1168" spans="1:9" x14ac:dyDescent="0.2">
      <c r="A1168" s="141" t="s">
        <v>2351</v>
      </c>
      <c r="B1168" s="142" t="s">
        <v>16548</v>
      </c>
      <c r="C1168" s="143">
        <v>186</v>
      </c>
      <c r="D1168" s="143">
        <v>1</v>
      </c>
      <c r="E1168" s="144">
        <v>186.61</v>
      </c>
      <c r="F1168" s="144">
        <v>220.9</v>
      </c>
      <c r="G1168" s="144">
        <v>84.16</v>
      </c>
      <c r="H1168" s="144">
        <v>19.86</v>
      </c>
      <c r="I1168" s="144">
        <v>324.92</v>
      </c>
    </row>
    <row r="1169" spans="1:9" x14ac:dyDescent="0.2">
      <c r="A1169" s="141" t="s">
        <v>2353</v>
      </c>
      <c r="B1169" s="142" t="s">
        <v>16549</v>
      </c>
      <c r="C1169" s="143">
        <v>51</v>
      </c>
      <c r="D1169" s="143">
        <v>1</v>
      </c>
      <c r="E1169" s="144">
        <v>403.88</v>
      </c>
      <c r="F1169" s="144">
        <v>60.57</v>
      </c>
      <c r="G1169" s="144">
        <v>84.16</v>
      </c>
      <c r="H1169" s="144">
        <v>42.99</v>
      </c>
      <c r="I1169" s="144">
        <v>187.72</v>
      </c>
    </row>
    <row r="1170" spans="1:9" x14ac:dyDescent="0.2">
      <c r="A1170" s="141" t="s">
        <v>2355</v>
      </c>
      <c r="B1170" s="142" t="s">
        <v>16550</v>
      </c>
      <c r="C1170" s="143">
        <v>292</v>
      </c>
      <c r="D1170" s="143">
        <v>3</v>
      </c>
      <c r="E1170" s="144">
        <v>471.45</v>
      </c>
      <c r="F1170" s="144">
        <v>346.78</v>
      </c>
      <c r="G1170" s="144">
        <v>252.49</v>
      </c>
      <c r="H1170" s="144">
        <v>50.18</v>
      </c>
      <c r="I1170" s="144">
        <v>649.45000000000005</v>
      </c>
    </row>
    <row r="1171" spans="1:9" x14ac:dyDescent="0.2">
      <c r="A1171" s="141" t="s">
        <v>2357</v>
      </c>
      <c r="B1171" s="142" t="s">
        <v>16551</v>
      </c>
      <c r="C1171" s="143">
        <v>21</v>
      </c>
      <c r="D1171" s="143">
        <v>1</v>
      </c>
      <c r="E1171" s="144">
        <v>186.61</v>
      </c>
      <c r="F1171" s="144">
        <v>24.94</v>
      </c>
      <c r="G1171" s="144">
        <v>84.16</v>
      </c>
      <c r="H1171" s="144">
        <v>19.86</v>
      </c>
      <c r="I1171" s="144">
        <v>128.96</v>
      </c>
    </row>
    <row r="1172" spans="1:9" x14ac:dyDescent="0.2">
      <c r="A1172" s="141" t="s">
        <v>2359</v>
      </c>
      <c r="B1172" s="142" t="s">
        <v>16552</v>
      </c>
      <c r="C1172" s="143">
        <v>57</v>
      </c>
      <c r="D1172" s="143">
        <v>1</v>
      </c>
      <c r="E1172" s="144">
        <v>186.61</v>
      </c>
      <c r="F1172" s="144">
        <v>67.7</v>
      </c>
      <c r="G1172" s="144">
        <v>84.16</v>
      </c>
      <c r="H1172" s="144">
        <v>19.86</v>
      </c>
      <c r="I1172" s="144">
        <v>171.72</v>
      </c>
    </row>
    <row r="1173" spans="1:9" x14ac:dyDescent="0.2">
      <c r="A1173" s="141" t="s">
        <v>2361</v>
      </c>
      <c r="B1173" s="142" t="s">
        <v>16553</v>
      </c>
      <c r="C1173" s="143">
        <v>1754</v>
      </c>
      <c r="D1173" s="143">
        <v>31</v>
      </c>
      <c r="E1173" s="144">
        <v>24826.86</v>
      </c>
      <c r="F1173" s="144">
        <v>2083.06</v>
      </c>
      <c r="G1173" s="144">
        <v>2609.08</v>
      </c>
      <c r="H1173" s="144">
        <v>2642.55</v>
      </c>
      <c r="I1173" s="144">
        <v>7334.69</v>
      </c>
    </row>
    <row r="1174" spans="1:9" x14ac:dyDescent="0.2">
      <c r="A1174" s="141" t="s">
        <v>2363</v>
      </c>
      <c r="B1174" s="142" t="s">
        <v>16554</v>
      </c>
      <c r="C1174" s="143">
        <v>54</v>
      </c>
      <c r="D1174" s="143">
        <v>0</v>
      </c>
      <c r="E1174" s="144">
        <v>0</v>
      </c>
      <c r="F1174" s="144">
        <v>64.13</v>
      </c>
      <c r="G1174" s="144">
        <v>0</v>
      </c>
      <c r="H1174" s="144">
        <v>0</v>
      </c>
      <c r="I1174" s="144">
        <v>64.13</v>
      </c>
    </row>
    <row r="1175" spans="1:9" x14ac:dyDescent="0.2">
      <c r="A1175" s="141" t="s">
        <v>2365</v>
      </c>
      <c r="B1175" s="142" t="s">
        <v>16555</v>
      </c>
      <c r="C1175" s="143">
        <v>180</v>
      </c>
      <c r="D1175" s="143">
        <v>2</v>
      </c>
      <c r="E1175" s="144">
        <v>325.23</v>
      </c>
      <c r="F1175" s="144">
        <v>213.77</v>
      </c>
      <c r="G1175" s="144">
        <v>168.33</v>
      </c>
      <c r="H1175" s="144">
        <v>34.619999999999997</v>
      </c>
      <c r="I1175" s="144">
        <v>416.72</v>
      </c>
    </row>
    <row r="1176" spans="1:9" x14ac:dyDescent="0.2">
      <c r="A1176" s="141" t="s">
        <v>2367</v>
      </c>
      <c r="B1176" s="142" t="s">
        <v>16556</v>
      </c>
      <c r="C1176" s="143">
        <v>27</v>
      </c>
      <c r="D1176" s="143">
        <v>0</v>
      </c>
      <c r="E1176" s="144">
        <v>0</v>
      </c>
      <c r="F1176" s="144">
        <v>32.06</v>
      </c>
      <c r="G1176" s="144">
        <v>0</v>
      </c>
      <c r="H1176" s="144">
        <v>0</v>
      </c>
      <c r="I1176" s="144">
        <v>32.06</v>
      </c>
    </row>
    <row r="1177" spans="1:9" x14ac:dyDescent="0.2">
      <c r="A1177" s="141" t="s">
        <v>2369</v>
      </c>
      <c r="B1177" s="142" t="s">
        <v>16557</v>
      </c>
      <c r="C1177" s="143">
        <v>100</v>
      </c>
      <c r="D1177" s="143">
        <v>0</v>
      </c>
      <c r="E1177" s="144">
        <v>0</v>
      </c>
      <c r="F1177" s="144">
        <v>118.76</v>
      </c>
      <c r="G1177" s="144">
        <v>0</v>
      </c>
      <c r="H1177" s="144">
        <v>0</v>
      </c>
      <c r="I1177" s="144">
        <v>118.76</v>
      </c>
    </row>
    <row r="1178" spans="1:9" x14ac:dyDescent="0.2">
      <c r="A1178" s="141" t="s">
        <v>2371</v>
      </c>
      <c r="B1178" s="142" t="s">
        <v>16558</v>
      </c>
      <c r="C1178" s="143">
        <v>51</v>
      </c>
      <c r="D1178" s="143">
        <v>0</v>
      </c>
      <c r="E1178" s="144">
        <v>0</v>
      </c>
      <c r="F1178" s="144">
        <v>60.57</v>
      </c>
      <c r="G1178" s="144">
        <v>0</v>
      </c>
      <c r="H1178" s="144">
        <v>0</v>
      </c>
      <c r="I1178" s="144">
        <v>60.57</v>
      </c>
    </row>
    <row r="1179" spans="1:9" x14ac:dyDescent="0.2">
      <c r="A1179" s="141" t="s">
        <v>2373</v>
      </c>
      <c r="B1179" s="142" t="s">
        <v>16559</v>
      </c>
      <c r="C1179" s="143">
        <v>6465</v>
      </c>
      <c r="D1179" s="143">
        <v>120</v>
      </c>
      <c r="E1179" s="144">
        <v>92213.06</v>
      </c>
      <c r="F1179" s="144">
        <v>7677.89</v>
      </c>
      <c r="G1179" s="144">
        <v>10099.66</v>
      </c>
      <c r="H1179" s="144">
        <v>9815.09</v>
      </c>
      <c r="I1179" s="144">
        <v>27592.639999999999</v>
      </c>
    </row>
    <row r="1180" spans="1:9" x14ac:dyDescent="0.2">
      <c r="A1180" s="141" t="s">
        <v>2375</v>
      </c>
      <c r="B1180" s="142" t="s">
        <v>16560</v>
      </c>
      <c r="C1180" s="143">
        <v>196</v>
      </c>
      <c r="D1180" s="143">
        <v>2</v>
      </c>
      <c r="E1180" s="144">
        <v>74.64</v>
      </c>
      <c r="F1180" s="144">
        <v>232.77</v>
      </c>
      <c r="G1180" s="144">
        <v>168.33</v>
      </c>
      <c r="H1180" s="144">
        <v>7.94</v>
      </c>
      <c r="I1180" s="144">
        <v>409.04</v>
      </c>
    </row>
    <row r="1181" spans="1:9" x14ac:dyDescent="0.2">
      <c r="A1181" s="141" t="s">
        <v>2377</v>
      </c>
      <c r="B1181" s="142" t="s">
        <v>16561</v>
      </c>
      <c r="C1181" s="143">
        <v>605</v>
      </c>
      <c r="D1181" s="143">
        <v>12</v>
      </c>
      <c r="E1181" s="144">
        <v>2674.79</v>
      </c>
      <c r="F1181" s="144">
        <v>718.5</v>
      </c>
      <c r="G1181" s="144">
        <v>1009.97</v>
      </c>
      <c r="H1181" s="144">
        <v>284.7</v>
      </c>
      <c r="I1181" s="144">
        <v>2013.17</v>
      </c>
    </row>
    <row r="1182" spans="1:9" x14ac:dyDescent="0.2">
      <c r="A1182" s="141" t="s">
        <v>2379</v>
      </c>
      <c r="B1182" s="142" t="s">
        <v>16562</v>
      </c>
      <c r="C1182" s="143">
        <v>174051</v>
      </c>
      <c r="D1182" s="143">
        <v>2617</v>
      </c>
      <c r="E1182" s="144">
        <v>4487377.7699999996</v>
      </c>
      <c r="F1182" s="144">
        <v>206704.37</v>
      </c>
      <c r="G1182" s="144">
        <v>220256.73</v>
      </c>
      <c r="H1182" s="144">
        <v>477633.04</v>
      </c>
      <c r="I1182" s="144">
        <v>904594.14</v>
      </c>
    </row>
    <row r="1183" spans="1:9" x14ac:dyDescent="0.2">
      <c r="A1183" s="141" t="s">
        <v>2381</v>
      </c>
      <c r="B1183" s="142" t="s">
        <v>16563</v>
      </c>
      <c r="C1183" s="143">
        <v>138</v>
      </c>
      <c r="D1183" s="143">
        <v>3</v>
      </c>
      <c r="E1183" s="144">
        <v>410.54</v>
      </c>
      <c r="F1183" s="144">
        <v>163.89</v>
      </c>
      <c r="G1183" s="144">
        <v>252.49</v>
      </c>
      <c r="H1183" s="144">
        <v>43.7</v>
      </c>
      <c r="I1183" s="144">
        <v>460.08</v>
      </c>
    </row>
    <row r="1184" spans="1:9" x14ac:dyDescent="0.2">
      <c r="A1184" s="141" t="s">
        <v>2383</v>
      </c>
      <c r="B1184" s="142" t="s">
        <v>16564</v>
      </c>
      <c r="C1184" s="143">
        <v>166</v>
      </c>
      <c r="D1184" s="143">
        <v>2</v>
      </c>
      <c r="E1184" s="144">
        <v>935.31</v>
      </c>
      <c r="F1184" s="144">
        <v>197.14</v>
      </c>
      <c r="G1184" s="144">
        <v>168.33</v>
      </c>
      <c r="H1184" s="144">
        <v>99.55</v>
      </c>
      <c r="I1184" s="144">
        <v>465.02</v>
      </c>
    </row>
    <row r="1185" spans="1:9" x14ac:dyDescent="0.2">
      <c r="A1185" s="141" t="s">
        <v>2385</v>
      </c>
      <c r="B1185" s="142" t="s">
        <v>16565</v>
      </c>
      <c r="C1185" s="143">
        <v>40</v>
      </c>
      <c r="D1185" s="143">
        <v>0</v>
      </c>
      <c r="E1185" s="144">
        <v>0</v>
      </c>
      <c r="F1185" s="144">
        <v>47.5</v>
      </c>
      <c r="G1185" s="144">
        <v>0</v>
      </c>
      <c r="H1185" s="144">
        <v>0</v>
      </c>
      <c r="I1185" s="144">
        <v>47.5</v>
      </c>
    </row>
    <row r="1186" spans="1:9" x14ac:dyDescent="0.2">
      <c r="A1186" s="141" t="s">
        <v>2387</v>
      </c>
      <c r="B1186" s="142" t="s">
        <v>16566</v>
      </c>
      <c r="C1186" s="143">
        <v>248</v>
      </c>
      <c r="D1186" s="143">
        <v>4</v>
      </c>
      <c r="E1186" s="144">
        <v>296.52</v>
      </c>
      <c r="F1186" s="144">
        <v>294.52999999999997</v>
      </c>
      <c r="G1186" s="144">
        <v>336.66</v>
      </c>
      <c r="H1186" s="144">
        <v>31.56</v>
      </c>
      <c r="I1186" s="144">
        <v>662.75</v>
      </c>
    </row>
    <row r="1187" spans="1:9" x14ac:dyDescent="0.2">
      <c r="A1187" s="141" t="s">
        <v>2389</v>
      </c>
      <c r="B1187" s="142" t="s">
        <v>16567</v>
      </c>
      <c r="C1187" s="143">
        <v>419</v>
      </c>
      <c r="D1187" s="143">
        <v>15</v>
      </c>
      <c r="E1187" s="144">
        <v>6366.31</v>
      </c>
      <c r="F1187" s="144">
        <v>497.61</v>
      </c>
      <c r="G1187" s="144">
        <v>1262.46</v>
      </c>
      <c r="H1187" s="144">
        <v>677.62</v>
      </c>
      <c r="I1187" s="144">
        <v>2437.69</v>
      </c>
    </row>
    <row r="1188" spans="1:9" x14ac:dyDescent="0.2">
      <c r="A1188" s="141" t="s">
        <v>2391</v>
      </c>
      <c r="B1188" s="142" t="s">
        <v>16568</v>
      </c>
      <c r="C1188" s="143">
        <v>169</v>
      </c>
      <c r="D1188" s="143">
        <v>1</v>
      </c>
      <c r="E1188" s="144">
        <v>596.20000000000005</v>
      </c>
      <c r="F1188" s="144">
        <v>200.7</v>
      </c>
      <c r="G1188" s="144">
        <v>84.16</v>
      </c>
      <c r="H1188" s="144">
        <v>63.46</v>
      </c>
      <c r="I1188" s="144">
        <v>348.32</v>
      </c>
    </row>
    <row r="1189" spans="1:9" x14ac:dyDescent="0.2">
      <c r="A1189" s="141" t="s">
        <v>2393</v>
      </c>
      <c r="B1189" s="142" t="s">
        <v>16569</v>
      </c>
      <c r="C1189" s="143">
        <v>56</v>
      </c>
      <c r="D1189" s="143">
        <v>1</v>
      </c>
      <c r="E1189" s="144">
        <v>1081.82</v>
      </c>
      <c r="F1189" s="144">
        <v>66.5</v>
      </c>
      <c r="G1189" s="144">
        <v>84.16</v>
      </c>
      <c r="H1189" s="144">
        <v>115.15</v>
      </c>
      <c r="I1189" s="144">
        <v>265.81</v>
      </c>
    </row>
    <row r="1190" spans="1:9" x14ac:dyDescent="0.2">
      <c r="A1190" s="141" t="s">
        <v>2395</v>
      </c>
      <c r="B1190" s="142" t="s">
        <v>16570</v>
      </c>
      <c r="C1190" s="143">
        <v>436</v>
      </c>
      <c r="D1190" s="143">
        <v>4</v>
      </c>
      <c r="E1190" s="144">
        <v>1336.96</v>
      </c>
      <c r="F1190" s="144">
        <v>517.79999999999995</v>
      </c>
      <c r="G1190" s="144">
        <v>336.66</v>
      </c>
      <c r="H1190" s="144">
        <v>142.30000000000001</v>
      </c>
      <c r="I1190" s="144">
        <v>996.76</v>
      </c>
    </row>
    <row r="1191" spans="1:9" x14ac:dyDescent="0.2">
      <c r="A1191" s="141" t="s">
        <v>2397</v>
      </c>
      <c r="B1191" s="142" t="s">
        <v>16571</v>
      </c>
      <c r="C1191" s="143">
        <v>25</v>
      </c>
      <c r="D1191" s="143">
        <v>0</v>
      </c>
      <c r="E1191" s="144">
        <v>0</v>
      </c>
      <c r="F1191" s="144">
        <v>29.69</v>
      </c>
      <c r="G1191" s="144">
        <v>0</v>
      </c>
      <c r="H1191" s="144">
        <v>0</v>
      </c>
      <c r="I1191" s="144">
        <v>29.69</v>
      </c>
    </row>
    <row r="1192" spans="1:9" x14ac:dyDescent="0.2">
      <c r="A1192" s="141" t="s">
        <v>2399</v>
      </c>
      <c r="B1192" s="142" t="s">
        <v>16572</v>
      </c>
      <c r="C1192" s="143">
        <v>30</v>
      </c>
      <c r="D1192" s="143">
        <v>0</v>
      </c>
      <c r="E1192" s="144">
        <v>0</v>
      </c>
      <c r="F1192" s="144">
        <v>35.630000000000003</v>
      </c>
      <c r="G1192" s="144">
        <v>0</v>
      </c>
      <c r="H1192" s="144">
        <v>0</v>
      </c>
      <c r="I1192" s="144">
        <v>35.630000000000003</v>
      </c>
    </row>
    <row r="1193" spans="1:9" x14ac:dyDescent="0.2">
      <c r="A1193" s="141" t="s">
        <v>2401</v>
      </c>
      <c r="B1193" s="142" t="s">
        <v>16573</v>
      </c>
      <c r="C1193" s="143">
        <v>45</v>
      </c>
      <c r="D1193" s="143">
        <v>2</v>
      </c>
      <c r="E1193" s="144">
        <v>32372.69</v>
      </c>
      <c r="F1193" s="144">
        <v>53.44</v>
      </c>
      <c r="G1193" s="144">
        <v>168.33</v>
      </c>
      <c r="H1193" s="144">
        <v>3445.73</v>
      </c>
      <c r="I1193" s="144">
        <v>3667.5</v>
      </c>
    </row>
    <row r="1194" spans="1:9" x14ac:dyDescent="0.2">
      <c r="A1194" s="141" t="s">
        <v>2403</v>
      </c>
      <c r="B1194" s="142" t="s">
        <v>16574</v>
      </c>
      <c r="C1194" s="143">
        <v>448</v>
      </c>
      <c r="D1194" s="143">
        <v>11</v>
      </c>
      <c r="E1194" s="144">
        <v>78501.52</v>
      </c>
      <c r="F1194" s="144">
        <v>532.04999999999995</v>
      </c>
      <c r="G1194" s="144">
        <v>925.8</v>
      </c>
      <c r="H1194" s="144">
        <v>8355.64</v>
      </c>
      <c r="I1194" s="144">
        <v>9813.49</v>
      </c>
    </row>
    <row r="1195" spans="1:9" x14ac:dyDescent="0.2">
      <c r="A1195" s="141" t="s">
        <v>2405</v>
      </c>
      <c r="B1195" s="142" t="s">
        <v>16575</v>
      </c>
      <c r="C1195" s="143">
        <v>1414</v>
      </c>
      <c r="D1195" s="143">
        <v>11</v>
      </c>
      <c r="E1195" s="144">
        <v>2013.46</v>
      </c>
      <c r="F1195" s="144">
        <v>1679.28</v>
      </c>
      <c r="G1195" s="144">
        <v>925.8</v>
      </c>
      <c r="H1195" s="144">
        <v>214.31</v>
      </c>
      <c r="I1195" s="144">
        <v>2819.39</v>
      </c>
    </row>
    <row r="1196" spans="1:9" x14ac:dyDescent="0.2">
      <c r="A1196" s="141" t="s">
        <v>2407</v>
      </c>
      <c r="B1196" s="142" t="s">
        <v>16576</v>
      </c>
      <c r="C1196" s="143">
        <v>1175</v>
      </c>
      <c r="D1196" s="143">
        <v>15</v>
      </c>
      <c r="E1196" s="144">
        <v>2027.2</v>
      </c>
      <c r="F1196" s="144">
        <v>1395.44</v>
      </c>
      <c r="G1196" s="144">
        <v>1262.46</v>
      </c>
      <c r="H1196" s="144">
        <v>215.78</v>
      </c>
      <c r="I1196" s="144">
        <v>2873.68</v>
      </c>
    </row>
    <row r="1197" spans="1:9" x14ac:dyDescent="0.2">
      <c r="A1197" s="141" t="s">
        <v>2409</v>
      </c>
      <c r="B1197" s="142" t="s">
        <v>16577</v>
      </c>
      <c r="C1197" s="143">
        <v>109</v>
      </c>
      <c r="D1197" s="143">
        <v>0</v>
      </c>
      <c r="E1197" s="144">
        <v>0</v>
      </c>
      <c r="F1197" s="144">
        <v>129.44999999999999</v>
      </c>
      <c r="G1197" s="144">
        <v>0</v>
      </c>
      <c r="H1197" s="144">
        <v>0</v>
      </c>
      <c r="I1197" s="144">
        <v>129.44999999999999</v>
      </c>
    </row>
    <row r="1198" spans="1:9" x14ac:dyDescent="0.2">
      <c r="A1198" s="141" t="s">
        <v>2411</v>
      </c>
      <c r="B1198" s="142" t="s">
        <v>16578</v>
      </c>
      <c r="C1198" s="143">
        <v>25</v>
      </c>
      <c r="D1198" s="143">
        <v>2</v>
      </c>
      <c r="E1198" s="144">
        <v>435.43</v>
      </c>
      <c r="F1198" s="144">
        <v>29.69</v>
      </c>
      <c r="G1198" s="144">
        <v>168.33</v>
      </c>
      <c r="H1198" s="144">
        <v>46.34</v>
      </c>
      <c r="I1198" s="144">
        <v>244.36</v>
      </c>
    </row>
    <row r="1199" spans="1:9" x14ac:dyDescent="0.2">
      <c r="A1199" s="141" t="s">
        <v>2413</v>
      </c>
      <c r="B1199" s="142" t="s">
        <v>16579</v>
      </c>
      <c r="C1199" s="143">
        <v>29</v>
      </c>
      <c r="D1199" s="143">
        <v>0</v>
      </c>
      <c r="E1199" s="144">
        <v>0</v>
      </c>
      <c r="F1199" s="144">
        <v>34.44</v>
      </c>
      <c r="G1199" s="144">
        <v>0</v>
      </c>
      <c r="H1199" s="144">
        <v>0</v>
      </c>
      <c r="I1199" s="144">
        <v>34.44</v>
      </c>
    </row>
    <row r="1200" spans="1:9" x14ac:dyDescent="0.2">
      <c r="A1200" s="141" t="s">
        <v>2415</v>
      </c>
      <c r="B1200" s="142" t="s">
        <v>16580</v>
      </c>
      <c r="C1200" s="143">
        <v>32</v>
      </c>
      <c r="D1200" s="143">
        <v>3</v>
      </c>
      <c r="E1200" s="144">
        <v>344.22</v>
      </c>
      <c r="F1200" s="144">
        <v>38</v>
      </c>
      <c r="G1200" s="144">
        <v>252.49</v>
      </c>
      <c r="H1200" s="144">
        <v>36.64</v>
      </c>
      <c r="I1200" s="144">
        <v>327.13</v>
      </c>
    </row>
    <row r="1201" spans="1:9" x14ac:dyDescent="0.2">
      <c r="A1201" s="141" t="s">
        <v>2417</v>
      </c>
      <c r="B1201" s="142" t="s">
        <v>16581</v>
      </c>
      <c r="C1201" s="143">
        <v>49</v>
      </c>
      <c r="D1201" s="143">
        <v>1</v>
      </c>
      <c r="E1201" s="144">
        <v>11539.44</v>
      </c>
      <c r="F1201" s="144">
        <v>58.19</v>
      </c>
      <c r="G1201" s="144">
        <v>84.16</v>
      </c>
      <c r="H1201" s="144">
        <v>1228.25</v>
      </c>
      <c r="I1201" s="144">
        <v>1370.6</v>
      </c>
    </row>
    <row r="1202" spans="1:9" x14ac:dyDescent="0.2">
      <c r="A1202" s="141" t="s">
        <v>2419</v>
      </c>
      <c r="B1202" s="142" t="s">
        <v>16582</v>
      </c>
      <c r="C1202" s="143">
        <v>33</v>
      </c>
      <c r="D1202" s="143">
        <v>2</v>
      </c>
      <c r="E1202" s="144">
        <v>880.11</v>
      </c>
      <c r="F1202" s="144">
        <v>39.19</v>
      </c>
      <c r="G1202" s="144">
        <v>168.33</v>
      </c>
      <c r="H1202" s="144">
        <v>93.68</v>
      </c>
      <c r="I1202" s="144">
        <v>301.2</v>
      </c>
    </row>
    <row r="1203" spans="1:9" x14ac:dyDescent="0.2">
      <c r="A1203" s="141" t="s">
        <v>2421</v>
      </c>
      <c r="B1203" s="142" t="s">
        <v>16583</v>
      </c>
      <c r="C1203" s="143">
        <v>25</v>
      </c>
      <c r="D1203" s="143">
        <v>2</v>
      </c>
      <c r="E1203" s="144">
        <v>1612.58</v>
      </c>
      <c r="F1203" s="144">
        <v>29.69</v>
      </c>
      <c r="G1203" s="144">
        <v>168.33</v>
      </c>
      <c r="H1203" s="144">
        <v>171.64</v>
      </c>
      <c r="I1203" s="144">
        <v>369.66</v>
      </c>
    </row>
    <row r="1204" spans="1:9" x14ac:dyDescent="0.2">
      <c r="A1204" s="141" t="s">
        <v>2423</v>
      </c>
      <c r="B1204" s="142" t="s">
        <v>16584</v>
      </c>
      <c r="C1204" s="143">
        <v>173</v>
      </c>
      <c r="D1204" s="143">
        <v>1</v>
      </c>
      <c r="E1204" s="144">
        <v>186.61</v>
      </c>
      <c r="F1204" s="144">
        <v>205.46</v>
      </c>
      <c r="G1204" s="144">
        <v>84.16</v>
      </c>
      <c r="H1204" s="144">
        <v>19.86</v>
      </c>
      <c r="I1204" s="144">
        <v>309.48</v>
      </c>
    </row>
    <row r="1205" spans="1:9" x14ac:dyDescent="0.2">
      <c r="A1205" s="141" t="s">
        <v>2425</v>
      </c>
      <c r="B1205" s="142" t="s">
        <v>16585</v>
      </c>
      <c r="C1205" s="143">
        <v>648</v>
      </c>
      <c r="D1205" s="143">
        <v>19</v>
      </c>
      <c r="E1205" s="144">
        <v>3207.22</v>
      </c>
      <c r="F1205" s="144">
        <v>769.57</v>
      </c>
      <c r="G1205" s="144">
        <v>1599.11</v>
      </c>
      <c r="H1205" s="144">
        <v>341.38</v>
      </c>
      <c r="I1205" s="144">
        <v>2710.06</v>
      </c>
    </row>
    <row r="1206" spans="1:9" x14ac:dyDescent="0.2">
      <c r="A1206" s="141" t="s">
        <v>2427</v>
      </c>
      <c r="B1206" s="142" t="s">
        <v>16586</v>
      </c>
      <c r="C1206" s="143">
        <v>814</v>
      </c>
      <c r="D1206" s="143">
        <v>17</v>
      </c>
      <c r="E1206" s="144">
        <v>2132.8200000000002</v>
      </c>
      <c r="F1206" s="144">
        <v>966.71</v>
      </c>
      <c r="G1206" s="144">
        <v>1430.78</v>
      </c>
      <c r="H1206" s="144">
        <v>227.02</v>
      </c>
      <c r="I1206" s="144">
        <v>2624.51</v>
      </c>
    </row>
    <row r="1207" spans="1:9" x14ac:dyDescent="0.2">
      <c r="A1207" s="141" t="s">
        <v>2429</v>
      </c>
      <c r="B1207" s="142" t="s">
        <v>16587</v>
      </c>
      <c r="C1207" s="143">
        <v>57</v>
      </c>
      <c r="D1207" s="143">
        <v>0</v>
      </c>
      <c r="E1207" s="144">
        <v>0</v>
      </c>
      <c r="F1207" s="144">
        <v>67.7</v>
      </c>
      <c r="G1207" s="144">
        <v>0</v>
      </c>
      <c r="H1207" s="144">
        <v>0</v>
      </c>
      <c r="I1207" s="144">
        <v>67.7</v>
      </c>
    </row>
    <row r="1208" spans="1:9" x14ac:dyDescent="0.2">
      <c r="A1208" s="141" t="s">
        <v>2431</v>
      </c>
      <c r="B1208" s="142" t="s">
        <v>16588</v>
      </c>
      <c r="C1208" s="143">
        <v>49</v>
      </c>
      <c r="D1208" s="143">
        <v>0</v>
      </c>
      <c r="E1208" s="144">
        <v>0</v>
      </c>
      <c r="F1208" s="144">
        <v>58.19</v>
      </c>
      <c r="G1208" s="144">
        <v>0</v>
      </c>
      <c r="H1208" s="144">
        <v>0</v>
      </c>
      <c r="I1208" s="144">
        <v>58.19</v>
      </c>
    </row>
    <row r="1209" spans="1:9" x14ac:dyDescent="0.2">
      <c r="A1209" s="141" t="s">
        <v>2433</v>
      </c>
      <c r="B1209" s="142" t="s">
        <v>16589</v>
      </c>
      <c r="C1209" s="143">
        <v>758</v>
      </c>
      <c r="D1209" s="143">
        <v>18</v>
      </c>
      <c r="E1209" s="144">
        <v>126713.09</v>
      </c>
      <c r="F1209" s="144">
        <v>900.21</v>
      </c>
      <c r="G1209" s="144">
        <v>1514.95</v>
      </c>
      <c r="H1209" s="144">
        <v>13487.24</v>
      </c>
      <c r="I1209" s="144">
        <v>15902.4</v>
      </c>
    </row>
    <row r="1210" spans="1:9" x14ac:dyDescent="0.2">
      <c r="A1210" s="141" t="s">
        <v>2435</v>
      </c>
      <c r="B1210" s="142" t="s">
        <v>16590</v>
      </c>
      <c r="C1210" s="143">
        <v>190</v>
      </c>
      <c r="D1210" s="143">
        <v>2</v>
      </c>
      <c r="E1210" s="144">
        <v>408.17</v>
      </c>
      <c r="F1210" s="144">
        <v>225.65</v>
      </c>
      <c r="G1210" s="144">
        <v>168.33</v>
      </c>
      <c r="H1210" s="144">
        <v>43.45</v>
      </c>
      <c r="I1210" s="144">
        <v>437.43</v>
      </c>
    </row>
    <row r="1211" spans="1:9" x14ac:dyDescent="0.2">
      <c r="A1211" s="141" t="s">
        <v>2437</v>
      </c>
      <c r="B1211" s="142" t="s">
        <v>16591</v>
      </c>
      <c r="C1211" s="143">
        <v>54</v>
      </c>
      <c r="D1211" s="143">
        <v>1</v>
      </c>
      <c r="E1211" s="144">
        <v>369.26</v>
      </c>
      <c r="F1211" s="144">
        <v>64.13</v>
      </c>
      <c r="G1211" s="144">
        <v>84.16</v>
      </c>
      <c r="H1211" s="144">
        <v>39.299999999999997</v>
      </c>
      <c r="I1211" s="144">
        <v>187.59</v>
      </c>
    </row>
    <row r="1212" spans="1:9" x14ac:dyDescent="0.2">
      <c r="A1212" s="141" t="s">
        <v>2439</v>
      </c>
      <c r="B1212" s="142" t="s">
        <v>16592</v>
      </c>
      <c r="C1212" s="143">
        <v>102</v>
      </c>
      <c r="D1212" s="143">
        <v>3</v>
      </c>
      <c r="E1212" s="144">
        <v>587.46</v>
      </c>
      <c r="F1212" s="144">
        <v>121.14</v>
      </c>
      <c r="G1212" s="144">
        <v>252.49</v>
      </c>
      <c r="H1212" s="144">
        <v>62.53</v>
      </c>
      <c r="I1212" s="144">
        <v>436.16</v>
      </c>
    </row>
    <row r="1213" spans="1:9" x14ac:dyDescent="0.2">
      <c r="A1213" s="141" t="s">
        <v>2441</v>
      </c>
      <c r="B1213" s="142" t="s">
        <v>16593</v>
      </c>
      <c r="C1213" s="143">
        <v>532</v>
      </c>
      <c r="D1213" s="143">
        <v>11</v>
      </c>
      <c r="E1213" s="144">
        <v>42150.17</v>
      </c>
      <c r="F1213" s="144">
        <v>631.80999999999995</v>
      </c>
      <c r="G1213" s="144">
        <v>925.8</v>
      </c>
      <c r="H1213" s="144">
        <v>4486.43</v>
      </c>
      <c r="I1213" s="144">
        <v>6044.04</v>
      </c>
    </row>
    <row r="1214" spans="1:9" x14ac:dyDescent="0.2">
      <c r="A1214" s="141" t="s">
        <v>2443</v>
      </c>
      <c r="B1214" s="142" t="s">
        <v>16594</v>
      </c>
      <c r="C1214" s="143">
        <v>52</v>
      </c>
      <c r="D1214" s="143">
        <v>1</v>
      </c>
      <c r="E1214" s="144">
        <v>186.61</v>
      </c>
      <c r="F1214" s="144">
        <v>61.75</v>
      </c>
      <c r="G1214" s="144">
        <v>84.16</v>
      </c>
      <c r="H1214" s="144">
        <v>19.86</v>
      </c>
      <c r="I1214" s="144">
        <v>165.77</v>
      </c>
    </row>
    <row r="1215" spans="1:9" x14ac:dyDescent="0.2">
      <c r="A1215" s="141" t="s">
        <v>2445</v>
      </c>
      <c r="B1215" s="142" t="s">
        <v>16595</v>
      </c>
      <c r="C1215" s="143">
        <v>78</v>
      </c>
      <c r="D1215" s="143">
        <v>0</v>
      </c>
      <c r="E1215" s="144">
        <v>0</v>
      </c>
      <c r="F1215" s="144">
        <v>92.63</v>
      </c>
      <c r="G1215" s="144">
        <v>0</v>
      </c>
      <c r="H1215" s="144">
        <v>0</v>
      </c>
      <c r="I1215" s="144">
        <v>92.63</v>
      </c>
    </row>
    <row r="1216" spans="1:9" x14ac:dyDescent="0.2">
      <c r="A1216" s="141" t="s">
        <v>2447</v>
      </c>
      <c r="B1216" s="142" t="s">
        <v>16596</v>
      </c>
      <c r="C1216" s="143">
        <v>35</v>
      </c>
      <c r="D1216" s="143">
        <v>0</v>
      </c>
      <c r="E1216" s="144">
        <v>0</v>
      </c>
      <c r="F1216" s="144">
        <v>41.57</v>
      </c>
      <c r="G1216" s="144">
        <v>0</v>
      </c>
      <c r="H1216" s="144">
        <v>0</v>
      </c>
      <c r="I1216" s="144">
        <v>41.57</v>
      </c>
    </row>
    <row r="1217" spans="1:9" x14ac:dyDescent="0.2">
      <c r="A1217" s="141" t="s">
        <v>2449</v>
      </c>
      <c r="B1217" s="142" t="s">
        <v>16597</v>
      </c>
      <c r="C1217" s="143">
        <v>218</v>
      </c>
      <c r="D1217" s="143">
        <v>8</v>
      </c>
      <c r="E1217" s="144">
        <v>1252.28</v>
      </c>
      <c r="F1217" s="144">
        <v>258.89999999999998</v>
      </c>
      <c r="G1217" s="144">
        <v>673.31</v>
      </c>
      <c r="H1217" s="144">
        <v>133.29</v>
      </c>
      <c r="I1217" s="144">
        <v>1065.5</v>
      </c>
    </row>
    <row r="1218" spans="1:9" x14ac:dyDescent="0.2">
      <c r="A1218" s="141" t="s">
        <v>2451</v>
      </c>
      <c r="B1218" s="142" t="s">
        <v>16598</v>
      </c>
      <c r="C1218" s="143">
        <v>41</v>
      </c>
      <c r="D1218" s="143">
        <v>1</v>
      </c>
      <c r="E1218" s="144">
        <v>186.61</v>
      </c>
      <c r="F1218" s="144">
        <v>48.69</v>
      </c>
      <c r="G1218" s="144">
        <v>84.16</v>
      </c>
      <c r="H1218" s="144">
        <v>19.86</v>
      </c>
      <c r="I1218" s="144">
        <v>152.71</v>
      </c>
    </row>
    <row r="1219" spans="1:9" x14ac:dyDescent="0.2">
      <c r="A1219" s="141" t="s">
        <v>2453</v>
      </c>
      <c r="B1219" s="142" t="s">
        <v>16599</v>
      </c>
      <c r="C1219" s="143">
        <v>104</v>
      </c>
      <c r="D1219" s="143">
        <v>0</v>
      </c>
      <c r="E1219" s="144">
        <v>0</v>
      </c>
      <c r="F1219" s="144">
        <v>123.51</v>
      </c>
      <c r="G1219" s="144">
        <v>0</v>
      </c>
      <c r="H1219" s="144">
        <v>0</v>
      </c>
      <c r="I1219" s="144">
        <v>123.51</v>
      </c>
    </row>
    <row r="1220" spans="1:9" x14ac:dyDescent="0.2">
      <c r="A1220" s="141" t="s">
        <v>2455</v>
      </c>
      <c r="B1220" s="142" t="s">
        <v>16600</v>
      </c>
      <c r="C1220" s="143">
        <v>592</v>
      </c>
      <c r="D1220" s="143">
        <v>19</v>
      </c>
      <c r="E1220" s="144">
        <v>39769.589999999997</v>
      </c>
      <c r="F1220" s="144">
        <v>703.06</v>
      </c>
      <c r="G1220" s="144">
        <v>1599.11</v>
      </c>
      <c r="H1220" s="144">
        <v>4233.05</v>
      </c>
      <c r="I1220" s="144">
        <v>6535.22</v>
      </c>
    </row>
    <row r="1221" spans="1:9" x14ac:dyDescent="0.2">
      <c r="A1221" s="141" t="s">
        <v>2457</v>
      </c>
      <c r="B1221" s="142" t="s">
        <v>16601</v>
      </c>
      <c r="C1221" s="143">
        <v>1416</v>
      </c>
      <c r="D1221" s="143">
        <v>18</v>
      </c>
      <c r="E1221" s="144">
        <v>3570.43</v>
      </c>
      <c r="F1221" s="144">
        <v>1681.66</v>
      </c>
      <c r="G1221" s="144">
        <v>1514.95</v>
      </c>
      <c r="H1221" s="144">
        <v>380.03</v>
      </c>
      <c r="I1221" s="144">
        <v>3576.64</v>
      </c>
    </row>
    <row r="1222" spans="1:9" x14ac:dyDescent="0.2">
      <c r="A1222" s="141" t="s">
        <v>2459</v>
      </c>
      <c r="B1222" s="142" t="s">
        <v>16602</v>
      </c>
      <c r="C1222" s="143">
        <v>81</v>
      </c>
      <c r="D1222" s="143">
        <v>1</v>
      </c>
      <c r="E1222" s="144">
        <v>186.61</v>
      </c>
      <c r="F1222" s="144">
        <v>96.2</v>
      </c>
      <c r="G1222" s="144">
        <v>84.16</v>
      </c>
      <c r="H1222" s="144">
        <v>19.86</v>
      </c>
      <c r="I1222" s="144">
        <v>200.22</v>
      </c>
    </row>
    <row r="1223" spans="1:9" x14ac:dyDescent="0.2">
      <c r="A1223" s="141" t="s">
        <v>2461</v>
      </c>
      <c r="B1223" s="142" t="s">
        <v>16603</v>
      </c>
      <c r="C1223" s="143">
        <v>105</v>
      </c>
      <c r="D1223" s="143">
        <v>1</v>
      </c>
      <c r="E1223" s="144">
        <v>557.74</v>
      </c>
      <c r="F1223" s="144">
        <v>124.7</v>
      </c>
      <c r="G1223" s="144">
        <v>84.16</v>
      </c>
      <c r="H1223" s="144">
        <v>59.37</v>
      </c>
      <c r="I1223" s="144">
        <v>268.23</v>
      </c>
    </row>
    <row r="1224" spans="1:9" x14ac:dyDescent="0.2">
      <c r="A1224" s="141" t="s">
        <v>2463</v>
      </c>
      <c r="B1224" s="142" t="s">
        <v>16604</v>
      </c>
      <c r="C1224" s="143">
        <v>539</v>
      </c>
      <c r="D1224" s="143">
        <v>16</v>
      </c>
      <c r="E1224" s="144">
        <v>4565.74</v>
      </c>
      <c r="F1224" s="144">
        <v>640.12</v>
      </c>
      <c r="G1224" s="144">
        <v>1346.62</v>
      </c>
      <c r="H1224" s="144">
        <v>485.98</v>
      </c>
      <c r="I1224" s="144">
        <v>2472.7199999999998</v>
      </c>
    </row>
    <row r="1225" spans="1:9" x14ac:dyDescent="0.2">
      <c r="A1225" s="141" t="s">
        <v>2465</v>
      </c>
      <c r="B1225" s="142" t="s">
        <v>16605</v>
      </c>
      <c r="C1225" s="143">
        <v>102</v>
      </c>
      <c r="D1225" s="143">
        <v>2</v>
      </c>
      <c r="E1225" s="144">
        <v>631.91</v>
      </c>
      <c r="F1225" s="144">
        <v>121.14</v>
      </c>
      <c r="G1225" s="144">
        <v>168.33</v>
      </c>
      <c r="H1225" s="144">
        <v>67.260000000000005</v>
      </c>
      <c r="I1225" s="144">
        <v>356.73</v>
      </c>
    </row>
    <row r="1226" spans="1:9" x14ac:dyDescent="0.2">
      <c r="A1226" s="141" t="s">
        <v>2467</v>
      </c>
      <c r="B1226" s="142" t="s">
        <v>16606</v>
      </c>
      <c r="C1226" s="143">
        <v>105</v>
      </c>
      <c r="D1226" s="143">
        <v>2</v>
      </c>
      <c r="E1226" s="144">
        <v>373.22</v>
      </c>
      <c r="F1226" s="144">
        <v>124.7</v>
      </c>
      <c r="G1226" s="144">
        <v>168.33</v>
      </c>
      <c r="H1226" s="144">
        <v>39.729999999999997</v>
      </c>
      <c r="I1226" s="144">
        <v>332.76</v>
      </c>
    </row>
    <row r="1227" spans="1:9" x14ac:dyDescent="0.2">
      <c r="A1227" s="141" t="s">
        <v>2469</v>
      </c>
      <c r="B1227" s="142" t="s">
        <v>16607</v>
      </c>
      <c r="C1227" s="143">
        <v>106</v>
      </c>
      <c r="D1227" s="143">
        <v>2</v>
      </c>
      <c r="E1227" s="144">
        <v>558.59</v>
      </c>
      <c r="F1227" s="144">
        <v>125.89</v>
      </c>
      <c r="G1227" s="144">
        <v>168.33</v>
      </c>
      <c r="H1227" s="144">
        <v>59.46</v>
      </c>
      <c r="I1227" s="144">
        <v>353.68</v>
      </c>
    </row>
    <row r="1228" spans="1:9" x14ac:dyDescent="0.2">
      <c r="A1228" s="141" t="s">
        <v>2471</v>
      </c>
      <c r="B1228" s="142" t="s">
        <v>16608</v>
      </c>
      <c r="C1228" s="143">
        <v>42</v>
      </c>
      <c r="D1228" s="143">
        <v>0</v>
      </c>
      <c r="E1228" s="144">
        <v>0</v>
      </c>
      <c r="F1228" s="144">
        <v>49.88</v>
      </c>
      <c r="G1228" s="144">
        <v>0</v>
      </c>
      <c r="H1228" s="144">
        <v>0</v>
      </c>
      <c r="I1228" s="144">
        <v>49.88</v>
      </c>
    </row>
    <row r="1229" spans="1:9" x14ac:dyDescent="0.2">
      <c r="A1229" s="141" t="s">
        <v>2473</v>
      </c>
      <c r="B1229" s="142" t="s">
        <v>16609</v>
      </c>
      <c r="C1229" s="143">
        <v>43</v>
      </c>
      <c r="D1229" s="143">
        <v>2</v>
      </c>
      <c r="E1229" s="144">
        <v>396.38</v>
      </c>
      <c r="F1229" s="144">
        <v>51.06</v>
      </c>
      <c r="G1229" s="144">
        <v>168.33</v>
      </c>
      <c r="H1229" s="144">
        <v>42.19</v>
      </c>
      <c r="I1229" s="144">
        <v>261.58</v>
      </c>
    </row>
    <row r="1230" spans="1:9" x14ac:dyDescent="0.2">
      <c r="A1230" s="141" t="s">
        <v>2475</v>
      </c>
      <c r="B1230" s="142" t="s">
        <v>16610</v>
      </c>
      <c r="C1230" s="143">
        <v>90</v>
      </c>
      <c r="D1230" s="143">
        <v>0</v>
      </c>
      <c r="E1230" s="144">
        <v>0</v>
      </c>
      <c r="F1230" s="144">
        <v>106.89</v>
      </c>
      <c r="G1230" s="144">
        <v>0</v>
      </c>
      <c r="H1230" s="144">
        <v>0</v>
      </c>
      <c r="I1230" s="144">
        <v>106.89</v>
      </c>
    </row>
    <row r="1231" spans="1:9" x14ac:dyDescent="0.2">
      <c r="A1231" s="141" t="s">
        <v>2477</v>
      </c>
      <c r="B1231" s="142" t="s">
        <v>16611</v>
      </c>
      <c r="C1231" s="143">
        <v>46</v>
      </c>
      <c r="D1231" s="143">
        <v>0</v>
      </c>
      <c r="E1231" s="144">
        <v>0</v>
      </c>
      <c r="F1231" s="144">
        <v>54.63</v>
      </c>
      <c r="G1231" s="144">
        <v>0</v>
      </c>
      <c r="H1231" s="144">
        <v>0</v>
      </c>
      <c r="I1231" s="144">
        <v>54.63</v>
      </c>
    </row>
    <row r="1232" spans="1:9" x14ac:dyDescent="0.2">
      <c r="A1232" s="141" t="s">
        <v>2479</v>
      </c>
      <c r="B1232" s="142" t="s">
        <v>16612</v>
      </c>
      <c r="C1232" s="143">
        <v>1674</v>
      </c>
      <c r="D1232" s="143">
        <v>31</v>
      </c>
      <c r="E1232" s="144">
        <v>47471.65</v>
      </c>
      <c r="F1232" s="144">
        <v>1988.06</v>
      </c>
      <c r="G1232" s="144">
        <v>2609.08</v>
      </c>
      <c r="H1232" s="144">
        <v>5052.8500000000004</v>
      </c>
      <c r="I1232" s="144">
        <v>9649.99</v>
      </c>
    </row>
    <row r="1233" spans="1:9" x14ac:dyDescent="0.2">
      <c r="A1233" s="141" t="s">
        <v>2481</v>
      </c>
      <c r="B1233" s="142" t="s">
        <v>16613</v>
      </c>
      <c r="C1233" s="143">
        <v>604</v>
      </c>
      <c r="D1233" s="143">
        <v>17</v>
      </c>
      <c r="E1233" s="144">
        <v>19664.63</v>
      </c>
      <c r="F1233" s="144">
        <v>717.31</v>
      </c>
      <c r="G1233" s="144">
        <v>1430.78</v>
      </c>
      <c r="H1233" s="144">
        <v>2093.09</v>
      </c>
      <c r="I1233" s="144">
        <v>4241.18</v>
      </c>
    </row>
    <row r="1234" spans="1:9" x14ac:dyDescent="0.2">
      <c r="A1234" s="141" t="s">
        <v>2483</v>
      </c>
      <c r="B1234" s="142" t="s">
        <v>16614</v>
      </c>
      <c r="C1234" s="143">
        <v>50</v>
      </c>
      <c r="D1234" s="143">
        <v>4</v>
      </c>
      <c r="E1234" s="144">
        <v>430.11</v>
      </c>
      <c r="F1234" s="144">
        <v>59.38</v>
      </c>
      <c r="G1234" s="144">
        <v>336.66</v>
      </c>
      <c r="H1234" s="144">
        <v>45.78</v>
      </c>
      <c r="I1234" s="144">
        <v>441.82</v>
      </c>
    </row>
    <row r="1235" spans="1:9" x14ac:dyDescent="0.2">
      <c r="A1235" s="141" t="s">
        <v>2485</v>
      </c>
      <c r="B1235" s="142" t="s">
        <v>16615</v>
      </c>
      <c r="C1235" s="143">
        <v>97</v>
      </c>
      <c r="D1235" s="143">
        <v>1</v>
      </c>
      <c r="E1235" s="144">
        <v>37.32</v>
      </c>
      <c r="F1235" s="144">
        <v>115.2</v>
      </c>
      <c r="G1235" s="144">
        <v>84.16</v>
      </c>
      <c r="H1235" s="144">
        <v>3.98</v>
      </c>
      <c r="I1235" s="144">
        <v>203.34</v>
      </c>
    </row>
    <row r="1236" spans="1:9" x14ac:dyDescent="0.2">
      <c r="A1236" s="141" t="s">
        <v>2487</v>
      </c>
      <c r="B1236" s="142" t="s">
        <v>16616</v>
      </c>
      <c r="C1236" s="143">
        <v>94</v>
      </c>
      <c r="D1236" s="143">
        <v>0</v>
      </c>
      <c r="E1236" s="144">
        <v>0</v>
      </c>
      <c r="F1236" s="144">
        <v>111.63</v>
      </c>
      <c r="G1236" s="144">
        <v>0</v>
      </c>
      <c r="H1236" s="144">
        <v>0</v>
      </c>
      <c r="I1236" s="144">
        <v>111.63</v>
      </c>
    </row>
    <row r="1237" spans="1:9" x14ac:dyDescent="0.2">
      <c r="A1237" s="141" t="s">
        <v>2489</v>
      </c>
      <c r="B1237" s="142" t="s">
        <v>16617</v>
      </c>
      <c r="C1237" s="143">
        <v>69</v>
      </c>
      <c r="D1237" s="143">
        <v>4</v>
      </c>
      <c r="E1237" s="144">
        <v>2204.71</v>
      </c>
      <c r="F1237" s="144">
        <v>81.94</v>
      </c>
      <c r="G1237" s="144">
        <v>336.66</v>
      </c>
      <c r="H1237" s="144">
        <v>234.66</v>
      </c>
      <c r="I1237" s="144">
        <v>653.26</v>
      </c>
    </row>
    <row r="1238" spans="1:9" x14ac:dyDescent="0.2">
      <c r="A1238" s="141" t="s">
        <v>2491</v>
      </c>
      <c r="B1238" s="142" t="s">
        <v>16618</v>
      </c>
      <c r="C1238" s="143">
        <v>695</v>
      </c>
      <c r="D1238" s="143">
        <v>2</v>
      </c>
      <c r="E1238" s="144">
        <v>895.98</v>
      </c>
      <c r="F1238" s="144">
        <v>825.38</v>
      </c>
      <c r="G1238" s="144">
        <v>168.33</v>
      </c>
      <c r="H1238" s="144">
        <v>95.37</v>
      </c>
      <c r="I1238" s="144">
        <v>1089.08</v>
      </c>
    </row>
    <row r="1239" spans="1:9" x14ac:dyDescent="0.2">
      <c r="A1239" s="141" t="s">
        <v>2493</v>
      </c>
      <c r="B1239" s="142" t="s">
        <v>16619</v>
      </c>
      <c r="C1239" s="143">
        <v>178</v>
      </c>
      <c r="D1239" s="143">
        <v>3</v>
      </c>
      <c r="E1239" s="144">
        <v>597.16</v>
      </c>
      <c r="F1239" s="144">
        <v>211.39</v>
      </c>
      <c r="G1239" s="144">
        <v>252.49</v>
      </c>
      <c r="H1239" s="144">
        <v>63.56</v>
      </c>
      <c r="I1239" s="144">
        <v>527.44000000000005</v>
      </c>
    </row>
    <row r="1240" spans="1:9" x14ac:dyDescent="0.2">
      <c r="A1240" s="141" t="s">
        <v>2495</v>
      </c>
      <c r="B1240" s="142" t="s">
        <v>16620</v>
      </c>
      <c r="C1240" s="143">
        <v>46</v>
      </c>
      <c r="D1240" s="143">
        <v>1</v>
      </c>
      <c r="E1240" s="144">
        <v>4904.26</v>
      </c>
      <c r="F1240" s="144">
        <v>54.63</v>
      </c>
      <c r="G1240" s="144">
        <v>84.16</v>
      </c>
      <c r="H1240" s="144">
        <v>522.01</v>
      </c>
      <c r="I1240" s="144">
        <v>660.8</v>
      </c>
    </row>
    <row r="1241" spans="1:9" x14ac:dyDescent="0.2">
      <c r="A1241" s="141" t="s">
        <v>2497</v>
      </c>
      <c r="B1241" s="142" t="s">
        <v>16621</v>
      </c>
      <c r="C1241" s="143">
        <v>270</v>
      </c>
      <c r="D1241" s="143">
        <v>4</v>
      </c>
      <c r="E1241" s="144">
        <v>830.58</v>
      </c>
      <c r="F1241" s="144">
        <v>320.66000000000003</v>
      </c>
      <c r="G1241" s="144">
        <v>336.66</v>
      </c>
      <c r="H1241" s="144">
        <v>88.41</v>
      </c>
      <c r="I1241" s="144">
        <v>745.73</v>
      </c>
    </row>
    <row r="1242" spans="1:9" x14ac:dyDescent="0.2">
      <c r="A1242" s="141" t="s">
        <v>2499</v>
      </c>
      <c r="B1242" s="142" t="s">
        <v>16622</v>
      </c>
      <c r="C1242" s="143">
        <v>40</v>
      </c>
      <c r="D1242" s="143">
        <v>1</v>
      </c>
      <c r="E1242" s="144">
        <v>327.10000000000002</v>
      </c>
      <c r="F1242" s="144">
        <v>47.5</v>
      </c>
      <c r="G1242" s="144">
        <v>84.16</v>
      </c>
      <c r="H1242" s="144">
        <v>34.82</v>
      </c>
      <c r="I1242" s="144">
        <v>166.48</v>
      </c>
    </row>
    <row r="1243" spans="1:9" x14ac:dyDescent="0.2">
      <c r="A1243" s="141" t="s">
        <v>2501</v>
      </c>
      <c r="B1243" s="142" t="s">
        <v>16623</v>
      </c>
      <c r="C1243" s="143">
        <v>223</v>
      </c>
      <c r="D1243" s="143">
        <v>5</v>
      </c>
      <c r="E1243" s="144">
        <v>7745.65</v>
      </c>
      <c r="F1243" s="144">
        <v>264.83999999999997</v>
      </c>
      <c r="G1243" s="144">
        <v>420.82</v>
      </c>
      <c r="H1243" s="144">
        <v>824.44</v>
      </c>
      <c r="I1243" s="144">
        <v>1510.1</v>
      </c>
    </row>
    <row r="1244" spans="1:9" x14ac:dyDescent="0.2">
      <c r="A1244" s="141" t="s">
        <v>2503</v>
      </c>
      <c r="B1244" s="142" t="s">
        <v>16624</v>
      </c>
      <c r="C1244" s="143">
        <v>257</v>
      </c>
      <c r="D1244" s="143">
        <v>6</v>
      </c>
      <c r="E1244" s="144">
        <v>2059.11</v>
      </c>
      <c r="F1244" s="144">
        <v>305.22000000000003</v>
      </c>
      <c r="G1244" s="144">
        <v>504.98</v>
      </c>
      <c r="H1244" s="144">
        <v>219.17</v>
      </c>
      <c r="I1244" s="144">
        <v>1029.3699999999999</v>
      </c>
    </row>
    <row r="1245" spans="1:9" x14ac:dyDescent="0.2">
      <c r="A1245" s="141" t="s">
        <v>2505</v>
      </c>
      <c r="B1245" s="142" t="s">
        <v>16625</v>
      </c>
      <c r="C1245" s="143">
        <v>106</v>
      </c>
      <c r="D1245" s="143">
        <v>2</v>
      </c>
      <c r="E1245" s="144">
        <v>823.96</v>
      </c>
      <c r="F1245" s="144">
        <v>125.89</v>
      </c>
      <c r="G1245" s="144">
        <v>168.33</v>
      </c>
      <c r="H1245" s="144">
        <v>87.7</v>
      </c>
      <c r="I1245" s="144">
        <v>381.92</v>
      </c>
    </row>
    <row r="1246" spans="1:9" x14ac:dyDescent="0.2">
      <c r="A1246" s="141" t="s">
        <v>2507</v>
      </c>
      <c r="B1246" s="142" t="s">
        <v>16626</v>
      </c>
      <c r="C1246" s="143">
        <v>99</v>
      </c>
      <c r="D1246" s="143">
        <v>0</v>
      </c>
      <c r="E1246" s="144">
        <v>0</v>
      </c>
      <c r="F1246" s="144">
        <v>117.58</v>
      </c>
      <c r="G1246" s="144">
        <v>0</v>
      </c>
      <c r="H1246" s="144">
        <v>0</v>
      </c>
      <c r="I1246" s="144">
        <v>117.58</v>
      </c>
    </row>
    <row r="1247" spans="1:9" x14ac:dyDescent="0.2">
      <c r="A1247" s="141" t="s">
        <v>2509</v>
      </c>
      <c r="B1247" s="142" t="s">
        <v>16627</v>
      </c>
      <c r="C1247" s="143">
        <v>150</v>
      </c>
      <c r="D1247" s="143">
        <v>2</v>
      </c>
      <c r="E1247" s="144">
        <v>333.41</v>
      </c>
      <c r="F1247" s="144">
        <v>178.14</v>
      </c>
      <c r="G1247" s="144">
        <v>168.33</v>
      </c>
      <c r="H1247" s="144">
        <v>35.49</v>
      </c>
      <c r="I1247" s="144">
        <v>381.96</v>
      </c>
    </row>
    <row r="1248" spans="1:9" x14ac:dyDescent="0.2">
      <c r="A1248" s="141" t="s">
        <v>2511</v>
      </c>
      <c r="B1248" s="142" t="s">
        <v>16628</v>
      </c>
      <c r="C1248" s="143">
        <v>770</v>
      </c>
      <c r="D1248" s="143">
        <v>14</v>
      </c>
      <c r="E1248" s="144">
        <v>11723.44</v>
      </c>
      <c r="F1248" s="144">
        <v>914.46</v>
      </c>
      <c r="G1248" s="144">
        <v>1178.3</v>
      </c>
      <c r="H1248" s="144">
        <v>1247.83</v>
      </c>
      <c r="I1248" s="144">
        <v>3340.59</v>
      </c>
    </row>
    <row r="1249" spans="1:9" x14ac:dyDescent="0.2">
      <c r="A1249" s="141" t="s">
        <v>2513</v>
      </c>
      <c r="B1249" s="142" t="s">
        <v>16629</v>
      </c>
      <c r="C1249" s="143">
        <v>30</v>
      </c>
      <c r="D1249" s="143">
        <v>2</v>
      </c>
      <c r="E1249" s="144">
        <v>5769.72</v>
      </c>
      <c r="F1249" s="144">
        <v>35.630000000000003</v>
      </c>
      <c r="G1249" s="144">
        <v>168.33</v>
      </c>
      <c r="H1249" s="144">
        <v>614.13</v>
      </c>
      <c r="I1249" s="144">
        <v>818.09</v>
      </c>
    </row>
    <row r="1250" spans="1:9" x14ac:dyDescent="0.2">
      <c r="A1250" s="141" t="s">
        <v>2515</v>
      </c>
      <c r="B1250" s="142" t="s">
        <v>16630</v>
      </c>
      <c r="C1250" s="143">
        <v>44</v>
      </c>
      <c r="D1250" s="143">
        <v>0</v>
      </c>
      <c r="E1250" s="144">
        <v>0</v>
      </c>
      <c r="F1250" s="144">
        <v>52.26</v>
      </c>
      <c r="G1250" s="144">
        <v>0</v>
      </c>
      <c r="H1250" s="144">
        <v>0</v>
      </c>
      <c r="I1250" s="144">
        <v>52.26</v>
      </c>
    </row>
    <row r="1251" spans="1:9" x14ac:dyDescent="0.2">
      <c r="A1251" s="141" t="s">
        <v>2517</v>
      </c>
      <c r="B1251" s="142" t="s">
        <v>16631</v>
      </c>
      <c r="C1251" s="143">
        <v>111</v>
      </c>
      <c r="D1251" s="143">
        <v>3</v>
      </c>
      <c r="E1251" s="144">
        <v>482.32</v>
      </c>
      <c r="F1251" s="144">
        <v>131.82</v>
      </c>
      <c r="G1251" s="144">
        <v>252.49</v>
      </c>
      <c r="H1251" s="144">
        <v>51.34</v>
      </c>
      <c r="I1251" s="144">
        <v>435.65</v>
      </c>
    </row>
    <row r="1252" spans="1:9" x14ac:dyDescent="0.2">
      <c r="A1252" s="141" t="s">
        <v>2519</v>
      </c>
      <c r="B1252" s="142" t="s">
        <v>16632</v>
      </c>
      <c r="C1252" s="143">
        <v>65</v>
      </c>
      <c r="D1252" s="143">
        <v>1</v>
      </c>
      <c r="E1252" s="144">
        <v>656.77</v>
      </c>
      <c r="F1252" s="144">
        <v>77.19</v>
      </c>
      <c r="G1252" s="144">
        <v>84.16</v>
      </c>
      <c r="H1252" s="144">
        <v>69.900000000000006</v>
      </c>
      <c r="I1252" s="144">
        <v>231.25</v>
      </c>
    </row>
    <row r="1253" spans="1:9" x14ac:dyDescent="0.2">
      <c r="A1253" s="141" t="s">
        <v>2521</v>
      </c>
      <c r="B1253" s="142" t="s">
        <v>16633</v>
      </c>
      <c r="C1253" s="143">
        <v>556</v>
      </c>
      <c r="D1253" s="143">
        <v>28</v>
      </c>
      <c r="E1253" s="144">
        <v>11527.88</v>
      </c>
      <c r="F1253" s="144">
        <v>660.31</v>
      </c>
      <c r="G1253" s="144">
        <v>2356.58</v>
      </c>
      <c r="H1253" s="144">
        <v>1227.02</v>
      </c>
      <c r="I1253" s="144">
        <v>4243.91</v>
      </c>
    </row>
    <row r="1254" spans="1:9" x14ac:dyDescent="0.2">
      <c r="A1254" s="141" t="s">
        <v>2523</v>
      </c>
      <c r="B1254" s="142" t="s">
        <v>16634</v>
      </c>
      <c r="C1254" s="143">
        <v>374</v>
      </c>
      <c r="D1254" s="143">
        <v>15</v>
      </c>
      <c r="E1254" s="144">
        <v>5310.86</v>
      </c>
      <c r="F1254" s="144">
        <v>444.17</v>
      </c>
      <c r="G1254" s="144">
        <v>1262.46</v>
      </c>
      <c r="H1254" s="144">
        <v>565.28</v>
      </c>
      <c r="I1254" s="144">
        <v>2271.91</v>
      </c>
    </row>
    <row r="1255" spans="1:9" x14ac:dyDescent="0.2">
      <c r="A1255" s="141" t="s">
        <v>2525</v>
      </c>
      <c r="B1255" s="142" t="s">
        <v>16635</v>
      </c>
      <c r="C1255" s="143">
        <v>151</v>
      </c>
      <c r="D1255" s="143">
        <v>1</v>
      </c>
      <c r="E1255" s="144">
        <v>248.82</v>
      </c>
      <c r="F1255" s="144">
        <v>179.33</v>
      </c>
      <c r="G1255" s="144">
        <v>84.16</v>
      </c>
      <c r="H1255" s="144">
        <v>26.49</v>
      </c>
      <c r="I1255" s="144">
        <v>289.98</v>
      </c>
    </row>
    <row r="1256" spans="1:9" x14ac:dyDescent="0.2">
      <c r="A1256" s="141" t="s">
        <v>2527</v>
      </c>
      <c r="B1256" s="142" t="s">
        <v>16636</v>
      </c>
      <c r="C1256" s="143">
        <v>28</v>
      </c>
      <c r="D1256" s="143">
        <v>2</v>
      </c>
      <c r="E1256" s="144">
        <v>5088.1400000000003</v>
      </c>
      <c r="F1256" s="144">
        <v>33.26</v>
      </c>
      <c r="G1256" s="144">
        <v>168.33</v>
      </c>
      <c r="H1256" s="144">
        <v>541.58000000000004</v>
      </c>
      <c r="I1256" s="144">
        <v>743.17</v>
      </c>
    </row>
    <row r="1257" spans="1:9" x14ac:dyDescent="0.2">
      <c r="A1257" s="141" t="s">
        <v>2529</v>
      </c>
      <c r="B1257" s="142" t="s">
        <v>16637</v>
      </c>
      <c r="C1257" s="143">
        <v>72</v>
      </c>
      <c r="D1257" s="143">
        <v>2</v>
      </c>
      <c r="E1257" s="144">
        <v>196.62</v>
      </c>
      <c r="F1257" s="144">
        <v>85.5</v>
      </c>
      <c r="G1257" s="144">
        <v>168.33</v>
      </c>
      <c r="H1257" s="144">
        <v>20.93</v>
      </c>
      <c r="I1257" s="144">
        <v>274.76</v>
      </c>
    </row>
    <row r="1258" spans="1:9" x14ac:dyDescent="0.2">
      <c r="A1258" s="141" t="s">
        <v>2531</v>
      </c>
      <c r="B1258" s="142" t="s">
        <v>16638</v>
      </c>
      <c r="C1258" s="143">
        <v>91</v>
      </c>
      <c r="D1258" s="143">
        <v>0</v>
      </c>
      <c r="E1258" s="144">
        <v>0</v>
      </c>
      <c r="F1258" s="144">
        <v>108.07</v>
      </c>
      <c r="G1258" s="144">
        <v>0</v>
      </c>
      <c r="H1258" s="144">
        <v>0</v>
      </c>
      <c r="I1258" s="144">
        <v>108.07</v>
      </c>
    </row>
    <row r="1259" spans="1:9" x14ac:dyDescent="0.2">
      <c r="A1259" s="141" t="s">
        <v>2533</v>
      </c>
      <c r="B1259" s="142" t="s">
        <v>16639</v>
      </c>
      <c r="C1259" s="143">
        <v>153</v>
      </c>
      <c r="D1259" s="143">
        <v>4</v>
      </c>
      <c r="E1259" s="144">
        <v>19700.22</v>
      </c>
      <c r="F1259" s="144">
        <v>181.7</v>
      </c>
      <c r="G1259" s="144">
        <v>336.66</v>
      </c>
      <c r="H1259" s="144">
        <v>2096.88</v>
      </c>
      <c r="I1259" s="144">
        <v>2615.2399999999998</v>
      </c>
    </row>
    <row r="1260" spans="1:9" x14ac:dyDescent="0.2">
      <c r="A1260" s="141" t="s">
        <v>2535</v>
      </c>
      <c r="B1260" s="142" t="s">
        <v>16640</v>
      </c>
      <c r="C1260" s="143">
        <v>644</v>
      </c>
      <c r="D1260" s="143">
        <v>14</v>
      </c>
      <c r="E1260" s="144">
        <v>5703.7</v>
      </c>
      <c r="F1260" s="144">
        <v>764.82</v>
      </c>
      <c r="G1260" s="144">
        <v>1178.3</v>
      </c>
      <c r="H1260" s="144">
        <v>607.1</v>
      </c>
      <c r="I1260" s="144">
        <v>2550.2199999999998</v>
      </c>
    </row>
    <row r="1261" spans="1:9" x14ac:dyDescent="0.2">
      <c r="A1261" s="141" t="s">
        <v>2537</v>
      </c>
      <c r="B1261" s="142" t="s">
        <v>16641</v>
      </c>
      <c r="C1261" s="143">
        <v>169</v>
      </c>
      <c r="D1261" s="143">
        <v>3</v>
      </c>
      <c r="E1261" s="144">
        <v>420.82</v>
      </c>
      <c r="F1261" s="144">
        <v>200.7</v>
      </c>
      <c r="G1261" s="144">
        <v>252.49</v>
      </c>
      <c r="H1261" s="144">
        <v>44.79</v>
      </c>
      <c r="I1261" s="144">
        <v>497.98</v>
      </c>
    </row>
    <row r="1262" spans="1:9" x14ac:dyDescent="0.2">
      <c r="A1262" s="141" t="s">
        <v>2539</v>
      </c>
      <c r="B1262" s="142" t="s">
        <v>16642</v>
      </c>
      <c r="C1262" s="143">
        <v>98</v>
      </c>
      <c r="D1262" s="143">
        <v>1</v>
      </c>
      <c r="E1262" s="144">
        <v>27406.17</v>
      </c>
      <c r="F1262" s="144">
        <v>116.38</v>
      </c>
      <c r="G1262" s="144">
        <v>84.16</v>
      </c>
      <c r="H1262" s="144">
        <v>2917.09</v>
      </c>
      <c r="I1262" s="144">
        <v>3117.63</v>
      </c>
    </row>
    <row r="1263" spans="1:9" x14ac:dyDescent="0.2">
      <c r="A1263" s="141" t="s">
        <v>2541</v>
      </c>
      <c r="B1263" s="142" t="s">
        <v>16643</v>
      </c>
      <c r="C1263" s="143">
        <v>56</v>
      </c>
      <c r="D1263" s="143">
        <v>0</v>
      </c>
      <c r="E1263" s="144">
        <v>0</v>
      </c>
      <c r="F1263" s="144">
        <v>66.5</v>
      </c>
      <c r="G1263" s="144">
        <v>0</v>
      </c>
      <c r="H1263" s="144">
        <v>0</v>
      </c>
      <c r="I1263" s="144">
        <v>66.5</v>
      </c>
    </row>
    <row r="1264" spans="1:9" x14ac:dyDescent="0.2">
      <c r="A1264" s="141" t="s">
        <v>2543</v>
      </c>
      <c r="B1264" s="142" t="s">
        <v>16644</v>
      </c>
      <c r="C1264" s="143">
        <v>312</v>
      </c>
      <c r="D1264" s="143">
        <v>14</v>
      </c>
      <c r="E1264" s="144">
        <v>6018.74</v>
      </c>
      <c r="F1264" s="144">
        <v>370.54</v>
      </c>
      <c r="G1264" s="144">
        <v>1178.3</v>
      </c>
      <c r="H1264" s="144">
        <v>640.63</v>
      </c>
      <c r="I1264" s="144">
        <v>2189.4699999999998</v>
      </c>
    </row>
    <row r="1265" spans="1:9" x14ac:dyDescent="0.2">
      <c r="A1265" s="141" t="s">
        <v>2545</v>
      </c>
      <c r="B1265" s="142" t="s">
        <v>16645</v>
      </c>
      <c r="C1265" s="143">
        <v>100</v>
      </c>
      <c r="D1265" s="143">
        <v>1</v>
      </c>
      <c r="E1265" s="144">
        <v>68.430000000000007</v>
      </c>
      <c r="F1265" s="144">
        <v>118.76</v>
      </c>
      <c r="G1265" s="144">
        <v>84.16</v>
      </c>
      <c r="H1265" s="144">
        <v>7.28</v>
      </c>
      <c r="I1265" s="144">
        <v>210.2</v>
      </c>
    </row>
    <row r="1266" spans="1:9" x14ac:dyDescent="0.2">
      <c r="A1266" s="141" t="s">
        <v>2547</v>
      </c>
      <c r="B1266" s="142" t="s">
        <v>16646</v>
      </c>
      <c r="C1266" s="143">
        <v>226</v>
      </c>
      <c r="D1266" s="143">
        <v>2</v>
      </c>
      <c r="E1266" s="144">
        <v>435.43</v>
      </c>
      <c r="F1266" s="144">
        <v>268.39999999999998</v>
      </c>
      <c r="G1266" s="144">
        <v>168.33</v>
      </c>
      <c r="H1266" s="144">
        <v>46.34</v>
      </c>
      <c r="I1266" s="144">
        <v>483.07</v>
      </c>
    </row>
    <row r="1267" spans="1:9" x14ac:dyDescent="0.2">
      <c r="A1267" s="141" t="s">
        <v>2549</v>
      </c>
      <c r="B1267" s="142" t="s">
        <v>16647</v>
      </c>
      <c r="C1267" s="143">
        <v>164</v>
      </c>
      <c r="D1267" s="143">
        <v>5</v>
      </c>
      <c r="E1267" s="144">
        <v>56217.8</v>
      </c>
      <c r="F1267" s="144">
        <v>194.77</v>
      </c>
      <c r="G1267" s="144">
        <v>420.82</v>
      </c>
      <c r="H1267" s="144">
        <v>5983.78</v>
      </c>
      <c r="I1267" s="144">
        <v>6599.37</v>
      </c>
    </row>
    <row r="1268" spans="1:9" x14ac:dyDescent="0.2">
      <c r="A1268" s="141" t="s">
        <v>2551</v>
      </c>
      <c r="B1268" s="142" t="s">
        <v>16648</v>
      </c>
      <c r="C1268" s="143">
        <v>128</v>
      </c>
      <c r="D1268" s="143">
        <v>0</v>
      </c>
      <c r="E1268" s="144">
        <v>0</v>
      </c>
      <c r="F1268" s="144">
        <v>152.02000000000001</v>
      </c>
      <c r="G1268" s="144">
        <v>0</v>
      </c>
      <c r="H1268" s="144">
        <v>0</v>
      </c>
      <c r="I1268" s="144">
        <v>152.02000000000001</v>
      </c>
    </row>
    <row r="1269" spans="1:9" x14ac:dyDescent="0.2">
      <c r="A1269" s="141" t="s">
        <v>2553</v>
      </c>
      <c r="B1269" s="142" t="s">
        <v>16649</v>
      </c>
      <c r="C1269" s="143">
        <v>908</v>
      </c>
      <c r="D1269" s="143">
        <v>23</v>
      </c>
      <c r="E1269" s="144">
        <v>14039.75</v>
      </c>
      <c r="F1269" s="144">
        <v>1078.3499999999999</v>
      </c>
      <c r="G1269" s="144">
        <v>1935.77</v>
      </c>
      <c r="H1269" s="144">
        <v>1494.38</v>
      </c>
      <c r="I1269" s="144">
        <v>4508.5</v>
      </c>
    </row>
    <row r="1270" spans="1:9" x14ac:dyDescent="0.2">
      <c r="A1270" s="141" t="s">
        <v>2555</v>
      </c>
      <c r="B1270" s="142" t="s">
        <v>16650</v>
      </c>
      <c r="C1270" s="143">
        <v>123</v>
      </c>
      <c r="D1270" s="143">
        <v>0</v>
      </c>
      <c r="E1270" s="144">
        <v>0</v>
      </c>
      <c r="F1270" s="144">
        <v>146.07</v>
      </c>
      <c r="G1270" s="144">
        <v>0</v>
      </c>
      <c r="H1270" s="144">
        <v>0</v>
      </c>
      <c r="I1270" s="144">
        <v>146.07</v>
      </c>
    </row>
    <row r="1271" spans="1:9" x14ac:dyDescent="0.2">
      <c r="A1271" s="141" t="s">
        <v>2557</v>
      </c>
      <c r="B1271" s="142" t="s">
        <v>16651</v>
      </c>
      <c r="C1271" s="143">
        <v>57</v>
      </c>
      <c r="D1271" s="143">
        <v>1</v>
      </c>
      <c r="E1271" s="144">
        <v>186.61</v>
      </c>
      <c r="F1271" s="144">
        <v>67.7</v>
      </c>
      <c r="G1271" s="144">
        <v>84.16</v>
      </c>
      <c r="H1271" s="144">
        <v>19.86</v>
      </c>
      <c r="I1271" s="144">
        <v>171.72</v>
      </c>
    </row>
    <row r="1272" spans="1:9" x14ac:dyDescent="0.2">
      <c r="A1272" s="141" t="s">
        <v>2559</v>
      </c>
      <c r="B1272" s="142" t="s">
        <v>16652</v>
      </c>
      <c r="C1272" s="143">
        <v>1438</v>
      </c>
      <c r="D1272" s="143">
        <v>7</v>
      </c>
      <c r="E1272" s="144">
        <v>10734.09</v>
      </c>
      <c r="F1272" s="144">
        <v>1707.78</v>
      </c>
      <c r="G1272" s="144">
        <v>589.14</v>
      </c>
      <c r="H1272" s="144">
        <v>1142.53</v>
      </c>
      <c r="I1272" s="144">
        <v>3439.45</v>
      </c>
    </row>
    <row r="1273" spans="1:9" x14ac:dyDescent="0.2">
      <c r="A1273" s="141" t="s">
        <v>2561</v>
      </c>
      <c r="B1273" s="142" t="s">
        <v>16653</v>
      </c>
      <c r="C1273" s="143">
        <v>37</v>
      </c>
      <c r="D1273" s="143">
        <v>2</v>
      </c>
      <c r="E1273" s="144">
        <v>373.22</v>
      </c>
      <c r="F1273" s="144">
        <v>43.94</v>
      </c>
      <c r="G1273" s="144">
        <v>168.33</v>
      </c>
      <c r="H1273" s="144">
        <v>39.729999999999997</v>
      </c>
      <c r="I1273" s="144">
        <v>252</v>
      </c>
    </row>
    <row r="1274" spans="1:9" x14ac:dyDescent="0.2">
      <c r="A1274" s="141" t="s">
        <v>2563</v>
      </c>
      <c r="B1274" s="142" t="s">
        <v>16654</v>
      </c>
      <c r="C1274" s="143">
        <v>43</v>
      </c>
      <c r="D1274" s="143">
        <v>1</v>
      </c>
      <c r="E1274" s="144">
        <v>403.88</v>
      </c>
      <c r="F1274" s="144">
        <v>51.06</v>
      </c>
      <c r="G1274" s="144">
        <v>84.16</v>
      </c>
      <c r="H1274" s="144">
        <v>42.99</v>
      </c>
      <c r="I1274" s="144">
        <v>178.21</v>
      </c>
    </row>
    <row r="1275" spans="1:9" x14ac:dyDescent="0.2">
      <c r="A1275" s="141" t="s">
        <v>2565</v>
      </c>
      <c r="B1275" s="142" t="s">
        <v>16655</v>
      </c>
      <c r="C1275" s="143">
        <v>146</v>
      </c>
      <c r="D1275" s="143">
        <v>3</v>
      </c>
      <c r="E1275" s="144">
        <v>577.54999999999995</v>
      </c>
      <c r="F1275" s="144">
        <v>173.39</v>
      </c>
      <c r="G1275" s="144">
        <v>252.49</v>
      </c>
      <c r="H1275" s="144">
        <v>61.47</v>
      </c>
      <c r="I1275" s="144">
        <v>487.35</v>
      </c>
    </row>
    <row r="1276" spans="1:9" x14ac:dyDescent="0.2">
      <c r="A1276" s="141" t="s">
        <v>2567</v>
      </c>
      <c r="B1276" s="142" t="s">
        <v>16656</v>
      </c>
      <c r="C1276" s="143">
        <v>291</v>
      </c>
      <c r="D1276" s="143">
        <v>1</v>
      </c>
      <c r="E1276" s="144">
        <v>186.61</v>
      </c>
      <c r="F1276" s="144">
        <v>345.59</v>
      </c>
      <c r="G1276" s="144">
        <v>84.16</v>
      </c>
      <c r="H1276" s="144">
        <v>19.86</v>
      </c>
      <c r="I1276" s="144">
        <v>449.61</v>
      </c>
    </row>
    <row r="1277" spans="1:9" x14ac:dyDescent="0.2">
      <c r="A1277" s="141" t="s">
        <v>2569</v>
      </c>
      <c r="B1277" s="142" t="s">
        <v>16657</v>
      </c>
      <c r="C1277" s="143">
        <v>82</v>
      </c>
      <c r="D1277" s="143">
        <v>1</v>
      </c>
      <c r="E1277" s="144">
        <v>888.54</v>
      </c>
      <c r="F1277" s="144">
        <v>97.38</v>
      </c>
      <c r="G1277" s="144">
        <v>84.16</v>
      </c>
      <c r="H1277" s="144">
        <v>94.58</v>
      </c>
      <c r="I1277" s="144">
        <v>276.12</v>
      </c>
    </row>
    <row r="1278" spans="1:9" x14ac:dyDescent="0.2">
      <c r="A1278" s="141" t="s">
        <v>2571</v>
      </c>
      <c r="B1278" s="142" t="s">
        <v>16658</v>
      </c>
      <c r="C1278" s="143">
        <v>42</v>
      </c>
      <c r="D1278" s="143">
        <v>1</v>
      </c>
      <c r="E1278" s="144">
        <v>174.17</v>
      </c>
      <c r="F1278" s="144">
        <v>49.88</v>
      </c>
      <c r="G1278" s="144">
        <v>84.16</v>
      </c>
      <c r="H1278" s="144">
        <v>18.54</v>
      </c>
      <c r="I1278" s="144">
        <v>152.58000000000001</v>
      </c>
    </row>
    <row r="1279" spans="1:9" x14ac:dyDescent="0.2">
      <c r="A1279" s="141" t="s">
        <v>2573</v>
      </c>
      <c r="B1279" s="142" t="s">
        <v>16659</v>
      </c>
      <c r="C1279" s="143">
        <v>10</v>
      </c>
      <c r="D1279" s="143">
        <v>0</v>
      </c>
      <c r="E1279" s="144">
        <v>0</v>
      </c>
      <c r="F1279" s="144">
        <v>11.88</v>
      </c>
      <c r="G1279" s="144">
        <v>0</v>
      </c>
      <c r="H1279" s="144">
        <v>0</v>
      </c>
      <c r="I1279" s="144">
        <v>11.88</v>
      </c>
    </row>
    <row r="1280" spans="1:9" x14ac:dyDescent="0.2">
      <c r="A1280" s="141" t="s">
        <v>2575</v>
      </c>
      <c r="B1280" s="142" t="s">
        <v>16660</v>
      </c>
      <c r="C1280" s="143">
        <v>123</v>
      </c>
      <c r="D1280" s="143">
        <v>2</v>
      </c>
      <c r="E1280" s="144">
        <v>581.48</v>
      </c>
      <c r="F1280" s="144">
        <v>146.07</v>
      </c>
      <c r="G1280" s="144">
        <v>168.33</v>
      </c>
      <c r="H1280" s="144">
        <v>61.9</v>
      </c>
      <c r="I1280" s="144">
        <v>376.3</v>
      </c>
    </row>
    <row r="1281" spans="1:9" x14ac:dyDescent="0.2">
      <c r="A1281" s="141" t="s">
        <v>2577</v>
      </c>
      <c r="B1281" s="142" t="s">
        <v>16661</v>
      </c>
      <c r="C1281" s="143">
        <v>87</v>
      </c>
      <c r="D1281" s="143">
        <v>3</v>
      </c>
      <c r="E1281" s="144">
        <v>701.84</v>
      </c>
      <c r="F1281" s="144">
        <v>103.32</v>
      </c>
      <c r="G1281" s="144">
        <v>252.49</v>
      </c>
      <c r="H1281" s="144">
        <v>74.7</v>
      </c>
      <c r="I1281" s="144">
        <v>430.51</v>
      </c>
    </row>
    <row r="1282" spans="1:9" x14ac:dyDescent="0.2">
      <c r="A1282" s="141" t="s">
        <v>2579</v>
      </c>
      <c r="B1282" s="142" t="s">
        <v>16662</v>
      </c>
      <c r="C1282" s="143">
        <v>31</v>
      </c>
      <c r="D1282" s="143">
        <v>0</v>
      </c>
      <c r="E1282" s="144">
        <v>0</v>
      </c>
      <c r="F1282" s="144">
        <v>36.82</v>
      </c>
      <c r="G1282" s="144">
        <v>0</v>
      </c>
      <c r="H1282" s="144">
        <v>0</v>
      </c>
      <c r="I1282" s="144">
        <v>36.82</v>
      </c>
    </row>
    <row r="1283" spans="1:9" x14ac:dyDescent="0.2">
      <c r="A1283" s="141" t="s">
        <v>2581</v>
      </c>
      <c r="B1283" s="142" t="s">
        <v>16663</v>
      </c>
      <c r="C1283" s="143">
        <v>62</v>
      </c>
      <c r="D1283" s="143">
        <v>0</v>
      </c>
      <c r="E1283" s="144">
        <v>0</v>
      </c>
      <c r="F1283" s="144">
        <v>73.63</v>
      </c>
      <c r="G1283" s="144">
        <v>0</v>
      </c>
      <c r="H1283" s="144">
        <v>0</v>
      </c>
      <c r="I1283" s="144">
        <v>73.63</v>
      </c>
    </row>
    <row r="1284" spans="1:9" x14ac:dyDescent="0.2">
      <c r="A1284" s="141" t="s">
        <v>2583</v>
      </c>
      <c r="B1284" s="142" t="s">
        <v>16664</v>
      </c>
      <c r="C1284" s="143">
        <v>2609</v>
      </c>
      <c r="D1284" s="143">
        <v>89</v>
      </c>
      <c r="E1284" s="144">
        <v>33087.19</v>
      </c>
      <c r="F1284" s="144">
        <v>3098.47</v>
      </c>
      <c r="G1284" s="144">
        <v>7490.58</v>
      </c>
      <c r="H1284" s="144">
        <v>3521.78</v>
      </c>
      <c r="I1284" s="144">
        <v>14110.83</v>
      </c>
    </row>
    <row r="1285" spans="1:9" x14ac:dyDescent="0.2">
      <c r="A1285" s="141" t="s">
        <v>2585</v>
      </c>
      <c r="B1285" s="142" t="s">
        <v>16665</v>
      </c>
      <c r="C1285" s="143">
        <v>53</v>
      </c>
      <c r="D1285" s="143">
        <v>2</v>
      </c>
      <c r="E1285" s="144">
        <v>422.99</v>
      </c>
      <c r="F1285" s="144">
        <v>62.94</v>
      </c>
      <c r="G1285" s="144">
        <v>168.33</v>
      </c>
      <c r="H1285" s="144">
        <v>45.02</v>
      </c>
      <c r="I1285" s="144">
        <v>276.29000000000002</v>
      </c>
    </row>
    <row r="1286" spans="1:9" x14ac:dyDescent="0.2">
      <c r="A1286" s="141" t="s">
        <v>2587</v>
      </c>
      <c r="B1286" s="142" t="s">
        <v>16666</v>
      </c>
      <c r="C1286" s="143">
        <v>155</v>
      </c>
      <c r="D1286" s="143">
        <v>1</v>
      </c>
      <c r="E1286" s="144">
        <v>329.96</v>
      </c>
      <c r="F1286" s="144">
        <v>184.08</v>
      </c>
      <c r="G1286" s="144">
        <v>84.16</v>
      </c>
      <c r="H1286" s="144">
        <v>35.119999999999997</v>
      </c>
      <c r="I1286" s="144">
        <v>303.36</v>
      </c>
    </row>
    <row r="1287" spans="1:9" x14ac:dyDescent="0.2">
      <c r="A1287" s="141" t="s">
        <v>2589</v>
      </c>
      <c r="B1287" s="142" t="s">
        <v>16667</v>
      </c>
      <c r="C1287" s="143">
        <v>179</v>
      </c>
      <c r="D1287" s="143">
        <v>19</v>
      </c>
      <c r="E1287" s="144">
        <v>4917.8100000000004</v>
      </c>
      <c r="F1287" s="144">
        <v>212.58</v>
      </c>
      <c r="G1287" s="144">
        <v>1599.11</v>
      </c>
      <c r="H1287" s="144">
        <v>523.45000000000005</v>
      </c>
      <c r="I1287" s="144">
        <v>2335.14</v>
      </c>
    </row>
    <row r="1288" spans="1:9" x14ac:dyDescent="0.2">
      <c r="A1288" s="141" t="s">
        <v>2591</v>
      </c>
      <c r="B1288" s="142" t="s">
        <v>16668</v>
      </c>
      <c r="C1288" s="143">
        <v>111</v>
      </c>
      <c r="D1288" s="143">
        <v>2</v>
      </c>
      <c r="E1288" s="144">
        <v>400.64</v>
      </c>
      <c r="F1288" s="144">
        <v>131.82</v>
      </c>
      <c r="G1288" s="144">
        <v>168.33</v>
      </c>
      <c r="H1288" s="144">
        <v>42.64</v>
      </c>
      <c r="I1288" s="144">
        <v>342.79</v>
      </c>
    </row>
    <row r="1289" spans="1:9" x14ac:dyDescent="0.2">
      <c r="A1289" s="141" t="s">
        <v>2593</v>
      </c>
      <c r="B1289" s="142" t="s">
        <v>16669</v>
      </c>
      <c r="C1289" s="143">
        <v>104</v>
      </c>
      <c r="D1289" s="143">
        <v>2</v>
      </c>
      <c r="E1289" s="144">
        <v>231.14</v>
      </c>
      <c r="F1289" s="144">
        <v>123.51</v>
      </c>
      <c r="G1289" s="144">
        <v>168.33</v>
      </c>
      <c r="H1289" s="144">
        <v>24.6</v>
      </c>
      <c r="I1289" s="144">
        <v>316.44</v>
      </c>
    </row>
    <row r="1290" spans="1:9" x14ac:dyDescent="0.2">
      <c r="A1290" s="141" t="s">
        <v>2595</v>
      </c>
      <c r="B1290" s="142" t="s">
        <v>16670</v>
      </c>
      <c r="C1290" s="143">
        <v>46</v>
      </c>
      <c r="D1290" s="143">
        <v>0</v>
      </c>
      <c r="E1290" s="144">
        <v>0</v>
      </c>
      <c r="F1290" s="144">
        <v>54.63</v>
      </c>
      <c r="G1290" s="144">
        <v>0</v>
      </c>
      <c r="H1290" s="144">
        <v>0</v>
      </c>
      <c r="I1290" s="144">
        <v>54.63</v>
      </c>
    </row>
    <row r="1291" spans="1:9" x14ac:dyDescent="0.2">
      <c r="A1291" s="141" t="s">
        <v>2597</v>
      </c>
      <c r="B1291" s="142" t="s">
        <v>16671</v>
      </c>
      <c r="C1291" s="143">
        <v>27</v>
      </c>
      <c r="D1291" s="143">
        <v>0</v>
      </c>
      <c r="E1291" s="144">
        <v>0</v>
      </c>
      <c r="F1291" s="144">
        <v>32.06</v>
      </c>
      <c r="G1291" s="144">
        <v>0</v>
      </c>
      <c r="H1291" s="144">
        <v>0</v>
      </c>
      <c r="I1291" s="144">
        <v>32.06</v>
      </c>
    </row>
    <row r="1292" spans="1:9" x14ac:dyDescent="0.2">
      <c r="A1292" s="141" t="s">
        <v>2599</v>
      </c>
      <c r="B1292" s="142" t="s">
        <v>16672</v>
      </c>
      <c r="C1292" s="143">
        <v>22</v>
      </c>
      <c r="D1292" s="143">
        <v>0</v>
      </c>
      <c r="E1292" s="144">
        <v>0</v>
      </c>
      <c r="F1292" s="144">
        <v>26.13</v>
      </c>
      <c r="G1292" s="144">
        <v>0</v>
      </c>
      <c r="H1292" s="144">
        <v>0</v>
      </c>
      <c r="I1292" s="144">
        <v>26.13</v>
      </c>
    </row>
    <row r="1293" spans="1:9" x14ac:dyDescent="0.2">
      <c r="A1293" s="141" t="s">
        <v>2601</v>
      </c>
      <c r="B1293" s="142" t="s">
        <v>16673</v>
      </c>
      <c r="C1293" s="143">
        <v>59</v>
      </c>
      <c r="D1293" s="143">
        <v>1</v>
      </c>
      <c r="E1293" s="144">
        <v>186.61</v>
      </c>
      <c r="F1293" s="144">
        <v>70.069999999999993</v>
      </c>
      <c r="G1293" s="144">
        <v>84.16</v>
      </c>
      <c r="H1293" s="144">
        <v>19.86</v>
      </c>
      <c r="I1293" s="144">
        <v>174.09</v>
      </c>
    </row>
    <row r="1294" spans="1:9" x14ac:dyDescent="0.2">
      <c r="A1294" s="141" t="s">
        <v>2603</v>
      </c>
      <c r="B1294" s="142" t="s">
        <v>16674</v>
      </c>
      <c r="C1294" s="143">
        <v>196</v>
      </c>
      <c r="D1294" s="143">
        <v>6</v>
      </c>
      <c r="E1294" s="144">
        <v>3301.88</v>
      </c>
      <c r="F1294" s="144">
        <v>232.77</v>
      </c>
      <c r="G1294" s="144">
        <v>504.98</v>
      </c>
      <c r="H1294" s="144">
        <v>351.45</v>
      </c>
      <c r="I1294" s="144">
        <v>1089.2</v>
      </c>
    </row>
    <row r="1295" spans="1:9" x14ac:dyDescent="0.2">
      <c r="A1295" s="141" t="s">
        <v>2605</v>
      </c>
      <c r="B1295" s="142" t="s">
        <v>16675</v>
      </c>
      <c r="C1295" s="143">
        <v>5834</v>
      </c>
      <c r="D1295" s="143">
        <v>90</v>
      </c>
      <c r="E1295" s="144">
        <v>24166.9</v>
      </c>
      <c r="F1295" s="144">
        <v>6928.5</v>
      </c>
      <c r="G1295" s="144">
        <v>7574.74</v>
      </c>
      <c r="H1295" s="144">
        <v>2572.3000000000002</v>
      </c>
      <c r="I1295" s="144">
        <v>17075.54</v>
      </c>
    </row>
    <row r="1296" spans="1:9" x14ac:dyDescent="0.2">
      <c r="A1296" s="141" t="s">
        <v>2607</v>
      </c>
      <c r="B1296" s="142" t="s">
        <v>16676</v>
      </c>
      <c r="C1296" s="143">
        <v>1553</v>
      </c>
      <c r="D1296" s="143">
        <v>39</v>
      </c>
      <c r="E1296" s="144">
        <v>14372.63</v>
      </c>
      <c r="F1296" s="144">
        <v>1844.35</v>
      </c>
      <c r="G1296" s="144">
        <v>3282.39</v>
      </c>
      <c r="H1296" s="144">
        <v>1529.81</v>
      </c>
      <c r="I1296" s="144">
        <v>6656.55</v>
      </c>
    </row>
    <row r="1297" spans="1:9" x14ac:dyDescent="0.2">
      <c r="A1297" s="141" t="s">
        <v>2609</v>
      </c>
      <c r="B1297" s="142" t="s">
        <v>16677</v>
      </c>
      <c r="C1297" s="143">
        <v>284</v>
      </c>
      <c r="D1297" s="143">
        <v>2</v>
      </c>
      <c r="E1297" s="144">
        <v>435.43</v>
      </c>
      <c r="F1297" s="144">
        <v>337.28</v>
      </c>
      <c r="G1297" s="144">
        <v>168.33</v>
      </c>
      <c r="H1297" s="144">
        <v>46.34</v>
      </c>
      <c r="I1297" s="144">
        <v>551.95000000000005</v>
      </c>
    </row>
    <row r="1298" spans="1:9" x14ac:dyDescent="0.2">
      <c r="A1298" s="141" t="s">
        <v>2611</v>
      </c>
      <c r="B1298" s="142" t="s">
        <v>16678</v>
      </c>
      <c r="C1298" s="143">
        <v>730</v>
      </c>
      <c r="D1298" s="143">
        <v>19</v>
      </c>
      <c r="E1298" s="144">
        <v>25001.5</v>
      </c>
      <c r="F1298" s="144">
        <v>866.95</v>
      </c>
      <c r="G1298" s="144">
        <v>1599.11</v>
      </c>
      <c r="H1298" s="144">
        <v>2661.14</v>
      </c>
      <c r="I1298" s="144">
        <v>5127.2</v>
      </c>
    </row>
    <row r="1299" spans="1:9" x14ac:dyDescent="0.2">
      <c r="A1299" s="141" t="s">
        <v>2613</v>
      </c>
      <c r="B1299" s="142" t="s">
        <v>16679</v>
      </c>
      <c r="C1299" s="143">
        <v>409</v>
      </c>
      <c r="D1299" s="143">
        <v>6</v>
      </c>
      <c r="E1299" s="144">
        <v>1189.75</v>
      </c>
      <c r="F1299" s="144">
        <v>485.73</v>
      </c>
      <c r="G1299" s="144">
        <v>504.98</v>
      </c>
      <c r="H1299" s="144">
        <v>126.64</v>
      </c>
      <c r="I1299" s="144">
        <v>1117.3499999999999</v>
      </c>
    </row>
    <row r="1300" spans="1:9" x14ac:dyDescent="0.2">
      <c r="A1300" s="141" t="s">
        <v>2615</v>
      </c>
      <c r="B1300" s="142" t="s">
        <v>16680</v>
      </c>
      <c r="C1300" s="143">
        <v>431</v>
      </c>
      <c r="D1300" s="143">
        <v>11</v>
      </c>
      <c r="E1300" s="144">
        <v>93875.73</v>
      </c>
      <c r="F1300" s="144">
        <v>511.86</v>
      </c>
      <c r="G1300" s="144">
        <v>925.8</v>
      </c>
      <c r="H1300" s="144">
        <v>9992.06</v>
      </c>
      <c r="I1300" s="144">
        <v>11429.72</v>
      </c>
    </row>
    <row r="1301" spans="1:9" x14ac:dyDescent="0.2">
      <c r="A1301" s="141" t="s">
        <v>2617</v>
      </c>
      <c r="B1301" s="142" t="s">
        <v>16681</v>
      </c>
      <c r="C1301" s="143">
        <v>386</v>
      </c>
      <c r="D1301" s="143">
        <v>4</v>
      </c>
      <c r="E1301" s="144">
        <v>16026.48</v>
      </c>
      <c r="F1301" s="144">
        <v>458.42</v>
      </c>
      <c r="G1301" s="144">
        <v>336.66</v>
      </c>
      <c r="H1301" s="144">
        <v>1705.85</v>
      </c>
      <c r="I1301" s="144">
        <v>2500.9299999999998</v>
      </c>
    </row>
    <row r="1302" spans="1:9" x14ac:dyDescent="0.2">
      <c r="A1302" s="141" t="s">
        <v>2619</v>
      </c>
      <c r="B1302" s="142" t="s">
        <v>16682</v>
      </c>
      <c r="C1302" s="143">
        <v>438</v>
      </c>
      <c r="D1302" s="143">
        <v>27</v>
      </c>
      <c r="E1302" s="144">
        <v>19237.64</v>
      </c>
      <c r="F1302" s="144">
        <v>520.17999999999995</v>
      </c>
      <c r="G1302" s="144">
        <v>2272.42</v>
      </c>
      <c r="H1302" s="144">
        <v>2047.64</v>
      </c>
      <c r="I1302" s="144">
        <v>4840.24</v>
      </c>
    </row>
    <row r="1303" spans="1:9" x14ac:dyDescent="0.2">
      <c r="A1303" s="141" t="s">
        <v>2621</v>
      </c>
      <c r="B1303" s="142" t="s">
        <v>16683</v>
      </c>
      <c r="C1303" s="143">
        <v>35528</v>
      </c>
      <c r="D1303" s="143">
        <v>476</v>
      </c>
      <c r="E1303" s="144">
        <v>411787.32</v>
      </c>
      <c r="F1303" s="144">
        <v>42193.34</v>
      </c>
      <c r="G1303" s="144">
        <v>40061.980000000003</v>
      </c>
      <c r="H1303" s="144">
        <v>43830.33</v>
      </c>
      <c r="I1303" s="144">
        <v>126085.65</v>
      </c>
    </row>
    <row r="1304" spans="1:9" x14ac:dyDescent="0.2">
      <c r="A1304" s="141" t="s">
        <v>2623</v>
      </c>
      <c r="B1304" s="142" t="s">
        <v>16684</v>
      </c>
      <c r="C1304" s="143">
        <v>85</v>
      </c>
      <c r="D1304" s="143">
        <v>0</v>
      </c>
      <c r="E1304" s="144">
        <v>0</v>
      </c>
      <c r="F1304" s="144">
        <v>100.94</v>
      </c>
      <c r="G1304" s="144">
        <v>0</v>
      </c>
      <c r="H1304" s="144">
        <v>0</v>
      </c>
      <c r="I1304" s="144">
        <v>100.94</v>
      </c>
    </row>
    <row r="1305" spans="1:9" x14ac:dyDescent="0.2">
      <c r="A1305" s="141" t="s">
        <v>2625</v>
      </c>
      <c r="B1305" s="142" t="s">
        <v>16685</v>
      </c>
      <c r="C1305" s="143">
        <v>768</v>
      </c>
      <c r="D1305" s="143">
        <v>11</v>
      </c>
      <c r="E1305" s="144">
        <v>9757.98</v>
      </c>
      <c r="F1305" s="144">
        <v>912.08</v>
      </c>
      <c r="G1305" s="144">
        <v>925.8</v>
      </c>
      <c r="H1305" s="144">
        <v>1038.6300000000001</v>
      </c>
      <c r="I1305" s="144">
        <v>2876.51</v>
      </c>
    </row>
    <row r="1306" spans="1:9" x14ac:dyDescent="0.2">
      <c r="A1306" s="141" t="s">
        <v>2627</v>
      </c>
      <c r="B1306" s="142" t="s">
        <v>16686</v>
      </c>
      <c r="C1306" s="143">
        <v>40</v>
      </c>
      <c r="D1306" s="143">
        <v>0</v>
      </c>
      <c r="E1306" s="144">
        <v>0</v>
      </c>
      <c r="F1306" s="144">
        <v>47.5</v>
      </c>
      <c r="G1306" s="144">
        <v>0</v>
      </c>
      <c r="H1306" s="144">
        <v>0</v>
      </c>
      <c r="I1306" s="144">
        <v>47.5</v>
      </c>
    </row>
    <row r="1307" spans="1:9" x14ac:dyDescent="0.2">
      <c r="A1307" s="141" t="s">
        <v>2629</v>
      </c>
      <c r="B1307" s="142" t="s">
        <v>16687</v>
      </c>
      <c r="C1307" s="143">
        <v>164</v>
      </c>
      <c r="D1307" s="143">
        <v>5</v>
      </c>
      <c r="E1307" s="144">
        <v>32555.67</v>
      </c>
      <c r="F1307" s="144">
        <v>194.77</v>
      </c>
      <c r="G1307" s="144">
        <v>420.82</v>
      </c>
      <c r="H1307" s="144">
        <v>3465.2</v>
      </c>
      <c r="I1307" s="144">
        <v>4080.79</v>
      </c>
    </row>
    <row r="1308" spans="1:9" x14ac:dyDescent="0.2">
      <c r="A1308" s="141" t="s">
        <v>2631</v>
      </c>
      <c r="B1308" s="142" t="s">
        <v>16688</v>
      </c>
      <c r="C1308" s="143">
        <v>83</v>
      </c>
      <c r="D1308" s="143">
        <v>2</v>
      </c>
      <c r="E1308" s="144">
        <v>373.22</v>
      </c>
      <c r="F1308" s="144">
        <v>98.57</v>
      </c>
      <c r="G1308" s="144">
        <v>168.33</v>
      </c>
      <c r="H1308" s="144">
        <v>39.729999999999997</v>
      </c>
      <c r="I1308" s="144">
        <v>306.63</v>
      </c>
    </row>
    <row r="1309" spans="1:9" x14ac:dyDescent="0.2">
      <c r="A1309" s="141" t="s">
        <v>2633</v>
      </c>
      <c r="B1309" s="142" t="s">
        <v>16689</v>
      </c>
      <c r="C1309" s="143">
        <v>58</v>
      </c>
      <c r="D1309" s="143">
        <v>0</v>
      </c>
      <c r="E1309" s="144">
        <v>0</v>
      </c>
      <c r="F1309" s="144">
        <v>68.88</v>
      </c>
      <c r="G1309" s="144">
        <v>0</v>
      </c>
      <c r="H1309" s="144">
        <v>0</v>
      </c>
      <c r="I1309" s="144">
        <v>68.88</v>
      </c>
    </row>
    <row r="1310" spans="1:9" x14ac:dyDescent="0.2">
      <c r="A1310" s="141" t="s">
        <v>2635</v>
      </c>
      <c r="B1310" s="142" t="s">
        <v>16690</v>
      </c>
      <c r="C1310" s="143">
        <v>152</v>
      </c>
      <c r="D1310" s="143">
        <v>9</v>
      </c>
      <c r="E1310" s="144">
        <v>40308.76</v>
      </c>
      <c r="F1310" s="144">
        <v>180.52</v>
      </c>
      <c r="G1310" s="144">
        <v>757.47</v>
      </c>
      <c r="H1310" s="144">
        <v>4290.43</v>
      </c>
      <c r="I1310" s="144">
        <v>5228.42</v>
      </c>
    </row>
    <row r="1311" spans="1:9" x14ac:dyDescent="0.2">
      <c r="A1311" s="141" t="s">
        <v>2637</v>
      </c>
      <c r="B1311" s="142" t="s">
        <v>16691</v>
      </c>
      <c r="C1311" s="143">
        <v>163</v>
      </c>
      <c r="D1311" s="143">
        <v>0</v>
      </c>
      <c r="E1311" s="144">
        <v>0</v>
      </c>
      <c r="F1311" s="144">
        <v>193.58</v>
      </c>
      <c r="G1311" s="144">
        <v>0</v>
      </c>
      <c r="H1311" s="144">
        <v>0</v>
      </c>
      <c r="I1311" s="144">
        <v>193.58</v>
      </c>
    </row>
    <row r="1312" spans="1:9" x14ac:dyDescent="0.2">
      <c r="A1312" s="141" t="s">
        <v>2639</v>
      </c>
      <c r="B1312" s="142" t="s">
        <v>16692</v>
      </c>
      <c r="C1312" s="143">
        <v>206</v>
      </c>
      <c r="D1312" s="143">
        <v>6</v>
      </c>
      <c r="E1312" s="144">
        <v>1235.96</v>
      </c>
      <c r="F1312" s="144">
        <v>244.65</v>
      </c>
      <c r="G1312" s="144">
        <v>504.98</v>
      </c>
      <c r="H1312" s="144">
        <v>131.55000000000001</v>
      </c>
      <c r="I1312" s="144">
        <v>881.18</v>
      </c>
    </row>
    <row r="1313" spans="1:9" x14ac:dyDescent="0.2">
      <c r="A1313" s="141" t="s">
        <v>2641</v>
      </c>
      <c r="B1313" s="142" t="s">
        <v>16693</v>
      </c>
      <c r="C1313" s="143">
        <v>31</v>
      </c>
      <c r="D1313" s="143">
        <v>0</v>
      </c>
      <c r="E1313" s="144">
        <v>0</v>
      </c>
      <c r="F1313" s="144">
        <v>36.82</v>
      </c>
      <c r="G1313" s="144">
        <v>0</v>
      </c>
      <c r="H1313" s="144">
        <v>0</v>
      </c>
      <c r="I1313" s="144">
        <v>36.82</v>
      </c>
    </row>
    <row r="1314" spans="1:9" x14ac:dyDescent="0.2">
      <c r="A1314" s="141" t="s">
        <v>2643</v>
      </c>
      <c r="B1314" s="142" t="s">
        <v>16694</v>
      </c>
      <c r="C1314" s="143">
        <v>51</v>
      </c>
      <c r="D1314" s="143">
        <v>0</v>
      </c>
      <c r="E1314" s="144">
        <v>0</v>
      </c>
      <c r="F1314" s="144">
        <v>60.57</v>
      </c>
      <c r="G1314" s="144">
        <v>0</v>
      </c>
      <c r="H1314" s="144">
        <v>0</v>
      </c>
      <c r="I1314" s="144">
        <v>60.57</v>
      </c>
    </row>
    <row r="1315" spans="1:9" x14ac:dyDescent="0.2">
      <c r="A1315" s="141" t="s">
        <v>2645</v>
      </c>
      <c r="B1315" s="142" t="s">
        <v>16695</v>
      </c>
      <c r="C1315" s="143">
        <v>144</v>
      </c>
      <c r="D1315" s="143">
        <v>2</v>
      </c>
      <c r="E1315" s="144">
        <v>373.22</v>
      </c>
      <c r="F1315" s="144">
        <v>171.02</v>
      </c>
      <c r="G1315" s="144">
        <v>168.33</v>
      </c>
      <c r="H1315" s="144">
        <v>39.729999999999997</v>
      </c>
      <c r="I1315" s="144">
        <v>379.08</v>
      </c>
    </row>
    <row r="1316" spans="1:9" x14ac:dyDescent="0.2">
      <c r="A1316" s="141" t="s">
        <v>2647</v>
      </c>
      <c r="B1316" s="142" t="s">
        <v>16696</v>
      </c>
      <c r="C1316" s="143">
        <v>190</v>
      </c>
      <c r="D1316" s="143">
        <v>5</v>
      </c>
      <c r="E1316" s="144">
        <v>7437.37</v>
      </c>
      <c r="F1316" s="144">
        <v>225.65</v>
      </c>
      <c r="G1316" s="144">
        <v>420.82</v>
      </c>
      <c r="H1316" s="144">
        <v>791.62</v>
      </c>
      <c r="I1316" s="144">
        <v>1438.09</v>
      </c>
    </row>
    <row r="1317" spans="1:9" x14ac:dyDescent="0.2">
      <c r="A1317" s="141" t="s">
        <v>2649</v>
      </c>
      <c r="B1317" s="142" t="s">
        <v>16697</v>
      </c>
      <c r="C1317" s="143">
        <v>36</v>
      </c>
      <c r="D1317" s="143">
        <v>0</v>
      </c>
      <c r="E1317" s="144">
        <v>0</v>
      </c>
      <c r="F1317" s="144">
        <v>42.75</v>
      </c>
      <c r="G1317" s="144">
        <v>0</v>
      </c>
      <c r="H1317" s="144">
        <v>0</v>
      </c>
      <c r="I1317" s="144">
        <v>42.75</v>
      </c>
    </row>
    <row r="1318" spans="1:9" x14ac:dyDescent="0.2">
      <c r="A1318" s="141" t="s">
        <v>2651</v>
      </c>
      <c r="B1318" s="142" t="s">
        <v>16698</v>
      </c>
      <c r="C1318" s="143">
        <v>1008</v>
      </c>
      <c r="D1318" s="143">
        <v>12</v>
      </c>
      <c r="E1318" s="144">
        <v>1879.6</v>
      </c>
      <c r="F1318" s="144">
        <v>1197.1099999999999</v>
      </c>
      <c r="G1318" s="144">
        <v>1009.97</v>
      </c>
      <c r="H1318" s="144">
        <v>200.06</v>
      </c>
      <c r="I1318" s="144">
        <v>2407.14</v>
      </c>
    </row>
    <row r="1319" spans="1:9" x14ac:dyDescent="0.2">
      <c r="A1319" s="141" t="s">
        <v>2653</v>
      </c>
      <c r="B1319" s="142" t="s">
        <v>16699</v>
      </c>
      <c r="C1319" s="143">
        <v>48</v>
      </c>
      <c r="D1319" s="143">
        <v>3</v>
      </c>
      <c r="E1319" s="144">
        <v>1248.1400000000001</v>
      </c>
      <c r="F1319" s="144">
        <v>57.01</v>
      </c>
      <c r="G1319" s="144">
        <v>252.49</v>
      </c>
      <c r="H1319" s="144">
        <v>132.85</v>
      </c>
      <c r="I1319" s="144">
        <v>442.35</v>
      </c>
    </row>
    <row r="1320" spans="1:9" x14ac:dyDescent="0.2">
      <c r="A1320" s="141" t="s">
        <v>2655</v>
      </c>
      <c r="B1320" s="142" t="s">
        <v>16700</v>
      </c>
      <c r="C1320" s="143">
        <v>355</v>
      </c>
      <c r="D1320" s="143">
        <v>1</v>
      </c>
      <c r="E1320" s="144">
        <v>186.61</v>
      </c>
      <c r="F1320" s="144">
        <v>421.6</v>
      </c>
      <c r="G1320" s="144">
        <v>84.16</v>
      </c>
      <c r="H1320" s="144">
        <v>19.86</v>
      </c>
      <c r="I1320" s="144">
        <v>525.62</v>
      </c>
    </row>
    <row r="1321" spans="1:9" x14ac:dyDescent="0.2">
      <c r="A1321" s="141" t="s">
        <v>2657</v>
      </c>
      <c r="B1321" s="142" t="s">
        <v>16701</v>
      </c>
      <c r="C1321" s="143">
        <v>75</v>
      </c>
      <c r="D1321" s="143">
        <v>3</v>
      </c>
      <c r="E1321" s="144">
        <v>916.24</v>
      </c>
      <c r="F1321" s="144">
        <v>89.07</v>
      </c>
      <c r="G1321" s="144">
        <v>252.49</v>
      </c>
      <c r="H1321" s="144">
        <v>97.52</v>
      </c>
      <c r="I1321" s="144">
        <v>439.08</v>
      </c>
    </row>
    <row r="1322" spans="1:9" x14ac:dyDescent="0.2">
      <c r="A1322" s="141" t="s">
        <v>2659</v>
      </c>
      <c r="B1322" s="142" t="s">
        <v>16702</v>
      </c>
      <c r="C1322" s="143">
        <v>86</v>
      </c>
      <c r="D1322" s="143">
        <v>0</v>
      </c>
      <c r="E1322" s="144">
        <v>0</v>
      </c>
      <c r="F1322" s="144">
        <v>102.14</v>
      </c>
      <c r="G1322" s="144">
        <v>0</v>
      </c>
      <c r="H1322" s="144">
        <v>0</v>
      </c>
      <c r="I1322" s="144">
        <v>102.14</v>
      </c>
    </row>
    <row r="1323" spans="1:9" x14ac:dyDescent="0.2">
      <c r="A1323" s="141" t="s">
        <v>2661</v>
      </c>
      <c r="B1323" s="142" t="s">
        <v>16703</v>
      </c>
      <c r="C1323" s="143">
        <v>45</v>
      </c>
      <c r="D1323" s="143">
        <v>0</v>
      </c>
      <c r="E1323" s="144">
        <v>0</v>
      </c>
      <c r="F1323" s="144">
        <v>53.44</v>
      </c>
      <c r="G1323" s="144">
        <v>0</v>
      </c>
      <c r="H1323" s="144">
        <v>0</v>
      </c>
      <c r="I1323" s="144">
        <v>53.44</v>
      </c>
    </row>
    <row r="1324" spans="1:9" x14ac:dyDescent="0.2">
      <c r="A1324" s="141" t="s">
        <v>2663</v>
      </c>
      <c r="B1324" s="142" t="s">
        <v>16704</v>
      </c>
      <c r="C1324" s="143">
        <v>702</v>
      </c>
      <c r="D1324" s="143">
        <v>12</v>
      </c>
      <c r="E1324" s="144">
        <v>10938</v>
      </c>
      <c r="F1324" s="144">
        <v>833.7</v>
      </c>
      <c r="G1324" s="144">
        <v>1009.97</v>
      </c>
      <c r="H1324" s="144">
        <v>1164.23</v>
      </c>
      <c r="I1324" s="144">
        <v>3007.9</v>
      </c>
    </row>
    <row r="1325" spans="1:9" x14ac:dyDescent="0.2">
      <c r="A1325" s="141" t="s">
        <v>2665</v>
      </c>
      <c r="B1325" s="142" t="s">
        <v>16705</v>
      </c>
      <c r="C1325" s="143">
        <v>22</v>
      </c>
      <c r="D1325" s="143">
        <v>0</v>
      </c>
      <c r="E1325" s="144">
        <v>0</v>
      </c>
      <c r="F1325" s="144">
        <v>26.13</v>
      </c>
      <c r="G1325" s="144">
        <v>0</v>
      </c>
      <c r="H1325" s="144">
        <v>0</v>
      </c>
      <c r="I1325" s="144">
        <v>26.13</v>
      </c>
    </row>
    <row r="1326" spans="1:9" x14ac:dyDescent="0.2">
      <c r="A1326" s="141" t="s">
        <v>2667</v>
      </c>
      <c r="B1326" s="142" t="s">
        <v>16706</v>
      </c>
      <c r="C1326" s="143">
        <v>87</v>
      </c>
      <c r="D1326" s="143">
        <v>1</v>
      </c>
      <c r="E1326" s="144">
        <v>6436.84</v>
      </c>
      <c r="F1326" s="144">
        <v>103.32</v>
      </c>
      <c r="G1326" s="144">
        <v>84.16</v>
      </c>
      <c r="H1326" s="144">
        <v>685.14</v>
      </c>
      <c r="I1326" s="144">
        <v>872.62</v>
      </c>
    </row>
    <row r="1327" spans="1:9" x14ac:dyDescent="0.2">
      <c r="A1327" s="141" t="s">
        <v>2669</v>
      </c>
      <c r="B1327" s="142" t="s">
        <v>16707</v>
      </c>
      <c r="C1327" s="143">
        <v>53</v>
      </c>
      <c r="D1327" s="143">
        <v>1</v>
      </c>
      <c r="E1327" s="144">
        <v>248.82</v>
      </c>
      <c r="F1327" s="144">
        <v>62.94</v>
      </c>
      <c r="G1327" s="144">
        <v>84.16</v>
      </c>
      <c r="H1327" s="144">
        <v>26.49</v>
      </c>
      <c r="I1327" s="144">
        <v>173.59</v>
      </c>
    </row>
    <row r="1328" spans="1:9" x14ac:dyDescent="0.2">
      <c r="A1328" s="141" t="s">
        <v>2671</v>
      </c>
      <c r="B1328" s="142" t="s">
        <v>16708</v>
      </c>
      <c r="C1328" s="143">
        <v>287</v>
      </c>
      <c r="D1328" s="143">
        <v>3</v>
      </c>
      <c r="E1328" s="144">
        <v>541.28</v>
      </c>
      <c r="F1328" s="144">
        <v>340.84</v>
      </c>
      <c r="G1328" s="144">
        <v>252.49</v>
      </c>
      <c r="H1328" s="144">
        <v>57.62</v>
      </c>
      <c r="I1328" s="144">
        <v>650.95000000000005</v>
      </c>
    </row>
    <row r="1329" spans="1:9" x14ac:dyDescent="0.2">
      <c r="A1329" s="141" t="s">
        <v>2673</v>
      </c>
      <c r="B1329" s="142" t="s">
        <v>16709</v>
      </c>
      <c r="C1329" s="143">
        <v>423</v>
      </c>
      <c r="D1329" s="143">
        <v>12</v>
      </c>
      <c r="E1329" s="144">
        <v>14823.51</v>
      </c>
      <c r="F1329" s="144">
        <v>502.36</v>
      </c>
      <c r="G1329" s="144">
        <v>1009.97</v>
      </c>
      <c r="H1329" s="144">
        <v>1577.8</v>
      </c>
      <c r="I1329" s="144">
        <v>3090.13</v>
      </c>
    </row>
    <row r="1330" spans="1:9" x14ac:dyDescent="0.2">
      <c r="A1330" s="141" t="s">
        <v>2675</v>
      </c>
      <c r="B1330" s="142" t="s">
        <v>16710</v>
      </c>
      <c r="C1330" s="143">
        <v>115</v>
      </c>
      <c r="D1330" s="143">
        <v>1</v>
      </c>
      <c r="E1330" s="144">
        <v>715.32</v>
      </c>
      <c r="F1330" s="144">
        <v>136.58000000000001</v>
      </c>
      <c r="G1330" s="144">
        <v>84.16</v>
      </c>
      <c r="H1330" s="144">
        <v>76.14</v>
      </c>
      <c r="I1330" s="144">
        <v>296.88</v>
      </c>
    </row>
    <row r="1331" spans="1:9" x14ac:dyDescent="0.2">
      <c r="A1331" s="141" t="s">
        <v>2677</v>
      </c>
      <c r="B1331" s="142" t="s">
        <v>16711</v>
      </c>
      <c r="C1331" s="143">
        <v>84</v>
      </c>
      <c r="D1331" s="143">
        <v>0</v>
      </c>
      <c r="E1331" s="144">
        <v>0</v>
      </c>
      <c r="F1331" s="144">
        <v>99.76</v>
      </c>
      <c r="G1331" s="144">
        <v>0</v>
      </c>
      <c r="H1331" s="144">
        <v>0</v>
      </c>
      <c r="I1331" s="144">
        <v>99.76</v>
      </c>
    </row>
    <row r="1332" spans="1:9" x14ac:dyDescent="0.2">
      <c r="A1332" s="141" t="s">
        <v>2679</v>
      </c>
      <c r="B1332" s="142" t="s">
        <v>16712</v>
      </c>
      <c r="C1332" s="143">
        <v>485</v>
      </c>
      <c r="D1332" s="143">
        <v>15</v>
      </c>
      <c r="E1332" s="144">
        <v>5044.2</v>
      </c>
      <c r="F1332" s="144">
        <v>575.99</v>
      </c>
      <c r="G1332" s="144">
        <v>1262.46</v>
      </c>
      <c r="H1332" s="144">
        <v>536.9</v>
      </c>
      <c r="I1332" s="144">
        <v>2375.35</v>
      </c>
    </row>
    <row r="1333" spans="1:9" x14ac:dyDescent="0.2">
      <c r="A1333" s="141" t="s">
        <v>2681</v>
      </c>
      <c r="B1333" s="142" t="s">
        <v>16713</v>
      </c>
      <c r="C1333" s="143">
        <v>84</v>
      </c>
      <c r="D1333" s="143">
        <v>0</v>
      </c>
      <c r="E1333" s="144">
        <v>0</v>
      </c>
      <c r="F1333" s="144">
        <v>99.76</v>
      </c>
      <c r="G1333" s="144">
        <v>0</v>
      </c>
      <c r="H1333" s="144">
        <v>0</v>
      </c>
      <c r="I1333" s="144">
        <v>99.76</v>
      </c>
    </row>
    <row r="1334" spans="1:9" x14ac:dyDescent="0.2">
      <c r="A1334" s="141" t="s">
        <v>2683</v>
      </c>
      <c r="B1334" s="142" t="s">
        <v>16714</v>
      </c>
      <c r="C1334" s="143">
        <v>165</v>
      </c>
      <c r="D1334" s="143">
        <v>4</v>
      </c>
      <c r="E1334" s="144">
        <v>30725.02</v>
      </c>
      <c r="F1334" s="144">
        <v>195.95</v>
      </c>
      <c r="G1334" s="144">
        <v>336.66</v>
      </c>
      <c r="H1334" s="144">
        <v>3270.34</v>
      </c>
      <c r="I1334" s="144">
        <v>3802.95</v>
      </c>
    </row>
    <row r="1335" spans="1:9" x14ac:dyDescent="0.2">
      <c r="A1335" s="141" t="s">
        <v>2685</v>
      </c>
      <c r="B1335" s="142" t="s">
        <v>16715</v>
      </c>
      <c r="C1335" s="143">
        <v>252</v>
      </c>
      <c r="D1335" s="143">
        <v>2</v>
      </c>
      <c r="E1335" s="144">
        <v>71400.28</v>
      </c>
      <c r="F1335" s="144">
        <v>299.27999999999997</v>
      </c>
      <c r="G1335" s="144">
        <v>168.33</v>
      </c>
      <c r="H1335" s="144">
        <v>7599.79</v>
      </c>
      <c r="I1335" s="144">
        <v>8067.4</v>
      </c>
    </row>
    <row r="1336" spans="1:9" x14ac:dyDescent="0.2">
      <c r="A1336" s="141" t="s">
        <v>2687</v>
      </c>
      <c r="B1336" s="142" t="s">
        <v>16716</v>
      </c>
      <c r="C1336" s="143">
        <v>511</v>
      </c>
      <c r="D1336" s="143">
        <v>9</v>
      </c>
      <c r="E1336" s="144">
        <v>2994.47</v>
      </c>
      <c r="F1336" s="144">
        <v>606.86</v>
      </c>
      <c r="G1336" s="144">
        <v>757.47</v>
      </c>
      <c r="H1336" s="144">
        <v>318.73</v>
      </c>
      <c r="I1336" s="144">
        <v>1683.06</v>
      </c>
    </row>
    <row r="1337" spans="1:9" x14ac:dyDescent="0.2">
      <c r="A1337" s="141" t="s">
        <v>2689</v>
      </c>
      <c r="B1337" s="142" t="s">
        <v>16717</v>
      </c>
      <c r="C1337" s="143">
        <v>175</v>
      </c>
      <c r="D1337" s="143">
        <v>0</v>
      </c>
      <c r="E1337" s="144">
        <v>0</v>
      </c>
      <c r="F1337" s="144">
        <v>207.83</v>
      </c>
      <c r="G1337" s="144">
        <v>0</v>
      </c>
      <c r="H1337" s="144">
        <v>0</v>
      </c>
      <c r="I1337" s="144">
        <v>207.83</v>
      </c>
    </row>
    <row r="1338" spans="1:9" x14ac:dyDescent="0.2">
      <c r="A1338" s="141" t="s">
        <v>2691</v>
      </c>
      <c r="B1338" s="142" t="s">
        <v>16718</v>
      </c>
      <c r="C1338" s="143">
        <v>37</v>
      </c>
      <c r="D1338" s="143">
        <v>0</v>
      </c>
      <c r="E1338" s="144">
        <v>0</v>
      </c>
      <c r="F1338" s="144">
        <v>43.94</v>
      </c>
      <c r="G1338" s="144">
        <v>0</v>
      </c>
      <c r="H1338" s="144">
        <v>0</v>
      </c>
      <c r="I1338" s="144">
        <v>43.94</v>
      </c>
    </row>
    <row r="1339" spans="1:9" x14ac:dyDescent="0.2">
      <c r="A1339" s="141" t="s">
        <v>2693</v>
      </c>
      <c r="B1339" s="142" t="s">
        <v>16719</v>
      </c>
      <c r="C1339" s="143">
        <v>99</v>
      </c>
      <c r="D1339" s="143">
        <v>0</v>
      </c>
      <c r="E1339" s="144">
        <v>0</v>
      </c>
      <c r="F1339" s="144">
        <v>117.58</v>
      </c>
      <c r="G1339" s="144">
        <v>0</v>
      </c>
      <c r="H1339" s="144">
        <v>0</v>
      </c>
      <c r="I1339" s="144">
        <v>117.58</v>
      </c>
    </row>
    <row r="1340" spans="1:9" x14ac:dyDescent="0.2">
      <c r="A1340" s="141" t="s">
        <v>2695</v>
      </c>
      <c r="B1340" s="142" t="s">
        <v>16720</v>
      </c>
      <c r="C1340" s="143">
        <v>117</v>
      </c>
      <c r="D1340" s="143">
        <v>1</v>
      </c>
      <c r="E1340" s="144">
        <v>313.26</v>
      </c>
      <c r="F1340" s="144">
        <v>138.94999999999999</v>
      </c>
      <c r="G1340" s="144">
        <v>84.16</v>
      </c>
      <c r="H1340" s="144">
        <v>33.340000000000003</v>
      </c>
      <c r="I1340" s="144">
        <v>256.45</v>
      </c>
    </row>
    <row r="1341" spans="1:9" x14ac:dyDescent="0.2">
      <c r="A1341" s="141" t="s">
        <v>2697</v>
      </c>
      <c r="B1341" s="142" t="s">
        <v>16721</v>
      </c>
      <c r="C1341" s="143">
        <v>99</v>
      </c>
      <c r="D1341" s="143">
        <v>0</v>
      </c>
      <c r="E1341" s="144">
        <v>0</v>
      </c>
      <c r="F1341" s="144">
        <v>117.58</v>
      </c>
      <c r="G1341" s="144">
        <v>0</v>
      </c>
      <c r="H1341" s="144">
        <v>0</v>
      </c>
      <c r="I1341" s="144">
        <v>117.58</v>
      </c>
    </row>
    <row r="1342" spans="1:9" x14ac:dyDescent="0.2">
      <c r="A1342" s="141" t="s">
        <v>2699</v>
      </c>
      <c r="B1342" s="142" t="s">
        <v>16722</v>
      </c>
      <c r="C1342" s="143">
        <v>40</v>
      </c>
      <c r="D1342" s="143">
        <v>1</v>
      </c>
      <c r="E1342" s="144">
        <v>42.97</v>
      </c>
      <c r="F1342" s="144">
        <v>47.5</v>
      </c>
      <c r="G1342" s="144">
        <v>84.16</v>
      </c>
      <c r="H1342" s="144">
        <v>4.58</v>
      </c>
      <c r="I1342" s="144">
        <v>136.24</v>
      </c>
    </row>
    <row r="1343" spans="1:9" x14ac:dyDescent="0.2">
      <c r="A1343" s="141" t="s">
        <v>2701</v>
      </c>
      <c r="B1343" s="142" t="s">
        <v>16723</v>
      </c>
      <c r="C1343" s="143">
        <v>165</v>
      </c>
      <c r="D1343" s="143">
        <v>1</v>
      </c>
      <c r="E1343" s="144">
        <v>769.3</v>
      </c>
      <c r="F1343" s="144">
        <v>195.95</v>
      </c>
      <c r="G1343" s="144">
        <v>84.16</v>
      </c>
      <c r="H1343" s="144">
        <v>81.88</v>
      </c>
      <c r="I1343" s="144">
        <v>361.99</v>
      </c>
    </row>
    <row r="1344" spans="1:9" x14ac:dyDescent="0.2">
      <c r="A1344" s="141" t="s">
        <v>2703</v>
      </c>
      <c r="B1344" s="142" t="s">
        <v>16724</v>
      </c>
      <c r="C1344" s="143">
        <v>294</v>
      </c>
      <c r="D1344" s="143">
        <v>5</v>
      </c>
      <c r="E1344" s="144">
        <v>72957.919999999998</v>
      </c>
      <c r="F1344" s="144">
        <v>349.16</v>
      </c>
      <c r="G1344" s="144">
        <v>420.82</v>
      </c>
      <c r="H1344" s="144">
        <v>7765.58</v>
      </c>
      <c r="I1344" s="144">
        <v>8535.56</v>
      </c>
    </row>
    <row r="1345" spans="1:9" x14ac:dyDescent="0.2">
      <c r="A1345" s="141" t="s">
        <v>2705</v>
      </c>
      <c r="B1345" s="142" t="s">
        <v>16725</v>
      </c>
      <c r="C1345" s="143">
        <v>56</v>
      </c>
      <c r="D1345" s="143">
        <v>1</v>
      </c>
      <c r="E1345" s="144">
        <v>113.58</v>
      </c>
      <c r="F1345" s="144">
        <v>66.5</v>
      </c>
      <c r="G1345" s="144">
        <v>84.16</v>
      </c>
      <c r="H1345" s="144">
        <v>12.09</v>
      </c>
      <c r="I1345" s="144">
        <v>162.75</v>
      </c>
    </row>
    <row r="1346" spans="1:9" x14ac:dyDescent="0.2">
      <c r="A1346" s="141" t="s">
        <v>2707</v>
      </c>
      <c r="B1346" s="142" t="s">
        <v>16726</v>
      </c>
      <c r="C1346" s="143">
        <v>1120</v>
      </c>
      <c r="D1346" s="143">
        <v>19</v>
      </c>
      <c r="E1346" s="144">
        <v>5874.94</v>
      </c>
      <c r="F1346" s="144">
        <v>1330.12</v>
      </c>
      <c r="G1346" s="144">
        <v>1599.11</v>
      </c>
      <c r="H1346" s="144">
        <v>625.33000000000004</v>
      </c>
      <c r="I1346" s="144">
        <v>3554.56</v>
      </c>
    </row>
    <row r="1347" spans="1:9" x14ac:dyDescent="0.2">
      <c r="A1347" s="141" t="s">
        <v>2709</v>
      </c>
      <c r="B1347" s="142" t="s">
        <v>16727</v>
      </c>
      <c r="C1347" s="143">
        <v>190</v>
      </c>
      <c r="D1347" s="143">
        <v>7</v>
      </c>
      <c r="E1347" s="144">
        <v>1874.17</v>
      </c>
      <c r="F1347" s="144">
        <v>225.65</v>
      </c>
      <c r="G1347" s="144">
        <v>589.14</v>
      </c>
      <c r="H1347" s="144">
        <v>199.49</v>
      </c>
      <c r="I1347" s="144">
        <v>1014.28</v>
      </c>
    </row>
    <row r="1348" spans="1:9" x14ac:dyDescent="0.2">
      <c r="A1348" s="141" t="s">
        <v>2711</v>
      </c>
      <c r="B1348" s="142" t="s">
        <v>16728</v>
      </c>
      <c r="C1348" s="143">
        <v>513</v>
      </c>
      <c r="D1348" s="143">
        <v>8</v>
      </c>
      <c r="E1348" s="144">
        <v>1636.86</v>
      </c>
      <c r="F1348" s="144">
        <v>609.24</v>
      </c>
      <c r="G1348" s="144">
        <v>673.31</v>
      </c>
      <c r="H1348" s="144">
        <v>174.22</v>
      </c>
      <c r="I1348" s="144">
        <v>1456.77</v>
      </c>
    </row>
    <row r="1349" spans="1:9" x14ac:dyDescent="0.2">
      <c r="A1349" s="141" t="s">
        <v>2713</v>
      </c>
      <c r="B1349" s="142" t="s">
        <v>16729</v>
      </c>
      <c r="C1349" s="143">
        <v>120</v>
      </c>
      <c r="D1349" s="143">
        <v>1</v>
      </c>
      <c r="E1349" s="144">
        <v>1192.4100000000001</v>
      </c>
      <c r="F1349" s="144">
        <v>142.51</v>
      </c>
      <c r="G1349" s="144">
        <v>84.16</v>
      </c>
      <c r="H1349" s="144">
        <v>126.92</v>
      </c>
      <c r="I1349" s="144">
        <v>353.59</v>
      </c>
    </row>
    <row r="1350" spans="1:9" x14ac:dyDescent="0.2">
      <c r="A1350" s="141" t="s">
        <v>2715</v>
      </c>
      <c r="B1350" s="142" t="s">
        <v>16730</v>
      </c>
      <c r="C1350" s="143">
        <v>255</v>
      </c>
      <c r="D1350" s="143">
        <v>4</v>
      </c>
      <c r="E1350" s="144">
        <v>3269.09</v>
      </c>
      <c r="F1350" s="144">
        <v>302.83999999999997</v>
      </c>
      <c r="G1350" s="144">
        <v>336.66</v>
      </c>
      <c r="H1350" s="144">
        <v>347.96</v>
      </c>
      <c r="I1350" s="144">
        <v>987.46</v>
      </c>
    </row>
    <row r="1351" spans="1:9" x14ac:dyDescent="0.2">
      <c r="A1351" s="141" t="s">
        <v>2717</v>
      </c>
      <c r="B1351" s="142" t="s">
        <v>16731</v>
      </c>
      <c r="C1351" s="143">
        <v>30</v>
      </c>
      <c r="D1351" s="143">
        <v>1</v>
      </c>
      <c r="E1351" s="144">
        <v>186.61</v>
      </c>
      <c r="F1351" s="144">
        <v>35.630000000000003</v>
      </c>
      <c r="G1351" s="144">
        <v>84.16</v>
      </c>
      <c r="H1351" s="144">
        <v>19.86</v>
      </c>
      <c r="I1351" s="144">
        <v>139.65</v>
      </c>
    </row>
    <row r="1352" spans="1:9" x14ac:dyDescent="0.2">
      <c r="A1352" s="141" t="s">
        <v>2719</v>
      </c>
      <c r="B1352" s="142" t="s">
        <v>16732</v>
      </c>
      <c r="C1352" s="143">
        <v>157</v>
      </c>
      <c r="D1352" s="143">
        <v>5</v>
      </c>
      <c r="E1352" s="144">
        <v>719.2</v>
      </c>
      <c r="F1352" s="144">
        <v>186.46</v>
      </c>
      <c r="G1352" s="144">
        <v>420.82</v>
      </c>
      <c r="H1352" s="144">
        <v>76.55</v>
      </c>
      <c r="I1352" s="144">
        <v>683.83</v>
      </c>
    </row>
    <row r="1353" spans="1:9" x14ac:dyDescent="0.2">
      <c r="A1353" s="141" t="s">
        <v>2721</v>
      </c>
      <c r="B1353" s="142" t="s">
        <v>16733</v>
      </c>
      <c r="C1353" s="143">
        <v>43</v>
      </c>
      <c r="D1353" s="143">
        <v>0</v>
      </c>
      <c r="E1353" s="144">
        <v>0</v>
      </c>
      <c r="F1353" s="144">
        <v>51.06</v>
      </c>
      <c r="G1353" s="144">
        <v>0</v>
      </c>
      <c r="H1353" s="144">
        <v>0</v>
      </c>
      <c r="I1353" s="144">
        <v>51.06</v>
      </c>
    </row>
    <row r="1354" spans="1:9" x14ac:dyDescent="0.2">
      <c r="A1354" s="141" t="s">
        <v>2723</v>
      </c>
      <c r="B1354" s="142" t="s">
        <v>16734</v>
      </c>
      <c r="C1354" s="143">
        <v>274</v>
      </c>
      <c r="D1354" s="143">
        <v>7</v>
      </c>
      <c r="E1354" s="144">
        <v>1817.82</v>
      </c>
      <c r="F1354" s="144">
        <v>325.41000000000003</v>
      </c>
      <c r="G1354" s="144">
        <v>589.14</v>
      </c>
      <c r="H1354" s="144">
        <v>193.49</v>
      </c>
      <c r="I1354" s="144">
        <v>1108.04</v>
      </c>
    </row>
    <row r="1355" spans="1:9" x14ac:dyDescent="0.2">
      <c r="A1355" s="141" t="s">
        <v>2725</v>
      </c>
      <c r="B1355" s="142" t="s">
        <v>16735</v>
      </c>
      <c r="C1355" s="143">
        <v>117</v>
      </c>
      <c r="D1355" s="143">
        <v>21</v>
      </c>
      <c r="E1355" s="144">
        <v>2089.1999999999998</v>
      </c>
      <c r="F1355" s="144">
        <v>138.94999999999999</v>
      </c>
      <c r="G1355" s="144">
        <v>1767.44</v>
      </c>
      <c r="H1355" s="144">
        <v>222.38</v>
      </c>
      <c r="I1355" s="144">
        <v>2128.77</v>
      </c>
    </row>
    <row r="1356" spans="1:9" x14ac:dyDescent="0.2">
      <c r="A1356" s="141" t="s">
        <v>2727</v>
      </c>
      <c r="B1356" s="142" t="s">
        <v>16736</v>
      </c>
      <c r="C1356" s="143">
        <v>1596</v>
      </c>
      <c r="D1356" s="143">
        <v>21</v>
      </c>
      <c r="E1356" s="144">
        <v>5755.23</v>
      </c>
      <c r="F1356" s="144">
        <v>1895.42</v>
      </c>
      <c r="G1356" s="144">
        <v>1767.44</v>
      </c>
      <c r="H1356" s="144">
        <v>612.58000000000004</v>
      </c>
      <c r="I1356" s="144">
        <v>4275.4399999999996</v>
      </c>
    </row>
    <row r="1357" spans="1:9" x14ac:dyDescent="0.2">
      <c r="A1357" s="141" t="s">
        <v>2729</v>
      </c>
      <c r="B1357" s="142" t="s">
        <v>16737</v>
      </c>
      <c r="C1357" s="143">
        <v>74</v>
      </c>
      <c r="D1357" s="143">
        <v>1</v>
      </c>
      <c r="E1357" s="144">
        <v>1226.07</v>
      </c>
      <c r="F1357" s="144">
        <v>87.88</v>
      </c>
      <c r="G1357" s="144">
        <v>84.16</v>
      </c>
      <c r="H1357" s="144">
        <v>130.5</v>
      </c>
      <c r="I1357" s="144">
        <v>302.54000000000002</v>
      </c>
    </row>
    <row r="1358" spans="1:9" x14ac:dyDescent="0.2">
      <c r="A1358" s="141" t="s">
        <v>2731</v>
      </c>
      <c r="B1358" s="142" t="s">
        <v>16738</v>
      </c>
      <c r="C1358" s="143">
        <v>117</v>
      </c>
      <c r="D1358" s="143">
        <v>1</v>
      </c>
      <c r="E1358" s="144">
        <v>649.09</v>
      </c>
      <c r="F1358" s="144">
        <v>138.94999999999999</v>
      </c>
      <c r="G1358" s="144">
        <v>84.16</v>
      </c>
      <c r="H1358" s="144">
        <v>69.09</v>
      </c>
      <c r="I1358" s="144">
        <v>292.2</v>
      </c>
    </row>
    <row r="1359" spans="1:9" x14ac:dyDescent="0.2">
      <c r="A1359" s="141" t="s">
        <v>2733</v>
      </c>
      <c r="B1359" s="142" t="s">
        <v>16739</v>
      </c>
      <c r="C1359" s="143">
        <v>50</v>
      </c>
      <c r="D1359" s="143">
        <v>1</v>
      </c>
      <c r="E1359" s="144">
        <v>149.29</v>
      </c>
      <c r="F1359" s="144">
        <v>59.38</v>
      </c>
      <c r="G1359" s="144">
        <v>84.16</v>
      </c>
      <c r="H1359" s="144">
        <v>15.89</v>
      </c>
      <c r="I1359" s="144">
        <v>159.43</v>
      </c>
    </row>
    <row r="1360" spans="1:9" x14ac:dyDescent="0.2">
      <c r="A1360" s="141" t="s">
        <v>2735</v>
      </c>
      <c r="B1360" s="142" t="s">
        <v>16740</v>
      </c>
      <c r="C1360" s="143">
        <v>379</v>
      </c>
      <c r="D1360" s="143">
        <v>3</v>
      </c>
      <c r="E1360" s="144">
        <v>572.87</v>
      </c>
      <c r="F1360" s="144">
        <v>450.1</v>
      </c>
      <c r="G1360" s="144">
        <v>252.49</v>
      </c>
      <c r="H1360" s="144">
        <v>60.98</v>
      </c>
      <c r="I1360" s="144">
        <v>763.57</v>
      </c>
    </row>
    <row r="1361" spans="1:9" x14ac:dyDescent="0.2">
      <c r="A1361" s="141" t="s">
        <v>2737</v>
      </c>
      <c r="B1361" s="142" t="s">
        <v>16741</v>
      </c>
      <c r="C1361" s="143">
        <v>79</v>
      </c>
      <c r="D1361" s="143">
        <v>1</v>
      </c>
      <c r="E1361" s="144">
        <v>186.61</v>
      </c>
      <c r="F1361" s="144">
        <v>93.82</v>
      </c>
      <c r="G1361" s="144">
        <v>84.16</v>
      </c>
      <c r="H1361" s="144">
        <v>19.86</v>
      </c>
      <c r="I1361" s="144">
        <v>197.84</v>
      </c>
    </row>
    <row r="1362" spans="1:9" x14ac:dyDescent="0.2">
      <c r="A1362" s="141" t="s">
        <v>2739</v>
      </c>
      <c r="B1362" s="142" t="s">
        <v>16742</v>
      </c>
      <c r="C1362" s="143">
        <v>872</v>
      </c>
      <c r="D1362" s="143">
        <v>13</v>
      </c>
      <c r="E1362" s="144">
        <v>2798.88</v>
      </c>
      <c r="F1362" s="144">
        <v>1035.5899999999999</v>
      </c>
      <c r="G1362" s="144">
        <v>1094.1300000000001</v>
      </c>
      <c r="H1362" s="144">
        <v>297.91000000000003</v>
      </c>
      <c r="I1362" s="144">
        <v>2427.63</v>
      </c>
    </row>
    <row r="1363" spans="1:9" x14ac:dyDescent="0.2">
      <c r="A1363" s="141" t="s">
        <v>2741</v>
      </c>
      <c r="B1363" s="142" t="s">
        <v>16743</v>
      </c>
      <c r="C1363" s="143">
        <v>98</v>
      </c>
      <c r="D1363" s="143">
        <v>1</v>
      </c>
      <c r="E1363" s="144">
        <v>385.67</v>
      </c>
      <c r="F1363" s="144">
        <v>116.38</v>
      </c>
      <c r="G1363" s="144">
        <v>84.16</v>
      </c>
      <c r="H1363" s="144">
        <v>41.05</v>
      </c>
      <c r="I1363" s="144">
        <v>241.59</v>
      </c>
    </row>
    <row r="1364" spans="1:9" x14ac:dyDescent="0.2">
      <c r="A1364" s="141" t="s">
        <v>2743</v>
      </c>
      <c r="B1364" s="142" t="s">
        <v>16744</v>
      </c>
      <c r="C1364" s="143">
        <v>82</v>
      </c>
      <c r="D1364" s="143">
        <v>0</v>
      </c>
      <c r="E1364" s="144">
        <v>0</v>
      </c>
      <c r="F1364" s="144">
        <v>97.38</v>
      </c>
      <c r="G1364" s="144">
        <v>0</v>
      </c>
      <c r="H1364" s="144">
        <v>0</v>
      </c>
      <c r="I1364" s="144">
        <v>97.38</v>
      </c>
    </row>
    <row r="1365" spans="1:9" x14ac:dyDescent="0.2">
      <c r="A1365" s="141" t="s">
        <v>2745</v>
      </c>
      <c r="B1365" s="142" t="s">
        <v>16745</v>
      </c>
      <c r="C1365" s="143">
        <v>232</v>
      </c>
      <c r="D1365" s="143">
        <v>2</v>
      </c>
      <c r="E1365" s="144">
        <v>360.24</v>
      </c>
      <c r="F1365" s="144">
        <v>275.52999999999997</v>
      </c>
      <c r="G1365" s="144">
        <v>168.33</v>
      </c>
      <c r="H1365" s="144">
        <v>38.340000000000003</v>
      </c>
      <c r="I1365" s="144">
        <v>482.2</v>
      </c>
    </row>
    <row r="1366" spans="1:9" x14ac:dyDescent="0.2">
      <c r="A1366" s="141" t="s">
        <v>2747</v>
      </c>
      <c r="B1366" s="142" t="s">
        <v>16746</v>
      </c>
      <c r="C1366" s="143">
        <v>95</v>
      </c>
      <c r="D1366" s="143">
        <v>1</v>
      </c>
      <c r="E1366" s="144">
        <v>1011.91</v>
      </c>
      <c r="F1366" s="144">
        <v>112.82</v>
      </c>
      <c r="G1366" s="144">
        <v>84.16</v>
      </c>
      <c r="H1366" s="144">
        <v>107.7</v>
      </c>
      <c r="I1366" s="144">
        <v>304.68</v>
      </c>
    </row>
    <row r="1367" spans="1:9" x14ac:dyDescent="0.2">
      <c r="A1367" s="141" t="s">
        <v>2749</v>
      </c>
      <c r="B1367" s="142" t="s">
        <v>16747</v>
      </c>
      <c r="C1367" s="143">
        <v>104</v>
      </c>
      <c r="D1367" s="143">
        <v>1</v>
      </c>
      <c r="E1367" s="144">
        <v>317.49</v>
      </c>
      <c r="F1367" s="144">
        <v>123.51</v>
      </c>
      <c r="G1367" s="144">
        <v>84.16</v>
      </c>
      <c r="H1367" s="144">
        <v>33.79</v>
      </c>
      <c r="I1367" s="144">
        <v>241.46</v>
      </c>
    </row>
    <row r="1368" spans="1:9" x14ac:dyDescent="0.2">
      <c r="A1368" s="141" t="s">
        <v>2751</v>
      </c>
      <c r="B1368" s="142" t="s">
        <v>16748</v>
      </c>
      <c r="C1368" s="143">
        <v>63</v>
      </c>
      <c r="D1368" s="143">
        <v>0</v>
      </c>
      <c r="E1368" s="144">
        <v>0</v>
      </c>
      <c r="F1368" s="144">
        <v>74.819999999999993</v>
      </c>
      <c r="G1368" s="144">
        <v>0</v>
      </c>
      <c r="H1368" s="144">
        <v>0</v>
      </c>
      <c r="I1368" s="144">
        <v>74.819999999999993</v>
      </c>
    </row>
    <row r="1369" spans="1:9" x14ac:dyDescent="0.2">
      <c r="A1369" s="141" t="s">
        <v>2753</v>
      </c>
      <c r="B1369" s="142" t="s">
        <v>16749</v>
      </c>
      <c r="C1369" s="143">
        <v>336</v>
      </c>
      <c r="D1369" s="143">
        <v>3</v>
      </c>
      <c r="E1369" s="144">
        <v>1255.74</v>
      </c>
      <c r="F1369" s="144">
        <v>399.04</v>
      </c>
      <c r="G1369" s="144">
        <v>252.49</v>
      </c>
      <c r="H1369" s="144">
        <v>133.66</v>
      </c>
      <c r="I1369" s="144">
        <v>785.19</v>
      </c>
    </row>
    <row r="1370" spans="1:9" x14ac:dyDescent="0.2">
      <c r="A1370" s="141" t="s">
        <v>2755</v>
      </c>
      <c r="B1370" s="142" t="s">
        <v>16750</v>
      </c>
      <c r="C1370" s="143">
        <v>15</v>
      </c>
      <c r="D1370" s="143">
        <v>1</v>
      </c>
      <c r="E1370" s="144">
        <v>5769.72</v>
      </c>
      <c r="F1370" s="144">
        <v>17.82</v>
      </c>
      <c r="G1370" s="144">
        <v>84.16</v>
      </c>
      <c r="H1370" s="144">
        <v>614.13</v>
      </c>
      <c r="I1370" s="144">
        <v>716.11</v>
      </c>
    </row>
    <row r="1371" spans="1:9" x14ac:dyDescent="0.2">
      <c r="A1371" s="141" t="s">
        <v>2757</v>
      </c>
      <c r="B1371" s="142" t="s">
        <v>16751</v>
      </c>
      <c r="C1371" s="143">
        <v>66</v>
      </c>
      <c r="D1371" s="143">
        <v>0</v>
      </c>
      <c r="E1371" s="144">
        <v>0</v>
      </c>
      <c r="F1371" s="144">
        <v>78.38</v>
      </c>
      <c r="G1371" s="144">
        <v>0</v>
      </c>
      <c r="H1371" s="144">
        <v>0</v>
      </c>
      <c r="I1371" s="144">
        <v>78.38</v>
      </c>
    </row>
    <row r="1372" spans="1:9" x14ac:dyDescent="0.2">
      <c r="A1372" s="141" t="s">
        <v>2759</v>
      </c>
      <c r="B1372" s="142" t="s">
        <v>16752</v>
      </c>
      <c r="C1372" s="143">
        <v>102</v>
      </c>
      <c r="D1372" s="143">
        <v>3</v>
      </c>
      <c r="E1372" s="144">
        <v>329.86</v>
      </c>
      <c r="F1372" s="144">
        <v>121.14</v>
      </c>
      <c r="G1372" s="144">
        <v>252.49</v>
      </c>
      <c r="H1372" s="144">
        <v>35.11</v>
      </c>
      <c r="I1372" s="144">
        <v>408.74</v>
      </c>
    </row>
    <row r="1373" spans="1:9" x14ac:dyDescent="0.2">
      <c r="A1373" s="141" t="s">
        <v>2761</v>
      </c>
      <c r="B1373" s="142" t="s">
        <v>16753</v>
      </c>
      <c r="C1373" s="143">
        <v>106</v>
      </c>
      <c r="D1373" s="143">
        <v>0</v>
      </c>
      <c r="E1373" s="144">
        <v>0</v>
      </c>
      <c r="F1373" s="144">
        <v>125.89</v>
      </c>
      <c r="G1373" s="144">
        <v>0</v>
      </c>
      <c r="H1373" s="144">
        <v>0</v>
      </c>
      <c r="I1373" s="144">
        <v>125.89</v>
      </c>
    </row>
    <row r="1374" spans="1:9" x14ac:dyDescent="0.2">
      <c r="A1374" s="141" t="s">
        <v>2763</v>
      </c>
      <c r="B1374" s="142" t="s">
        <v>16754</v>
      </c>
      <c r="C1374" s="143">
        <v>564</v>
      </c>
      <c r="D1374" s="143">
        <v>7</v>
      </c>
      <c r="E1374" s="144">
        <v>29120.1</v>
      </c>
      <c r="F1374" s="144">
        <v>669.81</v>
      </c>
      <c r="G1374" s="144">
        <v>589.14</v>
      </c>
      <c r="H1374" s="144">
        <v>3099.52</v>
      </c>
      <c r="I1374" s="144">
        <v>4358.47</v>
      </c>
    </row>
    <row r="1375" spans="1:9" x14ac:dyDescent="0.2">
      <c r="A1375" s="141" t="s">
        <v>2765</v>
      </c>
      <c r="B1375" s="142" t="s">
        <v>16755</v>
      </c>
      <c r="C1375" s="143">
        <v>101</v>
      </c>
      <c r="D1375" s="143">
        <v>8</v>
      </c>
      <c r="E1375" s="144">
        <v>3112.52</v>
      </c>
      <c r="F1375" s="144">
        <v>119.95</v>
      </c>
      <c r="G1375" s="144">
        <v>673.31</v>
      </c>
      <c r="H1375" s="144">
        <v>331.3</v>
      </c>
      <c r="I1375" s="144">
        <v>1124.56</v>
      </c>
    </row>
    <row r="1376" spans="1:9" x14ac:dyDescent="0.2">
      <c r="A1376" s="141" t="s">
        <v>2767</v>
      </c>
      <c r="B1376" s="142" t="s">
        <v>16756</v>
      </c>
      <c r="C1376" s="143">
        <v>21</v>
      </c>
      <c r="D1376" s="143">
        <v>0</v>
      </c>
      <c r="E1376" s="144">
        <v>0</v>
      </c>
      <c r="F1376" s="144">
        <v>24.94</v>
      </c>
      <c r="G1376" s="144">
        <v>0</v>
      </c>
      <c r="H1376" s="144">
        <v>0</v>
      </c>
      <c r="I1376" s="144">
        <v>24.94</v>
      </c>
    </row>
    <row r="1377" spans="1:9" x14ac:dyDescent="0.2">
      <c r="A1377" s="141" t="s">
        <v>2769</v>
      </c>
      <c r="B1377" s="142" t="s">
        <v>16757</v>
      </c>
      <c r="C1377" s="143">
        <v>57</v>
      </c>
      <c r="D1377" s="143">
        <v>1</v>
      </c>
      <c r="E1377" s="144">
        <v>186.61</v>
      </c>
      <c r="F1377" s="144">
        <v>67.7</v>
      </c>
      <c r="G1377" s="144">
        <v>84.16</v>
      </c>
      <c r="H1377" s="144">
        <v>19.86</v>
      </c>
      <c r="I1377" s="144">
        <v>171.72</v>
      </c>
    </row>
    <row r="1378" spans="1:9" x14ac:dyDescent="0.2">
      <c r="A1378" s="141" t="s">
        <v>2771</v>
      </c>
      <c r="B1378" s="142" t="s">
        <v>16758</v>
      </c>
      <c r="C1378" s="143">
        <v>2196</v>
      </c>
      <c r="D1378" s="143">
        <v>54</v>
      </c>
      <c r="E1378" s="144">
        <v>15283.65</v>
      </c>
      <c r="F1378" s="144">
        <v>2607.98</v>
      </c>
      <c r="G1378" s="144">
        <v>4544.8500000000004</v>
      </c>
      <c r="H1378" s="144">
        <v>1626.78</v>
      </c>
      <c r="I1378" s="144">
        <v>8779.61</v>
      </c>
    </row>
    <row r="1379" spans="1:9" x14ac:dyDescent="0.2">
      <c r="A1379" s="141" t="s">
        <v>2773</v>
      </c>
      <c r="B1379" s="142" t="s">
        <v>16759</v>
      </c>
      <c r="C1379" s="143">
        <v>64</v>
      </c>
      <c r="D1379" s="143">
        <v>0</v>
      </c>
      <c r="E1379" s="144">
        <v>0</v>
      </c>
      <c r="F1379" s="144">
        <v>76.010000000000005</v>
      </c>
      <c r="G1379" s="144">
        <v>0</v>
      </c>
      <c r="H1379" s="144">
        <v>0</v>
      </c>
      <c r="I1379" s="144">
        <v>76.010000000000005</v>
      </c>
    </row>
    <row r="1380" spans="1:9" x14ac:dyDescent="0.2">
      <c r="A1380" s="141" t="s">
        <v>2775</v>
      </c>
      <c r="B1380" s="142" t="s">
        <v>16760</v>
      </c>
      <c r="C1380" s="143">
        <v>177</v>
      </c>
      <c r="D1380" s="143">
        <v>2</v>
      </c>
      <c r="E1380" s="144">
        <v>1634.76</v>
      </c>
      <c r="F1380" s="144">
        <v>210.21</v>
      </c>
      <c r="G1380" s="144">
        <v>168.33</v>
      </c>
      <c r="H1380" s="144">
        <v>174</v>
      </c>
      <c r="I1380" s="144">
        <v>552.54</v>
      </c>
    </row>
    <row r="1381" spans="1:9" x14ac:dyDescent="0.2">
      <c r="A1381" s="141" t="s">
        <v>2777</v>
      </c>
      <c r="B1381" s="142" t="s">
        <v>16761</v>
      </c>
      <c r="C1381" s="143">
        <v>193</v>
      </c>
      <c r="D1381" s="143">
        <v>17</v>
      </c>
      <c r="E1381" s="144">
        <v>5109.8500000000004</v>
      </c>
      <c r="F1381" s="144">
        <v>229.21</v>
      </c>
      <c r="G1381" s="144">
        <v>1430.78</v>
      </c>
      <c r="H1381" s="144">
        <v>543.89</v>
      </c>
      <c r="I1381" s="144">
        <v>2203.88</v>
      </c>
    </row>
    <row r="1382" spans="1:9" x14ac:dyDescent="0.2">
      <c r="A1382" s="141" t="s">
        <v>2779</v>
      </c>
      <c r="B1382" s="142" t="s">
        <v>16762</v>
      </c>
      <c r="C1382" s="143">
        <v>29</v>
      </c>
      <c r="D1382" s="143">
        <v>0</v>
      </c>
      <c r="E1382" s="144">
        <v>0</v>
      </c>
      <c r="F1382" s="144">
        <v>34.44</v>
      </c>
      <c r="G1382" s="144">
        <v>0</v>
      </c>
      <c r="H1382" s="144">
        <v>0</v>
      </c>
      <c r="I1382" s="144">
        <v>34.44</v>
      </c>
    </row>
    <row r="1383" spans="1:9" x14ac:dyDescent="0.2">
      <c r="A1383" s="141" t="s">
        <v>2781</v>
      </c>
      <c r="B1383" s="142" t="s">
        <v>16763</v>
      </c>
      <c r="C1383" s="143">
        <v>64</v>
      </c>
      <c r="D1383" s="143">
        <v>0</v>
      </c>
      <c r="E1383" s="144">
        <v>0</v>
      </c>
      <c r="F1383" s="144">
        <v>76.010000000000005</v>
      </c>
      <c r="G1383" s="144">
        <v>0</v>
      </c>
      <c r="H1383" s="144">
        <v>0</v>
      </c>
      <c r="I1383" s="144">
        <v>76.010000000000005</v>
      </c>
    </row>
    <row r="1384" spans="1:9" x14ac:dyDescent="0.2">
      <c r="A1384" s="141" t="s">
        <v>2783</v>
      </c>
      <c r="B1384" s="142" t="s">
        <v>16764</v>
      </c>
      <c r="C1384" s="143">
        <v>135</v>
      </c>
      <c r="D1384" s="143">
        <v>0</v>
      </c>
      <c r="E1384" s="144">
        <v>0</v>
      </c>
      <c r="F1384" s="144">
        <v>160.33000000000001</v>
      </c>
      <c r="G1384" s="144">
        <v>0</v>
      </c>
      <c r="H1384" s="144">
        <v>0</v>
      </c>
      <c r="I1384" s="144">
        <v>160.33000000000001</v>
      </c>
    </row>
    <row r="1385" spans="1:9" x14ac:dyDescent="0.2">
      <c r="A1385" s="141" t="s">
        <v>2785</v>
      </c>
      <c r="B1385" s="142" t="s">
        <v>16765</v>
      </c>
      <c r="C1385" s="143">
        <v>1980</v>
      </c>
      <c r="D1385" s="143">
        <v>38</v>
      </c>
      <c r="E1385" s="144">
        <v>65243.05</v>
      </c>
      <c r="F1385" s="144">
        <v>2351.46</v>
      </c>
      <c r="G1385" s="144">
        <v>3198.22</v>
      </c>
      <c r="H1385" s="144">
        <v>6944.42</v>
      </c>
      <c r="I1385" s="144">
        <v>12494.1</v>
      </c>
    </row>
    <row r="1386" spans="1:9" x14ac:dyDescent="0.2">
      <c r="A1386" s="141" t="s">
        <v>2787</v>
      </c>
      <c r="B1386" s="142" t="s">
        <v>16766</v>
      </c>
      <c r="C1386" s="143">
        <v>189</v>
      </c>
      <c r="D1386" s="143">
        <v>12</v>
      </c>
      <c r="E1386" s="144">
        <v>2543.4299999999998</v>
      </c>
      <c r="F1386" s="144">
        <v>224.46</v>
      </c>
      <c r="G1386" s="144">
        <v>1009.97</v>
      </c>
      <c r="H1386" s="144">
        <v>270.72000000000003</v>
      </c>
      <c r="I1386" s="144">
        <v>1505.15</v>
      </c>
    </row>
    <row r="1387" spans="1:9" x14ac:dyDescent="0.2">
      <c r="A1387" s="141" t="s">
        <v>2789</v>
      </c>
      <c r="B1387" s="142" t="s">
        <v>16767</v>
      </c>
      <c r="C1387" s="143">
        <v>51</v>
      </c>
      <c r="D1387" s="143">
        <v>4</v>
      </c>
      <c r="E1387" s="144">
        <v>16127.98</v>
      </c>
      <c r="F1387" s="144">
        <v>60.57</v>
      </c>
      <c r="G1387" s="144">
        <v>336.66</v>
      </c>
      <c r="H1387" s="144">
        <v>1716.65</v>
      </c>
      <c r="I1387" s="144">
        <v>2113.88</v>
      </c>
    </row>
    <row r="1388" spans="1:9" x14ac:dyDescent="0.2">
      <c r="A1388" s="141" t="s">
        <v>2791</v>
      </c>
      <c r="B1388" s="142" t="s">
        <v>16768</v>
      </c>
      <c r="C1388" s="143">
        <v>94</v>
      </c>
      <c r="D1388" s="143">
        <v>0</v>
      </c>
      <c r="E1388" s="144">
        <v>0</v>
      </c>
      <c r="F1388" s="144">
        <v>111.63</v>
      </c>
      <c r="G1388" s="144">
        <v>0</v>
      </c>
      <c r="H1388" s="144">
        <v>0</v>
      </c>
      <c r="I1388" s="144">
        <v>111.63</v>
      </c>
    </row>
    <row r="1389" spans="1:9" x14ac:dyDescent="0.2">
      <c r="A1389" s="141" t="s">
        <v>2793</v>
      </c>
      <c r="B1389" s="142" t="s">
        <v>16769</v>
      </c>
      <c r="C1389" s="143">
        <v>156</v>
      </c>
      <c r="D1389" s="143">
        <v>3</v>
      </c>
      <c r="E1389" s="144">
        <v>2142.1</v>
      </c>
      <c r="F1389" s="144">
        <v>185.26</v>
      </c>
      <c r="G1389" s="144">
        <v>252.49</v>
      </c>
      <c r="H1389" s="144">
        <v>228</v>
      </c>
      <c r="I1389" s="144">
        <v>665.75</v>
      </c>
    </row>
    <row r="1390" spans="1:9" x14ac:dyDescent="0.2">
      <c r="A1390" s="141" t="s">
        <v>2795</v>
      </c>
      <c r="B1390" s="142" t="s">
        <v>16770</v>
      </c>
      <c r="C1390" s="143">
        <v>318</v>
      </c>
      <c r="D1390" s="143">
        <v>2</v>
      </c>
      <c r="E1390" s="144">
        <v>1403.02</v>
      </c>
      <c r="F1390" s="144">
        <v>377.66</v>
      </c>
      <c r="G1390" s="144">
        <v>168.33</v>
      </c>
      <c r="H1390" s="144">
        <v>149.34</v>
      </c>
      <c r="I1390" s="144">
        <v>695.33</v>
      </c>
    </row>
    <row r="1391" spans="1:9" x14ac:dyDescent="0.2">
      <c r="A1391" s="141" t="s">
        <v>2797</v>
      </c>
      <c r="B1391" s="142" t="s">
        <v>16771</v>
      </c>
      <c r="C1391" s="143">
        <v>151</v>
      </c>
      <c r="D1391" s="143">
        <v>2</v>
      </c>
      <c r="E1391" s="144">
        <v>373.22</v>
      </c>
      <c r="F1391" s="144">
        <v>179.33</v>
      </c>
      <c r="G1391" s="144">
        <v>168.33</v>
      </c>
      <c r="H1391" s="144">
        <v>39.729999999999997</v>
      </c>
      <c r="I1391" s="144">
        <v>387.39</v>
      </c>
    </row>
    <row r="1392" spans="1:9" x14ac:dyDescent="0.2">
      <c r="A1392" s="141" t="s">
        <v>2799</v>
      </c>
      <c r="B1392" s="142" t="s">
        <v>16772</v>
      </c>
      <c r="C1392" s="143">
        <v>69</v>
      </c>
      <c r="D1392" s="143">
        <v>0</v>
      </c>
      <c r="E1392" s="144">
        <v>0</v>
      </c>
      <c r="F1392" s="144">
        <v>81.94</v>
      </c>
      <c r="G1392" s="144">
        <v>0</v>
      </c>
      <c r="H1392" s="144">
        <v>0</v>
      </c>
      <c r="I1392" s="144">
        <v>81.94</v>
      </c>
    </row>
    <row r="1393" spans="1:9" x14ac:dyDescent="0.2">
      <c r="A1393" s="141" t="s">
        <v>2801</v>
      </c>
      <c r="B1393" s="142" t="s">
        <v>16773</v>
      </c>
      <c r="C1393" s="143">
        <v>100</v>
      </c>
      <c r="D1393" s="143">
        <v>1</v>
      </c>
      <c r="E1393" s="144">
        <v>788.53</v>
      </c>
      <c r="F1393" s="144">
        <v>118.76</v>
      </c>
      <c r="G1393" s="144">
        <v>84.16</v>
      </c>
      <c r="H1393" s="144">
        <v>83.93</v>
      </c>
      <c r="I1393" s="144">
        <v>286.85000000000002</v>
      </c>
    </row>
    <row r="1394" spans="1:9" x14ac:dyDescent="0.2">
      <c r="A1394" s="141" t="s">
        <v>2803</v>
      </c>
      <c r="B1394" s="142" t="s">
        <v>16774</v>
      </c>
      <c r="C1394" s="143">
        <v>132</v>
      </c>
      <c r="D1394" s="143">
        <v>4</v>
      </c>
      <c r="E1394" s="144">
        <v>8390.2800000000007</v>
      </c>
      <c r="F1394" s="144">
        <v>156.77000000000001</v>
      </c>
      <c r="G1394" s="144">
        <v>336.66</v>
      </c>
      <c r="H1394" s="144">
        <v>893.06</v>
      </c>
      <c r="I1394" s="144">
        <v>1386.49</v>
      </c>
    </row>
    <row r="1395" spans="1:9" x14ac:dyDescent="0.2">
      <c r="A1395" s="141" t="s">
        <v>2805</v>
      </c>
      <c r="B1395" s="142" t="s">
        <v>16775</v>
      </c>
      <c r="C1395" s="143">
        <v>101</v>
      </c>
      <c r="D1395" s="143">
        <v>0</v>
      </c>
      <c r="E1395" s="144">
        <v>0</v>
      </c>
      <c r="F1395" s="144">
        <v>119.95</v>
      </c>
      <c r="G1395" s="144">
        <v>0</v>
      </c>
      <c r="H1395" s="144">
        <v>0</v>
      </c>
      <c r="I1395" s="144">
        <v>119.95</v>
      </c>
    </row>
    <row r="1396" spans="1:9" x14ac:dyDescent="0.2">
      <c r="A1396" s="141" t="s">
        <v>2807</v>
      </c>
      <c r="B1396" s="142" t="s">
        <v>16776</v>
      </c>
      <c r="C1396" s="143">
        <v>152</v>
      </c>
      <c r="D1396" s="143">
        <v>1</v>
      </c>
      <c r="E1396" s="144">
        <v>191.83</v>
      </c>
      <c r="F1396" s="144">
        <v>180.52</v>
      </c>
      <c r="G1396" s="144">
        <v>84.16</v>
      </c>
      <c r="H1396" s="144">
        <v>20.420000000000002</v>
      </c>
      <c r="I1396" s="144">
        <v>285.10000000000002</v>
      </c>
    </row>
    <row r="1397" spans="1:9" x14ac:dyDescent="0.2">
      <c r="A1397" s="141" t="s">
        <v>2809</v>
      </c>
      <c r="B1397" s="142" t="s">
        <v>16777</v>
      </c>
      <c r="C1397" s="143">
        <v>147</v>
      </c>
      <c r="D1397" s="143">
        <v>2</v>
      </c>
      <c r="E1397" s="144">
        <v>307.11</v>
      </c>
      <c r="F1397" s="144">
        <v>174.58</v>
      </c>
      <c r="G1397" s="144">
        <v>168.33</v>
      </c>
      <c r="H1397" s="144">
        <v>32.69</v>
      </c>
      <c r="I1397" s="144">
        <v>375.6</v>
      </c>
    </row>
    <row r="1398" spans="1:9" x14ac:dyDescent="0.2">
      <c r="A1398" s="141" t="s">
        <v>2811</v>
      </c>
      <c r="B1398" s="142" t="s">
        <v>16778</v>
      </c>
      <c r="C1398" s="143">
        <v>518</v>
      </c>
      <c r="D1398" s="143">
        <v>19</v>
      </c>
      <c r="E1398" s="144">
        <v>5572.58</v>
      </c>
      <c r="F1398" s="144">
        <v>615.17999999999995</v>
      </c>
      <c r="G1398" s="144">
        <v>1599.11</v>
      </c>
      <c r="H1398" s="144">
        <v>593.14</v>
      </c>
      <c r="I1398" s="144">
        <v>2807.43</v>
      </c>
    </row>
    <row r="1399" spans="1:9" x14ac:dyDescent="0.2">
      <c r="A1399" s="141" t="s">
        <v>2813</v>
      </c>
      <c r="B1399" s="142" t="s">
        <v>16779</v>
      </c>
      <c r="C1399" s="143">
        <v>66</v>
      </c>
      <c r="D1399" s="143">
        <v>1</v>
      </c>
      <c r="E1399" s="144">
        <v>10421.56</v>
      </c>
      <c r="F1399" s="144">
        <v>78.38</v>
      </c>
      <c r="G1399" s="144">
        <v>84.16</v>
      </c>
      <c r="H1399" s="144">
        <v>1109.26</v>
      </c>
      <c r="I1399" s="144">
        <v>1271.8</v>
      </c>
    </row>
    <row r="1400" spans="1:9" x14ac:dyDescent="0.2">
      <c r="A1400" s="141" t="s">
        <v>2815</v>
      </c>
      <c r="B1400" s="142" t="s">
        <v>16780</v>
      </c>
      <c r="C1400" s="143">
        <v>104</v>
      </c>
      <c r="D1400" s="143">
        <v>1</v>
      </c>
      <c r="E1400" s="144">
        <v>865.46</v>
      </c>
      <c r="F1400" s="144">
        <v>123.51</v>
      </c>
      <c r="G1400" s="144">
        <v>84.16</v>
      </c>
      <c r="H1400" s="144">
        <v>92.12</v>
      </c>
      <c r="I1400" s="144">
        <v>299.79000000000002</v>
      </c>
    </row>
    <row r="1401" spans="1:9" x14ac:dyDescent="0.2">
      <c r="A1401" s="141" t="s">
        <v>2817</v>
      </c>
      <c r="B1401" s="142" t="s">
        <v>16781</v>
      </c>
      <c r="C1401" s="143">
        <v>95</v>
      </c>
      <c r="D1401" s="143">
        <v>9</v>
      </c>
      <c r="E1401" s="144">
        <v>2385.16</v>
      </c>
      <c r="F1401" s="144">
        <v>112.82</v>
      </c>
      <c r="G1401" s="144">
        <v>757.47</v>
      </c>
      <c r="H1401" s="144">
        <v>253.87</v>
      </c>
      <c r="I1401" s="144">
        <v>1124.1600000000001</v>
      </c>
    </row>
    <row r="1402" spans="1:9" x14ac:dyDescent="0.2">
      <c r="A1402" s="141" t="s">
        <v>2819</v>
      </c>
      <c r="B1402" s="142" t="s">
        <v>16782</v>
      </c>
      <c r="C1402" s="143">
        <v>35</v>
      </c>
      <c r="D1402" s="143">
        <v>0</v>
      </c>
      <c r="E1402" s="144">
        <v>0</v>
      </c>
      <c r="F1402" s="144">
        <v>41.57</v>
      </c>
      <c r="G1402" s="144">
        <v>0</v>
      </c>
      <c r="H1402" s="144">
        <v>0</v>
      </c>
      <c r="I1402" s="144">
        <v>41.57</v>
      </c>
    </row>
    <row r="1403" spans="1:9" x14ac:dyDescent="0.2">
      <c r="A1403" s="141" t="s">
        <v>2821</v>
      </c>
      <c r="B1403" s="142" t="s">
        <v>16783</v>
      </c>
      <c r="C1403" s="143">
        <v>85</v>
      </c>
      <c r="D1403" s="143">
        <v>0</v>
      </c>
      <c r="E1403" s="144">
        <v>0</v>
      </c>
      <c r="F1403" s="144">
        <v>100.94</v>
      </c>
      <c r="G1403" s="144">
        <v>0</v>
      </c>
      <c r="H1403" s="144">
        <v>0</v>
      </c>
      <c r="I1403" s="144">
        <v>100.94</v>
      </c>
    </row>
    <row r="1404" spans="1:9" x14ac:dyDescent="0.2">
      <c r="A1404" s="141" t="s">
        <v>2823</v>
      </c>
      <c r="B1404" s="142" t="s">
        <v>16784</v>
      </c>
      <c r="C1404" s="143">
        <v>54</v>
      </c>
      <c r="D1404" s="143">
        <v>0</v>
      </c>
      <c r="E1404" s="144">
        <v>0</v>
      </c>
      <c r="F1404" s="144">
        <v>64.13</v>
      </c>
      <c r="G1404" s="144">
        <v>0</v>
      </c>
      <c r="H1404" s="144">
        <v>0</v>
      </c>
      <c r="I1404" s="144">
        <v>64.13</v>
      </c>
    </row>
    <row r="1405" spans="1:9" x14ac:dyDescent="0.2">
      <c r="A1405" s="141" t="s">
        <v>2825</v>
      </c>
      <c r="B1405" s="142" t="s">
        <v>16785</v>
      </c>
      <c r="C1405" s="143">
        <v>262</v>
      </c>
      <c r="D1405" s="143">
        <v>8</v>
      </c>
      <c r="E1405" s="144">
        <v>1437.01</v>
      </c>
      <c r="F1405" s="144">
        <v>311.14999999999998</v>
      </c>
      <c r="G1405" s="144">
        <v>673.31</v>
      </c>
      <c r="H1405" s="144">
        <v>152.94999999999999</v>
      </c>
      <c r="I1405" s="144">
        <v>1137.4100000000001</v>
      </c>
    </row>
    <row r="1406" spans="1:9" x14ac:dyDescent="0.2">
      <c r="A1406" s="141" t="s">
        <v>2827</v>
      </c>
      <c r="B1406" s="142" t="s">
        <v>16786</v>
      </c>
      <c r="C1406" s="143">
        <v>27</v>
      </c>
      <c r="D1406" s="143">
        <v>0</v>
      </c>
      <c r="E1406" s="144">
        <v>0</v>
      </c>
      <c r="F1406" s="144">
        <v>32.06</v>
      </c>
      <c r="G1406" s="144">
        <v>0</v>
      </c>
      <c r="H1406" s="144">
        <v>0</v>
      </c>
      <c r="I1406" s="144">
        <v>32.06</v>
      </c>
    </row>
    <row r="1407" spans="1:9" x14ac:dyDescent="0.2">
      <c r="A1407" s="141" t="s">
        <v>2829</v>
      </c>
      <c r="B1407" s="142" t="s">
        <v>16787</v>
      </c>
      <c r="C1407" s="143">
        <v>115</v>
      </c>
      <c r="D1407" s="143">
        <v>1</v>
      </c>
      <c r="E1407" s="144">
        <v>17309.16</v>
      </c>
      <c r="F1407" s="144">
        <v>136.58000000000001</v>
      </c>
      <c r="G1407" s="144">
        <v>84.16</v>
      </c>
      <c r="H1407" s="144">
        <v>1842.38</v>
      </c>
      <c r="I1407" s="144">
        <v>2063.12</v>
      </c>
    </row>
    <row r="1408" spans="1:9" x14ac:dyDescent="0.2">
      <c r="A1408" s="141" t="s">
        <v>2831</v>
      </c>
      <c r="B1408" s="142" t="s">
        <v>16788</v>
      </c>
      <c r="C1408" s="143">
        <v>257</v>
      </c>
      <c r="D1408" s="143">
        <v>13</v>
      </c>
      <c r="E1408" s="144">
        <v>1839.17</v>
      </c>
      <c r="F1408" s="144">
        <v>305.22000000000003</v>
      </c>
      <c r="G1408" s="144">
        <v>1094.1300000000001</v>
      </c>
      <c r="H1408" s="144">
        <v>195.76</v>
      </c>
      <c r="I1408" s="144">
        <v>1595.11</v>
      </c>
    </row>
    <row r="1409" spans="1:9" x14ac:dyDescent="0.2">
      <c r="A1409" s="141" t="s">
        <v>2833</v>
      </c>
      <c r="B1409" s="142" t="s">
        <v>16789</v>
      </c>
      <c r="C1409" s="143">
        <v>963</v>
      </c>
      <c r="D1409" s="143">
        <v>36</v>
      </c>
      <c r="E1409" s="144">
        <v>29001.21</v>
      </c>
      <c r="F1409" s="144">
        <v>1143.6600000000001</v>
      </c>
      <c r="G1409" s="144">
        <v>3029.9</v>
      </c>
      <c r="H1409" s="144">
        <v>3086.86</v>
      </c>
      <c r="I1409" s="144">
        <v>7260.42</v>
      </c>
    </row>
    <row r="1410" spans="1:9" x14ac:dyDescent="0.2">
      <c r="A1410" s="141" t="s">
        <v>2835</v>
      </c>
      <c r="B1410" s="142" t="s">
        <v>16790</v>
      </c>
      <c r="C1410" s="143">
        <v>25</v>
      </c>
      <c r="D1410" s="143">
        <v>0</v>
      </c>
      <c r="E1410" s="144">
        <v>0</v>
      </c>
      <c r="F1410" s="144">
        <v>29.69</v>
      </c>
      <c r="G1410" s="144">
        <v>0</v>
      </c>
      <c r="H1410" s="144">
        <v>0</v>
      </c>
      <c r="I1410" s="144">
        <v>29.69</v>
      </c>
    </row>
    <row r="1411" spans="1:9" x14ac:dyDescent="0.2">
      <c r="A1411" s="141" t="s">
        <v>2837</v>
      </c>
      <c r="B1411" s="142" t="s">
        <v>16791</v>
      </c>
      <c r="C1411" s="143">
        <v>73</v>
      </c>
      <c r="D1411" s="143">
        <v>0</v>
      </c>
      <c r="E1411" s="144">
        <v>0</v>
      </c>
      <c r="F1411" s="144">
        <v>86.7</v>
      </c>
      <c r="G1411" s="144">
        <v>0</v>
      </c>
      <c r="H1411" s="144">
        <v>0</v>
      </c>
      <c r="I1411" s="144">
        <v>86.7</v>
      </c>
    </row>
    <row r="1412" spans="1:9" x14ac:dyDescent="0.2">
      <c r="A1412" s="141" t="s">
        <v>2839</v>
      </c>
      <c r="B1412" s="142" t="s">
        <v>16792</v>
      </c>
      <c r="C1412" s="143">
        <v>28</v>
      </c>
      <c r="D1412" s="143">
        <v>0</v>
      </c>
      <c r="E1412" s="144">
        <v>0</v>
      </c>
      <c r="F1412" s="144">
        <v>33.26</v>
      </c>
      <c r="G1412" s="144">
        <v>0</v>
      </c>
      <c r="H1412" s="144">
        <v>0</v>
      </c>
      <c r="I1412" s="144">
        <v>33.26</v>
      </c>
    </row>
    <row r="1413" spans="1:9" x14ac:dyDescent="0.2">
      <c r="A1413" s="141" t="s">
        <v>2841</v>
      </c>
      <c r="B1413" s="142" t="s">
        <v>16793</v>
      </c>
      <c r="C1413" s="143">
        <v>469</v>
      </c>
      <c r="D1413" s="143">
        <v>12</v>
      </c>
      <c r="E1413" s="144">
        <v>4834.57</v>
      </c>
      <c r="F1413" s="144">
        <v>556.99</v>
      </c>
      <c r="G1413" s="144">
        <v>1009.97</v>
      </c>
      <c r="H1413" s="144">
        <v>514.58000000000004</v>
      </c>
      <c r="I1413" s="144">
        <v>2081.54</v>
      </c>
    </row>
    <row r="1414" spans="1:9" x14ac:dyDescent="0.2">
      <c r="A1414" s="141" t="s">
        <v>2843</v>
      </c>
      <c r="B1414" s="142" t="s">
        <v>16794</v>
      </c>
      <c r="C1414" s="143">
        <v>289</v>
      </c>
      <c r="D1414" s="143">
        <v>0</v>
      </c>
      <c r="E1414" s="144">
        <v>0</v>
      </c>
      <c r="F1414" s="144">
        <v>343.22</v>
      </c>
      <c r="G1414" s="144">
        <v>0</v>
      </c>
      <c r="H1414" s="144">
        <v>0</v>
      </c>
      <c r="I1414" s="144">
        <v>343.22</v>
      </c>
    </row>
    <row r="1415" spans="1:9" x14ac:dyDescent="0.2">
      <c r="A1415" s="141" t="s">
        <v>2845</v>
      </c>
      <c r="B1415" s="142" t="s">
        <v>16795</v>
      </c>
      <c r="C1415" s="143">
        <v>445</v>
      </c>
      <c r="D1415" s="143">
        <v>9</v>
      </c>
      <c r="E1415" s="144">
        <v>1817.84</v>
      </c>
      <c r="F1415" s="144">
        <v>528.49</v>
      </c>
      <c r="G1415" s="144">
        <v>757.47</v>
      </c>
      <c r="H1415" s="144">
        <v>193.49</v>
      </c>
      <c r="I1415" s="144">
        <v>1479.45</v>
      </c>
    </row>
    <row r="1416" spans="1:9" x14ac:dyDescent="0.2">
      <c r="A1416" s="141" t="s">
        <v>2847</v>
      </c>
      <c r="B1416" s="142" t="s">
        <v>16796</v>
      </c>
      <c r="C1416" s="143">
        <v>113</v>
      </c>
      <c r="D1416" s="143">
        <v>0</v>
      </c>
      <c r="E1416" s="144">
        <v>0</v>
      </c>
      <c r="F1416" s="144">
        <v>134.19999999999999</v>
      </c>
      <c r="G1416" s="144">
        <v>0</v>
      </c>
      <c r="H1416" s="144">
        <v>0</v>
      </c>
      <c r="I1416" s="144">
        <v>134.19999999999999</v>
      </c>
    </row>
    <row r="1417" spans="1:9" x14ac:dyDescent="0.2">
      <c r="A1417" s="141" t="s">
        <v>2849</v>
      </c>
      <c r="B1417" s="142" t="s">
        <v>16797</v>
      </c>
      <c r="C1417" s="143">
        <v>41</v>
      </c>
      <c r="D1417" s="143">
        <v>0</v>
      </c>
      <c r="E1417" s="144">
        <v>0</v>
      </c>
      <c r="F1417" s="144">
        <v>48.69</v>
      </c>
      <c r="G1417" s="144">
        <v>0</v>
      </c>
      <c r="H1417" s="144">
        <v>0</v>
      </c>
      <c r="I1417" s="144">
        <v>48.69</v>
      </c>
    </row>
    <row r="1418" spans="1:9" x14ac:dyDescent="0.2">
      <c r="A1418" s="141" t="s">
        <v>2851</v>
      </c>
      <c r="B1418" s="142" t="s">
        <v>16798</v>
      </c>
      <c r="C1418" s="143">
        <v>800</v>
      </c>
      <c r="D1418" s="143">
        <v>6</v>
      </c>
      <c r="E1418" s="144">
        <v>1637.78</v>
      </c>
      <c r="F1418" s="144">
        <v>950.09</v>
      </c>
      <c r="G1418" s="144">
        <v>504.98</v>
      </c>
      <c r="H1418" s="144">
        <v>174.33</v>
      </c>
      <c r="I1418" s="144">
        <v>1629.4</v>
      </c>
    </row>
    <row r="1419" spans="1:9" x14ac:dyDescent="0.2">
      <c r="A1419" s="141" t="s">
        <v>2853</v>
      </c>
      <c r="B1419" s="142" t="s">
        <v>16799</v>
      </c>
      <c r="C1419" s="143">
        <v>34</v>
      </c>
      <c r="D1419" s="143">
        <v>0</v>
      </c>
      <c r="E1419" s="144">
        <v>0</v>
      </c>
      <c r="F1419" s="144">
        <v>40.380000000000003</v>
      </c>
      <c r="G1419" s="144">
        <v>0</v>
      </c>
      <c r="H1419" s="144">
        <v>0</v>
      </c>
      <c r="I1419" s="144">
        <v>40.380000000000003</v>
      </c>
    </row>
    <row r="1420" spans="1:9" x14ac:dyDescent="0.2">
      <c r="A1420" s="141" t="s">
        <v>2855</v>
      </c>
      <c r="B1420" s="142" t="s">
        <v>16800</v>
      </c>
      <c r="C1420" s="143">
        <v>73</v>
      </c>
      <c r="D1420" s="143">
        <v>0</v>
      </c>
      <c r="E1420" s="144">
        <v>0</v>
      </c>
      <c r="F1420" s="144">
        <v>86.7</v>
      </c>
      <c r="G1420" s="144">
        <v>0</v>
      </c>
      <c r="H1420" s="144">
        <v>0</v>
      </c>
      <c r="I1420" s="144">
        <v>86.7</v>
      </c>
    </row>
    <row r="1421" spans="1:9" x14ac:dyDescent="0.2">
      <c r="A1421" s="141" t="s">
        <v>2857</v>
      </c>
      <c r="B1421" s="142" t="s">
        <v>16801</v>
      </c>
      <c r="C1421" s="143">
        <v>28</v>
      </c>
      <c r="D1421" s="143">
        <v>0</v>
      </c>
      <c r="E1421" s="144">
        <v>0</v>
      </c>
      <c r="F1421" s="144">
        <v>33.26</v>
      </c>
      <c r="G1421" s="144">
        <v>0</v>
      </c>
      <c r="H1421" s="144">
        <v>0</v>
      </c>
      <c r="I1421" s="144">
        <v>33.26</v>
      </c>
    </row>
    <row r="1422" spans="1:9" x14ac:dyDescent="0.2">
      <c r="A1422" s="141" t="s">
        <v>2859</v>
      </c>
      <c r="B1422" s="142" t="s">
        <v>16802</v>
      </c>
      <c r="C1422" s="143">
        <v>22</v>
      </c>
      <c r="D1422" s="143">
        <v>0</v>
      </c>
      <c r="E1422" s="144">
        <v>0</v>
      </c>
      <c r="F1422" s="144">
        <v>26.13</v>
      </c>
      <c r="G1422" s="144">
        <v>0</v>
      </c>
      <c r="H1422" s="144">
        <v>0</v>
      </c>
      <c r="I1422" s="144">
        <v>26.13</v>
      </c>
    </row>
    <row r="1423" spans="1:9" x14ac:dyDescent="0.2">
      <c r="A1423" s="141" t="s">
        <v>2861</v>
      </c>
      <c r="B1423" s="142" t="s">
        <v>16803</v>
      </c>
      <c r="C1423" s="143">
        <v>329</v>
      </c>
      <c r="D1423" s="143">
        <v>9</v>
      </c>
      <c r="E1423" s="144">
        <v>8656.5400000000009</v>
      </c>
      <c r="F1423" s="144">
        <v>390.72</v>
      </c>
      <c r="G1423" s="144">
        <v>757.47</v>
      </c>
      <c r="H1423" s="144">
        <v>921.39</v>
      </c>
      <c r="I1423" s="144">
        <v>2069.58</v>
      </c>
    </row>
    <row r="1424" spans="1:9" x14ac:dyDescent="0.2">
      <c r="A1424" s="141" t="s">
        <v>2863</v>
      </c>
      <c r="B1424" s="142" t="s">
        <v>16804</v>
      </c>
      <c r="C1424" s="143">
        <v>73</v>
      </c>
      <c r="D1424" s="143">
        <v>4</v>
      </c>
      <c r="E1424" s="144">
        <v>2243.2800000000002</v>
      </c>
      <c r="F1424" s="144">
        <v>86.7</v>
      </c>
      <c r="G1424" s="144">
        <v>336.66</v>
      </c>
      <c r="H1424" s="144">
        <v>238.78</v>
      </c>
      <c r="I1424" s="144">
        <v>662.14</v>
      </c>
    </row>
    <row r="1425" spans="1:9" x14ac:dyDescent="0.2">
      <c r="A1425" s="141" t="s">
        <v>2865</v>
      </c>
      <c r="B1425" s="142" t="s">
        <v>16805</v>
      </c>
      <c r="C1425" s="143">
        <v>120</v>
      </c>
      <c r="D1425" s="143">
        <v>1</v>
      </c>
      <c r="E1425" s="144">
        <v>288.49</v>
      </c>
      <c r="F1425" s="144">
        <v>142.51</v>
      </c>
      <c r="G1425" s="144">
        <v>84.16</v>
      </c>
      <c r="H1425" s="144">
        <v>30.7</v>
      </c>
      <c r="I1425" s="144">
        <v>257.37</v>
      </c>
    </row>
    <row r="1426" spans="1:9" x14ac:dyDescent="0.2">
      <c r="A1426" s="141" t="s">
        <v>16806</v>
      </c>
      <c r="B1426" s="142" t="s">
        <v>16807</v>
      </c>
      <c r="C1426" s="143">
        <v>33</v>
      </c>
      <c r="D1426" s="143">
        <v>0</v>
      </c>
      <c r="E1426" s="144">
        <v>0</v>
      </c>
      <c r="F1426" s="144">
        <v>39.19</v>
      </c>
      <c r="G1426" s="144">
        <v>0</v>
      </c>
      <c r="H1426" s="144">
        <v>0</v>
      </c>
      <c r="I1426" s="144">
        <v>39.19</v>
      </c>
    </row>
    <row r="1427" spans="1:9" x14ac:dyDescent="0.2">
      <c r="A1427" s="141" t="s">
        <v>2868</v>
      </c>
      <c r="B1427" s="142" t="s">
        <v>16808</v>
      </c>
      <c r="C1427" s="143">
        <v>76</v>
      </c>
      <c r="D1427" s="143">
        <v>0</v>
      </c>
      <c r="E1427" s="144">
        <v>0</v>
      </c>
      <c r="F1427" s="144">
        <v>90.26</v>
      </c>
      <c r="G1427" s="144">
        <v>0</v>
      </c>
      <c r="H1427" s="144">
        <v>0</v>
      </c>
      <c r="I1427" s="144">
        <v>90.26</v>
      </c>
    </row>
    <row r="1428" spans="1:9" x14ac:dyDescent="0.2">
      <c r="A1428" s="141" t="s">
        <v>2870</v>
      </c>
      <c r="B1428" s="142" t="s">
        <v>16809</v>
      </c>
      <c r="C1428" s="143">
        <v>591</v>
      </c>
      <c r="D1428" s="143">
        <v>5</v>
      </c>
      <c r="E1428" s="144">
        <v>1054.3</v>
      </c>
      <c r="F1428" s="144">
        <v>701.88</v>
      </c>
      <c r="G1428" s="144">
        <v>420.82</v>
      </c>
      <c r="H1428" s="144">
        <v>112.22</v>
      </c>
      <c r="I1428" s="144">
        <v>1234.92</v>
      </c>
    </row>
    <row r="1429" spans="1:9" x14ac:dyDescent="0.2">
      <c r="A1429" s="141" t="s">
        <v>2872</v>
      </c>
      <c r="B1429" s="142" t="s">
        <v>16810</v>
      </c>
      <c r="C1429" s="143">
        <v>397</v>
      </c>
      <c r="D1429" s="143">
        <v>4</v>
      </c>
      <c r="E1429" s="144">
        <v>505.99</v>
      </c>
      <c r="F1429" s="144">
        <v>471.48</v>
      </c>
      <c r="G1429" s="144">
        <v>336.66</v>
      </c>
      <c r="H1429" s="144">
        <v>53.86</v>
      </c>
      <c r="I1429" s="144">
        <v>862</v>
      </c>
    </row>
    <row r="1430" spans="1:9" x14ac:dyDescent="0.2">
      <c r="A1430" s="141" t="s">
        <v>2874</v>
      </c>
      <c r="B1430" s="142" t="s">
        <v>16811</v>
      </c>
      <c r="C1430" s="143">
        <v>56</v>
      </c>
      <c r="D1430" s="143">
        <v>0</v>
      </c>
      <c r="E1430" s="144">
        <v>0</v>
      </c>
      <c r="F1430" s="144">
        <v>66.5</v>
      </c>
      <c r="G1430" s="144">
        <v>0</v>
      </c>
      <c r="H1430" s="144">
        <v>0</v>
      </c>
      <c r="I1430" s="144">
        <v>66.5</v>
      </c>
    </row>
    <row r="1431" spans="1:9" x14ac:dyDescent="0.2">
      <c r="A1431" s="141" t="s">
        <v>2876</v>
      </c>
      <c r="B1431" s="142" t="s">
        <v>16812</v>
      </c>
      <c r="C1431" s="143">
        <v>757</v>
      </c>
      <c r="D1431" s="143">
        <v>19</v>
      </c>
      <c r="E1431" s="144">
        <v>17637.54</v>
      </c>
      <c r="F1431" s="144">
        <v>899.02</v>
      </c>
      <c r="G1431" s="144">
        <v>1599.11</v>
      </c>
      <c r="H1431" s="144">
        <v>1877.33</v>
      </c>
      <c r="I1431" s="144">
        <v>4375.46</v>
      </c>
    </row>
    <row r="1432" spans="1:9" x14ac:dyDescent="0.2">
      <c r="A1432" s="141" t="s">
        <v>2878</v>
      </c>
      <c r="B1432" s="142" t="s">
        <v>16813</v>
      </c>
      <c r="C1432" s="143">
        <v>142</v>
      </c>
      <c r="D1432" s="143">
        <v>0</v>
      </c>
      <c r="E1432" s="144">
        <v>0</v>
      </c>
      <c r="F1432" s="144">
        <v>168.64</v>
      </c>
      <c r="G1432" s="144">
        <v>0</v>
      </c>
      <c r="H1432" s="144">
        <v>0</v>
      </c>
      <c r="I1432" s="144">
        <v>168.64</v>
      </c>
    </row>
    <row r="1433" spans="1:9" x14ac:dyDescent="0.2">
      <c r="A1433" s="141" t="s">
        <v>2880</v>
      </c>
      <c r="B1433" s="142" t="s">
        <v>16814</v>
      </c>
      <c r="C1433" s="143">
        <v>167</v>
      </c>
      <c r="D1433" s="143">
        <v>4</v>
      </c>
      <c r="E1433" s="144">
        <v>987.46</v>
      </c>
      <c r="F1433" s="144">
        <v>198.33</v>
      </c>
      <c r="G1433" s="144">
        <v>336.66</v>
      </c>
      <c r="H1433" s="144">
        <v>105.1</v>
      </c>
      <c r="I1433" s="144">
        <v>640.09</v>
      </c>
    </row>
    <row r="1434" spans="1:9" x14ac:dyDescent="0.2">
      <c r="A1434" s="141" t="s">
        <v>2882</v>
      </c>
      <c r="B1434" s="142" t="s">
        <v>16815</v>
      </c>
      <c r="C1434" s="143">
        <v>68</v>
      </c>
      <c r="D1434" s="143">
        <v>4</v>
      </c>
      <c r="E1434" s="144">
        <v>12686.25</v>
      </c>
      <c r="F1434" s="144">
        <v>80.760000000000005</v>
      </c>
      <c r="G1434" s="144">
        <v>336.66</v>
      </c>
      <c r="H1434" s="144">
        <v>1350.31</v>
      </c>
      <c r="I1434" s="144">
        <v>1767.73</v>
      </c>
    </row>
    <row r="1435" spans="1:9" x14ac:dyDescent="0.2">
      <c r="A1435" s="141" t="s">
        <v>2884</v>
      </c>
      <c r="B1435" s="142" t="s">
        <v>16816</v>
      </c>
      <c r="C1435" s="143">
        <v>355</v>
      </c>
      <c r="D1435" s="143">
        <v>6</v>
      </c>
      <c r="E1435" s="144">
        <v>1801.3</v>
      </c>
      <c r="F1435" s="144">
        <v>421.6</v>
      </c>
      <c r="G1435" s="144">
        <v>504.98</v>
      </c>
      <c r="H1435" s="144">
        <v>191.73</v>
      </c>
      <c r="I1435" s="144">
        <v>1118.31</v>
      </c>
    </row>
    <row r="1436" spans="1:9" x14ac:dyDescent="0.2">
      <c r="A1436" s="141" t="s">
        <v>2886</v>
      </c>
      <c r="B1436" s="142" t="s">
        <v>16817</v>
      </c>
      <c r="C1436" s="143">
        <v>99</v>
      </c>
      <c r="D1436" s="143">
        <v>0</v>
      </c>
      <c r="E1436" s="144">
        <v>0</v>
      </c>
      <c r="F1436" s="144">
        <v>117.58</v>
      </c>
      <c r="G1436" s="144">
        <v>0</v>
      </c>
      <c r="H1436" s="144">
        <v>0</v>
      </c>
      <c r="I1436" s="144">
        <v>117.58</v>
      </c>
    </row>
    <row r="1437" spans="1:9" x14ac:dyDescent="0.2">
      <c r="A1437" s="141" t="s">
        <v>2888</v>
      </c>
      <c r="B1437" s="142" t="s">
        <v>16818</v>
      </c>
      <c r="C1437" s="143">
        <v>124</v>
      </c>
      <c r="D1437" s="143">
        <v>0</v>
      </c>
      <c r="E1437" s="144">
        <v>0</v>
      </c>
      <c r="F1437" s="144">
        <v>147.26</v>
      </c>
      <c r="G1437" s="144">
        <v>0</v>
      </c>
      <c r="H1437" s="144">
        <v>0</v>
      </c>
      <c r="I1437" s="144">
        <v>147.26</v>
      </c>
    </row>
    <row r="1438" spans="1:9" x14ac:dyDescent="0.2">
      <c r="A1438" s="141" t="s">
        <v>2890</v>
      </c>
      <c r="B1438" s="142" t="s">
        <v>16819</v>
      </c>
      <c r="C1438" s="143">
        <v>342</v>
      </c>
      <c r="D1438" s="143">
        <v>18</v>
      </c>
      <c r="E1438" s="144">
        <v>10742.65</v>
      </c>
      <c r="F1438" s="144">
        <v>406.16</v>
      </c>
      <c r="G1438" s="144">
        <v>1514.95</v>
      </c>
      <c r="H1438" s="144">
        <v>1143.44</v>
      </c>
      <c r="I1438" s="144">
        <v>3064.55</v>
      </c>
    </row>
    <row r="1439" spans="1:9" x14ac:dyDescent="0.2">
      <c r="A1439" s="141" t="s">
        <v>2892</v>
      </c>
      <c r="B1439" s="142" t="s">
        <v>16820</v>
      </c>
      <c r="C1439" s="143">
        <v>24</v>
      </c>
      <c r="D1439" s="143">
        <v>0</v>
      </c>
      <c r="E1439" s="144">
        <v>0</v>
      </c>
      <c r="F1439" s="144">
        <v>28.5</v>
      </c>
      <c r="G1439" s="144">
        <v>0</v>
      </c>
      <c r="H1439" s="144">
        <v>0</v>
      </c>
      <c r="I1439" s="144">
        <v>28.5</v>
      </c>
    </row>
    <row r="1440" spans="1:9" x14ac:dyDescent="0.2">
      <c r="A1440" s="141" t="s">
        <v>2894</v>
      </c>
      <c r="B1440" s="142" t="s">
        <v>16821</v>
      </c>
      <c r="C1440" s="143">
        <v>45</v>
      </c>
      <c r="D1440" s="143">
        <v>0</v>
      </c>
      <c r="E1440" s="144">
        <v>0</v>
      </c>
      <c r="F1440" s="144">
        <v>53.44</v>
      </c>
      <c r="G1440" s="144">
        <v>0</v>
      </c>
      <c r="H1440" s="144">
        <v>0</v>
      </c>
      <c r="I1440" s="144">
        <v>53.44</v>
      </c>
    </row>
    <row r="1441" spans="1:9" x14ac:dyDescent="0.2">
      <c r="A1441" s="141" t="s">
        <v>2896</v>
      </c>
      <c r="B1441" s="142" t="s">
        <v>16822</v>
      </c>
      <c r="C1441" s="143">
        <v>132</v>
      </c>
      <c r="D1441" s="143">
        <v>3</v>
      </c>
      <c r="E1441" s="144">
        <v>16597.2</v>
      </c>
      <c r="F1441" s="144">
        <v>156.77000000000001</v>
      </c>
      <c r="G1441" s="144">
        <v>252.49</v>
      </c>
      <c r="H1441" s="144">
        <v>1766.59</v>
      </c>
      <c r="I1441" s="144">
        <v>2175.85</v>
      </c>
    </row>
    <row r="1442" spans="1:9" x14ac:dyDescent="0.2">
      <c r="A1442" s="141" t="s">
        <v>2898</v>
      </c>
      <c r="B1442" s="142" t="s">
        <v>16823</v>
      </c>
      <c r="C1442" s="143">
        <v>3987</v>
      </c>
      <c r="D1442" s="143">
        <v>41</v>
      </c>
      <c r="E1442" s="144">
        <v>12970.49</v>
      </c>
      <c r="F1442" s="144">
        <v>4734.99</v>
      </c>
      <c r="G1442" s="144">
        <v>3450.72</v>
      </c>
      <c r="H1442" s="144">
        <v>1380.57</v>
      </c>
      <c r="I1442" s="144">
        <v>9566.2800000000007</v>
      </c>
    </row>
    <row r="1443" spans="1:9" x14ac:dyDescent="0.2">
      <c r="A1443" s="141" t="s">
        <v>2900</v>
      </c>
      <c r="B1443" s="142" t="s">
        <v>16824</v>
      </c>
      <c r="C1443" s="143">
        <v>169</v>
      </c>
      <c r="D1443" s="143">
        <v>6</v>
      </c>
      <c r="E1443" s="144">
        <v>5313.6</v>
      </c>
      <c r="F1443" s="144">
        <v>200.7</v>
      </c>
      <c r="G1443" s="144">
        <v>504.98</v>
      </c>
      <c r="H1443" s="144">
        <v>565.58000000000004</v>
      </c>
      <c r="I1443" s="144">
        <v>1271.26</v>
      </c>
    </row>
    <row r="1444" spans="1:9" x14ac:dyDescent="0.2">
      <c r="A1444" s="141" t="s">
        <v>2902</v>
      </c>
      <c r="B1444" s="142" t="s">
        <v>16825</v>
      </c>
      <c r="C1444" s="143">
        <v>901</v>
      </c>
      <c r="D1444" s="143">
        <v>14</v>
      </c>
      <c r="E1444" s="144">
        <v>7935.34</v>
      </c>
      <c r="F1444" s="144">
        <v>1070.03</v>
      </c>
      <c r="G1444" s="144">
        <v>1178.3</v>
      </c>
      <c r="H1444" s="144">
        <v>844.63</v>
      </c>
      <c r="I1444" s="144">
        <v>3092.96</v>
      </c>
    </row>
    <row r="1445" spans="1:9" x14ac:dyDescent="0.2">
      <c r="A1445" s="141" t="s">
        <v>2904</v>
      </c>
      <c r="B1445" s="142" t="s">
        <v>16826</v>
      </c>
      <c r="C1445" s="143">
        <v>456</v>
      </c>
      <c r="D1445" s="143">
        <v>18</v>
      </c>
      <c r="E1445" s="144">
        <v>21758.3</v>
      </c>
      <c r="F1445" s="144">
        <v>541.54999999999995</v>
      </c>
      <c r="G1445" s="144">
        <v>1514.95</v>
      </c>
      <c r="H1445" s="144">
        <v>2315.94</v>
      </c>
      <c r="I1445" s="144">
        <v>4372.4399999999996</v>
      </c>
    </row>
    <row r="1446" spans="1:9" x14ac:dyDescent="0.2">
      <c r="A1446" s="141" t="s">
        <v>2906</v>
      </c>
      <c r="B1446" s="142" t="s">
        <v>16827</v>
      </c>
      <c r="C1446" s="143">
        <v>194</v>
      </c>
      <c r="D1446" s="143">
        <v>0</v>
      </c>
      <c r="E1446" s="144">
        <v>0</v>
      </c>
      <c r="F1446" s="144">
        <v>230.39</v>
      </c>
      <c r="G1446" s="144">
        <v>0</v>
      </c>
      <c r="H1446" s="144">
        <v>0</v>
      </c>
      <c r="I1446" s="144">
        <v>230.39</v>
      </c>
    </row>
    <row r="1447" spans="1:9" x14ac:dyDescent="0.2">
      <c r="A1447" s="141" t="s">
        <v>2908</v>
      </c>
      <c r="B1447" s="142" t="s">
        <v>16828</v>
      </c>
      <c r="C1447" s="143">
        <v>339</v>
      </c>
      <c r="D1447" s="143">
        <v>9</v>
      </c>
      <c r="E1447" s="144">
        <v>72690.77</v>
      </c>
      <c r="F1447" s="144">
        <v>402.6</v>
      </c>
      <c r="G1447" s="144">
        <v>757.47</v>
      </c>
      <c r="H1447" s="144">
        <v>7737.15</v>
      </c>
      <c r="I1447" s="144">
        <v>8897.2199999999993</v>
      </c>
    </row>
    <row r="1448" spans="1:9" x14ac:dyDescent="0.2">
      <c r="A1448" s="141" t="s">
        <v>2910</v>
      </c>
      <c r="B1448" s="142" t="s">
        <v>16829</v>
      </c>
      <c r="C1448" s="143">
        <v>50</v>
      </c>
      <c r="D1448" s="143">
        <v>0</v>
      </c>
      <c r="E1448" s="144">
        <v>0</v>
      </c>
      <c r="F1448" s="144">
        <v>59.38</v>
      </c>
      <c r="G1448" s="144">
        <v>0</v>
      </c>
      <c r="H1448" s="144">
        <v>0</v>
      </c>
      <c r="I1448" s="144">
        <v>59.38</v>
      </c>
    </row>
    <row r="1449" spans="1:9" x14ac:dyDescent="0.2">
      <c r="A1449" s="141" t="s">
        <v>2912</v>
      </c>
      <c r="B1449" s="142" t="s">
        <v>16830</v>
      </c>
      <c r="C1449" s="143">
        <v>40</v>
      </c>
      <c r="D1449" s="143">
        <v>3</v>
      </c>
      <c r="E1449" s="144">
        <v>29342.63</v>
      </c>
      <c r="F1449" s="144">
        <v>47.5</v>
      </c>
      <c r="G1449" s="144">
        <v>252.49</v>
      </c>
      <c r="H1449" s="144">
        <v>3123.21</v>
      </c>
      <c r="I1449" s="144">
        <v>3423.2</v>
      </c>
    </row>
    <row r="1450" spans="1:9" x14ac:dyDescent="0.2">
      <c r="A1450" s="141" t="s">
        <v>2914</v>
      </c>
      <c r="B1450" s="142" t="s">
        <v>16831</v>
      </c>
      <c r="C1450" s="143">
        <v>81</v>
      </c>
      <c r="D1450" s="143">
        <v>1</v>
      </c>
      <c r="E1450" s="144">
        <v>800.07</v>
      </c>
      <c r="F1450" s="144">
        <v>96.2</v>
      </c>
      <c r="G1450" s="144">
        <v>84.16</v>
      </c>
      <c r="H1450" s="144">
        <v>85.16</v>
      </c>
      <c r="I1450" s="144">
        <v>265.52</v>
      </c>
    </row>
    <row r="1451" spans="1:9" x14ac:dyDescent="0.2">
      <c r="A1451" s="141" t="s">
        <v>2916</v>
      </c>
      <c r="B1451" s="142" t="s">
        <v>16832</v>
      </c>
      <c r="C1451" s="143">
        <v>67</v>
      </c>
      <c r="D1451" s="143">
        <v>0</v>
      </c>
      <c r="E1451" s="144">
        <v>0</v>
      </c>
      <c r="F1451" s="144">
        <v>79.569999999999993</v>
      </c>
      <c r="G1451" s="144">
        <v>0</v>
      </c>
      <c r="H1451" s="144">
        <v>0</v>
      </c>
      <c r="I1451" s="144">
        <v>79.569999999999993</v>
      </c>
    </row>
    <row r="1452" spans="1:9" x14ac:dyDescent="0.2">
      <c r="A1452" s="141" t="s">
        <v>2918</v>
      </c>
      <c r="B1452" s="142" t="s">
        <v>16833</v>
      </c>
      <c r="C1452" s="143">
        <v>276</v>
      </c>
      <c r="D1452" s="143">
        <v>9</v>
      </c>
      <c r="E1452" s="144">
        <v>4058.98</v>
      </c>
      <c r="F1452" s="144">
        <v>327.78</v>
      </c>
      <c r="G1452" s="144">
        <v>757.47</v>
      </c>
      <c r="H1452" s="144">
        <v>432.03</v>
      </c>
      <c r="I1452" s="144">
        <v>1517.28</v>
      </c>
    </row>
    <row r="1453" spans="1:9" x14ac:dyDescent="0.2">
      <c r="A1453" s="141" t="s">
        <v>2920</v>
      </c>
      <c r="B1453" s="142" t="s">
        <v>16834</v>
      </c>
      <c r="C1453" s="143">
        <v>19</v>
      </c>
      <c r="D1453" s="143">
        <v>0</v>
      </c>
      <c r="E1453" s="144">
        <v>0</v>
      </c>
      <c r="F1453" s="144">
        <v>22.57</v>
      </c>
      <c r="G1453" s="144">
        <v>0</v>
      </c>
      <c r="H1453" s="144">
        <v>0</v>
      </c>
      <c r="I1453" s="144">
        <v>22.57</v>
      </c>
    </row>
    <row r="1454" spans="1:9" x14ac:dyDescent="0.2">
      <c r="A1454" s="141" t="s">
        <v>2922</v>
      </c>
      <c r="B1454" s="142" t="s">
        <v>16835</v>
      </c>
      <c r="C1454" s="143">
        <v>26</v>
      </c>
      <c r="D1454" s="143">
        <v>0</v>
      </c>
      <c r="E1454" s="144">
        <v>0</v>
      </c>
      <c r="F1454" s="144">
        <v>30.88</v>
      </c>
      <c r="G1454" s="144">
        <v>0</v>
      </c>
      <c r="H1454" s="144">
        <v>0</v>
      </c>
      <c r="I1454" s="144">
        <v>30.88</v>
      </c>
    </row>
    <row r="1455" spans="1:9" x14ac:dyDescent="0.2">
      <c r="A1455" s="141" t="s">
        <v>2924</v>
      </c>
      <c r="B1455" s="142" t="s">
        <v>16836</v>
      </c>
      <c r="C1455" s="143">
        <v>38</v>
      </c>
      <c r="D1455" s="143">
        <v>0</v>
      </c>
      <c r="E1455" s="144">
        <v>0</v>
      </c>
      <c r="F1455" s="144">
        <v>45.13</v>
      </c>
      <c r="G1455" s="144">
        <v>0</v>
      </c>
      <c r="H1455" s="144">
        <v>0</v>
      </c>
      <c r="I1455" s="144">
        <v>45.13</v>
      </c>
    </row>
    <row r="1456" spans="1:9" x14ac:dyDescent="0.2">
      <c r="A1456" s="141" t="s">
        <v>2926</v>
      </c>
      <c r="B1456" s="142" t="s">
        <v>16837</v>
      </c>
      <c r="C1456" s="143">
        <v>532</v>
      </c>
      <c r="D1456" s="143">
        <v>10</v>
      </c>
      <c r="E1456" s="144">
        <v>4791.5600000000004</v>
      </c>
      <c r="F1456" s="144">
        <v>631.80999999999995</v>
      </c>
      <c r="G1456" s="144">
        <v>841.64</v>
      </c>
      <c r="H1456" s="144">
        <v>510.01</v>
      </c>
      <c r="I1456" s="144">
        <v>1983.46</v>
      </c>
    </row>
    <row r="1457" spans="1:9" x14ac:dyDescent="0.2">
      <c r="A1457" s="141" t="s">
        <v>2928</v>
      </c>
      <c r="B1457" s="142" t="s">
        <v>16838</v>
      </c>
      <c r="C1457" s="143">
        <v>1484</v>
      </c>
      <c r="D1457" s="143">
        <v>30</v>
      </c>
      <c r="E1457" s="144">
        <v>51272.38</v>
      </c>
      <c r="F1457" s="144">
        <v>1762.41</v>
      </c>
      <c r="G1457" s="144">
        <v>2524.91</v>
      </c>
      <c r="H1457" s="144">
        <v>5457.39</v>
      </c>
      <c r="I1457" s="144">
        <v>9744.7099999999991</v>
      </c>
    </row>
    <row r="1458" spans="1:9" x14ac:dyDescent="0.2">
      <c r="A1458" s="141" t="s">
        <v>2930</v>
      </c>
      <c r="B1458" s="142" t="s">
        <v>16839</v>
      </c>
      <c r="C1458" s="143">
        <v>97</v>
      </c>
      <c r="D1458" s="143">
        <v>1</v>
      </c>
      <c r="E1458" s="144">
        <v>615.44000000000005</v>
      </c>
      <c r="F1458" s="144">
        <v>115.2</v>
      </c>
      <c r="G1458" s="144">
        <v>84.16</v>
      </c>
      <c r="H1458" s="144">
        <v>65.5</v>
      </c>
      <c r="I1458" s="144">
        <v>264.86</v>
      </c>
    </row>
    <row r="1459" spans="1:9" x14ac:dyDescent="0.2">
      <c r="A1459" s="141" t="s">
        <v>2932</v>
      </c>
      <c r="B1459" s="142" t="s">
        <v>16840</v>
      </c>
      <c r="C1459" s="143">
        <v>57</v>
      </c>
      <c r="D1459" s="143">
        <v>4</v>
      </c>
      <c r="E1459" s="144">
        <v>734</v>
      </c>
      <c r="F1459" s="144">
        <v>67.7</v>
      </c>
      <c r="G1459" s="144">
        <v>336.66</v>
      </c>
      <c r="H1459" s="144">
        <v>78.13</v>
      </c>
      <c r="I1459" s="144">
        <v>482.49</v>
      </c>
    </row>
    <row r="1460" spans="1:9" x14ac:dyDescent="0.2">
      <c r="A1460" s="141" t="s">
        <v>2934</v>
      </c>
      <c r="B1460" s="142" t="s">
        <v>16841</v>
      </c>
      <c r="C1460" s="143">
        <v>27</v>
      </c>
      <c r="D1460" s="143">
        <v>0</v>
      </c>
      <c r="E1460" s="144">
        <v>0</v>
      </c>
      <c r="F1460" s="144">
        <v>32.06</v>
      </c>
      <c r="G1460" s="144">
        <v>0</v>
      </c>
      <c r="H1460" s="144">
        <v>0</v>
      </c>
      <c r="I1460" s="144">
        <v>32.06</v>
      </c>
    </row>
    <row r="1461" spans="1:9" x14ac:dyDescent="0.2">
      <c r="A1461" s="141" t="s">
        <v>2936</v>
      </c>
      <c r="B1461" s="142" t="s">
        <v>16842</v>
      </c>
      <c r="C1461" s="143">
        <v>115</v>
      </c>
      <c r="D1461" s="143">
        <v>2</v>
      </c>
      <c r="E1461" s="144">
        <v>22239.360000000001</v>
      </c>
      <c r="F1461" s="144">
        <v>136.58000000000001</v>
      </c>
      <c r="G1461" s="144">
        <v>168.33</v>
      </c>
      <c r="H1461" s="144">
        <v>2367.14</v>
      </c>
      <c r="I1461" s="144">
        <v>2672.05</v>
      </c>
    </row>
    <row r="1462" spans="1:9" x14ac:dyDescent="0.2">
      <c r="A1462" s="141" t="s">
        <v>2938</v>
      </c>
      <c r="B1462" s="142" t="s">
        <v>16843</v>
      </c>
      <c r="C1462" s="143">
        <v>168</v>
      </c>
      <c r="D1462" s="143">
        <v>3</v>
      </c>
      <c r="E1462" s="144">
        <v>544.33000000000004</v>
      </c>
      <c r="F1462" s="144">
        <v>199.52</v>
      </c>
      <c r="G1462" s="144">
        <v>252.49</v>
      </c>
      <c r="H1462" s="144">
        <v>57.94</v>
      </c>
      <c r="I1462" s="144">
        <v>509.95</v>
      </c>
    </row>
    <row r="1463" spans="1:9" x14ac:dyDescent="0.2">
      <c r="A1463" s="141" t="s">
        <v>2940</v>
      </c>
      <c r="B1463" s="142" t="s">
        <v>16844</v>
      </c>
      <c r="C1463" s="143">
        <v>58</v>
      </c>
      <c r="D1463" s="143">
        <v>0</v>
      </c>
      <c r="E1463" s="144">
        <v>0</v>
      </c>
      <c r="F1463" s="144">
        <v>68.88</v>
      </c>
      <c r="G1463" s="144">
        <v>0</v>
      </c>
      <c r="H1463" s="144">
        <v>0</v>
      </c>
      <c r="I1463" s="144">
        <v>68.88</v>
      </c>
    </row>
    <row r="1464" spans="1:9" x14ac:dyDescent="0.2">
      <c r="A1464" s="141" t="s">
        <v>2942</v>
      </c>
      <c r="B1464" s="142" t="s">
        <v>16845</v>
      </c>
      <c r="C1464" s="143">
        <v>1853</v>
      </c>
      <c r="D1464" s="143">
        <v>124</v>
      </c>
      <c r="E1464" s="144">
        <v>32303.72</v>
      </c>
      <c r="F1464" s="144">
        <v>2200.64</v>
      </c>
      <c r="G1464" s="144">
        <v>10436.31</v>
      </c>
      <c r="H1464" s="144">
        <v>3438.38</v>
      </c>
      <c r="I1464" s="144">
        <v>16075.33</v>
      </c>
    </row>
    <row r="1465" spans="1:9" x14ac:dyDescent="0.2">
      <c r="A1465" s="141" t="s">
        <v>2944</v>
      </c>
      <c r="B1465" s="142" t="s">
        <v>16846</v>
      </c>
      <c r="C1465" s="143">
        <v>291</v>
      </c>
      <c r="D1465" s="143">
        <v>1</v>
      </c>
      <c r="E1465" s="144">
        <v>269.25</v>
      </c>
      <c r="F1465" s="144">
        <v>345.59</v>
      </c>
      <c r="G1465" s="144">
        <v>84.16</v>
      </c>
      <c r="H1465" s="144">
        <v>28.66</v>
      </c>
      <c r="I1465" s="144">
        <v>458.41</v>
      </c>
    </row>
    <row r="1466" spans="1:9" x14ac:dyDescent="0.2">
      <c r="A1466" s="141" t="s">
        <v>2946</v>
      </c>
      <c r="B1466" s="142" t="s">
        <v>16847</v>
      </c>
      <c r="C1466" s="143">
        <v>707</v>
      </c>
      <c r="D1466" s="143">
        <v>11</v>
      </c>
      <c r="E1466" s="144">
        <v>8326.5300000000007</v>
      </c>
      <c r="F1466" s="144">
        <v>839.64</v>
      </c>
      <c r="G1466" s="144">
        <v>925.8</v>
      </c>
      <c r="H1466" s="144">
        <v>886.27</v>
      </c>
      <c r="I1466" s="144">
        <v>2651.71</v>
      </c>
    </row>
    <row r="1467" spans="1:9" x14ac:dyDescent="0.2">
      <c r="A1467" s="141" t="s">
        <v>2948</v>
      </c>
      <c r="B1467" s="142" t="s">
        <v>16848</v>
      </c>
      <c r="C1467" s="143">
        <v>1454</v>
      </c>
      <c r="D1467" s="143">
        <v>53</v>
      </c>
      <c r="E1467" s="144">
        <v>15196.69</v>
      </c>
      <c r="F1467" s="144">
        <v>1726.78</v>
      </c>
      <c r="G1467" s="144">
        <v>4460.68</v>
      </c>
      <c r="H1467" s="144">
        <v>1617.53</v>
      </c>
      <c r="I1467" s="144">
        <v>7804.99</v>
      </c>
    </row>
    <row r="1468" spans="1:9" x14ac:dyDescent="0.2">
      <c r="A1468" s="141" t="s">
        <v>2950</v>
      </c>
      <c r="B1468" s="142" t="s">
        <v>16849</v>
      </c>
      <c r="C1468" s="143">
        <v>86</v>
      </c>
      <c r="D1468" s="143">
        <v>0</v>
      </c>
      <c r="E1468" s="144">
        <v>0</v>
      </c>
      <c r="F1468" s="144">
        <v>102.14</v>
      </c>
      <c r="G1468" s="144">
        <v>0</v>
      </c>
      <c r="H1468" s="144">
        <v>0</v>
      </c>
      <c r="I1468" s="144">
        <v>102.14</v>
      </c>
    </row>
    <row r="1469" spans="1:9" x14ac:dyDescent="0.2">
      <c r="A1469" s="141" t="s">
        <v>2952</v>
      </c>
      <c r="B1469" s="142" t="s">
        <v>16850</v>
      </c>
      <c r="C1469" s="143">
        <v>99</v>
      </c>
      <c r="D1469" s="143">
        <v>2</v>
      </c>
      <c r="E1469" s="144">
        <v>18246.740000000002</v>
      </c>
      <c r="F1469" s="144">
        <v>117.58</v>
      </c>
      <c r="G1469" s="144">
        <v>168.33</v>
      </c>
      <c r="H1469" s="144">
        <v>1942.17</v>
      </c>
      <c r="I1469" s="144">
        <v>2228.08</v>
      </c>
    </row>
    <row r="1470" spans="1:9" x14ac:dyDescent="0.2">
      <c r="A1470" s="141" t="s">
        <v>2954</v>
      </c>
      <c r="B1470" s="142" t="s">
        <v>16851</v>
      </c>
      <c r="C1470" s="143">
        <v>415</v>
      </c>
      <c r="D1470" s="143">
        <v>37</v>
      </c>
      <c r="E1470" s="144">
        <v>10527.64</v>
      </c>
      <c r="F1470" s="144">
        <v>492.86</v>
      </c>
      <c r="G1470" s="144">
        <v>3114.06</v>
      </c>
      <c r="H1470" s="144">
        <v>1120.55</v>
      </c>
      <c r="I1470" s="144">
        <v>4727.47</v>
      </c>
    </row>
    <row r="1471" spans="1:9" x14ac:dyDescent="0.2">
      <c r="A1471" s="141" t="s">
        <v>2956</v>
      </c>
      <c r="B1471" s="142" t="s">
        <v>16852</v>
      </c>
      <c r="C1471" s="143">
        <v>155</v>
      </c>
      <c r="D1471" s="143">
        <v>1</v>
      </c>
      <c r="E1471" s="144">
        <v>95.08</v>
      </c>
      <c r="F1471" s="144">
        <v>184.08</v>
      </c>
      <c r="G1471" s="144">
        <v>84.16</v>
      </c>
      <c r="H1471" s="144">
        <v>10.119999999999999</v>
      </c>
      <c r="I1471" s="144">
        <v>278.36</v>
      </c>
    </row>
    <row r="1472" spans="1:9" x14ac:dyDescent="0.2">
      <c r="A1472" s="141" t="s">
        <v>2958</v>
      </c>
      <c r="B1472" s="142" t="s">
        <v>16853</v>
      </c>
      <c r="C1472" s="143">
        <v>64</v>
      </c>
      <c r="D1472" s="143">
        <v>1</v>
      </c>
      <c r="E1472" s="144">
        <v>186.61</v>
      </c>
      <c r="F1472" s="144">
        <v>76.010000000000005</v>
      </c>
      <c r="G1472" s="144">
        <v>84.16</v>
      </c>
      <c r="H1472" s="144">
        <v>19.86</v>
      </c>
      <c r="I1472" s="144">
        <v>180.03</v>
      </c>
    </row>
    <row r="1473" spans="1:9" x14ac:dyDescent="0.2">
      <c r="A1473" s="141" t="s">
        <v>2960</v>
      </c>
      <c r="B1473" s="142" t="s">
        <v>16854</v>
      </c>
      <c r="C1473" s="143">
        <v>44</v>
      </c>
      <c r="D1473" s="143">
        <v>0</v>
      </c>
      <c r="E1473" s="144">
        <v>0</v>
      </c>
      <c r="F1473" s="144">
        <v>52.26</v>
      </c>
      <c r="G1473" s="144">
        <v>0</v>
      </c>
      <c r="H1473" s="144">
        <v>0</v>
      </c>
      <c r="I1473" s="144">
        <v>52.26</v>
      </c>
    </row>
    <row r="1474" spans="1:9" x14ac:dyDescent="0.2">
      <c r="A1474" s="141" t="s">
        <v>2962</v>
      </c>
      <c r="B1474" s="142" t="s">
        <v>16855</v>
      </c>
      <c r="C1474" s="143">
        <v>10</v>
      </c>
      <c r="D1474" s="143">
        <v>0</v>
      </c>
      <c r="E1474" s="144">
        <v>0</v>
      </c>
      <c r="F1474" s="144">
        <v>11.88</v>
      </c>
      <c r="G1474" s="144">
        <v>0</v>
      </c>
      <c r="H1474" s="144">
        <v>0</v>
      </c>
      <c r="I1474" s="144">
        <v>11.88</v>
      </c>
    </row>
    <row r="1475" spans="1:9" x14ac:dyDescent="0.2">
      <c r="A1475" s="141" t="s">
        <v>2964</v>
      </c>
      <c r="B1475" s="142" t="s">
        <v>16856</v>
      </c>
      <c r="C1475" s="143">
        <v>44</v>
      </c>
      <c r="D1475" s="143">
        <v>1</v>
      </c>
      <c r="E1475" s="144">
        <v>7969.43</v>
      </c>
      <c r="F1475" s="144">
        <v>52.26</v>
      </c>
      <c r="G1475" s="144">
        <v>84.16</v>
      </c>
      <c r="H1475" s="144">
        <v>848.26</v>
      </c>
      <c r="I1475" s="144">
        <v>984.68</v>
      </c>
    </row>
    <row r="1476" spans="1:9" x14ac:dyDescent="0.2">
      <c r="A1476" s="141" t="s">
        <v>2966</v>
      </c>
      <c r="B1476" s="142" t="s">
        <v>16857</v>
      </c>
      <c r="C1476" s="143">
        <v>225</v>
      </c>
      <c r="D1476" s="143">
        <v>9</v>
      </c>
      <c r="E1476" s="144">
        <v>1430.81</v>
      </c>
      <c r="F1476" s="144">
        <v>267.20999999999998</v>
      </c>
      <c r="G1476" s="144">
        <v>757.47</v>
      </c>
      <c r="H1476" s="144">
        <v>152.30000000000001</v>
      </c>
      <c r="I1476" s="144">
        <v>1176.98</v>
      </c>
    </row>
    <row r="1477" spans="1:9" x14ac:dyDescent="0.2">
      <c r="A1477" s="141" t="s">
        <v>2968</v>
      </c>
      <c r="B1477" s="142" t="s">
        <v>16858</v>
      </c>
      <c r="C1477" s="143">
        <v>114</v>
      </c>
      <c r="D1477" s="143">
        <v>6</v>
      </c>
      <c r="E1477" s="144">
        <v>1038.1300000000001</v>
      </c>
      <c r="F1477" s="144">
        <v>135.38</v>
      </c>
      <c r="G1477" s="144">
        <v>504.98</v>
      </c>
      <c r="H1477" s="144">
        <v>110.5</v>
      </c>
      <c r="I1477" s="144">
        <v>750.86</v>
      </c>
    </row>
    <row r="1478" spans="1:9" x14ac:dyDescent="0.2">
      <c r="A1478" s="141" t="s">
        <v>2970</v>
      </c>
      <c r="B1478" s="142" t="s">
        <v>16859</v>
      </c>
      <c r="C1478" s="143">
        <v>24</v>
      </c>
      <c r="D1478" s="143">
        <v>0</v>
      </c>
      <c r="E1478" s="144">
        <v>0</v>
      </c>
      <c r="F1478" s="144">
        <v>28.5</v>
      </c>
      <c r="G1478" s="144">
        <v>0</v>
      </c>
      <c r="H1478" s="144">
        <v>0</v>
      </c>
      <c r="I1478" s="144">
        <v>28.5</v>
      </c>
    </row>
    <row r="1479" spans="1:9" x14ac:dyDescent="0.2">
      <c r="A1479" s="141" t="s">
        <v>2972</v>
      </c>
      <c r="B1479" s="142" t="s">
        <v>16860</v>
      </c>
      <c r="C1479" s="143">
        <v>274</v>
      </c>
      <c r="D1479" s="143">
        <v>2</v>
      </c>
      <c r="E1479" s="144">
        <v>583.95000000000005</v>
      </c>
      <c r="F1479" s="144">
        <v>325.41000000000003</v>
      </c>
      <c r="G1479" s="144">
        <v>168.33</v>
      </c>
      <c r="H1479" s="144">
        <v>62.15</v>
      </c>
      <c r="I1479" s="144">
        <v>555.89</v>
      </c>
    </row>
    <row r="1480" spans="1:9" x14ac:dyDescent="0.2">
      <c r="A1480" s="141" t="s">
        <v>2974</v>
      </c>
      <c r="B1480" s="142" t="s">
        <v>16861</v>
      </c>
      <c r="C1480" s="143">
        <v>39</v>
      </c>
      <c r="D1480" s="143">
        <v>2</v>
      </c>
      <c r="E1480" s="144">
        <v>435.43</v>
      </c>
      <c r="F1480" s="144">
        <v>46.32</v>
      </c>
      <c r="G1480" s="144">
        <v>168.33</v>
      </c>
      <c r="H1480" s="144">
        <v>46.34</v>
      </c>
      <c r="I1480" s="144">
        <v>260.99</v>
      </c>
    </row>
    <row r="1481" spans="1:9" x14ac:dyDescent="0.2">
      <c r="A1481" s="141" t="s">
        <v>2976</v>
      </c>
      <c r="B1481" s="142" t="s">
        <v>16862</v>
      </c>
      <c r="C1481" s="143">
        <v>48</v>
      </c>
      <c r="D1481" s="143">
        <v>0</v>
      </c>
      <c r="E1481" s="144">
        <v>0</v>
      </c>
      <c r="F1481" s="144">
        <v>57.01</v>
      </c>
      <c r="G1481" s="144">
        <v>0</v>
      </c>
      <c r="H1481" s="144">
        <v>0</v>
      </c>
      <c r="I1481" s="144">
        <v>57.01</v>
      </c>
    </row>
    <row r="1482" spans="1:9" x14ac:dyDescent="0.2">
      <c r="A1482" s="141" t="s">
        <v>2978</v>
      </c>
      <c r="B1482" s="142" t="s">
        <v>16863</v>
      </c>
      <c r="C1482" s="143">
        <v>151</v>
      </c>
      <c r="D1482" s="143">
        <v>21</v>
      </c>
      <c r="E1482" s="144">
        <v>21764.59</v>
      </c>
      <c r="F1482" s="144">
        <v>179.33</v>
      </c>
      <c r="G1482" s="144">
        <v>1767.44</v>
      </c>
      <c r="H1482" s="144">
        <v>2316.61</v>
      </c>
      <c r="I1482" s="144">
        <v>4263.38</v>
      </c>
    </row>
    <row r="1483" spans="1:9" x14ac:dyDescent="0.2">
      <c r="A1483" s="141" t="s">
        <v>2980</v>
      </c>
      <c r="B1483" s="142" t="s">
        <v>16864</v>
      </c>
      <c r="C1483" s="143">
        <v>690</v>
      </c>
      <c r="D1483" s="143">
        <v>43</v>
      </c>
      <c r="E1483" s="144">
        <v>7335.33</v>
      </c>
      <c r="F1483" s="144">
        <v>819.45</v>
      </c>
      <c r="G1483" s="144">
        <v>3619.05</v>
      </c>
      <c r="H1483" s="144">
        <v>780.77</v>
      </c>
      <c r="I1483" s="144">
        <v>5219.2700000000004</v>
      </c>
    </row>
    <row r="1484" spans="1:9" x14ac:dyDescent="0.2">
      <c r="A1484" s="141" t="s">
        <v>2982</v>
      </c>
      <c r="B1484" s="142" t="s">
        <v>16865</v>
      </c>
      <c r="C1484" s="143">
        <v>176</v>
      </c>
      <c r="D1484" s="143">
        <v>6</v>
      </c>
      <c r="E1484" s="144">
        <v>3084.28</v>
      </c>
      <c r="F1484" s="144">
        <v>209.02</v>
      </c>
      <c r="G1484" s="144">
        <v>504.98</v>
      </c>
      <c r="H1484" s="144">
        <v>328.29</v>
      </c>
      <c r="I1484" s="144">
        <v>1042.29</v>
      </c>
    </row>
    <row r="1485" spans="1:9" x14ac:dyDescent="0.2">
      <c r="A1485" s="141" t="s">
        <v>2984</v>
      </c>
      <c r="B1485" s="142" t="s">
        <v>16866</v>
      </c>
      <c r="C1485" s="143">
        <v>258</v>
      </c>
      <c r="D1485" s="143">
        <v>0</v>
      </c>
      <c r="E1485" s="144">
        <v>0</v>
      </c>
      <c r="F1485" s="144">
        <v>306.39999999999998</v>
      </c>
      <c r="G1485" s="144">
        <v>0</v>
      </c>
      <c r="H1485" s="144">
        <v>0</v>
      </c>
      <c r="I1485" s="144">
        <v>306.39999999999998</v>
      </c>
    </row>
    <row r="1486" spans="1:9" x14ac:dyDescent="0.2">
      <c r="A1486" s="141" t="s">
        <v>2986</v>
      </c>
      <c r="B1486" s="142" t="s">
        <v>16867</v>
      </c>
      <c r="C1486" s="143">
        <v>42</v>
      </c>
      <c r="D1486" s="143">
        <v>0</v>
      </c>
      <c r="E1486" s="144">
        <v>0</v>
      </c>
      <c r="F1486" s="144">
        <v>49.88</v>
      </c>
      <c r="G1486" s="144">
        <v>0</v>
      </c>
      <c r="H1486" s="144">
        <v>0</v>
      </c>
      <c r="I1486" s="144">
        <v>49.88</v>
      </c>
    </row>
    <row r="1487" spans="1:9" x14ac:dyDescent="0.2">
      <c r="A1487" s="141" t="s">
        <v>2988</v>
      </c>
      <c r="B1487" s="142" t="s">
        <v>16868</v>
      </c>
      <c r="C1487" s="143">
        <v>122</v>
      </c>
      <c r="D1487" s="143">
        <v>0</v>
      </c>
      <c r="E1487" s="144">
        <v>0</v>
      </c>
      <c r="F1487" s="144">
        <v>144.88999999999999</v>
      </c>
      <c r="G1487" s="144">
        <v>0</v>
      </c>
      <c r="H1487" s="144">
        <v>0</v>
      </c>
      <c r="I1487" s="144">
        <v>144.88999999999999</v>
      </c>
    </row>
    <row r="1488" spans="1:9" x14ac:dyDescent="0.2">
      <c r="A1488" s="141" t="s">
        <v>2990</v>
      </c>
      <c r="B1488" s="142" t="s">
        <v>16869</v>
      </c>
      <c r="C1488" s="143">
        <v>74</v>
      </c>
      <c r="D1488" s="143">
        <v>0</v>
      </c>
      <c r="E1488" s="144">
        <v>0</v>
      </c>
      <c r="F1488" s="144">
        <v>87.88</v>
      </c>
      <c r="G1488" s="144">
        <v>0</v>
      </c>
      <c r="H1488" s="144">
        <v>0</v>
      </c>
      <c r="I1488" s="144">
        <v>87.88</v>
      </c>
    </row>
    <row r="1489" spans="1:9" x14ac:dyDescent="0.2">
      <c r="A1489" s="141" t="s">
        <v>2992</v>
      </c>
      <c r="B1489" s="142" t="s">
        <v>16870</v>
      </c>
      <c r="C1489" s="143">
        <v>209</v>
      </c>
      <c r="D1489" s="143">
        <v>2</v>
      </c>
      <c r="E1489" s="144">
        <v>223.93</v>
      </c>
      <c r="F1489" s="144">
        <v>248.21</v>
      </c>
      <c r="G1489" s="144">
        <v>168.33</v>
      </c>
      <c r="H1489" s="144">
        <v>23.83</v>
      </c>
      <c r="I1489" s="144">
        <v>440.37</v>
      </c>
    </row>
    <row r="1490" spans="1:9" x14ac:dyDescent="0.2">
      <c r="A1490" s="141" t="s">
        <v>2994</v>
      </c>
      <c r="B1490" s="142" t="s">
        <v>16871</v>
      </c>
      <c r="C1490" s="143">
        <v>52</v>
      </c>
      <c r="D1490" s="143">
        <v>1</v>
      </c>
      <c r="E1490" s="144">
        <v>186.61</v>
      </c>
      <c r="F1490" s="144">
        <v>61.75</v>
      </c>
      <c r="G1490" s="144">
        <v>84.16</v>
      </c>
      <c r="H1490" s="144">
        <v>19.86</v>
      </c>
      <c r="I1490" s="144">
        <v>165.77</v>
      </c>
    </row>
    <row r="1491" spans="1:9" x14ac:dyDescent="0.2">
      <c r="A1491" s="141" t="s">
        <v>2996</v>
      </c>
      <c r="B1491" s="142" t="s">
        <v>16872</v>
      </c>
      <c r="C1491" s="143">
        <v>90</v>
      </c>
      <c r="D1491" s="143">
        <v>0</v>
      </c>
      <c r="E1491" s="144">
        <v>0</v>
      </c>
      <c r="F1491" s="144">
        <v>106.89</v>
      </c>
      <c r="G1491" s="144">
        <v>0</v>
      </c>
      <c r="H1491" s="144">
        <v>0</v>
      </c>
      <c r="I1491" s="144">
        <v>106.89</v>
      </c>
    </row>
    <row r="1492" spans="1:9" x14ac:dyDescent="0.2">
      <c r="A1492" s="141" t="s">
        <v>2998</v>
      </c>
      <c r="B1492" s="142" t="s">
        <v>16873</v>
      </c>
      <c r="C1492" s="143">
        <v>68</v>
      </c>
      <c r="D1492" s="143">
        <v>4</v>
      </c>
      <c r="E1492" s="144">
        <v>10152.36</v>
      </c>
      <c r="F1492" s="144">
        <v>80.760000000000005</v>
      </c>
      <c r="G1492" s="144">
        <v>336.66</v>
      </c>
      <c r="H1492" s="144">
        <v>1080.6099999999999</v>
      </c>
      <c r="I1492" s="144">
        <v>1498.03</v>
      </c>
    </row>
    <row r="1493" spans="1:9" x14ac:dyDescent="0.2">
      <c r="A1493" s="141" t="s">
        <v>3000</v>
      </c>
      <c r="B1493" s="142" t="s">
        <v>16874</v>
      </c>
      <c r="C1493" s="143">
        <v>46</v>
      </c>
      <c r="D1493" s="143">
        <v>0</v>
      </c>
      <c r="E1493" s="144">
        <v>0</v>
      </c>
      <c r="F1493" s="144">
        <v>54.63</v>
      </c>
      <c r="G1493" s="144">
        <v>0</v>
      </c>
      <c r="H1493" s="144">
        <v>0</v>
      </c>
      <c r="I1493" s="144">
        <v>54.63</v>
      </c>
    </row>
    <row r="1494" spans="1:9" x14ac:dyDescent="0.2">
      <c r="A1494" s="141" t="s">
        <v>3002</v>
      </c>
      <c r="B1494" s="142" t="s">
        <v>16875</v>
      </c>
      <c r="C1494" s="143">
        <v>117</v>
      </c>
      <c r="D1494" s="143">
        <v>0</v>
      </c>
      <c r="E1494" s="144">
        <v>0</v>
      </c>
      <c r="F1494" s="144">
        <v>138.94999999999999</v>
      </c>
      <c r="G1494" s="144">
        <v>0</v>
      </c>
      <c r="H1494" s="144">
        <v>0</v>
      </c>
      <c r="I1494" s="144">
        <v>138.94999999999999</v>
      </c>
    </row>
    <row r="1495" spans="1:9" x14ac:dyDescent="0.2">
      <c r="A1495" s="141" t="s">
        <v>3004</v>
      </c>
      <c r="B1495" s="142" t="s">
        <v>16876</v>
      </c>
      <c r="C1495" s="143">
        <v>34</v>
      </c>
      <c r="D1495" s="143">
        <v>0</v>
      </c>
      <c r="E1495" s="144">
        <v>0</v>
      </c>
      <c r="F1495" s="144">
        <v>40.380000000000003</v>
      </c>
      <c r="G1495" s="144">
        <v>0</v>
      </c>
      <c r="H1495" s="144">
        <v>0</v>
      </c>
      <c r="I1495" s="144">
        <v>40.380000000000003</v>
      </c>
    </row>
    <row r="1496" spans="1:9" x14ac:dyDescent="0.2">
      <c r="A1496" s="141" t="s">
        <v>3006</v>
      </c>
      <c r="B1496" s="142" t="s">
        <v>16877</v>
      </c>
      <c r="C1496" s="143">
        <v>207</v>
      </c>
      <c r="D1496" s="143">
        <v>4</v>
      </c>
      <c r="E1496" s="144">
        <v>1982.01</v>
      </c>
      <c r="F1496" s="144">
        <v>245.83</v>
      </c>
      <c r="G1496" s="144">
        <v>336.66</v>
      </c>
      <c r="H1496" s="144">
        <v>210.96</v>
      </c>
      <c r="I1496" s="144">
        <v>793.45</v>
      </c>
    </row>
    <row r="1497" spans="1:9" x14ac:dyDescent="0.2">
      <c r="A1497" s="141" t="s">
        <v>3008</v>
      </c>
      <c r="B1497" s="142" t="s">
        <v>16878</v>
      </c>
      <c r="C1497" s="143">
        <v>56</v>
      </c>
      <c r="D1497" s="143">
        <v>0</v>
      </c>
      <c r="E1497" s="144">
        <v>0</v>
      </c>
      <c r="F1497" s="144">
        <v>66.5</v>
      </c>
      <c r="G1497" s="144">
        <v>0</v>
      </c>
      <c r="H1497" s="144">
        <v>0</v>
      </c>
      <c r="I1497" s="144">
        <v>66.5</v>
      </c>
    </row>
    <row r="1498" spans="1:9" x14ac:dyDescent="0.2">
      <c r="A1498" s="141" t="s">
        <v>3010</v>
      </c>
      <c r="B1498" s="142" t="s">
        <v>16879</v>
      </c>
      <c r="C1498" s="143">
        <v>357</v>
      </c>
      <c r="D1498" s="143">
        <v>2</v>
      </c>
      <c r="E1498" s="144">
        <v>1402.76</v>
      </c>
      <c r="F1498" s="144">
        <v>423.98</v>
      </c>
      <c r="G1498" s="144">
        <v>168.33</v>
      </c>
      <c r="H1498" s="144">
        <v>149.31</v>
      </c>
      <c r="I1498" s="144">
        <v>741.62</v>
      </c>
    </row>
    <row r="1499" spans="1:9" x14ac:dyDescent="0.2">
      <c r="A1499" s="141" t="s">
        <v>3012</v>
      </c>
      <c r="B1499" s="142" t="s">
        <v>16880</v>
      </c>
      <c r="C1499" s="143">
        <v>482</v>
      </c>
      <c r="D1499" s="143">
        <v>7</v>
      </c>
      <c r="E1499" s="144">
        <v>18384.310000000001</v>
      </c>
      <c r="F1499" s="144">
        <v>572.41999999999996</v>
      </c>
      <c r="G1499" s="144">
        <v>589.14</v>
      </c>
      <c r="H1499" s="144">
        <v>1956.81</v>
      </c>
      <c r="I1499" s="144">
        <v>3118.37</v>
      </c>
    </row>
    <row r="1500" spans="1:9" ht="25.5" x14ac:dyDescent="0.2">
      <c r="A1500" s="141" t="s">
        <v>3014</v>
      </c>
      <c r="B1500" s="142" t="s">
        <v>16881</v>
      </c>
      <c r="C1500" s="143">
        <v>4029</v>
      </c>
      <c r="D1500" s="143">
        <v>90</v>
      </c>
      <c r="E1500" s="144">
        <v>28579.06</v>
      </c>
      <c r="F1500" s="144">
        <v>4784.87</v>
      </c>
      <c r="G1500" s="144">
        <v>7574.74</v>
      </c>
      <c r="H1500" s="144">
        <v>3041.94</v>
      </c>
      <c r="I1500" s="144">
        <v>15401.55</v>
      </c>
    </row>
    <row r="1501" spans="1:9" x14ac:dyDescent="0.2">
      <c r="A1501" s="141" t="s">
        <v>3016</v>
      </c>
      <c r="B1501" s="142" t="s">
        <v>16882</v>
      </c>
      <c r="C1501" s="143">
        <v>530</v>
      </c>
      <c r="D1501" s="143">
        <v>5</v>
      </c>
      <c r="E1501" s="144">
        <v>3724.52</v>
      </c>
      <c r="F1501" s="144">
        <v>629.42999999999995</v>
      </c>
      <c r="G1501" s="144">
        <v>420.82</v>
      </c>
      <c r="H1501" s="144">
        <v>396.43</v>
      </c>
      <c r="I1501" s="144">
        <v>1446.68</v>
      </c>
    </row>
    <row r="1502" spans="1:9" x14ac:dyDescent="0.2">
      <c r="A1502" s="141" t="s">
        <v>3018</v>
      </c>
      <c r="B1502" s="142" t="s">
        <v>16883</v>
      </c>
      <c r="C1502" s="143">
        <v>409</v>
      </c>
      <c r="D1502" s="143">
        <v>10</v>
      </c>
      <c r="E1502" s="144">
        <v>56314.83</v>
      </c>
      <c r="F1502" s="144">
        <v>485.73</v>
      </c>
      <c r="G1502" s="144">
        <v>841.64</v>
      </c>
      <c r="H1502" s="144">
        <v>5994.1</v>
      </c>
      <c r="I1502" s="144">
        <v>7321.47</v>
      </c>
    </row>
    <row r="1503" spans="1:9" x14ac:dyDescent="0.2">
      <c r="A1503" s="141" t="s">
        <v>3020</v>
      </c>
      <c r="B1503" s="142" t="s">
        <v>16884</v>
      </c>
      <c r="C1503" s="143">
        <v>1436</v>
      </c>
      <c r="D1503" s="143">
        <v>43</v>
      </c>
      <c r="E1503" s="144">
        <v>160316.51</v>
      </c>
      <c r="F1503" s="144">
        <v>1705.41</v>
      </c>
      <c r="G1503" s="144">
        <v>3619.05</v>
      </c>
      <c r="H1503" s="144">
        <v>17063.97</v>
      </c>
      <c r="I1503" s="144">
        <v>22388.43</v>
      </c>
    </row>
    <row r="1504" spans="1:9" x14ac:dyDescent="0.2">
      <c r="A1504" s="141" t="s">
        <v>3022</v>
      </c>
      <c r="B1504" s="142" t="s">
        <v>16885</v>
      </c>
      <c r="C1504" s="143">
        <v>2163</v>
      </c>
      <c r="D1504" s="143">
        <v>17</v>
      </c>
      <c r="E1504" s="144">
        <v>54313.09</v>
      </c>
      <c r="F1504" s="144">
        <v>2568.8000000000002</v>
      </c>
      <c r="G1504" s="144">
        <v>1430.78</v>
      </c>
      <c r="H1504" s="144">
        <v>5781.04</v>
      </c>
      <c r="I1504" s="144">
        <v>9780.6200000000008</v>
      </c>
    </row>
    <row r="1505" spans="1:9" x14ac:dyDescent="0.2">
      <c r="A1505" s="141" t="s">
        <v>3024</v>
      </c>
      <c r="B1505" s="142" t="s">
        <v>16886</v>
      </c>
      <c r="C1505" s="143">
        <v>488</v>
      </c>
      <c r="D1505" s="143">
        <v>10</v>
      </c>
      <c r="E1505" s="144">
        <v>2231.59</v>
      </c>
      <c r="F1505" s="144">
        <v>579.54999999999995</v>
      </c>
      <c r="G1505" s="144">
        <v>841.64</v>
      </c>
      <c r="H1505" s="144">
        <v>237.53</v>
      </c>
      <c r="I1505" s="144">
        <v>1658.72</v>
      </c>
    </row>
    <row r="1506" spans="1:9" x14ac:dyDescent="0.2">
      <c r="A1506" s="141" t="s">
        <v>3026</v>
      </c>
      <c r="B1506" s="142" t="s">
        <v>16887</v>
      </c>
      <c r="C1506" s="143">
        <v>359</v>
      </c>
      <c r="D1506" s="143">
        <v>0</v>
      </c>
      <c r="E1506" s="144">
        <v>0</v>
      </c>
      <c r="F1506" s="144">
        <v>426.35</v>
      </c>
      <c r="G1506" s="144">
        <v>0</v>
      </c>
      <c r="H1506" s="144">
        <v>0</v>
      </c>
      <c r="I1506" s="144">
        <v>426.35</v>
      </c>
    </row>
    <row r="1507" spans="1:9" x14ac:dyDescent="0.2">
      <c r="A1507" s="141" t="s">
        <v>3028</v>
      </c>
      <c r="B1507" s="142" t="s">
        <v>16888</v>
      </c>
      <c r="C1507" s="143">
        <v>400</v>
      </c>
      <c r="D1507" s="143">
        <v>0</v>
      </c>
      <c r="E1507" s="144">
        <v>0</v>
      </c>
      <c r="F1507" s="144">
        <v>475.04</v>
      </c>
      <c r="G1507" s="144">
        <v>0</v>
      </c>
      <c r="H1507" s="144">
        <v>0</v>
      </c>
      <c r="I1507" s="144">
        <v>475.04</v>
      </c>
    </row>
    <row r="1508" spans="1:9" x14ac:dyDescent="0.2">
      <c r="A1508" s="141" t="s">
        <v>3030</v>
      </c>
      <c r="B1508" s="142" t="s">
        <v>16889</v>
      </c>
      <c r="C1508" s="143">
        <v>560</v>
      </c>
      <c r="D1508" s="143">
        <v>2</v>
      </c>
      <c r="E1508" s="144">
        <v>631.42999999999995</v>
      </c>
      <c r="F1508" s="144">
        <v>665.06</v>
      </c>
      <c r="G1508" s="144">
        <v>168.33</v>
      </c>
      <c r="H1508" s="144">
        <v>67.209999999999994</v>
      </c>
      <c r="I1508" s="144">
        <v>900.6</v>
      </c>
    </row>
    <row r="1509" spans="1:9" x14ac:dyDescent="0.2">
      <c r="A1509" s="141" t="s">
        <v>3032</v>
      </c>
      <c r="B1509" s="142" t="s">
        <v>16890</v>
      </c>
      <c r="C1509" s="143">
        <v>813</v>
      </c>
      <c r="D1509" s="143">
        <v>3</v>
      </c>
      <c r="E1509" s="144">
        <v>945.17</v>
      </c>
      <c r="F1509" s="144">
        <v>965.53</v>
      </c>
      <c r="G1509" s="144">
        <v>252.49</v>
      </c>
      <c r="H1509" s="144">
        <v>100.6</v>
      </c>
      <c r="I1509" s="144">
        <v>1318.62</v>
      </c>
    </row>
    <row r="1510" spans="1:9" x14ac:dyDescent="0.2">
      <c r="A1510" s="141" t="s">
        <v>3034</v>
      </c>
      <c r="B1510" s="142" t="s">
        <v>16891</v>
      </c>
      <c r="C1510" s="143">
        <v>587</v>
      </c>
      <c r="D1510" s="143">
        <v>0</v>
      </c>
      <c r="E1510" s="144">
        <v>0</v>
      </c>
      <c r="F1510" s="144">
        <v>697.13</v>
      </c>
      <c r="G1510" s="144">
        <v>0</v>
      </c>
      <c r="H1510" s="144">
        <v>0</v>
      </c>
      <c r="I1510" s="144">
        <v>697.13</v>
      </c>
    </row>
    <row r="1511" spans="1:9" x14ac:dyDescent="0.2">
      <c r="A1511" s="141" t="s">
        <v>3036</v>
      </c>
      <c r="B1511" s="142" t="s">
        <v>16892</v>
      </c>
      <c r="C1511" s="143">
        <v>1393</v>
      </c>
      <c r="D1511" s="143">
        <v>11</v>
      </c>
      <c r="E1511" s="144">
        <v>11698.48</v>
      </c>
      <c r="F1511" s="144">
        <v>1654.34</v>
      </c>
      <c r="G1511" s="144">
        <v>925.8</v>
      </c>
      <c r="H1511" s="144">
        <v>1245.18</v>
      </c>
      <c r="I1511" s="144">
        <v>3825.32</v>
      </c>
    </row>
    <row r="1512" spans="1:9" x14ac:dyDescent="0.2">
      <c r="A1512" s="141" t="s">
        <v>3038</v>
      </c>
      <c r="B1512" s="142" t="s">
        <v>16893</v>
      </c>
      <c r="C1512" s="143">
        <v>681</v>
      </c>
      <c r="D1512" s="143">
        <v>2</v>
      </c>
      <c r="E1512" s="144">
        <v>630.52</v>
      </c>
      <c r="F1512" s="144">
        <v>808.76</v>
      </c>
      <c r="G1512" s="144">
        <v>168.33</v>
      </c>
      <c r="H1512" s="144">
        <v>67.11</v>
      </c>
      <c r="I1512" s="144">
        <v>1044.2</v>
      </c>
    </row>
    <row r="1513" spans="1:9" x14ac:dyDescent="0.2">
      <c r="A1513" s="141" t="s">
        <v>3040</v>
      </c>
      <c r="B1513" s="142" t="s">
        <v>16894</v>
      </c>
      <c r="C1513" s="143">
        <v>1386</v>
      </c>
      <c r="D1513" s="143">
        <v>9</v>
      </c>
      <c r="E1513" s="144">
        <v>1627405.88</v>
      </c>
      <c r="F1513" s="144">
        <v>1646.02</v>
      </c>
      <c r="G1513" s="144">
        <v>757.47</v>
      </c>
      <c r="H1513" s="144">
        <v>173219.83</v>
      </c>
      <c r="I1513" s="144">
        <v>175623.32</v>
      </c>
    </row>
    <row r="1514" spans="1:9" x14ac:dyDescent="0.2">
      <c r="A1514" s="141" t="s">
        <v>3042</v>
      </c>
      <c r="B1514" s="142" t="s">
        <v>16895</v>
      </c>
      <c r="C1514" s="143">
        <v>279</v>
      </c>
      <c r="D1514" s="143">
        <v>0</v>
      </c>
      <c r="E1514" s="144">
        <v>0</v>
      </c>
      <c r="F1514" s="144">
        <v>331.34</v>
      </c>
      <c r="G1514" s="144">
        <v>0</v>
      </c>
      <c r="H1514" s="144">
        <v>0</v>
      </c>
      <c r="I1514" s="144">
        <v>331.34</v>
      </c>
    </row>
    <row r="1515" spans="1:9" x14ac:dyDescent="0.2">
      <c r="A1515" s="141" t="s">
        <v>3044</v>
      </c>
      <c r="B1515" s="142" t="s">
        <v>16896</v>
      </c>
      <c r="C1515" s="143">
        <v>2486</v>
      </c>
      <c r="D1515" s="143">
        <v>5</v>
      </c>
      <c r="E1515" s="144">
        <v>10835.93</v>
      </c>
      <c r="F1515" s="144">
        <v>2952.39</v>
      </c>
      <c r="G1515" s="144">
        <v>420.82</v>
      </c>
      <c r="H1515" s="144">
        <v>1153.3699999999999</v>
      </c>
      <c r="I1515" s="144">
        <v>4526.58</v>
      </c>
    </row>
    <row r="1516" spans="1:9" x14ac:dyDescent="0.2">
      <c r="A1516" s="141" t="s">
        <v>3046</v>
      </c>
      <c r="B1516" s="142" t="s">
        <v>16897</v>
      </c>
      <c r="C1516" s="143">
        <v>568</v>
      </c>
      <c r="D1516" s="143">
        <v>2</v>
      </c>
      <c r="E1516" s="144">
        <v>1939.18</v>
      </c>
      <c r="F1516" s="144">
        <v>674.56</v>
      </c>
      <c r="G1516" s="144">
        <v>168.33</v>
      </c>
      <c r="H1516" s="144">
        <v>206.41</v>
      </c>
      <c r="I1516" s="144">
        <v>1049.3</v>
      </c>
    </row>
    <row r="1517" spans="1:9" x14ac:dyDescent="0.2">
      <c r="A1517" s="141" t="s">
        <v>3048</v>
      </c>
      <c r="B1517" s="142" t="s">
        <v>16898</v>
      </c>
      <c r="C1517" s="143">
        <v>610</v>
      </c>
      <c r="D1517" s="143">
        <v>5</v>
      </c>
      <c r="E1517" s="144">
        <v>995.26</v>
      </c>
      <c r="F1517" s="144">
        <v>724.44</v>
      </c>
      <c r="G1517" s="144">
        <v>420.82</v>
      </c>
      <c r="H1517" s="144">
        <v>105.94</v>
      </c>
      <c r="I1517" s="144">
        <v>1251.2</v>
      </c>
    </row>
    <row r="1518" spans="1:9" x14ac:dyDescent="0.2">
      <c r="A1518" s="141" t="s">
        <v>3050</v>
      </c>
      <c r="B1518" s="142" t="s">
        <v>16899</v>
      </c>
      <c r="C1518" s="143">
        <v>299</v>
      </c>
      <c r="D1518" s="143">
        <v>0</v>
      </c>
      <c r="E1518" s="144">
        <v>0</v>
      </c>
      <c r="F1518" s="144">
        <v>355.1</v>
      </c>
      <c r="G1518" s="144">
        <v>0</v>
      </c>
      <c r="H1518" s="144">
        <v>0</v>
      </c>
      <c r="I1518" s="144">
        <v>355.1</v>
      </c>
    </row>
    <row r="1519" spans="1:9" x14ac:dyDescent="0.2">
      <c r="A1519" s="141" t="s">
        <v>3052</v>
      </c>
      <c r="B1519" s="142" t="s">
        <v>16900</v>
      </c>
      <c r="C1519" s="143">
        <v>2035</v>
      </c>
      <c r="D1519" s="143">
        <v>4</v>
      </c>
      <c r="E1519" s="144">
        <v>1268.48</v>
      </c>
      <c r="F1519" s="144">
        <v>2416.7800000000002</v>
      </c>
      <c r="G1519" s="144">
        <v>336.66</v>
      </c>
      <c r="H1519" s="144">
        <v>135.02000000000001</v>
      </c>
      <c r="I1519" s="144">
        <v>2888.46</v>
      </c>
    </row>
    <row r="1520" spans="1:9" x14ac:dyDescent="0.2">
      <c r="A1520" s="141" t="s">
        <v>3054</v>
      </c>
      <c r="B1520" s="142" t="s">
        <v>16901</v>
      </c>
      <c r="C1520" s="143">
        <v>729</v>
      </c>
      <c r="D1520" s="143">
        <v>12</v>
      </c>
      <c r="E1520" s="144">
        <v>3152.79</v>
      </c>
      <c r="F1520" s="144">
        <v>865.77</v>
      </c>
      <c r="G1520" s="144">
        <v>1009.97</v>
      </c>
      <c r="H1520" s="144">
        <v>335.58</v>
      </c>
      <c r="I1520" s="144">
        <v>2211.3200000000002</v>
      </c>
    </row>
    <row r="1521" spans="1:9" x14ac:dyDescent="0.2">
      <c r="A1521" s="141" t="s">
        <v>3056</v>
      </c>
      <c r="B1521" s="142" t="s">
        <v>16902</v>
      </c>
      <c r="C1521" s="143">
        <v>372</v>
      </c>
      <c r="D1521" s="143">
        <v>1</v>
      </c>
      <c r="E1521" s="144">
        <v>174.17</v>
      </c>
      <c r="F1521" s="144">
        <v>441.79</v>
      </c>
      <c r="G1521" s="144">
        <v>84.16</v>
      </c>
      <c r="H1521" s="144">
        <v>18.54</v>
      </c>
      <c r="I1521" s="144">
        <v>544.49</v>
      </c>
    </row>
    <row r="1522" spans="1:9" x14ac:dyDescent="0.2">
      <c r="A1522" s="141" t="s">
        <v>3058</v>
      </c>
      <c r="B1522" s="142" t="s">
        <v>16903</v>
      </c>
      <c r="C1522" s="143">
        <v>783</v>
      </c>
      <c r="D1522" s="143">
        <v>1</v>
      </c>
      <c r="E1522" s="144">
        <v>316.29000000000002</v>
      </c>
      <c r="F1522" s="144">
        <v>929.9</v>
      </c>
      <c r="G1522" s="144">
        <v>84.16</v>
      </c>
      <c r="H1522" s="144">
        <v>33.659999999999997</v>
      </c>
      <c r="I1522" s="144">
        <v>1047.72</v>
      </c>
    </row>
    <row r="1523" spans="1:9" x14ac:dyDescent="0.2">
      <c r="A1523" s="141" t="s">
        <v>3060</v>
      </c>
      <c r="B1523" s="142" t="s">
        <v>16904</v>
      </c>
      <c r="C1523" s="143">
        <v>1751</v>
      </c>
      <c r="D1523" s="143">
        <v>12</v>
      </c>
      <c r="E1523" s="144">
        <v>2770.88</v>
      </c>
      <c r="F1523" s="144">
        <v>2079.5</v>
      </c>
      <c r="G1523" s="144">
        <v>1009.97</v>
      </c>
      <c r="H1523" s="144">
        <v>294.93</v>
      </c>
      <c r="I1523" s="144">
        <v>3384.4</v>
      </c>
    </row>
    <row r="1524" spans="1:9" x14ac:dyDescent="0.2">
      <c r="A1524" s="141" t="s">
        <v>3062</v>
      </c>
      <c r="B1524" s="142" t="s">
        <v>16905</v>
      </c>
      <c r="C1524" s="143">
        <v>1700</v>
      </c>
      <c r="D1524" s="143">
        <v>16</v>
      </c>
      <c r="E1524" s="144">
        <v>817209.05</v>
      </c>
      <c r="F1524" s="144">
        <v>2018.94</v>
      </c>
      <c r="G1524" s="144">
        <v>1346.62</v>
      </c>
      <c r="H1524" s="144">
        <v>86983.1</v>
      </c>
      <c r="I1524" s="144">
        <v>90348.66</v>
      </c>
    </row>
    <row r="1525" spans="1:9" x14ac:dyDescent="0.2">
      <c r="A1525" s="141" t="s">
        <v>3064</v>
      </c>
      <c r="B1525" s="142" t="s">
        <v>16906</v>
      </c>
      <c r="C1525" s="143">
        <v>1796</v>
      </c>
      <c r="D1525" s="143">
        <v>5</v>
      </c>
      <c r="E1525" s="144">
        <v>1298.49</v>
      </c>
      <c r="F1525" s="144">
        <v>2132.94</v>
      </c>
      <c r="G1525" s="144">
        <v>420.82</v>
      </c>
      <c r="H1525" s="144">
        <v>138.21</v>
      </c>
      <c r="I1525" s="144">
        <v>2691.97</v>
      </c>
    </row>
    <row r="1526" spans="1:9" x14ac:dyDescent="0.2">
      <c r="A1526" s="141" t="s">
        <v>3066</v>
      </c>
      <c r="B1526" s="142" t="s">
        <v>16907</v>
      </c>
      <c r="C1526" s="143">
        <v>5663</v>
      </c>
      <c r="D1526" s="143">
        <v>13</v>
      </c>
      <c r="E1526" s="144">
        <v>2529.5700000000002</v>
      </c>
      <c r="F1526" s="144">
        <v>6725.42</v>
      </c>
      <c r="G1526" s="144">
        <v>1094.1300000000001</v>
      </c>
      <c r="H1526" s="144">
        <v>269.25</v>
      </c>
      <c r="I1526" s="144">
        <v>8088.8</v>
      </c>
    </row>
    <row r="1527" spans="1:9" x14ac:dyDescent="0.2">
      <c r="A1527" s="141" t="s">
        <v>3068</v>
      </c>
      <c r="B1527" s="142" t="s">
        <v>16908</v>
      </c>
      <c r="C1527" s="143">
        <v>433</v>
      </c>
      <c r="D1527" s="143">
        <v>4</v>
      </c>
      <c r="E1527" s="144">
        <v>537.54999999999995</v>
      </c>
      <c r="F1527" s="144">
        <v>514.23</v>
      </c>
      <c r="G1527" s="144">
        <v>336.66</v>
      </c>
      <c r="H1527" s="144">
        <v>57.22</v>
      </c>
      <c r="I1527" s="144">
        <v>908.11</v>
      </c>
    </row>
    <row r="1528" spans="1:9" x14ac:dyDescent="0.2">
      <c r="A1528" s="141" t="s">
        <v>3070</v>
      </c>
      <c r="B1528" s="142" t="s">
        <v>16909</v>
      </c>
      <c r="C1528" s="143">
        <v>844</v>
      </c>
      <c r="D1528" s="143">
        <v>8</v>
      </c>
      <c r="E1528" s="144">
        <v>2117.5300000000002</v>
      </c>
      <c r="F1528" s="144">
        <v>1002.34</v>
      </c>
      <c r="G1528" s="144">
        <v>673.31</v>
      </c>
      <c r="H1528" s="144">
        <v>225.39</v>
      </c>
      <c r="I1528" s="144">
        <v>1901.04</v>
      </c>
    </row>
    <row r="1529" spans="1:9" x14ac:dyDescent="0.2">
      <c r="A1529" s="141" t="s">
        <v>3072</v>
      </c>
      <c r="B1529" s="142" t="s">
        <v>16910</v>
      </c>
      <c r="C1529" s="143">
        <v>749</v>
      </c>
      <c r="D1529" s="143">
        <v>7</v>
      </c>
      <c r="E1529" s="144">
        <v>1332.1</v>
      </c>
      <c r="F1529" s="144">
        <v>889.52</v>
      </c>
      <c r="G1529" s="144">
        <v>589.14</v>
      </c>
      <c r="H1529" s="144">
        <v>141.78</v>
      </c>
      <c r="I1529" s="144">
        <v>1620.44</v>
      </c>
    </row>
    <row r="1530" spans="1:9" x14ac:dyDescent="0.2">
      <c r="A1530" s="141" t="s">
        <v>3074</v>
      </c>
      <c r="B1530" s="142" t="s">
        <v>16911</v>
      </c>
      <c r="C1530" s="143">
        <v>363</v>
      </c>
      <c r="D1530" s="143">
        <v>14</v>
      </c>
      <c r="E1530" s="144">
        <v>2585.04</v>
      </c>
      <c r="F1530" s="144">
        <v>431.1</v>
      </c>
      <c r="G1530" s="144">
        <v>1178.3</v>
      </c>
      <c r="H1530" s="144">
        <v>275.14999999999998</v>
      </c>
      <c r="I1530" s="144">
        <v>1884.55</v>
      </c>
    </row>
    <row r="1531" spans="1:9" x14ac:dyDescent="0.2">
      <c r="A1531" s="141" t="s">
        <v>3076</v>
      </c>
      <c r="B1531" s="142" t="s">
        <v>16912</v>
      </c>
      <c r="C1531" s="143">
        <v>745</v>
      </c>
      <c r="D1531" s="143">
        <v>3</v>
      </c>
      <c r="E1531" s="144">
        <v>479517.81</v>
      </c>
      <c r="F1531" s="144">
        <v>884.77</v>
      </c>
      <c r="G1531" s="144">
        <v>252.49</v>
      </c>
      <c r="H1531" s="144">
        <v>51039.5</v>
      </c>
      <c r="I1531" s="144">
        <v>52176.76</v>
      </c>
    </row>
    <row r="1532" spans="1:9" x14ac:dyDescent="0.2">
      <c r="A1532" s="141" t="s">
        <v>3078</v>
      </c>
      <c r="B1532" s="142" t="s">
        <v>16913</v>
      </c>
      <c r="C1532" s="143">
        <v>79</v>
      </c>
      <c r="D1532" s="143">
        <v>0</v>
      </c>
      <c r="E1532" s="144">
        <v>0</v>
      </c>
      <c r="F1532" s="144">
        <v>93.82</v>
      </c>
      <c r="G1532" s="144">
        <v>0</v>
      </c>
      <c r="H1532" s="144">
        <v>0</v>
      </c>
      <c r="I1532" s="144">
        <v>93.82</v>
      </c>
    </row>
    <row r="1533" spans="1:9" x14ac:dyDescent="0.2">
      <c r="A1533" s="141" t="s">
        <v>3080</v>
      </c>
      <c r="B1533" s="142" t="s">
        <v>16914</v>
      </c>
      <c r="C1533" s="143">
        <v>102</v>
      </c>
      <c r="D1533" s="143">
        <v>0</v>
      </c>
      <c r="E1533" s="144">
        <v>0</v>
      </c>
      <c r="F1533" s="144">
        <v>121.14</v>
      </c>
      <c r="G1533" s="144">
        <v>0</v>
      </c>
      <c r="H1533" s="144">
        <v>0</v>
      </c>
      <c r="I1533" s="144">
        <v>121.14</v>
      </c>
    </row>
    <row r="1534" spans="1:9" x14ac:dyDescent="0.2">
      <c r="A1534" s="141" t="s">
        <v>3082</v>
      </c>
      <c r="B1534" s="142" t="s">
        <v>16915</v>
      </c>
      <c r="C1534" s="143">
        <v>416</v>
      </c>
      <c r="D1534" s="143">
        <v>2</v>
      </c>
      <c r="E1534" s="144">
        <v>630.80999999999995</v>
      </c>
      <c r="F1534" s="144">
        <v>494.05</v>
      </c>
      <c r="G1534" s="144">
        <v>168.33</v>
      </c>
      <c r="H1534" s="144">
        <v>67.14</v>
      </c>
      <c r="I1534" s="144">
        <v>729.52</v>
      </c>
    </row>
    <row r="1535" spans="1:9" x14ac:dyDescent="0.2">
      <c r="A1535" s="141" t="s">
        <v>3084</v>
      </c>
      <c r="B1535" s="142" t="s">
        <v>16916</v>
      </c>
      <c r="C1535" s="143">
        <v>485</v>
      </c>
      <c r="D1535" s="143">
        <v>0</v>
      </c>
      <c r="E1535" s="144">
        <v>0</v>
      </c>
      <c r="F1535" s="144">
        <v>575.99</v>
      </c>
      <c r="G1535" s="144">
        <v>0</v>
      </c>
      <c r="H1535" s="144">
        <v>0</v>
      </c>
      <c r="I1535" s="144">
        <v>575.99</v>
      </c>
    </row>
    <row r="1536" spans="1:9" x14ac:dyDescent="0.2">
      <c r="A1536" s="141" t="s">
        <v>3086</v>
      </c>
      <c r="B1536" s="142" t="s">
        <v>16917</v>
      </c>
      <c r="C1536" s="143">
        <v>187</v>
      </c>
      <c r="D1536" s="143">
        <v>1</v>
      </c>
      <c r="E1536" s="144">
        <v>315.14</v>
      </c>
      <c r="F1536" s="144">
        <v>222.08</v>
      </c>
      <c r="G1536" s="144">
        <v>84.16</v>
      </c>
      <c r="H1536" s="144">
        <v>33.54</v>
      </c>
      <c r="I1536" s="144">
        <v>339.78</v>
      </c>
    </row>
    <row r="1537" spans="1:9" x14ac:dyDescent="0.2">
      <c r="A1537" s="141" t="s">
        <v>3088</v>
      </c>
      <c r="B1537" s="142" t="s">
        <v>16918</v>
      </c>
      <c r="C1537" s="143">
        <v>1790</v>
      </c>
      <c r="D1537" s="143">
        <v>10</v>
      </c>
      <c r="E1537" s="144">
        <v>1767.59</v>
      </c>
      <c r="F1537" s="144">
        <v>2125.8200000000002</v>
      </c>
      <c r="G1537" s="144">
        <v>841.64</v>
      </c>
      <c r="H1537" s="144">
        <v>188.14</v>
      </c>
      <c r="I1537" s="144">
        <v>3155.6</v>
      </c>
    </row>
    <row r="1538" spans="1:9" x14ac:dyDescent="0.2">
      <c r="A1538" s="141" t="s">
        <v>3090</v>
      </c>
      <c r="B1538" s="142" t="s">
        <v>16919</v>
      </c>
      <c r="C1538" s="143">
        <v>419</v>
      </c>
      <c r="D1538" s="143">
        <v>0</v>
      </c>
      <c r="E1538" s="144">
        <v>0</v>
      </c>
      <c r="F1538" s="144">
        <v>497.61</v>
      </c>
      <c r="G1538" s="144">
        <v>0</v>
      </c>
      <c r="H1538" s="144">
        <v>0</v>
      </c>
      <c r="I1538" s="144">
        <v>497.61</v>
      </c>
    </row>
    <row r="1539" spans="1:9" x14ac:dyDescent="0.2">
      <c r="A1539" s="141" t="s">
        <v>3092</v>
      </c>
      <c r="B1539" s="142" t="s">
        <v>16920</v>
      </c>
      <c r="C1539" s="143">
        <v>344</v>
      </c>
      <c r="D1539" s="143">
        <v>1</v>
      </c>
      <c r="E1539" s="144">
        <v>313.17</v>
      </c>
      <c r="F1539" s="144">
        <v>408.54</v>
      </c>
      <c r="G1539" s="144">
        <v>84.16</v>
      </c>
      <c r="H1539" s="144">
        <v>33.340000000000003</v>
      </c>
      <c r="I1539" s="144">
        <v>526.04</v>
      </c>
    </row>
    <row r="1540" spans="1:9" x14ac:dyDescent="0.2">
      <c r="A1540" s="141" t="s">
        <v>3094</v>
      </c>
      <c r="B1540" s="142" t="s">
        <v>16921</v>
      </c>
      <c r="C1540" s="143">
        <v>2141</v>
      </c>
      <c r="D1540" s="143">
        <v>12</v>
      </c>
      <c r="E1540" s="144">
        <v>3360.72</v>
      </c>
      <c r="F1540" s="144">
        <v>2542.67</v>
      </c>
      <c r="G1540" s="144">
        <v>1009.97</v>
      </c>
      <c r="H1540" s="144">
        <v>357.71</v>
      </c>
      <c r="I1540" s="144">
        <v>3910.35</v>
      </c>
    </row>
    <row r="1541" spans="1:9" x14ac:dyDescent="0.2">
      <c r="A1541" s="141" t="s">
        <v>3096</v>
      </c>
      <c r="B1541" s="142" t="s">
        <v>16922</v>
      </c>
      <c r="C1541" s="143">
        <v>323</v>
      </c>
      <c r="D1541" s="143">
        <v>4</v>
      </c>
      <c r="E1541" s="144">
        <v>827.93</v>
      </c>
      <c r="F1541" s="144">
        <v>383.6</v>
      </c>
      <c r="G1541" s="144">
        <v>336.66</v>
      </c>
      <c r="H1541" s="144">
        <v>88.13</v>
      </c>
      <c r="I1541" s="144">
        <v>808.39</v>
      </c>
    </row>
    <row r="1542" spans="1:9" x14ac:dyDescent="0.2">
      <c r="A1542" s="141" t="s">
        <v>3098</v>
      </c>
      <c r="B1542" s="142" t="s">
        <v>16923</v>
      </c>
      <c r="C1542" s="143">
        <v>95418</v>
      </c>
      <c r="D1542" s="143">
        <v>1160</v>
      </c>
      <c r="E1542" s="144">
        <v>525516.18999999994</v>
      </c>
      <c r="F1542" s="144">
        <v>113319.18</v>
      </c>
      <c r="G1542" s="144">
        <v>97630.03</v>
      </c>
      <c r="H1542" s="144">
        <v>55935.54</v>
      </c>
      <c r="I1542" s="144">
        <v>266884.75</v>
      </c>
    </row>
    <row r="1543" spans="1:9" x14ac:dyDescent="0.2">
      <c r="A1543" s="141" t="s">
        <v>3100</v>
      </c>
      <c r="B1543" s="142" t="s">
        <v>16924</v>
      </c>
      <c r="C1543" s="143">
        <v>95</v>
      </c>
      <c r="D1543" s="143">
        <v>0</v>
      </c>
      <c r="E1543" s="144">
        <v>0</v>
      </c>
      <c r="F1543" s="144">
        <v>112.82</v>
      </c>
      <c r="G1543" s="144">
        <v>0</v>
      </c>
      <c r="H1543" s="144">
        <v>0</v>
      </c>
      <c r="I1543" s="144">
        <v>112.82</v>
      </c>
    </row>
    <row r="1544" spans="1:9" x14ac:dyDescent="0.2">
      <c r="A1544" s="141" t="s">
        <v>3102</v>
      </c>
      <c r="B1544" s="142" t="s">
        <v>16925</v>
      </c>
      <c r="C1544" s="143">
        <v>417</v>
      </c>
      <c r="D1544" s="143">
        <v>2</v>
      </c>
      <c r="E1544" s="144">
        <v>629.16999999999996</v>
      </c>
      <c r="F1544" s="144">
        <v>495.23</v>
      </c>
      <c r="G1544" s="144">
        <v>168.33</v>
      </c>
      <c r="H1544" s="144">
        <v>66.97</v>
      </c>
      <c r="I1544" s="144">
        <v>730.53</v>
      </c>
    </row>
    <row r="1545" spans="1:9" x14ac:dyDescent="0.2">
      <c r="A1545" s="141" t="s">
        <v>3104</v>
      </c>
      <c r="B1545" s="142" t="s">
        <v>16926</v>
      </c>
      <c r="C1545" s="143">
        <v>464</v>
      </c>
      <c r="D1545" s="143">
        <v>2</v>
      </c>
      <c r="E1545" s="144">
        <v>781.53</v>
      </c>
      <c r="F1545" s="144">
        <v>551.04999999999995</v>
      </c>
      <c r="G1545" s="144">
        <v>168.33</v>
      </c>
      <c r="H1545" s="144">
        <v>83.18</v>
      </c>
      <c r="I1545" s="144">
        <v>802.56</v>
      </c>
    </row>
    <row r="1546" spans="1:9" x14ac:dyDescent="0.2">
      <c r="A1546" s="141" t="s">
        <v>3106</v>
      </c>
      <c r="B1546" s="142" t="s">
        <v>16927</v>
      </c>
      <c r="C1546" s="143">
        <v>1161</v>
      </c>
      <c r="D1546" s="143">
        <v>3</v>
      </c>
      <c r="E1546" s="144">
        <v>715.78</v>
      </c>
      <c r="F1546" s="144">
        <v>1378.82</v>
      </c>
      <c r="G1546" s="144">
        <v>252.49</v>
      </c>
      <c r="H1546" s="144">
        <v>76.180000000000007</v>
      </c>
      <c r="I1546" s="144">
        <v>1707.49</v>
      </c>
    </row>
    <row r="1547" spans="1:9" x14ac:dyDescent="0.2">
      <c r="A1547" s="141" t="s">
        <v>3108</v>
      </c>
      <c r="B1547" s="142" t="s">
        <v>16928</v>
      </c>
      <c r="C1547" s="143">
        <v>78</v>
      </c>
      <c r="D1547" s="143">
        <v>0</v>
      </c>
      <c r="E1547" s="144">
        <v>0</v>
      </c>
      <c r="F1547" s="144">
        <v>92.63</v>
      </c>
      <c r="G1547" s="144">
        <v>0</v>
      </c>
      <c r="H1547" s="144">
        <v>0</v>
      </c>
      <c r="I1547" s="144">
        <v>92.63</v>
      </c>
    </row>
    <row r="1548" spans="1:9" x14ac:dyDescent="0.2">
      <c r="A1548" s="141" t="s">
        <v>3110</v>
      </c>
      <c r="B1548" s="142" t="s">
        <v>16929</v>
      </c>
      <c r="C1548" s="143">
        <v>824</v>
      </c>
      <c r="D1548" s="143">
        <v>16</v>
      </c>
      <c r="E1548" s="144">
        <v>3245.95</v>
      </c>
      <c r="F1548" s="144">
        <v>978.59</v>
      </c>
      <c r="G1548" s="144">
        <v>1346.62</v>
      </c>
      <c r="H1548" s="144">
        <v>345.5</v>
      </c>
      <c r="I1548" s="144">
        <v>2670.71</v>
      </c>
    </row>
    <row r="1549" spans="1:9" x14ac:dyDescent="0.2">
      <c r="A1549" s="141" t="s">
        <v>3112</v>
      </c>
      <c r="B1549" s="142" t="s">
        <v>16930</v>
      </c>
      <c r="C1549" s="143">
        <v>1622</v>
      </c>
      <c r="D1549" s="143">
        <v>6</v>
      </c>
      <c r="E1549" s="144">
        <v>3232.3</v>
      </c>
      <c r="F1549" s="144">
        <v>1926.3</v>
      </c>
      <c r="G1549" s="144">
        <v>504.98</v>
      </c>
      <c r="H1549" s="144">
        <v>344.04</v>
      </c>
      <c r="I1549" s="144">
        <v>2775.32</v>
      </c>
    </row>
    <row r="1550" spans="1:9" x14ac:dyDescent="0.2">
      <c r="A1550" s="141" t="s">
        <v>3114</v>
      </c>
      <c r="B1550" s="142" t="s">
        <v>16931</v>
      </c>
      <c r="C1550" s="143">
        <v>1024</v>
      </c>
      <c r="D1550" s="143">
        <v>4</v>
      </c>
      <c r="E1550" s="144">
        <v>1265.1300000000001</v>
      </c>
      <c r="F1550" s="144">
        <v>1216.1099999999999</v>
      </c>
      <c r="G1550" s="144">
        <v>336.66</v>
      </c>
      <c r="H1550" s="144">
        <v>134.66</v>
      </c>
      <c r="I1550" s="144">
        <v>1687.43</v>
      </c>
    </row>
    <row r="1551" spans="1:9" x14ac:dyDescent="0.2">
      <c r="A1551" s="141" t="s">
        <v>3116</v>
      </c>
      <c r="B1551" s="142" t="s">
        <v>16932</v>
      </c>
      <c r="C1551" s="143">
        <v>198</v>
      </c>
      <c r="D1551" s="143">
        <v>1</v>
      </c>
      <c r="E1551" s="144">
        <v>313.5</v>
      </c>
      <c r="F1551" s="144">
        <v>235.14</v>
      </c>
      <c r="G1551" s="144">
        <v>84.16</v>
      </c>
      <c r="H1551" s="144">
        <v>33.369999999999997</v>
      </c>
      <c r="I1551" s="144">
        <v>352.67</v>
      </c>
    </row>
    <row r="1552" spans="1:9" x14ac:dyDescent="0.2">
      <c r="A1552" s="141" t="s">
        <v>3118</v>
      </c>
      <c r="B1552" s="142" t="s">
        <v>16933</v>
      </c>
      <c r="C1552" s="143">
        <v>1080</v>
      </c>
      <c r="D1552" s="143">
        <v>3</v>
      </c>
      <c r="E1552" s="144">
        <v>934.89</v>
      </c>
      <c r="F1552" s="144">
        <v>1282.6199999999999</v>
      </c>
      <c r="G1552" s="144">
        <v>252.49</v>
      </c>
      <c r="H1552" s="144">
        <v>99.51</v>
      </c>
      <c r="I1552" s="144">
        <v>1634.62</v>
      </c>
    </row>
    <row r="1553" spans="1:9" x14ac:dyDescent="0.2">
      <c r="A1553" s="141" t="s">
        <v>3120</v>
      </c>
      <c r="B1553" s="142" t="s">
        <v>16934</v>
      </c>
      <c r="C1553" s="143">
        <v>225</v>
      </c>
      <c r="D1553" s="143">
        <v>1</v>
      </c>
      <c r="E1553" s="144">
        <v>316.10000000000002</v>
      </c>
      <c r="F1553" s="144">
        <v>267.20999999999998</v>
      </c>
      <c r="G1553" s="144">
        <v>84.16</v>
      </c>
      <c r="H1553" s="144">
        <v>33.65</v>
      </c>
      <c r="I1553" s="144">
        <v>385.02</v>
      </c>
    </row>
    <row r="1554" spans="1:9" x14ac:dyDescent="0.2">
      <c r="A1554" s="141" t="s">
        <v>3122</v>
      </c>
      <c r="B1554" s="142" t="s">
        <v>16935</v>
      </c>
      <c r="C1554" s="143">
        <v>4516</v>
      </c>
      <c r="D1554" s="143">
        <v>20</v>
      </c>
      <c r="E1554" s="144">
        <v>11116.81</v>
      </c>
      <c r="F1554" s="144">
        <v>5363.24</v>
      </c>
      <c r="G1554" s="144">
        <v>1683.28</v>
      </c>
      <c r="H1554" s="144">
        <v>1183.26</v>
      </c>
      <c r="I1554" s="144">
        <v>8229.7800000000007</v>
      </c>
    </row>
    <row r="1555" spans="1:9" x14ac:dyDescent="0.2">
      <c r="A1555" s="141" t="s">
        <v>3124</v>
      </c>
      <c r="B1555" s="142" t="s">
        <v>16936</v>
      </c>
      <c r="C1555" s="143">
        <v>1059</v>
      </c>
      <c r="D1555" s="143">
        <v>6</v>
      </c>
      <c r="E1555" s="144">
        <v>1856.41</v>
      </c>
      <c r="F1555" s="144">
        <v>1257.68</v>
      </c>
      <c r="G1555" s="144">
        <v>504.98</v>
      </c>
      <c r="H1555" s="144">
        <v>197.59</v>
      </c>
      <c r="I1555" s="144">
        <v>1960.25</v>
      </c>
    </row>
    <row r="1556" spans="1:9" x14ac:dyDescent="0.2">
      <c r="A1556" s="141" t="s">
        <v>3126</v>
      </c>
      <c r="B1556" s="142" t="s">
        <v>16937</v>
      </c>
      <c r="C1556" s="143">
        <v>383</v>
      </c>
      <c r="D1556" s="143">
        <v>1</v>
      </c>
      <c r="E1556" s="144">
        <v>313.45</v>
      </c>
      <c r="F1556" s="144">
        <v>454.86</v>
      </c>
      <c r="G1556" s="144">
        <v>84.16</v>
      </c>
      <c r="H1556" s="144">
        <v>33.36</v>
      </c>
      <c r="I1556" s="144">
        <v>572.38</v>
      </c>
    </row>
    <row r="1557" spans="1:9" x14ac:dyDescent="0.2">
      <c r="A1557" s="141" t="s">
        <v>3128</v>
      </c>
      <c r="B1557" s="142" t="s">
        <v>16938</v>
      </c>
      <c r="C1557" s="143">
        <v>178</v>
      </c>
      <c r="D1557" s="143">
        <v>0</v>
      </c>
      <c r="E1557" s="144">
        <v>0</v>
      </c>
      <c r="F1557" s="144">
        <v>211.39</v>
      </c>
      <c r="G1557" s="144">
        <v>0</v>
      </c>
      <c r="H1557" s="144">
        <v>0</v>
      </c>
      <c r="I1557" s="144">
        <v>211.39</v>
      </c>
    </row>
    <row r="1558" spans="1:9" x14ac:dyDescent="0.2">
      <c r="A1558" s="141" t="s">
        <v>3130</v>
      </c>
      <c r="B1558" s="142" t="s">
        <v>16939</v>
      </c>
      <c r="C1558" s="143">
        <v>277</v>
      </c>
      <c r="D1558" s="143">
        <v>0</v>
      </c>
      <c r="E1558" s="144">
        <v>0</v>
      </c>
      <c r="F1558" s="144">
        <v>328.97</v>
      </c>
      <c r="G1558" s="144">
        <v>0</v>
      </c>
      <c r="H1558" s="144">
        <v>0</v>
      </c>
      <c r="I1558" s="144">
        <v>328.97</v>
      </c>
    </row>
    <row r="1559" spans="1:9" x14ac:dyDescent="0.2">
      <c r="A1559" s="141" t="s">
        <v>3132</v>
      </c>
      <c r="B1559" s="142" t="s">
        <v>16940</v>
      </c>
      <c r="C1559" s="143">
        <v>531</v>
      </c>
      <c r="D1559" s="143">
        <v>6</v>
      </c>
      <c r="E1559" s="144">
        <v>1182.71</v>
      </c>
      <c r="F1559" s="144">
        <v>630.62</v>
      </c>
      <c r="G1559" s="144">
        <v>504.98</v>
      </c>
      <c r="H1559" s="144">
        <v>125.89</v>
      </c>
      <c r="I1559" s="144">
        <v>1261.49</v>
      </c>
    </row>
    <row r="1560" spans="1:9" x14ac:dyDescent="0.2">
      <c r="A1560" s="141" t="s">
        <v>3134</v>
      </c>
      <c r="B1560" s="142" t="s">
        <v>16941</v>
      </c>
      <c r="C1560" s="143">
        <v>787</v>
      </c>
      <c r="D1560" s="143">
        <v>3</v>
      </c>
      <c r="E1560" s="144">
        <v>676.65</v>
      </c>
      <c r="F1560" s="144">
        <v>934.65</v>
      </c>
      <c r="G1560" s="144">
        <v>252.49</v>
      </c>
      <c r="H1560" s="144">
        <v>72.02</v>
      </c>
      <c r="I1560" s="144">
        <v>1259.1600000000001</v>
      </c>
    </row>
    <row r="1561" spans="1:9" x14ac:dyDescent="0.2">
      <c r="A1561" s="141" t="s">
        <v>3136</v>
      </c>
      <c r="B1561" s="142" t="s">
        <v>16942</v>
      </c>
      <c r="C1561" s="143">
        <v>556</v>
      </c>
      <c r="D1561" s="143">
        <v>1</v>
      </c>
      <c r="E1561" s="144">
        <v>315.43</v>
      </c>
      <c r="F1561" s="144">
        <v>660.31</v>
      </c>
      <c r="G1561" s="144">
        <v>84.16</v>
      </c>
      <c r="H1561" s="144">
        <v>33.58</v>
      </c>
      <c r="I1561" s="144">
        <v>778.05</v>
      </c>
    </row>
    <row r="1562" spans="1:9" x14ac:dyDescent="0.2">
      <c r="A1562" s="141" t="s">
        <v>3138</v>
      </c>
      <c r="B1562" s="142" t="s">
        <v>16943</v>
      </c>
      <c r="C1562" s="143">
        <v>129</v>
      </c>
      <c r="D1562" s="143">
        <v>0</v>
      </c>
      <c r="E1562" s="144">
        <v>0</v>
      </c>
      <c r="F1562" s="144">
        <v>153.19999999999999</v>
      </c>
      <c r="G1562" s="144">
        <v>0</v>
      </c>
      <c r="H1562" s="144">
        <v>0</v>
      </c>
      <c r="I1562" s="144">
        <v>153.19999999999999</v>
      </c>
    </row>
    <row r="1563" spans="1:9" x14ac:dyDescent="0.2">
      <c r="A1563" s="141" t="s">
        <v>3140</v>
      </c>
      <c r="B1563" s="142" t="s">
        <v>16944</v>
      </c>
      <c r="C1563" s="143">
        <v>1343</v>
      </c>
      <c r="D1563" s="143">
        <v>2</v>
      </c>
      <c r="E1563" s="144">
        <v>631.42999999999995</v>
      </c>
      <c r="F1563" s="144">
        <v>1594.96</v>
      </c>
      <c r="G1563" s="144">
        <v>168.33</v>
      </c>
      <c r="H1563" s="144">
        <v>67.209999999999994</v>
      </c>
      <c r="I1563" s="144">
        <v>1830.5</v>
      </c>
    </row>
    <row r="1564" spans="1:9" x14ac:dyDescent="0.2">
      <c r="A1564" s="141" t="s">
        <v>3142</v>
      </c>
      <c r="B1564" s="142" t="s">
        <v>16945</v>
      </c>
      <c r="C1564" s="143">
        <v>344</v>
      </c>
      <c r="D1564" s="143">
        <v>2</v>
      </c>
      <c r="E1564" s="144">
        <v>628.88</v>
      </c>
      <c r="F1564" s="144">
        <v>408.54</v>
      </c>
      <c r="G1564" s="144">
        <v>168.33</v>
      </c>
      <c r="H1564" s="144">
        <v>66.94</v>
      </c>
      <c r="I1564" s="144">
        <v>643.80999999999995</v>
      </c>
    </row>
    <row r="1565" spans="1:9" x14ac:dyDescent="0.2">
      <c r="A1565" s="141" t="s">
        <v>3144</v>
      </c>
      <c r="B1565" s="142" t="s">
        <v>16946</v>
      </c>
      <c r="C1565" s="143">
        <v>1021</v>
      </c>
      <c r="D1565" s="143">
        <v>5</v>
      </c>
      <c r="E1565" s="144">
        <v>1756.74</v>
      </c>
      <c r="F1565" s="144">
        <v>1212.54</v>
      </c>
      <c r="G1565" s="144">
        <v>420.82</v>
      </c>
      <c r="H1565" s="144">
        <v>186.98</v>
      </c>
      <c r="I1565" s="144">
        <v>1820.34</v>
      </c>
    </row>
    <row r="1566" spans="1:9" x14ac:dyDescent="0.2">
      <c r="A1566" s="141" t="s">
        <v>3146</v>
      </c>
      <c r="B1566" s="142" t="s">
        <v>16947</v>
      </c>
      <c r="C1566" s="143">
        <v>1801</v>
      </c>
      <c r="D1566" s="143">
        <v>2</v>
      </c>
      <c r="E1566" s="144">
        <v>631.04</v>
      </c>
      <c r="F1566" s="144">
        <v>2138.88</v>
      </c>
      <c r="G1566" s="144">
        <v>168.33</v>
      </c>
      <c r="H1566" s="144">
        <v>67.17</v>
      </c>
      <c r="I1566" s="144">
        <v>2374.38</v>
      </c>
    </row>
    <row r="1567" spans="1:9" x14ac:dyDescent="0.2">
      <c r="A1567" s="141" t="s">
        <v>3148</v>
      </c>
      <c r="B1567" s="142" t="s">
        <v>16948</v>
      </c>
      <c r="C1567" s="143">
        <v>424</v>
      </c>
      <c r="D1567" s="143">
        <v>2</v>
      </c>
      <c r="E1567" s="144">
        <v>625149.16</v>
      </c>
      <c r="F1567" s="144">
        <v>503.54</v>
      </c>
      <c r="G1567" s="144">
        <v>168.33</v>
      </c>
      <c r="H1567" s="144">
        <v>66540.399999999994</v>
      </c>
      <c r="I1567" s="144">
        <v>67212.27</v>
      </c>
    </row>
    <row r="1568" spans="1:9" x14ac:dyDescent="0.2">
      <c r="A1568" s="141" t="s">
        <v>3150</v>
      </c>
      <c r="B1568" s="142" t="s">
        <v>16949</v>
      </c>
      <c r="C1568" s="143">
        <v>153</v>
      </c>
      <c r="D1568" s="143">
        <v>0</v>
      </c>
      <c r="E1568" s="144">
        <v>0</v>
      </c>
      <c r="F1568" s="144">
        <v>181.7</v>
      </c>
      <c r="G1568" s="144">
        <v>0</v>
      </c>
      <c r="H1568" s="144">
        <v>0</v>
      </c>
      <c r="I1568" s="144">
        <v>181.7</v>
      </c>
    </row>
    <row r="1569" spans="1:9" x14ac:dyDescent="0.2">
      <c r="A1569" s="141" t="s">
        <v>3152</v>
      </c>
      <c r="B1569" s="142" t="s">
        <v>16950</v>
      </c>
      <c r="C1569" s="143">
        <v>1617</v>
      </c>
      <c r="D1569" s="143">
        <v>3</v>
      </c>
      <c r="E1569" s="144">
        <v>946.61</v>
      </c>
      <c r="F1569" s="144">
        <v>1920.36</v>
      </c>
      <c r="G1569" s="144">
        <v>252.49</v>
      </c>
      <c r="H1569" s="144">
        <v>100.76</v>
      </c>
      <c r="I1569" s="144">
        <v>2273.61</v>
      </c>
    </row>
    <row r="1570" spans="1:9" x14ac:dyDescent="0.2">
      <c r="A1570" s="141" t="s">
        <v>3154</v>
      </c>
      <c r="B1570" s="142" t="s">
        <v>16951</v>
      </c>
      <c r="C1570" s="143">
        <v>217</v>
      </c>
      <c r="D1570" s="143">
        <v>0</v>
      </c>
      <c r="E1570" s="144">
        <v>0</v>
      </c>
      <c r="F1570" s="144">
        <v>257.70999999999998</v>
      </c>
      <c r="G1570" s="144">
        <v>0</v>
      </c>
      <c r="H1570" s="144">
        <v>0</v>
      </c>
      <c r="I1570" s="144">
        <v>257.70999999999998</v>
      </c>
    </row>
    <row r="1571" spans="1:9" x14ac:dyDescent="0.2">
      <c r="A1571" s="141" t="s">
        <v>3156</v>
      </c>
      <c r="B1571" s="142" t="s">
        <v>16952</v>
      </c>
      <c r="C1571" s="143">
        <v>192</v>
      </c>
      <c r="D1571" s="143">
        <v>2</v>
      </c>
      <c r="E1571" s="144">
        <v>158.62</v>
      </c>
      <c r="F1571" s="144">
        <v>228.02</v>
      </c>
      <c r="G1571" s="144">
        <v>168.33</v>
      </c>
      <c r="H1571" s="144">
        <v>16.88</v>
      </c>
      <c r="I1571" s="144">
        <v>413.23</v>
      </c>
    </row>
    <row r="1572" spans="1:9" x14ac:dyDescent="0.2">
      <c r="A1572" s="141" t="s">
        <v>3158</v>
      </c>
      <c r="B1572" s="142" t="s">
        <v>16953</v>
      </c>
      <c r="C1572" s="143">
        <v>12330</v>
      </c>
      <c r="D1572" s="143">
        <v>67</v>
      </c>
      <c r="E1572" s="144">
        <v>24430.83</v>
      </c>
      <c r="F1572" s="144">
        <v>14643.21</v>
      </c>
      <c r="G1572" s="144">
        <v>5638.98</v>
      </c>
      <c r="H1572" s="144">
        <v>2600.4</v>
      </c>
      <c r="I1572" s="144">
        <v>22882.59</v>
      </c>
    </row>
    <row r="1573" spans="1:9" x14ac:dyDescent="0.2">
      <c r="A1573" s="141" t="s">
        <v>3160</v>
      </c>
      <c r="B1573" s="142" t="s">
        <v>16954</v>
      </c>
      <c r="C1573" s="143">
        <v>847</v>
      </c>
      <c r="D1573" s="143">
        <v>8</v>
      </c>
      <c r="E1573" s="144">
        <v>2412.91</v>
      </c>
      <c r="F1573" s="144">
        <v>1005.9</v>
      </c>
      <c r="G1573" s="144">
        <v>673.31</v>
      </c>
      <c r="H1573" s="144">
        <v>256.83</v>
      </c>
      <c r="I1573" s="144">
        <v>1936.04</v>
      </c>
    </row>
    <row r="1574" spans="1:9" x14ac:dyDescent="0.2">
      <c r="A1574" s="141" t="s">
        <v>3162</v>
      </c>
      <c r="B1574" s="142" t="s">
        <v>16955</v>
      </c>
      <c r="C1574" s="143">
        <v>837</v>
      </c>
      <c r="D1574" s="143">
        <v>1</v>
      </c>
      <c r="E1574" s="144">
        <v>315.33</v>
      </c>
      <c r="F1574" s="144">
        <v>994.02</v>
      </c>
      <c r="G1574" s="144">
        <v>84.16</v>
      </c>
      <c r="H1574" s="144">
        <v>33.56</v>
      </c>
      <c r="I1574" s="144">
        <v>1111.74</v>
      </c>
    </row>
    <row r="1575" spans="1:9" x14ac:dyDescent="0.2">
      <c r="A1575" s="141" t="s">
        <v>3164</v>
      </c>
      <c r="B1575" s="142" t="s">
        <v>16956</v>
      </c>
      <c r="C1575" s="143">
        <v>684</v>
      </c>
      <c r="D1575" s="143">
        <v>5</v>
      </c>
      <c r="E1575" s="144">
        <v>868.29</v>
      </c>
      <c r="F1575" s="144">
        <v>812.32</v>
      </c>
      <c r="G1575" s="144">
        <v>420.82</v>
      </c>
      <c r="H1575" s="144">
        <v>92.42</v>
      </c>
      <c r="I1575" s="144">
        <v>1325.56</v>
      </c>
    </row>
    <row r="1576" spans="1:9" x14ac:dyDescent="0.2">
      <c r="A1576" s="141" t="s">
        <v>3166</v>
      </c>
      <c r="B1576" s="142" t="s">
        <v>16957</v>
      </c>
      <c r="C1576" s="143">
        <v>107</v>
      </c>
      <c r="D1576" s="143">
        <v>3</v>
      </c>
      <c r="E1576" s="144">
        <v>941.9</v>
      </c>
      <c r="F1576" s="144">
        <v>127.07</v>
      </c>
      <c r="G1576" s="144">
        <v>252.49</v>
      </c>
      <c r="H1576" s="144">
        <v>100.26</v>
      </c>
      <c r="I1576" s="144">
        <v>479.82</v>
      </c>
    </row>
    <row r="1577" spans="1:9" x14ac:dyDescent="0.2">
      <c r="A1577" s="141" t="s">
        <v>3168</v>
      </c>
      <c r="B1577" s="142" t="s">
        <v>16958</v>
      </c>
      <c r="C1577" s="143">
        <v>897</v>
      </c>
      <c r="D1577" s="143">
        <v>4</v>
      </c>
      <c r="E1577" s="144">
        <v>1190.68</v>
      </c>
      <c r="F1577" s="144">
        <v>1065.29</v>
      </c>
      <c r="G1577" s="144">
        <v>336.66</v>
      </c>
      <c r="H1577" s="144">
        <v>126.74</v>
      </c>
      <c r="I1577" s="144">
        <v>1528.69</v>
      </c>
    </row>
    <row r="1578" spans="1:9" x14ac:dyDescent="0.2">
      <c r="A1578" s="141" t="s">
        <v>3170</v>
      </c>
      <c r="B1578" s="142" t="s">
        <v>16959</v>
      </c>
      <c r="C1578" s="143">
        <v>862</v>
      </c>
      <c r="D1578" s="143">
        <v>2</v>
      </c>
      <c r="E1578" s="144">
        <v>501.94</v>
      </c>
      <c r="F1578" s="144">
        <v>1023.72</v>
      </c>
      <c r="G1578" s="144">
        <v>168.33</v>
      </c>
      <c r="H1578" s="144">
        <v>53.42</v>
      </c>
      <c r="I1578" s="144">
        <v>1245.47</v>
      </c>
    </row>
    <row r="1579" spans="1:9" x14ac:dyDescent="0.2">
      <c r="A1579" s="141" t="s">
        <v>3172</v>
      </c>
      <c r="B1579" s="142" t="s">
        <v>16960</v>
      </c>
      <c r="C1579" s="143">
        <v>264</v>
      </c>
      <c r="D1579" s="143">
        <v>0</v>
      </c>
      <c r="E1579" s="144">
        <v>0</v>
      </c>
      <c r="F1579" s="144">
        <v>313.52999999999997</v>
      </c>
      <c r="G1579" s="144">
        <v>0</v>
      </c>
      <c r="H1579" s="144">
        <v>0</v>
      </c>
      <c r="I1579" s="144">
        <v>313.52999999999997</v>
      </c>
    </row>
    <row r="1580" spans="1:9" x14ac:dyDescent="0.2">
      <c r="A1580" s="141" t="s">
        <v>3174</v>
      </c>
      <c r="B1580" s="142" t="s">
        <v>16961</v>
      </c>
      <c r="C1580" s="143">
        <v>902</v>
      </c>
      <c r="D1580" s="143">
        <v>26</v>
      </c>
      <c r="E1580" s="144">
        <v>5650.83</v>
      </c>
      <c r="F1580" s="144">
        <v>1071.22</v>
      </c>
      <c r="G1580" s="144">
        <v>2188.2600000000002</v>
      </c>
      <c r="H1580" s="144">
        <v>601.47</v>
      </c>
      <c r="I1580" s="144">
        <v>3860.95</v>
      </c>
    </row>
    <row r="1581" spans="1:9" x14ac:dyDescent="0.2">
      <c r="A1581" s="141" t="s">
        <v>3176</v>
      </c>
      <c r="B1581" s="142" t="s">
        <v>16962</v>
      </c>
      <c r="C1581" s="143">
        <v>700</v>
      </c>
      <c r="D1581" s="143">
        <v>2</v>
      </c>
      <c r="E1581" s="144">
        <v>629.98</v>
      </c>
      <c r="F1581" s="144">
        <v>831.33</v>
      </c>
      <c r="G1581" s="144">
        <v>168.33</v>
      </c>
      <c r="H1581" s="144">
        <v>67.06</v>
      </c>
      <c r="I1581" s="144">
        <v>1066.72</v>
      </c>
    </row>
    <row r="1582" spans="1:9" x14ac:dyDescent="0.2">
      <c r="A1582" s="141" t="s">
        <v>3178</v>
      </c>
      <c r="B1582" s="142" t="s">
        <v>16963</v>
      </c>
      <c r="C1582" s="143">
        <v>358</v>
      </c>
      <c r="D1582" s="143">
        <v>0</v>
      </c>
      <c r="E1582" s="144">
        <v>0</v>
      </c>
      <c r="F1582" s="144">
        <v>425.16</v>
      </c>
      <c r="G1582" s="144">
        <v>0</v>
      </c>
      <c r="H1582" s="144">
        <v>0</v>
      </c>
      <c r="I1582" s="144">
        <v>425.16</v>
      </c>
    </row>
    <row r="1583" spans="1:9" x14ac:dyDescent="0.2">
      <c r="A1583" s="141" t="s">
        <v>3180</v>
      </c>
      <c r="B1583" s="142" t="s">
        <v>16964</v>
      </c>
      <c r="C1583" s="143">
        <v>924</v>
      </c>
      <c r="D1583" s="143">
        <v>8</v>
      </c>
      <c r="E1583" s="144">
        <v>4457.18</v>
      </c>
      <c r="F1583" s="144">
        <v>1097.3499999999999</v>
      </c>
      <c r="G1583" s="144">
        <v>673.31</v>
      </c>
      <c r="H1583" s="144">
        <v>474.42</v>
      </c>
      <c r="I1583" s="144">
        <v>2245.08</v>
      </c>
    </row>
    <row r="1584" spans="1:9" x14ac:dyDescent="0.2">
      <c r="A1584" s="141" t="s">
        <v>3182</v>
      </c>
      <c r="B1584" s="142" t="s">
        <v>16965</v>
      </c>
      <c r="C1584" s="143">
        <v>374</v>
      </c>
      <c r="D1584" s="143">
        <v>1</v>
      </c>
      <c r="E1584" s="144">
        <v>313.74</v>
      </c>
      <c r="F1584" s="144">
        <v>444.17</v>
      </c>
      <c r="G1584" s="144">
        <v>84.16</v>
      </c>
      <c r="H1584" s="144">
        <v>33.39</v>
      </c>
      <c r="I1584" s="144">
        <v>561.72</v>
      </c>
    </row>
    <row r="1585" spans="1:9" x14ac:dyDescent="0.2">
      <c r="A1585" s="141" t="s">
        <v>3184</v>
      </c>
      <c r="B1585" s="142" t="s">
        <v>16966</v>
      </c>
      <c r="C1585" s="143">
        <v>178</v>
      </c>
      <c r="D1585" s="143">
        <v>0</v>
      </c>
      <c r="E1585" s="144">
        <v>0</v>
      </c>
      <c r="F1585" s="144">
        <v>211.39</v>
      </c>
      <c r="G1585" s="144">
        <v>0</v>
      </c>
      <c r="H1585" s="144">
        <v>0</v>
      </c>
      <c r="I1585" s="144">
        <v>211.39</v>
      </c>
    </row>
    <row r="1586" spans="1:9" x14ac:dyDescent="0.2">
      <c r="A1586" s="141" t="s">
        <v>3186</v>
      </c>
      <c r="B1586" s="142" t="s">
        <v>16967</v>
      </c>
      <c r="C1586" s="143">
        <v>1955</v>
      </c>
      <c r="D1586" s="143">
        <v>4</v>
      </c>
      <c r="E1586" s="144">
        <v>987.72</v>
      </c>
      <c r="F1586" s="144">
        <v>2321.7800000000002</v>
      </c>
      <c r="G1586" s="144">
        <v>336.66</v>
      </c>
      <c r="H1586" s="144">
        <v>105.14</v>
      </c>
      <c r="I1586" s="144">
        <v>2763.58</v>
      </c>
    </row>
    <row r="1587" spans="1:9" x14ac:dyDescent="0.2">
      <c r="A1587" s="141" t="s">
        <v>3188</v>
      </c>
      <c r="B1587" s="142" t="s">
        <v>16968</v>
      </c>
      <c r="C1587" s="143">
        <v>96</v>
      </c>
      <c r="D1587" s="143">
        <v>0</v>
      </c>
      <c r="E1587" s="144">
        <v>0</v>
      </c>
      <c r="F1587" s="144">
        <v>114.01</v>
      </c>
      <c r="G1587" s="144">
        <v>0</v>
      </c>
      <c r="H1587" s="144">
        <v>0</v>
      </c>
      <c r="I1587" s="144">
        <v>114.01</v>
      </c>
    </row>
    <row r="1588" spans="1:9" x14ac:dyDescent="0.2">
      <c r="A1588" s="141" t="s">
        <v>3190</v>
      </c>
      <c r="B1588" s="142" t="s">
        <v>16969</v>
      </c>
      <c r="C1588" s="143">
        <v>1413</v>
      </c>
      <c r="D1588" s="143">
        <v>4</v>
      </c>
      <c r="E1588" s="144">
        <v>1261.1300000000001</v>
      </c>
      <c r="F1588" s="144">
        <v>1678.09</v>
      </c>
      <c r="G1588" s="144">
        <v>336.66</v>
      </c>
      <c r="H1588" s="144">
        <v>134.22999999999999</v>
      </c>
      <c r="I1588" s="144">
        <v>2148.98</v>
      </c>
    </row>
    <row r="1589" spans="1:9" x14ac:dyDescent="0.2">
      <c r="A1589" s="141" t="s">
        <v>3192</v>
      </c>
      <c r="B1589" s="142" t="s">
        <v>16970</v>
      </c>
      <c r="C1589" s="143">
        <v>382</v>
      </c>
      <c r="D1589" s="143">
        <v>2</v>
      </c>
      <c r="E1589" s="144">
        <v>2341.69</v>
      </c>
      <c r="F1589" s="144">
        <v>453.66</v>
      </c>
      <c r="G1589" s="144">
        <v>168.33</v>
      </c>
      <c r="H1589" s="144">
        <v>249.25</v>
      </c>
      <c r="I1589" s="144">
        <v>871.24</v>
      </c>
    </row>
    <row r="1590" spans="1:9" x14ac:dyDescent="0.2">
      <c r="A1590" s="141" t="s">
        <v>3194</v>
      </c>
      <c r="B1590" s="142" t="s">
        <v>16971</v>
      </c>
      <c r="C1590" s="143">
        <v>318</v>
      </c>
      <c r="D1590" s="143">
        <v>3</v>
      </c>
      <c r="E1590" s="144">
        <v>669.99</v>
      </c>
      <c r="F1590" s="144">
        <v>377.66</v>
      </c>
      <c r="G1590" s="144">
        <v>252.49</v>
      </c>
      <c r="H1590" s="144">
        <v>71.31</v>
      </c>
      <c r="I1590" s="144">
        <v>701.46</v>
      </c>
    </row>
    <row r="1591" spans="1:9" x14ac:dyDescent="0.2">
      <c r="A1591" s="141" t="s">
        <v>3196</v>
      </c>
      <c r="B1591" s="142" t="s">
        <v>16972</v>
      </c>
      <c r="C1591" s="143">
        <v>1822</v>
      </c>
      <c r="D1591" s="143">
        <v>14</v>
      </c>
      <c r="E1591" s="144">
        <v>2784.09</v>
      </c>
      <c r="F1591" s="144">
        <v>2163.8200000000002</v>
      </c>
      <c r="G1591" s="144">
        <v>1178.3</v>
      </c>
      <c r="H1591" s="144">
        <v>296.33999999999997</v>
      </c>
      <c r="I1591" s="144">
        <v>3638.46</v>
      </c>
    </row>
    <row r="1592" spans="1:9" x14ac:dyDescent="0.2">
      <c r="A1592" s="141" t="s">
        <v>3198</v>
      </c>
      <c r="B1592" s="142" t="s">
        <v>16973</v>
      </c>
      <c r="C1592" s="143">
        <v>197</v>
      </c>
      <c r="D1592" s="143">
        <v>1</v>
      </c>
      <c r="E1592" s="144">
        <v>314.13</v>
      </c>
      <c r="F1592" s="144">
        <v>233.96</v>
      </c>
      <c r="G1592" s="144">
        <v>84.16</v>
      </c>
      <c r="H1592" s="144">
        <v>33.43</v>
      </c>
      <c r="I1592" s="144">
        <v>351.55</v>
      </c>
    </row>
    <row r="1593" spans="1:9" x14ac:dyDescent="0.2">
      <c r="A1593" s="141" t="s">
        <v>3200</v>
      </c>
      <c r="B1593" s="142" t="s">
        <v>16974</v>
      </c>
      <c r="C1593" s="143">
        <v>1513</v>
      </c>
      <c r="D1593" s="143">
        <v>6</v>
      </c>
      <c r="E1593" s="144">
        <v>1138.8399999999999</v>
      </c>
      <c r="F1593" s="144">
        <v>1796.85</v>
      </c>
      <c r="G1593" s="144">
        <v>504.98</v>
      </c>
      <c r="H1593" s="144">
        <v>121.22</v>
      </c>
      <c r="I1593" s="144">
        <v>2423.0500000000002</v>
      </c>
    </row>
    <row r="1594" spans="1:9" x14ac:dyDescent="0.2">
      <c r="A1594" s="141" t="s">
        <v>3202</v>
      </c>
      <c r="B1594" s="142" t="s">
        <v>16975</v>
      </c>
      <c r="C1594" s="143">
        <v>514</v>
      </c>
      <c r="D1594" s="143">
        <v>8</v>
      </c>
      <c r="E1594" s="144">
        <v>174339.08</v>
      </c>
      <c r="F1594" s="144">
        <v>610.42999999999995</v>
      </c>
      <c r="G1594" s="144">
        <v>673.31</v>
      </c>
      <c r="H1594" s="144">
        <v>18556.52</v>
      </c>
      <c r="I1594" s="144">
        <v>19840.259999999998</v>
      </c>
    </row>
    <row r="1595" spans="1:9" x14ac:dyDescent="0.2">
      <c r="A1595" s="141" t="s">
        <v>3204</v>
      </c>
      <c r="B1595" s="142" t="s">
        <v>16976</v>
      </c>
      <c r="C1595" s="143">
        <v>388</v>
      </c>
      <c r="D1595" s="143">
        <v>1</v>
      </c>
      <c r="E1595" s="144">
        <v>186.61</v>
      </c>
      <c r="F1595" s="144">
        <v>460.79</v>
      </c>
      <c r="G1595" s="144">
        <v>84.16</v>
      </c>
      <c r="H1595" s="144">
        <v>19.86</v>
      </c>
      <c r="I1595" s="144">
        <v>564.80999999999995</v>
      </c>
    </row>
    <row r="1596" spans="1:9" x14ac:dyDescent="0.2">
      <c r="A1596" s="141" t="s">
        <v>3206</v>
      </c>
      <c r="B1596" s="142" t="s">
        <v>16977</v>
      </c>
      <c r="C1596" s="143">
        <v>268</v>
      </c>
      <c r="D1596" s="143">
        <v>0</v>
      </c>
      <c r="E1596" s="144">
        <v>0</v>
      </c>
      <c r="F1596" s="144">
        <v>318.27999999999997</v>
      </c>
      <c r="G1596" s="144">
        <v>0</v>
      </c>
      <c r="H1596" s="144">
        <v>0</v>
      </c>
      <c r="I1596" s="144">
        <v>318.27999999999997</v>
      </c>
    </row>
    <row r="1597" spans="1:9" x14ac:dyDescent="0.2">
      <c r="A1597" s="141" t="s">
        <v>3208</v>
      </c>
      <c r="B1597" s="142" t="s">
        <v>16978</v>
      </c>
      <c r="C1597" s="143">
        <v>415</v>
      </c>
      <c r="D1597" s="143">
        <v>4</v>
      </c>
      <c r="E1597" s="144">
        <v>724.29</v>
      </c>
      <c r="F1597" s="144">
        <v>492.86</v>
      </c>
      <c r="G1597" s="144">
        <v>336.66</v>
      </c>
      <c r="H1597" s="144">
        <v>77.099999999999994</v>
      </c>
      <c r="I1597" s="144">
        <v>906.62</v>
      </c>
    </row>
    <row r="1598" spans="1:9" x14ac:dyDescent="0.2">
      <c r="A1598" s="141" t="s">
        <v>3210</v>
      </c>
      <c r="B1598" s="142" t="s">
        <v>16979</v>
      </c>
      <c r="C1598" s="143">
        <v>230</v>
      </c>
      <c r="D1598" s="143">
        <v>0</v>
      </c>
      <c r="E1598" s="144">
        <v>0</v>
      </c>
      <c r="F1598" s="144">
        <v>273.14999999999998</v>
      </c>
      <c r="G1598" s="144">
        <v>0</v>
      </c>
      <c r="H1598" s="144">
        <v>0</v>
      </c>
      <c r="I1598" s="144">
        <v>273.14999999999998</v>
      </c>
    </row>
    <row r="1599" spans="1:9" x14ac:dyDescent="0.2">
      <c r="A1599" s="141" t="s">
        <v>3212</v>
      </c>
      <c r="B1599" s="142" t="s">
        <v>16980</v>
      </c>
      <c r="C1599" s="143">
        <v>329</v>
      </c>
      <c r="D1599" s="143">
        <v>0</v>
      </c>
      <c r="E1599" s="144">
        <v>0</v>
      </c>
      <c r="F1599" s="144">
        <v>390.72</v>
      </c>
      <c r="G1599" s="144">
        <v>0</v>
      </c>
      <c r="H1599" s="144">
        <v>0</v>
      </c>
      <c r="I1599" s="144">
        <v>390.72</v>
      </c>
    </row>
    <row r="1600" spans="1:9" x14ac:dyDescent="0.2">
      <c r="A1600" s="141" t="s">
        <v>3214</v>
      </c>
      <c r="B1600" s="142" t="s">
        <v>16981</v>
      </c>
      <c r="C1600" s="143">
        <v>3952</v>
      </c>
      <c r="D1600" s="143">
        <v>12</v>
      </c>
      <c r="E1600" s="144">
        <v>2857.17</v>
      </c>
      <c r="F1600" s="144">
        <v>4693.42</v>
      </c>
      <c r="G1600" s="144">
        <v>1009.97</v>
      </c>
      <c r="H1600" s="144">
        <v>304.11</v>
      </c>
      <c r="I1600" s="144">
        <v>6007.5</v>
      </c>
    </row>
    <row r="1601" spans="1:9" x14ac:dyDescent="0.2">
      <c r="A1601" s="141" t="s">
        <v>3216</v>
      </c>
      <c r="B1601" s="142" t="s">
        <v>16982</v>
      </c>
      <c r="C1601" s="143">
        <v>106</v>
      </c>
      <c r="D1601" s="143">
        <v>0</v>
      </c>
      <c r="E1601" s="144">
        <v>0</v>
      </c>
      <c r="F1601" s="144">
        <v>125.89</v>
      </c>
      <c r="G1601" s="144">
        <v>0</v>
      </c>
      <c r="H1601" s="144">
        <v>0</v>
      </c>
      <c r="I1601" s="144">
        <v>125.89</v>
      </c>
    </row>
    <row r="1602" spans="1:9" x14ac:dyDescent="0.2">
      <c r="A1602" s="141" t="s">
        <v>3218</v>
      </c>
      <c r="B1602" s="142" t="s">
        <v>16983</v>
      </c>
      <c r="C1602" s="143">
        <v>391</v>
      </c>
      <c r="D1602" s="143">
        <v>1</v>
      </c>
      <c r="E1602" s="144">
        <v>315.33</v>
      </c>
      <c r="F1602" s="144">
        <v>464.35</v>
      </c>
      <c r="G1602" s="144">
        <v>84.16</v>
      </c>
      <c r="H1602" s="144">
        <v>33.56</v>
      </c>
      <c r="I1602" s="144">
        <v>582.07000000000005</v>
      </c>
    </row>
    <row r="1603" spans="1:9" x14ac:dyDescent="0.2">
      <c r="A1603" s="141" t="s">
        <v>3220</v>
      </c>
      <c r="B1603" s="142" t="s">
        <v>16984</v>
      </c>
      <c r="C1603" s="143">
        <v>620</v>
      </c>
      <c r="D1603" s="143">
        <v>2</v>
      </c>
      <c r="E1603" s="144">
        <v>629.92999999999995</v>
      </c>
      <c r="F1603" s="144">
        <v>736.32</v>
      </c>
      <c r="G1603" s="144">
        <v>168.33</v>
      </c>
      <c r="H1603" s="144">
        <v>67.05</v>
      </c>
      <c r="I1603" s="144">
        <v>971.7</v>
      </c>
    </row>
    <row r="1604" spans="1:9" x14ac:dyDescent="0.2">
      <c r="A1604" s="141" t="s">
        <v>3222</v>
      </c>
      <c r="B1604" s="142" t="s">
        <v>16985</v>
      </c>
      <c r="C1604" s="143">
        <v>882</v>
      </c>
      <c r="D1604" s="143">
        <v>3</v>
      </c>
      <c r="E1604" s="144">
        <v>946.7</v>
      </c>
      <c r="F1604" s="144">
        <v>1047.47</v>
      </c>
      <c r="G1604" s="144">
        <v>252.49</v>
      </c>
      <c r="H1604" s="144">
        <v>100.77</v>
      </c>
      <c r="I1604" s="144">
        <v>1400.73</v>
      </c>
    </row>
    <row r="1605" spans="1:9" x14ac:dyDescent="0.2">
      <c r="A1605" s="141" t="s">
        <v>3224</v>
      </c>
      <c r="B1605" s="142" t="s">
        <v>16986</v>
      </c>
      <c r="C1605" s="143">
        <v>210</v>
      </c>
      <c r="D1605" s="143">
        <v>0</v>
      </c>
      <c r="E1605" s="144">
        <v>0</v>
      </c>
      <c r="F1605" s="144">
        <v>249.4</v>
      </c>
      <c r="G1605" s="144">
        <v>0</v>
      </c>
      <c r="H1605" s="144">
        <v>0</v>
      </c>
      <c r="I1605" s="144">
        <v>249.4</v>
      </c>
    </row>
    <row r="1606" spans="1:9" x14ac:dyDescent="0.2">
      <c r="A1606" s="141" t="s">
        <v>3226</v>
      </c>
      <c r="B1606" s="142" t="s">
        <v>16987</v>
      </c>
      <c r="C1606" s="143">
        <v>540</v>
      </c>
      <c r="D1606" s="143">
        <v>1</v>
      </c>
      <c r="E1606" s="144">
        <v>315.47000000000003</v>
      </c>
      <c r="F1606" s="144">
        <v>641.30999999999995</v>
      </c>
      <c r="G1606" s="144">
        <v>84.16</v>
      </c>
      <c r="H1606" s="144">
        <v>33.58</v>
      </c>
      <c r="I1606" s="144">
        <v>759.05</v>
      </c>
    </row>
    <row r="1607" spans="1:9" x14ac:dyDescent="0.2">
      <c r="A1607" s="141" t="s">
        <v>3228</v>
      </c>
      <c r="B1607" s="142" t="s">
        <v>16988</v>
      </c>
      <c r="C1607" s="143">
        <v>457</v>
      </c>
      <c r="D1607" s="143">
        <v>4</v>
      </c>
      <c r="E1607" s="144">
        <v>635.32000000000005</v>
      </c>
      <c r="F1607" s="144">
        <v>542.74</v>
      </c>
      <c r="G1607" s="144">
        <v>336.66</v>
      </c>
      <c r="H1607" s="144">
        <v>67.62</v>
      </c>
      <c r="I1607" s="144">
        <v>947.02</v>
      </c>
    </row>
    <row r="1608" spans="1:9" x14ac:dyDescent="0.2">
      <c r="A1608" s="141" t="s">
        <v>3230</v>
      </c>
      <c r="B1608" s="142" t="s">
        <v>16989</v>
      </c>
      <c r="C1608" s="143">
        <v>6499</v>
      </c>
      <c r="D1608" s="143">
        <v>34</v>
      </c>
      <c r="E1608" s="144">
        <v>15910.87</v>
      </c>
      <c r="F1608" s="144">
        <v>7718.26</v>
      </c>
      <c r="G1608" s="144">
        <v>2861.57</v>
      </c>
      <c r="H1608" s="144">
        <v>1693.54</v>
      </c>
      <c r="I1608" s="144">
        <v>12273.37</v>
      </c>
    </row>
    <row r="1609" spans="1:9" x14ac:dyDescent="0.2">
      <c r="A1609" s="141" t="s">
        <v>3232</v>
      </c>
      <c r="B1609" s="142" t="s">
        <v>16990</v>
      </c>
      <c r="C1609" s="143">
        <v>2843</v>
      </c>
      <c r="D1609" s="143">
        <v>21</v>
      </c>
      <c r="E1609" s="144">
        <v>5178.55</v>
      </c>
      <c r="F1609" s="144">
        <v>3376.37</v>
      </c>
      <c r="G1609" s="144">
        <v>1767.44</v>
      </c>
      <c r="H1609" s="144">
        <v>551.20000000000005</v>
      </c>
      <c r="I1609" s="144">
        <v>5695.01</v>
      </c>
    </row>
    <row r="1610" spans="1:9" x14ac:dyDescent="0.2">
      <c r="A1610" s="141" t="s">
        <v>3234</v>
      </c>
      <c r="B1610" s="142" t="s">
        <v>16991</v>
      </c>
      <c r="C1610" s="143">
        <v>136</v>
      </c>
      <c r="D1610" s="143">
        <v>0</v>
      </c>
      <c r="E1610" s="144">
        <v>0</v>
      </c>
      <c r="F1610" s="144">
        <v>161.51</v>
      </c>
      <c r="G1610" s="144">
        <v>0</v>
      </c>
      <c r="H1610" s="144">
        <v>0</v>
      </c>
      <c r="I1610" s="144">
        <v>161.51</v>
      </c>
    </row>
    <row r="1611" spans="1:9" x14ac:dyDescent="0.2">
      <c r="A1611" s="141" t="s">
        <v>3236</v>
      </c>
      <c r="B1611" s="142" t="s">
        <v>16992</v>
      </c>
      <c r="C1611" s="143">
        <v>1256</v>
      </c>
      <c r="D1611" s="143">
        <v>5</v>
      </c>
      <c r="E1611" s="144">
        <v>1002.27</v>
      </c>
      <c r="F1611" s="144">
        <v>1491.63</v>
      </c>
      <c r="G1611" s="144">
        <v>420.82</v>
      </c>
      <c r="H1611" s="144">
        <v>106.68</v>
      </c>
      <c r="I1611" s="144">
        <v>2019.13</v>
      </c>
    </row>
    <row r="1612" spans="1:9" x14ac:dyDescent="0.2">
      <c r="A1612" s="141" t="s">
        <v>3238</v>
      </c>
      <c r="B1612" s="142" t="s">
        <v>16993</v>
      </c>
      <c r="C1612" s="143">
        <v>185</v>
      </c>
      <c r="D1612" s="143">
        <v>0</v>
      </c>
      <c r="E1612" s="144">
        <v>0</v>
      </c>
      <c r="F1612" s="144">
        <v>219.7</v>
      </c>
      <c r="G1612" s="144">
        <v>0</v>
      </c>
      <c r="H1612" s="144">
        <v>0</v>
      </c>
      <c r="I1612" s="144">
        <v>219.7</v>
      </c>
    </row>
    <row r="1613" spans="1:9" x14ac:dyDescent="0.2">
      <c r="A1613" s="141" t="s">
        <v>3240</v>
      </c>
      <c r="B1613" s="142" t="s">
        <v>16994</v>
      </c>
      <c r="C1613" s="143">
        <v>1944</v>
      </c>
      <c r="D1613" s="143">
        <v>4</v>
      </c>
      <c r="E1613" s="144">
        <v>1202.5999999999999</v>
      </c>
      <c r="F1613" s="144">
        <v>2308.71</v>
      </c>
      <c r="G1613" s="144">
        <v>336.66</v>
      </c>
      <c r="H1613" s="144">
        <v>128</v>
      </c>
      <c r="I1613" s="144">
        <v>2773.37</v>
      </c>
    </row>
    <row r="1614" spans="1:9" x14ac:dyDescent="0.2">
      <c r="A1614" s="141" t="s">
        <v>3242</v>
      </c>
      <c r="B1614" s="142" t="s">
        <v>16995</v>
      </c>
      <c r="C1614" s="143">
        <v>2658</v>
      </c>
      <c r="D1614" s="143">
        <v>21</v>
      </c>
      <c r="E1614" s="144">
        <v>4868.76</v>
      </c>
      <c r="F1614" s="144">
        <v>3156.66</v>
      </c>
      <c r="G1614" s="144">
        <v>1767.44</v>
      </c>
      <c r="H1614" s="144">
        <v>518.22</v>
      </c>
      <c r="I1614" s="144">
        <v>5442.32</v>
      </c>
    </row>
    <row r="1615" spans="1:9" x14ac:dyDescent="0.2">
      <c r="A1615" s="141" t="s">
        <v>3244</v>
      </c>
      <c r="B1615" s="142" t="s">
        <v>16996</v>
      </c>
      <c r="C1615" s="143">
        <v>1566</v>
      </c>
      <c r="D1615" s="143">
        <v>3</v>
      </c>
      <c r="E1615" s="144">
        <v>540.55999999999995</v>
      </c>
      <c r="F1615" s="144">
        <v>1859.79</v>
      </c>
      <c r="G1615" s="144">
        <v>252.49</v>
      </c>
      <c r="H1615" s="144">
        <v>57.54</v>
      </c>
      <c r="I1615" s="144">
        <v>2169.8200000000002</v>
      </c>
    </row>
    <row r="1616" spans="1:9" x14ac:dyDescent="0.2">
      <c r="A1616" s="141" t="s">
        <v>3246</v>
      </c>
      <c r="B1616" s="142" t="s">
        <v>16997</v>
      </c>
      <c r="C1616" s="143">
        <v>1694</v>
      </c>
      <c r="D1616" s="143">
        <v>12</v>
      </c>
      <c r="E1616" s="144">
        <v>1910.53</v>
      </c>
      <c r="F1616" s="144">
        <v>2011.81</v>
      </c>
      <c r="G1616" s="144">
        <v>1009.97</v>
      </c>
      <c r="H1616" s="144">
        <v>203.35</v>
      </c>
      <c r="I1616" s="144">
        <v>3225.13</v>
      </c>
    </row>
    <row r="1617" spans="1:9" x14ac:dyDescent="0.2">
      <c r="A1617" s="141" t="s">
        <v>3248</v>
      </c>
      <c r="B1617" s="142" t="s">
        <v>16998</v>
      </c>
      <c r="C1617" s="143">
        <v>2446</v>
      </c>
      <c r="D1617" s="143">
        <v>3</v>
      </c>
      <c r="E1617" s="144">
        <v>948.97</v>
      </c>
      <c r="F1617" s="144">
        <v>2904.89</v>
      </c>
      <c r="G1617" s="144">
        <v>252.49</v>
      </c>
      <c r="H1617" s="144">
        <v>101.01</v>
      </c>
      <c r="I1617" s="144">
        <v>3258.39</v>
      </c>
    </row>
    <row r="1618" spans="1:9" x14ac:dyDescent="0.2">
      <c r="A1618" s="141" t="s">
        <v>3250</v>
      </c>
      <c r="B1618" s="142" t="s">
        <v>16999</v>
      </c>
      <c r="C1618" s="143">
        <v>1345</v>
      </c>
      <c r="D1618" s="143">
        <v>3</v>
      </c>
      <c r="E1618" s="144">
        <v>652.82000000000005</v>
      </c>
      <c r="F1618" s="144">
        <v>1597.34</v>
      </c>
      <c r="G1618" s="144">
        <v>252.49</v>
      </c>
      <c r="H1618" s="144">
        <v>69.489999999999995</v>
      </c>
      <c r="I1618" s="144">
        <v>1919.32</v>
      </c>
    </row>
    <row r="1619" spans="1:9" x14ac:dyDescent="0.2">
      <c r="A1619" s="141" t="s">
        <v>3252</v>
      </c>
      <c r="B1619" s="142" t="s">
        <v>17000</v>
      </c>
      <c r="C1619" s="143">
        <v>4060</v>
      </c>
      <c r="D1619" s="143">
        <v>8</v>
      </c>
      <c r="E1619" s="144">
        <v>2409.04</v>
      </c>
      <c r="F1619" s="144">
        <v>4821.6899999999996</v>
      </c>
      <c r="G1619" s="144">
        <v>673.31</v>
      </c>
      <c r="H1619" s="144">
        <v>256.42</v>
      </c>
      <c r="I1619" s="144">
        <v>5751.42</v>
      </c>
    </row>
    <row r="1620" spans="1:9" x14ac:dyDescent="0.2">
      <c r="A1620" s="141" t="s">
        <v>3254</v>
      </c>
      <c r="B1620" s="142" t="s">
        <v>17001</v>
      </c>
      <c r="C1620" s="143">
        <v>4637</v>
      </c>
      <c r="D1620" s="143">
        <v>24</v>
      </c>
      <c r="E1620" s="144">
        <v>9993.1200000000008</v>
      </c>
      <c r="F1620" s="144">
        <v>5506.94</v>
      </c>
      <c r="G1620" s="144">
        <v>2019.93</v>
      </c>
      <c r="H1620" s="144">
        <v>1063.6600000000001</v>
      </c>
      <c r="I1620" s="144">
        <v>8590.5300000000007</v>
      </c>
    </row>
    <row r="1621" spans="1:9" x14ac:dyDescent="0.2">
      <c r="A1621" s="141" t="s">
        <v>3256</v>
      </c>
      <c r="B1621" s="142" t="s">
        <v>17002</v>
      </c>
      <c r="C1621" s="143">
        <v>247</v>
      </c>
      <c r="D1621" s="143">
        <v>0</v>
      </c>
      <c r="E1621" s="144">
        <v>0</v>
      </c>
      <c r="F1621" s="144">
        <v>293.33999999999997</v>
      </c>
      <c r="G1621" s="144">
        <v>0</v>
      </c>
      <c r="H1621" s="144">
        <v>0</v>
      </c>
      <c r="I1621" s="144">
        <v>293.33999999999997</v>
      </c>
    </row>
    <row r="1622" spans="1:9" x14ac:dyDescent="0.2">
      <c r="A1622" s="141" t="s">
        <v>3258</v>
      </c>
      <c r="B1622" s="142" t="s">
        <v>17003</v>
      </c>
      <c r="C1622" s="143">
        <v>284</v>
      </c>
      <c r="D1622" s="143">
        <v>1</v>
      </c>
      <c r="E1622" s="144">
        <v>313.98</v>
      </c>
      <c r="F1622" s="144">
        <v>337.28</v>
      </c>
      <c r="G1622" s="144">
        <v>84.16</v>
      </c>
      <c r="H1622" s="144">
        <v>33.42</v>
      </c>
      <c r="I1622" s="144">
        <v>454.86</v>
      </c>
    </row>
    <row r="1623" spans="1:9" x14ac:dyDescent="0.2">
      <c r="A1623" s="141" t="s">
        <v>3260</v>
      </c>
      <c r="B1623" s="142" t="s">
        <v>17004</v>
      </c>
      <c r="C1623" s="143">
        <v>587</v>
      </c>
      <c r="D1623" s="143">
        <v>1</v>
      </c>
      <c r="E1623" s="144">
        <v>314.17</v>
      </c>
      <c r="F1623" s="144">
        <v>697.13</v>
      </c>
      <c r="G1623" s="144">
        <v>84.16</v>
      </c>
      <c r="H1623" s="144">
        <v>33.44</v>
      </c>
      <c r="I1623" s="144">
        <v>814.73</v>
      </c>
    </row>
    <row r="1624" spans="1:9" x14ac:dyDescent="0.2">
      <c r="A1624" s="141" t="s">
        <v>3262</v>
      </c>
      <c r="B1624" s="142" t="s">
        <v>17005</v>
      </c>
      <c r="C1624" s="143">
        <v>162</v>
      </c>
      <c r="D1624" s="143">
        <v>0</v>
      </c>
      <c r="E1624" s="144">
        <v>0</v>
      </c>
      <c r="F1624" s="144">
        <v>192.39</v>
      </c>
      <c r="G1624" s="144">
        <v>0</v>
      </c>
      <c r="H1624" s="144">
        <v>0</v>
      </c>
      <c r="I1624" s="144">
        <v>192.39</v>
      </c>
    </row>
    <row r="1625" spans="1:9" x14ac:dyDescent="0.2">
      <c r="A1625" s="141" t="s">
        <v>3264</v>
      </c>
      <c r="B1625" s="142" t="s">
        <v>17006</v>
      </c>
      <c r="C1625" s="143">
        <v>9503</v>
      </c>
      <c r="D1625" s="143">
        <v>81</v>
      </c>
      <c r="E1625" s="144">
        <v>80442.2</v>
      </c>
      <c r="F1625" s="144">
        <v>11285.84</v>
      </c>
      <c r="G1625" s="144">
        <v>6817.27</v>
      </c>
      <c r="H1625" s="144">
        <v>8562.2099999999991</v>
      </c>
      <c r="I1625" s="144">
        <v>26665.32</v>
      </c>
    </row>
    <row r="1626" spans="1:9" x14ac:dyDescent="0.2">
      <c r="A1626" s="141" t="s">
        <v>3266</v>
      </c>
      <c r="B1626" s="142" t="s">
        <v>17007</v>
      </c>
      <c r="C1626" s="143">
        <v>255</v>
      </c>
      <c r="D1626" s="143">
        <v>0</v>
      </c>
      <c r="E1626" s="144">
        <v>0</v>
      </c>
      <c r="F1626" s="144">
        <v>302.83999999999997</v>
      </c>
      <c r="G1626" s="144">
        <v>0</v>
      </c>
      <c r="H1626" s="144">
        <v>0</v>
      </c>
      <c r="I1626" s="144">
        <v>302.83999999999997</v>
      </c>
    </row>
    <row r="1627" spans="1:9" x14ac:dyDescent="0.2">
      <c r="A1627" s="141" t="s">
        <v>3268</v>
      </c>
      <c r="B1627" s="142" t="s">
        <v>17008</v>
      </c>
      <c r="C1627" s="143">
        <v>669</v>
      </c>
      <c r="D1627" s="143">
        <v>3</v>
      </c>
      <c r="E1627" s="144">
        <v>817.22</v>
      </c>
      <c r="F1627" s="144">
        <v>794.51</v>
      </c>
      <c r="G1627" s="144">
        <v>252.49</v>
      </c>
      <c r="H1627" s="144">
        <v>86.98</v>
      </c>
      <c r="I1627" s="144">
        <v>1133.98</v>
      </c>
    </row>
    <row r="1628" spans="1:9" x14ac:dyDescent="0.2">
      <c r="A1628" s="141" t="s">
        <v>3270</v>
      </c>
      <c r="B1628" s="142" t="s">
        <v>17009</v>
      </c>
      <c r="C1628" s="143">
        <v>849</v>
      </c>
      <c r="D1628" s="143">
        <v>7</v>
      </c>
      <c r="E1628" s="144">
        <v>3195.24</v>
      </c>
      <c r="F1628" s="144">
        <v>1008.28</v>
      </c>
      <c r="G1628" s="144">
        <v>589.14</v>
      </c>
      <c r="H1628" s="144">
        <v>340.1</v>
      </c>
      <c r="I1628" s="144">
        <v>1937.52</v>
      </c>
    </row>
    <row r="1629" spans="1:9" x14ac:dyDescent="0.2">
      <c r="A1629" s="141" t="s">
        <v>3272</v>
      </c>
      <c r="B1629" s="142" t="s">
        <v>17010</v>
      </c>
      <c r="C1629" s="143">
        <v>920</v>
      </c>
      <c r="D1629" s="143">
        <v>3</v>
      </c>
      <c r="E1629" s="144">
        <v>779.52</v>
      </c>
      <c r="F1629" s="144">
        <v>1092.5999999999999</v>
      </c>
      <c r="G1629" s="144">
        <v>252.49</v>
      </c>
      <c r="H1629" s="144">
        <v>82.97</v>
      </c>
      <c r="I1629" s="144">
        <v>1428.06</v>
      </c>
    </row>
    <row r="1630" spans="1:9" x14ac:dyDescent="0.2">
      <c r="A1630" s="141" t="s">
        <v>3274</v>
      </c>
      <c r="B1630" s="142" t="s">
        <v>17011</v>
      </c>
      <c r="C1630" s="143">
        <v>1654</v>
      </c>
      <c r="D1630" s="143">
        <v>5</v>
      </c>
      <c r="E1630" s="144">
        <v>1398.14</v>
      </c>
      <c r="F1630" s="144">
        <v>1964.3</v>
      </c>
      <c r="G1630" s="144">
        <v>420.82</v>
      </c>
      <c r="H1630" s="144">
        <v>148.82</v>
      </c>
      <c r="I1630" s="144">
        <v>2533.94</v>
      </c>
    </row>
    <row r="1631" spans="1:9" x14ac:dyDescent="0.2">
      <c r="A1631" s="141" t="s">
        <v>3276</v>
      </c>
      <c r="B1631" s="142" t="s">
        <v>17012</v>
      </c>
      <c r="C1631" s="143">
        <v>5680</v>
      </c>
      <c r="D1631" s="143">
        <v>29</v>
      </c>
      <c r="E1631" s="144">
        <v>10712.42</v>
      </c>
      <c r="F1631" s="144">
        <v>6745.62</v>
      </c>
      <c r="G1631" s="144">
        <v>2440.75</v>
      </c>
      <c r="H1631" s="144">
        <v>1140.22</v>
      </c>
      <c r="I1631" s="144">
        <v>10326.59</v>
      </c>
    </row>
    <row r="1632" spans="1:9" x14ac:dyDescent="0.2">
      <c r="A1632" s="141" t="s">
        <v>3278</v>
      </c>
      <c r="B1632" s="142" t="s">
        <v>17013</v>
      </c>
      <c r="C1632" s="143">
        <v>6685</v>
      </c>
      <c r="D1632" s="143">
        <v>52</v>
      </c>
      <c r="E1632" s="144">
        <v>13594.35</v>
      </c>
      <c r="F1632" s="144">
        <v>7939.16</v>
      </c>
      <c r="G1632" s="144">
        <v>4376.5200000000004</v>
      </c>
      <c r="H1632" s="144">
        <v>1446.98</v>
      </c>
      <c r="I1632" s="144">
        <v>13762.66</v>
      </c>
    </row>
    <row r="1633" spans="1:9" x14ac:dyDescent="0.2">
      <c r="A1633" s="141" t="s">
        <v>3280</v>
      </c>
      <c r="B1633" s="142" t="s">
        <v>17014</v>
      </c>
      <c r="C1633" s="143">
        <v>371</v>
      </c>
      <c r="D1633" s="143">
        <v>0</v>
      </c>
      <c r="E1633" s="144">
        <v>0</v>
      </c>
      <c r="F1633" s="144">
        <v>440.6</v>
      </c>
      <c r="G1633" s="144">
        <v>0</v>
      </c>
      <c r="H1633" s="144">
        <v>0</v>
      </c>
      <c r="I1633" s="144">
        <v>440.6</v>
      </c>
    </row>
    <row r="1634" spans="1:9" x14ac:dyDescent="0.2">
      <c r="A1634" s="141" t="s">
        <v>3282</v>
      </c>
      <c r="B1634" s="142" t="s">
        <v>17015</v>
      </c>
      <c r="C1634" s="143">
        <v>2035</v>
      </c>
      <c r="D1634" s="143">
        <v>14</v>
      </c>
      <c r="E1634" s="144">
        <v>4341.72</v>
      </c>
      <c r="F1634" s="144">
        <v>2416.7800000000002</v>
      </c>
      <c r="G1634" s="144">
        <v>1178.3</v>
      </c>
      <c r="H1634" s="144">
        <v>462.13</v>
      </c>
      <c r="I1634" s="144">
        <v>4057.21</v>
      </c>
    </row>
    <row r="1635" spans="1:9" x14ac:dyDescent="0.2">
      <c r="A1635" s="141" t="s">
        <v>3284</v>
      </c>
      <c r="B1635" s="142" t="s">
        <v>17016</v>
      </c>
      <c r="C1635" s="143">
        <v>17010</v>
      </c>
      <c r="D1635" s="143">
        <v>217</v>
      </c>
      <c r="E1635" s="144">
        <v>86394.34</v>
      </c>
      <c r="F1635" s="144">
        <v>20201.22</v>
      </c>
      <c r="G1635" s="144">
        <v>18263.55</v>
      </c>
      <c r="H1635" s="144">
        <v>9195.74</v>
      </c>
      <c r="I1635" s="144">
        <v>47660.51</v>
      </c>
    </row>
    <row r="1636" spans="1:9" x14ac:dyDescent="0.2">
      <c r="A1636" s="141" t="s">
        <v>3286</v>
      </c>
      <c r="B1636" s="142" t="s">
        <v>17017</v>
      </c>
      <c r="C1636" s="143">
        <v>393</v>
      </c>
      <c r="D1636" s="143">
        <v>0</v>
      </c>
      <c r="E1636" s="144">
        <v>0</v>
      </c>
      <c r="F1636" s="144">
        <v>466.73</v>
      </c>
      <c r="G1636" s="144">
        <v>0</v>
      </c>
      <c r="H1636" s="144">
        <v>0</v>
      </c>
      <c r="I1636" s="144">
        <v>466.73</v>
      </c>
    </row>
    <row r="1637" spans="1:9" x14ac:dyDescent="0.2">
      <c r="A1637" s="141" t="s">
        <v>3288</v>
      </c>
      <c r="B1637" s="142" t="s">
        <v>17018</v>
      </c>
      <c r="C1637" s="143">
        <v>1261</v>
      </c>
      <c r="D1637" s="143">
        <v>4</v>
      </c>
      <c r="E1637" s="144">
        <v>991.58</v>
      </c>
      <c r="F1637" s="144">
        <v>1497.58</v>
      </c>
      <c r="G1637" s="144">
        <v>336.66</v>
      </c>
      <c r="H1637" s="144">
        <v>105.54</v>
      </c>
      <c r="I1637" s="144">
        <v>1939.78</v>
      </c>
    </row>
    <row r="1638" spans="1:9" x14ac:dyDescent="0.2">
      <c r="A1638" s="141" t="s">
        <v>3290</v>
      </c>
      <c r="B1638" s="142" t="s">
        <v>17019</v>
      </c>
      <c r="C1638" s="143">
        <v>631</v>
      </c>
      <c r="D1638" s="143">
        <v>2</v>
      </c>
      <c r="E1638" s="144">
        <v>630.08000000000004</v>
      </c>
      <c r="F1638" s="144">
        <v>749.38</v>
      </c>
      <c r="G1638" s="144">
        <v>168.33</v>
      </c>
      <c r="H1638" s="144">
        <v>67.06</v>
      </c>
      <c r="I1638" s="144">
        <v>984.77</v>
      </c>
    </row>
    <row r="1639" spans="1:9" x14ac:dyDescent="0.2">
      <c r="A1639" s="141" t="s">
        <v>3292</v>
      </c>
      <c r="B1639" s="142" t="s">
        <v>17020</v>
      </c>
      <c r="C1639" s="143">
        <v>1224</v>
      </c>
      <c r="D1639" s="143">
        <v>2</v>
      </c>
      <c r="E1639" s="144">
        <v>628.4</v>
      </c>
      <c r="F1639" s="144">
        <v>1453.63</v>
      </c>
      <c r="G1639" s="144">
        <v>168.33</v>
      </c>
      <c r="H1639" s="144">
        <v>66.89</v>
      </c>
      <c r="I1639" s="144">
        <v>1688.85</v>
      </c>
    </row>
    <row r="1640" spans="1:9" x14ac:dyDescent="0.2">
      <c r="A1640" s="141" t="s">
        <v>3294</v>
      </c>
      <c r="B1640" s="142" t="s">
        <v>17021</v>
      </c>
      <c r="C1640" s="143">
        <v>286</v>
      </c>
      <c r="D1640" s="143">
        <v>1</v>
      </c>
      <c r="E1640" s="144">
        <v>385.67</v>
      </c>
      <c r="F1640" s="144">
        <v>339.66</v>
      </c>
      <c r="G1640" s="144">
        <v>84.16</v>
      </c>
      <c r="H1640" s="144">
        <v>41.05</v>
      </c>
      <c r="I1640" s="144">
        <v>464.87</v>
      </c>
    </row>
    <row r="1641" spans="1:9" x14ac:dyDescent="0.2">
      <c r="A1641" s="141" t="s">
        <v>3296</v>
      </c>
      <c r="B1641" s="142" t="s">
        <v>17022</v>
      </c>
      <c r="C1641" s="143">
        <v>396</v>
      </c>
      <c r="D1641" s="143">
        <v>2</v>
      </c>
      <c r="E1641" s="144">
        <v>74.64</v>
      </c>
      <c r="F1641" s="144">
        <v>470.3</v>
      </c>
      <c r="G1641" s="144">
        <v>168.33</v>
      </c>
      <c r="H1641" s="144">
        <v>7.94</v>
      </c>
      <c r="I1641" s="144">
        <v>646.57000000000005</v>
      </c>
    </row>
    <row r="1642" spans="1:9" x14ac:dyDescent="0.2">
      <c r="A1642" s="141" t="s">
        <v>3298</v>
      </c>
      <c r="B1642" s="142" t="s">
        <v>17023</v>
      </c>
      <c r="C1642" s="143">
        <v>606</v>
      </c>
      <c r="D1642" s="143">
        <v>7</v>
      </c>
      <c r="E1642" s="144">
        <v>1049.7</v>
      </c>
      <c r="F1642" s="144">
        <v>719.69</v>
      </c>
      <c r="G1642" s="144">
        <v>589.14</v>
      </c>
      <c r="H1642" s="144">
        <v>111.73</v>
      </c>
      <c r="I1642" s="144">
        <v>1420.56</v>
      </c>
    </row>
    <row r="1643" spans="1:9" x14ac:dyDescent="0.2">
      <c r="A1643" s="141" t="s">
        <v>3300</v>
      </c>
      <c r="B1643" s="142" t="s">
        <v>17024</v>
      </c>
      <c r="C1643" s="143">
        <v>77</v>
      </c>
      <c r="D1643" s="143">
        <v>2</v>
      </c>
      <c r="E1643" s="144">
        <v>95.07</v>
      </c>
      <c r="F1643" s="144">
        <v>91.45</v>
      </c>
      <c r="G1643" s="144">
        <v>168.33</v>
      </c>
      <c r="H1643" s="144">
        <v>10.119999999999999</v>
      </c>
      <c r="I1643" s="144">
        <v>269.89999999999998</v>
      </c>
    </row>
    <row r="1644" spans="1:9" x14ac:dyDescent="0.2">
      <c r="A1644" s="141" t="s">
        <v>3302</v>
      </c>
      <c r="B1644" s="142" t="s">
        <v>17025</v>
      </c>
      <c r="C1644" s="143">
        <v>1401</v>
      </c>
      <c r="D1644" s="143">
        <v>8</v>
      </c>
      <c r="E1644" s="144">
        <v>1411.29</v>
      </c>
      <c r="F1644" s="144">
        <v>1663.84</v>
      </c>
      <c r="G1644" s="144">
        <v>673.31</v>
      </c>
      <c r="H1644" s="144">
        <v>150.22</v>
      </c>
      <c r="I1644" s="144">
        <v>2487.37</v>
      </c>
    </row>
    <row r="1645" spans="1:9" x14ac:dyDescent="0.2">
      <c r="A1645" s="141" t="s">
        <v>3304</v>
      </c>
      <c r="B1645" s="142" t="s">
        <v>17026</v>
      </c>
      <c r="C1645" s="143">
        <v>297</v>
      </c>
      <c r="D1645" s="143">
        <v>0</v>
      </c>
      <c r="E1645" s="144">
        <v>0</v>
      </c>
      <c r="F1645" s="144">
        <v>352.72</v>
      </c>
      <c r="G1645" s="144">
        <v>0</v>
      </c>
      <c r="H1645" s="144">
        <v>0</v>
      </c>
      <c r="I1645" s="144">
        <v>352.72</v>
      </c>
    </row>
    <row r="1646" spans="1:9" x14ac:dyDescent="0.2">
      <c r="A1646" s="141" t="s">
        <v>3306</v>
      </c>
      <c r="B1646" s="142" t="s">
        <v>17027</v>
      </c>
      <c r="C1646" s="143">
        <v>943</v>
      </c>
      <c r="D1646" s="143">
        <v>1</v>
      </c>
      <c r="E1646" s="144">
        <v>315.33</v>
      </c>
      <c r="F1646" s="144">
        <v>1119.9100000000001</v>
      </c>
      <c r="G1646" s="144">
        <v>84.16</v>
      </c>
      <c r="H1646" s="144">
        <v>33.56</v>
      </c>
      <c r="I1646" s="144">
        <v>1237.6300000000001</v>
      </c>
    </row>
    <row r="1647" spans="1:9" x14ac:dyDescent="0.2">
      <c r="A1647" s="141" t="s">
        <v>3308</v>
      </c>
      <c r="B1647" s="142" t="s">
        <v>17028</v>
      </c>
      <c r="C1647" s="143">
        <v>138</v>
      </c>
      <c r="D1647" s="143">
        <v>0</v>
      </c>
      <c r="E1647" s="144">
        <v>0</v>
      </c>
      <c r="F1647" s="144">
        <v>163.89</v>
      </c>
      <c r="G1647" s="144">
        <v>0</v>
      </c>
      <c r="H1647" s="144">
        <v>0</v>
      </c>
      <c r="I1647" s="144">
        <v>163.89</v>
      </c>
    </row>
    <row r="1648" spans="1:9" x14ac:dyDescent="0.2">
      <c r="A1648" s="141" t="s">
        <v>3310</v>
      </c>
      <c r="B1648" s="142" t="s">
        <v>17029</v>
      </c>
      <c r="C1648" s="143">
        <v>1013</v>
      </c>
      <c r="D1648" s="143">
        <v>5</v>
      </c>
      <c r="E1648" s="144">
        <v>1053.3800000000001</v>
      </c>
      <c r="F1648" s="144">
        <v>1203.05</v>
      </c>
      <c r="G1648" s="144">
        <v>420.82</v>
      </c>
      <c r="H1648" s="144">
        <v>112.12</v>
      </c>
      <c r="I1648" s="144">
        <v>1735.99</v>
      </c>
    </row>
    <row r="1649" spans="1:9" x14ac:dyDescent="0.2">
      <c r="A1649" s="141" t="s">
        <v>3312</v>
      </c>
      <c r="B1649" s="142" t="s">
        <v>17030</v>
      </c>
      <c r="C1649" s="143">
        <v>137</v>
      </c>
      <c r="D1649" s="143">
        <v>0</v>
      </c>
      <c r="E1649" s="144">
        <v>0</v>
      </c>
      <c r="F1649" s="144">
        <v>162.69999999999999</v>
      </c>
      <c r="G1649" s="144">
        <v>0</v>
      </c>
      <c r="H1649" s="144">
        <v>0</v>
      </c>
      <c r="I1649" s="144">
        <v>162.69999999999999</v>
      </c>
    </row>
    <row r="1650" spans="1:9" x14ac:dyDescent="0.2">
      <c r="A1650" s="141" t="s">
        <v>3314</v>
      </c>
      <c r="B1650" s="142" t="s">
        <v>17031</v>
      </c>
      <c r="C1650" s="143">
        <v>1682</v>
      </c>
      <c r="D1650" s="143">
        <v>5</v>
      </c>
      <c r="E1650" s="144">
        <v>1364.78</v>
      </c>
      <c r="F1650" s="144">
        <v>1997.56</v>
      </c>
      <c r="G1650" s="144">
        <v>420.82</v>
      </c>
      <c r="H1650" s="144">
        <v>145.26</v>
      </c>
      <c r="I1650" s="144">
        <v>2563.64</v>
      </c>
    </row>
    <row r="1651" spans="1:9" x14ac:dyDescent="0.2">
      <c r="A1651" s="141" t="s">
        <v>3316</v>
      </c>
      <c r="B1651" s="142" t="s">
        <v>17032</v>
      </c>
      <c r="C1651" s="143">
        <v>1485</v>
      </c>
      <c r="D1651" s="143">
        <v>10</v>
      </c>
      <c r="E1651" s="144">
        <v>1686.72</v>
      </c>
      <c r="F1651" s="144">
        <v>1763.6</v>
      </c>
      <c r="G1651" s="144">
        <v>841.64</v>
      </c>
      <c r="H1651" s="144">
        <v>179.54</v>
      </c>
      <c r="I1651" s="144">
        <v>2784.78</v>
      </c>
    </row>
    <row r="1652" spans="1:9" x14ac:dyDescent="0.2">
      <c r="A1652" s="141" t="s">
        <v>3318</v>
      </c>
      <c r="B1652" s="142" t="s">
        <v>17033</v>
      </c>
      <c r="C1652" s="143">
        <v>39558</v>
      </c>
      <c r="D1652" s="143">
        <v>598</v>
      </c>
      <c r="E1652" s="144">
        <v>223384.06</v>
      </c>
      <c r="F1652" s="144">
        <v>46979.4</v>
      </c>
      <c r="G1652" s="144">
        <v>50329.97</v>
      </c>
      <c r="H1652" s="144">
        <v>23776.82</v>
      </c>
      <c r="I1652" s="144">
        <v>121086.19</v>
      </c>
    </row>
    <row r="1653" spans="1:9" x14ac:dyDescent="0.2">
      <c r="A1653" s="141" t="s">
        <v>3320</v>
      </c>
      <c r="B1653" s="142" t="s">
        <v>17034</v>
      </c>
      <c r="C1653" s="143">
        <v>477</v>
      </c>
      <c r="D1653" s="143">
        <v>1</v>
      </c>
      <c r="E1653" s="144">
        <v>283.67</v>
      </c>
      <c r="F1653" s="144">
        <v>566.49</v>
      </c>
      <c r="G1653" s="144">
        <v>84.16</v>
      </c>
      <c r="H1653" s="144">
        <v>30.19</v>
      </c>
      <c r="I1653" s="144">
        <v>680.84</v>
      </c>
    </row>
    <row r="1654" spans="1:9" x14ac:dyDescent="0.2">
      <c r="A1654" s="141" t="s">
        <v>3322</v>
      </c>
      <c r="B1654" s="142" t="s">
        <v>17035</v>
      </c>
      <c r="C1654" s="143">
        <v>371</v>
      </c>
      <c r="D1654" s="143">
        <v>1</v>
      </c>
      <c r="E1654" s="144">
        <v>314.02999999999997</v>
      </c>
      <c r="F1654" s="144">
        <v>440.6</v>
      </c>
      <c r="G1654" s="144">
        <v>84.16</v>
      </c>
      <c r="H1654" s="144">
        <v>33.42</v>
      </c>
      <c r="I1654" s="144">
        <v>558.17999999999995</v>
      </c>
    </row>
    <row r="1655" spans="1:9" x14ac:dyDescent="0.2">
      <c r="A1655" s="141" t="s">
        <v>3324</v>
      </c>
      <c r="B1655" s="142" t="s">
        <v>17036</v>
      </c>
      <c r="C1655" s="143">
        <v>220</v>
      </c>
      <c r="D1655" s="143">
        <v>0</v>
      </c>
      <c r="E1655" s="144">
        <v>0</v>
      </c>
      <c r="F1655" s="144">
        <v>261.27</v>
      </c>
      <c r="G1655" s="144">
        <v>0</v>
      </c>
      <c r="H1655" s="144">
        <v>0</v>
      </c>
      <c r="I1655" s="144">
        <v>261.27</v>
      </c>
    </row>
    <row r="1656" spans="1:9" x14ac:dyDescent="0.2">
      <c r="A1656" s="141" t="s">
        <v>3326</v>
      </c>
      <c r="B1656" s="142" t="s">
        <v>17037</v>
      </c>
      <c r="C1656" s="143">
        <v>435</v>
      </c>
      <c r="D1656" s="143">
        <v>2</v>
      </c>
      <c r="E1656" s="144">
        <v>522.34</v>
      </c>
      <c r="F1656" s="144">
        <v>516.61</v>
      </c>
      <c r="G1656" s="144">
        <v>168.33</v>
      </c>
      <c r="H1656" s="144">
        <v>55.6</v>
      </c>
      <c r="I1656" s="144">
        <v>740.54</v>
      </c>
    </row>
    <row r="1657" spans="1:9" x14ac:dyDescent="0.2">
      <c r="A1657" s="141" t="s">
        <v>3328</v>
      </c>
      <c r="B1657" s="142" t="s">
        <v>17038</v>
      </c>
      <c r="C1657" s="143">
        <v>287</v>
      </c>
      <c r="D1657" s="143">
        <v>0</v>
      </c>
      <c r="E1657" s="144">
        <v>0</v>
      </c>
      <c r="F1657" s="144">
        <v>340.84</v>
      </c>
      <c r="G1657" s="144">
        <v>0</v>
      </c>
      <c r="H1657" s="144">
        <v>0</v>
      </c>
      <c r="I1657" s="144">
        <v>340.84</v>
      </c>
    </row>
    <row r="1658" spans="1:9" x14ac:dyDescent="0.2">
      <c r="A1658" s="141" t="s">
        <v>3330</v>
      </c>
      <c r="B1658" s="142" t="s">
        <v>17039</v>
      </c>
      <c r="C1658" s="143">
        <v>208</v>
      </c>
      <c r="D1658" s="143">
        <v>4</v>
      </c>
      <c r="E1658" s="144">
        <v>471.36</v>
      </c>
      <c r="F1658" s="144">
        <v>247.02</v>
      </c>
      <c r="G1658" s="144">
        <v>336.66</v>
      </c>
      <c r="H1658" s="144">
        <v>50.17</v>
      </c>
      <c r="I1658" s="144">
        <v>633.85</v>
      </c>
    </row>
    <row r="1659" spans="1:9" x14ac:dyDescent="0.2">
      <c r="A1659" s="141" t="s">
        <v>3332</v>
      </c>
      <c r="B1659" s="142" t="s">
        <v>17040</v>
      </c>
      <c r="C1659" s="143">
        <v>1197</v>
      </c>
      <c r="D1659" s="143">
        <v>26</v>
      </c>
      <c r="E1659" s="144">
        <v>5246.68</v>
      </c>
      <c r="F1659" s="144">
        <v>1421.57</v>
      </c>
      <c r="G1659" s="144">
        <v>2188.2600000000002</v>
      </c>
      <c r="H1659" s="144">
        <v>558.46</v>
      </c>
      <c r="I1659" s="144">
        <v>4168.29</v>
      </c>
    </row>
    <row r="1660" spans="1:9" x14ac:dyDescent="0.2">
      <c r="A1660" s="141" t="s">
        <v>3334</v>
      </c>
      <c r="B1660" s="142" t="s">
        <v>17041</v>
      </c>
      <c r="C1660" s="143">
        <v>85</v>
      </c>
      <c r="D1660" s="143">
        <v>0</v>
      </c>
      <c r="E1660" s="144">
        <v>0</v>
      </c>
      <c r="F1660" s="144">
        <v>100.94</v>
      </c>
      <c r="G1660" s="144">
        <v>0</v>
      </c>
      <c r="H1660" s="144">
        <v>0</v>
      </c>
      <c r="I1660" s="144">
        <v>100.94</v>
      </c>
    </row>
    <row r="1661" spans="1:9" x14ac:dyDescent="0.2">
      <c r="A1661" s="141" t="s">
        <v>3336</v>
      </c>
      <c r="B1661" s="142" t="s">
        <v>17042</v>
      </c>
      <c r="C1661" s="143">
        <v>262</v>
      </c>
      <c r="D1661" s="143">
        <v>0</v>
      </c>
      <c r="E1661" s="144">
        <v>0</v>
      </c>
      <c r="F1661" s="144">
        <v>311.14999999999998</v>
      </c>
      <c r="G1661" s="144">
        <v>0</v>
      </c>
      <c r="H1661" s="144">
        <v>0</v>
      </c>
      <c r="I1661" s="144">
        <v>311.14999999999998</v>
      </c>
    </row>
    <row r="1662" spans="1:9" x14ac:dyDescent="0.2">
      <c r="A1662" s="141" t="s">
        <v>3338</v>
      </c>
      <c r="B1662" s="142" t="s">
        <v>17043</v>
      </c>
      <c r="C1662" s="143">
        <v>362</v>
      </c>
      <c r="D1662" s="143">
        <v>1</v>
      </c>
      <c r="E1662" s="144">
        <v>319.42</v>
      </c>
      <c r="F1662" s="144">
        <v>429.91</v>
      </c>
      <c r="G1662" s="144">
        <v>84.16</v>
      </c>
      <c r="H1662" s="144">
        <v>34</v>
      </c>
      <c r="I1662" s="144">
        <v>548.07000000000005</v>
      </c>
    </row>
    <row r="1663" spans="1:9" x14ac:dyDescent="0.2">
      <c r="A1663" s="141" t="s">
        <v>3340</v>
      </c>
      <c r="B1663" s="142" t="s">
        <v>17044</v>
      </c>
      <c r="C1663" s="143">
        <v>286</v>
      </c>
      <c r="D1663" s="143">
        <v>1</v>
      </c>
      <c r="E1663" s="144">
        <v>315.18</v>
      </c>
      <c r="F1663" s="144">
        <v>339.66</v>
      </c>
      <c r="G1663" s="144">
        <v>84.16</v>
      </c>
      <c r="H1663" s="144">
        <v>33.54</v>
      </c>
      <c r="I1663" s="144">
        <v>457.36</v>
      </c>
    </row>
    <row r="1664" spans="1:9" x14ac:dyDescent="0.2">
      <c r="A1664" s="141" t="s">
        <v>3342</v>
      </c>
      <c r="B1664" s="142" t="s">
        <v>17045</v>
      </c>
      <c r="C1664" s="143">
        <v>259</v>
      </c>
      <c r="D1664" s="143">
        <v>0</v>
      </c>
      <c r="E1664" s="144">
        <v>0</v>
      </c>
      <c r="F1664" s="144">
        <v>307.58999999999997</v>
      </c>
      <c r="G1664" s="144">
        <v>0</v>
      </c>
      <c r="H1664" s="144">
        <v>0</v>
      </c>
      <c r="I1664" s="144">
        <v>307.58999999999997</v>
      </c>
    </row>
    <row r="1665" spans="1:9" x14ac:dyDescent="0.2">
      <c r="A1665" s="141" t="s">
        <v>3344</v>
      </c>
      <c r="B1665" s="142" t="s">
        <v>17046</v>
      </c>
      <c r="C1665" s="143">
        <v>86</v>
      </c>
      <c r="D1665" s="143">
        <v>0</v>
      </c>
      <c r="E1665" s="144">
        <v>0</v>
      </c>
      <c r="F1665" s="144">
        <v>102.14</v>
      </c>
      <c r="G1665" s="144">
        <v>0</v>
      </c>
      <c r="H1665" s="144">
        <v>0</v>
      </c>
      <c r="I1665" s="144">
        <v>102.14</v>
      </c>
    </row>
    <row r="1666" spans="1:9" x14ac:dyDescent="0.2">
      <c r="A1666" s="141" t="s">
        <v>3346</v>
      </c>
      <c r="B1666" s="142" t="s">
        <v>17047</v>
      </c>
      <c r="C1666" s="143">
        <v>566</v>
      </c>
      <c r="D1666" s="143">
        <v>3</v>
      </c>
      <c r="E1666" s="144">
        <v>945.55</v>
      </c>
      <c r="F1666" s="144">
        <v>672.18</v>
      </c>
      <c r="G1666" s="144">
        <v>252.49</v>
      </c>
      <c r="H1666" s="144">
        <v>100.64</v>
      </c>
      <c r="I1666" s="144">
        <v>1025.31</v>
      </c>
    </row>
    <row r="1667" spans="1:9" x14ac:dyDescent="0.2">
      <c r="A1667" s="141" t="s">
        <v>3348</v>
      </c>
      <c r="B1667" s="142" t="s">
        <v>17048</v>
      </c>
      <c r="C1667" s="143">
        <v>284</v>
      </c>
      <c r="D1667" s="143">
        <v>1</v>
      </c>
      <c r="E1667" s="144">
        <v>313.69</v>
      </c>
      <c r="F1667" s="144">
        <v>337.28</v>
      </c>
      <c r="G1667" s="144">
        <v>84.16</v>
      </c>
      <c r="H1667" s="144">
        <v>33.39</v>
      </c>
      <c r="I1667" s="144">
        <v>454.83</v>
      </c>
    </row>
    <row r="1668" spans="1:9" x14ac:dyDescent="0.2">
      <c r="A1668" s="141" t="s">
        <v>3350</v>
      </c>
      <c r="B1668" s="142" t="s">
        <v>17049</v>
      </c>
      <c r="C1668" s="143">
        <v>754</v>
      </c>
      <c r="D1668" s="143">
        <v>3</v>
      </c>
      <c r="E1668" s="144">
        <v>944.74</v>
      </c>
      <c r="F1668" s="144">
        <v>895.46</v>
      </c>
      <c r="G1668" s="144">
        <v>252.49</v>
      </c>
      <c r="H1668" s="144">
        <v>100.56</v>
      </c>
      <c r="I1668" s="144">
        <v>1248.51</v>
      </c>
    </row>
    <row r="1669" spans="1:9" x14ac:dyDescent="0.2">
      <c r="A1669" s="141" t="s">
        <v>3352</v>
      </c>
      <c r="B1669" s="142" t="s">
        <v>17050</v>
      </c>
      <c r="C1669" s="143">
        <v>273</v>
      </c>
      <c r="D1669" s="143">
        <v>0</v>
      </c>
      <c r="E1669" s="144">
        <v>0</v>
      </c>
      <c r="F1669" s="144">
        <v>324.22000000000003</v>
      </c>
      <c r="G1669" s="144">
        <v>0</v>
      </c>
      <c r="H1669" s="144">
        <v>0</v>
      </c>
      <c r="I1669" s="144">
        <v>324.22000000000003</v>
      </c>
    </row>
    <row r="1670" spans="1:9" x14ac:dyDescent="0.2">
      <c r="A1670" s="141" t="s">
        <v>3354</v>
      </c>
      <c r="B1670" s="142" t="s">
        <v>17051</v>
      </c>
      <c r="C1670" s="143">
        <v>324</v>
      </c>
      <c r="D1670" s="143">
        <v>1</v>
      </c>
      <c r="E1670" s="144">
        <v>188.48</v>
      </c>
      <c r="F1670" s="144">
        <v>384.78</v>
      </c>
      <c r="G1670" s="144">
        <v>84.16</v>
      </c>
      <c r="H1670" s="144">
        <v>20.059999999999999</v>
      </c>
      <c r="I1670" s="144">
        <v>489</v>
      </c>
    </row>
    <row r="1671" spans="1:9" x14ac:dyDescent="0.2">
      <c r="A1671" s="141" t="s">
        <v>3356</v>
      </c>
      <c r="B1671" s="142" t="s">
        <v>17052</v>
      </c>
      <c r="C1671" s="143">
        <v>296</v>
      </c>
      <c r="D1671" s="143">
        <v>0</v>
      </c>
      <c r="E1671" s="144">
        <v>0</v>
      </c>
      <c r="F1671" s="144">
        <v>351.53</v>
      </c>
      <c r="G1671" s="144">
        <v>0</v>
      </c>
      <c r="H1671" s="144">
        <v>0</v>
      </c>
      <c r="I1671" s="144">
        <v>351.53</v>
      </c>
    </row>
    <row r="1672" spans="1:9" x14ac:dyDescent="0.2">
      <c r="A1672" s="141" t="s">
        <v>3358</v>
      </c>
      <c r="B1672" s="142" t="s">
        <v>17053</v>
      </c>
      <c r="C1672" s="143">
        <v>301</v>
      </c>
      <c r="D1672" s="143">
        <v>0</v>
      </c>
      <c r="E1672" s="144">
        <v>0</v>
      </c>
      <c r="F1672" s="144">
        <v>357.47</v>
      </c>
      <c r="G1672" s="144">
        <v>0</v>
      </c>
      <c r="H1672" s="144">
        <v>0</v>
      </c>
      <c r="I1672" s="144">
        <v>357.47</v>
      </c>
    </row>
    <row r="1673" spans="1:9" x14ac:dyDescent="0.2">
      <c r="A1673" s="141" t="s">
        <v>3360</v>
      </c>
      <c r="B1673" s="142" t="s">
        <v>17054</v>
      </c>
      <c r="C1673" s="143">
        <v>488</v>
      </c>
      <c r="D1673" s="143">
        <v>2</v>
      </c>
      <c r="E1673" s="144">
        <v>630.61</v>
      </c>
      <c r="F1673" s="144">
        <v>579.54999999999995</v>
      </c>
      <c r="G1673" s="144">
        <v>168.33</v>
      </c>
      <c r="H1673" s="144">
        <v>67.12</v>
      </c>
      <c r="I1673" s="144">
        <v>815</v>
      </c>
    </row>
    <row r="1674" spans="1:9" x14ac:dyDescent="0.2">
      <c r="A1674" s="141" t="s">
        <v>3362</v>
      </c>
      <c r="B1674" s="142" t="s">
        <v>17055</v>
      </c>
      <c r="C1674" s="143">
        <v>234</v>
      </c>
      <c r="D1674" s="143">
        <v>1</v>
      </c>
      <c r="E1674" s="144">
        <v>315.76</v>
      </c>
      <c r="F1674" s="144">
        <v>277.89999999999998</v>
      </c>
      <c r="G1674" s="144">
        <v>84.16</v>
      </c>
      <c r="H1674" s="144">
        <v>33.61</v>
      </c>
      <c r="I1674" s="144">
        <v>395.67</v>
      </c>
    </row>
    <row r="1675" spans="1:9" x14ac:dyDescent="0.2">
      <c r="A1675" s="141" t="s">
        <v>3364</v>
      </c>
      <c r="B1675" s="142" t="s">
        <v>17056</v>
      </c>
      <c r="C1675" s="143">
        <v>354</v>
      </c>
      <c r="D1675" s="143">
        <v>3</v>
      </c>
      <c r="E1675" s="144">
        <v>1732.48</v>
      </c>
      <c r="F1675" s="144">
        <v>420.42</v>
      </c>
      <c r="G1675" s="144">
        <v>252.49</v>
      </c>
      <c r="H1675" s="144">
        <v>184.4</v>
      </c>
      <c r="I1675" s="144">
        <v>857.31</v>
      </c>
    </row>
    <row r="1676" spans="1:9" x14ac:dyDescent="0.2">
      <c r="A1676" s="141" t="s">
        <v>3366</v>
      </c>
      <c r="B1676" s="142" t="s">
        <v>17057</v>
      </c>
      <c r="C1676" s="143">
        <v>748</v>
      </c>
      <c r="D1676" s="143">
        <v>3</v>
      </c>
      <c r="E1676" s="144">
        <v>940.4</v>
      </c>
      <c r="F1676" s="144">
        <v>888.33</v>
      </c>
      <c r="G1676" s="144">
        <v>252.49</v>
      </c>
      <c r="H1676" s="144">
        <v>100.1</v>
      </c>
      <c r="I1676" s="144">
        <v>1240.92</v>
      </c>
    </row>
    <row r="1677" spans="1:9" x14ac:dyDescent="0.2">
      <c r="A1677" s="141" t="s">
        <v>3368</v>
      </c>
      <c r="B1677" s="142" t="s">
        <v>17058</v>
      </c>
      <c r="C1677" s="143">
        <v>869</v>
      </c>
      <c r="D1677" s="143">
        <v>1</v>
      </c>
      <c r="E1677" s="144">
        <v>2216.5500000000002</v>
      </c>
      <c r="F1677" s="144">
        <v>1032.03</v>
      </c>
      <c r="G1677" s="144">
        <v>84.16</v>
      </c>
      <c r="H1677" s="144">
        <v>235.93</v>
      </c>
      <c r="I1677" s="144">
        <v>1352.12</v>
      </c>
    </row>
    <row r="1678" spans="1:9" x14ac:dyDescent="0.2">
      <c r="A1678" s="141" t="s">
        <v>3370</v>
      </c>
      <c r="B1678" s="142" t="s">
        <v>17059</v>
      </c>
      <c r="C1678" s="143">
        <v>190</v>
      </c>
      <c r="D1678" s="143">
        <v>0</v>
      </c>
      <c r="E1678" s="144">
        <v>0</v>
      </c>
      <c r="F1678" s="144">
        <v>225.65</v>
      </c>
      <c r="G1678" s="144">
        <v>0</v>
      </c>
      <c r="H1678" s="144">
        <v>0</v>
      </c>
      <c r="I1678" s="144">
        <v>225.65</v>
      </c>
    </row>
    <row r="1679" spans="1:9" x14ac:dyDescent="0.2">
      <c r="A1679" s="141" t="s">
        <v>3372</v>
      </c>
      <c r="B1679" s="142" t="s">
        <v>17060</v>
      </c>
      <c r="C1679" s="143">
        <v>1503</v>
      </c>
      <c r="D1679" s="143">
        <v>4</v>
      </c>
      <c r="E1679" s="144">
        <v>1120.6500000000001</v>
      </c>
      <c r="F1679" s="144">
        <v>1784.98</v>
      </c>
      <c r="G1679" s="144">
        <v>336.66</v>
      </c>
      <c r="H1679" s="144">
        <v>119.28</v>
      </c>
      <c r="I1679" s="144">
        <v>2240.92</v>
      </c>
    </row>
    <row r="1680" spans="1:9" x14ac:dyDescent="0.2">
      <c r="A1680" s="141" t="s">
        <v>3374</v>
      </c>
      <c r="B1680" s="142" t="s">
        <v>17061</v>
      </c>
      <c r="C1680" s="143">
        <v>409</v>
      </c>
      <c r="D1680" s="143">
        <v>1</v>
      </c>
      <c r="E1680" s="144">
        <v>385.67</v>
      </c>
      <c r="F1680" s="144">
        <v>485.73</v>
      </c>
      <c r="G1680" s="144">
        <v>84.16</v>
      </c>
      <c r="H1680" s="144">
        <v>41.05</v>
      </c>
      <c r="I1680" s="144">
        <v>610.94000000000005</v>
      </c>
    </row>
    <row r="1681" spans="1:9" x14ac:dyDescent="0.2">
      <c r="A1681" s="141" t="s">
        <v>3376</v>
      </c>
      <c r="B1681" s="142" t="s">
        <v>17062</v>
      </c>
      <c r="C1681" s="143">
        <v>1984</v>
      </c>
      <c r="D1681" s="143">
        <v>7</v>
      </c>
      <c r="E1681" s="144">
        <v>1514.64</v>
      </c>
      <c r="F1681" s="144">
        <v>2356.2199999999998</v>
      </c>
      <c r="G1681" s="144">
        <v>589.14</v>
      </c>
      <c r="H1681" s="144">
        <v>161.22</v>
      </c>
      <c r="I1681" s="144">
        <v>3106.58</v>
      </c>
    </row>
    <row r="1682" spans="1:9" x14ac:dyDescent="0.2">
      <c r="A1682" s="141" t="s">
        <v>3378</v>
      </c>
      <c r="B1682" s="142" t="s">
        <v>17063</v>
      </c>
      <c r="C1682" s="143">
        <v>796</v>
      </c>
      <c r="D1682" s="143">
        <v>1</v>
      </c>
      <c r="E1682" s="144">
        <v>316.10000000000002</v>
      </c>
      <c r="F1682" s="144">
        <v>945.34</v>
      </c>
      <c r="G1682" s="144">
        <v>84.16</v>
      </c>
      <c r="H1682" s="144">
        <v>33.65</v>
      </c>
      <c r="I1682" s="144">
        <v>1063.1500000000001</v>
      </c>
    </row>
    <row r="1683" spans="1:9" x14ac:dyDescent="0.2">
      <c r="A1683" s="141" t="s">
        <v>3380</v>
      </c>
      <c r="B1683" s="142" t="s">
        <v>17064</v>
      </c>
      <c r="C1683" s="143">
        <v>316</v>
      </c>
      <c r="D1683" s="143">
        <v>1</v>
      </c>
      <c r="E1683" s="144">
        <v>315.18</v>
      </c>
      <c r="F1683" s="144">
        <v>375.29</v>
      </c>
      <c r="G1683" s="144">
        <v>84.16</v>
      </c>
      <c r="H1683" s="144">
        <v>33.54</v>
      </c>
      <c r="I1683" s="144">
        <v>492.99</v>
      </c>
    </row>
    <row r="1684" spans="1:9" x14ac:dyDescent="0.2">
      <c r="A1684" s="141" t="s">
        <v>3382</v>
      </c>
      <c r="B1684" s="142" t="s">
        <v>17065</v>
      </c>
      <c r="C1684" s="143">
        <v>7328</v>
      </c>
      <c r="D1684" s="143">
        <v>46</v>
      </c>
      <c r="E1684" s="144">
        <v>17964.02</v>
      </c>
      <c r="F1684" s="144">
        <v>8702.7900000000009</v>
      </c>
      <c r="G1684" s="144">
        <v>3871.54</v>
      </c>
      <c r="H1684" s="144">
        <v>1912.08</v>
      </c>
      <c r="I1684" s="144">
        <v>14486.41</v>
      </c>
    </row>
    <row r="1685" spans="1:9" x14ac:dyDescent="0.2">
      <c r="A1685" s="141" t="s">
        <v>3384</v>
      </c>
      <c r="B1685" s="142" t="s">
        <v>17066</v>
      </c>
      <c r="C1685" s="143">
        <v>770</v>
      </c>
      <c r="D1685" s="143">
        <v>2</v>
      </c>
      <c r="E1685" s="144">
        <v>633.64</v>
      </c>
      <c r="F1685" s="144">
        <v>914.46</v>
      </c>
      <c r="G1685" s="144">
        <v>168.33</v>
      </c>
      <c r="H1685" s="144">
        <v>67.45</v>
      </c>
      <c r="I1685" s="144">
        <v>1150.24</v>
      </c>
    </row>
    <row r="1686" spans="1:9" x14ac:dyDescent="0.2">
      <c r="A1686" s="141" t="s">
        <v>3386</v>
      </c>
      <c r="B1686" s="142" t="s">
        <v>17067</v>
      </c>
      <c r="C1686" s="143">
        <v>155</v>
      </c>
      <c r="D1686" s="143">
        <v>7</v>
      </c>
      <c r="E1686" s="144">
        <v>139544.37</v>
      </c>
      <c r="F1686" s="144">
        <v>184.08</v>
      </c>
      <c r="G1686" s="144">
        <v>589.14</v>
      </c>
      <c r="H1686" s="144">
        <v>14852.99</v>
      </c>
      <c r="I1686" s="144">
        <v>15626.21</v>
      </c>
    </row>
    <row r="1687" spans="1:9" x14ac:dyDescent="0.2">
      <c r="A1687" s="141" t="s">
        <v>3388</v>
      </c>
      <c r="B1687" s="142" t="s">
        <v>17068</v>
      </c>
      <c r="C1687" s="143">
        <v>1065</v>
      </c>
      <c r="D1687" s="143">
        <v>7</v>
      </c>
      <c r="E1687" s="144">
        <v>1335.89</v>
      </c>
      <c r="F1687" s="144">
        <v>1264.8</v>
      </c>
      <c r="G1687" s="144">
        <v>589.14</v>
      </c>
      <c r="H1687" s="144">
        <v>142.19</v>
      </c>
      <c r="I1687" s="144">
        <v>1996.13</v>
      </c>
    </row>
    <row r="1688" spans="1:9" x14ac:dyDescent="0.2">
      <c r="A1688" s="141" t="s">
        <v>3390</v>
      </c>
      <c r="B1688" s="142" t="s">
        <v>17069</v>
      </c>
      <c r="C1688" s="143">
        <v>843</v>
      </c>
      <c r="D1688" s="143">
        <v>9</v>
      </c>
      <c r="E1688" s="144">
        <v>1656.93</v>
      </c>
      <c r="F1688" s="144">
        <v>1001.15</v>
      </c>
      <c r="G1688" s="144">
        <v>757.47</v>
      </c>
      <c r="H1688" s="144">
        <v>176.36</v>
      </c>
      <c r="I1688" s="144">
        <v>1934.98</v>
      </c>
    </row>
    <row r="1689" spans="1:9" x14ac:dyDescent="0.2">
      <c r="A1689" s="141" t="s">
        <v>3392</v>
      </c>
      <c r="B1689" s="142" t="s">
        <v>17070</v>
      </c>
      <c r="C1689" s="143">
        <v>648</v>
      </c>
      <c r="D1689" s="143">
        <v>9</v>
      </c>
      <c r="E1689" s="144">
        <v>1398.37</v>
      </c>
      <c r="F1689" s="144">
        <v>769.57</v>
      </c>
      <c r="G1689" s="144">
        <v>757.47</v>
      </c>
      <c r="H1689" s="144">
        <v>148.84</v>
      </c>
      <c r="I1689" s="144">
        <v>1675.88</v>
      </c>
    </row>
    <row r="1690" spans="1:9" x14ac:dyDescent="0.2">
      <c r="A1690" s="141" t="s">
        <v>3394</v>
      </c>
      <c r="B1690" s="142" t="s">
        <v>17071</v>
      </c>
      <c r="C1690" s="143">
        <v>1075</v>
      </c>
      <c r="D1690" s="143">
        <v>3</v>
      </c>
      <c r="E1690" s="144">
        <v>1033.0999999999999</v>
      </c>
      <c r="F1690" s="144">
        <v>1276.68</v>
      </c>
      <c r="G1690" s="144">
        <v>252.49</v>
      </c>
      <c r="H1690" s="144">
        <v>109.96</v>
      </c>
      <c r="I1690" s="144">
        <v>1639.13</v>
      </c>
    </row>
    <row r="1691" spans="1:9" x14ac:dyDescent="0.2">
      <c r="A1691" s="141" t="s">
        <v>3396</v>
      </c>
      <c r="B1691" s="142" t="s">
        <v>17072</v>
      </c>
      <c r="C1691" s="143">
        <v>495</v>
      </c>
      <c r="D1691" s="143">
        <v>1</v>
      </c>
      <c r="E1691" s="144">
        <v>314.42</v>
      </c>
      <c r="F1691" s="144">
        <v>587.86</v>
      </c>
      <c r="G1691" s="144">
        <v>84.16</v>
      </c>
      <c r="H1691" s="144">
        <v>33.46</v>
      </c>
      <c r="I1691" s="144">
        <v>705.48</v>
      </c>
    </row>
    <row r="1692" spans="1:9" x14ac:dyDescent="0.2">
      <c r="A1692" s="141" t="s">
        <v>3398</v>
      </c>
      <c r="B1692" s="142" t="s">
        <v>17073</v>
      </c>
      <c r="C1692" s="143">
        <v>528</v>
      </c>
      <c r="D1692" s="143">
        <v>1</v>
      </c>
      <c r="E1692" s="144">
        <v>314.8</v>
      </c>
      <c r="F1692" s="144">
        <v>627.05999999999995</v>
      </c>
      <c r="G1692" s="144">
        <v>84.16</v>
      </c>
      <c r="H1692" s="144">
        <v>33.5</v>
      </c>
      <c r="I1692" s="144">
        <v>744.72</v>
      </c>
    </row>
    <row r="1693" spans="1:9" x14ac:dyDescent="0.2">
      <c r="A1693" s="141" t="s">
        <v>3400</v>
      </c>
      <c r="B1693" s="142" t="s">
        <v>17074</v>
      </c>
      <c r="C1693" s="143">
        <v>2894</v>
      </c>
      <c r="D1693" s="143">
        <v>6</v>
      </c>
      <c r="E1693" s="144">
        <v>1191.69</v>
      </c>
      <c r="F1693" s="144">
        <v>3436.94</v>
      </c>
      <c r="G1693" s="144">
        <v>504.98</v>
      </c>
      <c r="H1693" s="144">
        <v>126.84</v>
      </c>
      <c r="I1693" s="144">
        <v>4068.76</v>
      </c>
    </row>
    <row r="1694" spans="1:9" x14ac:dyDescent="0.2">
      <c r="A1694" s="141" t="s">
        <v>3402</v>
      </c>
      <c r="B1694" s="142" t="s">
        <v>17075</v>
      </c>
      <c r="C1694" s="143">
        <v>550</v>
      </c>
      <c r="D1694" s="143">
        <v>3</v>
      </c>
      <c r="E1694" s="144">
        <v>674.07</v>
      </c>
      <c r="F1694" s="144">
        <v>653.17999999999995</v>
      </c>
      <c r="G1694" s="144">
        <v>252.49</v>
      </c>
      <c r="H1694" s="144">
        <v>71.739999999999995</v>
      </c>
      <c r="I1694" s="144">
        <v>977.41</v>
      </c>
    </row>
    <row r="1695" spans="1:9" x14ac:dyDescent="0.2">
      <c r="A1695" s="141" t="s">
        <v>3404</v>
      </c>
      <c r="B1695" s="142" t="s">
        <v>17076</v>
      </c>
      <c r="C1695" s="143">
        <v>587</v>
      </c>
      <c r="D1695" s="143">
        <v>0</v>
      </c>
      <c r="E1695" s="144">
        <v>0</v>
      </c>
      <c r="F1695" s="144">
        <v>697.13</v>
      </c>
      <c r="G1695" s="144">
        <v>0</v>
      </c>
      <c r="H1695" s="144">
        <v>0</v>
      </c>
      <c r="I1695" s="144">
        <v>697.13</v>
      </c>
    </row>
    <row r="1696" spans="1:9" x14ac:dyDescent="0.2">
      <c r="A1696" s="141" t="s">
        <v>3406</v>
      </c>
      <c r="B1696" s="142" t="s">
        <v>17077</v>
      </c>
      <c r="C1696" s="143">
        <v>770</v>
      </c>
      <c r="D1696" s="143">
        <v>3</v>
      </c>
      <c r="E1696" s="144">
        <v>949.06</v>
      </c>
      <c r="F1696" s="144">
        <v>914.46</v>
      </c>
      <c r="G1696" s="144">
        <v>252.49</v>
      </c>
      <c r="H1696" s="144">
        <v>101.02</v>
      </c>
      <c r="I1696" s="144">
        <v>1267.97</v>
      </c>
    </row>
    <row r="1697" spans="1:9" x14ac:dyDescent="0.2">
      <c r="A1697" s="141" t="s">
        <v>3408</v>
      </c>
      <c r="B1697" s="142" t="s">
        <v>17078</v>
      </c>
      <c r="C1697" s="143">
        <v>1675</v>
      </c>
      <c r="D1697" s="143">
        <v>3</v>
      </c>
      <c r="E1697" s="144">
        <v>829.59</v>
      </c>
      <c r="F1697" s="144">
        <v>1989.24</v>
      </c>
      <c r="G1697" s="144">
        <v>252.49</v>
      </c>
      <c r="H1697" s="144">
        <v>88.3</v>
      </c>
      <c r="I1697" s="144">
        <v>2330.0300000000002</v>
      </c>
    </row>
    <row r="1698" spans="1:9" x14ac:dyDescent="0.2">
      <c r="A1698" s="141" t="s">
        <v>3410</v>
      </c>
      <c r="B1698" s="142" t="s">
        <v>17079</v>
      </c>
      <c r="C1698" s="143">
        <v>566</v>
      </c>
      <c r="D1698" s="143">
        <v>2</v>
      </c>
      <c r="E1698" s="144">
        <v>629.79999999999995</v>
      </c>
      <c r="F1698" s="144">
        <v>672.18</v>
      </c>
      <c r="G1698" s="144">
        <v>168.33</v>
      </c>
      <c r="H1698" s="144">
        <v>67.03</v>
      </c>
      <c r="I1698" s="144">
        <v>907.54</v>
      </c>
    </row>
    <row r="1699" spans="1:9" x14ac:dyDescent="0.2">
      <c r="A1699" s="141" t="s">
        <v>3412</v>
      </c>
      <c r="B1699" s="142" t="s">
        <v>17080</v>
      </c>
      <c r="C1699" s="143">
        <v>8821</v>
      </c>
      <c r="D1699" s="143">
        <v>70</v>
      </c>
      <c r="E1699" s="144">
        <v>21348.75</v>
      </c>
      <c r="F1699" s="144">
        <v>10475.89</v>
      </c>
      <c r="G1699" s="144">
        <v>5891.46</v>
      </c>
      <c r="H1699" s="144">
        <v>2272.34</v>
      </c>
      <c r="I1699" s="144">
        <v>18639.689999999999</v>
      </c>
    </row>
    <row r="1700" spans="1:9" x14ac:dyDescent="0.2">
      <c r="A1700" s="141" t="s">
        <v>3414</v>
      </c>
      <c r="B1700" s="142" t="s">
        <v>17081</v>
      </c>
      <c r="C1700" s="143">
        <v>312</v>
      </c>
      <c r="D1700" s="143">
        <v>14</v>
      </c>
      <c r="E1700" s="144">
        <v>6595.45</v>
      </c>
      <c r="F1700" s="144">
        <v>370.54</v>
      </c>
      <c r="G1700" s="144">
        <v>1178.3</v>
      </c>
      <c r="H1700" s="144">
        <v>702.02</v>
      </c>
      <c r="I1700" s="144">
        <v>2250.86</v>
      </c>
    </row>
    <row r="1701" spans="1:9" x14ac:dyDescent="0.2">
      <c r="A1701" s="141" t="s">
        <v>3416</v>
      </c>
      <c r="B1701" s="142" t="s">
        <v>17082</v>
      </c>
      <c r="C1701" s="143">
        <v>113</v>
      </c>
      <c r="D1701" s="143">
        <v>4</v>
      </c>
      <c r="E1701" s="144">
        <v>80063.67</v>
      </c>
      <c r="F1701" s="144">
        <v>134.19999999999999</v>
      </c>
      <c r="G1701" s="144">
        <v>336.66</v>
      </c>
      <c r="H1701" s="144">
        <v>8521.91</v>
      </c>
      <c r="I1701" s="144">
        <v>8992.77</v>
      </c>
    </row>
    <row r="1702" spans="1:9" x14ac:dyDescent="0.2">
      <c r="A1702" s="141" t="s">
        <v>3418</v>
      </c>
      <c r="B1702" s="142" t="s">
        <v>17083</v>
      </c>
      <c r="C1702" s="143">
        <v>1147</v>
      </c>
      <c r="D1702" s="143">
        <v>2</v>
      </c>
      <c r="E1702" s="144">
        <v>638.35</v>
      </c>
      <c r="F1702" s="144">
        <v>1362.18</v>
      </c>
      <c r="G1702" s="144">
        <v>168.33</v>
      </c>
      <c r="H1702" s="144">
        <v>67.94</v>
      </c>
      <c r="I1702" s="144">
        <v>1598.45</v>
      </c>
    </row>
    <row r="1703" spans="1:9" x14ac:dyDescent="0.2">
      <c r="A1703" s="141" t="s">
        <v>3420</v>
      </c>
      <c r="B1703" s="142" t="s">
        <v>17084</v>
      </c>
      <c r="C1703" s="143">
        <v>179</v>
      </c>
      <c r="D1703" s="143">
        <v>0</v>
      </c>
      <c r="E1703" s="144">
        <v>0</v>
      </c>
      <c r="F1703" s="144">
        <v>212.58</v>
      </c>
      <c r="G1703" s="144">
        <v>0</v>
      </c>
      <c r="H1703" s="144">
        <v>0</v>
      </c>
      <c r="I1703" s="144">
        <v>212.58</v>
      </c>
    </row>
    <row r="1704" spans="1:9" x14ac:dyDescent="0.2">
      <c r="A1704" s="141" t="s">
        <v>3422</v>
      </c>
      <c r="B1704" s="142" t="s">
        <v>17085</v>
      </c>
      <c r="C1704" s="143">
        <v>346</v>
      </c>
      <c r="D1704" s="143">
        <v>2</v>
      </c>
      <c r="E1704" s="144">
        <v>630.32000000000005</v>
      </c>
      <c r="F1704" s="144">
        <v>410.91</v>
      </c>
      <c r="G1704" s="144">
        <v>168.33</v>
      </c>
      <c r="H1704" s="144">
        <v>67.09</v>
      </c>
      <c r="I1704" s="144">
        <v>646.33000000000004</v>
      </c>
    </row>
    <row r="1705" spans="1:9" x14ac:dyDescent="0.2">
      <c r="A1705" s="141" t="s">
        <v>3424</v>
      </c>
      <c r="B1705" s="142" t="s">
        <v>17086</v>
      </c>
      <c r="C1705" s="143">
        <v>207</v>
      </c>
      <c r="D1705" s="143">
        <v>0</v>
      </c>
      <c r="E1705" s="144">
        <v>0</v>
      </c>
      <c r="F1705" s="144">
        <v>245.83</v>
      </c>
      <c r="G1705" s="144">
        <v>0</v>
      </c>
      <c r="H1705" s="144">
        <v>0</v>
      </c>
      <c r="I1705" s="144">
        <v>245.83</v>
      </c>
    </row>
    <row r="1706" spans="1:9" x14ac:dyDescent="0.2">
      <c r="A1706" s="141" t="s">
        <v>3426</v>
      </c>
      <c r="B1706" s="142" t="s">
        <v>17087</v>
      </c>
      <c r="C1706" s="143">
        <v>654</v>
      </c>
      <c r="D1706" s="143">
        <v>4</v>
      </c>
      <c r="E1706" s="144">
        <v>43467.1</v>
      </c>
      <c r="F1706" s="144">
        <v>776.7</v>
      </c>
      <c r="G1706" s="144">
        <v>336.66</v>
      </c>
      <c r="H1706" s="144">
        <v>4626.6099999999997</v>
      </c>
      <c r="I1706" s="144">
        <v>5739.97</v>
      </c>
    </row>
    <row r="1707" spans="1:9" x14ac:dyDescent="0.2">
      <c r="A1707" s="141" t="s">
        <v>3428</v>
      </c>
      <c r="B1707" s="142" t="s">
        <v>17088</v>
      </c>
      <c r="C1707" s="143">
        <v>5325</v>
      </c>
      <c r="D1707" s="143">
        <v>17</v>
      </c>
      <c r="E1707" s="144">
        <v>9783.0400000000009</v>
      </c>
      <c r="F1707" s="144">
        <v>6324.02</v>
      </c>
      <c r="G1707" s="144">
        <v>1430.78</v>
      </c>
      <c r="H1707" s="144">
        <v>1041.3</v>
      </c>
      <c r="I1707" s="144">
        <v>8796.1</v>
      </c>
    </row>
    <row r="1708" spans="1:9" x14ac:dyDescent="0.2">
      <c r="A1708" s="141" t="s">
        <v>3430</v>
      </c>
      <c r="B1708" s="142" t="s">
        <v>17089</v>
      </c>
      <c r="C1708" s="143">
        <v>438</v>
      </c>
      <c r="D1708" s="143">
        <v>3</v>
      </c>
      <c r="E1708" s="144">
        <v>951.03</v>
      </c>
      <c r="F1708" s="144">
        <v>520.17999999999995</v>
      </c>
      <c r="G1708" s="144">
        <v>252.49</v>
      </c>
      <c r="H1708" s="144">
        <v>101.22</v>
      </c>
      <c r="I1708" s="144">
        <v>873.89</v>
      </c>
    </row>
    <row r="1709" spans="1:9" x14ac:dyDescent="0.2">
      <c r="A1709" s="141" t="s">
        <v>3432</v>
      </c>
      <c r="B1709" s="142" t="s">
        <v>17090</v>
      </c>
      <c r="C1709" s="143">
        <v>2190</v>
      </c>
      <c r="D1709" s="143">
        <v>5</v>
      </c>
      <c r="E1709" s="144">
        <v>2224.14</v>
      </c>
      <c r="F1709" s="144">
        <v>2600.86</v>
      </c>
      <c r="G1709" s="144">
        <v>420.82</v>
      </c>
      <c r="H1709" s="144">
        <v>236.74</v>
      </c>
      <c r="I1709" s="144">
        <v>3258.42</v>
      </c>
    </row>
    <row r="1710" spans="1:9" x14ac:dyDescent="0.2">
      <c r="A1710" s="141" t="s">
        <v>3434</v>
      </c>
      <c r="B1710" s="142" t="s">
        <v>17091</v>
      </c>
      <c r="C1710" s="143">
        <v>213</v>
      </c>
      <c r="D1710" s="143">
        <v>4</v>
      </c>
      <c r="E1710" s="144">
        <v>3057.53</v>
      </c>
      <c r="F1710" s="144">
        <v>252.96</v>
      </c>
      <c r="G1710" s="144">
        <v>336.66</v>
      </c>
      <c r="H1710" s="144">
        <v>325.44</v>
      </c>
      <c r="I1710" s="144">
        <v>915.06</v>
      </c>
    </row>
    <row r="1711" spans="1:9" x14ac:dyDescent="0.2">
      <c r="A1711" s="141" t="s">
        <v>3436</v>
      </c>
      <c r="B1711" s="142" t="s">
        <v>17092</v>
      </c>
      <c r="C1711" s="143">
        <v>456</v>
      </c>
      <c r="D1711" s="143">
        <v>2</v>
      </c>
      <c r="E1711" s="144">
        <v>628.4</v>
      </c>
      <c r="F1711" s="144">
        <v>541.54999999999995</v>
      </c>
      <c r="G1711" s="144">
        <v>168.33</v>
      </c>
      <c r="H1711" s="144">
        <v>66.89</v>
      </c>
      <c r="I1711" s="144">
        <v>776.77</v>
      </c>
    </row>
    <row r="1712" spans="1:9" x14ac:dyDescent="0.2">
      <c r="A1712" s="141" t="s">
        <v>3438</v>
      </c>
      <c r="B1712" s="142" t="s">
        <v>17093</v>
      </c>
      <c r="C1712" s="143">
        <v>128</v>
      </c>
      <c r="D1712" s="143">
        <v>0</v>
      </c>
      <c r="E1712" s="144">
        <v>0</v>
      </c>
      <c r="F1712" s="144">
        <v>152.02000000000001</v>
      </c>
      <c r="G1712" s="144">
        <v>0</v>
      </c>
      <c r="H1712" s="144">
        <v>0</v>
      </c>
      <c r="I1712" s="144">
        <v>152.02000000000001</v>
      </c>
    </row>
    <row r="1713" spans="1:9" x14ac:dyDescent="0.2">
      <c r="A1713" s="141" t="s">
        <v>3440</v>
      </c>
      <c r="B1713" s="142" t="s">
        <v>17094</v>
      </c>
      <c r="C1713" s="143">
        <v>263</v>
      </c>
      <c r="D1713" s="143">
        <v>1</v>
      </c>
      <c r="E1713" s="144">
        <v>37.32</v>
      </c>
      <c r="F1713" s="144">
        <v>312.33999999999997</v>
      </c>
      <c r="G1713" s="144">
        <v>84.16</v>
      </c>
      <c r="H1713" s="144">
        <v>3.98</v>
      </c>
      <c r="I1713" s="144">
        <v>400.48</v>
      </c>
    </row>
    <row r="1714" spans="1:9" x14ac:dyDescent="0.2">
      <c r="A1714" s="141" t="s">
        <v>3442</v>
      </c>
      <c r="B1714" s="142" t="s">
        <v>17095</v>
      </c>
      <c r="C1714" s="143">
        <v>405</v>
      </c>
      <c r="D1714" s="143">
        <v>1</v>
      </c>
      <c r="E1714" s="144">
        <v>316.39</v>
      </c>
      <c r="F1714" s="144">
        <v>480.98</v>
      </c>
      <c r="G1714" s="144">
        <v>84.16</v>
      </c>
      <c r="H1714" s="144">
        <v>33.68</v>
      </c>
      <c r="I1714" s="144">
        <v>598.82000000000005</v>
      </c>
    </row>
    <row r="1715" spans="1:9" x14ac:dyDescent="0.2">
      <c r="A1715" s="141" t="s">
        <v>3444</v>
      </c>
      <c r="B1715" s="142" t="s">
        <v>17096</v>
      </c>
      <c r="C1715" s="143">
        <v>470</v>
      </c>
      <c r="D1715" s="143">
        <v>2</v>
      </c>
      <c r="E1715" s="144">
        <v>633.83000000000004</v>
      </c>
      <c r="F1715" s="144">
        <v>558.17999999999995</v>
      </c>
      <c r="G1715" s="144">
        <v>168.33</v>
      </c>
      <c r="H1715" s="144">
        <v>67.459999999999994</v>
      </c>
      <c r="I1715" s="144">
        <v>793.97</v>
      </c>
    </row>
    <row r="1716" spans="1:9" x14ac:dyDescent="0.2">
      <c r="A1716" s="141" t="s">
        <v>3446</v>
      </c>
      <c r="B1716" s="142" t="s">
        <v>17097</v>
      </c>
      <c r="C1716" s="143">
        <v>2114</v>
      </c>
      <c r="D1716" s="143">
        <v>2</v>
      </c>
      <c r="E1716" s="144">
        <v>635.85</v>
      </c>
      <c r="F1716" s="144">
        <v>2510.6</v>
      </c>
      <c r="G1716" s="144">
        <v>168.33</v>
      </c>
      <c r="H1716" s="144">
        <v>67.680000000000007</v>
      </c>
      <c r="I1716" s="144">
        <v>2746.61</v>
      </c>
    </row>
    <row r="1717" spans="1:9" x14ac:dyDescent="0.2">
      <c r="A1717" s="141" t="s">
        <v>3448</v>
      </c>
      <c r="B1717" s="142" t="s">
        <v>17098</v>
      </c>
      <c r="C1717" s="143">
        <v>560</v>
      </c>
      <c r="D1717" s="143">
        <v>3</v>
      </c>
      <c r="E1717" s="144">
        <v>815.28</v>
      </c>
      <c r="F1717" s="144">
        <v>665.06</v>
      </c>
      <c r="G1717" s="144">
        <v>252.49</v>
      </c>
      <c r="H1717" s="144">
        <v>86.78</v>
      </c>
      <c r="I1717" s="144">
        <v>1004.33</v>
      </c>
    </row>
    <row r="1718" spans="1:9" x14ac:dyDescent="0.2">
      <c r="A1718" s="141" t="s">
        <v>3450</v>
      </c>
      <c r="B1718" s="142" t="s">
        <v>17099</v>
      </c>
      <c r="C1718" s="143">
        <v>239</v>
      </c>
      <c r="D1718" s="143">
        <v>0</v>
      </c>
      <c r="E1718" s="144">
        <v>0</v>
      </c>
      <c r="F1718" s="144">
        <v>283.83999999999997</v>
      </c>
      <c r="G1718" s="144">
        <v>0</v>
      </c>
      <c r="H1718" s="144">
        <v>0</v>
      </c>
      <c r="I1718" s="144">
        <v>283.83999999999997</v>
      </c>
    </row>
    <row r="1719" spans="1:9" x14ac:dyDescent="0.2">
      <c r="A1719" s="141" t="s">
        <v>3452</v>
      </c>
      <c r="B1719" s="142" t="s">
        <v>17100</v>
      </c>
      <c r="C1719" s="143">
        <v>388</v>
      </c>
      <c r="D1719" s="143">
        <v>2</v>
      </c>
      <c r="E1719" s="144">
        <v>386.29</v>
      </c>
      <c r="F1719" s="144">
        <v>460.79</v>
      </c>
      <c r="G1719" s="144">
        <v>168.33</v>
      </c>
      <c r="H1719" s="144">
        <v>41.12</v>
      </c>
      <c r="I1719" s="144">
        <v>670.24</v>
      </c>
    </row>
    <row r="1720" spans="1:9" x14ac:dyDescent="0.2">
      <c r="A1720" s="141" t="s">
        <v>3454</v>
      </c>
      <c r="B1720" s="142" t="s">
        <v>17101</v>
      </c>
      <c r="C1720" s="143">
        <v>1792</v>
      </c>
      <c r="D1720" s="143">
        <v>9</v>
      </c>
      <c r="E1720" s="144">
        <v>1959.71</v>
      </c>
      <c r="F1720" s="144">
        <v>2128.19</v>
      </c>
      <c r="G1720" s="144">
        <v>757.47</v>
      </c>
      <c r="H1720" s="144">
        <v>208.59</v>
      </c>
      <c r="I1720" s="144">
        <v>3094.25</v>
      </c>
    </row>
    <row r="1721" spans="1:9" x14ac:dyDescent="0.2">
      <c r="A1721" s="141" t="s">
        <v>3456</v>
      </c>
      <c r="B1721" s="142" t="s">
        <v>17102</v>
      </c>
      <c r="C1721" s="143">
        <v>529</v>
      </c>
      <c r="D1721" s="143">
        <v>1</v>
      </c>
      <c r="E1721" s="144">
        <v>314.13</v>
      </c>
      <c r="F1721" s="144">
        <v>628.25</v>
      </c>
      <c r="G1721" s="144">
        <v>84.16</v>
      </c>
      <c r="H1721" s="144">
        <v>33.43</v>
      </c>
      <c r="I1721" s="144">
        <v>745.84</v>
      </c>
    </row>
    <row r="1722" spans="1:9" x14ac:dyDescent="0.2">
      <c r="A1722" s="141" t="s">
        <v>3458</v>
      </c>
      <c r="B1722" s="142" t="s">
        <v>17103</v>
      </c>
      <c r="C1722" s="143">
        <v>1192</v>
      </c>
      <c r="D1722" s="143">
        <v>2</v>
      </c>
      <c r="E1722" s="144">
        <v>629.41</v>
      </c>
      <c r="F1722" s="144">
        <v>1415.63</v>
      </c>
      <c r="G1722" s="144">
        <v>168.33</v>
      </c>
      <c r="H1722" s="144">
        <v>66.989999999999995</v>
      </c>
      <c r="I1722" s="144">
        <v>1650.95</v>
      </c>
    </row>
    <row r="1723" spans="1:9" x14ac:dyDescent="0.2">
      <c r="A1723" s="141" t="s">
        <v>3460</v>
      </c>
      <c r="B1723" s="142" t="s">
        <v>17104</v>
      </c>
      <c r="C1723" s="143">
        <v>1324</v>
      </c>
      <c r="D1723" s="143">
        <v>5</v>
      </c>
      <c r="E1723" s="144">
        <v>1579.49</v>
      </c>
      <c r="F1723" s="144">
        <v>1572.39</v>
      </c>
      <c r="G1723" s="144">
        <v>420.82</v>
      </c>
      <c r="H1723" s="144">
        <v>168.12</v>
      </c>
      <c r="I1723" s="144">
        <v>2161.33</v>
      </c>
    </row>
    <row r="1724" spans="1:9" x14ac:dyDescent="0.2">
      <c r="A1724" s="141" t="s">
        <v>3462</v>
      </c>
      <c r="B1724" s="142" t="s">
        <v>17105</v>
      </c>
      <c r="C1724" s="143">
        <v>1383</v>
      </c>
      <c r="D1724" s="143">
        <v>11</v>
      </c>
      <c r="E1724" s="144">
        <v>3170.1</v>
      </c>
      <c r="F1724" s="144">
        <v>1642.46</v>
      </c>
      <c r="G1724" s="144">
        <v>925.8</v>
      </c>
      <c r="H1724" s="144">
        <v>337.42</v>
      </c>
      <c r="I1724" s="144">
        <v>2905.68</v>
      </c>
    </row>
    <row r="1725" spans="1:9" x14ac:dyDescent="0.2">
      <c r="A1725" s="141" t="s">
        <v>3464</v>
      </c>
      <c r="B1725" s="142" t="s">
        <v>17106</v>
      </c>
      <c r="C1725" s="143">
        <v>845</v>
      </c>
      <c r="D1725" s="143">
        <v>0</v>
      </c>
      <c r="E1725" s="144">
        <v>0</v>
      </c>
      <c r="F1725" s="144">
        <v>1003.53</v>
      </c>
      <c r="G1725" s="144">
        <v>0</v>
      </c>
      <c r="H1725" s="144">
        <v>0</v>
      </c>
      <c r="I1725" s="144">
        <v>1003.53</v>
      </c>
    </row>
    <row r="1726" spans="1:9" x14ac:dyDescent="0.2">
      <c r="A1726" s="141" t="s">
        <v>3466</v>
      </c>
      <c r="B1726" s="142" t="s">
        <v>17107</v>
      </c>
      <c r="C1726" s="143">
        <v>933</v>
      </c>
      <c r="D1726" s="143">
        <v>0</v>
      </c>
      <c r="E1726" s="144">
        <v>0</v>
      </c>
      <c r="F1726" s="144">
        <v>1108.04</v>
      </c>
      <c r="G1726" s="144">
        <v>0</v>
      </c>
      <c r="H1726" s="144">
        <v>0</v>
      </c>
      <c r="I1726" s="144">
        <v>1108.04</v>
      </c>
    </row>
    <row r="1727" spans="1:9" x14ac:dyDescent="0.2">
      <c r="A1727" s="141" t="s">
        <v>3468</v>
      </c>
      <c r="B1727" s="142" t="s">
        <v>17108</v>
      </c>
      <c r="C1727" s="143">
        <v>878</v>
      </c>
      <c r="D1727" s="143">
        <v>5</v>
      </c>
      <c r="E1727" s="144">
        <v>1330.65</v>
      </c>
      <c r="F1727" s="144">
        <v>1042.72</v>
      </c>
      <c r="G1727" s="144">
        <v>420.82</v>
      </c>
      <c r="H1727" s="144">
        <v>141.63</v>
      </c>
      <c r="I1727" s="144">
        <v>1605.17</v>
      </c>
    </row>
    <row r="1728" spans="1:9" x14ac:dyDescent="0.2">
      <c r="A1728" s="141" t="s">
        <v>3470</v>
      </c>
      <c r="B1728" s="142" t="s">
        <v>17109</v>
      </c>
      <c r="C1728" s="143">
        <v>767</v>
      </c>
      <c r="D1728" s="143">
        <v>0</v>
      </c>
      <c r="E1728" s="144">
        <v>0</v>
      </c>
      <c r="F1728" s="144">
        <v>910.9</v>
      </c>
      <c r="G1728" s="144">
        <v>0</v>
      </c>
      <c r="H1728" s="144">
        <v>0</v>
      </c>
      <c r="I1728" s="144">
        <v>910.9</v>
      </c>
    </row>
    <row r="1729" spans="1:9" x14ac:dyDescent="0.2">
      <c r="A1729" s="141" t="s">
        <v>3472</v>
      </c>
      <c r="B1729" s="142" t="s">
        <v>17110</v>
      </c>
      <c r="C1729" s="143">
        <v>5245</v>
      </c>
      <c r="D1729" s="143">
        <v>40</v>
      </c>
      <c r="E1729" s="144">
        <v>51622.38</v>
      </c>
      <c r="F1729" s="144">
        <v>6229.01</v>
      </c>
      <c r="G1729" s="144">
        <v>3366.55</v>
      </c>
      <c r="H1729" s="144">
        <v>5494.65</v>
      </c>
      <c r="I1729" s="144">
        <v>15090.21</v>
      </c>
    </row>
    <row r="1730" spans="1:9" x14ac:dyDescent="0.2">
      <c r="A1730" s="141" t="s">
        <v>3474</v>
      </c>
      <c r="B1730" s="142" t="s">
        <v>17111</v>
      </c>
      <c r="C1730" s="143">
        <v>5031</v>
      </c>
      <c r="D1730" s="143">
        <v>23</v>
      </c>
      <c r="E1730" s="144">
        <v>5656.62</v>
      </c>
      <c r="F1730" s="144">
        <v>5974.86</v>
      </c>
      <c r="G1730" s="144">
        <v>1935.77</v>
      </c>
      <c r="H1730" s="144">
        <v>602.09</v>
      </c>
      <c r="I1730" s="144">
        <v>8512.7199999999993</v>
      </c>
    </row>
    <row r="1731" spans="1:9" x14ac:dyDescent="0.2">
      <c r="A1731" s="141" t="s">
        <v>3476</v>
      </c>
      <c r="B1731" s="142" t="s">
        <v>17112</v>
      </c>
      <c r="C1731" s="143">
        <v>1442</v>
      </c>
      <c r="D1731" s="143">
        <v>15</v>
      </c>
      <c r="E1731" s="144">
        <v>1928.02</v>
      </c>
      <c r="F1731" s="144">
        <v>1712.53</v>
      </c>
      <c r="G1731" s="144">
        <v>1262.46</v>
      </c>
      <c r="H1731" s="144">
        <v>205.22</v>
      </c>
      <c r="I1731" s="144">
        <v>3180.21</v>
      </c>
    </row>
    <row r="1732" spans="1:9" x14ac:dyDescent="0.2">
      <c r="A1732" s="141" t="s">
        <v>3478</v>
      </c>
      <c r="B1732" s="142" t="s">
        <v>17113</v>
      </c>
      <c r="C1732" s="143">
        <v>122982</v>
      </c>
      <c r="D1732" s="143">
        <v>1051</v>
      </c>
      <c r="E1732" s="144">
        <v>673898.24</v>
      </c>
      <c r="F1732" s="144">
        <v>146054.41</v>
      </c>
      <c r="G1732" s="144">
        <v>88456.18</v>
      </c>
      <c r="H1732" s="144">
        <v>71729.210000000006</v>
      </c>
      <c r="I1732" s="144">
        <v>306239.8</v>
      </c>
    </row>
    <row r="1733" spans="1:9" x14ac:dyDescent="0.2">
      <c r="A1733" s="141" t="s">
        <v>3480</v>
      </c>
      <c r="B1733" s="142" t="s">
        <v>17114</v>
      </c>
      <c r="C1733" s="143">
        <v>5526</v>
      </c>
      <c r="D1733" s="143">
        <v>31</v>
      </c>
      <c r="E1733" s="144">
        <v>5338.91</v>
      </c>
      <c r="F1733" s="144">
        <v>6562.72</v>
      </c>
      <c r="G1733" s="144">
        <v>2609.08</v>
      </c>
      <c r="H1733" s="144">
        <v>568.27</v>
      </c>
      <c r="I1733" s="144">
        <v>9740.07</v>
      </c>
    </row>
    <row r="1734" spans="1:9" x14ac:dyDescent="0.2">
      <c r="A1734" s="141" t="s">
        <v>3482</v>
      </c>
      <c r="B1734" s="142" t="s">
        <v>17115</v>
      </c>
      <c r="C1734" s="143">
        <v>30902</v>
      </c>
      <c r="D1734" s="143">
        <v>225</v>
      </c>
      <c r="E1734" s="144">
        <v>764300.87</v>
      </c>
      <c r="F1734" s="144">
        <v>36699.46</v>
      </c>
      <c r="G1734" s="144">
        <v>18936.86</v>
      </c>
      <c r="H1734" s="144">
        <v>81351.600000000006</v>
      </c>
      <c r="I1734" s="144">
        <v>136987.92000000001</v>
      </c>
    </row>
    <row r="1735" spans="1:9" x14ac:dyDescent="0.2">
      <c r="A1735" s="141" t="s">
        <v>3484</v>
      </c>
      <c r="B1735" s="142" t="s">
        <v>17116</v>
      </c>
      <c r="C1735" s="143">
        <v>22761</v>
      </c>
      <c r="D1735" s="143">
        <v>169</v>
      </c>
      <c r="E1735" s="144">
        <v>64385.43</v>
      </c>
      <c r="F1735" s="144">
        <v>27031.14</v>
      </c>
      <c r="G1735" s="144">
        <v>14223.69</v>
      </c>
      <c r="H1735" s="144">
        <v>6853.14</v>
      </c>
      <c r="I1735" s="144">
        <v>48107.97</v>
      </c>
    </row>
    <row r="1736" spans="1:9" x14ac:dyDescent="0.2">
      <c r="A1736" s="141" t="s">
        <v>3486</v>
      </c>
      <c r="B1736" s="142" t="s">
        <v>17117</v>
      </c>
      <c r="C1736" s="143">
        <v>23983</v>
      </c>
      <c r="D1736" s="143">
        <v>534</v>
      </c>
      <c r="E1736" s="144">
        <v>628716.75</v>
      </c>
      <c r="F1736" s="144">
        <v>28482.400000000001</v>
      </c>
      <c r="G1736" s="144">
        <v>44943.48</v>
      </c>
      <c r="H1736" s="144">
        <v>66920.13</v>
      </c>
      <c r="I1736" s="144">
        <v>140346.01</v>
      </c>
    </row>
    <row r="1737" spans="1:9" x14ac:dyDescent="0.2">
      <c r="A1737" s="141" t="s">
        <v>3488</v>
      </c>
      <c r="B1737" s="142" t="s">
        <v>17118</v>
      </c>
      <c r="C1737" s="143">
        <v>695</v>
      </c>
      <c r="D1737" s="143">
        <v>14</v>
      </c>
      <c r="E1737" s="144">
        <v>2871.88</v>
      </c>
      <c r="F1737" s="144">
        <v>825.38</v>
      </c>
      <c r="G1737" s="144">
        <v>1178.3</v>
      </c>
      <c r="H1737" s="144">
        <v>305.68</v>
      </c>
      <c r="I1737" s="144">
        <v>2309.36</v>
      </c>
    </row>
    <row r="1738" spans="1:9" x14ac:dyDescent="0.2">
      <c r="A1738" s="141" t="s">
        <v>3490</v>
      </c>
      <c r="B1738" s="142" t="s">
        <v>17119</v>
      </c>
      <c r="C1738" s="143">
        <v>7655</v>
      </c>
      <c r="D1738" s="143">
        <v>45</v>
      </c>
      <c r="E1738" s="144">
        <v>13415.79</v>
      </c>
      <c r="F1738" s="144">
        <v>9091.14</v>
      </c>
      <c r="G1738" s="144">
        <v>3787.38</v>
      </c>
      <c r="H1738" s="144">
        <v>1427.97</v>
      </c>
      <c r="I1738" s="144">
        <v>14306.49</v>
      </c>
    </row>
    <row r="1739" spans="1:9" x14ac:dyDescent="0.2">
      <c r="A1739" s="141" t="s">
        <v>3492</v>
      </c>
      <c r="B1739" s="142" t="s">
        <v>17120</v>
      </c>
      <c r="C1739" s="143">
        <v>2223</v>
      </c>
      <c r="D1739" s="143">
        <v>32</v>
      </c>
      <c r="E1739" s="144">
        <v>4481.49</v>
      </c>
      <c r="F1739" s="144">
        <v>2640.06</v>
      </c>
      <c r="G1739" s="144">
        <v>2693.24</v>
      </c>
      <c r="H1739" s="144">
        <v>477.01</v>
      </c>
      <c r="I1739" s="144">
        <v>5810.31</v>
      </c>
    </row>
    <row r="1740" spans="1:9" x14ac:dyDescent="0.2">
      <c r="A1740" s="141" t="s">
        <v>3494</v>
      </c>
      <c r="B1740" s="142" t="s">
        <v>17121</v>
      </c>
      <c r="C1740" s="143">
        <v>114244</v>
      </c>
      <c r="D1740" s="143">
        <v>1293</v>
      </c>
      <c r="E1740" s="144">
        <v>1140124.1100000001</v>
      </c>
      <c r="F1740" s="144">
        <v>135677.09</v>
      </c>
      <c r="G1740" s="144">
        <v>108823.82</v>
      </c>
      <c r="H1740" s="144">
        <v>121353.94</v>
      </c>
      <c r="I1740" s="144">
        <v>365854.85</v>
      </c>
    </row>
    <row r="1741" spans="1:9" x14ac:dyDescent="0.2">
      <c r="A1741" s="141" t="s">
        <v>3496</v>
      </c>
      <c r="B1741" s="142" t="s">
        <v>17122</v>
      </c>
      <c r="C1741" s="143">
        <v>3070</v>
      </c>
      <c r="D1741" s="143">
        <v>24</v>
      </c>
      <c r="E1741" s="144">
        <v>4463.41</v>
      </c>
      <c r="F1741" s="144">
        <v>3645.96</v>
      </c>
      <c r="G1741" s="144">
        <v>2019.93</v>
      </c>
      <c r="H1741" s="144">
        <v>475.08</v>
      </c>
      <c r="I1741" s="144">
        <v>6140.97</v>
      </c>
    </row>
    <row r="1742" spans="1:9" x14ac:dyDescent="0.2">
      <c r="A1742" s="141" t="s">
        <v>3498</v>
      </c>
      <c r="B1742" s="142" t="s">
        <v>17123</v>
      </c>
      <c r="C1742" s="143">
        <v>23182</v>
      </c>
      <c r="D1742" s="143">
        <v>249</v>
      </c>
      <c r="E1742" s="144">
        <v>99814.89</v>
      </c>
      <c r="F1742" s="144">
        <v>27531.13</v>
      </c>
      <c r="G1742" s="144">
        <v>20956.79</v>
      </c>
      <c r="H1742" s="144">
        <v>10624.22</v>
      </c>
      <c r="I1742" s="144">
        <v>59112.14</v>
      </c>
    </row>
    <row r="1743" spans="1:9" x14ac:dyDescent="0.2">
      <c r="A1743" s="141" t="s">
        <v>3500</v>
      </c>
      <c r="B1743" s="142" t="s">
        <v>17124</v>
      </c>
      <c r="C1743" s="143">
        <v>86306</v>
      </c>
      <c r="D1743" s="143">
        <v>543</v>
      </c>
      <c r="E1743" s="144">
        <v>409907.41</v>
      </c>
      <c r="F1743" s="144">
        <v>102497.7</v>
      </c>
      <c r="G1743" s="144">
        <v>45700.959999999999</v>
      </c>
      <c r="H1743" s="144">
        <v>43630.23</v>
      </c>
      <c r="I1743" s="144">
        <v>191828.89</v>
      </c>
    </row>
    <row r="1744" spans="1:9" x14ac:dyDescent="0.2">
      <c r="A1744" s="141" t="s">
        <v>3502</v>
      </c>
      <c r="B1744" s="142" t="s">
        <v>17125</v>
      </c>
      <c r="C1744" s="143">
        <v>19368</v>
      </c>
      <c r="D1744" s="143">
        <v>174</v>
      </c>
      <c r="E1744" s="144">
        <v>54758.12</v>
      </c>
      <c r="F1744" s="144">
        <v>23001.59</v>
      </c>
      <c r="G1744" s="144">
        <v>14644.5</v>
      </c>
      <c r="H1744" s="144">
        <v>5828.42</v>
      </c>
      <c r="I1744" s="144">
        <v>43474.51</v>
      </c>
    </row>
    <row r="1745" spans="1:9" x14ac:dyDescent="0.2">
      <c r="A1745" s="141" t="s">
        <v>3504</v>
      </c>
      <c r="B1745" s="142" t="s">
        <v>17126</v>
      </c>
      <c r="C1745" s="143">
        <v>3845</v>
      </c>
      <c r="D1745" s="143">
        <v>30</v>
      </c>
      <c r="E1745" s="144">
        <v>8331.57</v>
      </c>
      <c r="F1745" s="144">
        <v>4566.3500000000004</v>
      </c>
      <c r="G1745" s="144">
        <v>2524.91</v>
      </c>
      <c r="H1745" s="144">
        <v>886.81</v>
      </c>
      <c r="I1745" s="144">
        <v>7978.07</v>
      </c>
    </row>
    <row r="1746" spans="1:9" x14ac:dyDescent="0.2">
      <c r="A1746" s="141" t="s">
        <v>3506</v>
      </c>
      <c r="B1746" s="142" t="s">
        <v>17127</v>
      </c>
      <c r="C1746" s="143">
        <v>1709</v>
      </c>
      <c r="D1746" s="143">
        <v>6</v>
      </c>
      <c r="E1746" s="144">
        <v>1101.17</v>
      </c>
      <c r="F1746" s="144">
        <v>2029.62</v>
      </c>
      <c r="G1746" s="144">
        <v>504.98</v>
      </c>
      <c r="H1746" s="144">
        <v>117.21</v>
      </c>
      <c r="I1746" s="144">
        <v>2651.81</v>
      </c>
    </row>
    <row r="1747" spans="1:9" x14ac:dyDescent="0.2">
      <c r="A1747" s="141" t="s">
        <v>3508</v>
      </c>
      <c r="B1747" s="142" t="s">
        <v>17128</v>
      </c>
      <c r="C1747" s="143">
        <v>2030</v>
      </c>
      <c r="D1747" s="143">
        <v>20</v>
      </c>
      <c r="E1747" s="144">
        <v>4260.49</v>
      </c>
      <c r="F1747" s="144">
        <v>2410.85</v>
      </c>
      <c r="G1747" s="144">
        <v>1683.28</v>
      </c>
      <c r="H1747" s="144">
        <v>453.48</v>
      </c>
      <c r="I1747" s="144">
        <v>4547.6099999999997</v>
      </c>
    </row>
    <row r="1748" spans="1:9" x14ac:dyDescent="0.2">
      <c r="A1748" s="141" t="s">
        <v>3510</v>
      </c>
      <c r="B1748" s="142" t="s">
        <v>17129</v>
      </c>
      <c r="C1748" s="143">
        <v>212801</v>
      </c>
      <c r="D1748" s="143">
        <v>2357</v>
      </c>
      <c r="E1748" s="144">
        <v>2730854.19</v>
      </c>
      <c r="F1748" s="144">
        <v>252724.18</v>
      </c>
      <c r="G1748" s="144">
        <v>198374.13</v>
      </c>
      <c r="H1748" s="144">
        <v>290670.02</v>
      </c>
      <c r="I1748" s="144">
        <v>741768.33</v>
      </c>
    </row>
    <row r="1749" spans="1:9" x14ac:dyDescent="0.2">
      <c r="A1749" s="141" t="s">
        <v>3512</v>
      </c>
      <c r="B1749" s="142" t="s">
        <v>17130</v>
      </c>
      <c r="C1749" s="143">
        <v>6665</v>
      </c>
      <c r="D1749" s="143">
        <v>45</v>
      </c>
      <c r="E1749" s="144">
        <v>31148.41</v>
      </c>
      <c r="F1749" s="144">
        <v>7915.41</v>
      </c>
      <c r="G1749" s="144">
        <v>3787.38</v>
      </c>
      <c r="H1749" s="144">
        <v>3315.42</v>
      </c>
      <c r="I1749" s="144">
        <v>15018.21</v>
      </c>
    </row>
    <row r="1750" spans="1:9" x14ac:dyDescent="0.2">
      <c r="A1750" s="141" t="s">
        <v>3514</v>
      </c>
      <c r="B1750" s="142" t="s">
        <v>17131</v>
      </c>
      <c r="C1750" s="143">
        <v>63365</v>
      </c>
      <c r="D1750" s="143">
        <v>350</v>
      </c>
      <c r="E1750" s="144">
        <v>150362.62</v>
      </c>
      <c r="F1750" s="144">
        <v>75252.78</v>
      </c>
      <c r="G1750" s="144">
        <v>29457.34</v>
      </c>
      <c r="H1750" s="144">
        <v>16004.48</v>
      </c>
      <c r="I1750" s="144">
        <v>120714.6</v>
      </c>
    </row>
    <row r="1751" spans="1:9" x14ac:dyDescent="0.2">
      <c r="A1751" s="141" t="s">
        <v>3516</v>
      </c>
      <c r="B1751" s="142" t="s">
        <v>17132</v>
      </c>
      <c r="C1751" s="143">
        <v>11813</v>
      </c>
      <c r="D1751" s="143">
        <v>110</v>
      </c>
      <c r="E1751" s="144">
        <v>130368.6</v>
      </c>
      <c r="F1751" s="144">
        <v>14029.22</v>
      </c>
      <c r="G1751" s="144">
        <v>9258.02</v>
      </c>
      <c r="H1751" s="144">
        <v>13876.34</v>
      </c>
      <c r="I1751" s="144">
        <v>37163.58</v>
      </c>
    </row>
    <row r="1752" spans="1:9" x14ac:dyDescent="0.2">
      <c r="A1752" s="141" t="s">
        <v>3518</v>
      </c>
      <c r="B1752" s="142" t="s">
        <v>17133</v>
      </c>
      <c r="C1752" s="143">
        <v>8016</v>
      </c>
      <c r="D1752" s="143">
        <v>52</v>
      </c>
      <c r="E1752" s="144">
        <v>24070.799999999999</v>
      </c>
      <c r="F1752" s="144">
        <v>9519.86</v>
      </c>
      <c r="G1752" s="144">
        <v>4376.5200000000004</v>
      </c>
      <c r="H1752" s="144">
        <v>2562.08</v>
      </c>
      <c r="I1752" s="144">
        <v>16458.46</v>
      </c>
    </row>
    <row r="1753" spans="1:9" x14ac:dyDescent="0.2">
      <c r="A1753" s="141" t="s">
        <v>3520</v>
      </c>
      <c r="B1753" s="142" t="s">
        <v>17134</v>
      </c>
      <c r="C1753" s="143">
        <v>5470</v>
      </c>
      <c r="D1753" s="143">
        <v>25</v>
      </c>
      <c r="E1753" s="144">
        <v>6797.77</v>
      </c>
      <c r="F1753" s="144">
        <v>6496.22</v>
      </c>
      <c r="G1753" s="144">
        <v>2104.1</v>
      </c>
      <c r="H1753" s="144">
        <v>723.55</v>
      </c>
      <c r="I1753" s="144">
        <v>9323.8700000000008</v>
      </c>
    </row>
    <row r="1754" spans="1:9" x14ac:dyDescent="0.2">
      <c r="A1754" s="141" t="s">
        <v>3522</v>
      </c>
      <c r="B1754" s="142" t="s">
        <v>17135</v>
      </c>
      <c r="C1754" s="143">
        <v>5655</v>
      </c>
      <c r="D1754" s="143">
        <v>28</v>
      </c>
      <c r="E1754" s="144">
        <v>6683.33</v>
      </c>
      <c r="F1754" s="144">
        <v>6715.92</v>
      </c>
      <c r="G1754" s="144">
        <v>2356.58</v>
      </c>
      <c r="H1754" s="144">
        <v>711.37</v>
      </c>
      <c r="I1754" s="144">
        <v>9783.8700000000008</v>
      </c>
    </row>
    <row r="1755" spans="1:9" x14ac:dyDescent="0.2">
      <c r="A1755" s="141" t="s">
        <v>3524</v>
      </c>
      <c r="B1755" s="142" t="s">
        <v>17136</v>
      </c>
      <c r="C1755" s="143">
        <v>89060</v>
      </c>
      <c r="D1755" s="143">
        <v>1801</v>
      </c>
      <c r="E1755" s="144">
        <v>959358.08</v>
      </c>
      <c r="F1755" s="144">
        <v>105768.37</v>
      </c>
      <c r="G1755" s="144">
        <v>151579.04999999999</v>
      </c>
      <c r="H1755" s="144">
        <v>102113.34</v>
      </c>
      <c r="I1755" s="144">
        <v>359460.76</v>
      </c>
    </row>
    <row r="1756" spans="1:9" x14ac:dyDescent="0.2">
      <c r="A1756" s="141" t="s">
        <v>3526</v>
      </c>
      <c r="B1756" s="142" t="s">
        <v>17137</v>
      </c>
      <c r="C1756" s="143">
        <v>41771</v>
      </c>
      <c r="D1756" s="143">
        <v>447</v>
      </c>
      <c r="E1756" s="144">
        <v>460144.16</v>
      </c>
      <c r="F1756" s="144">
        <v>49607.58</v>
      </c>
      <c r="G1756" s="144">
        <v>37621.230000000003</v>
      </c>
      <c r="H1756" s="144">
        <v>48977.39</v>
      </c>
      <c r="I1756" s="144">
        <v>136206.20000000001</v>
      </c>
    </row>
    <row r="1757" spans="1:9" x14ac:dyDescent="0.2">
      <c r="A1757" s="141" t="s">
        <v>3528</v>
      </c>
      <c r="B1757" s="142" t="s">
        <v>17138</v>
      </c>
      <c r="C1757" s="143">
        <v>6954</v>
      </c>
      <c r="D1757" s="143">
        <v>36</v>
      </c>
      <c r="E1757" s="144">
        <v>9445.84</v>
      </c>
      <c r="F1757" s="144">
        <v>8258.6200000000008</v>
      </c>
      <c r="G1757" s="144">
        <v>3029.9</v>
      </c>
      <c r="H1757" s="144">
        <v>1005.41</v>
      </c>
      <c r="I1757" s="144">
        <v>12293.93</v>
      </c>
    </row>
    <row r="1758" spans="1:9" x14ac:dyDescent="0.2">
      <c r="A1758" s="141" t="s">
        <v>3530</v>
      </c>
      <c r="B1758" s="142" t="s">
        <v>17139</v>
      </c>
      <c r="C1758" s="143">
        <v>29326</v>
      </c>
      <c r="D1758" s="143">
        <v>348</v>
      </c>
      <c r="E1758" s="144">
        <v>123295.09</v>
      </c>
      <c r="F1758" s="144">
        <v>34827.79</v>
      </c>
      <c r="G1758" s="144">
        <v>29289.01</v>
      </c>
      <c r="H1758" s="144">
        <v>13123.43</v>
      </c>
      <c r="I1758" s="144">
        <v>77240.23</v>
      </c>
    </row>
    <row r="1759" spans="1:9" x14ac:dyDescent="0.2">
      <c r="A1759" s="141" t="s">
        <v>3532</v>
      </c>
      <c r="B1759" s="142" t="s">
        <v>17140</v>
      </c>
      <c r="C1759" s="143">
        <v>94867</v>
      </c>
      <c r="D1759" s="143">
        <v>516</v>
      </c>
      <c r="E1759" s="144">
        <v>276892</v>
      </c>
      <c r="F1759" s="144">
        <v>112664.81</v>
      </c>
      <c r="G1759" s="144">
        <v>43428.54</v>
      </c>
      <c r="H1759" s="144">
        <v>29472.17</v>
      </c>
      <c r="I1759" s="144">
        <v>185565.52</v>
      </c>
    </row>
    <row r="1760" spans="1:9" x14ac:dyDescent="0.2">
      <c r="A1760" s="141" t="s">
        <v>3534</v>
      </c>
      <c r="B1760" s="142" t="s">
        <v>17141</v>
      </c>
      <c r="C1760" s="143">
        <v>69507</v>
      </c>
      <c r="D1760" s="143">
        <v>543</v>
      </c>
      <c r="E1760" s="144">
        <v>252545.4</v>
      </c>
      <c r="F1760" s="144">
        <v>82547.070000000007</v>
      </c>
      <c r="G1760" s="144">
        <v>45700.959999999999</v>
      </c>
      <c r="H1760" s="144">
        <v>26880.74</v>
      </c>
      <c r="I1760" s="144">
        <v>155128.76999999999</v>
      </c>
    </row>
    <row r="1761" spans="1:9" x14ac:dyDescent="0.2">
      <c r="A1761" s="141" t="s">
        <v>3536</v>
      </c>
      <c r="B1761" s="142" t="s">
        <v>17142</v>
      </c>
      <c r="C1761" s="143">
        <v>32178</v>
      </c>
      <c r="D1761" s="143">
        <v>638</v>
      </c>
      <c r="E1761" s="144">
        <v>3350757.37</v>
      </c>
      <c r="F1761" s="144">
        <v>38214.85</v>
      </c>
      <c r="G1761" s="144">
        <v>53696.52</v>
      </c>
      <c r="H1761" s="144">
        <v>356652.04</v>
      </c>
      <c r="I1761" s="144">
        <v>448563.41</v>
      </c>
    </row>
    <row r="1762" spans="1:9" x14ac:dyDescent="0.2">
      <c r="A1762" s="141" t="s">
        <v>3538</v>
      </c>
      <c r="B1762" s="142" t="s">
        <v>17143</v>
      </c>
      <c r="C1762" s="143">
        <v>2698</v>
      </c>
      <c r="D1762" s="143">
        <v>22</v>
      </c>
      <c r="E1762" s="144">
        <v>3544.56</v>
      </c>
      <c r="F1762" s="144">
        <v>3204.17</v>
      </c>
      <c r="G1762" s="144">
        <v>1851.61</v>
      </c>
      <c r="H1762" s="144">
        <v>377.28</v>
      </c>
      <c r="I1762" s="144">
        <v>5433.06</v>
      </c>
    </row>
    <row r="1763" spans="1:9" x14ac:dyDescent="0.2">
      <c r="A1763" s="141" t="s">
        <v>3540</v>
      </c>
      <c r="B1763" s="142" t="s">
        <v>17144</v>
      </c>
      <c r="C1763" s="143">
        <v>18466</v>
      </c>
      <c r="D1763" s="143">
        <v>236</v>
      </c>
      <c r="E1763" s="144">
        <v>421219.43</v>
      </c>
      <c r="F1763" s="144">
        <v>21930.37</v>
      </c>
      <c r="G1763" s="144">
        <v>19862.66</v>
      </c>
      <c r="H1763" s="144">
        <v>44834.27</v>
      </c>
      <c r="I1763" s="144">
        <v>86627.3</v>
      </c>
    </row>
    <row r="1764" spans="1:9" x14ac:dyDescent="0.2">
      <c r="A1764" s="141" t="s">
        <v>3542</v>
      </c>
      <c r="B1764" s="142" t="s">
        <v>17145</v>
      </c>
      <c r="C1764" s="143">
        <v>800</v>
      </c>
      <c r="D1764" s="143">
        <v>2</v>
      </c>
      <c r="E1764" s="144">
        <v>1175.0899999999999</v>
      </c>
      <c r="F1764" s="144">
        <v>950.09</v>
      </c>
      <c r="G1764" s="144">
        <v>168.33</v>
      </c>
      <c r="H1764" s="144">
        <v>125.07</v>
      </c>
      <c r="I1764" s="144">
        <v>1243.49</v>
      </c>
    </row>
    <row r="1765" spans="1:9" x14ac:dyDescent="0.2">
      <c r="A1765" s="141" t="s">
        <v>3544</v>
      </c>
      <c r="B1765" s="142" t="s">
        <v>17146</v>
      </c>
      <c r="C1765" s="143">
        <v>7042</v>
      </c>
      <c r="D1765" s="143">
        <v>54</v>
      </c>
      <c r="E1765" s="144">
        <v>14266.4</v>
      </c>
      <c r="F1765" s="144">
        <v>8363.14</v>
      </c>
      <c r="G1765" s="144">
        <v>4544.8500000000004</v>
      </c>
      <c r="H1765" s="144">
        <v>1518.5</v>
      </c>
      <c r="I1765" s="144">
        <v>14426.49</v>
      </c>
    </row>
    <row r="1766" spans="1:9" x14ac:dyDescent="0.2">
      <c r="A1766" s="141" t="s">
        <v>3546</v>
      </c>
      <c r="B1766" s="142" t="s">
        <v>17147</v>
      </c>
      <c r="C1766" s="143">
        <v>16482</v>
      </c>
      <c r="D1766" s="143">
        <v>169</v>
      </c>
      <c r="E1766" s="144">
        <v>72351.289999999994</v>
      </c>
      <c r="F1766" s="144">
        <v>19574.150000000001</v>
      </c>
      <c r="G1766" s="144">
        <v>14223.69</v>
      </c>
      <c r="H1766" s="144">
        <v>7701.02</v>
      </c>
      <c r="I1766" s="144">
        <v>41498.86</v>
      </c>
    </row>
    <row r="1767" spans="1:9" x14ac:dyDescent="0.2">
      <c r="A1767" s="141" t="s">
        <v>3548</v>
      </c>
      <c r="B1767" s="142" t="s">
        <v>17148</v>
      </c>
      <c r="C1767" s="143">
        <v>12572</v>
      </c>
      <c r="D1767" s="143">
        <v>106</v>
      </c>
      <c r="E1767" s="144">
        <v>106381.98</v>
      </c>
      <c r="F1767" s="144">
        <v>14930.61</v>
      </c>
      <c r="G1767" s="144">
        <v>8921.3700000000008</v>
      </c>
      <c r="H1767" s="144">
        <v>11323.22</v>
      </c>
      <c r="I1767" s="144">
        <v>35175.199999999997</v>
      </c>
    </row>
    <row r="1768" spans="1:9" x14ac:dyDescent="0.2">
      <c r="A1768" s="141" t="s">
        <v>3550</v>
      </c>
      <c r="B1768" s="142" t="s">
        <v>17149</v>
      </c>
      <c r="C1768" s="143">
        <v>464</v>
      </c>
      <c r="D1768" s="143">
        <v>5</v>
      </c>
      <c r="E1768" s="144">
        <v>551.54999999999995</v>
      </c>
      <c r="F1768" s="144">
        <v>551.04999999999995</v>
      </c>
      <c r="G1768" s="144">
        <v>420.82</v>
      </c>
      <c r="H1768" s="144">
        <v>58.7</v>
      </c>
      <c r="I1768" s="144">
        <v>1030.57</v>
      </c>
    </row>
    <row r="1769" spans="1:9" x14ac:dyDescent="0.2">
      <c r="A1769" s="141" t="s">
        <v>3552</v>
      </c>
      <c r="B1769" s="142" t="s">
        <v>17150</v>
      </c>
      <c r="C1769" s="143">
        <v>12125</v>
      </c>
      <c r="D1769" s="143">
        <v>118</v>
      </c>
      <c r="E1769" s="144">
        <v>28149.39</v>
      </c>
      <c r="F1769" s="144">
        <v>14399.74</v>
      </c>
      <c r="G1769" s="144">
        <v>9931.33</v>
      </c>
      <c r="H1769" s="144">
        <v>2996.2</v>
      </c>
      <c r="I1769" s="144">
        <v>27327.27</v>
      </c>
    </row>
    <row r="1770" spans="1:9" x14ac:dyDescent="0.2">
      <c r="A1770" s="141" t="s">
        <v>3554</v>
      </c>
      <c r="B1770" s="142" t="s">
        <v>17151</v>
      </c>
      <c r="C1770" s="143">
        <v>1391</v>
      </c>
      <c r="D1770" s="143">
        <v>11</v>
      </c>
      <c r="E1770" s="144">
        <v>2097.71</v>
      </c>
      <c r="F1770" s="144">
        <v>1651.96</v>
      </c>
      <c r="G1770" s="144">
        <v>925.8</v>
      </c>
      <c r="H1770" s="144">
        <v>223.28</v>
      </c>
      <c r="I1770" s="144">
        <v>2801.04</v>
      </c>
    </row>
    <row r="1771" spans="1:9" x14ac:dyDescent="0.2">
      <c r="A1771" s="141" t="s">
        <v>3556</v>
      </c>
      <c r="B1771" s="142" t="s">
        <v>17152</v>
      </c>
      <c r="C1771" s="143">
        <v>7020</v>
      </c>
      <c r="D1771" s="143">
        <v>42</v>
      </c>
      <c r="E1771" s="144">
        <v>13937.38</v>
      </c>
      <c r="F1771" s="144">
        <v>8337.01</v>
      </c>
      <c r="G1771" s="144">
        <v>3534.88</v>
      </c>
      <c r="H1771" s="144">
        <v>1483.49</v>
      </c>
      <c r="I1771" s="144">
        <v>13355.38</v>
      </c>
    </row>
    <row r="1772" spans="1:9" x14ac:dyDescent="0.2">
      <c r="A1772" s="141" t="s">
        <v>3558</v>
      </c>
      <c r="B1772" s="142" t="s">
        <v>17153</v>
      </c>
      <c r="C1772" s="143">
        <v>4432</v>
      </c>
      <c r="D1772" s="143">
        <v>48</v>
      </c>
      <c r="E1772" s="144">
        <v>91841.51</v>
      </c>
      <c r="F1772" s="144">
        <v>5263.48</v>
      </c>
      <c r="G1772" s="144">
        <v>4039.86</v>
      </c>
      <c r="H1772" s="144">
        <v>9775.5400000000009</v>
      </c>
      <c r="I1772" s="144">
        <v>19078.88</v>
      </c>
    </row>
    <row r="1773" spans="1:9" x14ac:dyDescent="0.2">
      <c r="A1773" s="141" t="s">
        <v>3560</v>
      </c>
      <c r="B1773" s="142" t="s">
        <v>17154</v>
      </c>
      <c r="C1773" s="143">
        <v>2821</v>
      </c>
      <c r="D1773" s="143">
        <v>11</v>
      </c>
      <c r="E1773" s="144">
        <v>2569.0700000000002</v>
      </c>
      <c r="F1773" s="144">
        <v>3350.24</v>
      </c>
      <c r="G1773" s="144">
        <v>925.8</v>
      </c>
      <c r="H1773" s="144">
        <v>273.45</v>
      </c>
      <c r="I1773" s="144">
        <v>4549.49</v>
      </c>
    </row>
    <row r="1774" spans="1:9" x14ac:dyDescent="0.2">
      <c r="A1774" s="141" t="s">
        <v>3562</v>
      </c>
      <c r="B1774" s="142" t="s">
        <v>17155</v>
      </c>
      <c r="C1774" s="143">
        <v>1292</v>
      </c>
      <c r="D1774" s="143">
        <v>26</v>
      </c>
      <c r="E1774" s="144">
        <v>6680.16</v>
      </c>
      <c r="F1774" s="144">
        <v>1534.39</v>
      </c>
      <c r="G1774" s="144">
        <v>2188.2600000000002</v>
      </c>
      <c r="H1774" s="144">
        <v>711.03</v>
      </c>
      <c r="I1774" s="144">
        <v>4433.68</v>
      </c>
    </row>
    <row r="1775" spans="1:9" x14ac:dyDescent="0.2">
      <c r="A1775" s="141" t="s">
        <v>3564</v>
      </c>
      <c r="B1775" s="142" t="s">
        <v>17156</v>
      </c>
      <c r="C1775" s="143">
        <v>135</v>
      </c>
      <c r="D1775" s="143">
        <v>0</v>
      </c>
      <c r="E1775" s="144">
        <v>0</v>
      </c>
      <c r="F1775" s="144">
        <v>160.33000000000001</v>
      </c>
      <c r="G1775" s="144">
        <v>0</v>
      </c>
      <c r="H1775" s="144">
        <v>0</v>
      </c>
      <c r="I1775" s="144">
        <v>160.33000000000001</v>
      </c>
    </row>
    <row r="1776" spans="1:9" x14ac:dyDescent="0.2">
      <c r="A1776" s="141" t="s">
        <v>3566</v>
      </c>
      <c r="B1776" s="142" t="s">
        <v>17157</v>
      </c>
      <c r="C1776" s="143">
        <v>1253</v>
      </c>
      <c r="D1776" s="143">
        <v>45</v>
      </c>
      <c r="E1776" s="144">
        <v>10416.67</v>
      </c>
      <c r="F1776" s="144">
        <v>1488.07</v>
      </c>
      <c r="G1776" s="144">
        <v>3787.38</v>
      </c>
      <c r="H1776" s="144">
        <v>1108.74</v>
      </c>
      <c r="I1776" s="144">
        <v>6384.19</v>
      </c>
    </row>
    <row r="1777" spans="1:9" x14ac:dyDescent="0.2">
      <c r="A1777" s="141" t="s">
        <v>3568</v>
      </c>
      <c r="B1777" s="142" t="s">
        <v>17158</v>
      </c>
      <c r="C1777" s="143">
        <v>6691</v>
      </c>
      <c r="D1777" s="143">
        <v>165</v>
      </c>
      <c r="E1777" s="144">
        <v>46835.01</v>
      </c>
      <c r="F1777" s="144">
        <v>7946.29</v>
      </c>
      <c r="G1777" s="144">
        <v>13887.03</v>
      </c>
      <c r="H1777" s="144">
        <v>4985.08</v>
      </c>
      <c r="I1777" s="144">
        <v>26818.400000000001</v>
      </c>
    </row>
    <row r="1778" spans="1:9" x14ac:dyDescent="0.2">
      <c r="A1778" s="141" t="s">
        <v>3570</v>
      </c>
      <c r="B1778" s="142" t="s">
        <v>17159</v>
      </c>
      <c r="C1778" s="143">
        <v>10428</v>
      </c>
      <c r="D1778" s="143">
        <v>273</v>
      </c>
      <c r="E1778" s="144">
        <v>1392964.05</v>
      </c>
      <c r="F1778" s="144">
        <v>12384.38</v>
      </c>
      <c r="G1778" s="144">
        <v>22976.720000000001</v>
      </c>
      <c r="H1778" s="144">
        <v>148266.01999999999</v>
      </c>
      <c r="I1778" s="144">
        <v>183627.12</v>
      </c>
    </row>
    <row r="1779" spans="1:9" x14ac:dyDescent="0.2">
      <c r="A1779" s="141" t="s">
        <v>3572</v>
      </c>
      <c r="B1779" s="142" t="s">
        <v>17160</v>
      </c>
      <c r="C1779" s="143">
        <v>196</v>
      </c>
      <c r="D1779" s="143">
        <v>0</v>
      </c>
      <c r="E1779" s="144">
        <v>0</v>
      </c>
      <c r="F1779" s="144">
        <v>232.77</v>
      </c>
      <c r="G1779" s="144">
        <v>0</v>
      </c>
      <c r="H1779" s="144">
        <v>0</v>
      </c>
      <c r="I1779" s="144">
        <v>232.77</v>
      </c>
    </row>
    <row r="1780" spans="1:9" x14ac:dyDescent="0.2">
      <c r="A1780" s="141" t="s">
        <v>3574</v>
      </c>
      <c r="B1780" s="142" t="s">
        <v>17161</v>
      </c>
      <c r="C1780" s="143">
        <v>870</v>
      </c>
      <c r="D1780" s="143">
        <v>2</v>
      </c>
      <c r="E1780" s="144">
        <v>373.22</v>
      </c>
      <c r="F1780" s="144">
        <v>1033.22</v>
      </c>
      <c r="G1780" s="144">
        <v>168.33</v>
      </c>
      <c r="H1780" s="144">
        <v>39.729999999999997</v>
      </c>
      <c r="I1780" s="144">
        <v>1241.28</v>
      </c>
    </row>
    <row r="1781" spans="1:9" x14ac:dyDescent="0.2">
      <c r="A1781" s="141" t="s">
        <v>3576</v>
      </c>
      <c r="B1781" s="142" t="s">
        <v>17162</v>
      </c>
      <c r="C1781" s="143">
        <v>240</v>
      </c>
      <c r="D1781" s="143">
        <v>3</v>
      </c>
      <c r="E1781" s="144">
        <v>593.6</v>
      </c>
      <c r="F1781" s="144">
        <v>285.02</v>
      </c>
      <c r="G1781" s="144">
        <v>252.49</v>
      </c>
      <c r="H1781" s="144">
        <v>63.18</v>
      </c>
      <c r="I1781" s="144">
        <v>600.69000000000005</v>
      </c>
    </row>
    <row r="1782" spans="1:9" x14ac:dyDescent="0.2">
      <c r="A1782" s="141" t="s">
        <v>3578</v>
      </c>
      <c r="B1782" s="142" t="s">
        <v>17163</v>
      </c>
      <c r="C1782" s="143">
        <v>26878</v>
      </c>
      <c r="D1782" s="143">
        <v>596</v>
      </c>
      <c r="E1782" s="144">
        <v>879444.75</v>
      </c>
      <c r="F1782" s="144">
        <v>31920.53</v>
      </c>
      <c r="G1782" s="144">
        <v>50161.64</v>
      </c>
      <c r="H1782" s="144">
        <v>93607.42</v>
      </c>
      <c r="I1782" s="144">
        <v>175689.59</v>
      </c>
    </row>
    <row r="1783" spans="1:9" x14ac:dyDescent="0.2">
      <c r="A1783" s="141" t="s">
        <v>3580</v>
      </c>
      <c r="B1783" s="142" t="s">
        <v>17164</v>
      </c>
      <c r="C1783" s="143">
        <v>254</v>
      </c>
      <c r="D1783" s="143">
        <v>1</v>
      </c>
      <c r="E1783" s="144">
        <v>174.17</v>
      </c>
      <c r="F1783" s="144">
        <v>301.66000000000003</v>
      </c>
      <c r="G1783" s="144">
        <v>84.16</v>
      </c>
      <c r="H1783" s="144">
        <v>18.54</v>
      </c>
      <c r="I1783" s="144">
        <v>404.36</v>
      </c>
    </row>
    <row r="1784" spans="1:9" x14ac:dyDescent="0.2">
      <c r="A1784" s="141" t="s">
        <v>3582</v>
      </c>
      <c r="B1784" s="142" t="s">
        <v>17165</v>
      </c>
      <c r="C1784" s="143">
        <v>6254</v>
      </c>
      <c r="D1784" s="143">
        <v>92</v>
      </c>
      <c r="E1784" s="144">
        <v>49487.01</v>
      </c>
      <c r="F1784" s="144">
        <v>7427.3</v>
      </c>
      <c r="G1784" s="144">
        <v>7743.07</v>
      </c>
      <c r="H1784" s="144">
        <v>5267.36</v>
      </c>
      <c r="I1784" s="144">
        <v>20437.73</v>
      </c>
    </row>
    <row r="1785" spans="1:9" x14ac:dyDescent="0.2">
      <c r="A1785" s="141" t="s">
        <v>3584</v>
      </c>
      <c r="B1785" s="142" t="s">
        <v>17166</v>
      </c>
      <c r="C1785" s="143">
        <v>3658</v>
      </c>
      <c r="D1785" s="143">
        <v>44</v>
      </c>
      <c r="E1785" s="144">
        <v>16926.37</v>
      </c>
      <c r="F1785" s="144">
        <v>4344.2700000000004</v>
      </c>
      <c r="G1785" s="144">
        <v>3703.21</v>
      </c>
      <c r="H1785" s="144">
        <v>1801.63</v>
      </c>
      <c r="I1785" s="144">
        <v>9849.11</v>
      </c>
    </row>
    <row r="1786" spans="1:9" x14ac:dyDescent="0.2">
      <c r="A1786" s="141" t="s">
        <v>3586</v>
      </c>
      <c r="B1786" s="142" t="s">
        <v>17167</v>
      </c>
      <c r="C1786" s="143">
        <v>152</v>
      </c>
      <c r="D1786" s="143">
        <v>1</v>
      </c>
      <c r="E1786" s="144">
        <v>74.459999999999994</v>
      </c>
      <c r="F1786" s="144">
        <v>180.52</v>
      </c>
      <c r="G1786" s="144">
        <v>84.16</v>
      </c>
      <c r="H1786" s="144">
        <v>7.93</v>
      </c>
      <c r="I1786" s="144">
        <v>272.61</v>
      </c>
    </row>
    <row r="1787" spans="1:9" x14ac:dyDescent="0.2">
      <c r="A1787" s="141" t="s">
        <v>3588</v>
      </c>
      <c r="B1787" s="142" t="s">
        <v>17168</v>
      </c>
      <c r="C1787" s="143">
        <v>175</v>
      </c>
      <c r="D1787" s="143">
        <v>4</v>
      </c>
      <c r="E1787" s="144">
        <v>9113.23</v>
      </c>
      <c r="F1787" s="144">
        <v>207.83</v>
      </c>
      <c r="G1787" s="144">
        <v>336.66</v>
      </c>
      <c r="H1787" s="144">
        <v>970.01</v>
      </c>
      <c r="I1787" s="144">
        <v>1514.5</v>
      </c>
    </row>
    <row r="1788" spans="1:9" x14ac:dyDescent="0.2">
      <c r="A1788" s="141" t="s">
        <v>3590</v>
      </c>
      <c r="B1788" s="142" t="s">
        <v>17169</v>
      </c>
      <c r="C1788" s="143">
        <v>147</v>
      </c>
      <c r="D1788" s="143">
        <v>3</v>
      </c>
      <c r="E1788" s="144">
        <v>622.04</v>
      </c>
      <c r="F1788" s="144">
        <v>174.58</v>
      </c>
      <c r="G1788" s="144">
        <v>252.49</v>
      </c>
      <c r="H1788" s="144">
        <v>66.209999999999994</v>
      </c>
      <c r="I1788" s="144">
        <v>493.28</v>
      </c>
    </row>
    <row r="1789" spans="1:9" x14ac:dyDescent="0.2">
      <c r="A1789" s="141" t="s">
        <v>3592</v>
      </c>
      <c r="B1789" s="142" t="s">
        <v>17170</v>
      </c>
      <c r="C1789" s="143">
        <v>1970</v>
      </c>
      <c r="D1789" s="143">
        <v>22</v>
      </c>
      <c r="E1789" s="144">
        <v>16503.04</v>
      </c>
      <c r="F1789" s="144">
        <v>2339.58</v>
      </c>
      <c r="G1789" s="144">
        <v>1851.61</v>
      </c>
      <c r="H1789" s="144">
        <v>1756.57</v>
      </c>
      <c r="I1789" s="144">
        <v>5947.76</v>
      </c>
    </row>
    <row r="1790" spans="1:9" x14ac:dyDescent="0.2">
      <c r="A1790" s="141" t="s">
        <v>3594</v>
      </c>
      <c r="B1790" s="142" t="s">
        <v>17171</v>
      </c>
      <c r="C1790" s="143">
        <v>158</v>
      </c>
      <c r="D1790" s="143">
        <v>2</v>
      </c>
      <c r="E1790" s="144">
        <v>497.64</v>
      </c>
      <c r="F1790" s="144">
        <v>187.64</v>
      </c>
      <c r="G1790" s="144">
        <v>168.33</v>
      </c>
      <c r="H1790" s="144">
        <v>52.97</v>
      </c>
      <c r="I1790" s="144">
        <v>408.94</v>
      </c>
    </row>
    <row r="1791" spans="1:9" x14ac:dyDescent="0.2">
      <c r="A1791" s="141" t="s">
        <v>3596</v>
      </c>
      <c r="B1791" s="142" t="s">
        <v>17172</v>
      </c>
      <c r="C1791" s="143">
        <v>319</v>
      </c>
      <c r="D1791" s="143">
        <v>3</v>
      </c>
      <c r="E1791" s="144">
        <v>684.25</v>
      </c>
      <c r="F1791" s="144">
        <v>378.85</v>
      </c>
      <c r="G1791" s="144">
        <v>252.49</v>
      </c>
      <c r="H1791" s="144">
        <v>72.83</v>
      </c>
      <c r="I1791" s="144">
        <v>704.17</v>
      </c>
    </row>
    <row r="1792" spans="1:9" x14ac:dyDescent="0.2">
      <c r="A1792" s="141" t="s">
        <v>3598</v>
      </c>
      <c r="B1792" s="142" t="s">
        <v>17173</v>
      </c>
      <c r="C1792" s="143">
        <v>185</v>
      </c>
      <c r="D1792" s="143">
        <v>16</v>
      </c>
      <c r="E1792" s="144">
        <v>39991.370000000003</v>
      </c>
      <c r="F1792" s="144">
        <v>219.7</v>
      </c>
      <c r="G1792" s="144">
        <v>1346.62</v>
      </c>
      <c r="H1792" s="144">
        <v>4256.6499999999996</v>
      </c>
      <c r="I1792" s="144">
        <v>5822.97</v>
      </c>
    </row>
    <row r="1793" spans="1:9" x14ac:dyDescent="0.2">
      <c r="A1793" s="141" t="s">
        <v>3600</v>
      </c>
      <c r="B1793" s="142" t="s">
        <v>17174</v>
      </c>
      <c r="C1793" s="143">
        <v>5605</v>
      </c>
      <c r="D1793" s="143">
        <v>105</v>
      </c>
      <c r="E1793" s="144">
        <v>134063.70000000001</v>
      </c>
      <c r="F1793" s="144">
        <v>6656.54</v>
      </c>
      <c r="G1793" s="144">
        <v>8837.2000000000007</v>
      </c>
      <c r="H1793" s="144">
        <v>14269.64</v>
      </c>
      <c r="I1793" s="144">
        <v>29763.38</v>
      </c>
    </row>
    <row r="1794" spans="1:9" x14ac:dyDescent="0.2">
      <c r="A1794" s="141" t="s">
        <v>3602</v>
      </c>
      <c r="B1794" s="142" t="s">
        <v>17175</v>
      </c>
      <c r="C1794" s="143">
        <v>390</v>
      </c>
      <c r="D1794" s="143">
        <v>10</v>
      </c>
      <c r="E1794" s="144">
        <v>4347.41</v>
      </c>
      <c r="F1794" s="144">
        <v>463.17</v>
      </c>
      <c r="G1794" s="144">
        <v>841.64</v>
      </c>
      <c r="H1794" s="144">
        <v>462.74</v>
      </c>
      <c r="I1794" s="144">
        <v>1767.55</v>
      </c>
    </row>
    <row r="1795" spans="1:9" x14ac:dyDescent="0.2">
      <c r="A1795" s="141" t="s">
        <v>3604</v>
      </c>
      <c r="B1795" s="142" t="s">
        <v>17176</v>
      </c>
      <c r="C1795" s="143">
        <v>173</v>
      </c>
      <c r="D1795" s="143">
        <v>0</v>
      </c>
      <c r="E1795" s="144">
        <v>0</v>
      </c>
      <c r="F1795" s="144">
        <v>205.46</v>
      </c>
      <c r="G1795" s="144">
        <v>0</v>
      </c>
      <c r="H1795" s="144">
        <v>0</v>
      </c>
      <c r="I1795" s="144">
        <v>205.46</v>
      </c>
    </row>
    <row r="1796" spans="1:9" x14ac:dyDescent="0.2">
      <c r="A1796" s="141" t="s">
        <v>3606</v>
      </c>
      <c r="B1796" s="142" t="s">
        <v>17177</v>
      </c>
      <c r="C1796" s="143">
        <v>145</v>
      </c>
      <c r="D1796" s="143">
        <v>6</v>
      </c>
      <c r="E1796" s="144">
        <v>1413.13</v>
      </c>
      <c r="F1796" s="144">
        <v>172.2</v>
      </c>
      <c r="G1796" s="144">
        <v>504.98</v>
      </c>
      <c r="H1796" s="144">
        <v>150.41999999999999</v>
      </c>
      <c r="I1796" s="144">
        <v>827.6</v>
      </c>
    </row>
    <row r="1797" spans="1:9" x14ac:dyDescent="0.2">
      <c r="A1797" s="141" t="s">
        <v>3608</v>
      </c>
      <c r="B1797" s="142" t="s">
        <v>17178</v>
      </c>
      <c r="C1797" s="143">
        <v>1055</v>
      </c>
      <c r="D1797" s="143">
        <v>25</v>
      </c>
      <c r="E1797" s="144">
        <v>14880.42</v>
      </c>
      <c r="F1797" s="144">
        <v>1252.93</v>
      </c>
      <c r="G1797" s="144">
        <v>2104.1</v>
      </c>
      <c r="H1797" s="144">
        <v>1583.86</v>
      </c>
      <c r="I1797" s="144">
        <v>4940.8900000000003</v>
      </c>
    </row>
    <row r="1798" spans="1:9" x14ac:dyDescent="0.2">
      <c r="A1798" s="141" t="s">
        <v>3610</v>
      </c>
      <c r="B1798" s="142" t="s">
        <v>17179</v>
      </c>
      <c r="C1798" s="143">
        <v>27658</v>
      </c>
      <c r="D1798" s="143">
        <v>333</v>
      </c>
      <c r="E1798" s="144">
        <v>391690.29</v>
      </c>
      <c r="F1798" s="144">
        <v>32846.86</v>
      </c>
      <c r="G1798" s="144">
        <v>28026.55</v>
      </c>
      <c r="H1798" s="144">
        <v>41691.22</v>
      </c>
      <c r="I1798" s="144">
        <v>102564.63</v>
      </c>
    </row>
    <row r="1799" spans="1:9" x14ac:dyDescent="0.2">
      <c r="A1799" s="141" t="s">
        <v>3612</v>
      </c>
      <c r="B1799" s="142" t="s">
        <v>17180</v>
      </c>
      <c r="C1799" s="143">
        <v>18991</v>
      </c>
      <c r="D1799" s="143">
        <v>199</v>
      </c>
      <c r="E1799" s="144">
        <v>65383.82</v>
      </c>
      <c r="F1799" s="144">
        <v>22553.86</v>
      </c>
      <c r="G1799" s="144">
        <v>16748.599999999999</v>
      </c>
      <c r="H1799" s="144">
        <v>6959.4</v>
      </c>
      <c r="I1799" s="144">
        <v>46261.86</v>
      </c>
    </row>
    <row r="1800" spans="1:9" x14ac:dyDescent="0.2">
      <c r="A1800" s="141" t="s">
        <v>3614</v>
      </c>
      <c r="B1800" s="142" t="s">
        <v>17181</v>
      </c>
      <c r="C1800" s="143">
        <v>1075</v>
      </c>
      <c r="D1800" s="143">
        <v>31</v>
      </c>
      <c r="E1800" s="144">
        <v>11762.84</v>
      </c>
      <c r="F1800" s="144">
        <v>1276.68</v>
      </c>
      <c r="G1800" s="144">
        <v>2609.08</v>
      </c>
      <c r="H1800" s="144">
        <v>1252.02</v>
      </c>
      <c r="I1800" s="144">
        <v>5137.78</v>
      </c>
    </row>
    <row r="1801" spans="1:9" x14ac:dyDescent="0.2">
      <c r="A1801" s="141" t="s">
        <v>3616</v>
      </c>
      <c r="B1801" s="142" t="s">
        <v>17182</v>
      </c>
      <c r="C1801" s="143">
        <v>5552</v>
      </c>
      <c r="D1801" s="143">
        <v>71</v>
      </c>
      <c r="E1801" s="144">
        <v>25654.74</v>
      </c>
      <c r="F1801" s="144">
        <v>6593.6</v>
      </c>
      <c r="G1801" s="144">
        <v>5975.63</v>
      </c>
      <c r="H1801" s="144">
        <v>2730.67</v>
      </c>
      <c r="I1801" s="144">
        <v>15299.9</v>
      </c>
    </row>
    <row r="1802" spans="1:9" x14ac:dyDescent="0.2">
      <c r="A1802" s="141" t="s">
        <v>3618</v>
      </c>
      <c r="B1802" s="142" t="s">
        <v>17183</v>
      </c>
      <c r="C1802" s="143">
        <v>34903</v>
      </c>
      <c r="D1802" s="143">
        <v>381</v>
      </c>
      <c r="E1802" s="144">
        <v>133609.29999999999</v>
      </c>
      <c r="F1802" s="144">
        <v>41451.08</v>
      </c>
      <c r="G1802" s="144">
        <v>32066.42</v>
      </c>
      <c r="H1802" s="144">
        <v>14221.27</v>
      </c>
      <c r="I1802" s="144">
        <v>87738.77</v>
      </c>
    </row>
    <row r="1803" spans="1:9" x14ac:dyDescent="0.2">
      <c r="A1803" s="141" t="s">
        <v>3620</v>
      </c>
      <c r="B1803" s="142" t="s">
        <v>17184</v>
      </c>
      <c r="C1803" s="143">
        <v>3027</v>
      </c>
      <c r="D1803" s="143">
        <v>107</v>
      </c>
      <c r="E1803" s="144">
        <v>153986.06</v>
      </c>
      <c r="F1803" s="144">
        <v>3594.89</v>
      </c>
      <c r="G1803" s="144">
        <v>9005.5300000000007</v>
      </c>
      <c r="H1803" s="144">
        <v>16390.16</v>
      </c>
      <c r="I1803" s="144">
        <v>28990.58</v>
      </c>
    </row>
    <row r="1804" spans="1:9" x14ac:dyDescent="0.2">
      <c r="A1804" s="141" t="s">
        <v>3622</v>
      </c>
      <c r="B1804" s="142" t="s">
        <v>17185</v>
      </c>
      <c r="C1804" s="143">
        <v>2002</v>
      </c>
      <c r="D1804" s="143">
        <v>41</v>
      </c>
      <c r="E1804" s="144">
        <v>17519.060000000001</v>
      </c>
      <c r="F1804" s="144">
        <v>2377.59</v>
      </c>
      <c r="G1804" s="144">
        <v>3450.72</v>
      </c>
      <c r="H1804" s="144">
        <v>1864.71</v>
      </c>
      <c r="I1804" s="144">
        <v>7693.02</v>
      </c>
    </row>
    <row r="1805" spans="1:9" x14ac:dyDescent="0.2">
      <c r="A1805" s="141" t="s">
        <v>3624</v>
      </c>
      <c r="B1805" s="142" t="s">
        <v>17186</v>
      </c>
      <c r="C1805" s="143">
        <v>687</v>
      </c>
      <c r="D1805" s="143">
        <v>8</v>
      </c>
      <c r="E1805" s="144">
        <v>2481.44</v>
      </c>
      <c r="F1805" s="144">
        <v>815.89</v>
      </c>
      <c r="G1805" s="144">
        <v>673.31</v>
      </c>
      <c r="H1805" s="144">
        <v>264.12</v>
      </c>
      <c r="I1805" s="144">
        <v>1753.32</v>
      </c>
    </row>
    <row r="1806" spans="1:9" x14ac:dyDescent="0.2">
      <c r="A1806" s="141" t="s">
        <v>3626</v>
      </c>
      <c r="B1806" s="142" t="s">
        <v>17187</v>
      </c>
      <c r="C1806" s="143">
        <v>22</v>
      </c>
      <c r="D1806" s="143">
        <v>2</v>
      </c>
      <c r="E1806" s="144">
        <v>223.93</v>
      </c>
      <c r="F1806" s="144">
        <v>26.13</v>
      </c>
      <c r="G1806" s="144">
        <v>168.33</v>
      </c>
      <c r="H1806" s="144">
        <v>23.83</v>
      </c>
      <c r="I1806" s="144">
        <v>218.29</v>
      </c>
    </row>
    <row r="1807" spans="1:9" x14ac:dyDescent="0.2">
      <c r="A1807" s="141" t="s">
        <v>3628</v>
      </c>
      <c r="B1807" s="142" t="s">
        <v>17188</v>
      </c>
      <c r="C1807" s="143">
        <v>179</v>
      </c>
      <c r="D1807" s="143">
        <v>9</v>
      </c>
      <c r="E1807" s="144">
        <v>49847.42</v>
      </c>
      <c r="F1807" s="144">
        <v>212.58</v>
      </c>
      <c r="G1807" s="144">
        <v>757.47</v>
      </c>
      <c r="H1807" s="144">
        <v>5305.72</v>
      </c>
      <c r="I1807" s="144">
        <v>6275.77</v>
      </c>
    </row>
    <row r="1808" spans="1:9" x14ac:dyDescent="0.2">
      <c r="A1808" s="141" t="s">
        <v>3630</v>
      </c>
      <c r="B1808" s="142" t="s">
        <v>17189</v>
      </c>
      <c r="C1808" s="143">
        <v>914</v>
      </c>
      <c r="D1808" s="143">
        <v>9</v>
      </c>
      <c r="E1808" s="144">
        <v>1966.83</v>
      </c>
      <c r="F1808" s="144">
        <v>1085.47</v>
      </c>
      <c r="G1808" s="144">
        <v>757.47</v>
      </c>
      <c r="H1808" s="144">
        <v>209.34</v>
      </c>
      <c r="I1808" s="144">
        <v>2052.2800000000002</v>
      </c>
    </row>
    <row r="1809" spans="1:9" ht="25.5" x14ac:dyDescent="0.2">
      <c r="A1809" s="141" t="s">
        <v>3632</v>
      </c>
      <c r="B1809" s="142" t="s">
        <v>17190</v>
      </c>
      <c r="C1809" s="143">
        <v>172589</v>
      </c>
      <c r="D1809" s="143">
        <v>2826</v>
      </c>
      <c r="E1809" s="144">
        <v>3490979.53</v>
      </c>
      <c r="F1809" s="144">
        <v>204968.08</v>
      </c>
      <c r="G1809" s="144">
        <v>237846.97</v>
      </c>
      <c r="H1809" s="144">
        <v>371577.18</v>
      </c>
      <c r="I1809" s="144">
        <v>814392.23</v>
      </c>
    </row>
    <row r="1810" spans="1:9" x14ac:dyDescent="0.2">
      <c r="A1810" s="141" t="s">
        <v>3634</v>
      </c>
      <c r="B1810" s="142" t="s">
        <v>17191</v>
      </c>
      <c r="C1810" s="143">
        <v>103</v>
      </c>
      <c r="D1810" s="143">
        <v>3</v>
      </c>
      <c r="E1810" s="144">
        <v>959.46</v>
      </c>
      <c r="F1810" s="144">
        <v>122.32</v>
      </c>
      <c r="G1810" s="144">
        <v>252.49</v>
      </c>
      <c r="H1810" s="144">
        <v>102.13</v>
      </c>
      <c r="I1810" s="144">
        <v>476.94</v>
      </c>
    </row>
    <row r="1811" spans="1:9" x14ac:dyDescent="0.2">
      <c r="A1811" s="141" t="s">
        <v>3636</v>
      </c>
      <c r="B1811" s="142" t="s">
        <v>17192</v>
      </c>
      <c r="C1811" s="143">
        <v>714</v>
      </c>
      <c r="D1811" s="143">
        <v>18</v>
      </c>
      <c r="E1811" s="144">
        <v>10576</v>
      </c>
      <c r="F1811" s="144">
        <v>847.95</v>
      </c>
      <c r="G1811" s="144">
        <v>1514.95</v>
      </c>
      <c r="H1811" s="144">
        <v>1125.7</v>
      </c>
      <c r="I1811" s="144">
        <v>3488.6</v>
      </c>
    </row>
    <row r="1812" spans="1:9" x14ac:dyDescent="0.2">
      <c r="A1812" s="141" t="s">
        <v>3638</v>
      </c>
      <c r="B1812" s="142" t="s">
        <v>17193</v>
      </c>
      <c r="C1812" s="143">
        <v>663</v>
      </c>
      <c r="D1812" s="143">
        <v>7</v>
      </c>
      <c r="E1812" s="144">
        <v>1061.03</v>
      </c>
      <c r="F1812" s="144">
        <v>787.38</v>
      </c>
      <c r="G1812" s="144">
        <v>589.14</v>
      </c>
      <c r="H1812" s="144">
        <v>112.94</v>
      </c>
      <c r="I1812" s="144">
        <v>1489.46</v>
      </c>
    </row>
    <row r="1813" spans="1:9" x14ac:dyDescent="0.2">
      <c r="A1813" s="141" t="s">
        <v>3640</v>
      </c>
      <c r="B1813" s="142" t="s">
        <v>17194</v>
      </c>
      <c r="C1813" s="143">
        <v>577</v>
      </c>
      <c r="D1813" s="143">
        <v>7</v>
      </c>
      <c r="E1813" s="144">
        <v>1514.92</v>
      </c>
      <c r="F1813" s="144">
        <v>685.25</v>
      </c>
      <c r="G1813" s="144">
        <v>589.14</v>
      </c>
      <c r="H1813" s="144">
        <v>161.25</v>
      </c>
      <c r="I1813" s="144">
        <v>1435.64</v>
      </c>
    </row>
    <row r="1814" spans="1:9" x14ac:dyDescent="0.2">
      <c r="A1814" s="141" t="s">
        <v>3642</v>
      </c>
      <c r="B1814" s="142" t="s">
        <v>17195</v>
      </c>
      <c r="C1814" s="143">
        <v>404</v>
      </c>
      <c r="D1814" s="143">
        <v>14</v>
      </c>
      <c r="E1814" s="144">
        <v>1726.34</v>
      </c>
      <c r="F1814" s="144">
        <v>479.79</v>
      </c>
      <c r="G1814" s="144">
        <v>1178.3</v>
      </c>
      <c r="H1814" s="144">
        <v>183.75</v>
      </c>
      <c r="I1814" s="144">
        <v>1841.84</v>
      </c>
    </row>
    <row r="1815" spans="1:9" x14ac:dyDescent="0.2">
      <c r="A1815" s="141" t="s">
        <v>3644</v>
      </c>
      <c r="B1815" s="142" t="s">
        <v>17196</v>
      </c>
      <c r="C1815" s="143">
        <v>211</v>
      </c>
      <c r="D1815" s="143">
        <v>3</v>
      </c>
      <c r="E1815" s="144">
        <v>10942.09</v>
      </c>
      <c r="F1815" s="144">
        <v>250.58</v>
      </c>
      <c r="G1815" s="144">
        <v>252.49</v>
      </c>
      <c r="H1815" s="144">
        <v>1164.6600000000001</v>
      </c>
      <c r="I1815" s="144">
        <v>1667.73</v>
      </c>
    </row>
    <row r="1816" spans="1:9" x14ac:dyDescent="0.2">
      <c r="A1816" s="141" t="s">
        <v>3646</v>
      </c>
      <c r="B1816" s="142" t="s">
        <v>17197</v>
      </c>
      <c r="C1816" s="143">
        <v>291</v>
      </c>
      <c r="D1816" s="143">
        <v>6</v>
      </c>
      <c r="E1816" s="144">
        <v>6425.7</v>
      </c>
      <c r="F1816" s="144">
        <v>345.59</v>
      </c>
      <c r="G1816" s="144">
        <v>504.98</v>
      </c>
      <c r="H1816" s="144">
        <v>683.94</v>
      </c>
      <c r="I1816" s="144">
        <v>1534.51</v>
      </c>
    </row>
    <row r="1817" spans="1:9" x14ac:dyDescent="0.2">
      <c r="A1817" s="141" t="s">
        <v>3648</v>
      </c>
      <c r="B1817" s="142" t="s">
        <v>17198</v>
      </c>
      <c r="C1817" s="143">
        <v>531</v>
      </c>
      <c r="D1817" s="143">
        <v>9</v>
      </c>
      <c r="E1817" s="144">
        <v>1870.04</v>
      </c>
      <c r="F1817" s="144">
        <v>630.62</v>
      </c>
      <c r="G1817" s="144">
        <v>757.47</v>
      </c>
      <c r="H1817" s="144">
        <v>199.05</v>
      </c>
      <c r="I1817" s="144">
        <v>1587.14</v>
      </c>
    </row>
    <row r="1818" spans="1:9" x14ac:dyDescent="0.2">
      <c r="A1818" s="141" t="s">
        <v>3650</v>
      </c>
      <c r="B1818" s="142" t="s">
        <v>17199</v>
      </c>
      <c r="C1818" s="143">
        <v>1792</v>
      </c>
      <c r="D1818" s="143">
        <v>37</v>
      </c>
      <c r="E1818" s="144">
        <v>21139.34</v>
      </c>
      <c r="F1818" s="144">
        <v>2128.19</v>
      </c>
      <c r="G1818" s="144">
        <v>3114.06</v>
      </c>
      <c r="H1818" s="144">
        <v>2250.06</v>
      </c>
      <c r="I1818" s="144">
        <v>7492.31</v>
      </c>
    </row>
    <row r="1819" spans="1:9" x14ac:dyDescent="0.2">
      <c r="A1819" s="141" t="s">
        <v>3652</v>
      </c>
      <c r="B1819" s="142" t="s">
        <v>17200</v>
      </c>
      <c r="C1819" s="143">
        <v>510</v>
      </c>
      <c r="D1819" s="143">
        <v>6</v>
      </c>
      <c r="E1819" s="144">
        <v>2795.17</v>
      </c>
      <c r="F1819" s="144">
        <v>605.67999999999995</v>
      </c>
      <c r="G1819" s="144">
        <v>504.98</v>
      </c>
      <c r="H1819" s="144">
        <v>297.51</v>
      </c>
      <c r="I1819" s="144">
        <v>1408.17</v>
      </c>
    </row>
    <row r="1820" spans="1:9" x14ac:dyDescent="0.2">
      <c r="A1820" s="141" t="s">
        <v>3654</v>
      </c>
      <c r="B1820" s="142" t="s">
        <v>17201</v>
      </c>
      <c r="C1820" s="143">
        <v>686</v>
      </c>
      <c r="D1820" s="143">
        <v>22</v>
      </c>
      <c r="E1820" s="144">
        <v>6607.66</v>
      </c>
      <c r="F1820" s="144">
        <v>814.7</v>
      </c>
      <c r="G1820" s="144">
        <v>1851.61</v>
      </c>
      <c r="H1820" s="144">
        <v>703.31</v>
      </c>
      <c r="I1820" s="144">
        <v>3369.62</v>
      </c>
    </row>
    <row r="1821" spans="1:9" x14ac:dyDescent="0.2">
      <c r="A1821" s="141" t="s">
        <v>3656</v>
      </c>
      <c r="B1821" s="142" t="s">
        <v>17202</v>
      </c>
      <c r="C1821" s="143">
        <v>2795</v>
      </c>
      <c r="D1821" s="143">
        <v>72</v>
      </c>
      <c r="E1821" s="144">
        <v>182553.13</v>
      </c>
      <c r="F1821" s="144">
        <v>3319.37</v>
      </c>
      <c r="G1821" s="144">
        <v>6059.79</v>
      </c>
      <c r="H1821" s="144">
        <v>19430.82</v>
      </c>
      <c r="I1821" s="144">
        <v>28809.98</v>
      </c>
    </row>
    <row r="1822" spans="1:9" x14ac:dyDescent="0.2">
      <c r="A1822" s="141" t="s">
        <v>3658</v>
      </c>
      <c r="B1822" s="142" t="s">
        <v>17203</v>
      </c>
      <c r="C1822" s="143">
        <v>109</v>
      </c>
      <c r="D1822" s="143">
        <v>0</v>
      </c>
      <c r="E1822" s="144">
        <v>0</v>
      </c>
      <c r="F1822" s="144">
        <v>129.44999999999999</v>
      </c>
      <c r="G1822" s="144">
        <v>0</v>
      </c>
      <c r="H1822" s="144">
        <v>0</v>
      </c>
      <c r="I1822" s="144">
        <v>129.44999999999999</v>
      </c>
    </row>
    <row r="1823" spans="1:9" x14ac:dyDescent="0.2">
      <c r="A1823" s="141" t="s">
        <v>3660</v>
      </c>
      <c r="B1823" s="142" t="s">
        <v>17204</v>
      </c>
      <c r="C1823" s="143">
        <v>302</v>
      </c>
      <c r="D1823" s="143">
        <v>9</v>
      </c>
      <c r="E1823" s="144">
        <v>15684.48</v>
      </c>
      <c r="F1823" s="144">
        <v>358.66</v>
      </c>
      <c r="G1823" s="144">
        <v>757.47</v>
      </c>
      <c r="H1823" s="144">
        <v>1669.45</v>
      </c>
      <c r="I1823" s="144">
        <v>2785.58</v>
      </c>
    </row>
    <row r="1824" spans="1:9" x14ac:dyDescent="0.2">
      <c r="A1824" s="141" t="s">
        <v>3662</v>
      </c>
      <c r="B1824" s="142" t="s">
        <v>17205</v>
      </c>
      <c r="C1824" s="143">
        <v>749</v>
      </c>
      <c r="D1824" s="143">
        <v>10</v>
      </c>
      <c r="E1824" s="144">
        <v>2910.95</v>
      </c>
      <c r="F1824" s="144">
        <v>889.52</v>
      </c>
      <c r="G1824" s="144">
        <v>841.64</v>
      </c>
      <c r="H1824" s="144">
        <v>309.83999999999997</v>
      </c>
      <c r="I1824" s="144">
        <v>2041</v>
      </c>
    </row>
    <row r="1825" spans="1:9" x14ac:dyDescent="0.2">
      <c r="A1825" s="141" t="s">
        <v>3664</v>
      </c>
      <c r="B1825" s="142" t="s">
        <v>17206</v>
      </c>
      <c r="C1825" s="143">
        <v>84</v>
      </c>
      <c r="D1825" s="143">
        <v>1</v>
      </c>
      <c r="E1825" s="144">
        <v>186.61</v>
      </c>
      <c r="F1825" s="144">
        <v>99.76</v>
      </c>
      <c r="G1825" s="144">
        <v>84.16</v>
      </c>
      <c r="H1825" s="144">
        <v>19.86</v>
      </c>
      <c r="I1825" s="144">
        <v>203.78</v>
      </c>
    </row>
    <row r="1826" spans="1:9" x14ac:dyDescent="0.2">
      <c r="A1826" s="141" t="s">
        <v>3666</v>
      </c>
      <c r="B1826" s="142" t="s">
        <v>17207</v>
      </c>
      <c r="C1826" s="143">
        <v>273</v>
      </c>
      <c r="D1826" s="143">
        <v>5</v>
      </c>
      <c r="E1826" s="144">
        <v>1276.54</v>
      </c>
      <c r="F1826" s="144">
        <v>324.22000000000003</v>
      </c>
      <c r="G1826" s="144">
        <v>420.82</v>
      </c>
      <c r="H1826" s="144">
        <v>135.87</v>
      </c>
      <c r="I1826" s="144">
        <v>880.91</v>
      </c>
    </row>
    <row r="1827" spans="1:9" x14ac:dyDescent="0.2">
      <c r="A1827" s="141" t="s">
        <v>3668</v>
      </c>
      <c r="B1827" s="142" t="s">
        <v>17208</v>
      </c>
      <c r="C1827" s="143">
        <v>531</v>
      </c>
      <c r="D1827" s="143">
        <v>17</v>
      </c>
      <c r="E1827" s="144">
        <v>36060.65</v>
      </c>
      <c r="F1827" s="144">
        <v>630.62</v>
      </c>
      <c r="G1827" s="144">
        <v>1430.78</v>
      </c>
      <c r="H1827" s="144">
        <v>3838.26</v>
      </c>
      <c r="I1827" s="144">
        <v>5899.66</v>
      </c>
    </row>
    <row r="1828" spans="1:9" x14ac:dyDescent="0.2">
      <c r="A1828" s="141" t="s">
        <v>3670</v>
      </c>
      <c r="B1828" s="142" t="s">
        <v>17209</v>
      </c>
      <c r="C1828" s="143">
        <v>454</v>
      </c>
      <c r="D1828" s="143">
        <v>13</v>
      </c>
      <c r="E1828" s="144">
        <v>24100.11</v>
      </c>
      <c r="F1828" s="144">
        <v>539.17999999999995</v>
      </c>
      <c r="G1828" s="144">
        <v>1094.1300000000001</v>
      </c>
      <c r="H1828" s="144">
        <v>2565.1999999999998</v>
      </c>
      <c r="I1828" s="144">
        <v>4198.51</v>
      </c>
    </row>
    <row r="1829" spans="1:9" x14ac:dyDescent="0.2">
      <c r="A1829" s="141" t="s">
        <v>3672</v>
      </c>
      <c r="B1829" s="142" t="s">
        <v>17210</v>
      </c>
      <c r="C1829" s="143">
        <v>49</v>
      </c>
      <c r="D1829" s="143">
        <v>0</v>
      </c>
      <c r="E1829" s="144">
        <v>0</v>
      </c>
      <c r="F1829" s="144">
        <v>58.19</v>
      </c>
      <c r="G1829" s="144">
        <v>0</v>
      </c>
      <c r="H1829" s="144">
        <v>0</v>
      </c>
      <c r="I1829" s="144">
        <v>58.19</v>
      </c>
    </row>
    <row r="1830" spans="1:9" x14ac:dyDescent="0.2">
      <c r="A1830" s="141" t="s">
        <v>3674</v>
      </c>
      <c r="B1830" s="142" t="s">
        <v>17211</v>
      </c>
      <c r="C1830" s="143">
        <v>93</v>
      </c>
      <c r="D1830" s="143">
        <v>3</v>
      </c>
      <c r="E1830" s="144">
        <v>559.83000000000004</v>
      </c>
      <c r="F1830" s="144">
        <v>110.45</v>
      </c>
      <c r="G1830" s="144">
        <v>252.49</v>
      </c>
      <c r="H1830" s="144">
        <v>59.58</v>
      </c>
      <c r="I1830" s="144">
        <v>422.52</v>
      </c>
    </row>
    <row r="1831" spans="1:9" x14ac:dyDescent="0.2">
      <c r="A1831" s="141" t="s">
        <v>3676</v>
      </c>
      <c r="B1831" s="142" t="s">
        <v>17212</v>
      </c>
      <c r="C1831" s="143">
        <v>186</v>
      </c>
      <c r="D1831" s="143">
        <v>2</v>
      </c>
      <c r="E1831" s="144">
        <v>436.02</v>
      </c>
      <c r="F1831" s="144">
        <v>220.9</v>
      </c>
      <c r="G1831" s="144">
        <v>168.33</v>
      </c>
      <c r="H1831" s="144">
        <v>46.41</v>
      </c>
      <c r="I1831" s="144">
        <v>435.64</v>
      </c>
    </row>
    <row r="1832" spans="1:9" x14ac:dyDescent="0.2">
      <c r="A1832" s="141" t="s">
        <v>3678</v>
      </c>
      <c r="B1832" s="142" t="s">
        <v>17213</v>
      </c>
      <c r="C1832" s="143">
        <v>628</v>
      </c>
      <c r="D1832" s="143">
        <v>4</v>
      </c>
      <c r="E1832" s="144">
        <v>690.47</v>
      </c>
      <c r="F1832" s="144">
        <v>745.82</v>
      </c>
      <c r="G1832" s="144">
        <v>336.66</v>
      </c>
      <c r="H1832" s="144">
        <v>73.5</v>
      </c>
      <c r="I1832" s="144">
        <v>1155.98</v>
      </c>
    </row>
    <row r="1833" spans="1:9" x14ac:dyDescent="0.2">
      <c r="A1833" s="141" t="s">
        <v>3680</v>
      </c>
      <c r="B1833" s="142" t="s">
        <v>17214</v>
      </c>
      <c r="C1833" s="143">
        <v>53</v>
      </c>
      <c r="D1833" s="143">
        <v>0</v>
      </c>
      <c r="E1833" s="144">
        <v>0</v>
      </c>
      <c r="F1833" s="144">
        <v>62.94</v>
      </c>
      <c r="G1833" s="144">
        <v>0</v>
      </c>
      <c r="H1833" s="144">
        <v>0</v>
      </c>
      <c r="I1833" s="144">
        <v>62.94</v>
      </c>
    </row>
    <row r="1834" spans="1:9" x14ac:dyDescent="0.2">
      <c r="A1834" s="141" t="s">
        <v>3682</v>
      </c>
      <c r="B1834" s="142" t="s">
        <v>17215</v>
      </c>
      <c r="C1834" s="143">
        <v>49</v>
      </c>
      <c r="D1834" s="143">
        <v>1</v>
      </c>
      <c r="E1834" s="144">
        <v>186.61</v>
      </c>
      <c r="F1834" s="144">
        <v>58.19</v>
      </c>
      <c r="G1834" s="144">
        <v>84.16</v>
      </c>
      <c r="H1834" s="144">
        <v>19.86</v>
      </c>
      <c r="I1834" s="144">
        <v>162.21</v>
      </c>
    </row>
    <row r="1835" spans="1:9" x14ac:dyDescent="0.2">
      <c r="A1835" s="141" t="s">
        <v>3684</v>
      </c>
      <c r="B1835" s="142" t="s">
        <v>17216</v>
      </c>
      <c r="C1835" s="143">
        <v>664</v>
      </c>
      <c r="D1835" s="143">
        <v>17</v>
      </c>
      <c r="E1835" s="144">
        <v>4652.8500000000004</v>
      </c>
      <c r="F1835" s="144">
        <v>788.57</v>
      </c>
      <c r="G1835" s="144">
        <v>1430.78</v>
      </c>
      <c r="H1835" s="144">
        <v>495.25</v>
      </c>
      <c r="I1835" s="144">
        <v>2714.6</v>
      </c>
    </row>
    <row r="1836" spans="1:9" x14ac:dyDescent="0.2">
      <c r="A1836" s="141" t="s">
        <v>3686</v>
      </c>
      <c r="B1836" s="142" t="s">
        <v>17217</v>
      </c>
      <c r="C1836" s="143">
        <v>1650</v>
      </c>
      <c r="D1836" s="143">
        <v>23</v>
      </c>
      <c r="E1836" s="144">
        <v>13445.11</v>
      </c>
      <c r="F1836" s="144">
        <v>1959.55</v>
      </c>
      <c r="G1836" s="144">
        <v>1935.77</v>
      </c>
      <c r="H1836" s="144">
        <v>1431.09</v>
      </c>
      <c r="I1836" s="144">
        <v>5326.41</v>
      </c>
    </row>
    <row r="1837" spans="1:9" x14ac:dyDescent="0.2">
      <c r="A1837" s="141" t="s">
        <v>3688</v>
      </c>
      <c r="B1837" s="142" t="s">
        <v>17218</v>
      </c>
      <c r="C1837" s="143">
        <v>1308</v>
      </c>
      <c r="D1837" s="143">
        <v>30</v>
      </c>
      <c r="E1837" s="144">
        <v>25639.57</v>
      </c>
      <c r="F1837" s="144">
        <v>1553.39</v>
      </c>
      <c r="G1837" s="144">
        <v>2524.91</v>
      </c>
      <c r="H1837" s="144">
        <v>2729.06</v>
      </c>
      <c r="I1837" s="144">
        <v>6807.36</v>
      </c>
    </row>
    <row r="1838" spans="1:9" x14ac:dyDescent="0.2">
      <c r="A1838" s="141" t="s">
        <v>3690</v>
      </c>
      <c r="B1838" s="142" t="s">
        <v>17219</v>
      </c>
      <c r="C1838" s="143">
        <v>155</v>
      </c>
      <c r="D1838" s="143">
        <v>1</v>
      </c>
      <c r="E1838" s="144">
        <v>68.150000000000006</v>
      </c>
      <c r="F1838" s="144">
        <v>184.08</v>
      </c>
      <c r="G1838" s="144">
        <v>84.16</v>
      </c>
      <c r="H1838" s="144">
        <v>7.26</v>
      </c>
      <c r="I1838" s="144">
        <v>275.5</v>
      </c>
    </row>
    <row r="1839" spans="1:9" x14ac:dyDescent="0.2">
      <c r="A1839" s="141" t="s">
        <v>3692</v>
      </c>
      <c r="B1839" s="142" t="s">
        <v>17220</v>
      </c>
      <c r="C1839" s="143">
        <v>983</v>
      </c>
      <c r="D1839" s="143">
        <v>30</v>
      </c>
      <c r="E1839" s="144">
        <v>7251.7</v>
      </c>
      <c r="F1839" s="144">
        <v>1167.42</v>
      </c>
      <c r="G1839" s="144">
        <v>2524.91</v>
      </c>
      <c r="H1839" s="144">
        <v>771.86</v>
      </c>
      <c r="I1839" s="144">
        <v>4464.1899999999996</v>
      </c>
    </row>
    <row r="1840" spans="1:9" x14ac:dyDescent="0.2">
      <c r="A1840" s="141" t="s">
        <v>3694</v>
      </c>
      <c r="B1840" s="142" t="s">
        <v>17221</v>
      </c>
      <c r="C1840" s="143">
        <v>169</v>
      </c>
      <c r="D1840" s="143">
        <v>6</v>
      </c>
      <c r="E1840" s="144">
        <v>1946.25</v>
      </c>
      <c r="F1840" s="144">
        <v>200.7</v>
      </c>
      <c r="G1840" s="144">
        <v>504.98</v>
      </c>
      <c r="H1840" s="144">
        <v>207.16</v>
      </c>
      <c r="I1840" s="144">
        <v>912.84</v>
      </c>
    </row>
    <row r="1841" spans="1:9" x14ac:dyDescent="0.2">
      <c r="A1841" s="141" t="s">
        <v>3696</v>
      </c>
      <c r="B1841" s="142" t="s">
        <v>17222</v>
      </c>
      <c r="C1841" s="143">
        <v>73</v>
      </c>
      <c r="D1841" s="143">
        <v>2</v>
      </c>
      <c r="E1841" s="144">
        <v>435.43</v>
      </c>
      <c r="F1841" s="144">
        <v>86.7</v>
      </c>
      <c r="G1841" s="144">
        <v>168.33</v>
      </c>
      <c r="H1841" s="144">
        <v>46.34</v>
      </c>
      <c r="I1841" s="144">
        <v>301.37</v>
      </c>
    </row>
    <row r="1842" spans="1:9" x14ac:dyDescent="0.2">
      <c r="A1842" s="141" t="s">
        <v>3698</v>
      </c>
      <c r="B1842" s="142" t="s">
        <v>17223</v>
      </c>
      <c r="C1842" s="143">
        <v>6958</v>
      </c>
      <c r="D1842" s="143">
        <v>90</v>
      </c>
      <c r="E1842" s="144">
        <v>83276.19</v>
      </c>
      <c r="F1842" s="144">
        <v>8263.3799999999992</v>
      </c>
      <c r="G1842" s="144">
        <v>7574.74</v>
      </c>
      <c r="H1842" s="144">
        <v>8863.86</v>
      </c>
      <c r="I1842" s="144">
        <v>24701.98</v>
      </c>
    </row>
    <row r="1843" spans="1:9" x14ac:dyDescent="0.2">
      <c r="A1843" s="141" t="s">
        <v>3700</v>
      </c>
      <c r="B1843" s="142" t="s">
        <v>17224</v>
      </c>
      <c r="C1843" s="143">
        <v>365</v>
      </c>
      <c r="D1843" s="143">
        <v>4</v>
      </c>
      <c r="E1843" s="144">
        <v>677.47</v>
      </c>
      <c r="F1843" s="144">
        <v>433.48</v>
      </c>
      <c r="G1843" s="144">
        <v>336.66</v>
      </c>
      <c r="H1843" s="144">
        <v>72.11</v>
      </c>
      <c r="I1843" s="144">
        <v>842.25</v>
      </c>
    </row>
    <row r="1844" spans="1:9" x14ac:dyDescent="0.2">
      <c r="A1844" s="141" t="s">
        <v>3702</v>
      </c>
      <c r="B1844" s="142" t="s">
        <v>17225</v>
      </c>
      <c r="C1844" s="143">
        <v>544</v>
      </c>
      <c r="D1844" s="143">
        <v>14</v>
      </c>
      <c r="E1844" s="144">
        <v>2765.03</v>
      </c>
      <c r="F1844" s="144">
        <v>646.05999999999995</v>
      </c>
      <c r="G1844" s="144">
        <v>1178.3</v>
      </c>
      <c r="H1844" s="144">
        <v>294.3</v>
      </c>
      <c r="I1844" s="144">
        <v>2118.66</v>
      </c>
    </row>
    <row r="1845" spans="1:9" x14ac:dyDescent="0.2">
      <c r="A1845" s="141" t="s">
        <v>3704</v>
      </c>
      <c r="B1845" s="142" t="s">
        <v>17226</v>
      </c>
      <c r="C1845" s="143">
        <v>2406</v>
      </c>
      <c r="D1845" s="143">
        <v>76</v>
      </c>
      <c r="E1845" s="144">
        <v>93557.06</v>
      </c>
      <c r="F1845" s="144">
        <v>2857.38</v>
      </c>
      <c r="G1845" s="144">
        <v>6396.45</v>
      </c>
      <c r="H1845" s="144">
        <v>9958.14</v>
      </c>
      <c r="I1845" s="144">
        <v>19211.97</v>
      </c>
    </row>
    <row r="1846" spans="1:9" x14ac:dyDescent="0.2">
      <c r="A1846" s="141" t="s">
        <v>3706</v>
      </c>
      <c r="B1846" s="142" t="s">
        <v>17227</v>
      </c>
      <c r="C1846" s="143">
        <v>750</v>
      </c>
      <c r="D1846" s="143">
        <v>15</v>
      </c>
      <c r="E1846" s="144">
        <v>2455.7800000000002</v>
      </c>
      <c r="F1846" s="144">
        <v>890.7</v>
      </c>
      <c r="G1846" s="144">
        <v>1262.46</v>
      </c>
      <c r="H1846" s="144">
        <v>261.39</v>
      </c>
      <c r="I1846" s="144">
        <v>2414.5500000000002</v>
      </c>
    </row>
    <row r="1847" spans="1:9" x14ac:dyDescent="0.2">
      <c r="A1847" s="141" t="s">
        <v>3708</v>
      </c>
      <c r="B1847" s="142" t="s">
        <v>17228</v>
      </c>
      <c r="C1847" s="143">
        <v>13256</v>
      </c>
      <c r="D1847" s="143">
        <v>202</v>
      </c>
      <c r="E1847" s="144">
        <v>544566.18999999994</v>
      </c>
      <c r="F1847" s="144">
        <v>15742.94</v>
      </c>
      <c r="G1847" s="144">
        <v>17001.099999999999</v>
      </c>
      <c r="H1847" s="144">
        <v>57963.21</v>
      </c>
      <c r="I1847" s="144">
        <v>90707.25</v>
      </c>
    </row>
    <row r="1848" spans="1:9" x14ac:dyDescent="0.2">
      <c r="A1848" s="141" t="s">
        <v>3710</v>
      </c>
      <c r="B1848" s="142" t="s">
        <v>17229</v>
      </c>
      <c r="C1848" s="143">
        <v>117</v>
      </c>
      <c r="D1848" s="143">
        <v>14</v>
      </c>
      <c r="E1848" s="144">
        <v>32443.26</v>
      </c>
      <c r="F1848" s="144">
        <v>138.94999999999999</v>
      </c>
      <c r="G1848" s="144">
        <v>1178.3</v>
      </c>
      <c r="H1848" s="144">
        <v>3453.23</v>
      </c>
      <c r="I1848" s="144">
        <v>4770.4799999999996</v>
      </c>
    </row>
    <row r="1849" spans="1:9" x14ac:dyDescent="0.2">
      <c r="A1849" s="141" t="s">
        <v>3712</v>
      </c>
      <c r="B1849" s="142" t="s">
        <v>17230</v>
      </c>
      <c r="C1849" s="143">
        <v>24939</v>
      </c>
      <c r="D1849" s="143">
        <v>587</v>
      </c>
      <c r="E1849" s="144">
        <v>1702631.02</v>
      </c>
      <c r="F1849" s="144">
        <v>29617.759999999998</v>
      </c>
      <c r="G1849" s="144">
        <v>49404.17</v>
      </c>
      <c r="H1849" s="144">
        <v>181226.74</v>
      </c>
      <c r="I1849" s="144">
        <v>260248.67</v>
      </c>
    </row>
    <row r="1850" spans="1:9" x14ac:dyDescent="0.2">
      <c r="A1850" s="141" t="s">
        <v>3714</v>
      </c>
      <c r="B1850" s="142" t="s">
        <v>17231</v>
      </c>
      <c r="C1850" s="143">
        <v>9755</v>
      </c>
      <c r="D1850" s="143">
        <v>177</v>
      </c>
      <c r="E1850" s="144">
        <v>61141.11</v>
      </c>
      <c r="F1850" s="144">
        <v>11585.12</v>
      </c>
      <c r="G1850" s="144">
        <v>14897</v>
      </c>
      <c r="H1850" s="144">
        <v>6507.82</v>
      </c>
      <c r="I1850" s="144">
        <v>32989.94</v>
      </c>
    </row>
    <row r="1851" spans="1:9" x14ac:dyDescent="0.2">
      <c r="A1851" s="141" t="s">
        <v>3716</v>
      </c>
      <c r="B1851" s="142" t="s">
        <v>17232</v>
      </c>
      <c r="C1851" s="143">
        <v>36</v>
      </c>
      <c r="D1851" s="143">
        <v>2</v>
      </c>
      <c r="E1851" s="144">
        <v>78.34</v>
      </c>
      <c r="F1851" s="144">
        <v>42.75</v>
      </c>
      <c r="G1851" s="144">
        <v>168.33</v>
      </c>
      <c r="H1851" s="144">
        <v>8.34</v>
      </c>
      <c r="I1851" s="144">
        <v>219.42</v>
      </c>
    </row>
    <row r="1852" spans="1:9" x14ac:dyDescent="0.2">
      <c r="A1852" s="141" t="s">
        <v>3718</v>
      </c>
      <c r="B1852" s="142" t="s">
        <v>17233</v>
      </c>
      <c r="C1852" s="143">
        <v>72</v>
      </c>
      <c r="D1852" s="143">
        <v>0</v>
      </c>
      <c r="E1852" s="144">
        <v>0</v>
      </c>
      <c r="F1852" s="144">
        <v>85.5</v>
      </c>
      <c r="G1852" s="144">
        <v>0</v>
      </c>
      <c r="H1852" s="144">
        <v>0</v>
      </c>
      <c r="I1852" s="144">
        <v>85.5</v>
      </c>
    </row>
    <row r="1853" spans="1:9" x14ac:dyDescent="0.2">
      <c r="A1853" s="141" t="s">
        <v>3720</v>
      </c>
      <c r="B1853" s="142" t="s">
        <v>17234</v>
      </c>
      <c r="C1853" s="143">
        <v>7882</v>
      </c>
      <c r="D1853" s="143">
        <v>185</v>
      </c>
      <c r="E1853" s="144">
        <v>131314.26</v>
      </c>
      <c r="F1853" s="144">
        <v>9360.73</v>
      </c>
      <c r="G1853" s="144">
        <v>15570.3</v>
      </c>
      <c r="H1853" s="144">
        <v>13976.99</v>
      </c>
      <c r="I1853" s="144">
        <v>38908.019999999997</v>
      </c>
    </row>
    <row r="1854" spans="1:9" x14ac:dyDescent="0.2">
      <c r="A1854" s="141" t="s">
        <v>3722</v>
      </c>
      <c r="B1854" s="142" t="s">
        <v>17235</v>
      </c>
      <c r="C1854" s="143">
        <v>114</v>
      </c>
      <c r="D1854" s="143">
        <v>3</v>
      </c>
      <c r="E1854" s="144">
        <v>44715.33</v>
      </c>
      <c r="F1854" s="144">
        <v>135.38</v>
      </c>
      <c r="G1854" s="144">
        <v>252.49</v>
      </c>
      <c r="H1854" s="144">
        <v>4759.46</v>
      </c>
      <c r="I1854" s="144">
        <v>5147.33</v>
      </c>
    </row>
    <row r="1855" spans="1:9" x14ac:dyDescent="0.2">
      <c r="A1855" s="141" t="s">
        <v>3724</v>
      </c>
      <c r="B1855" s="142" t="s">
        <v>17236</v>
      </c>
      <c r="C1855" s="143">
        <v>181</v>
      </c>
      <c r="D1855" s="143">
        <v>5</v>
      </c>
      <c r="E1855" s="144">
        <v>48156.11</v>
      </c>
      <c r="F1855" s="144">
        <v>214.96</v>
      </c>
      <c r="G1855" s="144">
        <v>420.82</v>
      </c>
      <c r="H1855" s="144">
        <v>5125.7</v>
      </c>
      <c r="I1855" s="144">
        <v>5761.48</v>
      </c>
    </row>
    <row r="1856" spans="1:9" x14ac:dyDescent="0.2">
      <c r="A1856" s="141" t="s">
        <v>3726</v>
      </c>
      <c r="B1856" s="142" t="s">
        <v>17237</v>
      </c>
      <c r="C1856" s="143">
        <v>158</v>
      </c>
      <c r="D1856" s="143">
        <v>4</v>
      </c>
      <c r="E1856" s="144">
        <v>4000.84</v>
      </c>
      <c r="F1856" s="144">
        <v>187.64</v>
      </c>
      <c r="G1856" s="144">
        <v>336.66</v>
      </c>
      <c r="H1856" s="144">
        <v>425.85</v>
      </c>
      <c r="I1856" s="144">
        <v>950.15</v>
      </c>
    </row>
    <row r="1857" spans="1:9" x14ac:dyDescent="0.2">
      <c r="A1857" s="141" t="s">
        <v>3728</v>
      </c>
      <c r="B1857" s="142" t="s">
        <v>17238</v>
      </c>
      <c r="C1857" s="143">
        <v>213</v>
      </c>
      <c r="D1857" s="143">
        <v>2</v>
      </c>
      <c r="E1857" s="144">
        <v>141.62</v>
      </c>
      <c r="F1857" s="144">
        <v>252.96</v>
      </c>
      <c r="G1857" s="144">
        <v>168.33</v>
      </c>
      <c r="H1857" s="144">
        <v>15.07</v>
      </c>
      <c r="I1857" s="144">
        <v>436.36</v>
      </c>
    </row>
    <row r="1858" spans="1:9" x14ac:dyDescent="0.2">
      <c r="A1858" s="141" t="s">
        <v>3730</v>
      </c>
      <c r="B1858" s="142" t="s">
        <v>17239</v>
      </c>
      <c r="C1858" s="143">
        <v>1239</v>
      </c>
      <c r="D1858" s="143">
        <v>23</v>
      </c>
      <c r="E1858" s="144">
        <v>200827.57</v>
      </c>
      <c r="F1858" s="144">
        <v>1471.45</v>
      </c>
      <c r="G1858" s="144">
        <v>1935.77</v>
      </c>
      <c r="H1858" s="144">
        <v>21375.94</v>
      </c>
      <c r="I1858" s="144">
        <v>24783.16</v>
      </c>
    </row>
    <row r="1859" spans="1:9" x14ac:dyDescent="0.2">
      <c r="A1859" s="141" t="s">
        <v>3732</v>
      </c>
      <c r="B1859" s="142" t="s">
        <v>17240</v>
      </c>
      <c r="C1859" s="143">
        <v>1156</v>
      </c>
      <c r="D1859" s="143">
        <v>31</v>
      </c>
      <c r="E1859" s="144">
        <v>18450.490000000002</v>
      </c>
      <c r="F1859" s="144">
        <v>1372.87</v>
      </c>
      <c r="G1859" s="144">
        <v>2609.08</v>
      </c>
      <c r="H1859" s="144">
        <v>1963.86</v>
      </c>
      <c r="I1859" s="144">
        <v>5945.81</v>
      </c>
    </row>
    <row r="1860" spans="1:9" x14ac:dyDescent="0.2">
      <c r="A1860" s="141" t="s">
        <v>3734</v>
      </c>
      <c r="B1860" s="142" t="s">
        <v>17241</v>
      </c>
      <c r="C1860" s="143">
        <v>904</v>
      </c>
      <c r="D1860" s="143">
        <v>27</v>
      </c>
      <c r="E1860" s="144">
        <v>11261.34</v>
      </c>
      <c r="F1860" s="144">
        <v>1073.5999999999999</v>
      </c>
      <c r="G1860" s="144">
        <v>2272.42</v>
      </c>
      <c r="H1860" s="144">
        <v>1198.6500000000001</v>
      </c>
      <c r="I1860" s="144">
        <v>4544.67</v>
      </c>
    </row>
    <row r="1861" spans="1:9" x14ac:dyDescent="0.2">
      <c r="A1861" s="141" t="s">
        <v>3736</v>
      </c>
      <c r="B1861" s="142" t="s">
        <v>17242</v>
      </c>
      <c r="C1861" s="143">
        <v>57</v>
      </c>
      <c r="D1861" s="143">
        <v>0</v>
      </c>
      <c r="E1861" s="144">
        <v>0</v>
      </c>
      <c r="F1861" s="144">
        <v>67.7</v>
      </c>
      <c r="G1861" s="144">
        <v>0</v>
      </c>
      <c r="H1861" s="144">
        <v>0</v>
      </c>
      <c r="I1861" s="144">
        <v>67.7</v>
      </c>
    </row>
    <row r="1862" spans="1:9" x14ac:dyDescent="0.2">
      <c r="A1862" s="141" t="s">
        <v>3738</v>
      </c>
      <c r="B1862" s="142" t="s">
        <v>17243</v>
      </c>
      <c r="C1862" s="143">
        <v>683</v>
      </c>
      <c r="D1862" s="143">
        <v>23</v>
      </c>
      <c r="E1862" s="144">
        <v>8447.1200000000008</v>
      </c>
      <c r="F1862" s="144">
        <v>811.14</v>
      </c>
      <c r="G1862" s="144">
        <v>1935.77</v>
      </c>
      <c r="H1862" s="144">
        <v>899.1</v>
      </c>
      <c r="I1862" s="144">
        <v>3646.01</v>
      </c>
    </row>
    <row r="1863" spans="1:9" x14ac:dyDescent="0.2">
      <c r="A1863" s="141" t="s">
        <v>3740</v>
      </c>
      <c r="B1863" s="142" t="s">
        <v>17244</v>
      </c>
      <c r="C1863" s="143">
        <v>1063</v>
      </c>
      <c r="D1863" s="143">
        <v>40</v>
      </c>
      <c r="E1863" s="144">
        <v>12834.45</v>
      </c>
      <c r="F1863" s="144">
        <v>1262.42</v>
      </c>
      <c r="G1863" s="144">
        <v>3366.55</v>
      </c>
      <c r="H1863" s="144">
        <v>1366.09</v>
      </c>
      <c r="I1863" s="144">
        <v>5995.06</v>
      </c>
    </row>
    <row r="1864" spans="1:9" x14ac:dyDescent="0.2">
      <c r="A1864" s="141" t="s">
        <v>3742</v>
      </c>
      <c r="B1864" s="142" t="s">
        <v>17245</v>
      </c>
      <c r="C1864" s="143">
        <v>1968</v>
      </c>
      <c r="D1864" s="143">
        <v>38</v>
      </c>
      <c r="E1864" s="144">
        <v>11196.28</v>
      </c>
      <c r="F1864" s="144">
        <v>2337.2199999999998</v>
      </c>
      <c r="G1864" s="144">
        <v>3198.22</v>
      </c>
      <c r="H1864" s="144">
        <v>1191.72</v>
      </c>
      <c r="I1864" s="144">
        <v>6727.16</v>
      </c>
    </row>
    <row r="1865" spans="1:9" x14ac:dyDescent="0.2">
      <c r="A1865" s="141" t="s">
        <v>3744</v>
      </c>
      <c r="B1865" s="142" t="s">
        <v>17246</v>
      </c>
      <c r="C1865" s="143">
        <v>468</v>
      </c>
      <c r="D1865" s="143">
        <v>28</v>
      </c>
      <c r="E1865" s="144">
        <v>6070.19</v>
      </c>
      <c r="F1865" s="144">
        <v>555.79999999999995</v>
      </c>
      <c r="G1865" s="144">
        <v>2356.58</v>
      </c>
      <c r="H1865" s="144">
        <v>646.1</v>
      </c>
      <c r="I1865" s="144">
        <v>3558.48</v>
      </c>
    </row>
    <row r="1866" spans="1:9" x14ac:dyDescent="0.2">
      <c r="A1866" s="141" t="s">
        <v>3746</v>
      </c>
      <c r="B1866" s="142" t="s">
        <v>17247</v>
      </c>
      <c r="C1866" s="143">
        <v>755</v>
      </c>
      <c r="D1866" s="143">
        <v>27</v>
      </c>
      <c r="E1866" s="144">
        <v>9671.06</v>
      </c>
      <c r="F1866" s="144">
        <v>896.65</v>
      </c>
      <c r="G1866" s="144">
        <v>2272.42</v>
      </c>
      <c r="H1866" s="144">
        <v>1029.3800000000001</v>
      </c>
      <c r="I1866" s="144">
        <v>4198.45</v>
      </c>
    </row>
    <row r="1867" spans="1:9" x14ac:dyDescent="0.2">
      <c r="A1867" s="141" t="s">
        <v>3748</v>
      </c>
      <c r="B1867" s="142" t="s">
        <v>17248</v>
      </c>
      <c r="C1867" s="143">
        <v>92</v>
      </c>
      <c r="D1867" s="143">
        <v>13</v>
      </c>
      <c r="E1867" s="144">
        <v>1799.44</v>
      </c>
      <c r="F1867" s="144">
        <v>109.26</v>
      </c>
      <c r="G1867" s="144">
        <v>1094.1300000000001</v>
      </c>
      <c r="H1867" s="144">
        <v>191.53</v>
      </c>
      <c r="I1867" s="144">
        <v>1394.92</v>
      </c>
    </row>
    <row r="1868" spans="1:9" x14ac:dyDescent="0.2">
      <c r="A1868" s="141" t="s">
        <v>3750</v>
      </c>
      <c r="B1868" s="142" t="s">
        <v>17249</v>
      </c>
      <c r="C1868" s="143">
        <v>9139</v>
      </c>
      <c r="D1868" s="143">
        <v>176</v>
      </c>
      <c r="E1868" s="144">
        <v>125108.6</v>
      </c>
      <c r="F1868" s="144">
        <v>10853.55</v>
      </c>
      <c r="G1868" s="144">
        <v>14812.83</v>
      </c>
      <c r="H1868" s="144">
        <v>13316.46</v>
      </c>
      <c r="I1868" s="144">
        <v>38982.839999999997</v>
      </c>
    </row>
    <row r="1869" spans="1:9" x14ac:dyDescent="0.2">
      <c r="A1869" s="141" t="s">
        <v>3752</v>
      </c>
      <c r="B1869" s="142" t="s">
        <v>17250</v>
      </c>
      <c r="C1869" s="143">
        <v>992</v>
      </c>
      <c r="D1869" s="143">
        <v>22</v>
      </c>
      <c r="E1869" s="144">
        <v>5740.75</v>
      </c>
      <c r="F1869" s="144">
        <v>1178.0999999999999</v>
      </c>
      <c r="G1869" s="144">
        <v>1851.61</v>
      </c>
      <c r="H1869" s="144">
        <v>611.04</v>
      </c>
      <c r="I1869" s="144">
        <v>3640.75</v>
      </c>
    </row>
    <row r="1870" spans="1:9" x14ac:dyDescent="0.2">
      <c r="A1870" s="141" t="s">
        <v>3754</v>
      </c>
      <c r="B1870" s="142" t="s">
        <v>17251</v>
      </c>
      <c r="C1870" s="143">
        <v>1479</v>
      </c>
      <c r="D1870" s="143">
        <v>42</v>
      </c>
      <c r="E1870" s="144">
        <v>11758.01</v>
      </c>
      <c r="F1870" s="144">
        <v>1756.47</v>
      </c>
      <c r="G1870" s="144">
        <v>3534.88</v>
      </c>
      <c r="H1870" s="144">
        <v>1251.51</v>
      </c>
      <c r="I1870" s="144">
        <v>6542.86</v>
      </c>
    </row>
    <row r="1871" spans="1:9" x14ac:dyDescent="0.2">
      <c r="A1871" s="141" t="s">
        <v>3756</v>
      </c>
      <c r="B1871" s="142" t="s">
        <v>17252</v>
      </c>
      <c r="C1871" s="143">
        <v>428</v>
      </c>
      <c r="D1871" s="143">
        <v>4</v>
      </c>
      <c r="E1871" s="144">
        <v>12110.77</v>
      </c>
      <c r="F1871" s="144">
        <v>508.3</v>
      </c>
      <c r="G1871" s="144">
        <v>336.66</v>
      </c>
      <c r="H1871" s="144">
        <v>1289.06</v>
      </c>
      <c r="I1871" s="144">
        <v>2134.02</v>
      </c>
    </row>
    <row r="1872" spans="1:9" x14ac:dyDescent="0.2">
      <c r="A1872" s="141" t="s">
        <v>3758</v>
      </c>
      <c r="B1872" s="142" t="s">
        <v>17253</v>
      </c>
      <c r="C1872" s="143">
        <v>554</v>
      </c>
      <c r="D1872" s="143">
        <v>17</v>
      </c>
      <c r="E1872" s="144">
        <v>3545.63</v>
      </c>
      <c r="F1872" s="144">
        <v>657.94</v>
      </c>
      <c r="G1872" s="144">
        <v>1430.78</v>
      </c>
      <c r="H1872" s="144">
        <v>377.39</v>
      </c>
      <c r="I1872" s="144">
        <v>2466.11</v>
      </c>
    </row>
    <row r="1873" spans="1:9" x14ac:dyDescent="0.2">
      <c r="A1873" s="141" t="s">
        <v>3760</v>
      </c>
      <c r="B1873" s="142" t="s">
        <v>17254</v>
      </c>
      <c r="C1873" s="143">
        <v>843</v>
      </c>
      <c r="D1873" s="143">
        <v>12</v>
      </c>
      <c r="E1873" s="144">
        <v>2305.98</v>
      </c>
      <c r="F1873" s="144">
        <v>1001.15</v>
      </c>
      <c r="G1873" s="144">
        <v>1009.97</v>
      </c>
      <c r="H1873" s="144">
        <v>245.45</v>
      </c>
      <c r="I1873" s="144">
        <v>2256.5700000000002</v>
      </c>
    </row>
    <row r="1874" spans="1:9" x14ac:dyDescent="0.2">
      <c r="A1874" s="141" t="s">
        <v>3762</v>
      </c>
      <c r="B1874" s="142" t="s">
        <v>17255</v>
      </c>
      <c r="C1874" s="143">
        <v>245</v>
      </c>
      <c r="D1874" s="143">
        <v>3</v>
      </c>
      <c r="E1874" s="144">
        <v>819.13</v>
      </c>
      <c r="F1874" s="144">
        <v>290.95999999999998</v>
      </c>
      <c r="G1874" s="144">
        <v>252.49</v>
      </c>
      <c r="H1874" s="144">
        <v>87.18</v>
      </c>
      <c r="I1874" s="144">
        <v>630.63</v>
      </c>
    </row>
    <row r="1875" spans="1:9" x14ac:dyDescent="0.2">
      <c r="A1875" s="141" t="s">
        <v>3764</v>
      </c>
      <c r="B1875" s="142" t="s">
        <v>17256</v>
      </c>
      <c r="C1875" s="143">
        <v>419</v>
      </c>
      <c r="D1875" s="143">
        <v>12</v>
      </c>
      <c r="E1875" s="144">
        <v>6425.38</v>
      </c>
      <c r="F1875" s="144">
        <v>497.61</v>
      </c>
      <c r="G1875" s="144">
        <v>1009.97</v>
      </c>
      <c r="H1875" s="144">
        <v>683.91</v>
      </c>
      <c r="I1875" s="144">
        <v>2191.4899999999998</v>
      </c>
    </row>
    <row r="1876" spans="1:9" x14ac:dyDescent="0.2">
      <c r="A1876" s="141" t="s">
        <v>3766</v>
      </c>
      <c r="B1876" s="142" t="s">
        <v>17257</v>
      </c>
      <c r="C1876" s="143">
        <v>145</v>
      </c>
      <c r="D1876" s="143">
        <v>13</v>
      </c>
      <c r="E1876" s="144">
        <v>36581.85</v>
      </c>
      <c r="F1876" s="144">
        <v>172.2</v>
      </c>
      <c r="G1876" s="144">
        <v>1094.1300000000001</v>
      </c>
      <c r="H1876" s="144">
        <v>3893.74</v>
      </c>
      <c r="I1876" s="144">
        <v>5160.07</v>
      </c>
    </row>
    <row r="1877" spans="1:9" x14ac:dyDescent="0.2">
      <c r="A1877" s="141" t="s">
        <v>3768</v>
      </c>
      <c r="B1877" s="142" t="s">
        <v>17258</v>
      </c>
      <c r="C1877" s="143">
        <v>101</v>
      </c>
      <c r="D1877" s="143">
        <v>0</v>
      </c>
      <c r="E1877" s="144">
        <v>0</v>
      </c>
      <c r="F1877" s="144">
        <v>119.95</v>
      </c>
      <c r="G1877" s="144">
        <v>0</v>
      </c>
      <c r="H1877" s="144">
        <v>0</v>
      </c>
      <c r="I1877" s="144">
        <v>119.95</v>
      </c>
    </row>
    <row r="1878" spans="1:9" x14ac:dyDescent="0.2">
      <c r="A1878" s="141" t="s">
        <v>3770</v>
      </c>
      <c r="B1878" s="142" t="s">
        <v>17259</v>
      </c>
      <c r="C1878" s="143">
        <v>247</v>
      </c>
      <c r="D1878" s="143">
        <v>6</v>
      </c>
      <c r="E1878" s="144">
        <v>1143.6300000000001</v>
      </c>
      <c r="F1878" s="144">
        <v>293.33999999999997</v>
      </c>
      <c r="G1878" s="144">
        <v>504.98</v>
      </c>
      <c r="H1878" s="144">
        <v>121.73</v>
      </c>
      <c r="I1878" s="144">
        <v>920.05</v>
      </c>
    </row>
    <row r="1879" spans="1:9" x14ac:dyDescent="0.2">
      <c r="A1879" s="141" t="s">
        <v>3772</v>
      </c>
      <c r="B1879" s="142" t="s">
        <v>17260</v>
      </c>
      <c r="C1879" s="143">
        <v>239</v>
      </c>
      <c r="D1879" s="143">
        <v>2</v>
      </c>
      <c r="E1879" s="144">
        <v>503.62</v>
      </c>
      <c r="F1879" s="144">
        <v>283.83999999999997</v>
      </c>
      <c r="G1879" s="144">
        <v>168.33</v>
      </c>
      <c r="H1879" s="144">
        <v>53.61</v>
      </c>
      <c r="I1879" s="144">
        <v>505.78</v>
      </c>
    </row>
    <row r="1880" spans="1:9" x14ac:dyDescent="0.2">
      <c r="A1880" s="141" t="s">
        <v>3774</v>
      </c>
      <c r="B1880" s="142" t="s">
        <v>17261</v>
      </c>
      <c r="C1880" s="143">
        <v>63</v>
      </c>
      <c r="D1880" s="143">
        <v>1</v>
      </c>
      <c r="E1880" s="144">
        <v>406.48</v>
      </c>
      <c r="F1880" s="144">
        <v>74.819999999999993</v>
      </c>
      <c r="G1880" s="144">
        <v>84.16</v>
      </c>
      <c r="H1880" s="144">
        <v>43.26</v>
      </c>
      <c r="I1880" s="144">
        <v>202.24</v>
      </c>
    </row>
    <row r="1881" spans="1:9" x14ac:dyDescent="0.2">
      <c r="A1881" s="141" t="s">
        <v>3776</v>
      </c>
      <c r="B1881" s="142" t="s">
        <v>17262</v>
      </c>
      <c r="C1881" s="143">
        <v>5606</v>
      </c>
      <c r="D1881" s="143">
        <v>66</v>
      </c>
      <c r="E1881" s="144">
        <v>27121.5</v>
      </c>
      <c r="F1881" s="144">
        <v>6657.73</v>
      </c>
      <c r="G1881" s="144">
        <v>5554.82</v>
      </c>
      <c r="H1881" s="144">
        <v>2886.79</v>
      </c>
      <c r="I1881" s="144">
        <v>15099.34</v>
      </c>
    </row>
    <row r="1882" spans="1:9" x14ac:dyDescent="0.2">
      <c r="A1882" s="141" t="s">
        <v>3778</v>
      </c>
      <c r="B1882" s="142" t="s">
        <v>17263</v>
      </c>
      <c r="C1882" s="143">
        <v>93</v>
      </c>
      <c r="D1882" s="143">
        <v>1</v>
      </c>
      <c r="E1882" s="144">
        <v>186.61</v>
      </c>
      <c r="F1882" s="144">
        <v>110.45</v>
      </c>
      <c r="G1882" s="144">
        <v>84.16</v>
      </c>
      <c r="H1882" s="144">
        <v>19.86</v>
      </c>
      <c r="I1882" s="144">
        <v>214.47</v>
      </c>
    </row>
    <row r="1883" spans="1:9" x14ac:dyDescent="0.2">
      <c r="A1883" s="141" t="s">
        <v>3780</v>
      </c>
      <c r="B1883" s="142" t="s">
        <v>17264</v>
      </c>
      <c r="C1883" s="143">
        <v>167</v>
      </c>
      <c r="D1883" s="143">
        <v>10</v>
      </c>
      <c r="E1883" s="144">
        <v>2564.75</v>
      </c>
      <c r="F1883" s="144">
        <v>198.33</v>
      </c>
      <c r="G1883" s="144">
        <v>841.64</v>
      </c>
      <c r="H1883" s="144">
        <v>272.99</v>
      </c>
      <c r="I1883" s="144">
        <v>1312.96</v>
      </c>
    </row>
    <row r="1884" spans="1:9" x14ac:dyDescent="0.2">
      <c r="A1884" s="141" t="s">
        <v>3782</v>
      </c>
      <c r="B1884" s="142" t="s">
        <v>17265</v>
      </c>
      <c r="C1884" s="143">
        <v>157</v>
      </c>
      <c r="D1884" s="143">
        <v>1</v>
      </c>
      <c r="E1884" s="144">
        <v>88.34</v>
      </c>
      <c r="F1884" s="144">
        <v>186.46</v>
      </c>
      <c r="G1884" s="144">
        <v>84.16</v>
      </c>
      <c r="H1884" s="144">
        <v>9.4</v>
      </c>
      <c r="I1884" s="144">
        <v>280.02</v>
      </c>
    </row>
    <row r="1885" spans="1:9" x14ac:dyDescent="0.2">
      <c r="A1885" s="141" t="s">
        <v>3784</v>
      </c>
      <c r="B1885" s="142" t="s">
        <v>17266</v>
      </c>
      <c r="C1885" s="143">
        <v>1358</v>
      </c>
      <c r="D1885" s="143">
        <v>45</v>
      </c>
      <c r="E1885" s="144">
        <v>21425.77</v>
      </c>
      <c r="F1885" s="144">
        <v>1612.77</v>
      </c>
      <c r="G1885" s="144">
        <v>3787.38</v>
      </c>
      <c r="H1885" s="144">
        <v>2280.54</v>
      </c>
      <c r="I1885" s="144">
        <v>7680.69</v>
      </c>
    </row>
    <row r="1886" spans="1:9" x14ac:dyDescent="0.2">
      <c r="A1886" s="141" t="s">
        <v>3786</v>
      </c>
      <c r="B1886" s="142" t="s">
        <v>17267</v>
      </c>
      <c r="C1886" s="143">
        <v>968</v>
      </c>
      <c r="D1886" s="143">
        <v>17</v>
      </c>
      <c r="E1886" s="144">
        <v>9263.89</v>
      </c>
      <c r="F1886" s="144">
        <v>1149.6099999999999</v>
      </c>
      <c r="G1886" s="144">
        <v>1430.78</v>
      </c>
      <c r="H1886" s="144">
        <v>986.04</v>
      </c>
      <c r="I1886" s="144">
        <v>3566.43</v>
      </c>
    </row>
    <row r="1887" spans="1:9" x14ac:dyDescent="0.2">
      <c r="A1887" s="141" t="s">
        <v>3788</v>
      </c>
      <c r="B1887" s="142" t="s">
        <v>17268</v>
      </c>
      <c r="C1887" s="143">
        <v>57</v>
      </c>
      <c r="D1887" s="143">
        <v>3</v>
      </c>
      <c r="E1887" s="144">
        <v>10879.88</v>
      </c>
      <c r="F1887" s="144">
        <v>67.7</v>
      </c>
      <c r="G1887" s="144">
        <v>252.49</v>
      </c>
      <c r="H1887" s="144">
        <v>1158.05</v>
      </c>
      <c r="I1887" s="144">
        <v>1478.24</v>
      </c>
    </row>
    <row r="1888" spans="1:9" x14ac:dyDescent="0.2">
      <c r="A1888" s="141" t="s">
        <v>3790</v>
      </c>
      <c r="B1888" s="142" t="s">
        <v>17269</v>
      </c>
      <c r="C1888" s="143">
        <v>2943</v>
      </c>
      <c r="D1888" s="143">
        <v>84</v>
      </c>
      <c r="E1888" s="144">
        <v>135452.72</v>
      </c>
      <c r="F1888" s="144">
        <v>3495.13</v>
      </c>
      <c r="G1888" s="144">
        <v>7069.76</v>
      </c>
      <c r="H1888" s="144">
        <v>14417.48</v>
      </c>
      <c r="I1888" s="144">
        <v>24982.37</v>
      </c>
    </row>
    <row r="1889" spans="1:9" x14ac:dyDescent="0.2">
      <c r="A1889" s="141" t="s">
        <v>3792</v>
      </c>
      <c r="B1889" s="142" t="s">
        <v>17270</v>
      </c>
      <c r="C1889" s="143">
        <v>286</v>
      </c>
      <c r="D1889" s="143">
        <v>1</v>
      </c>
      <c r="E1889" s="144">
        <v>248.82</v>
      </c>
      <c r="F1889" s="144">
        <v>339.66</v>
      </c>
      <c r="G1889" s="144">
        <v>84.16</v>
      </c>
      <c r="H1889" s="144">
        <v>26.49</v>
      </c>
      <c r="I1889" s="144">
        <v>450.31</v>
      </c>
    </row>
    <row r="1890" spans="1:9" x14ac:dyDescent="0.2">
      <c r="A1890" s="141" t="s">
        <v>3794</v>
      </c>
      <c r="B1890" s="142" t="s">
        <v>17271</v>
      </c>
      <c r="C1890" s="143">
        <v>31549</v>
      </c>
      <c r="D1890" s="143">
        <v>350</v>
      </c>
      <c r="E1890" s="144">
        <v>235231.1</v>
      </c>
      <c r="F1890" s="144">
        <v>37467.85</v>
      </c>
      <c r="G1890" s="144">
        <v>29457.34</v>
      </c>
      <c r="H1890" s="144">
        <v>25037.82</v>
      </c>
      <c r="I1890" s="144">
        <v>91963.01</v>
      </c>
    </row>
    <row r="1891" spans="1:9" x14ac:dyDescent="0.2">
      <c r="A1891" s="141" t="s">
        <v>3796</v>
      </c>
      <c r="B1891" s="142" t="s">
        <v>17272</v>
      </c>
      <c r="C1891" s="143">
        <v>67</v>
      </c>
      <c r="D1891" s="143">
        <v>1</v>
      </c>
      <c r="E1891" s="144">
        <v>40.93</v>
      </c>
      <c r="F1891" s="144">
        <v>79.569999999999993</v>
      </c>
      <c r="G1891" s="144">
        <v>84.16</v>
      </c>
      <c r="H1891" s="144">
        <v>4.3600000000000003</v>
      </c>
      <c r="I1891" s="144">
        <v>168.09</v>
      </c>
    </row>
    <row r="1892" spans="1:9" x14ac:dyDescent="0.2">
      <c r="A1892" s="141" t="s">
        <v>3798</v>
      </c>
      <c r="B1892" s="142" t="s">
        <v>17273</v>
      </c>
      <c r="C1892" s="143">
        <v>1840</v>
      </c>
      <c r="D1892" s="143">
        <v>81</v>
      </c>
      <c r="E1892" s="144">
        <v>291058.62</v>
      </c>
      <c r="F1892" s="144">
        <v>2185.1999999999998</v>
      </c>
      <c r="G1892" s="144">
        <v>6817.27</v>
      </c>
      <c r="H1892" s="144">
        <v>30980.06</v>
      </c>
      <c r="I1892" s="144">
        <v>39982.53</v>
      </c>
    </row>
    <row r="1893" spans="1:9" x14ac:dyDescent="0.2">
      <c r="A1893" s="141" t="s">
        <v>3800</v>
      </c>
      <c r="B1893" s="142" t="s">
        <v>17274</v>
      </c>
      <c r="C1893" s="143">
        <v>2201</v>
      </c>
      <c r="D1893" s="143">
        <v>23</v>
      </c>
      <c r="E1893" s="144">
        <v>78633.429999999993</v>
      </c>
      <c r="F1893" s="144">
        <v>2613.9299999999998</v>
      </c>
      <c r="G1893" s="144">
        <v>1935.77</v>
      </c>
      <c r="H1893" s="144">
        <v>8369.68</v>
      </c>
      <c r="I1893" s="144">
        <v>12919.38</v>
      </c>
    </row>
    <row r="1894" spans="1:9" x14ac:dyDescent="0.2">
      <c r="A1894" s="141" t="s">
        <v>3802</v>
      </c>
      <c r="B1894" s="142" t="s">
        <v>17275</v>
      </c>
      <c r="C1894" s="143">
        <v>476</v>
      </c>
      <c r="D1894" s="143">
        <v>11</v>
      </c>
      <c r="E1894" s="144">
        <v>3134.82</v>
      </c>
      <c r="F1894" s="144">
        <v>565.29999999999995</v>
      </c>
      <c r="G1894" s="144">
        <v>925.8</v>
      </c>
      <c r="H1894" s="144">
        <v>333.66</v>
      </c>
      <c r="I1894" s="144">
        <v>1824.76</v>
      </c>
    </row>
    <row r="1895" spans="1:9" x14ac:dyDescent="0.2">
      <c r="A1895" s="141" t="s">
        <v>3804</v>
      </c>
      <c r="B1895" s="142" t="s">
        <v>17276</v>
      </c>
      <c r="C1895" s="143">
        <v>92</v>
      </c>
      <c r="D1895" s="143">
        <v>2</v>
      </c>
      <c r="E1895" s="144">
        <v>284.45999999999998</v>
      </c>
      <c r="F1895" s="144">
        <v>109.26</v>
      </c>
      <c r="G1895" s="144">
        <v>168.33</v>
      </c>
      <c r="H1895" s="144">
        <v>30.28</v>
      </c>
      <c r="I1895" s="144">
        <v>307.87</v>
      </c>
    </row>
    <row r="1896" spans="1:9" x14ac:dyDescent="0.2">
      <c r="A1896" s="141" t="s">
        <v>3806</v>
      </c>
      <c r="B1896" s="142" t="s">
        <v>17277</v>
      </c>
      <c r="C1896" s="143">
        <v>578</v>
      </c>
      <c r="D1896" s="143">
        <v>12</v>
      </c>
      <c r="E1896" s="144">
        <v>2813.27</v>
      </c>
      <c r="F1896" s="144">
        <v>686.44</v>
      </c>
      <c r="G1896" s="144">
        <v>1009.97</v>
      </c>
      <c r="H1896" s="144">
        <v>299.44</v>
      </c>
      <c r="I1896" s="144">
        <v>1995.85</v>
      </c>
    </row>
    <row r="1897" spans="1:9" x14ac:dyDescent="0.2">
      <c r="A1897" s="141" t="s">
        <v>3808</v>
      </c>
      <c r="B1897" s="142" t="s">
        <v>17278</v>
      </c>
      <c r="C1897" s="143">
        <v>82</v>
      </c>
      <c r="D1897" s="143">
        <v>3</v>
      </c>
      <c r="E1897" s="144">
        <v>552.37</v>
      </c>
      <c r="F1897" s="144">
        <v>97.38</v>
      </c>
      <c r="G1897" s="144">
        <v>252.49</v>
      </c>
      <c r="H1897" s="144">
        <v>58.79</v>
      </c>
      <c r="I1897" s="144">
        <v>408.66</v>
      </c>
    </row>
    <row r="1898" spans="1:9" x14ac:dyDescent="0.2">
      <c r="A1898" s="141" t="s">
        <v>3810</v>
      </c>
      <c r="B1898" s="142" t="s">
        <v>17279</v>
      </c>
      <c r="C1898" s="143">
        <v>174</v>
      </c>
      <c r="D1898" s="143">
        <v>4</v>
      </c>
      <c r="E1898" s="144">
        <v>941.28</v>
      </c>
      <c r="F1898" s="144">
        <v>206.64</v>
      </c>
      <c r="G1898" s="144">
        <v>336.66</v>
      </c>
      <c r="H1898" s="144">
        <v>100.19</v>
      </c>
      <c r="I1898" s="144">
        <v>643.49</v>
      </c>
    </row>
    <row r="1899" spans="1:9" x14ac:dyDescent="0.2">
      <c r="A1899" s="141" t="s">
        <v>3812</v>
      </c>
      <c r="B1899" s="142" t="s">
        <v>17280</v>
      </c>
      <c r="C1899" s="143">
        <v>51130</v>
      </c>
      <c r="D1899" s="143">
        <v>666</v>
      </c>
      <c r="E1899" s="144">
        <v>1209796.71</v>
      </c>
      <c r="F1899" s="144">
        <v>60722.400000000001</v>
      </c>
      <c r="G1899" s="144">
        <v>56053.1</v>
      </c>
      <c r="H1899" s="144">
        <v>128769.83</v>
      </c>
      <c r="I1899" s="144">
        <v>245545.33</v>
      </c>
    </row>
    <row r="1900" spans="1:9" x14ac:dyDescent="0.2">
      <c r="A1900" s="141" t="s">
        <v>3814</v>
      </c>
      <c r="B1900" s="142" t="s">
        <v>17281</v>
      </c>
      <c r="C1900" s="143">
        <v>3111</v>
      </c>
      <c r="D1900" s="143">
        <v>46</v>
      </c>
      <c r="E1900" s="144">
        <v>10237.780000000001</v>
      </c>
      <c r="F1900" s="144">
        <v>3694.65</v>
      </c>
      <c r="G1900" s="144">
        <v>3871.54</v>
      </c>
      <c r="H1900" s="144">
        <v>1089.7</v>
      </c>
      <c r="I1900" s="144">
        <v>8655.89</v>
      </c>
    </row>
    <row r="1901" spans="1:9" x14ac:dyDescent="0.2">
      <c r="A1901" s="141" t="s">
        <v>3816</v>
      </c>
      <c r="B1901" s="142" t="s">
        <v>17282</v>
      </c>
      <c r="C1901" s="143">
        <v>46</v>
      </c>
      <c r="D1901" s="143">
        <v>2</v>
      </c>
      <c r="E1901" s="144">
        <v>223.93</v>
      </c>
      <c r="F1901" s="144">
        <v>54.63</v>
      </c>
      <c r="G1901" s="144">
        <v>168.33</v>
      </c>
      <c r="H1901" s="144">
        <v>23.83</v>
      </c>
      <c r="I1901" s="144">
        <v>246.79</v>
      </c>
    </row>
    <row r="1902" spans="1:9" x14ac:dyDescent="0.2">
      <c r="A1902" s="141" t="s">
        <v>3818</v>
      </c>
      <c r="B1902" s="142" t="s">
        <v>17283</v>
      </c>
      <c r="C1902" s="143">
        <v>28862</v>
      </c>
      <c r="D1902" s="143">
        <v>402</v>
      </c>
      <c r="E1902" s="144">
        <v>155259.64000000001</v>
      </c>
      <c r="F1902" s="144">
        <v>34276.74</v>
      </c>
      <c r="G1902" s="144">
        <v>33833.86</v>
      </c>
      <c r="H1902" s="144">
        <v>16525.72</v>
      </c>
      <c r="I1902" s="144">
        <v>84636.32</v>
      </c>
    </row>
    <row r="1903" spans="1:9" x14ac:dyDescent="0.2">
      <c r="A1903" s="141" t="s">
        <v>3820</v>
      </c>
      <c r="B1903" s="142" t="s">
        <v>17284</v>
      </c>
      <c r="C1903" s="143">
        <v>337</v>
      </c>
      <c r="D1903" s="143">
        <v>4</v>
      </c>
      <c r="E1903" s="144">
        <v>1061.45</v>
      </c>
      <c r="F1903" s="144">
        <v>400.22</v>
      </c>
      <c r="G1903" s="144">
        <v>336.66</v>
      </c>
      <c r="H1903" s="144">
        <v>112.98</v>
      </c>
      <c r="I1903" s="144">
        <v>849.86</v>
      </c>
    </row>
    <row r="1904" spans="1:9" x14ac:dyDescent="0.2">
      <c r="A1904" s="141" t="s">
        <v>3822</v>
      </c>
      <c r="B1904" s="142" t="s">
        <v>17285</v>
      </c>
      <c r="C1904" s="143">
        <v>1661</v>
      </c>
      <c r="D1904" s="143">
        <v>40</v>
      </c>
      <c r="E1904" s="144">
        <v>42861.919999999998</v>
      </c>
      <c r="F1904" s="144">
        <v>1972.62</v>
      </c>
      <c r="G1904" s="144">
        <v>3366.55</v>
      </c>
      <c r="H1904" s="144">
        <v>4562.1899999999996</v>
      </c>
      <c r="I1904" s="144">
        <v>9901.36</v>
      </c>
    </row>
    <row r="1905" spans="1:9" x14ac:dyDescent="0.2">
      <c r="A1905" s="141" t="s">
        <v>3824</v>
      </c>
      <c r="B1905" s="142" t="s">
        <v>17286</v>
      </c>
      <c r="C1905" s="143">
        <v>116</v>
      </c>
      <c r="D1905" s="143">
        <v>4</v>
      </c>
      <c r="E1905" s="144">
        <v>1018.73</v>
      </c>
      <c r="F1905" s="144">
        <v>137.76</v>
      </c>
      <c r="G1905" s="144">
        <v>336.66</v>
      </c>
      <c r="H1905" s="144">
        <v>108.43</v>
      </c>
      <c r="I1905" s="144">
        <v>582.85</v>
      </c>
    </row>
    <row r="1906" spans="1:9" x14ac:dyDescent="0.2">
      <c r="A1906" s="141" t="s">
        <v>3826</v>
      </c>
      <c r="B1906" s="142" t="s">
        <v>17287</v>
      </c>
      <c r="C1906" s="143">
        <v>175</v>
      </c>
      <c r="D1906" s="143">
        <v>2</v>
      </c>
      <c r="E1906" s="144">
        <v>1191.8</v>
      </c>
      <c r="F1906" s="144">
        <v>207.83</v>
      </c>
      <c r="G1906" s="144">
        <v>168.33</v>
      </c>
      <c r="H1906" s="144">
        <v>126.86</v>
      </c>
      <c r="I1906" s="144">
        <v>503.02</v>
      </c>
    </row>
    <row r="1907" spans="1:9" ht="25.5" x14ac:dyDescent="0.2">
      <c r="A1907" s="141" t="s">
        <v>3828</v>
      </c>
      <c r="B1907" s="142" t="s">
        <v>17288</v>
      </c>
      <c r="C1907" s="143">
        <v>4539</v>
      </c>
      <c r="D1907" s="143">
        <v>98</v>
      </c>
      <c r="E1907" s="144">
        <v>24034</v>
      </c>
      <c r="F1907" s="144">
        <v>5390.55</v>
      </c>
      <c r="G1907" s="144">
        <v>8248.06</v>
      </c>
      <c r="H1907" s="144">
        <v>2558.16</v>
      </c>
      <c r="I1907" s="144">
        <v>16196.77</v>
      </c>
    </row>
    <row r="1908" spans="1:9" x14ac:dyDescent="0.2">
      <c r="A1908" s="141" t="s">
        <v>3830</v>
      </c>
      <c r="B1908" s="142" t="s">
        <v>17289</v>
      </c>
      <c r="C1908" s="143">
        <v>3307</v>
      </c>
      <c r="D1908" s="143">
        <v>69</v>
      </c>
      <c r="E1908" s="144">
        <v>283885.09000000003</v>
      </c>
      <c r="F1908" s="144">
        <v>3927.42</v>
      </c>
      <c r="G1908" s="144">
        <v>5807.3</v>
      </c>
      <c r="H1908" s="144">
        <v>30216.51</v>
      </c>
      <c r="I1908" s="144">
        <v>39951.230000000003</v>
      </c>
    </row>
    <row r="1909" spans="1:9" x14ac:dyDescent="0.2">
      <c r="A1909" s="141" t="s">
        <v>3832</v>
      </c>
      <c r="B1909" s="142" t="s">
        <v>17290</v>
      </c>
      <c r="C1909" s="143">
        <v>1339</v>
      </c>
      <c r="D1909" s="143">
        <v>15</v>
      </c>
      <c r="E1909" s="144">
        <v>2379.36</v>
      </c>
      <c r="F1909" s="144">
        <v>1590.21</v>
      </c>
      <c r="G1909" s="144">
        <v>1262.46</v>
      </c>
      <c r="H1909" s="144">
        <v>253.26</v>
      </c>
      <c r="I1909" s="144">
        <v>3105.93</v>
      </c>
    </row>
    <row r="1910" spans="1:9" x14ac:dyDescent="0.2">
      <c r="A1910" s="141" t="s">
        <v>3834</v>
      </c>
      <c r="B1910" s="142" t="s">
        <v>17291</v>
      </c>
      <c r="C1910" s="143">
        <v>1638</v>
      </c>
      <c r="D1910" s="143">
        <v>24</v>
      </c>
      <c r="E1910" s="144">
        <v>7853.16</v>
      </c>
      <c r="F1910" s="144">
        <v>1945.3</v>
      </c>
      <c r="G1910" s="144">
        <v>2019.93</v>
      </c>
      <c r="H1910" s="144">
        <v>835.89</v>
      </c>
      <c r="I1910" s="144">
        <v>4801.12</v>
      </c>
    </row>
    <row r="1911" spans="1:9" x14ac:dyDescent="0.2">
      <c r="A1911" s="141" t="s">
        <v>3836</v>
      </c>
      <c r="B1911" s="142" t="s">
        <v>17292</v>
      </c>
      <c r="C1911" s="143">
        <v>470</v>
      </c>
      <c r="D1911" s="143">
        <v>7</v>
      </c>
      <c r="E1911" s="144">
        <v>1521.48</v>
      </c>
      <c r="F1911" s="144">
        <v>558.17999999999995</v>
      </c>
      <c r="G1911" s="144">
        <v>589.14</v>
      </c>
      <c r="H1911" s="144">
        <v>161.94</v>
      </c>
      <c r="I1911" s="144">
        <v>1309.26</v>
      </c>
    </row>
    <row r="1912" spans="1:9" x14ac:dyDescent="0.2">
      <c r="A1912" s="141" t="s">
        <v>3838</v>
      </c>
      <c r="B1912" s="142" t="s">
        <v>17293</v>
      </c>
      <c r="C1912" s="143">
        <v>1099</v>
      </c>
      <c r="D1912" s="143">
        <v>11</v>
      </c>
      <c r="E1912" s="144">
        <v>4554.16</v>
      </c>
      <c r="F1912" s="144">
        <v>1305.18</v>
      </c>
      <c r="G1912" s="144">
        <v>925.8</v>
      </c>
      <c r="H1912" s="144">
        <v>484.74</v>
      </c>
      <c r="I1912" s="144">
        <v>2715.72</v>
      </c>
    </row>
    <row r="1913" spans="1:9" x14ac:dyDescent="0.2">
      <c r="A1913" s="141" t="s">
        <v>3840</v>
      </c>
      <c r="B1913" s="142" t="s">
        <v>17294</v>
      </c>
      <c r="C1913" s="143">
        <v>30548</v>
      </c>
      <c r="D1913" s="143">
        <v>509</v>
      </c>
      <c r="E1913" s="144">
        <v>502862.56</v>
      </c>
      <c r="F1913" s="144">
        <v>36279.050000000003</v>
      </c>
      <c r="G1913" s="144">
        <v>42839.38</v>
      </c>
      <c r="H1913" s="144">
        <v>53524.3</v>
      </c>
      <c r="I1913" s="144">
        <v>132642.73000000001</v>
      </c>
    </row>
    <row r="1914" spans="1:9" x14ac:dyDescent="0.2">
      <c r="A1914" s="141" t="s">
        <v>3842</v>
      </c>
      <c r="B1914" s="142" t="s">
        <v>17295</v>
      </c>
      <c r="C1914" s="143">
        <v>540</v>
      </c>
      <c r="D1914" s="143">
        <v>7</v>
      </c>
      <c r="E1914" s="144">
        <v>1483.09</v>
      </c>
      <c r="F1914" s="144">
        <v>641.30999999999995</v>
      </c>
      <c r="G1914" s="144">
        <v>589.14</v>
      </c>
      <c r="H1914" s="144">
        <v>157.86000000000001</v>
      </c>
      <c r="I1914" s="144">
        <v>1388.31</v>
      </c>
    </row>
    <row r="1915" spans="1:9" x14ac:dyDescent="0.2">
      <c r="A1915" s="141" t="s">
        <v>3844</v>
      </c>
      <c r="B1915" s="142" t="s">
        <v>17296</v>
      </c>
      <c r="C1915" s="143">
        <v>1363</v>
      </c>
      <c r="D1915" s="143">
        <v>6</v>
      </c>
      <c r="E1915" s="144">
        <v>1304.27</v>
      </c>
      <c r="F1915" s="144">
        <v>1618.71</v>
      </c>
      <c r="G1915" s="144">
        <v>504.98</v>
      </c>
      <c r="H1915" s="144">
        <v>138.82</v>
      </c>
      <c r="I1915" s="144">
        <v>2262.5100000000002</v>
      </c>
    </row>
    <row r="1916" spans="1:9" x14ac:dyDescent="0.2">
      <c r="A1916" s="141" t="s">
        <v>3846</v>
      </c>
      <c r="B1916" s="142" t="s">
        <v>17297</v>
      </c>
      <c r="C1916" s="143">
        <v>466</v>
      </c>
      <c r="D1916" s="143">
        <v>12</v>
      </c>
      <c r="E1916" s="144">
        <v>3606.95</v>
      </c>
      <c r="F1916" s="144">
        <v>553.41999999999996</v>
      </c>
      <c r="G1916" s="144">
        <v>1009.97</v>
      </c>
      <c r="H1916" s="144">
        <v>383.92</v>
      </c>
      <c r="I1916" s="144">
        <v>1947.31</v>
      </c>
    </row>
    <row r="1917" spans="1:9" x14ac:dyDescent="0.2">
      <c r="A1917" s="141" t="s">
        <v>3848</v>
      </c>
      <c r="B1917" s="142" t="s">
        <v>17298</v>
      </c>
      <c r="C1917" s="143">
        <v>1598</v>
      </c>
      <c r="D1917" s="143">
        <v>12</v>
      </c>
      <c r="E1917" s="144">
        <v>3559.5</v>
      </c>
      <c r="F1917" s="144">
        <v>1897.8</v>
      </c>
      <c r="G1917" s="144">
        <v>1009.97</v>
      </c>
      <c r="H1917" s="144">
        <v>378.87</v>
      </c>
      <c r="I1917" s="144">
        <v>3286.64</v>
      </c>
    </row>
    <row r="1918" spans="1:9" x14ac:dyDescent="0.2">
      <c r="A1918" s="141" t="s">
        <v>3850</v>
      </c>
      <c r="B1918" s="142" t="s">
        <v>17299</v>
      </c>
      <c r="C1918" s="143">
        <v>989</v>
      </c>
      <c r="D1918" s="143">
        <v>31</v>
      </c>
      <c r="E1918" s="144">
        <v>56442.34</v>
      </c>
      <c r="F1918" s="144">
        <v>1174.54</v>
      </c>
      <c r="G1918" s="144">
        <v>2609.08</v>
      </c>
      <c r="H1918" s="144">
        <v>6007.68</v>
      </c>
      <c r="I1918" s="144">
        <v>9791.2999999999993</v>
      </c>
    </row>
    <row r="1919" spans="1:9" x14ac:dyDescent="0.2">
      <c r="A1919" s="141" t="s">
        <v>3852</v>
      </c>
      <c r="B1919" s="142" t="s">
        <v>17300</v>
      </c>
      <c r="C1919" s="143">
        <v>5105</v>
      </c>
      <c r="D1919" s="143">
        <v>39</v>
      </c>
      <c r="E1919" s="144">
        <v>9474.34</v>
      </c>
      <c r="F1919" s="144">
        <v>6062.74</v>
      </c>
      <c r="G1919" s="144">
        <v>3282.39</v>
      </c>
      <c r="H1919" s="144">
        <v>1008.44</v>
      </c>
      <c r="I1919" s="144">
        <v>10353.57</v>
      </c>
    </row>
    <row r="1920" spans="1:9" x14ac:dyDescent="0.2">
      <c r="A1920" s="141" t="s">
        <v>3854</v>
      </c>
      <c r="B1920" s="142" t="s">
        <v>17301</v>
      </c>
      <c r="C1920" s="143">
        <v>398</v>
      </c>
      <c r="D1920" s="143">
        <v>1</v>
      </c>
      <c r="E1920" s="144">
        <v>316.52999999999997</v>
      </c>
      <c r="F1920" s="144">
        <v>472.66</v>
      </c>
      <c r="G1920" s="144">
        <v>84.16</v>
      </c>
      <c r="H1920" s="144">
        <v>33.69</v>
      </c>
      <c r="I1920" s="144">
        <v>590.51</v>
      </c>
    </row>
    <row r="1921" spans="1:9" x14ac:dyDescent="0.2">
      <c r="A1921" s="141" t="s">
        <v>3856</v>
      </c>
      <c r="B1921" s="142" t="s">
        <v>17302</v>
      </c>
      <c r="C1921" s="143">
        <v>8896</v>
      </c>
      <c r="D1921" s="143">
        <v>88</v>
      </c>
      <c r="E1921" s="144">
        <v>25170.85</v>
      </c>
      <c r="F1921" s="144">
        <v>10564.96</v>
      </c>
      <c r="G1921" s="144">
        <v>7406.42</v>
      </c>
      <c r="H1921" s="144">
        <v>2679.17</v>
      </c>
      <c r="I1921" s="144">
        <v>20650.55</v>
      </c>
    </row>
    <row r="1922" spans="1:9" x14ac:dyDescent="0.2">
      <c r="A1922" s="141" t="s">
        <v>3858</v>
      </c>
      <c r="B1922" s="142" t="s">
        <v>17303</v>
      </c>
      <c r="C1922" s="143">
        <v>497</v>
      </c>
      <c r="D1922" s="143">
        <v>7</v>
      </c>
      <c r="E1922" s="144">
        <v>1550.02</v>
      </c>
      <c r="F1922" s="144">
        <v>590.24</v>
      </c>
      <c r="G1922" s="144">
        <v>589.14</v>
      </c>
      <c r="H1922" s="144">
        <v>164.98</v>
      </c>
      <c r="I1922" s="144">
        <v>1344.36</v>
      </c>
    </row>
    <row r="1923" spans="1:9" x14ac:dyDescent="0.2">
      <c r="A1923" s="141" t="s">
        <v>3860</v>
      </c>
      <c r="B1923" s="142" t="s">
        <v>17304</v>
      </c>
      <c r="C1923" s="143">
        <v>5947</v>
      </c>
      <c r="D1923" s="143">
        <v>63</v>
      </c>
      <c r="E1923" s="144">
        <v>60659.66</v>
      </c>
      <c r="F1923" s="144">
        <v>7062.7</v>
      </c>
      <c r="G1923" s="144">
        <v>5302.32</v>
      </c>
      <c r="H1923" s="144">
        <v>6456.57</v>
      </c>
      <c r="I1923" s="144">
        <v>18821.59</v>
      </c>
    </row>
    <row r="1924" spans="1:9" x14ac:dyDescent="0.2">
      <c r="A1924" s="141" t="s">
        <v>3862</v>
      </c>
      <c r="B1924" s="142" t="s">
        <v>17305</v>
      </c>
      <c r="C1924" s="143">
        <v>750</v>
      </c>
      <c r="D1924" s="143">
        <v>8</v>
      </c>
      <c r="E1924" s="144">
        <v>3937.56</v>
      </c>
      <c r="F1924" s="144">
        <v>890.7</v>
      </c>
      <c r="G1924" s="144">
        <v>673.31</v>
      </c>
      <c r="H1924" s="144">
        <v>419.11</v>
      </c>
      <c r="I1924" s="144">
        <v>1983.12</v>
      </c>
    </row>
    <row r="1925" spans="1:9" x14ac:dyDescent="0.2">
      <c r="A1925" s="141" t="s">
        <v>3864</v>
      </c>
      <c r="B1925" s="142" t="s">
        <v>17306</v>
      </c>
      <c r="C1925" s="143">
        <v>274</v>
      </c>
      <c r="D1925" s="143">
        <v>3</v>
      </c>
      <c r="E1925" s="144">
        <v>720.24</v>
      </c>
      <c r="F1925" s="144">
        <v>325.41000000000003</v>
      </c>
      <c r="G1925" s="144">
        <v>252.49</v>
      </c>
      <c r="H1925" s="144">
        <v>76.66</v>
      </c>
      <c r="I1925" s="144">
        <v>654.55999999999995</v>
      </c>
    </row>
    <row r="1926" spans="1:9" x14ac:dyDescent="0.2">
      <c r="A1926" s="141" t="s">
        <v>3866</v>
      </c>
      <c r="B1926" s="142" t="s">
        <v>17307</v>
      </c>
      <c r="C1926" s="143">
        <v>1033</v>
      </c>
      <c r="D1926" s="143">
        <v>19</v>
      </c>
      <c r="E1926" s="144">
        <v>10019.33</v>
      </c>
      <c r="F1926" s="144">
        <v>1226.8</v>
      </c>
      <c r="G1926" s="144">
        <v>1599.11</v>
      </c>
      <c r="H1926" s="144">
        <v>1066.45</v>
      </c>
      <c r="I1926" s="144">
        <v>3892.36</v>
      </c>
    </row>
    <row r="1927" spans="1:9" x14ac:dyDescent="0.2">
      <c r="A1927" s="141" t="s">
        <v>3868</v>
      </c>
      <c r="B1927" s="142" t="s">
        <v>17308</v>
      </c>
      <c r="C1927" s="143">
        <v>6844</v>
      </c>
      <c r="D1927" s="143">
        <v>71</v>
      </c>
      <c r="E1927" s="144">
        <v>22155.599999999999</v>
      </c>
      <c r="F1927" s="144">
        <v>8127.99</v>
      </c>
      <c r="G1927" s="144">
        <v>5975.63</v>
      </c>
      <c r="H1927" s="144">
        <v>2358.2199999999998</v>
      </c>
      <c r="I1927" s="144">
        <v>16461.84</v>
      </c>
    </row>
    <row r="1928" spans="1:9" x14ac:dyDescent="0.2">
      <c r="A1928" s="141" t="s">
        <v>3870</v>
      </c>
      <c r="B1928" s="142" t="s">
        <v>17309</v>
      </c>
      <c r="C1928" s="143">
        <v>5853</v>
      </c>
      <c r="D1928" s="143">
        <v>82</v>
      </c>
      <c r="E1928" s="144">
        <v>24149.26</v>
      </c>
      <c r="F1928" s="144">
        <v>6951.07</v>
      </c>
      <c r="G1928" s="144">
        <v>6901.43</v>
      </c>
      <c r="H1928" s="144">
        <v>2570.4299999999998</v>
      </c>
      <c r="I1928" s="144">
        <v>16422.93</v>
      </c>
    </row>
    <row r="1929" spans="1:9" x14ac:dyDescent="0.2">
      <c r="A1929" s="141" t="s">
        <v>3872</v>
      </c>
      <c r="B1929" s="142" t="s">
        <v>17310</v>
      </c>
      <c r="C1929" s="143">
        <v>408</v>
      </c>
      <c r="D1929" s="143">
        <v>3</v>
      </c>
      <c r="E1929" s="144">
        <v>815.54</v>
      </c>
      <c r="F1929" s="144">
        <v>484.54</v>
      </c>
      <c r="G1929" s="144">
        <v>252.49</v>
      </c>
      <c r="H1929" s="144">
        <v>86.81</v>
      </c>
      <c r="I1929" s="144">
        <v>823.84</v>
      </c>
    </row>
    <row r="1930" spans="1:9" x14ac:dyDescent="0.2">
      <c r="A1930" s="141" t="s">
        <v>3874</v>
      </c>
      <c r="B1930" s="142" t="s">
        <v>17311</v>
      </c>
      <c r="C1930" s="143">
        <v>370</v>
      </c>
      <c r="D1930" s="143">
        <v>5</v>
      </c>
      <c r="E1930" s="144">
        <v>1846.79</v>
      </c>
      <c r="F1930" s="144">
        <v>439.42</v>
      </c>
      <c r="G1930" s="144">
        <v>420.82</v>
      </c>
      <c r="H1930" s="144">
        <v>196.57</v>
      </c>
      <c r="I1930" s="144">
        <v>1056.81</v>
      </c>
    </row>
    <row r="1931" spans="1:9" x14ac:dyDescent="0.2">
      <c r="A1931" s="141" t="s">
        <v>3876</v>
      </c>
      <c r="B1931" s="142" t="s">
        <v>17312</v>
      </c>
      <c r="C1931" s="143">
        <v>11992</v>
      </c>
      <c r="D1931" s="143">
        <v>134</v>
      </c>
      <c r="E1931" s="144">
        <v>46173.27</v>
      </c>
      <c r="F1931" s="144">
        <v>14241.79</v>
      </c>
      <c r="G1931" s="144">
        <v>11277.95</v>
      </c>
      <c r="H1931" s="144">
        <v>4914.6499999999996</v>
      </c>
      <c r="I1931" s="144">
        <v>30434.39</v>
      </c>
    </row>
    <row r="1932" spans="1:9" x14ac:dyDescent="0.2">
      <c r="A1932" s="141" t="s">
        <v>3878</v>
      </c>
      <c r="B1932" s="142" t="s">
        <v>17313</v>
      </c>
      <c r="C1932" s="143">
        <v>1002</v>
      </c>
      <c r="D1932" s="143">
        <v>17</v>
      </c>
      <c r="E1932" s="144">
        <v>3066.25</v>
      </c>
      <c r="F1932" s="144">
        <v>1189.98</v>
      </c>
      <c r="G1932" s="144">
        <v>1430.78</v>
      </c>
      <c r="H1932" s="144">
        <v>326.37</v>
      </c>
      <c r="I1932" s="144">
        <v>2947.13</v>
      </c>
    </row>
    <row r="1933" spans="1:9" x14ac:dyDescent="0.2">
      <c r="A1933" s="141" t="s">
        <v>3880</v>
      </c>
      <c r="B1933" s="142" t="s">
        <v>17314</v>
      </c>
      <c r="C1933" s="143">
        <v>307</v>
      </c>
      <c r="D1933" s="143">
        <v>2</v>
      </c>
      <c r="E1933" s="144">
        <v>531.41</v>
      </c>
      <c r="F1933" s="144">
        <v>364.59</v>
      </c>
      <c r="G1933" s="144">
        <v>168.33</v>
      </c>
      <c r="H1933" s="144">
        <v>56.56</v>
      </c>
      <c r="I1933" s="144">
        <v>589.48</v>
      </c>
    </row>
    <row r="1934" spans="1:9" x14ac:dyDescent="0.2">
      <c r="A1934" s="141" t="s">
        <v>3882</v>
      </c>
      <c r="B1934" s="142" t="s">
        <v>17315</v>
      </c>
      <c r="C1934" s="143">
        <v>465</v>
      </c>
      <c r="D1934" s="143">
        <v>4</v>
      </c>
      <c r="E1934" s="144">
        <v>614.17999999999995</v>
      </c>
      <c r="F1934" s="144">
        <v>552.24</v>
      </c>
      <c r="G1934" s="144">
        <v>336.66</v>
      </c>
      <c r="H1934" s="144">
        <v>65.38</v>
      </c>
      <c r="I1934" s="144">
        <v>954.28</v>
      </c>
    </row>
    <row r="1935" spans="1:9" x14ac:dyDescent="0.2">
      <c r="A1935" s="141" t="s">
        <v>3884</v>
      </c>
      <c r="B1935" s="142" t="s">
        <v>17316</v>
      </c>
      <c r="C1935" s="143">
        <v>3615</v>
      </c>
      <c r="D1935" s="143">
        <v>43</v>
      </c>
      <c r="E1935" s="144">
        <v>16643.82</v>
      </c>
      <c r="F1935" s="144">
        <v>4293.2</v>
      </c>
      <c r="G1935" s="144">
        <v>3619.05</v>
      </c>
      <c r="H1935" s="144">
        <v>1771.55</v>
      </c>
      <c r="I1935" s="144">
        <v>9683.7999999999993</v>
      </c>
    </row>
    <row r="1936" spans="1:9" x14ac:dyDescent="0.2">
      <c r="A1936" s="141" t="s">
        <v>3886</v>
      </c>
      <c r="B1936" s="142" t="s">
        <v>17317</v>
      </c>
      <c r="C1936" s="143">
        <v>13229</v>
      </c>
      <c r="D1936" s="143">
        <v>193</v>
      </c>
      <c r="E1936" s="144">
        <v>61470.12</v>
      </c>
      <c r="F1936" s="144">
        <v>15710.86</v>
      </c>
      <c r="G1936" s="144">
        <v>16243.62</v>
      </c>
      <c r="H1936" s="144">
        <v>6542.83</v>
      </c>
      <c r="I1936" s="144">
        <v>38497.31</v>
      </c>
    </row>
    <row r="1937" spans="1:9" x14ac:dyDescent="0.2">
      <c r="A1937" s="141" t="s">
        <v>3888</v>
      </c>
      <c r="B1937" s="142" t="s">
        <v>17318</v>
      </c>
      <c r="C1937" s="143">
        <v>105</v>
      </c>
      <c r="D1937" s="143">
        <v>7</v>
      </c>
      <c r="E1937" s="144">
        <v>501.39</v>
      </c>
      <c r="F1937" s="144">
        <v>124.7</v>
      </c>
      <c r="G1937" s="144">
        <v>589.14</v>
      </c>
      <c r="H1937" s="144">
        <v>53.37</v>
      </c>
      <c r="I1937" s="144">
        <v>767.21</v>
      </c>
    </row>
    <row r="1938" spans="1:9" x14ac:dyDescent="0.2">
      <c r="A1938" s="141" t="s">
        <v>3890</v>
      </c>
      <c r="B1938" s="142" t="s">
        <v>17319</v>
      </c>
      <c r="C1938" s="143">
        <v>116</v>
      </c>
      <c r="D1938" s="143">
        <v>3</v>
      </c>
      <c r="E1938" s="144">
        <v>464.05</v>
      </c>
      <c r="F1938" s="144">
        <v>137.76</v>
      </c>
      <c r="G1938" s="144">
        <v>252.49</v>
      </c>
      <c r="H1938" s="144">
        <v>49.39</v>
      </c>
      <c r="I1938" s="144">
        <v>439.64</v>
      </c>
    </row>
    <row r="1939" spans="1:9" x14ac:dyDescent="0.2">
      <c r="A1939" s="141" t="s">
        <v>3892</v>
      </c>
      <c r="B1939" s="142" t="s">
        <v>17320</v>
      </c>
      <c r="C1939" s="143">
        <v>3086</v>
      </c>
      <c r="D1939" s="143">
        <v>36</v>
      </c>
      <c r="E1939" s="144">
        <v>9851.33</v>
      </c>
      <c r="F1939" s="144">
        <v>3664.96</v>
      </c>
      <c r="G1939" s="144">
        <v>3029.9</v>
      </c>
      <c r="H1939" s="144">
        <v>1048.57</v>
      </c>
      <c r="I1939" s="144">
        <v>7743.43</v>
      </c>
    </row>
    <row r="1940" spans="1:9" x14ac:dyDescent="0.2">
      <c r="A1940" s="141" t="s">
        <v>3894</v>
      </c>
      <c r="B1940" s="142" t="s">
        <v>17321</v>
      </c>
      <c r="C1940" s="143">
        <v>1175</v>
      </c>
      <c r="D1940" s="143">
        <v>3</v>
      </c>
      <c r="E1940" s="144">
        <v>829.86</v>
      </c>
      <c r="F1940" s="144">
        <v>1395.44</v>
      </c>
      <c r="G1940" s="144">
        <v>252.49</v>
      </c>
      <c r="H1940" s="144">
        <v>88.33</v>
      </c>
      <c r="I1940" s="144">
        <v>1736.26</v>
      </c>
    </row>
    <row r="1941" spans="1:9" x14ac:dyDescent="0.2">
      <c r="A1941" s="141" t="s">
        <v>3896</v>
      </c>
      <c r="B1941" s="142" t="s">
        <v>17322</v>
      </c>
      <c r="C1941" s="143">
        <v>1833</v>
      </c>
      <c r="D1941" s="143">
        <v>13</v>
      </c>
      <c r="E1941" s="144">
        <v>8662.19</v>
      </c>
      <c r="F1941" s="144">
        <v>2176.89</v>
      </c>
      <c r="G1941" s="144">
        <v>1094.1300000000001</v>
      </c>
      <c r="H1941" s="144">
        <v>922</v>
      </c>
      <c r="I1941" s="144">
        <v>4193.0200000000004</v>
      </c>
    </row>
    <row r="1942" spans="1:9" x14ac:dyDescent="0.2">
      <c r="A1942" s="141" t="s">
        <v>3898</v>
      </c>
      <c r="B1942" s="142" t="s">
        <v>17323</v>
      </c>
      <c r="C1942" s="143">
        <v>75104</v>
      </c>
      <c r="D1942" s="143">
        <v>1021</v>
      </c>
      <c r="E1942" s="144">
        <v>472667.93</v>
      </c>
      <c r="F1942" s="144">
        <v>89194.11</v>
      </c>
      <c r="G1942" s="144">
        <v>85931.26</v>
      </c>
      <c r="H1942" s="144">
        <v>50310.41</v>
      </c>
      <c r="I1942" s="144">
        <v>225435.78</v>
      </c>
    </row>
    <row r="1943" spans="1:9" x14ac:dyDescent="0.2">
      <c r="A1943" s="141" t="s">
        <v>3900</v>
      </c>
      <c r="B1943" s="142" t="s">
        <v>17324</v>
      </c>
      <c r="C1943" s="143">
        <v>1102</v>
      </c>
      <c r="D1943" s="143">
        <v>8</v>
      </c>
      <c r="E1943" s="144">
        <v>35611</v>
      </c>
      <c r="F1943" s="144">
        <v>1308.74</v>
      </c>
      <c r="G1943" s="144">
        <v>673.31</v>
      </c>
      <c r="H1943" s="144">
        <v>3790.41</v>
      </c>
      <c r="I1943" s="144">
        <v>5772.46</v>
      </c>
    </row>
    <row r="1944" spans="1:9" x14ac:dyDescent="0.2">
      <c r="A1944" s="141" t="s">
        <v>3902</v>
      </c>
      <c r="B1944" s="142" t="s">
        <v>17325</v>
      </c>
      <c r="C1944" s="143">
        <v>876</v>
      </c>
      <c r="D1944" s="143">
        <v>6</v>
      </c>
      <c r="E1944" s="144">
        <v>37132.239999999998</v>
      </c>
      <c r="F1944" s="144">
        <v>1040.3399999999999</v>
      </c>
      <c r="G1944" s="144">
        <v>504.98</v>
      </c>
      <c r="H1944" s="144">
        <v>3952.33</v>
      </c>
      <c r="I1944" s="144">
        <v>5497.65</v>
      </c>
    </row>
    <row r="1945" spans="1:9" x14ac:dyDescent="0.2">
      <c r="A1945" s="141" t="s">
        <v>3904</v>
      </c>
      <c r="B1945" s="142" t="s">
        <v>17326</v>
      </c>
      <c r="C1945" s="143">
        <v>923</v>
      </c>
      <c r="D1945" s="143">
        <v>7</v>
      </c>
      <c r="E1945" s="144">
        <v>19588.560000000001</v>
      </c>
      <c r="F1945" s="144">
        <v>1096.1600000000001</v>
      </c>
      <c r="G1945" s="144">
        <v>589.14</v>
      </c>
      <c r="H1945" s="144">
        <v>2084.9899999999998</v>
      </c>
      <c r="I1945" s="144">
        <v>3770.29</v>
      </c>
    </row>
    <row r="1946" spans="1:9" x14ac:dyDescent="0.2">
      <c r="A1946" s="141" t="s">
        <v>3906</v>
      </c>
      <c r="B1946" s="142" t="s">
        <v>17327</v>
      </c>
      <c r="C1946" s="143">
        <v>1777</v>
      </c>
      <c r="D1946" s="143">
        <v>17</v>
      </c>
      <c r="E1946" s="144">
        <v>3804.51</v>
      </c>
      <c r="F1946" s="144">
        <v>2110.38</v>
      </c>
      <c r="G1946" s="144">
        <v>1430.78</v>
      </c>
      <c r="H1946" s="144">
        <v>404.95</v>
      </c>
      <c r="I1946" s="144">
        <v>3946.11</v>
      </c>
    </row>
    <row r="1947" spans="1:9" x14ac:dyDescent="0.2">
      <c r="A1947" s="141" t="s">
        <v>3908</v>
      </c>
      <c r="B1947" s="142" t="s">
        <v>17328</v>
      </c>
      <c r="C1947" s="143">
        <v>17771</v>
      </c>
      <c r="D1947" s="143">
        <v>228</v>
      </c>
      <c r="E1947" s="144">
        <v>274942.33</v>
      </c>
      <c r="F1947" s="144">
        <v>21104.98</v>
      </c>
      <c r="G1947" s="144">
        <v>19189.349999999999</v>
      </c>
      <c r="H1947" s="144">
        <v>29264.65</v>
      </c>
      <c r="I1947" s="144">
        <v>69558.98</v>
      </c>
    </row>
    <row r="1948" spans="1:9" x14ac:dyDescent="0.2">
      <c r="A1948" s="141" t="s">
        <v>3910</v>
      </c>
      <c r="B1948" s="142" t="s">
        <v>17329</v>
      </c>
      <c r="C1948" s="143">
        <v>979</v>
      </c>
      <c r="D1948" s="143">
        <v>12</v>
      </c>
      <c r="E1948" s="144">
        <v>3253.12</v>
      </c>
      <c r="F1948" s="144">
        <v>1162.67</v>
      </c>
      <c r="G1948" s="144">
        <v>1009.97</v>
      </c>
      <c r="H1948" s="144">
        <v>346.26</v>
      </c>
      <c r="I1948" s="144">
        <v>2518.9</v>
      </c>
    </row>
    <row r="1949" spans="1:9" x14ac:dyDescent="0.2">
      <c r="A1949" s="141" t="s">
        <v>3912</v>
      </c>
      <c r="B1949" s="142" t="s">
        <v>17330</v>
      </c>
      <c r="C1949" s="143">
        <v>248</v>
      </c>
      <c r="D1949" s="143">
        <v>1</v>
      </c>
      <c r="E1949" s="144">
        <v>217.72</v>
      </c>
      <c r="F1949" s="144">
        <v>294.52999999999997</v>
      </c>
      <c r="G1949" s="144">
        <v>84.16</v>
      </c>
      <c r="H1949" s="144">
        <v>23.18</v>
      </c>
      <c r="I1949" s="144">
        <v>401.87</v>
      </c>
    </row>
    <row r="1950" spans="1:9" x14ac:dyDescent="0.2">
      <c r="A1950" s="141" t="s">
        <v>3914</v>
      </c>
      <c r="B1950" s="142" t="s">
        <v>17331</v>
      </c>
      <c r="C1950" s="143">
        <v>1018</v>
      </c>
      <c r="D1950" s="143">
        <v>8</v>
      </c>
      <c r="E1950" s="144">
        <v>1892.25</v>
      </c>
      <c r="F1950" s="144">
        <v>1208.98</v>
      </c>
      <c r="G1950" s="144">
        <v>673.31</v>
      </c>
      <c r="H1950" s="144">
        <v>201.41</v>
      </c>
      <c r="I1950" s="144">
        <v>2083.6999999999998</v>
      </c>
    </row>
    <row r="1951" spans="1:9" x14ac:dyDescent="0.2">
      <c r="A1951" s="141" t="s">
        <v>3916</v>
      </c>
      <c r="B1951" s="142" t="s">
        <v>17332</v>
      </c>
      <c r="C1951" s="143">
        <v>214</v>
      </c>
      <c r="D1951" s="143">
        <v>1</v>
      </c>
      <c r="E1951" s="144">
        <v>182.88</v>
      </c>
      <c r="F1951" s="144">
        <v>254.15</v>
      </c>
      <c r="G1951" s="144">
        <v>84.16</v>
      </c>
      <c r="H1951" s="144">
        <v>19.46</v>
      </c>
      <c r="I1951" s="144">
        <v>357.77</v>
      </c>
    </row>
    <row r="1952" spans="1:9" x14ac:dyDescent="0.2">
      <c r="A1952" s="141" t="s">
        <v>3918</v>
      </c>
      <c r="B1952" s="142" t="s">
        <v>17333</v>
      </c>
      <c r="C1952" s="143">
        <v>3141</v>
      </c>
      <c r="D1952" s="143">
        <v>43</v>
      </c>
      <c r="E1952" s="144">
        <v>10052.65</v>
      </c>
      <c r="F1952" s="144">
        <v>3730.28</v>
      </c>
      <c r="G1952" s="144">
        <v>3619.05</v>
      </c>
      <c r="H1952" s="144">
        <v>1070</v>
      </c>
      <c r="I1952" s="144">
        <v>8419.33</v>
      </c>
    </row>
    <row r="1953" spans="1:9" x14ac:dyDescent="0.2">
      <c r="A1953" s="141" t="s">
        <v>3920</v>
      </c>
      <c r="B1953" s="142" t="s">
        <v>17334</v>
      </c>
      <c r="C1953" s="143">
        <v>719</v>
      </c>
      <c r="D1953" s="143">
        <v>11</v>
      </c>
      <c r="E1953" s="144">
        <v>2121.7199999999998</v>
      </c>
      <c r="F1953" s="144">
        <v>853.89</v>
      </c>
      <c r="G1953" s="144">
        <v>925.8</v>
      </c>
      <c r="H1953" s="144">
        <v>225.83</v>
      </c>
      <c r="I1953" s="144">
        <v>2005.52</v>
      </c>
    </row>
    <row r="1954" spans="1:9" x14ac:dyDescent="0.2">
      <c r="A1954" s="141" t="s">
        <v>3922</v>
      </c>
      <c r="B1954" s="142" t="s">
        <v>17335</v>
      </c>
      <c r="C1954" s="143">
        <v>725</v>
      </c>
      <c r="D1954" s="143">
        <v>2</v>
      </c>
      <c r="E1954" s="144">
        <v>531.46</v>
      </c>
      <c r="F1954" s="144">
        <v>861.02</v>
      </c>
      <c r="G1954" s="144">
        <v>168.33</v>
      </c>
      <c r="H1954" s="144">
        <v>56.57</v>
      </c>
      <c r="I1954" s="144">
        <v>1085.92</v>
      </c>
    </row>
    <row r="1955" spans="1:9" x14ac:dyDescent="0.2">
      <c r="A1955" s="141" t="s">
        <v>3924</v>
      </c>
      <c r="B1955" s="142" t="s">
        <v>17336</v>
      </c>
      <c r="C1955" s="143">
        <v>8510</v>
      </c>
      <c r="D1955" s="143">
        <v>163</v>
      </c>
      <c r="E1955" s="144">
        <v>50626.46</v>
      </c>
      <c r="F1955" s="144">
        <v>10106.540000000001</v>
      </c>
      <c r="G1955" s="144">
        <v>13718.7</v>
      </c>
      <c r="H1955" s="144">
        <v>5388.64</v>
      </c>
      <c r="I1955" s="144">
        <v>29213.88</v>
      </c>
    </row>
    <row r="1956" spans="1:9" x14ac:dyDescent="0.2">
      <c r="A1956" s="141" t="s">
        <v>3926</v>
      </c>
      <c r="B1956" s="142" t="s">
        <v>17337</v>
      </c>
      <c r="C1956" s="143">
        <v>503</v>
      </c>
      <c r="D1956" s="143">
        <v>5</v>
      </c>
      <c r="E1956" s="144">
        <v>1087.08</v>
      </c>
      <c r="F1956" s="144">
        <v>597.37</v>
      </c>
      <c r="G1956" s="144">
        <v>420.82</v>
      </c>
      <c r="H1956" s="144">
        <v>115.7</v>
      </c>
      <c r="I1956" s="144">
        <v>1133.8900000000001</v>
      </c>
    </row>
    <row r="1957" spans="1:9" x14ac:dyDescent="0.2">
      <c r="A1957" s="141" t="s">
        <v>3928</v>
      </c>
      <c r="B1957" s="142" t="s">
        <v>17338</v>
      </c>
      <c r="C1957" s="143">
        <v>826</v>
      </c>
      <c r="D1957" s="143">
        <v>8</v>
      </c>
      <c r="E1957" s="144">
        <v>2852.72</v>
      </c>
      <c r="F1957" s="144">
        <v>980.97</v>
      </c>
      <c r="G1957" s="144">
        <v>673.31</v>
      </c>
      <c r="H1957" s="144">
        <v>303.64</v>
      </c>
      <c r="I1957" s="144">
        <v>1957.92</v>
      </c>
    </row>
    <row r="1958" spans="1:9" x14ac:dyDescent="0.2">
      <c r="A1958" s="141" t="s">
        <v>3930</v>
      </c>
      <c r="B1958" s="142" t="s">
        <v>17339</v>
      </c>
      <c r="C1958" s="143">
        <v>563</v>
      </c>
      <c r="D1958" s="143">
        <v>7</v>
      </c>
      <c r="E1958" s="144">
        <v>38858.230000000003</v>
      </c>
      <c r="F1958" s="144">
        <v>668.62</v>
      </c>
      <c r="G1958" s="144">
        <v>589.14</v>
      </c>
      <c r="H1958" s="144">
        <v>4136.04</v>
      </c>
      <c r="I1958" s="144">
        <v>5393.8</v>
      </c>
    </row>
    <row r="1959" spans="1:9" x14ac:dyDescent="0.2">
      <c r="A1959" s="141" t="s">
        <v>3932</v>
      </c>
      <c r="B1959" s="142" t="s">
        <v>17340</v>
      </c>
      <c r="C1959" s="143">
        <v>365</v>
      </c>
      <c r="D1959" s="143">
        <v>3</v>
      </c>
      <c r="E1959" s="144">
        <v>1074.5</v>
      </c>
      <c r="F1959" s="144">
        <v>433.48</v>
      </c>
      <c r="G1959" s="144">
        <v>252.49</v>
      </c>
      <c r="H1959" s="144">
        <v>114.37</v>
      </c>
      <c r="I1959" s="144">
        <v>800.34</v>
      </c>
    </row>
    <row r="1960" spans="1:9" x14ac:dyDescent="0.2">
      <c r="A1960" s="141" t="s">
        <v>3934</v>
      </c>
      <c r="B1960" s="142" t="s">
        <v>17341</v>
      </c>
      <c r="C1960" s="143">
        <v>7842</v>
      </c>
      <c r="D1960" s="143">
        <v>110</v>
      </c>
      <c r="E1960" s="144">
        <v>82272.490000000005</v>
      </c>
      <c r="F1960" s="144">
        <v>9313.2199999999993</v>
      </c>
      <c r="G1960" s="144">
        <v>9258.02</v>
      </c>
      <c r="H1960" s="144">
        <v>8757.02</v>
      </c>
      <c r="I1960" s="144">
        <v>27328.26</v>
      </c>
    </row>
    <row r="1961" spans="1:9" x14ac:dyDescent="0.2">
      <c r="A1961" s="141" t="s">
        <v>3936</v>
      </c>
      <c r="B1961" s="142" t="s">
        <v>17342</v>
      </c>
      <c r="C1961" s="143">
        <v>17845</v>
      </c>
      <c r="D1961" s="143">
        <v>350</v>
      </c>
      <c r="E1961" s="144">
        <v>215083.09</v>
      </c>
      <c r="F1961" s="144">
        <v>21192.86</v>
      </c>
      <c r="G1961" s="144">
        <v>29457.34</v>
      </c>
      <c r="H1961" s="144">
        <v>22893.279999999999</v>
      </c>
      <c r="I1961" s="144">
        <v>73543.48</v>
      </c>
    </row>
    <row r="1962" spans="1:9" x14ac:dyDescent="0.2">
      <c r="A1962" s="141" t="s">
        <v>3938</v>
      </c>
      <c r="B1962" s="142" t="s">
        <v>17343</v>
      </c>
      <c r="C1962" s="143">
        <v>5927</v>
      </c>
      <c r="D1962" s="143">
        <v>76</v>
      </c>
      <c r="E1962" s="144">
        <v>53911.87</v>
      </c>
      <c r="F1962" s="144">
        <v>7038.95</v>
      </c>
      <c r="G1962" s="144">
        <v>6396.45</v>
      </c>
      <c r="H1962" s="144">
        <v>5738.34</v>
      </c>
      <c r="I1962" s="144">
        <v>19173.740000000002</v>
      </c>
    </row>
    <row r="1963" spans="1:9" x14ac:dyDescent="0.2">
      <c r="A1963" s="141" t="s">
        <v>3940</v>
      </c>
      <c r="B1963" s="142" t="s">
        <v>17344</v>
      </c>
      <c r="C1963" s="143">
        <v>662</v>
      </c>
      <c r="D1963" s="143">
        <v>3</v>
      </c>
      <c r="E1963" s="144">
        <v>590.94000000000005</v>
      </c>
      <c r="F1963" s="144">
        <v>786.2</v>
      </c>
      <c r="G1963" s="144">
        <v>252.49</v>
      </c>
      <c r="H1963" s="144">
        <v>62.9</v>
      </c>
      <c r="I1963" s="144">
        <v>1101.5899999999999</v>
      </c>
    </row>
    <row r="1964" spans="1:9" x14ac:dyDescent="0.2">
      <c r="A1964" s="141" t="s">
        <v>3942</v>
      </c>
      <c r="B1964" s="142" t="s">
        <v>17345</v>
      </c>
      <c r="C1964" s="143">
        <v>15658</v>
      </c>
      <c r="D1964" s="143">
        <v>130</v>
      </c>
      <c r="E1964" s="144">
        <v>41207.68</v>
      </c>
      <c r="F1964" s="144">
        <v>18595.57</v>
      </c>
      <c r="G1964" s="144">
        <v>10941.3</v>
      </c>
      <c r="H1964" s="144">
        <v>4386.1099999999997</v>
      </c>
      <c r="I1964" s="144">
        <v>33922.980000000003</v>
      </c>
    </row>
    <row r="1965" spans="1:9" x14ac:dyDescent="0.2">
      <c r="A1965" s="141" t="s">
        <v>3944</v>
      </c>
      <c r="B1965" s="142" t="s">
        <v>17346</v>
      </c>
      <c r="C1965" s="143">
        <v>1256</v>
      </c>
      <c r="D1965" s="143">
        <v>22</v>
      </c>
      <c r="E1965" s="144">
        <v>4805.26</v>
      </c>
      <c r="F1965" s="144">
        <v>1491.63</v>
      </c>
      <c r="G1965" s="144">
        <v>1851.61</v>
      </c>
      <c r="H1965" s="144">
        <v>511.47</v>
      </c>
      <c r="I1965" s="144">
        <v>3854.71</v>
      </c>
    </row>
    <row r="1966" spans="1:9" x14ac:dyDescent="0.2">
      <c r="A1966" s="141" t="s">
        <v>3946</v>
      </c>
      <c r="B1966" s="142" t="s">
        <v>17347</v>
      </c>
      <c r="C1966" s="143">
        <v>5211</v>
      </c>
      <c r="D1966" s="143">
        <v>50</v>
      </c>
      <c r="E1966" s="144">
        <v>44838.36</v>
      </c>
      <c r="F1966" s="144">
        <v>6188.62</v>
      </c>
      <c r="G1966" s="144">
        <v>4208.1899999999996</v>
      </c>
      <c r="H1966" s="144">
        <v>4772.5600000000004</v>
      </c>
      <c r="I1966" s="144">
        <v>15169.37</v>
      </c>
    </row>
    <row r="1967" spans="1:9" x14ac:dyDescent="0.2">
      <c r="A1967" s="141" t="s">
        <v>3948</v>
      </c>
      <c r="B1967" s="142" t="s">
        <v>17348</v>
      </c>
      <c r="C1967" s="143">
        <v>208</v>
      </c>
      <c r="D1967" s="143">
        <v>2</v>
      </c>
      <c r="E1967" s="144">
        <v>531.85</v>
      </c>
      <c r="F1967" s="144">
        <v>247.02</v>
      </c>
      <c r="G1967" s="144">
        <v>168.33</v>
      </c>
      <c r="H1967" s="144">
        <v>56.61</v>
      </c>
      <c r="I1967" s="144">
        <v>471.96</v>
      </c>
    </row>
    <row r="1968" spans="1:9" x14ac:dyDescent="0.2">
      <c r="A1968" s="141" t="s">
        <v>3950</v>
      </c>
      <c r="B1968" s="142" t="s">
        <v>17349</v>
      </c>
      <c r="C1968" s="143">
        <v>287</v>
      </c>
      <c r="D1968" s="143">
        <v>2</v>
      </c>
      <c r="E1968" s="144">
        <v>275.66000000000003</v>
      </c>
      <c r="F1968" s="144">
        <v>340.84</v>
      </c>
      <c r="G1968" s="144">
        <v>168.33</v>
      </c>
      <c r="H1968" s="144">
        <v>29.34</v>
      </c>
      <c r="I1968" s="144">
        <v>538.51</v>
      </c>
    </row>
    <row r="1969" spans="1:9" x14ac:dyDescent="0.2">
      <c r="A1969" s="141" t="s">
        <v>3952</v>
      </c>
      <c r="B1969" s="142" t="s">
        <v>17350</v>
      </c>
      <c r="C1969" s="143">
        <v>7325</v>
      </c>
      <c r="D1969" s="143">
        <v>136</v>
      </c>
      <c r="E1969" s="144">
        <v>66269.429999999993</v>
      </c>
      <c r="F1969" s="144">
        <v>8699.23</v>
      </c>
      <c r="G1969" s="144">
        <v>11446.28</v>
      </c>
      <c r="H1969" s="144">
        <v>7053.66</v>
      </c>
      <c r="I1969" s="144">
        <v>27199.17</v>
      </c>
    </row>
    <row r="1970" spans="1:9" x14ac:dyDescent="0.2">
      <c r="A1970" s="141" t="s">
        <v>3954</v>
      </c>
      <c r="B1970" s="142" t="s">
        <v>17351</v>
      </c>
      <c r="C1970" s="143">
        <v>661</v>
      </c>
      <c r="D1970" s="143">
        <v>9</v>
      </c>
      <c r="E1970" s="144">
        <v>2812.55</v>
      </c>
      <c r="F1970" s="144">
        <v>785.01</v>
      </c>
      <c r="G1970" s="144">
        <v>757.47</v>
      </c>
      <c r="H1970" s="144">
        <v>299.37</v>
      </c>
      <c r="I1970" s="144">
        <v>1841.85</v>
      </c>
    </row>
    <row r="1971" spans="1:9" x14ac:dyDescent="0.2">
      <c r="A1971" s="141" t="s">
        <v>3956</v>
      </c>
      <c r="B1971" s="142" t="s">
        <v>17352</v>
      </c>
      <c r="C1971" s="143">
        <v>4390</v>
      </c>
      <c r="D1971" s="143">
        <v>46</v>
      </c>
      <c r="E1971" s="144">
        <v>13067.05</v>
      </c>
      <c r="F1971" s="144">
        <v>5213.6000000000004</v>
      </c>
      <c r="G1971" s="144">
        <v>3871.54</v>
      </c>
      <c r="H1971" s="144">
        <v>1390.85</v>
      </c>
      <c r="I1971" s="144">
        <v>10475.99</v>
      </c>
    </row>
    <row r="1972" spans="1:9" x14ac:dyDescent="0.2">
      <c r="A1972" s="141" t="s">
        <v>3958</v>
      </c>
      <c r="B1972" s="142" t="s">
        <v>17353</v>
      </c>
      <c r="C1972" s="143">
        <v>2759</v>
      </c>
      <c r="D1972" s="143">
        <v>27</v>
      </c>
      <c r="E1972" s="144">
        <v>7534.47</v>
      </c>
      <c r="F1972" s="144">
        <v>3276.61</v>
      </c>
      <c r="G1972" s="144">
        <v>2272.42</v>
      </c>
      <c r="H1972" s="144">
        <v>801.96</v>
      </c>
      <c r="I1972" s="144">
        <v>6350.99</v>
      </c>
    </row>
    <row r="1973" spans="1:9" x14ac:dyDescent="0.2">
      <c r="A1973" s="141" t="s">
        <v>3960</v>
      </c>
      <c r="B1973" s="142" t="s">
        <v>17354</v>
      </c>
      <c r="C1973" s="143">
        <v>3495</v>
      </c>
      <c r="D1973" s="143">
        <v>45</v>
      </c>
      <c r="E1973" s="144">
        <v>117727.3</v>
      </c>
      <c r="F1973" s="144">
        <v>4150.6899999999996</v>
      </c>
      <c r="G1973" s="144">
        <v>3787.38</v>
      </c>
      <c r="H1973" s="144">
        <v>12530.8</v>
      </c>
      <c r="I1973" s="144">
        <v>20468.87</v>
      </c>
    </row>
    <row r="1974" spans="1:9" x14ac:dyDescent="0.2">
      <c r="A1974" s="141" t="s">
        <v>3962</v>
      </c>
      <c r="B1974" s="142" t="s">
        <v>17355</v>
      </c>
      <c r="C1974" s="143">
        <v>3623</v>
      </c>
      <c r="D1974" s="143">
        <v>44</v>
      </c>
      <c r="E1974" s="144">
        <v>11106.39</v>
      </c>
      <c r="F1974" s="144">
        <v>4302.7</v>
      </c>
      <c r="G1974" s="144">
        <v>3703.21</v>
      </c>
      <c r="H1974" s="144">
        <v>1182.1500000000001</v>
      </c>
      <c r="I1974" s="144">
        <v>9188.06</v>
      </c>
    </row>
    <row r="1975" spans="1:9" x14ac:dyDescent="0.2">
      <c r="A1975" s="141" t="s">
        <v>3964</v>
      </c>
      <c r="B1975" s="142" t="s">
        <v>17356</v>
      </c>
      <c r="C1975" s="143">
        <v>352</v>
      </c>
      <c r="D1975" s="143">
        <v>2</v>
      </c>
      <c r="E1975" s="144">
        <v>531.27</v>
      </c>
      <c r="F1975" s="144">
        <v>418.04</v>
      </c>
      <c r="G1975" s="144">
        <v>168.33</v>
      </c>
      <c r="H1975" s="144">
        <v>56.54</v>
      </c>
      <c r="I1975" s="144">
        <v>642.91</v>
      </c>
    </row>
    <row r="1976" spans="1:9" x14ac:dyDescent="0.2">
      <c r="A1976" s="141" t="s">
        <v>3966</v>
      </c>
      <c r="B1976" s="142" t="s">
        <v>17357</v>
      </c>
      <c r="C1976" s="143">
        <v>1141</v>
      </c>
      <c r="D1976" s="143">
        <v>7</v>
      </c>
      <c r="E1976" s="144">
        <v>1378.1</v>
      </c>
      <c r="F1976" s="144">
        <v>1355.06</v>
      </c>
      <c r="G1976" s="144">
        <v>589.14</v>
      </c>
      <c r="H1976" s="144">
        <v>146.68</v>
      </c>
      <c r="I1976" s="144">
        <v>2090.88</v>
      </c>
    </row>
    <row r="1977" spans="1:9" x14ac:dyDescent="0.2">
      <c r="A1977" s="141" t="s">
        <v>3968</v>
      </c>
      <c r="B1977" s="142" t="s">
        <v>17358</v>
      </c>
      <c r="C1977" s="143">
        <v>687</v>
      </c>
      <c r="D1977" s="143">
        <v>9</v>
      </c>
      <c r="E1977" s="144">
        <v>1421.9</v>
      </c>
      <c r="F1977" s="144">
        <v>815.89</v>
      </c>
      <c r="G1977" s="144">
        <v>757.47</v>
      </c>
      <c r="H1977" s="144">
        <v>151.34</v>
      </c>
      <c r="I1977" s="144">
        <v>1724.7</v>
      </c>
    </row>
    <row r="1978" spans="1:9" x14ac:dyDescent="0.2">
      <c r="A1978" s="141" t="s">
        <v>3970</v>
      </c>
      <c r="B1978" s="142" t="s">
        <v>17359</v>
      </c>
      <c r="C1978" s="143">
        <v>890</v>
      </c>
      <c r="D1978" s="143">
        <v>28</v>
      </c>
      <c r="E1978" s="144">
        <v>52411.32</v>
      </c>
      <c r="F1978" s="144">
        <v>1056.97</v>
      </c>
      <c r="G1978" s="144">
        <v>2356.58</v>
      </c>
      <c r="H1978" s="144">
        <v>5578.62</v>
      </c>
      <c r="I1978" s="144">
        <v>8992.17</v>
      </c>
    </row>
    <row r="1979" spans="1:9" x14ac:dyDescent="0.2">
      <c r="A1979" s="141" t="s">
        <v>3972</v>
      </c>
      <c r="B1979" s="142" t="s">
        <v>17360</v>
      </c>
      <c r="C1979" s="143">
        <v>46036</v>
      </c>
      <c r="D1979" s="143">
        <v>436</v>
      </c>
      <c r="E1979" s="144">
        <v>1110824.06</v>
      </c>
      <c r="F1979" s="144">
        <v>54672.72</v>
      </c>
      <c r="G1979" s="144">
        <v>36695.42</v>
      </c>
      <c r="H1979" s="144">
        <v>118235.26</v>
      </c>
      <c r="I1979" s="144">
        <v>209603.4</v>
      </c>
    </row>
    <row r="1980" spans="1:9" x14ac:dyDescent="0.2">
      <c r="A1980" s="141" t="s">
        <v>3974</v>
      </c>
      <c r="B1980" s="142" t="s">
        <v>17361</v>
      </c>
      <c r="C1980" s="143">
        <v>930</v>
      </c>
      <c r="D1980" s="143">
        <v>13</v>
      </c>
      <c r="E1980" s="144">
        <v>7150.02</v>
      </c>
      <c r="F1980" s="144">
        <v>1104.47</v>
      </c>
      <c r="G1980" s="144">
        <v>1094.1300000000001</v>
      </c>
      <c r="H1980" s="144">
        <v>761.04</v>
      </c>
      <c r="I1980" s="144">
        <v>2959.64</v>
      </c>
    </row>
    <row r="1981" spans="1:9" x14ac:dyDescent="0.2">
      <c r="A1981" s="141" t="s">
        <v>3976</v>
      </c>
      <c r="B1981" s="142" t="s">
        <v>17362</v>
      </c>
      <c r="C1981" s="143">
        <v>540</v>
      </c>
      <c r="D1981" s="143">
        <v>3</v>
      </c>
      <c r="E1981" s="144">
        <v>568.97</v>
      </c>
      <c r="F1981" s="144">
        <v>641.30999999999995</v>
      </c>
      <c r="G1981" s="144">
        <v>252.49</v>
      </c>
      <c r="H1981" s="144">
        <v>60.56</v>
      </c>
      <c r="I1981" s="144">
        <v>954.36</v>
      </c>
    </row>
    <row r="1982" spans="1:9" x14ac:dyDescent="0.2">
      <c r="A1982" s="141" t="s">
        <v>3978</v>
      </c>
      <c r="B1982" s="142" t="s">
        <v>17363</v>
      </c>
      <c r="C1982" s="143">
        <v>1087</v>
      </c>
      <c r="D1982" s="143">
        <v>7</v>
      </c>
      <c r="E1982" s="144">
        <v>6839.47</v>
      </c>
      <c r="F1982" s="144">
        <v>1290.93</v>
      </c>
      <c r="G1982" s="144">
        <v>589.14</v>
      </c>
      <c r="H1982" s="144">
        <v>727.98</v>
      </c>
      <c r="I1982" s="144">
        <v>2608.0500000000002</v>
      </c>
    </row>
    <row r="1983" spans="1:9" x14ac:dyDescent="0.2">
      <c r="A1983" s="141" t="s">
        <v>3980</v>
      </c>
      <c r="B1983" s="142" t="s">
        <v>17364</v>
      </c>
      <c r="C1983" s="143">
        <v>211</v>
      </c>
      <c r="D1983" s="143">
        <v>4</v>
      </c>
      <c r="E1983" s="144">
        <v>1103.45</v>
      </c>
      <c r="F1983" s="144">
        <v>250.58</v>
      </c>
      <c r="G1983" s="144">
        <v>336.66</v>
      </c>
      <c r="H1983" s="144">
        <v>117.45</v>
      </c>
      <c r="I1983" s="144">
        <v>704.69</v>
      </c>
    </row>
    <row r="1984" spans="1:9" x14ac:dyDescent="0.2">
      <c r="A1984" s="141" t="s">
        <v>3982</v>
      </c>
      <c r="B1984" s="142" t="s">
        <v>17365</v>
      </c>
      <c r="C1984" s="143">
        <v>515</v>
      </c>
      <c r="D1984" s="143">
        <v>8</v>
      </c>
      <c r="E1984" s="144">
        <v>1520.77</v>
      </c>
      <c r="F1984" s="144">
        <v>611.62</v>
      </c>
      <c r="G1984" s="144">
        <v>673.31</v>
      </c>
      <c r="H1984" s="144">
        <v>161.87</v>
      </c>
      <c r="I1984" s="144">
        <v>1446.8</v>
      </c>
    </row>
    <row r="1985" spans="1:9" x14ac:dyDescent="0.2">
      <c r="A1985" s="141" t="s">
        <v>3984</v>
      </c>
      <c r="B1985" s="142" t="s">
        <v>17366</v>
      </c>
      <c r="C1985" s="143">
        <v>4017</v>
      </c>
      <c r="D1985" s="143">
        <v>93</v>
      </c>
      <c r="E1985" s="144">
        <v>25581.7</v>
      </c>
      <c r="F1985" s="144">
        <v>4770.62</v>
      </c>
      <c r="G1985" s="144">
        <v>7827.23</v>
      </c>
      <c r="H1985" s="144">
        <v>2722.9</v>
      </c>
      <c r="I1985" s="144">
        <v>15320.75</v>
      </c>
    </row>
    <row r="1986" spans="1:9" x14ac:dyDescent="0.2">
      <c r="A1986" s="141" t="s">
        <v>3986</v>
      </c>
      <c r="B1986" s="142" t="s">
        <v>17367</v>
      </c>
      <c r="C1986" s="143">
        <v>12067</v>
      </c>
      <c r="D1986" s="143">
        <v>156</v>
      </c>
      <c r="E1986" s="144">
        <v>114578.6</v>
      </c>
      <c r="F1986" s="144">
        <v>14330.86</v>
      </c>
      <c r="G1986" s="144">
        <v>13129.56</v>
      </c>
      <c r="H1986" s="144">
        <v>12195.66</v>
      </c>
      <c r="I1986" s="144">
        <v>39656.080000000002</v>
      </c>
    </row>
    <row r="1987" spans="1:9" x14ac:dyDescent="0.2">
      <c r="A1987" s="141" t="s">
        <v>3988</v>
      </c>
      <c r="B1987" s="142" t="s">
        <v>17368</v>
      </c>
      <c r="C1987" s="143">
        <v>15357</v>
      </c>
      <c r="D1987" s="143">
        <v>124</v>
      </c>
      <c r="E1987" s="144">
        <v>36611.480000000003</v>
      </c>
      <c r="F1987" s="144">
        <v>18238.099999999999</v>
      </c>
      <c r="G1987" s="144">
        <v>10436.31</v>
      </c>
      <c r="H1987" s="144">
        <v>3896.9</v>
      </c>
      <c r="I1987" s="144">
        <v>32571.31</v>
      </c>
    </row>
    <row r="1988" spans="1:9" x14ac:dyDescent="0.2">
      <c r="A1988" s="141" t="s">
        <v>3990</v>
      </c>
      <c r="B1988" s="142" t="s">
        <v>17369</v>
      </c>
      <c r="C1988" s="143">
        <v>322</v>
      </c>
      <c r="D1988" s="143">
        <v>3</v>
      </c>
      <c r="E1988" s="144">
        <v>718.41</v>
      </c>
      <c r="F1988" s="144">
        <v>382.41</v>
      </c>
      <c r="G1988" s="144">
        <v>252.49</v>
      </c>
      <c r="H1988" s="144">
        <v>76.459999999999994</v>
      </c>
      <c r="I1988" s="144">
        <v>711.36</v>
      </c>
    </row>
    <row r="1989" spans="1:9" x14ac:dyDescent="0.2">
      <c r="A1989" s="141" t="s">
        <v>3992</v>
      </c>
      <c r="B1989" s="142" t="s">
        <v>17370</v>
      </c>
      <c r="C1989" s="143">
        <v>633</v>
      </c>
      <c r="D1989" s="143">
        <v>6</v>
      </c>
      <c r="E1989" s="144">
        <v>1265.28</v>
      </c>
      <c r="F1989" s="144">
        <v>751.75</v>
      </c>
      <c r="G1989" s="144">
        <v>504.98</v>
      </c>
      <c r="H1989" s="144">
        <v>134.66999999999999</v>
      </c>
      <c r="I1989" s="144">
        <v>1391.4</v>
      </c>
    </row>
    <row r="1990" spans="1:9" x14ac:dyDescent="0.2">
      <c r="A1990" s="141" t="s">
        <v>3994</v>
      </c>
      <c r="B1990" s="142" t="s">
        <v>17371</v>
      </c>
      <c r="C1990" s="143">
        <v>35984</v>
      </c>
      <c r="D1990" s="143">
        <v>482</v>
      </c>
      <c r="E1990" s="144">
        <v>188480.35</v>
      </c>
      <c r="F1990" s="144">
        <v>42734.89</v>
      </c>
      <c r="G1990" s="144">
        <v>40566.959999999999</v>
      </c>
      <c r="H1990" s="144">
        <v>20061.7</v>
      </c>
      <c r="I1990" s="144">
        <v>103363.55</v>
      </c>
    </row>
    <row r="1991" spans="1:9" x14ac:dyDescent="0.2">
      <c r="A1991" s="141" t="s">
        <v>3996</v>
      </c>
      <c r="B1991" s="142" t="s">
        <v>17372</v>
      </c>
      <c r="C1991" s="143">
        <v>2990</v>
      </c>
      <c r="D1991" s="143">
        <v>68</v>
      </c>
      <c r="E1991" s="144">
        <v>18100.8</v>
      </c>
      <c r="F1991" s="144">
        <v>3550.94</v>
      </c>
      <c r="G1991" s="144">
        <v>5723.14</v>
      </c>
      <c r="H1991" s="144">
        <v>1926.63</v>
      </c>
      <c r="I1991" s="144">
        <v>11200.71</v>
      </c>
    </row>
    <row r="1992" spans="1:9" x14ac:dyDescent="0.2">
      <c r="A1992" s="141" t="s">
        <v>3998</v>
      </c>
      <c r="B1992" s="142" t="s">
        <v>17373</v>
      </c>
      <c r="C1992" s="143">
        <v>990</v>
      </c>
      <c r="D1992" s="143">
        <v>12</v>
      </c>
      <c r="E1992" s="144">
        <v>2783.35</v>
      </c>
      <c r="F1992" s="144">
        <v>1175.73</v>
      </c>
      <c r="G1992" s="144">
        <v>1009.97</v>
      </c>
      <c r="H1992" s="144">
        <v>296.26</v>
      </c>
      <c r="I1992" s="144">
        <v>2481.96</v>
      </c>
    </row>
    <row r="1993" spans="1:9" x14ac:dyDescent="0.2">
      <c r="A1993" s="141" t="s">
        <v>4000</v>
      </c>
      <c r="B1993" s="142" t="s">
        <v>17374</v>
      </c>
      <c r="C1993" s="143">
        <v>2708</v>
      </c>
      <c r="D1993" s="143">
        <v>29</v>
      </c>
      <c r="E1993" s="144">
        <v>6610.43</v>
      </c>
      <c r="F1993" s="144">
        <v>3216.04</v>
      </c>
      <c r="G1993" s="144">
        <v>2440.75</v>
      </c>
      <c r="H1993" s="144">
        <v>703.61</v>
      </c>
      <c r="I1993" s="144">
        <v>6360.4</v>
      </c>
    </row>
    <row r="1994" spans="1:9" x14ac:dyDescent="0.2">
      <c r="A1994" s="141" t="s">
        <v>4002</v>
      </c>
      <c r="B1994" s="142" t="s">
        <v>17375</v>
      </c>
      <c r="C1994" s="143">
        <v>164</v>
      </c>
      <c r="D1994" s="143">
        <v>1</v>
      </c>
      <c r="E1994" s="144">
        <v>217.72</v>
      </c>
      <c r="F1994" s="144">
        <v>194.77</v>
      </c>
      <c r="G1994" s="144">
        <v>84.16</v>
      </c>
      <c r="H1994" s="144">
        <v>23.18</v>
      </c>
      <c r="I1994" s="144">
        <v>302.11</v>
      </c>
    </row>
    <row r="1995" spans="1:9" x14ac:dyDescent="0.2">
      <c r="A1995" s="141" t="s">
        <v>4004</v>
      </c>
      <c r="B1995" s="142" t="s">
        <v>17376</v>
      </c>
      <c r="C1995" s="143">
        <v>30218</v>
      </c>
      <c r="D1995" s="143">
        <v>444</v>
      </c>
      <c r="E1995" s="144">
        <v>331506.90000000002</v>
      </c>
      <c r="F1995" s="144">
        <v>35887.14</v>
      </c>
      <c r="G1995" s="144">
        <v>37368.74</v>
      </c>
      <c r="H1995" s="144">
        <v>35285.339999999997</v>
      </c>
      <c r="I1995" s="144">
        <v>108541.22</v>
      </c>
    </row>
    <row r="1996" spans="1:9" x14ac:dyDescent="0.2">
      <c r="A1996" s="141" t="s">
        <v>4006</v>
      </c>
      <c r="B1996" s="142" t="s">
        <v>17377</v>
      </c>
      <c r="C1996" s="143">
        <v>658</v>
      </c>
      <c r="D1996" s="143">
        <v>7</v>
      </c>
      <c r="E1996" s="144">
        <v>1376.83</v>
      </c>
      <c r="F1996" s="144">
        <v>781.45</v>
      </c>
      <c r="G1996" s="144">
        <v>589.14</v>
      </c>
      <c r="H1996" s="144">
        <v>146.55000000000001</v>
      </c>
      <c r="I1996" s="144">
        <v>1517.14</v>
      </c>
    </row>
    <row r="1997" spans="1:9" x14ac:dyDescent="0.2">
      <c r="A1997" s="141" t="s">
        <v>4008</v>
      </c>
      <c r="B1997" s="142" t="s">
        <v>17378</v>
      </c>
      <c r="C1997" s="143">
        <v>1770</v>
      </c>
      <c r="D1997" s="143">
        <v>12</v>
      </c>
      <c r="E1997" s="144">
        <v>5890.69</v>
      </c>
      <c r="F1997" s="144">
        <v>2102.06</v>
      </c>
      <c r="G1997" s="144">
        <v>1009.97</v>
      </c>
      <c r="H1997" s="144">
        <v>627</v>
      </c>
      <c r="I1997" s="144">
        <v>3739.03</v>
      </c>
    </row>
    <row r="1998" spans="1:9" x14ac:dyDescent="0.2">
      <c r="A1998" s="141" t="s">
        <v>4010</v>
      </c>
      <c r="B1998" s="142" t="s">
        <v>17379</v>
      </c>
      <c r="C1998" s="143">
        <v>1114</v>
      </c>
      <c r="D1998" s="143">
        <v>8</v>
      </c>
      <c r="E1998" s="144">
        <v>1695.58</v>
      </c>
      <c r="F1998" s="144">
        <v>1322.99</v>
      </c>
      <c r="G1998" s="144">
        <v>673.31</v>
      </c>
      <c r="H1998" s="144">
        <v>180.48</v>
      </c>
      <c r="I1998" s="144">
        <v>2176.7800000000002</v>
      </c>
    </row>
    <row r="1999" spans="1:9" x14ac:dyDescent="0.2">
      <c r="A1999" s="141" t="s">
        <v>4012</v>
      </c>
      <c r="B1999" s="142" t="s">
        <v>17380</v>
      </c>
      <c r="C1999" s="143">
        <v>612</v>
      </c>
      <c r="D1999" s="143">
        <v>14</v>
      </c>
      <c r="E1999" s="144">
        <v>3117.72</v>
      </c>
      <c r="F1999" s="144">
        <v>726.82</v>
      </c>
      <c r="G1999" s="144">
        <v>1178.3</v>
      </c>
      <c r="H1999" s="144">
        <v>331.85</v>
      </c>
      <c r="I1999" s="144">
        <v>2236.9699999999998</v>
      </c>
    </row>
    <row r="2000" spans="1:9" x14ac:dyDescent="0.2">
      <c r="A2000" s="141" t="s">
        <v>4014</v>
      </c>
      <c r="B2000" s="142" t="s">
        <v>17381</v>
      </c>
      <c r="C2000" s="143">
        <v>1985</v>
      </c>
      <c r="D2000" s="143">
        <v>21</v>
      </c>
      <c r="E2000" s="144">
        <v>4668.78</v>
      </c>
      <c r="F2000" s="144">
        <v>2357.4</v>
      </c>
      <c r="G2000" s="144">
        <v>1767.44</v>
      </c>
      <c r="H2000" s="144">
        <v>496.94</v>
      </c>
      <c r="I2000" s="144">
        <v>4621.78</v>
      </c>
    </row>
    <row r="2001" spans="1:9" x14ac:dyDescent="0.2">
      <c r="A2001" s="141" t="s">
        <v>4016</v>
      </c>
      <c r="B2001" s="142" t="s">
        <v>17382</v>
      </c>
      <c r="C2001" s="143">
        <v>4852</v>
      </c>
      <c r="D2001" s="143">
        <v>57</v>
      </c>
      <c r="E2001" s="144">
        <v>36490.71</v>
      </c>
      <c r="F2001" s="144">
        <v>5762.27</v>
      </c>
      <c r="G2001" s="144">
        <v>4797.34</v>
      </c>
      <c r="H2001" s="144">
        <v>3884.04</v>
      </c>
      <c r="I2001" s="144">
        <v>14443.65</v>
      </c>
    </row>
    <row r="2002" spans="1:9" x14ac:dyDescent="0.2">
      <c r="A2002" s="141" t="s">
        <v>4018</v>
      </c>
      <c r="B2002" s="142" t="s">
        <v>17383</v>
      </c>
      <c r="C2002" s="143">
        <v>280</v>
      </c>
      <c r="D2002" s="143">
        <v>3</v>
      </c>
      <c r="E2002" s="144">
        <v>796.78</v>
      </c>
      <c r="F2002" s="144">
        <v>332.53</v>
      </c>
      <c r="G2002" s="144">
        <v>252.49</v>
      </c>
      <c r="H2002" s="144">
        <v>84.81</v>
      </c>
      <c r="I2002" s="144">
        <v>669.83</v>
      </c>
    </row>
    <row r="2003" spans="1:9" x14ac:dyDescent="0.2">
      <c r="A2003" s="141" t="s">
        <v>4020</v>
      </c>
      <c r="B2003" s="142" t="s">
        <v>17384</v>
      </c>
      <c r="C2003" s="143">
        <v>56</v>
      </c>
      <c r="D2003" s="143">
        <v>3</v>
      </c>
      <c r="E2003" s="144">
        <v>473.75</v>
      </c>
      <c r="F2003" s="144">
        <v>66.5</v>
      </c>
      <c r="G2003" s="144">
        <v>252.49</v>
      </c>
      <c r="H2003" s="144">
        <v>50.42</v>
      </c>
      <c r="I2003" s="144">
        <v>369.41</v>
      </c>
    </row>
    <row r="2004" spans="1:9" x14ac:dyDescent="0.2">
      <c r="A2004" s="141" t="s">
        <v>4022</v>
      </c>
      <c r="B2004" s="142" t="s">
        <v>17385</v>
      </c>
      <c r="C2004" s="143">
        <v>9722</v>
      </c>
      <c r="D2004" s="143">
        <v>114</v>
      </c>
      <c r="E2004" s="144">
        <v>38298.14</v>
      </c>
      <c r="F2004" s="144">
        <v>11545.93</v>
      </c>
      <c r="G2004" s="144">
        <v>9594.67</v>
      </c>
      <c r="H2004" s="144">
        <v>4076.42</v>
      </c>
      <c r="I2004" s="144">
        <v>25217.02</v>
      </c>
    </row>
    <row r="2005" spans="1:9" x14ac:dyDescent="0.2">
      <c r="A2005" s="141" t="s">
        <v>4024</v>
      </c>
      <c r="B2005" s="142" t="s">
        <v>17386</v>
      </c>
      <c r="C2005" s="143">
        <v>2723</v>
      </c>
      <c r="D2005" s="143">
        <v>51</v>
      </c>
      <c r="E2005" s="144">
        <v>40144.910000000003</v>
      </c>
      <c r="F2005" s="144">
        <v>3233.86</v>
      </c>
      <c r="G2005" s="144">
        <v>4292.3500000000004</v>
      </c>
      <c r="H2005" s="144">
        <v>4272.99</v>
      </c>
      <c r="I2005" s="144">
        <v>11799.2</v>
      </c>
    </row>
    <row r="2006" spans="1:9" x14ac:dyDescent="0.2">
      <c r="A2006" s="141" t="s">
        <v>4026</v>
      </c>
      <c r="B2006" s="142" t="s">
        <v>17387</v>
      </c>
      <c r="C2006" s="143">
        <v>2224</v>
      </c>
      <c r="D2006" s="143">
        <v>17</v>
      </c>
      <c r="E2006" s="144">
        <v>5091.91</v>
      </c>
      <c r="F2006" s="144">
        <v>2641.24</v>
      </c>
      <c r="G2006" s="144">
        <v>1430.78</v>
      </c>
      <c r="H2006" s="144">
        <v>541.98</v>
      </c>
      <c r="I2006" s="144">
        <v>4614</v>
      </c>
    </row>
    <row r="2007" spans="1:9" x14ac:dyDescent="0.2">
      <c r="A2007" s="141" t="s">
        <v>4028</v>
      </c>
      <c r="B2007" s="142" t="s">
        <v>17388</v>
      </c>
      <c r="C2007" s="143">
        <v>1058</v>
      </c>
      <c r="D2007" s="143">
        <v>14</v>
      </c>
      <c r="E2007" s="144">
        <v>2574.75</v>
      </c>
      <c r="F2007" s="144">
        <v>1256.49</v>
      </c>
      <c r="G2007" s="144">
        <v>1178.3</v>
      </c>
      <c r="H2007" s="144">
        <v>274.06</v>
      </c>
      <c r="I2007" s="144">
        <v>2708.85</v>
      </c>
    </row>
    <row r="2008" spans="1:9" x14ac:dyDescent="0.2">
      <c r="A2008" s="141" t="s">
        <v>4030</v>
      </c>
      <c r="B2008" s="142" t="s">
        <v>17389</v>
      </c>
      <c r="C2008" s="143">
        <v>563</v>
      </c>
      <c r="D2008" s="143">
        <v>12</v>
      </c>
      <c r="E2008" s="144">
        <v>2582.0100000000002</v>
      </c>
      <c r="F2008" s="144">
        <v>668.62</v>
      </c>
      <c r="G2008" s="144">
        <v>1009.97</v>
      </c>
      <c r="H2008" s="144">
        <v>274.82</v>
      </c>
      <c r="I2008" s="144">
        <v>1953.41</v>
      </c>
    </row>
    <row r="2009" spans="1:9" x14ac:dyDescent="0.2">
      <c r="A2009" s="141" t="s">
        <v>4032</v>
      </c>
      <c r="B2009" s="142" t="s">
        <v>17390</v>
      </c>
      <c r="C2009" s="143">
        <v>572</v>
      </c>
      <c r="D2009" s="143">
        <v>11</v>
      </c>
      <c r="E2009" s="144">
        <v>6122.37</v>
      </c>
      <c r="F2009" s="144">
        <v>679.31</v>
      </c>
      <c r="G2009" s="144">
        <v>925.8</v>
      </c>
      <c r="H2009" s="144">
        <v>651.66</v>
      </c>
      <c r="I2009" s="144">
        <v>2256.77</v>
      </c>
    </row>
    <row r="2010" spans="1:9" x14ac:dyDescent="0.2">
      <c r="A2010" s="141" t="s">
        <v>4034</v>
      </c>
      <c r="B2010" s="142" t="s">
        <v>17391</v>
      </c>
      <c r="C2010" s="143">
        <v>700</v>
      </c>
      <c r="D2010" s="143">
        <v>14</v>
      </c>
      <c r="E2010" s="144">
        <v>4838.57</v>
      </c>
      <c r="F2010" s="144">
        <v>831.33</v>
      </c>
      <c r="G2010" s="144">
        <v>1178.3</v>
      </c>
      <c r="H2010" s="144">
        <v>515.02</v>
      </c>
      <c r="I2010" s="144">
        <v>2524.65</v>
      </c>
    </row>
    <row r="2011" spans="1:9" x14ac:dyDescent="0.2">
      <c r="A2011" s="141" t="s">
        <v>4036</v>
      </c>
      <c r="B2011" s="142" t="s">
        <v>17392</v>
      </c>
      <c r="C2011" s="143">
        <v>4141</v>
      </c>
      <c r="D2011" s="143">
        <v>30</v>
      </c>
      <c r="E2011" s="144">
        <v>23389.67</v>
      </c>
      <c r="F2011" s="144">
        <v>4917.8900000000003</v>
      </c>
      <c r="G2011" s="144">
        <v>2524.91</v>
      </c>
      <c r="H2011" s="144">
        <v>2489.58</v>
      </c>
      <c r="I2011" s="144">
        <v>9932.3799999999992</v>
      </c>
    </row>
    <row r="2012" spans="1:9" x14ac:dyDescent="0.2">
      <c r="A2012" s="141" t="s">
        <v>4038</v>
      </c>
      <c r="B2012" s="142" t="s">
        <v>17393</v>
      </c>
      <c r="C2012" s="143">
        <v>13398</v>
      </c>
      <c r="D2012" s="143">
        <v>120</v>
      </c>
      <c r="E2012" s="144">
        <v>78467.33</v>
      </c>
      <c r="F2012" s="144">
        <v>15911.58</v>
      </c>
      <c r="G2012" s="144">
        <v>10099.66</v>
      </c>
      <c r="H2012" s="144">
        <v>8352</v>
      </c>
      <c r="I2012" s="144">
        <v>34363.24</v>
      </c>
    </row>
    <row r="2013" spans="1:9" x14ac:dyDescent="0.2">
      <c r="A2013" s="141" t="s">
        <v>4040</v>
      </c>
      <c r="B2013" s="142" t="s">
        <v>17394</v>
      </c>
      <c r="C2013" s="143">
        <v>1481</v>
      </c>
      <c r="D2013" s="143">
        <v>29</v>
      </c>
      <c r="E2013" s="144">
        <v>4812.84</v>
      </c>
      <c r="F2013" s="144">
        <v>1758.85</v>
      </c>
      <c r="G2013" s="144">
        <v>2440.75</v>
      </c>
      <c r="H2013" s="144">
        <v>512.27</v>
      </c>
      <c r="I2013" s="144">
        <v>4711.87</v>
      </c>
    </row>
    <row r="2014" spans="1:9" x14ac:dyDescent="0.2">
      <c r="A2014" s="141" t="s">
        <v>4042</v>
      </c>
      <c r="B2014" s="142" t="s">
        <v>17395</v>
      </c>
      <c r="C2014" s="143">
        <v>2352</v>
      </c>
      <c r="D2014" s="143">
        <v>39</v>
      </c>
      <c r="E2014" s="144">
        <v>22782.67</v>
      </c>
      <c r="F2014" s="144">
        <v>2793.26</v>
      </c>
      <c r="G2014" s="144">
        <v>3282.39</v>
      </c>
      <c r="H2014" s="144">
        <v>2424.9699999999998</v>
      </c>
      <c r="I2014" s="144">
        <v>8500.6200000000008</v>
      </c>
    </row>
    <row r="2015" spans="1:9" x14ac:dyDescent="0.2">
      <c r="A2015" s="141" t="s">
        <v>4044</v>
      </c>
      <c r="B2015" s="142" t="s">
        <v>17396</v>
      </c>
      <c r="C2015" s="143">
        <v>8036</v>
      </c>
      <c r="D2015" s="143">
        <v>80</v>
      </c>
      <c r="E2015" s="144">
        <v>51603.4</v>
      </c>
      <c r="F2015" s="144">
        <v>9543.6200000000008</v>
      </c>
      <c r="G2015" s="144">
        <v>6733.1</v>
      </c>
      <c r="H2015" s="144">
        <v>5492.62</v>
      </c>
      <c r="I2015" s="144">
        <v>21769.34</v>
      </c>
    </row>
    <row r="2016" spans="1:9" x14ac:dyDescent="0.2">
      <c r="A2016" s="141" t="s">
        <v>4046</v>
      </c>
      <c r="B2016" s="142" t="s">
        <v>17397</v>
      </c>
      <c r="C2016" s="143">
        <v>1526</v>
      </c>
      <c r="D2016" s="143">
        <v>32</v>
      </c>
      <c r="E2016" s="144">
        <v>15575.82</v>
      </c>
      <c r="F2016" s="144">
        <v>1812.29</v>
      </c>
      <c r="G2016" s="144">
        <v>2693.24</v>
      </c>
      <c r="H2016" s="144">
        <v>1657.88</v>
      </c>
      <c r="I2016" s="144">
        <v>6163.41</v>
      </c>
    </row>
    <row r="2017" spans="1:9" x14ac:dyDescent="0.2">
      <c r="A2017" s="141" t="s">
        <v>4048</v>
      </c>
      <c r="B2017" s="142" t="s">
        <v>17398</v>
      </c>
      <c r="C2017" s="143">
        <v>18885</v>
      </c>
      <c r="D2017" s="143">
        <v>200</v>
      </c>
      <c r="E2017" s="144">
        <v>245520.18</v>
      </c>
      <c r="F2017" s="144">
        <v>22427.98</v>
      </c>
      <c r="G2017" s="144">
        <v>16832.77</v>
      </c>
      <c r="H2017" s="144">
        <v>26132.98</v>
      </c>
      <c r="I2017" s="144">
        <v>65393.73</v>
      </c>
    </row>
    <row r="2018" spans="1:9" x14ac:dyDescent="0.2">
      <c r="A2018" s="141" t="s">
        <v>4050</v>
      </c>
      <c r="B2018" s="142" t="s">
        <v>17399</v>
      </c>
      <c r="C2018" s="143">
        <v>3207</v>
      </c>
      <c r="D2018" s="143">
        <v>36</v>
      </c>
      <c r="E2018" s="144">
        <v>9929.76</v>
      </c>
      <c r="F2018" s="144">
        <v>3808.66</v>
      </c>
      <c r="G2018" s="144">
        <v>3029.9</v>
      </c>
      <c r="H2018" s="144">
        <v>1056.92</v>
      </c>
      <c r="I2018" s="144">
        <v>7895.48</v>
      </c>
    </row>
    <row r="2019" spans="1:9" x14ac:dyDescent="0.2">
      <c r="A2019" s="141" t="s">
        <v>4052</v>
      </c>
      <c r="B2019" s="142" t="s">
        <v>17400</v>
      </c>
      <c r="C2019" s="143">
        <v>2905</v>
      </c>
      <c r="D2019" s="143">
        <v>31</v>
      </c>
      <c r="E2019" s="144">
        <v>16765.89</v>
      </c>
      <c r="F2019" s="144">
        <v>3450</v>
      </c>
      <c r="G2019" s="144">
        <v>2609.08</v>
      </c>
      <c r="H2019" s="144">
        <v>1784.55</v>
      </c>
      <c r="I2019" s="144">
        <v>7843.63</v>
      </c>
    </row>
    <row r="2020" spans="1:9" x14ac:dyDescent="0.2">
      <c r="A2020" s="141" t="s">
        <v>4054</v>
      </c>
      <c r="B2020" s="142" t="s">
        <v>17401</v>
      </c>
      <c r="C2020" s="143">
        <v>4982</v>
      </c>
      <c r="D2020" s="143">
        <v>46</v>
      </c>
      <c r="E2020" s="144">
        <v>41771.18</v>
      </c>
      <c r="F2020" s="144">
        <v>5916.66</v>
      </c>
      <c r="G2020" s="144">
        <v>3871.54</v>
      </c>
      <c r="H2020" s="144">
        <v>4446.1000000000004</v>
      </c>
      <c r="I2020" s="144">
        <v>14234.3</v>
      </c>
    </row>
    <row r="2021" spans="1:9" x14ac:dyDescent="0.2">
      <c r="A2021" s="141" t="s">
        <v>4056</v>
      </c>
      <c r="B2021" s="142" t="s">
        <v>17402</v>
      </c>
      <c r="C2021" s="143">
        <v>659</v>
      </c>
      <c r="D2021" s="143">
        <v>9</v>
      </c>
      <c r="E2021" s="144">
        <v>1971.14</v>
      </c>
      <c r="F2021" s="144">
        <v>782.63</v>
      </c>
      <c r="G2021" s="144">
        <v>757.47</v>
      </c>
      <c r="H2021" s="144">
        <v>209.81</v>
      </c>
      <c r="I2021" s="144">
        <v>1749.91</v>
      </c>
    </row>
    <row r="2022" spans="1:9" x14ac:dyDescent="0.2">
      <c r="A2022" s="141" t="s">
        <v>4058</v>
      </c>
      <c r="B2022" s="142" t="s">
        <v>17403</v>
      </c>
      <c r="C2022" s="143">
        <v>7316</v>
      </c>
      <c r="D2022" s="143">
        <v>61</v>
      </c>
      <c r="E2022" s="144">
        <v>49155.22</v>
      </c>
      <c r="F2022" s="144">
        <v>8688.5400000000009</v>
      </c>
      <c r="G2022" s="144">
        <v>5133.99</v>
      </c>
      <c r="H2022" s="144">
        <v>5232.04</v>
      </c>
      <c r="I2022" s="144">
        <v>19054.57</v>
      </c>
    </row>
    <row r="2023" spans="1:9" x14ac:dyDescent="0.2">
      <c r="A2023" s="141" t="s">
        <v>4060</v>
      </c>
      <c r="B2023" s="142" t="s">
        <v>17404</v>
      </c>
      <c r="C2023" s="143">
        <v>20245</v>
      </c>
      <c r="D2023" s="143">
        <v>191</v>
      </c>
      <c r="E2023" s="144">
        <v>157886.85</v>
      </c>
      <c r="F2023" s="144">
        <v>24043.13</v>
      </c>
      <c r="G2023" s="144">
        <v>16075.29</v>
      </c>
      <c r="H2023" s="144">
        <v>16805.349999999999</v>
      </c>
      <c r="I2023" s="144">
        <v>56923.77</v>
      </c>
    </row>
    <row r="2024" spans="1:9" x14ac:dyDescent="0.2">
      <c r="A2024" s="141" t="s">
        <v>4062</v>
      </c>
      <c r="B2024" s="142" t="s">
        <v>17405</v>
      </c>
      <c r="C2024" s="143">
        <v>2888</v>
      </c>
      <c r="D2024" s="143">
        <v>27</v>
      </c>
      <c r="E2024" s="144">
        <v>15519</v>
      </c>
      <c r="F2024" s="144">
        <v>3429.81</v>
      </c>
      <c r="G2024" s="144">
        <v>2272.42</v>
      </c>
      <c r="H2024" s="144">
        <v>1651.83</v>
      </c>
      <c r="I2024" s="144">
        <v>7354.06</v>
      </c>
    </row>
    <row r="2025" spans="1:9" x14ac:dyDescent="0.2">
      <c r="A2025" s="141" t="s">
        <v>4064</v>
      </c>
      <c r="B2025" s="142" t="s">
        <v>17406</v>
      </c>
      <c r="C2025" s="143">
        <v>2374</v>
      </c>
      <c r="D2025" s="143">
        <v>48</v>
      </c>
      <c r="E2025" s="144">
        <v>40657.599999999999</v>
      </c>
      <c r="F2025" s="144">
        <v>2819.38</v>
      </c>
      <c r="G2025" s="144">
        <v>4039.86</v>
      </c>
      <c r="H2025" s="144">
        <v>4327.5600000000004</v>
      </c>
      <c r="I2025" s="144">
        <v>11186.8</v>
      </c>
    </row>
    <row r="2026" spans="1:9" x14ac:dyDescent="0.2">
      <c r="A2026" s="141" t="s">
        <v>4066</v>
      </c>
      <c r="B2026" s="142" t="s">
        <v>17407</v>
      </c>
      <c r="C2026" s="143">
        <v>1473</v>
      </c>
      <c r="D2026" s="143">
        <v>11</v>
      </c>
      <c r="E2026" s="144">
        <v>2510.9</v>
      </c>
      <c r="F2026" s="144">
        <v>1749.34</v>
      </c>
      <c r="G2026" s="144">
        <v>925.8</v>
      </c>
      <c r="H2026" s="144">
        <v>267.26</v>
      </c>
      <c r="I2026" s="144">
        <v>2942.4</v>
      </c>
    </row>
    <row r="2027" spans="1:9" x14ac:dyDescent="0.2">
      <c r="A2027" s="141" t="s">
        <v>4068</v>
      </c>
      <c r="B2027" s="142" t="s">
        <v>17408</v>
      </c>
      <c r="C2027" s="143">
        <v>14228</v>
      </c>
      <c r="D2027" s="143">
        <v>198</v>
      </c>
      <c r="E2027" s="144">
        <v>103863.26</v>
      </c>
      <c r="F2027" s="144">
        <v>16897.29</v>
      </c>
      <c r="G2027" s="144">
        <v>16664.439999999999</v>
      </c>
      <c r="H2027" s="144">
        <v>11055.13</v>
      </c>
      <c r="I2027" s="144">
        <v>44616.86</v>
      </c>
    </row>
    <row r="2028" spans="1:9" x14ac:dyDescent="0.2">
      <c r="A2028" s="141" t="s">
        <v>4070</v>
      </c>
      <c r="B2028" s="142" t="s">
        <v>17409</v>
      </c>
      <c r="C2028" s="143">
        <v>4382</v>
      </c>
      <c r="D2028" s="143">
        <v>57</v>
      </c>
      <c r="E2028" s="144">
        <v>144593.31</v>
      </c>
      <c r="F2028" s="144">
        <v>5204.1000000000004</v>
      </c>
      <c r="G2028" s="144">
        <v>4797.34</v>
      </c>
      <c r="H2028" s="144">
        <v>15390.4</v>
      </c>
      <c r="I2028" s="144">
        <v>25391.84</v>
      </c>
    </row>
    <row r="2029" spans="1:9" x14ac:dyDescent="0.2">
      <c r="A2029" s="141" t="s">
        <v>4072</v>
      </c>
      <c r="B2029" s="142" t="s">
        <v>17410</v>
      </c>
      <c r="C2029" s="143">
        <v>7740</v>
      </c>
      <c r="D2029" s="143">
        <v>57</v>
      </c>
      <c r="E2029" s="144">
        <v>47268.74</v>
      </c>
      <c r="F2029" s="144">
        <v>9192.09</v>
      </c>
      <c r="G2029" s="144">
        <v>4797.34</v>
      </c>
      <c r="H2029" s="144">
        <v>5031.25</v>
      </c>
      <c r="I2029" s="144">
        <v>19020.68</v>
      </c>
    </row>
    <row r="2030" spans="1:9" x14ac:dyDescent="0.2">
      <c r="A2030" s="141" t="s">
        <v>4074</v>
      </c>
      <c r="B2030" s="142" t="s">
        <v>17411</v>
      </c>
      <c r="C2030" s="143">
        <v>372</v>
      </c>
      <c r="D2030" s="143">
        <v>1</v>
      </c>
      <c r="E2030" s="144">
        <v>313.64999999999998</v>
      </c>
      <c r="F2030" s="144">
        <v>441.79</v>
      </c>
      <c r="G2030" s="144">
        <v>84.16</v>
      </c>
      <c r="H2030" s="144">
        <v>33.380000000000003</v>
      </c>
      <c r="I2030" s="144">
        <v>559.33000000000004</v>
      </c>
    </row>
    <row r="2031" spans="1:9" x14ac:dyDescent="0.2">
      <c r="A2031" s="141" t="s">
        <v>4076</v>
      </c>
      <c r="B2031" s="142" t="s">
        <v>17412</v>
      </c>
      <c r="C2031" s="143">
        <v>322071</v>
      </c>
      <c r="D2031" s="143">
        <v>3609</v>
      </c>
      <c r="E2031" s="144">
        <v>2831774.65</v>
      </c>
      <c r="F2031" s="144">
        <v>382494.1</v>
      </c>
      <c r="G2031" s="144">
        <v>303747.24</v>
      </c>
      <c r="H2031" s="144">
        <v>301411.92</v>
      </c>
      <c r="I2031" s="144">
        <v>987653.26</v>
      </c>
    </row>
    <row r="2032" spans="1:9" x14ac:dyDescent="0.2">
      <c r="A2032" s="141" t="s">
        <v>4078</v>
      </c>
      <c r="B2032" s="142" t="s">
        <v>17413</v>
      </c>
      <c r="C2032" s="143">
        <v>4603</v>
      </c>
      <c r="D2032" s="143">
        <v>42</v>
      </c>
      <c r="E2032" s="144">
        <v>33233.89</v>
      </c>
      <c r="F2032" s="144">
        <v>5466.56</v>
      </c>
      <c r="G2032" s="144">
        <v>3534.88</v>
      </c>
      <c r="H2032" s="144">
        <v>3537.39</v>
      </c>
      <c r="I2032" s="144">
        <v>12538.83</v>
      </c>
    </row>
    <row r="2033" spans="1:9" x14ac:dyDescent="0.2">
      <c r="A2033" s="141" t="s">
        <v>4080</v>
      </c>
      <c r="B2033" s="142" t="s">
        <v>17414</v>
      </c>
      <c r="C2033" s="143">
        <v>2399</v>
      </c>
      <c r="D2033" s="143">
        <v>40</v>
      </c>
      <c r="E2033" s="144">
        <v>12734.04</v>
      </c>
      <c r="F2033" s="144">
        <v>2849.07</v>
      </c>
      <c r="G2033" s="144">
        <v>3366.55</v>
      </c>
      <c r="H2033" s="144">
        <v>1355.4</v>
      </c>
      <c r="I2033" s="144">
        <v>7571.02</v>
      </c>
    </row>
    <row r="2034" spans="1:9" x14ac:dyDescent="0.2">
      <c r="A2034" s="141" t="s">
        <v>4082</v>
      </c>
      <c r="B2034" s="142" t="s">
        <v>17415</v>
      </c>
      <c r="C2034" s="143">
        <v>2256</v>
      </c>
      <c r="D2034" s="143">
        <v>27</v>
      </c>
      <c r="E2034" s="144">
        <v>7722.84</v>
      </c>
      <c r="F2034" s="144">
        <v>2679.24</v>
      </c>
      <c r="G2034" s="144">
        <v>2272.42</v>
      </c>
      <c r="H2034" s="144">
        <v>822.02</v>
      </c>
      <c r="I2034" s="144">
        <v>5773.68</v>
      </c>
    </row>
    <row r="2035" spans="1:9" x14ac:dyDescent="0.2">
      <c r="A2035" s="141" t="s">
        <v>4084</v>
      </c>
      <c r="B2035" s="142" t="s">
        <v>17416</v>
      </c>
      <c r="C2035" s="143">
        <v>3272</v>
      </c>
      <c r="D2035" s="143">
        <v>43</v>
      </c>
      <c r="E2035" s="144">
        <v>38342.65</v>
      </c>
      <c r="F2035" s="144">
        <v>3885.86</v>
      </c>
      <c r="G2035" s="144">
        <v>3619.05</v>
      </c>
      <c r="H2035" s="144">
        <v>4081.16</v>
      </c>
      <c r="I2035" s="144">
        <v>11586.07</v>
      </c>
    </row>
    <row r="2036" spans="1:9" x14ac:dyDescent="0.2">
      <c r="A2036" s="141" t="s">
        <v>4086</v>
      </c>
      <c r="B2036" s="142" t="s">
        <v>17417</v>
      </c>
      <c r="C2036" s="143">
        <v>2424</v>
      </c>
      <c r="D2036" s="143">
        <v>56</v>
      </c>
      <c r="E2036" s="144">
        <v>310834.17</v>
      </c>
      <c r="F2036" s="144">
        <v>2878.76</v>
      </c>
      <c r="G2036" s="144">
        <v>4713.18</v>
      </c>
      <c r="H2036" s="144">
        <v>33084.949999999997</v>
      </c>
      <c r="I2036" s="144">
        <v>40676.89</v>
      </c>
    </row>
    <row r="2037" spans="1:9" x14ac:dyDescent="0.2">
      <c r="A2037" s="141" t="s">
        <v>4088</v>
      </c>
      <c r="B2037" s="142" t="s">
        <v>17418</v>
      </c>
      <c r="C2037" s="143">
        <v>9667</v>
      </c>
      <c r="D2037" s="143">
        <v>96</v>
      </c>
      <c r="E2037" s="144">
        <v>35063.43</v>
      </c>
      <c r="F2037" s="144">
        <v>11480.61</v>
      </c>
      <c r="G2037" s="144">
        <v>8079.73</v>
      </c>
      <c r="H2037" s="144">
        <v>3732.13</v>
      </c>
      <c r="I2037" s="144">
        <v>23292.47</v>
      </c>
    </row>
    <row r="2038" spans="1:9" x14ac:dyDescent="0.2">
      <c r="A2038" s="141" t="s">
        <v>4090</v>
      </c>
      <c r="B2038" s="142" t="s">
        <v>17419</v>
      </c>
      <c r="C2038" s="143">
        <v>337</v>
      </c>
      <c r="D2038" s="143">
        <v>4</v>
      </c>
      <c r="E2038" s="144">
        <v>756.5</v>
      </c>
      <c r="F2038" s="144">
        <v>400.22</v>
      </c>
      <c r="G2038" s="144">
        <v>336.66</v>
      </c>
      <c r="H2038" s="144">
        <v>80.52</v>
      </c>
      <c r="I2038" s="144">
        <v>817.4</v>
      </c>
    </row>
    <row r="2039" spans="1:9" x14ac:dyDescent="0.2">
      <c r="A2039" s="141" t="s">
        <v>4092</v>
      </c>
      <c r="B2039" s="142" t="s">
        <v>17420</v>
      </c>
      <c r="C2039" s="143">
        <v>4505</v>
      </c>
      <c r="D2039" s="143">
        <v>44</v>
      </c>
      <c r="E2039" s="144">
        <v>15087.83</v>
      </c>
      <c r="F2039" s="144">
        <v>5350.18</v>
      </c>
      <c r="G2039" s="144">
        <v>3703.21</v>
      </c>
      <c r="H2039" s="144">
        <v>1605.94</v>
      </c>
      <c r="I2039" s="144">
        <v>10659.33</v>
      </c>
    </row>
    <row r="2040" spans="1:9" x14ac:dyDescent="0.2">
      <c r="A2040" s="141" t="s">
        <v>4094</v>
      </c>
      <c r="B2040" s="142" t="s">
        <v>17421</v>
      </c>
      <c r="C2040" s="143">
        <v>9803</v>
      </c>
      <c r="D2040" s="143">
        <v>161</v>
      </c>
      <c r="E2040" s="144">
        <v>86275.35</v>
      </c>
      <c r="F2040" s="144">
        <v>11642.12</v>
      </c>
      <c r="G2040" s="144">
        <v>13550.38</v>
      </c>
      <c r="H2040" s="144">
        <v>9183.08</v>
      </c>
      <c r="I2040" s="144">
        <v>34375.58</v>
      </c>
    </row>
    <row r="2041" spans="1:9" x14ac:dyDescent="0.2">
      <c r="A2041" s="141" t="s">
        <v>4096</v>
      </c>
      <c r="B2041" s="142" t="s">
        <v>17422</v>
      </c>
      <c r="C2041" s="143">
        <v>676</v>
      </c>
      <c r="D2041" s="143">
        <v>16</v>
      </c>
      <c r="E2041" s="144">
        <v>8106.3</v>
      </c>
      <c r="F2041" s="144">
        <v>802.82</v>
      </c>
      <c r="G2041" s="144">
        <v>1346.62</v>
      </c>
      <c r="H2041" s="144">
        <v>862.83</v>
      </c>
      <c r="I2041" s="144">
        <v>3012.27</v>
      </c>
    </row>
    <row r="2042" spans="1:9" x14ac:dyDescent="0.2">
      <c r="A2042" s="141" t="s">
        <v>4098</v>
      </c>
      <c r="B2042" s="142" t="s">
        <v>17423</v>
      </c>
      <c r="C2042" s="143">
        <v>432</v>
      </c>
      <c r="D2042" s="143">
        <v>7</v>
      </c>
      <c r="E2042" s="144">
        <v>1556.55</v>
      </c>
      <c r="F2042" s="144">
        <v>513.04999999999995</v>
      </c>
      <c r="G2042" s="144">
        <v>589.14</v>
      </c>
      <c r="H2042" s="144">
        <v>165.68</v>
      </c>
      <c r="I2042" s="144">
        <v>1267.8699999999999</v>
      </c>
    </row>
    <row r="2043" spans="1:9" x14ac:dyDescent="0.2">
      <c r="A2043" s="141" t="s">
        <v>4100</v>
      </c>
      <c r="B2043" s="142" t="s">
        <v>17424</v>
      </c>
      <c r="C2043" s="143">
        <v>1562</v>
      </c>
      <c r="D2043" s="143">
        <v>25</v>
      </c>
      <c r="E2043" s="144">
        <v>6785.1</v>
      </c>
      <c r="F2043" s="144">
        <v>1855.04</v>
      </c>
      <c r="G2043" s="144">
        <v>2104.1</v>
      </c>
      <c r="H2043" s="144">
        <v>722.2</v>
      </c>
      <c r="I2043" s="144">
        <v>4681.34</v>
      </c>
    </row>
    <row r="2044" spans="1:9" x14ac:dyDescent="0.2">
      <c r="A2044" s="141" t="s">
        <v>4102</v>
      </c>
      <c r="B2044" s="142" t="s">
        <v>17425</v>
      </c>
      <c r="C2044" s="143">
        <v>349</v>
      </c>
      <c r="D2044" s="143">
        <v>6</v>
      </c>
      <c r="E2044" s="144">
        <v>859.68</v>
      </c>
      <c r="F2044" s="144">
        <v>414.47</v>
      </c>
      <c r="G2044" s="144">
        <v>504.98</v>
      </c>
      <c r="H2044" s="144">
        <v>91.5</v>
      </c>
      <c r="I2044" s="144">
        <v>1010.95</v>
      </c>
    </row>
    <row r="2045" spans="1:9" x14ac:dyDescent="0.2">
      <c r="A2045" s="141" t="s">
        <v>4104</v>
      </c>
      <c r="B2045" s="142" t="s">
        <v>17426</v>
      </c>
      <c r="C2045" s="143">
        <v>6684</v>
      </c>
      <c r="D2045" s="143">
        <v>82</v>
      </c>
      <c r="E2045" s="144">
        <v>50695.18</v>
      </c>
      <c r="F2045" s="144">
        <v>7937.98</v>
      </c>
      <c r="G2045" s="144">
        <v>6901.43</v>
      </c>
      <c r="H2045" s="144">
        <v>5395.96</v>
      </c>
      <c r="I2045" s="144">
        <v>20235.37</v>
      </c>
    </row>
    <row r="2046" spans="1:9" x14ac:dyDescent="0.2">
      <c r="A2046" s="141" t="s">
        <v>4106</v>
      </c>
      <c r="B2046" s="142" t="s">
        <v>17427</v>
      </c>
      <c r="C2046" s="143">
        <v>4517</v>
      </c>
      <c r="D2046" s="143">
        <v>48</v>
      </c>
      <c r="E2046" s="144">
        <v>63755.86</v>
      </c>
      <c r="F2046" s="144">
        <v>5364.42</v>
      </c>
      <c r="G2046" s="144">
        <v>4039.86</v>
      </c>
      <c r="H2046" s="144">
        <v>6786.13</v>
      </c>
      <c r="I2046" s="144">
        <v>16190.41</v>
      </c>
    </row>
    <row r="2047" spans="1:9" x14ac:dyDescent="0.2">
      <c r="A2047" s="141" t="s">
        <v>4108</v>
      </c>
      <c r="B2047" s="142" t="s">
        <v>17428</v>
      </c>
      <c r="C2047" s="143">
        <v>4106</v>
      </c>
      <c r="D2047" s="143">
        <v>34</v>
      </c>
      <c r="E2047" s="144">
        <v>15533.34</v>
      </c>
      <c r="F2047" s="144">
        <v>4876.32</v>
      </c>
      <c r="G2047" s="144">
        <v>2861.57</v>
      </c>
      <c r="H2047" s="144">
        <v>1653.36</v>
      </c>
      <c r="I2047" s="144">
        <v>9391.25</v>
      </c>
    </row>
    <row r="2048" spans="1:9" x14ac:dyDescent="0.2">
      <c r="A2048" s="141" t="s">
        <v>4110</v>
      </c>
      <c r="B2048" s="142" t="s">
        <v>17429</v>
      </c>
      <c r="C2048" s="143">
        <v>42712</v>
      </c>
      <c r="D2048" s="143">
        <v>626</v>
      </c>
      <c r="E2048" s="144">
        <v>524481.01</v>
      </c>
      <c r="F2048" s="144">
        <v>50725.11</v>
      </c>
      <c r="G2048" s="144">
        <v>52686.55</v>
      </c>
      <c r="H2048" s="144">
        <v>55825.35</v>
      </c>
      <c r="I2048" s="144">
        <v>159237.01</v>
      </c>
    </row>
    <row r="2049" spans="1:9" x14ac:dyDescent="0.2">
      <c r="A2049" s="141" t="s">
        <v>4112</v>
      </c>
      <c r="B2049" s="142" t="s">
        <v>17430</v>
      </c>
      <c r="C2049" s="143">
        <v>2945</v>
      </c>
      <c r="D2049" s="143">
        <v>38</v>
      </c>
      <c r="E2049" s="144">
        <v>25855.06</v>
      </c>
      <c r="F2049" s="144">
        <v>3497.5</v>
      </c>
      <c r="G2049" s="144">
        <v>3198.22</v>
      </c>
      <c r="H2049" s="144">
        <v>2751.99</v>
      </c>
      <c r="I2049" s="144">
        <v>9447.7099999999991</v>
      </c>
    </row>
    <row r="2050" spans="1:9" x14ac:dyDescent="0.2">
      <c r="A2050" s="141" t="s">
        <v>4114</v>
      </c>
      <c r="B2050" s="142" t="s">
        <v>17431</v>
      </c>
      <c r="C2050" s="143">
        <v>4517</v>
      </c>
      <c r="D2050" s="143">
        <v>50</v>
      </c>
      <c r="E2050" s="144">
        <v>17955.740000000002</v>
      </c>
      <c r="F2050" s="144">
        <v>5364.42</v>
      </c>
      <c r="G2050" s="144">
        <v>4208.1899999999996</v>
      </c>
      <c r="H2050" s="144">
        <v>1911.19</v>
      </c>
      <c r="I2050" s="144">
        <v>11483.8</v>
      </c>
    </row>
    <row r="2051" spans="1:9" x14ac:dyDescent="0.2">
      <c r="A2051" s="141" t="s">
        <v>4116</v>
      </c>
      <c r="B2051" s="142" t="s">
        <v>17432</v>
      </c>
      <c r="C2051" s="143">
        <v>3851</v>
      </c>
      <c r="D2051" s="143">
        <v>59</v>
      </c>
      <c r="E2051" s="144">
        <v>22048.79</v>
      </c>
      <c r="F2051" s="144">
        <v>4573.4799999999996</v>
      </c>
      <c r="G2051" s="144">
        <v>4965.66</v>
      </c>
      <c r="H2051" s="144">
        <v>2346.86</v>
      </c>
      <c r="I2051" s="144">
        <v>11886</v>
      </c>
    </row>
    <row r="2052" spans="1:9" x14ac:dyDescent="0.2">
      <c r="A2052" s="141" t="s">
        <v>4118</v>
      </c>
      <c r="B2052" s="142" t="s">
        <v>17433</v>
      </c>
      <c r="C2052" s="143">
        <v>22633</v>
      </c>
      <c r="D2052" s="143">
        <v>323</v>
      </c>
      <c r="E2052" s="144">
        <v>213851.94</v>
      </c>
      <c r="F2052" s="144">
        <v>26879.14</v>
      </c>
      <c r="G2052" s="144">
        <v>27184.91</v>
      </c>
      <c r="H2052" s="144">
        <v>22762.240000000002</v>
      </c>
      <c r="I2052" s="144">
        <v>76826.289999999994</v>
      </c>
    </row>
    <row r="2053" spans="1:9" x14ac:dyDescent="0.2">
      <c r="A2053" s="141" t="s">
        <v>4120</v>
      </c>
      <c r="B2053" s="142" t="s">
        <v>17434</v>
      </c>
      <c r="C2053" s="143">
        <v>9231</v>
      </c>
      <c r="D2053" s="143">
        <v>92</v>
      </c>
      <c r="E2053" s="144">
        <v>62987.43</v>
      </c>
      <c r="F2053" s="144">
        <v>10962.81</v>
      </c>
      <c r="G2053" s="144">
        <v>7743.07</v>
      </c>
      <c r="H2053" s="144">
        <v>6704.34</v>
      </c>
      <c r="I2053" s="144">
        <v>25410.22</v>
      </c>
    </row>
    <row r="2054" spans="1:9" x14ac:dyDescent="0.2">
      <c r="A2054" s="141" t="s">
        <v>4122</v>
      </c>
      <c r="B2054" s="142" t="s">
        <v>17435</v>
      </c>
      <c r="C2054" s="143">
        <v>1948</v>
      </c>
      <c r="D2054" s="143">
        <v>20</v>
      </c>
      <c r="E2054" s="144">
        <v>16079.72</v>
      </c>
      <c r="F2054" s="144">
        <v>2313.46</v>
      </c>
      <c r="G2054" s="144">
        <v>1683.28</v>
      </c>
      <c r="H2054" s="144">
        <v>1711.51</v>
      </c>
      <c r="I2054" s="144">
        <v>5708.25</v>
      </c>
    </row>
    <row r="2055" spans="1:9" x14ac:dyDescent="0.2">
      <c r="A2055" s="141" t="s">
        <v>4124</v>
      </c>
      <c r="B2055" s="142" t="s">
        <v>17436</v>
      </c>
      <c r="C2055" s="143">
        <v>3721</v>
      </c>
      <c r="D2055" s="143">
        <v>50</v>
      </c>
      <c r="E2055" s="144">
        <v>12335.56</v>
      </c>
      <c r="F2055" s="144">
        <v>4419.09</v>
      </c>
      <c r="G2055" s="144">
        <v>4208.1899999999996</v>
      </c>
      <c r="H2055" s="144">
        <v>1312.98</v>
      </c>
      <c r="I2055" s="144">
        <v>9940.26</v>
      </c>
    </row>
    <row r="2056" spans="1:9" x14ac:dyDescent="0.2">
      <c r="A2056" s="141" t="s">
        <v>4126</v>
      </c>
      <c r="B2056" s="142" t="s">
        <v>17437</v>
      </c>
      <c r="C2056" s="143">
        <v>5341</v>
      </c>
      <c r="D2056" s="143">
        <v>35</v>
      </c>
      <c r="E2056" s="144">
        <v>31674.45</v>
      </c>
      <c r="F2056" s="144">
        <v>6343.02</v>
      </c>
      <c r="G2056" s="144">
        <v>2945.74</v>
      </c>
      <c r="H2056" s="144">
        <v>3371.41</v>
      </c>
      <c r="I2056" s="144">
        <v>12660.17</v>
      </c>
    </row>
    <row r="2057" spans="1:9" x14ac:dyDescent="0.2">
      <c r="A2057" s="141" t="s">
        <v>4128</v>
      </c>
      <c r="B2057" s="142" t="s">
        <v>17438</v>
      </c>
      <c r="C2057" s="143">
        <v>2025</v>
      </c>
      <c r="D2057" s="143">
        <v>21</v>
      </c>
      <c r="E2057" s="144">
        <v>5632.75</v>
      </c>
      <c r="F2057" s="144">
        <v>2404.9</v>
      </c>
      <c r="G2057" s="144">
        <v>1767.44</v>
      </c>
      <c r="H2057" s="144">
        <v>599.54</v>
      </c>
      <c r="I2057" s="144">
        <v>4771.88</v>
      </c>
    </row>
    <row r="2058" spans="1:9" x14ac:dyDescent="0.2">
      <c r="A2058" s="141" t="s">
        <v>4130</v>
      </c>
      <c r="B2058" s="142" t="s">
        <v>17439</v>
      </c>
      <c r="C2058" s="143">
        <v>1463</v>
      </c>
      <c r="D2058" s="143">
        <v>22</v>
      </c>
      <c r="E2058" s="144">
        <v>51986.62</v>
      </c>
      <c r="F2058" s="144">
        <v>1737.47</v>
      </c>
      <c r="G2058" s="144">
        <v>1851.61</v>
      </c>
      <c r="H2058" s="144">
        <v>5533.42</v>
      </c>
      <c r="I2058" s="144">
        <v>9122.5</v>
      </c>
    </row>
    <row r="2059" spans="1:9" x14ac:dyDescent="0.2">
      <c r="A2059" s="141" t="s">
        <v>4132</v>
      </c>
      <c r="B2059" s="142" t="s">
        <v>17440</v>
      </c>
      <c r="C2059" s="143">
        <v>20910</v>
      </c>
      <c r="D2059" s="143">
        <v>235</v>
      </c>
      <c r="E2059" s="144">
        <v>201159.87</v>
      </c>
      <c r="F2059" s="144">
        <v>24832.880000000001</v>
      </c>
      <c r="G2059" s="144">
        <v>19778.5</v>
      </c>
      <c r="H2059" s="144">
        <v>21411.3</v>
      </c>
      <c r="I2059" s="144">
        <v>66022.679999999993</v>
      </c>
    </row>
    <row r="2060" spans="1:9" x14ac:dyDescent="0.2">
      <c r="A2060" s="141" t="s">
        <v>4134</v>
      </c>
      <c r="B2060" s="142" t="s">
        <v>17441</v>
      </c>
      <c r="C2060" s="143">
        <v>2808</v>
      </c>
      <c r="D2060" s="143">
        <v>37</v>
      </c>
      <c r="E2060" s="144">
        <v>75388.08</v>
      </c>
      <c r="F2060" s="144">
        <v>3334.8</v>
      </c>
      <c r="G2060" s="144">
        <v>3114.06</v>
      </c>
      <c r="H2060" s="144">
        <v>8024.25</v>
      </c>
      <c r="I2060" s="144">
        <v>14473.11</v>
      </c>
    </row>
    <row r="2061" spans="1:9" x14ac:dyDescent="0.2">
      <c r="A2061" s="141" t="s">
        <v>4136</v>
      </c>
      <c r="B2061" s="142" t="s">
        <v>17442</v>
      </c>
      <c r="C2061" s="143">
        <v>1491</v>
      </c>
      <c r="D2061" s="143">
        <v>9</v>
      </c>
      <c r="E2061" s="144">
        <v>1634.85</v>
      </c>
      <c r="F2061" s="144">
        <v>1770.72</v>
      </c>
      <c r="G2061" s="144">
        <v>757.47</v>
      </c>
      <c r="H2061" s="144">
        <v>174.02</v>
      </c>
      <c r="I2061" s="144">
        <v>2702.21</v>
      </c>
    </row>
    <row r="2062" spans="1:9" x14ac:dyDescent="0.2">
      <c r="A2062" s="141" t="s">
        <v>4138</v>
      </c>
      <c r="B2062" s="142" t="s">
        <v>17443</v>
      </c>
      <c r="C2062" s="143">
        <v>10508</v>
      </c>
      <c r="D2062" s="143">
        <v>88</v>
      </c>
      <c r="E2062" s="144">
        <v>29906.57</v>
      </c>
      <c r="F2062" s="144">
        <v>12479.38</v>
      </c>
      <c r="G2062" s="144">
        <v>7406.42</v>
      </c>
      <c r="H2062" s="144">
        <v>3183.23</v>
      </c>
      <c r="I2062" s="144">
        <v>23069.03</v>
      </c>
    </row>
    <row r="2063" spans="1:9" x14ac:dyDescent="0.2">
      <c r="A2063" s="141" t="s">
        <v>4140</v>
      </c>
      <c r="B2063" s="142" t="s">
        <v>17444</v>
      </c>
      <c r="C2063" s="143">
        <v>7296</v>
      </c>
      <c r="D2063" s="143">
        <v>65</v>
      </c>
      <c r="E2063" s="144">
        <v>27965.01</v>
      </c>
      <c r="F2063" s="144">
        <v>8664.7900000000009</v>
      </c>
      <c r="G2063" s="144">
        <v>5470.65</v>
      </c>
      <c r="H2063" s="144">
        <v>2976.58</v>
      </c>
      <c r="I2063" s="144">
        <v>17112.02</v>
      </c>
    </row>
    <row r="2064" spans="1:9" x14ac:dyDescent="0.2">
      <c r="A2064" s="141" t="s">
        <v>4142</v>
      </c>
      <c r="B2064" s="142" t="s">
        <v>17445</v>
      </c>
      <c r="C2064" s="143">
        <v>17156</v>
      </c>
      <c r="D2064" s="143">
        <v>287</v>
      </c>
      <c r="E2064" s="144">
        <v>244383.48</v>
      </c>
      <c r="F2064" s="144">
        <v>20374.599999999999</v>
      </c>
      <c r="G2064" s="144">
        <v>24155.02</v>
      </c>
      <c r="H2064" s="144">
        <v>26011.99</v>
      </c>
      <c r="I2064" s="144">
        <v>70541.61</v>
      </c>
    </row>
    <row r="2065" spans="1:9" x14ac:dyDescent="0.2">
      <c r="A2065" s="141" t="s">
        <v>4144</v>
      </c>
      <c r="B2065" s="142" t="s">
        <v>17446</v>
      </c>
      <c r="C2065" s="143">
        <v>22251</v>
      </c>
      <c r="D2065" s="143">
        <v>199</v>
      </c>
      <c r="E2065" s="144">
        <v>131726.73000000001</v>
      </c>
      <c r="F2065" s="144">
        <v>26425.46</v>
      </c>
      <c r="G2065" s="144">
        <v>16748.599999999999</v>
      </c>
      <c r="H2065" s="144">
        <v>14020.89</v>
      </c>
      <c r="I2065" s="144">
        <v>57194.95</v>
      </c>
    </row>
    <row r="2066" spans="1:9" x14ac:dyDescent="0.2">
      <c r="A2066" s="141" t="s">
        <v>4146</v>
      </c>
      <c r="B2066" s="142" t="s">
        <v>17447</v>
      </c>
      <c r="C2066" s="143">
        <v>29767</v>
      </c>
      <c r="D2066" s="143">
        <v>332</v>
      </c>
      <c r="E2066" s="144">
        <v>261131.51</v>
      </c>
      <c r="F2066" s="144">
        <v>35351.53</v>
      </c>
      <c r="G2066" s="144">
        <v>27942.39</v>
      </c>
      <c r="H2066" s="144">
        <v>27794.639999999999</v>
      </c>
      <c r="I2066" s="144">
        <v>91088.56</v>
      </c>
    </row>
    <row r="2067" spans="1:9" x14ac:dyDescent="0.2">
      <c r="A2067" s="141" t="s">
        <v>4148</v>
      </c>
      <c r="B2067" s="142" t="s">
        <v>17448</v>
      </c>
      <c r="C2067" s="143">
        <v>7515</v>
      </c>
      <c r="D2067" s="143">
        <v>109</v>
      </c>
      <c r="E2067" s="144">
        <v>77265.929999999993</v>
      </c>
      <c r="F2067" s="144">
        <v>8924.8700000000008</v>
      </c>
      <c r="G2067" s="144">
        <v>9173.86</v>
      </c>
      <c r="H2067" s="144">
        <v>8224.1299999999992</v>
      </c>
      <c r="I2067" s="144">
        <v>26322.86</v>
      </c>
    </row>
    <row r="2068" spans="1:9" x14ac:dyDescent="0.2">
      <c r="A2068" s="141" t="s">
        <v>4150</v>
      </c>
      <c r="B2068" s="142" t="s">
        <v>17449</v>
      </c>
      <c r="C2068" s="143">
        <v>9835</v>
      </c>
      <c r="D2068" s="143">
        <v>107</v>
      </c>
      <c r="E2068" s="144">
        <v>77074.63</v>
      </c>
      <c r="F2068" s="144">
        <v>11680.13</v>
      </c>
      <c r="G2068" s="144">
        <v>9005.5300000000007</v>
      </c>
      <c r="H2068" s="144">
        <v>8203.77</v>
      </c>
      <c r="I2068" s="144">
        <v>28889.43</v>
      </c>
    </row>
    <row r="2069" spans="1:9" x14ac:dyDescent="0.2">
      <c r="A2069" s="141" t="s">
        <v>4152</v>
      </c>
      <c r="B2069" s="142" t="s">
        <v>17450</v>
      </c>
      <c r="C2069" s="143">
        <v>829</v>
      </c>
      <c r="D2069" s="143">
        <v>14</v>
      </c>
      <c r="E2069" s="144">
        <v>4195.4399999999996</v>
      </c>
      <c r="F2069" s="144">
        <v>984.53</v>
      </c>
      <c r="G2069" s="144">
        <v>1178.3</v>
      </c>
      <c r="H2069" s="144">
        <v>446.56</v>
      </c>
      <c r="I2069" s="144">
        <v>2609.39</v>
      </c>
    </row>
    <row r="2070" spans="1:9" x14ac:dyDescent="0.2">
      <c r="A2070" s="141" t="s">
        <v>4154</v>
      </c>
      <c r="B2070" s="142" t="s">
        <v>17451</v>
      </c>
      <c r="C2070" s="143">
        <v>4611</v>
      </c>
      <c r="D2070" s="143">
        <v>61</v>
      </c>
      <c r="E2070" s="144">
        <v>46620.21</v>
      </c>
      <c r="F2070" s="144">
        <v>5476.06</v>
      </c>
      <c r="G2070" s="144">
        <v>5133.99</v>
      </c>
      <c r="H2070" s="144">
        <v>4962.22</v>
      </c>
      <c r="I2070" s="144">
        <v>15572.27</v>
      </c>
    </row>
    <row r="2071" spans="1:9" x14ac:dyDescent="0.2">
      <c r="A2071" s="141" t="s">
        <v>4156</v>
      </c>
      <c r="B2071" s="142" t="s">
        <v>17452</v>
      </c>
      <c r="C2071" s="143">
        <v>747</v>
      </c>
      <c r="D2071" s="143">
        <v>5</v>
      </c>
      <c r="E2071" s="144">
        <v>993.93</v>
      </c>
      <c r="F2071" s="144">
        <v>887.14</v>
      </c>
      <c r="G2071" s="144">
        <v>420.82</v>
      </c>
      <c r="H2071" s="144">
        <v>105.79</v>
      </c>
      <c r="I2071" s="144">
        <v>1413.75</v>
      </c>
    </row>
    <row r="2072" spans="1:9" x14ac:dyDescent="0.2">
      <c r="A2072" s="141" t="s">
        <v>4158</v>
      </c>
      <c r="B2072" s="142" t="s">
        <v>17453</v>
      </c>
      <c r="C2072" s="143">
        <v>1020</v>
      </c>
      <c r="D2072" s="143">
        <v>14</v>
      </c>
      <c r="E2072" s="144">
        <v>2137.35</v>
      </c>
      <c r="F2072" s="144">
        <v>1211.3599999999999</v>
      </c>
      <c r="G2072" s="144">
        <v>1178.3</v>
      </c>
      <c r="H2072" s="144">
        <v>227.5</v>
      </c>
      <c r="I2072" s="144">
        <v>2617.16</v>
      </c>
    </row>
    <row r="2073" spans="1:9" x14ac:dyDescent="0.2">
      <c r="A2073" s="141" t="s">
        <v>4160</v>
      </c>
      <c r="B2073" s="142" t="s">
        <v>17454</v>
      </c>
      <c r="C2073" s="143">
        <v>1098</v>
      </c>
      <c r="D2073" s="143">
        <v>10</v>
      </c>
      <c r="E2073" s="144">
        <v>6706.99</v>
      </c>
      <c r="F2073" s="144">
        <v>1303.99</v>
      </c>
      <c r="G2073" s="144">
        <v>841.64</v>
      </c>
      <c r="H2073" s="144">
        <v>713.89</v>
      </c>
      <c r="I2073" s="144">
        <v>2859.52</v>
      </c>
    </row>
    <row r="2074" spans="1:9" x14ac:dyDescent="0.2">
      <c r="A2074" s="141" t="s">
        <v>4162</v>
      </c>
      <c r="B2074" s="142" t="s">
        <v>17455</v>
      </c>
      <c r="C2074" s="143">
        <v>346</v>
      </c>
      <c r="D2074" s="143">
        <v>7</v>
      </c>
      <c r="E2074" s="144">
        <v>1505.62</v>
      </c>
      <c r="F2074" s="144">
        <v>410.91</v>
      </c>
      <c r="G2074" s="144">
        <v>589.14</v>
      </c>
      <c r="H2074" s="144">
        <v>160.26</v>
      </c>
      <c r="I2074" s="144">
        <v>1160.31</v>
      </c>
    </row>
    <row r="2075" spans="1:9" x14ac:dyDescent="0.2">
      <c r="A2075" s="141" t="s">
        <v>4164</v>
      </c>
      <c r="B2075" s="142" t="s">
        <v>17456</v>
      </c>
      <c r="C2075" s="143">
        <v>2336</v>
      </c>
      <c r="D2075" s="143">
        <v>26</v>
      </c>
      <c r="E2075" s="144">
        <v>9208.65</v>
      </c>
      <c r="F2075" s="144">
        <v>2774.26</v>
      </c>
      <c r="G2075" s="144">
        <v>2188.2600000000002</v>
      </c>
      <c r="H2075" s="144">
        <v>980.16</v>
      </c>
      <c r="I2075" s="144">
        <v>5942.68</v>
      </c>
    </row>
    <row r="2076" spans="1:9" x14ac:dyDescent="0.2">
      <c r="A2076" s="141" t="s">
        <v>4166</v>
      </c>
      <c r="B2076" s="142" t="s">
        <v>17457</v>
      </c>
      <c r="C2076" s="143">
        <v>7016</v>
      </c>
      <c r="D2076" s="143">
        <v>97</v>
      </c>
      <c r="E2076" s="144">
        <v>92787.54</v>
      </c>
      <c r="F2076" s="144">
        <v>8332.26</v>
      </c>
      <c r="G2076" s="144">
        <v>8163.89</v>
      </c>
      <c r="H2076" s="144">
        <v>9876.23</v>
      </c>
      <c r="I2076" s="144">
        <v>26372.38</v>
      </c>
    </row>
    <row r="2077" spans="1:9" x14ac:dyDescent="0.2">
      <c r="A2077" s="141" t="s">
        <v>4168</v>
      </c>
      <c r="B2077" s="142" t="s">
        <v>17458</v>
      </c>
      <c r="C2077" s="143">
        <v>4897</v>
      </c>
      <c r="D2077" s="143">
        <v>82</v>
      </c>
      <c r="E2077" s="144">
        <v>58347.65</v>
      </c>
      <c r="F2077" s="144">
        <v>5815.72</v>
      </c>
      <c r="G2077" s="144">
        <v>6901.43</v>
      </c>
      <c r="H2077" s="144">
        <v>6210.48</v>
      </c>
      <c r="I2077" s="144">
        <v>18927.63</v>
      </c>
    </row>
    <row r="2078" spans="1:9" x14ac:dyDescent="0.2">
      <c r="A2078" s="141" t="s">
        <v>4170</v>
      </c>
      <c r="B2078" s="142" t="s">
        <v>17459</v>
      </c>
      <c r="C2078" s="143">
        <v>640</v>
      </c>
      <c r="D2078" s="143">
        <v>11</v>
      </c>
      <c r="E2078" s="144">
        <v>1941.79</v>
      </c>
      <c r="F2078" s="144">
        <v>760.07</v>
      </c>
      <c r="G2078" s="144">
        <v>925.8</v>
      </c>
      <c r="H2078" s="144">
        <v>206.68</v>
      </c>
      <c r="I2078" s="144">
        <v>1892.55</v>
      </c>
    </row>
    <row r="2079" spans="1:9" x14ac:dyDescent="0.2">
      <c r="A2079" s="141" t="s">
        <v>4172</v>
      </c>
      <c r="B2079" s="142" t="s">
        <v>17460</v>
      </c>
      <c r="C2079" s="143">
        <v>8662</v>
      </c>
      <c r="D2079" s="143">
        <v>64</v>
      </c>
      <c r="E2079" s="144">
        <v>34698.14</v>
      </c>
      <c r="F2079" s="144">
        <v>10287.06</v>
      </c>
      <c r="G2079" s="144">
        <v>5386.49</v>
      </c>
      <c r="H2079" s="144">
        <v>3693.24</v>
      </c>
      <c r="I2079" s="144">
        <v>19366.79</v>
      </c>
    </row>
    <row r="2080" spans="1:9" x14ac:dyDescent="0.2">
      <c r="A2080" s="141" t="s">
        <v>4174</v>
      </c>
      <c r="B2080" s="142" t="s">
        <v>17461</v>
      </c>
      <c r="C2080" s="143">
        <v>1451</v>
      </c>
      <c r="D2080" s="143">
        <v>20</v>
      </c>
      <c r="E2080" s="144">
        <v>5003.5200000000004</v>
      </c>
      <c r="F2080" s="144">
        <v>1723.22</v>
      </c>
      <c r="G2080" s="144">
        <v>1683.28</v>
      </c>
      <c r="H2080" s="144">
        <v>532.57000000000005</v>
      </c>
      <c r="I2080" s="144">
        <v>3939.07</v>
      </c>
    </row>
    <row r="2081" spans="1:9" x14ac:dyDescent="0.2">
      <c r="A2081" s="141" t="s">
        <v>4176</v>
      </c>
      <c r="B2081" s="142" t="s">
        <v>17462</v>
      </c>
      <c r="C2081" s="143">
        <v>997</v>
      </c>
      <c r="D2081" s="143">
        <v>14</v>
      </c>
      <c r="E2081" s="144">
        <v>3184.23</v>
      </c>
      <c r="F2081" s="144">
        <v>1184.05</v>
      </c>
      <c r="G2081" s="144">
        <v>1178.3</v>
      </c>
      <c r="H2081" s="144">
        <v>338.93</v>
      </c>
      <c r="I2081" s="144">
        <v>2701.28</v>
      </c>
    </row>
    <row r="2082" spans="1:9" x14ac:dyDescent="0.2">
      <c r="A2082" s="141" t="s">
        <v>4178</v>
      </c>
      <c r="B2082" s="142" t="s">
        <v>17463</v>
      </c>
      <c r="C2082" s="143">
        <v>1102</v>
      </c>
      <c r="D2082" s="143">
        <v>11</v>
      </c>
      <c r="E2082" s="144">
        <v>1904.95</v>
      </c>
      <c r="F2082" s="144">
        <v>1308.74</v>
      </c>
      <c r="G2082" s="144">
        <v>925.8</v>
      </c>
      <c r="H2082" s="144">
        <v>202.76</v>
      </c>
      <c r="I2082" s="144">
        <v>2437.3000000000002</v>
      </c>
    </row>
    <row r="2083" spans="1:9" x14ac:dyDescent="0.2">
      <c r="A2083" s="141" t="s">
        <v>4180</v>
      </c>
      <c r="B2083" s="142" t="s">
        <v>17464</v>
      </c>
      <c r="C2083" s="143">
        <v>3191</v>
      </c>
      <c r="D2083" s="143">
        <v>33</v>
      </c>
      <c r="E2083" s="144">
        <v>11479.75</v>
      </c>
      <c r="F2083" s="144">
        <v>3789.66</v>
      </c>
      <c r="G2083" s="144">
        <v>2777.41</v>
      </c>
      <c r="H2083" s="144">
        <v>1221.9000000000001</v>
      </c>
      <c r="I2083" s="144">
        <v>7788.97</v>
      </c>
    </row>
    <row r="2084" spans="1:9" x14ac:dyDescent="0.2">
      <c r="A2084" s="141" t="s">
        <v>4182</v>
      </c>
      <c r="B2084" s="142" t="s">
        <v>17465</v>
      </c>
      <c r="C2084" s="143">
        <v>2537</v>
      </c>
      <c r="D2084" s="143">
        <v>16</v>
      </c>
      <c r="E2084" s="144">
        <v>3590.91</v>
      </c>
      <c r="F2084" s="144">
        <v>3012.96</v>
      </c>
      <c r="G2084" s="144">
        <v>1346.62</v>
      </c>
      <c r="H2084" s="144">
        <v>382.22</v>
      </c>
      <c r="I2084" s="144">
        <v>4741.8</v>
      </c>
    </row>
    <row r="2085" spans="1:9" x14ac:dyDescent="0.2">
      <c r="A2085" s="141" t="s">
        <v>4184</v>
      </c>
      <c r="B2085" s="142" t="s">
        <v>17466</v>
      </c>
      <c r="C2085" s="143">
        <v>634</v>
      </c>
      <c r="D2085" s="143">
        <v>11</v>
      </c>
      <c r="E2085" s="144">
        <v>2307.61</v>
      </c>
      <c r="F2085" s="144">
        <v>752.94</v>
      </c>
      <c r="G2085" s="144">
        <v>925.8</v>
      </c>
      <c r="H2085" s="144">
        <v>245.62</v>
      </c>
      <c r="I2085" s="144">
        <v>1924.36</v>
      </c>
    </row>
    <row r="2086" spans="1:9" x14ac:dyDescent="0.2">
      <c r="A2086" s="141" t="s">
        <v>4186</v>
      </c>
      <c r="B2086" s="142" t="s">
        <v>17467</v>
      </c>
      <c r="C2086" s="143">
        <v>1133</v>
      </c>
      <c r="D2086" s="143">
        <v>0</v>
      </c>
      <c r="E2086" s="144">
        <v>0</v>
      </c>
      <c r="F2086" s="144">
        <v>1345.56</v>
      </c>
      <c r="G2086" s="144">
        <v>0</v>
      </c>
      <c r="H2086" s="144">
        <v>0</v>
      </c>
      <c r="I2086" s="144">
        <v>1345.56</v>
      </c>
    </row>
    <row r="2087" spans="1:9" x14ac:dyDescent="0.2">
      <c r="A2087" s="141" t="s">
        <v>4188</v>
      </c>
      <c r="B2087" s="142" t="s">
        <v>17468</v>
      </c>
      <c r="C2087" s="143">
        <v>1365</v>
      </c>
      <c r="D2087" s="143">
        <v>0</v>
      </c>
      <c r="E2087" s="144">
        <v>0</v>
      </c>
      <c r="F2087" s="144">
        <v>1621.09</v>
      </c>
      <c r="G2087" s="144">
        <v>0</v>
      </c>
      <c r="H2087" s="144">
        <v>0</v>
      </c>
      <c r="I2087" s="144">
        <v>1621.09</v>
      </c>
    </row>
    <row r="2088" spans="1:9" x14ac:dyDescent="0.2">
      <c r="A2088" s="141" t="s">
        <v>4190</v>
      </c>
      <c r="B2088" s="142" t="s">
        <v>17469</v>
      </c>
      <c r="C2088" s="143">
        <v>5494</v>
      </c>
      <c r="D2088" s="143">
        <v>61</v>
      </c>
      <c r="E2088" s="144">
        <v>20509.62</v>
      </c>
      <c r="F2088" s="144">
        <v>6524.72</v>
      </c>
      <c r="G2088" s="144">
        <v>5133.99</v>
      </c>
      <c r="H2088" s="144">
        <v>2183.0300000000002</v>
      </c>
      <c r="I2088" s="144">
        <v>13841.74</v>
      </c>
    </row>
    <row r="2089" spans="1:9" x14ac:dyDescent="0.2">
      <c r="A2089" s="141" t="s">
        <v>4192</v>
      </c>
      <c r="B2089" s="142" t="s">
        <v>17470</v>
      </c>
      <c r="C2089" s="143">
        <v>31993</v>
      </c>
      <c r="D2089" s="143">
        <v>295</v>
      </c>
      <c r="E2089" s="144">
        <v>153573.94</v>
      </c>
      <c r="F2089" s="144">
        <v>37995.14</v>
      </c>
      <c r="G2089" s="144">
        <v>24828.33</v>
      </c>
      <c r="H2089" s="144">
        <v>16346.3</v>
      </c>
      <c r="I2089" s="144">
        <v>79169.77</v>
      </c>
    </row>
    <row r="2090" spans="1:9" x14ac:dyDescent="0.2">
      <c r="A2090" s="141" t="s">
        <v>4194</v>
      </c>
      <c r="B2090" s="142" t="s">
        <v>17471</v>
      </c>
      <c r="C2090" s="143">
        <v>1833</v>
      </c>
      <c r="D2090" s="143">
        <v>33</v>
      </c>
      <c r="E2090" s="144">
        <v>46338.720000000001</v>
      </c>
      <c r="F2090" s="144">
        <v>2176.89</v>
      </c>
      <c r="G2090" s="144">
        <v>2777.41</v>
      </c>
      <c r="H2090" s="144">
        <v>4932.26</v>
      </c>
      <c r="I2090" s="144">
        <v>9886.56</v>
      </c>
    </row>
    <row r="2091" spans="1:9" x14ac:dyDescent="0.2">
      <c r="A2091" s="141" t="s">
        <v>4196</v>
      </c>
      <c r="B2091" s="142" t="s">
        <v>17472</v>
      </c>
      <c r="C2091" s="143">
        <v>5997</v>
      </c>
      <c r="D2091" s="143">
        <v>32</v>
      </c>
      <c r="E2091" s="144">
        <v>11746.86</v>
      </c>
      <c r="F2091" s="144">
        <v>7122.09</v>
      </c>
      <c r="G2091" s="144">
        <v>2693.24</v>
      </c>
      <c r="H2091" s="144">
        <v>1250.33</v>
      </c>
      <c r="I2091" s="144">
        <v>11065.66</v>
      </c>
    </row>
    <row r="2092" spans="1:9" x14ac:dyDescent="0.2">
      <c r="A2092" s="141" t="s">
        <v>4198</v>
      </c>
      <c r="B2092" s="142" t="s">
        <v>17473</v>
      </c>
      <c r="C2092" s="143">
        <v>32894</v>
      </c>
      <c r="D2092" s="143">
        <v>543</v>
      </c>
      <c r="E2092" s="144">
        <v>878474.23999999999</v>
      </c>
      <c r="F2092" s="144">
        <v>39065.18</v>
      </c>
      <c r="G2092" s="144">
        <v>45700.959999999999</v>
      </c>
      <c r="H2092" s="144">
        <v>93504.12</v>
      </c>
      <c r="I2092" s="144">
        <v>178270.26</v>
      </c>
    </row>
    <row r="2093" spans="1:9" x14ac:dyDescent="0.2">
      <c r="A2093" s="141" t="s">
        <v>4200</v>
      </c>
      <c r="B2093" s="142" t="s">
        <v>17474</v>
      </c>
      <c r="C2093" s="143">
        <v>5964</v>
      </c>
      <c r="D2093" s="143">
        <v>97</v>
      </c>
      <c r="E2093" s="144">
        <v>19598.39</v>
      </c>
      <c r="F2093" s="144">
        <v>7082.9</v>
      </c>
      <c r="G2093" s="144">
        <v>8163.89</v>
      </c>
      <c r="H2093" s="144">
        <v>2086.04</v>
      </c>
      <c r="I2093" s="144">
        <v>17332.830000000002</v>
      </c>
    </row>
    <row r="2094" spans="1:9" x14ac:dyDescent="0.2">
      <c r="A2094" s="141" t="s">
        <v>4202</v>
      </c>
      <c r="B2094" s="142" t="s">
        <v>17475</v>
      </c>
      <c r="C2094" s="143">
        <v>3389</v>
      </c>
      <c r="D2094" s="143">
        <v>20</v>
      </c>
      <c r="E2094" s="144">
        <v>3355</v>
      </c>
      <c r="F2094" s="144">
        <v>4024.8</v>
      </c>
      <c r="G2094" s="144">
        <v>1683.28</v>
      </c>
      <c r="H2094" s="144">
        <v>357.1</v>
      </c>
      <c r="I2094" s="144">
        <v>6065.18</v>
      </c>
    </row>
    <row r="2095" spans="1:9" x14ac:dyDescent="0.2">
      <c r="A2095" s="141" t="s">
        <v>4204</v>
      </c>
      <c r="B2095" s="142" t="s">
        <v>17476</v>
      </c>
      <c r="C2095" s="143">
        <v>6817</v>
      </c>
      <c r="D2095" s="143">
        <v>453</v>
      </c>
      <c r="E2095" s="144">
        <v>170357.17</v>
      </c>
      <c r="F2095" s="144">
        <v>8095.92</v>
      </c>
      <c r="G2095" s="144">
        <v>38126.21</v>
      </c>
      <c r="H2095" s="144">
        <v>18132.689999999999</v>
      </c>
      <c r="I2095" s="144">
        <v>64354.82</v>
      </c>
    </row>
    <row r="2096" spans="1:9" x14ac:dyDescent="0.2">
      <c r="A2096" s="141" t="s">
        <v>4206</v>
      </c>
      <c r="B2096" s="142" t="s">
        <v>17477</v>
      </c>
      <c r="C2096" s="143">
        <v>13030</v>
      </c>
      <c r="D2096" s="143">
        <v>195</v>
      </c>
      <c r="E2096" s="144">
        <v>128757.88</v>
      </c>
      <c r="F2096" s="144">
        <v>15474.54</v>
      </c>
      <c r="G2096" s="144">
        <v>16411.939999999999</v>
      </c>
      <c r="H2096" s="144">
        <v>13704.89</v>
      </c>
      <c r="I2096" s="144">
        <v>45591.37</v>
      </c>
    </row>
    <row r="2097" spans="1:9" x14ac:dyDescent="0.2">
      <c r="A2097" s="141" t="s">
        <v>4208</v>
      </c>
      <c r="B2097" s="142" t="s">
        <v>17478</v>
      </c>
      <c r="C2097" s="143">
        <v>1943</v>
      </c>
      <c r="D2097" s="143">
        <v>17</v>
      </c>
      <c r="E2097" s="144">
        <v>5195.2</v>
      </c>
      <c r="F2097" s="144">
        <v>2307.52</v>
      </c>
      <c r="G2097" s="144">
        <v>1430.78</v>
      </c>
      <c r="H2097" s="144">
        <v>552.98</v>
      </c>
      <c r="I2097" s="144">
        <v>4291.28</v>
      </c>
    </row>
    <row r="2098" spans="1:9" x14ac:dyDescent="0.2">
      <c r="A2098" s="141" t="s">
        <v>4210</v>
      </c>
      <c r="B2098" s="142" t="s">
        <v>17479</v>
      </c>
      <c r="C2098" s="143">
        <v>18955</v>
      </c>
      <c r="D2098" s="143">
        <v>229</v>
      </c>
      <c r="E2098" s="144">
        <v>107427.28</v>
      </c>
      <c r="F2098" s="144">
        <v>22511.11</v>
      </c>
      <c r="G2098" s="144">
        <v>19273.509999999998</v>
      </c>
      <c r="H2098" s="144">
        <v>11434.48</v>
      </c>
      <c r="I2098" s="144">
        <v>53219.1</v>
      </c>
    </row>
    <row r="2099" spans="1:9" x14ac:dyDescent="0.2">
      <c r="A2099" s="141" t="s">
        <v>4212</v>
      </c>
      <c r="B2099" s="142" t="s">
        <v>17480</v>
      </c>
      <c r="C2099" s="143">
        <v>4186</v>
      </c>
      <c r="D2099" s="143">
        <v>66</v>
      </c>
      <c r="E2099" s="144">
        <v>36240.730000000003</v>
      </c>
      <c r="F2099" s="144">
        <v>4971.33</v>
      </c>
      <c r="G2099" s="144">
        <v>5554.82</v>
      </c>
      <c r="H2099" s="144">
        <v>3857.43</v>
      </c>
      <c r="I2099" s="144">
        <v>14383.58</v>
      </c>
    </row>
    <row r="2100" spans="1:9" x14ac:dyDescent="0.2">
      <c r="A2100" s="141" t="s">
        <v>4214</v>
      </c>
      <c r="B2100" s="142" t="s">
        <v>17481</v>
      </c>
      <c r="C2100" s="143">
        <v>7957</v>
      </c>
      <c r="D2100" s="143">
        <v>42</v>
      </c>
      <c r="E2100" s="144">
        <v>17427</v>
      </c>
      <c r="F2100" s="144">
        <v>9449.7999999999993</v>
      </c>
      <c r="G2100" s="144">
        <v>3534.88</v>
      </c>
      <c r="H2100" s="144">
        <v>1854.92</v>
      </c>
      <c r="I2100" s="144">
        <v>14839.6</v>
      </c>
    </row>
    <row r="2101" spans="1:9" x14ac:dyDescent="0.2">
      <c r="A2101" s="141" t="s">
        <v>4216</v>
      </c>
      <c r="B2101" s="142" t="s">
        <v>17482</v>
      </c>
      <c r="C2101" s="143">
        <v>4185</v>
      </c>
      <c r="D2101" s="143">
        <v>29</v>
      </c>
      <c r="E2101" s="144">
        <v>18677.490000000002</v>
      </c>
      <c r="F2101" s="144">
        <v>4970.1400000000003</v>
      </c>
      <c r="G2101" s="144">
        <v>2440.75</v>
      </c>
      <c r="H2101" s="144">
        <v>1988.02</v>
      </c>
      <c r="I2101" s="144">
        <v>9398.91</v>
      </c>
    </row>
    <row r="2102" spans="1:9" x14ac:dyDescent="0.2">
      <c r="A2102" s="141" t="s">
        <v>4218</v>
      </c>
      <c r="B2102" s="142" t="s">
        <v>17483</v>
      </c>
      <c r="C2102" s="143">
        <v>3359</v>
      </c>
      <c r="D2102" s="143">
        <v>54</v>
      </c>
      <c r="E2102" s="144">
        <v>20848.82</v>
      </c>
      <c r="F2102" s="144">
        <v>3989.18</v>
      </c>
      <c r="G2102" s="144">
        <v>4544.8500000000004</v>
      </c>
      <c r="H2102" s="144">
        <v>2219.14</v>
      </c>
      <c r="I2102" s="144">
        <v>10753.17</v>
      </c>
    </row>
    <row r="2103" spans="1:9" x14ac:dyDescent="0.2">
      <c r="A2103" s="141" t="s">
        <v>4220</v>
      </c>
      <c r="B2103" s="142" t="s">
        <v>17484</v>
      </c>
      <c r="C2103" s="143">
        <v>5224</v>
      </c>
      <c r="D2103" s="143">
        <v>43</v>
      </c>
      <c r="E2103" s="144">
        <v>56295.94</v>
      </c>
      <c r="F2103" s="144">
        <v>6204.06</v>
      </c>
      <c r="G2103" s="144">
        <v>3619.05</v>
      </c>
      <c r="H2103" s="144">
        <v>5992.1</v>
      </c>
      <c r="I2103" s="144">
        <v>15815.21</v>
      </c>
    </row>
    <row r="2104" spans="1:9" x14ac:dyDescent="0.2">
      <c r="A2104" s="141" t="s">
        <v>4222</v>
      </c>
      <c r="B2104" s="142" t="s">
        <v>17485</v>
      </c>
      <c r="C2104" s="143">
        <v>24616</v>
      </c>
      <c r="D2104" s="143">
        <v>331</v>
      </c>
      <c r="E2104" s="144">
        <v>126061.71</v>
      </c>
      <c r="F2104" s="144">
        <v>29234.16</v>
      </c>
      <c r="G2104" s="144">
        <v>27858.22</v>
      </c>
      <c r="H2104" s="144">
        <v>13417.91</v>
      </c>
      <c r="I2104" s="144">
        <v>70510.289999999994</v>
      </c>
    </row>
    <row r="2105" spans="1:9" x14ac:dyDescent="0.2">
      <c r="A2105" s="141" t="s">
        <v>4224</v>
      </c>
      <c r="B2105" s="142" t="s">
        <v>17486</v>
      </c>
      <c r="C2105" s="143">
        <v>1242</v>
      </c>
      <c r="D2105" s="143">
        <v>21</v>
      </c>
      <c r="E2105" s="144">
        <v>10675.77</v>
      </c>
      <c r="F2105" s="144">
        <v>1475.01</v>
      </c>
      <c r="G2105" s="144">
        <v>1767.44</v>
      </c>
      <c r="H2105" s="144">
        <v>1136.32</v>
      </c>
      <c r="I2105" s="144">
        <v>4378.7700000000004</v>
      </c>
    </row>
    <row r="2106" spans="1:9" x14ac:dyDescent="0.2">
      <c r="A2106" s="141" t="s">
        <v>4226</v>
      </c>
      <c r="B2106" s="142" t="s">
        <v>17487</v>
      </c>
      <c r="C2106" s="143">
        <v>31414</v>
      </c>
      <c r="D2106" s="143">
        <v>397</v>
      </c>
      <c r="E2106" s="144">
        <v>176034</v>
      </c>
      <c r="F2106" s="144">
        <v>37307.519999999997</v>
      </c>
      <c r="G2106" s="144">
        <v>33413.040000000001</v>
      </c>
      <c r="H2106" s="144">
        <v>18736.919999999998</v>
      </c>
      <c r="I2106" s="144">
        <v>89457.48</v>
      </c>
    </row>
    <row r="2107" spans="1:9" x14ac:dyDescent="0.2">
      <c r="A2107" s="141" t="s">
        <v>4228</v>
      </c>
      <c r="B2107" s="142" t="s">
        <v>17488</v>
      </c>
      <c r="C2107" s="143">
        <v>3854</v>
      </c>
      <c r="D2107" s="143">
        <v>26</v>
      </c>
      <c r="E2107" s="144">
        <v>29472.38</v>
      </c>
      <c r="F2107" s="144">
        <v>4577.04</v>
      </c>
      <c r="G2107" s="144">
        <v>2188.2600000000002</v>
      </c>
      <c r="H2107" s="144">
        <v>3137.02</v>
      </c>
      <c r="I2107" s="144">
        <v>9902.32</v>
      </c>
    </row>
    <row r="2108" spans="1:9" x14ac:dyDescent="0.2">
      <c r="A2108" s="141" t="s">
        <v>4230</v>
      </c>
      <c r="B2108" s="142" t="s">
        <v>17489</v>
      </c>
      <c r="C2108" s="143">
        <v>6574</v>
      </c>
      <c r="D2108" s="143">
        <v>95</v>
      </c>
      <c r="E2108" s="144">
        <v>53299.76</v>
      </c>
      <c r="F2108" s="144">
        <v>7807.34</v>
      </c>
      <c r="G2108" s="144">
        <v>7995.56</v>
      </c>
      <c r="H2108" s="144">
        <v>5673.18</v>
      </c>
      <c r="I2108" s="144">
        <v>21476.080000000002</v>
      </c>
    </row>
    <row r="2109" spans="1:9" x14ac:dyDescent="0.2">
      <c r="A2109" s="141" t="s">
        <v>4232</v>
      </c>
      <c r="B2109" s="142" t="s">
        <v>17490</v>
      </c>
      <c r="C2109" s="143">
        <v>6650</v>
      </c>
      <c r="D2109" s="143">
        <v>71</v>
      </c>
      <c r="E2109" s="144">
        <v>50249.49</v>
      </c>
      <c r="F2109" s="144">
        <v>7897.59</v>
      </c>
      <c r="G2109" s="144">
        <v>5975.63</v>
      </c>
      <c r="H2109" s="144">
        <v>5348.52</v>
      </c>
      <c r="I2109" s="144">
        <v>19221.740000000002</v>
      </c>
    </row>
    <row r="2110" spans="1:9" x14ac:dyDescent="0.2">
      <c r="A2110" s="141" t="s">
        <v>4234</v>
      </c>
      <c r="B2110" s="142" t="s">
        <v>17491</v>
      </c>
      <c r="C2110" s="143">
        <v>7568</v>
      </c>
      <c r="D2110" s="143">
        <v>113</v>
      </c>
      <c r="E2110" s="144">
        <v>36201.519999999997</v>
      </c>
      <c r="F2110" s="144">
        <v>8987.82</v>
      </c>
      <c r="G2110" s="144">
        <v>9510.51</v>
      </c>
      <c r="H2110" s="144">
        <v>3853.26</v>
      </c>
      <c r="I2110" s="144">
        <v>22351.59</v>
      </c>
    </row>
    <row r="2111" spans="1:9" x14ac:dyDescent="0.2">
      <c r="A2111" s="141" t="s">
        <v>4236</v>
      </c>
      <c r="B2111" s="142" t="s">
        <v>17492</v>
      </c>
      <c r="C2111" s="143">
        <v>4996</v>
      </c>
      <c r="D2111" s="143">
        <v>125</v>
      </c>
      <c r="E2111" s="144">
        <v>128380.88</v>
      </c>
      <c r="F2111" s="144">
        <v>5933.29</v>
      </c>
      <c r="G2111" s="144">
        <v>10520.48</v>
      </c>
      <c r="H2111" s="144">
        <v>13664.76</v>
      </c>
      <c r="I2111" s="144">
        <v>30118.53</v>
      </c>
    </row>
    <row r="2112" spans="1:9" x14ac:dyDescent="0.2">
      <c r="A2112" s="141" t="s">
        <v>4238</v>
      </c>
      <c r="B2112" s="142" t="s">
        <v>17493</v>
      </c>
      <c r="C2112" s="143">
        <v>1075</v>
      </c>
      <c r="D2112" s="143">
        <v>17</v>
      </c>
      <c r="E2112" s="144">
        <v>4447.41</v>
      </c>
      <c r="F2112" s="144">
        <v>1276.68</v>
      </c>
      <c r="G2112" s="144">
        <v>1430.78</v>
      </c>
      <c r="H2112" s="144">
        <v>473.38</v>
      </c>
      <c r="I2112" s="144">
        <v>3180.84</v>
      </c>
    </row>
    <row r="2113" spans="1:9" x14ac:dyDescent="0.2">
      <c r="A2113" s="141" t="s">
        <v>4240</v>
      </c>
      <c r="B2113" s="142" t="s">
        <v>17494</v>
      </c>
      <c r="C2113" s="143">
        <v>1873</v>
      </c>
      <c r="D2113" s="143">
        <v>76</v>
      </c>
      <c r="E2113" s="144">
        <v>38834.83</v>
      </c>
      <c r="F2113" s="144">
        <v>2224.39</v>
      </c>
      <c r="G2113" s="144">
        <v>6396.45</v>
      </c>
      <c r="H2113" s="144">
        <v>4133.55</v>
      </c>
      <c r="I2113" s="144">
        <v>12754.39</v>
      </c>
    </row>
    <row r="2114" spans="1:9" x14ac:dyDescent="0.2">
      <c r="A2114" s="141" t="s">
        <v>4242</v>
      </c>
      <c r="B2114" s="142" t="s">
        <v>17495</v>
      </c>
      <c r="C2114" s="143">
        <v>1606</v>
      </c>
      <c r="D2114" s="143">
        <v>10</v>
      </c>
      <c r="E2114" s="144">
        <v>2209.7600000000002</v>
      </c>
      <c r="F2114" s="144">
        <v>1907.3</v>
      </c>
      <c r="G2114" s="144">
        <v>841.64</v>
      </c>
      <c r="H2114" s="144">
        <v>235.21</v>
      </c>
      <c r="I2114" s="144">
        <v>2984.15</v>
      </c>
    </row>
    <row r="2115" spans="1:9" x14ac:dyDescent="0.2">
      <c r="A2115" s="141" t="s">
        <v>4244</v>
      </c>
      <c r="B2115" s="142" t="s">
        <v>17496</v>
      </c>
      <c r="C2115" s="143">
        <v>5878</v>
      </c>
      <c r="D2115" s="143">
        <v>52</v>
      </c>
      <c r="E2115" s="144">
        <v>66175.3</v>
      </c>
      <c r="F2115" s="144">
        <v>6980.76</v>
      </c>
      <c r="G2115" s="144">
        <v>4376.5200000000004</v>
      </c>
      <c r="H2115" s="144">
        <v>7043.65</v>
      </c>
      <c r="I2115" s="144">
        <v>18400.93</v>
      </c>
    </row>
    <row r="2116" spans="1:9" x14ac:dyDescent="0.2">
      <c r="A2116" s="141" t="s">
        <v>4246</v>
      </c>
      <c r="B2116" s="142" t="s">
        <v>17497</v>
      </c>
      <c r="C2116" s="143">
        <v>245468</v>
      </c>
      <c r="D2116" s="143">
        <v>4160</v>
      </c>
      <c r="E2116" s="144">
        <v>3345784.78</v>
      </c>
      <c r="F2116" s="144">
        <v>291519.77</v>
      </c>
      <c r="G2116" s="144">
        <v>350121.5</v>
      </c>
      <c r="H2116" s="144">
        <v>356122.76</v>
      </c>
      <c r="I2116" s="144">
        <v>997764.03</v>
      </c>
    </row>
    <row r="2117" spans="1:9" x14ac:dyDescent="0.2">
      <c r="A2117" s="141" t="s">
        <v>4248</v>
      </c>
      <c r="B2117" s="142" t="s">
        <v>17498</v>
      </c>
      <c r="C2117" s="143">
        <v>30758</v>
      </c>
      <c r="D2117" s="143">
        <v>582</v>
      </c>
      <c r="E2117" s="144">
        <v>211542.31</v>
      </c>
      <c r="F2117" s="144">
        <v>36528.449999999997</v>
      </c>
      <c r="G2117" s="144">
        <v>48983.34</v>
      </c>
      <c r="H2117" s="144">
        <v>22516.400000000001</v>
      </c>
      <c r="I2117" s="144">
        <v>108028.19</v>
      </c>
    </row>
    <row r="2118" spans="1:9" x14ac:dyDescent="0.2">
      <c r="A2118" s="141" t="s">
        <v>4250</v>
      </c>
      <c r="B2118" s="142" t="s">
        <v>17499</v>
      </c>
      <c r="C2118" s="143">
        <v>4081</v>
      </c>
      <c r="D2118" s="143">
        <v>106</v>
      </c>
      <c r="E2118" s="144">
        <v>200778.67</v>
      </c>
      <c r="F2118" s="144">
        <v>4846.63</v>
      </c>
      <c r="G2118" s="144">
        <v>8921.3700000000008</v>
      </c>
      <c r="H2118" s="144">
        <v>21370.73</v>
      </c>
      <c r="I2118" s="144">
        <v>35138.730000000003</v>
      </c>
    </row>
    <row r="2119" spans="1:9" x14ac:dyDescent="0.2">
      <c r="A2119" s="141" t="s">
        <v>4252</v>
      </c>
      <c r="B2119" s="142" t="s">
        <v>17500</v>
      </c>
      <c r="C2119" s="143">
        <v>2710</v>
      </c>
      <c r="D2119" s="143">
        <v>22</v>
      </c>
      <c r="E2119" s="144">
        <v>14123.29</v>
      </c>
      <c r="F2119" s="144">
        <v>3218.42</v>
      </c>
      <c r="G2119" s="144">
        <v>1851.61</v>
      </c>
      <c r="H2119" s="144">
        <v>1503.27</v>
      </c>
      <c r="I2119" s="144">
        <v>6573.3</v>
      </c>
    </row>
    <row r="2120" spans="1:9" x14ac:dyDescent="0.2">
      <c r="A2120" s="141" t="s">
        <v>4254</v>
      </c>
      <c r="B2120" s="142" t="s">
        <v>17501</v>
      </c>
      <c r="C2120" s="143">
        <v>2927</v>
      </c>
      <c r="D2120" s="143">
        <v>37</v>
      </c>
      <c r="E2120" s="144">
        <v>199738.58</v>
      </c>
      <c r="F2120" s="144">
        <v>3476.13</v>
      </c>
      <c r="G2120" s="144">
        <v>3114.06</v>
      </c>
      <c r="H2120" s="144">
        <v>21260.02</v>
      </c>
      <c r="I2120" s="144">
        <v>27850.21</v>
      </c>
    </row>
    <row r="2121" spans="1:9" x14ac:dyDescent="0.2">
      <c r="A2121" s="141" t="s">
        <v>4256</v>
      </c>
      <c r="B2121" s="142" t="s">
        <v>17502</v>
      </c>
      <c r="C2121" s="143">
        <v>12832</v>
      </c>
      <c r="D2121" s="143">
        <v>131</v>
      </c>
      <c r="E2121" s="144">
        <v>125748.47</v>
      </c>
      <c r="F2121" s="144">
        <v>15239.38</v>
      </c>
      <c r="G2121" s="144">
        <v>11025.46</v>
      </c>
      <c r="H2121" s="144">
        <v>13384.57</v>
      </c>
      <c r="I2121" s="144">
        <v>39649.410000000003</v>
      </c>
    </row>
    <row r="2122" spans="1:9" x14ac:dyDescent="0.2">
      <c r="A2122" s="141" t="s">
        <v>4258</v>
      </c>
      <c r="B2122" s="142" t="s">
        <v>17503</v>
      </c>
      <c r="C2122" s="143">
        <v>64785</v>
      </c>
      <c r="D2122" s="143">
        <v>660</v>
      </c>
      <c r="E2122" s="144">
        <v>491022.49</v>
      </c>
      <c r="F2122" s="144">
        <v>76939.179999999993</v>
      </c>
      <c r="G2122" s="144">
        <v>55548.12</v>
      </c>
      <c r="H2122" s="144">
        <v>52264.06</v>
      </c>
      <c r="I2122" s="144">
        <v>184751.35999999999</v>
      </c>
    </row>
    <row r="2123" spans="1:9" x14ac:dyDescent="0.2">
      <c r="A2123" s="141" t="s">
        <v>4260</v>
      </c>
      <c r="B2123" s="142" t="s">
        <v>17504</v>
      </c>
      <c r="C2123" s="143">
        <v>4714</v>
      </c>
      <c r="D2123" s="143">
        <v>23</v>
      </c>
      <c r="E2123" s="144">
        <v>5699.47</v>
      </c>
      <c r="F2123" s="144">
        <v>5598.38</v>
      </c>
      <c r="G2123" s="144">
        <v>1935.77</v>
      </c>
      <c r="H2123" s="144">
        <v>606.65</v>
      </c>
      <c r="I2123" s="144">
        <v>8140.8</v>
      </c>
    </row>
    <row r="2124" spans="1:9" x14ac:dyDescent="0.2">
      <c r="A2124" s="141" t="s">
        <v>4262</v>
      </c>
      <c r="B2124" s="142" t="s">
        <v>17505</v>
      </c>
      <c r="C2124" s="143">
        <v>2306</v>
      </c>
      <c r="D2124" s="143">
        <v>36</v>
      </c>
      <c r="E2124" s="144">
        <v>7737.4</v>
      </c>
      <c r="F2124" s="144">
        <v>2738.62</v>
      </c>
      <c r="G2124" s="144">
        <v>3029.9</v>
      </c>
      <c r="H2124" s="144">
        <v>823.56</v>
      </c>
      <c r="I2124" s="144">
        <v>6592.08</v>
      </c>
    </row>
    <row r="2125" spans="1:9" x14ac:dyDescent="0.2">
      <c r="A2125" s="141" t="s">
        <v>4264</v>
      </c>
      <c r="B2125" s="142" t="s">
        <v>17506</v>
      </c>
      <c r="C2125" s="143">
        <v>1340</v>
      </c>
      <c r="D2125" s="143">
        <v>11</v>
      </c>
      <c r="E2125" s="144">
        <v>7270.19</v>
      </c>
      <c r="F2125" s="144">
        <v>1591.39</v>
      </c>
      <c r="G2125" s="144">
        <v>925.8</v>
      </c>
      <c r="H2125" s="144">
        <v>773.83</v>
      </c>
      <c r="I2125" s="144">
        <v>3291.02</v>
      </c>
    </row>
    <row r="2126" spans="1:9" x14ac:dyDescent="0.2">
      <c r="A2126" s="141" t="s">
        <v>4266</v>
      </c>
      <c r="B2126" s="142" t="s">
        <v>17507</v>
      </c>
      <c r="C2126" s="143">
        <v>3004</v>
      </c>
      <c r="D2126" s="143">
        <v>13</v>
      </c>
      <c r="E2126" s="144">
        <v>8151.78</v>
      </c>
      <c r="F2126" s="144">
        <v>3567.58</v>
      </c>
      <c r="G2126" s="144">
        <v>1094.1300000000001</v>
      </c>
      <c r="H2126" s="144">
        <v>867.67</v>
      </c>
      <c r="I2126" s="144">
        <v>5529.38</v>
      </c>
    </row>
    <row r="2127" spans="1:9" x14ac:dyDescent="0.2">
      <c r="A2127" s="141" t="s">
        <v>4268</v>
      </c>
      <c r="B2127" s="142" t="s">
        <v>17508</v>
      </c>
      <c r="C2127" s="143">
        <v>11521</v>
      </c>
      <c r="D2127" s="143">
        <v>106</v>
      </c>
      <c r="E2127" s="144">
        <v>63414.17</v>
      </c>
      <c r="F2127" s="144">
        <v>13682.43</v>
      </c>
      <c r="G2127" s="144">
        <v>8921.3700000000008</v>
      </c>
      <c r="H2127" s="144">
        <v>6749.75</v>
      </c>
      <c r="I2127" s="144">
        <v>29353.55</v>
      </c>
    </row>
    <row r="2128" spans="1:9" x14ac:dyDescent="0.2">
      <c r="A2128" s="141" t="s">
        <v>4270</v>
      </c>
      <c r="B2128" s="142" t="s">
        <v>17509</v>
      </c>
      <c r="C2128" s="143">
        <v>3235</v>
      </c>
      <c r="D2128" s="143">
        <v>18</v>
      </c>
      <c r="E2128" s="144">
        <v>13055.49</v>
      </c>
      <c r="F2128" s="144">
        <v>3841.91</v>
      </c>
      <c r="G2128" s="144">
        <v>1514.95</v>
      </c>
      <c r="H2128" s="144">
        <v>1389.62</v>
      </c>
      <c r="I2128" s="144">
        <v>6746.48</v>
      </c>
    </row>
    <row r="2129" spans="1:9" x14ac:dyDescent="0.2">
      <c r="A2129" s="141" t="s">
        <v>4272</v>
      </c>
      <c r="B2129" s="142" t="s">
        <v>17510</v>
      </c>
      <c r="C2129" s="143">
        <v>5332</v>
      </c>
      <c r="D2129" s="143">
        <v>40</v>
      </c>
      <c r="E2129" s="144">
        <v>23293.45</v>
      </c>
      <c r="F2129" s="144">
        <v>6332.33</v>
      </c>
      <c r="G2129" s="144">
        <v>3366.55</v>
      </c>
      <c r="H2129" s="144">
        <v>2479.34</v>
      </c>
      <c r="I2129" s="144">
        <v>12178.22</v>
      </c>
    </row>
    <row r="2130" spans="1:9" x14ac:dyDescent="0.2">
      <c r="A2130" s="141" t="s">
        <v>4274</v>
      </c>
      <c r="B2130" s="142" t="s">
        <v>17511</v>
      </c>
      <c r="C2130" s="143">
        <v>1309</v>
      </c>
      <c r="D2130" s="143">
        <v>13</v>
      </c>
      <c r="E2130" s="144">
        <v>39989.72</v>
      </c>
      <c r="F2130" s="144">
        <v>1554.58</v>
      </c>
      <c r="G2130" s="144">
        <v>1094.1300000000001</v>
      </c>
      <c r="H2130" s="144">
        <v>4256.47</v>
      </c>
      <c r="I2130" s="144">
        <v>6905.18</v>
      </c>
    </row>
    <row r="2131" spans="1:9" x14ac:dyDescent="0.2">
      <c r="A2131" s="141" t="s">
        <v>4276</v>
      </c>
      <c r="B2131" s="142" t="s">
        <v>17512</v>
      </c>
      <c r="C2131" s="143">
        <v>3806</v>
      </c>
      <c r="D2131" s="143">
        <v>42</v>
      </c>
      <c r="E2131" s="144">
        <v>83570.89</v>
      </c>
      <c r="F2131" s="144">
        <v>4520.04</v>
      </c>
      <c r="G2131" s="144">
        <v>3534.88</v>
      </c>
      <c r="H2131" s="144">
        <v>8895.2199999999993</v>
      </c>
      <c r="I2131" s="144">
        <v>16950.14</v>
      </c>
    </row>
    <row r="2132" spans="1:9" x14ac:dyDescent="0.2">
      <c r="A2132" s="141" t="s">
        <v>4278</v>
      </c>
      <c r="B2132" s="142" t="s">
        <v>17513</v>
      </c>
      <c r="C2132" s="143">
        <v>7427</v>
      </c>
      <c r="D2132" s="143">
        <v>111</v>
      </c>
      <c r="E2132" s="144">
        <v>74319.259999999995</v>
      </c>
      <c r="F2132" s="144">
        <v>8820.3700000000008</v>
      </c>
      <c r="G2132" s="144">
        <v>9342.18</v>
      </c>
      <c r="H2132" s="144">
        <v>7910.49</v>
      </c>
      <c r="I2132" s="144">
        <v>26073.040000000001</v>
      </c>
    </row>
    <row r="2133" spans="1:9" x14ac:dyDescent="0.2">
      <c r="A2133" s="141" t="s">
        <v>4280</v>
      </c>
      <c r="B2133" s="142" t="s">
        <v>17514</v>
      </c>
      <c r="C2133" s="143">
        <v>2479</v>
      </c>
      <c r="D2133" s="143">
        <v>53</v>
      </c>
      <c r="E2133" s="144">
        <v>22120.92</v>
      </c>
      <c r="F2133" s="144">
        <v>2944.08</v>
      </c>
      <c r="G2133" s="144">
        <v>4460.68</v>
      </c>
      <c r="H2133" s="144">
        <v>2354.54</v>
      </c>
      <c r="I2133" s="144">
        <v>9759.2999999999993</v>
      </c>
    </row>
    <row r="2134" spans="1:9" x14ac:dyDescent="0.2">
      <c r="A2134" s="141" t="s">
        <v>4282</v>
      </c>
      <c r="B2134" s="142" t="s">
        <v>17515</v>
      </c>
      <c r="C2134" s="143">
        <v>6423</v>
      </c>
      <c r="D2134" s="143">
        <v>84</v>
      </c>
      <c r="E2134" s="144">
        <v>19702.98</v>
      </c>
      <c r="F2134" s="144">
        <v>7628.01</v>
      </c>
      <c r="G2134" s="144">
        <v>7069.76</v>
      </c>
      <c r="H2134" s="144">
        <v>2097.17</v>
      </c>
      <c r="I2134" s="144">
        <v>16794.939999999999</v>
      </c>
    </row>
    <row r="2135" spans="1:9" x14ac:dyDescent="0.2">
      <c r="A2135" s="141" t="s">
        <v>4284</v>
      </c>
      <c r="B2135" s="142" t="s">
        <v>17516</v>
      </c>
      <c r="C2135" s="143">
        <v>1200</v>
      </c>
      <c r="D2135" s="143">
        <v>15</v>
      </c>
      <c r="E2135" s="144">
        <v>6177.22</v>
      </c>
      <c r="F2135" s="144">
        <v>1425.13</v>
      </c>
      <c r="G2135" s="144">
        <v>1262.46</v>
      </c>
      <c r="H2135" s="144">
        <v>657.5</v>
      </c>
      <c r="I2135" s="144">
        <v>3345.09</v>
      </c>
    </row>
    <row r="2136" spans="1:9" x14ac:dyDescent="0.2">
      <c r="A2136" s="141" t="s">
        <v>4286</v>
      </c>
      <c r="B2136" s="142" t="s">
        <v>17517</v>
      </c>
      <c r="C2136" s="143">
        <v>1908</v>
      </c>
      <c r="D2136" s="143">
        <v>31</v>
      </c>
      <c r="E2136" s="144">
        <v>63618.55</v>
      </c>
      <c r="F2136" s="144">
        <v>2265.96</v>
      </c>
      <c r="G2136" s="144">
        <v>2609.08</v>
      </c>
      <c r="H2136" s="144">
        <v>6771.51</v>
      </c>
      <c r="I2136" s="144">
        <v>11646.55</v>
      </c>
    </row>
    <row r="2137" spans="1:9" x14ac:dyDescent="0.2">
      <c r="A2137" s="141" t="s">
        <v>4288</v>
      </c>
      <c r="B2137" s="142" t="s">
        <v>17518</v>
      </c>
      <c r="C2137" s="143">
        <v>5226</v>
      </c>
      <c r="D2137" s="143">
        <v>41</v>
      </c>
      <c r="E2137" s="144">
        <v>52756</v>
      </c>
      <c r="F2137" s="144">
        <v>6206.44</v>
      </c>
      <c r="G2137" s="144">
        <v>3450.72</v>
      </c>
      <c r="H2137" s="144">
        <v>5615.31</v>
      </c>
      <c r="I2137" s="144">
        <v>15272.47</v>
      </c>
    </row>
    <row r="2138" spans="1:9" x14ac:dyDescent="0.2">
      <c r="A2138" s="141" t="s">
        <v>4290</v>
      </c>
      <c r="B2138" s="142" t="s">
        <v>17519</v>
      </c>
      <c r="C2138" s="143">
        <v>4564</v>
      </c>
      <c r="D2138" s="143">
        <v>34</v>
      </c>
      <c r="E2138" s="144">
        <v>57718.86</v>
      </c>
      <c r="F2138" s="144">
        <v>5420.24</v>
      </c>
      <c r="G2138" s="144">
        <v>2861.57</v>
      </c>
      <c r="H2138" s="144">
        <v>6143.55</v>
      </c>
      <c r="I2138" s="144">
        <v>14425.36</v>
      </c>
    </row>
    <row r="2139" spans="1:9" x14ac:dyDescent="0.2">
      <c r="A2139" s="141" t="s">
        <v>4292</v>
      </c>
      <c r="B2139" s="142" t="s">
        <v>17520</v>
      </c>
      <c r="C2139" s="143">
        <v>8399</v>
      </c>
      <c r="D2139" s="143">
        <v>74</v>
      </c>
      <c r="E2139" s="144">
        <v>46428.59</v>
      </c>
      <c r="F2139" s="144">
        <v>9974.7199999999993</v>
      </c>
      <c r="G2139" s="144">
        <v>6228.12</v>
      </c>
      <c r="H2139" s="144">
        <v>4941.82</v>
      </c>
      <c r="I2139" s="144">
        <v>21144.66</v>
      </c>
    </row>
    <row r="2140" spans="1:9" x14ac:dyDescent="0.2">
      <c r="A2140" s="141" t="s">
        <v>4294</v>
      </c>
      <c r="B2140" s="142" t="s">
        <v>17521</v>
      </c>
      <c r="C2140" s="143">
        <v>38913</v>
      </c>
      <c r="D2140" s="143">
        <v>530</v>
      </c>
      <c r="E2140" s="144">
        <v>386839.33</v>
      </c>
      <c r="F2140" s="144">
        <v>46213.39</v>
      </c>
      <c r="G2140" s="144">
        <v>44606.82</v>
      </c>
      <c r="H2140" s="144">
        <v>41174.879999999997</v>
      </c>
      <c r="I2140" s="144">
        <v>131995.09</v>
      </c>
    </row>
    <row r="2141" spans="1:9" x14ac:dyDescent="0.2">
      <c r="A2141" s="141" t="s">
        <v>4296</v>
      </c>
      <c r="B2141" s="142" t="s">
        <v>17522</v>
      </c>
      <c r="C2141" s="143">
        <v>5032</v>
      </c>
      <c r="D2141" s="143">
        <v>37</v>
      </c>
      <c r="E2141" s="144">
        <v>17652.86</v>
      </c>
      <c r="F2141" s="144">
        <v>5976.04</v>
      </c>
      <c r="G2141" s="144">
        <v>3114.06</v>
      </c>
      <c r="H2141" s="144">
        <v>1878.96</v>
      </c>
      <c r="I2141" s="144">
        <v>10969.06</v>
      </c>
    </row>
    <row r="2142" spans="1:9" x14ac:dyDescent="0.2">
      <c r="A2142" s="141" t="s">
        <v>4298</v>
      </c>
      <c r="B2142" s="142" t="s">
        <v>17523</v>
      </c>
      <c r="C2142" s="143">
        <v>6775</v>
      </c>
      <c r="D2142" s="143">
        <v>75</v>
      </c>
      <c r="E2142" s="144">
        <v>54774.48</v>
      </c>
      <c r="F2142" s="144">
        <v>8046.05</v>
      </c>
      <c r="G2142" s="144">
        <v>6312.29</v>
      </c>
      <c r="H2142" s="144">
        <v>5830.15</v>
      </c>
      <c r="I2142" s="144">
        <v>20188.490000000002</v>
      </c>
    </row>
    <row r="2143" spans="1:9" x14ac:dyDescent="0.2">
      <c r="A2143" s="141" t="s">
        <v>4300</v>
      </c>
      <c r="B2143" s="142" t="s">
        <v>17524</v>
      </c>
      <c r="C2143" s="143">
        <v>14240</v>
      </c>
      <c r="D2143" s="143">
        <v>122</v>
      </c>
      <c r="E2143" s="144">
        <v>93747.14</v>
      </c>
      <c r="F2143" s="144">
        <v>16911.54</v>
      </c>
      <c r="G2143" s="144">
        <v>10267.98</v>
      </c>
      <c r="H2143" s="144">
        <v>9978.3799999999992</v>
      </c>
      <c r="I2143" s="144">
        <v>37157.9</v>
      </c>
    </row>
    <row r="2144" spans="1:9" x14ac:dyDescent="0.2">
      <c r="A2144" s="141" t="s">
        <v>4302</v>
      </c>
      <c r="B2144" s="142" t="s">
        <v>17525</v>
      </c>
      <c r="C2144" s="143">
        <v>36922</v>
      </c>
      <c r="D2144" s="143">
        <v>458</v>
      </c>
      <c r="E2144" s="144">
        <v>168821.53</v>
      </c>
      <c r="F2144" s="144">
        <v>43848.86</v>
      </c>
      <c r="G2144" s="144">
        <v>38547.03</v>
      </c>
      <c r="H2144" s="144">
        <v>17969.23</v>
      </c>
      <c r="I2144" s="144">
        <v>100365.12</v>
      </c>
    </row>
    <row r="2145" spans="1:9" x14ac:dyDescent="0.2">
      <c r="A2145" s="141" t="s">
        <v>4304</v>
      </c>
      <c r="B2145" s="142" t="s">
        <v>17526</v>
      </c>
      <c r="C2145" s="143">
        <v>12605</v>
      </c>
      <c r="D2145" s="143">
        <v>203</v>
      </c>
      <c r="E2145" s="144">
        <v>70404.479999999996</v>
      </c>
      <c r="F2145" s="144">
        <v>14969.8</v>
      </c>
      <c r="G2145" s="144">
        <v>17085.259999999998</v>
      </c>
      <c r="H2145" s="144">
        <v>7493.8</v>
      </c>
      <c r="I2145" s="144">
        <v>39548.86</v>
      </c>
    </row>
    <row r="2146" spans="1:9" x14ac:dyDescent="0.2">
      <c r="A2146" s="141" t="s">
        <v>4306</v>
      </c>
      <c r="B2146" s="142" t="s">
        <v>17527</v>
      </c>
      <c r="C2146" s="143">
        <v>7530</v>
      </c>
      <c r="D2146" s="143">
        <v>118</v>
      </c>
      <c r="E2146" s="144">
        <v>39887.32</v>
      </c>
      <c r="F2146" s="144">
        <v>8942.69</v>
      </c>
      <c r="G2146" s="144">
        <v>9931.33</v>
      </c>
      <c r="H2146" s="144">
        <v>4245.58</v>
      </c>
      <c r="I2146" s="144">
        <v>23119.599999999999</v>
      </c>
    </row>
    <row r="2147" spans="1:9" x14ac:dyDescent="0.2">
      <c r="A2147" s="141" t="s">
        <v>4308</v>
      </c>
      <c r="B2147" s="142" t="s">
        <v>17528</v>
      </c>
      <c r="C2147" s="143">
        <v>5485</v>
      </c>
      <c r="D2147" s="143">
        <v>70</v>
      </c>
      <c r="E2147" s="144">
        <v>58147.56</v>
      </c>
      <c r="F2147" s="144">
        <v>6514.03</v>
      </c>
      <c r="G2147" s="144">
        <v>5891.46</v>
      </c>
      <c r="H2147" s="144">
        <v>6189.18</v>
      </c>
      <c r="I2147" s="144">
        <v>18594.669999999998</v>
      </c>
    </row>
    <row r="2148" spans="1:9" x14ac:dyDescent="0.2">
      <c r="A2148" s="141" t="s">
        <v>4310</v>
      </c>
      <c r="B2148" s="142" t="s">
        <v>17529</v>
      </c>
      <c r="C2148" s="143">
        <v>6150</v>
      </c>
      <c r="D2148" s="143">
        <v>53</v>
      </c>
      <c r="E2148" s="144">
        <v>30130.400000000001</v>
      </c>
      <c r="F2148" s="144">
        <v>7303.79</v>
      </c>
      <c r="G2148" s="144">
        <v>4460.68</v>
      </c>
      <c r="H2148" s="144">
        <v>3207.06</v>
      </c>
      <c r="I2148" s="144">
        <v>14971.53</v>
      </c>
    </row>
    <row r="2149" spans="1:9" x14ac:dyDescent="0.2">
      <c r="A2149" s="141" t="s">
        <v>4312</v>
      </c>
      <c r="B2149" s="142" t="s">
        <v>17530</v>
      </c>
      <c r="C2149" s="143">
        <v>2393</v>
      </c>
      <c r="D2149" s="143">
        <v>16</v>
      </c>
      <c r="E2149" s="144">
        <v>24586.82</v>
      </c>
      <c r="F2149" s="144">
        <v>2841.94</v>
      </c>
      <c r="G2149" s="144">
        <v>1346.62</v>
      </c>
      <c r="H2149" s="144">
        <v>2617</v>
      </c>
      <c r="I2149" s="144">
        <v>6805.56</v>
      </c>
    </row>
    <row r="2150" spans="1:9" x14ac:dyDescent="0.2">
      <c r="A2150" s="141" t="s">
        <v>4314</v>
      </c>
      <c r="B2150" s="142" t="s">
        <v>17531</v>
      </c>
      <c r="C2150" s="143">
        <v>8317</v>
      </c>
      <c r="D2150" s="143">
        <v>169</v>
      </c>
      <c r="E2150" s="144">
        <v>247292.54</v>
      </c>
      <c r="F2150" s="144">
        <v>9877.34</v>
      </c>
      <c r="G2150" s="144">
        <v>14223.69</v>
      </c>
      <c r="H2150" s="144">
        <v>26321.63</v>
      </c>
      <c r="I2150" s="144">
        <v>50422.66</v>
      </c>
    </row>
    <row r="2151" spans="1:9" x14ac:dyDescent="0.2">
      <c r="A2151" s="141" t="s">
        <v>4316</v>
      </c>
      <c r="B2151" s="142" t="s">
        <v>17532</v>
      </c>
      <c r="C2151" s="143">
        <v>4639</v>
      </c>
      <c r="D2151" s="143">
        <v>71</v>
      </c>
      <c r="E2151" s="144">
        <v>21345.53</v>
      </c>
      <c r="F2151" s="144">
        <v>5509.31</v>
      </c>
      <c r="G2151" s="144">
        <v>5975.63</v>
      </c>
      <c r="H2151" s="144">
        <v>2272</v>
      </c>
      <c r="I2151" s="144">
        <v>13756.94</v>
      </c>
    </row>
    <row r="2152" spans="1:9" x14ac:dyDescent="0.2">
      <c r="A2152" s="141" t="s">
        <v>4318</v>
      </c>
      <c r="B2152" s="142" t="s">
        <v>17533</v>
      </c>
      <c r="C2152" s="143">
        <v>9291</v>
      </c>
      <c r="D2152" s="143">
        <v>126</v>
      </c>
      <c r="E2152" s="144">
        <v>80315.97</v>
      </c>
      <c r="F2152" s="144">
        <v>11034.06</v>
      </c>
      <c r="G2152" s="144">
        <v>10604.64</v>
      </c>
      <c r="H2152" s="144">
        <v>8548.77</v>
      </c>
      <c r="I2152" s="144">
        <v>30187.47</v>
      </c>
    </row>
    <row r="2153" spans="1:9" x14ac:dyDescent="0.2">
      <c r="A2153" s="141" t="s">
        <v>4320</v>
      </c>
      <c r="B2153" s="142" t="s">
        <v>17534</v>
      </c>
      <c r="C2153" s="143">
        <v>5457</v>
      </c>
      <c r="D2153" s="143">
        <v>79</v>
      </c>
      <c r="E2153" s="144">
        <v>33413.67</v>
      </c>
      <c r="F2153" s="144">
        <v>6480.78</v>
      </c>
      <c r="G2153" s="144">
        <v>6648.94</v>
      </c>
      <c r="H2153" s="144">
        <v>3556.53</v>
      </c>
      <c r="I2153" s="144">
        <v>16686.25</v>
      </c>
    </row>
    <row r="2154" spans="1:9" x14ac:dyDescent="0.2">
      <c r="A2154" s="141" t="s">
        <v>4322</v>
      </c>
      <c r="B2154" s="142" t="s">
        <v>17535</v>
      </c>
      <c r="C2154" s="143">
        <v>7687</v>
      </c>
      <c r="D2154" s="143">
        <v>99</v>
      </c>
      <c r="E2154" s="144">
        <v>106680.31</v>
      </c>
      <c r="F2154" s="144">
        <v>9129.14</v>
      </c>
      <c r="G2154" s="144">
        <v>8332.2199999999993</v>
      </c>
      <c r="H2154" s="144">
        <v>11354.97</v>
      </c>
      <c r="I2154" s="144">
        <v>28816.33</v>
      </c>
    </row>
    <row r="2155" spans="1:9" x14ac:dyDescent="0.2">
      <c r="A2155" s="141" t="s">
        <v>4324</v>
      </c>
      <c r="B2155" s="142" t="s">
        <v>17536</v>
      </c>
      <c r="C2155" s="143">
        <v>10032</v>
      </c>
      <c r="D2155" s="143">
        <v>170</v>
      </c>
      <c r="E2155" s="144">
        <v>1123212.74</v>
      </c>
      <c r="F2155" s="144">
        <v>11914.08</v>
      </c>
      <c r="G2155" s="144">
        <v>14307.85</v>
      </c>
      <c r="H2155" s="144">
        <v>119553.9</v>
      </c>
      <c r="I2155" s="144">
        <v>145775.82999999999</v>
      </c>
    </row>
    <row r="2156" spans="1:9" x14ac:dyDescent="0.2">
      <c r="A2156" s="141" t="s">
        <v>4326</v>
      </c>
      <c r="B2156" s="142" t="s">
        <v>17537</v>
      </c>
      <c r="C2156" s="143">
        <v>9155</v>
      </c>
      <c r="D2156" s="143">
        <v>54</v>
      </c>
      <c r="E2156" s="144">
        <v>56091.67</v>
      </c>
      <c r="F2156" s="144">
        <v>10872.55</v>
      </c>
      <c r="G2156" s="144">
        <v>4544.8500000000004</v>
      </c>
      <c r="H2156" s="144">
        <v>5970.35</v>
      </c>
      <c r="I2156" s="144">
        <v>21387.75</v>
      </c>
    </row>
    <row r="2157" spans="1:9" x14ac:dyDescent="0.2">
      <c r="A2157" s="141" t="s">
        <v>4328</v>
      </c>
      <c r="B2157" s="142" t="s">
        <v>17538</v>
      </c>
      <c r="C2157" s="143">
        <v>11004</v>
      </c>
      <c r="D2157" s="143">
        <v>66</v>
      </c>
      <c r="E2157" s="144">
        <v>23132.959999999999</v>
      </c>
      <c r="F2157" s="144">
        <v>13068.44</v>
      </c>
      <c r="G2157" s="144">
        <v>5554.82</v>
      </c>
      <c r="H2157" s="144">
        <v>2462.2600000000002</v>
      </c>
      <c r="I2157" s="144">
        <v>21085.52</v>
      </c>
    </row>
    <row r="2158" spans="1:9" x14ac:dyDescent="0.2">
      <c r="A2158" s="141" t="s">
        <v>4330</v>
      </c>
      <c r="B2158" s="142" t="s">
        <v>17539</v>
      </c>
      <c r="C2158" s="143">
        <v>26839</v>
      </c>
      <c r="D2158" s="143">
        <v>320</v>
      </c>
      <c r="E2158" s="144">
        <v>156955.91</v>
      </c>
      <c r="F2158" s="144">
        <v>31874.21</v>
      </c>
      <c r="G2158" s="144">
        <v>26932.42</v>
      </c>
      <c r="H2158" s="144">
        <v>16706.259999999998</v>
      </c>
      <c r="I2158" s="144">
        <v>75512.89</v>
      </c>
    </row>
    <row r="2159" spans="1:9" x14ac:dyDescent="0.2">
      <c r="A2159" s="141" t="s">
        <v>4332</v>
      </c>
      <c r="B2159" s="142" t="s">
        <v>17540</v>
      </c>
      <c r="C2159" s="143">
        <v>4493</v>
      </c>
      <c r="D2159" s="143">
        <v>28</v>
      </c>
      <c r="E2159" s="144">
        <v>49638.23</v>
      </c>
      <c r="F2159" s="144">
        <v>5335.92</v>
      </c>
      <c r="G2159" s="144">
        <v>2356.58</v>
      </c>
      <c r="H2159" s="144">
        <v>5283.46</v>
      </c>
      <c r="I2159" s="144">
        <v>12975.96</v>
      </c>
    </row>
    <row r="2160" spans="1:9" x14ac:dyDescent="0.2">
      <c r="A2160" s="141" t="s">
        <v>4334</v>
      </c>
      <c r="B2160" s="142" t="s">
        <v>17541</v>
      </c>
      <c r="C2160" s="143">
        <v>16382</v>
      </c>
      <c r="D2160" s="143">
        <v>194</v>
      </c>
      <c r="E2160" s="144">
        <v>75752.639999999999</v>
      </c>
      <c r="F2160" s="144">
        <v>19455.39</v>
      </c>
      <c r="G2160" s="144">
        <v>16327.78</v>
      </c>
      <c r="H2160" s="144">
        <v>8063.06</v>
      </c>
      <c r="I2160" s="144">
        <v>43846.23</v>
      </c>
    </row>
    <row r="2161" spans="1:9" x14ac:dyDescent="0.2">
      <c r="A2161" s="141" t="s">
        <v>4336</v>
      </c>
      <c r="B2161" s="142" t="s">
        <v>17542</v>
      </c>
      <c r="C2161" s="143">
        <v>2812</v>
      </c>
      <c r="D2161" s="143">
        <v>31</v>
      </c>
      <c r="E2161" s="144">
        <v>98130.47</v>
      </c>
      <c r="F2161" s="144">
        <v>3339.55</v>
      </c>
      <c r="G2161" s="144">
        <v>2609.08</v>
      </c>
      <c r="H2161" s="144">
        <v>10444.93</v>
      </c>
      <c r="I2161" s="144">
        <v>16393.560000000001</v>
      </c>
    </row>
    <row r="2162" spans="1:9" x14ac:dyDescent="0.2">
      <c r="A2162" s="141" t="s">
        <v>4338</v>
      </c>
      <c r="B2162" s="142" t="s">
        <v>17543</v>
      </c>
      <c r="C2162" s="143">
        <v>9359</v>
      </c>
      <c r="D2162" s="143">
        <v>121</v>
      </c>
      <c r="E2162" s="144">
        <v>62500.56</v>
      </c>
      <c r="F2162" s="144">
        <v>11114.82</v>
      </c>
      <c r="G2162" s="144">
        <v>10183.82</v>
      </c>
      <c r="H2162" s="144">
        <v>6652.51</v>
      </c>
      <c r="I2162" s="144">
        <v>27951.15</v>
      </c>
    </row>
    <row r="2163" spans="1:9" x14ac:dyDescent="0.2">
      <c r="A2163" s="141" t="s">
        <v>4340</v>
      </c>
      <c r="B2163" s="142" t="s">
        <v>17544</v>
      </c>
      <c r="C2163" s="143">
        <v>97858</v>
      </c>
      <c r="D2163" s="143">
        <v>2261</v>
      </c>
      <c r="E2163" s="144">
        <v>1287202.29</v>
      </c>
      <c r="F2163" s="144">
        <v>116216.94</v>
      </c>
      <c r="G2163" s="144">
        <v>190294.41</v>
      </c>
      <c r="H2163" s="144">
        <v>137008.82</v>
      </c>
      <c r="I2163" s="144">
        <v>443520.17</v>
      </c>
    </row>
    <row r="2164" spans="1:9" x14ac:dyDescent="0.2">
      <c r="A2164" s="141" t="s">
        <v>4342</v>
      </c>
      <c r="B2164" s="142" t="s">
        <v>17545</v>
      </c>
      <c r="C2164" s="143">
        <v>1529</v>
      </c>
      <c r="D2164" s="143">
        <v>3</v>
      </c>
      <c r="E2164" s="144">
        <v>995.12</v>
      </c>
      <c r="F2164" s="144">
        <v>1815.86</v>
      </c>
      <c r="G2164" s="144">
        <v>252.49</v>
      </c>
      <c r="H2164" s="144">
        <v>105.92</v>
      </c>
      <c r="I2164" s="144">
        <v>2174.27</v>
      </c>
    </row>
    <row r="2165" spans="1:9" x14ac:dyDescent="0.2">
      <c r="A2165" s="141" t="s">
        <v>4344</v>
      </c>
      <c r="B2165" s="142" t="s">
        <v>17546</v>
      </c>
      <c r="C2165" s="143">
        <v>1778</v>
      </c>
      <c r="D2165" s="143">
        <v>11</v>
      </c>
      <c r="E2165" s="144">
        <v>13252.62</v>
      </c>
      <c r="F2165" s="144">
        <v>2111.5700000000002</v>
      </c>
      <c r="G2165" s="144">
        <v>925.8</v>
      </c>
      <c r="H2165" s="144">
        <v>1410.6</v>
      </c>
      <c r="I2165" s="144">
        <v>4447.97</v>
      </c>
    </row>
    <row r="2166" spans="1:9" x14ac:dyDescent="0.2">
      <c r="A2166" s="141" t="s">
        <v>4346</v>
      </c>
      <c r="B2166" s="142" t="s">
        <v>17547</v>
      </c>
      <c r="C2166" s="143">
        <v>1076</v>
      </c>
      <c r="D2166" s="143">
        <v>31</v>
      </c>
      <c r="E2166" s="144">
        <v>68428.41</v>
      </c>
      <c r="F2166" s="144">
        <v>1277.8599999999999</v>
      </c>
      <c r="G2166" s="144">
        <v>2609.08</v>
      </c>
      <c r="H2166" s="144">
        <v>7283.46</v>
      </c>
      <c r="I2166" s="144">
        <v>11170.4</v>
      </c>
    </row>
    <row r="2167" spans="1:9" x14ac:dyDescent="0.2">
      <c r="A2167" s="141" t="s">
        <v>4348</v>
      </c>
      <c r="B2167" s="142" t="s">
        <v>17548</v>
      </c>
      <c r="C2167" s="143">
        <v>18778</v>
      </c>
      <c r="D2167" s="143">
        <v>202</v>
      </c>
      <c r="E2167" s="144">
        <v>66554.73</v>
      </c>
      <c r="F2167" s="144">
        <v>22300.9</v>
      </c>
      <c r="G2167" s="144">
        <v>17001.099999999999</v>
      </c>
      <c r="H2167" s="144">
        <v>7084.03</v>
      </c>
      <c r="I2167" s="144">
        <v>46386.03</v>
      </c>
    </row>
    <row r="2168" spans="1:9" x14ac:dyDescent="0.2">
      <c r="A2168" s="141" t="s">
        <v>4350</v>
      </c>
      <c r="B2168" s="142" t="s">
        <v>17549</v>
      </c>
      <c r="C2168" s="143">
        <v>1101</v>
      </c>
      <c r="D2168" s="143">
        <v>10</v>
      </c>
      <c r="E2168" s="144">
        <v>10180.75</v>
      </c>
      <c r="F2168" s="144">
        <v>1307.56</v>
      </c>
      <c r="G2168" s="144">
        <v>841.64</v>
      </c>
      <c r="H2168" s="144">
        <v>1083.6300000000001</v>
      </c>
      <c r="I2168" s="144">
        <v>3232.83</v>
      </c>
    </row>
    <row r="2169" spans="1:9" x14ac:dyDescent="0.2">
      <c r="A2169" s="141" t="s">
        <v>4352</v>
      </c>
      <c r="B2169" s="142" t="s">
        <v>17550</v>
      </c>
      <c r="C2169" s="143">
        <v>3228</v>
      </c>
      <c r="D2169" s="143">
        <v>31</v>
      </c>
      <c r="E2169" s="144">
        <v>7168.11</v>
      </c>
      <c r="F2169" s="144">
        <v>3833.6</v>
      </c>
      <c r="G2169" s="144">
        <v>2609.08</v>
      </c>
      <c r="H2169" s="144">
        <v>762.97</v>
      </c>
      <c r="I2169" s="144">
        <v>7205.65</v>
      </c>
    </row>
    <row r="2170" spans="1:9" x14ac:dyDescent="0.2">
      <c r="A2170" s="141" t="s">
        <v>4354</v>
      </c>
      <c r="B2170" s="142" t="s">
        <v>17551</v>
      </c>
      <c r="C2170" s="143">
        <v>3495</v>
      </c>
      <c r="D2170" s="143">
        <v>26</v>
      </c>
      <c r="E2170" s="144">
        <v>17447.12</v>
      </c>
      <c r="F2170" s="144">
        <v>4150.6899999999996</v>
      </c>
      <c r="G2170" s="144">
        <v>2188.2600000000002</v>
      </c>
      <c r="H2170" s="144">
        <v>1857.06</v>
      </c>
      <c r="I2170" s="144">
        <v>8196.01</v>
      </c>
    </row>
    <row r="2171" spans="1:9" x14ac:dyDescent="0.2">
      <c r="A2171" s="141" t="s">
        <v>4356</v>
      </c>
      <c r="B2171" s="142" t="s">
        <v>17552</v>
      </c>
      <c r="C2171" s="143">
        <v>3059</v>
      </c>
      <c r="D2171" s="143">
        <v>27</v>
      </c>
      <c r="E2171" s="144">
        <v>4154.2299999999996</v>
      </c>
      <c r="F2171" s="144">
        <v>3632.9</v>
      </c>
      <c r="G2171" s="144">
        <v>2272.42</v>
      </c>
      <c r="H2171" s="144">
        <v>442.18</v>
      </c>
      <c r="I2171" s="144">
        <v>6347.5</v>
      </c>
    </row>
    <row r="2172" spans="1:9" x14ac:dyDescent="0.2">
      <c r="A2172" s="141" t="s">
        <v>4358</v>
      </c>
      <c r="B2172" s="142" t="s">
        <v>17553</v>
      </c>
      <c r="C2172" s="143">
        <v>6872</v>
      </c>
      <c r="D2172" s="143">
        <v>57</v>
      </c>
      <c r="E2172" s="144">
        <v>31588.560000000001</v>
      </c>
      <c r="F2172" s="144">
        <v>8161.24</v>
      </c>
      <c r="G2172" s="144">
        <v>4797.34</v>
      </c>
      <c r="H2172" s="144">
        <v>3362.26</v>
      </c>
      <c r="I2172" s="144">
        <v>16320.84</v>
      </c>
    </row>
    <row r="2173" spans="1:9" x14ac:dyDescent="0.2">
      <c r="A2173" s="141" t="s">
        <v>4360</v>
      </c>
      <c r="B2173" s="142" t="s">
        <v>17554</v>
      </c>
      <c r="C2173" s="143">
        <v>3816</v>
      </c>
      <c r="D2173" s="143">
        <v>41</v>
      </c>
      <c r="E2173" s="144">
        <v>10267.780000000001</v>
      </c>
      <c r="F2173" s="144">
        <v>4531.91</v>
      </c>
      <c r="G2173" s="144">
        <v>3450.72</v>
      </c>
      <c r="H2173" s="144">
        <v>1092.9000000000001</v>
      </c>
      <c r="I2173" s="144">
        <v>9075.5300000000007</v>
      </c>
    </row>
    <row r="2174" spans="1:9" x14ac:dyDescent="0.2">
      <c r="A2174" s="141" t="s">
        <v>4362</v>
      </c>
      <c r="B2174" s="142" t="s">
        <v>17555</v>
      </c>
      <c r="C2174" s="143">
        <v>5032</v>
      </c>
      <c r="D2174" s="143">
        <v>64</v>
      </c>
      <c r="E2174" s="144">
        <v>23419.35</v>
      </c>
      <c r="F2174" s="144">
        <v>5976.04</v>
      </c>
      <c r="G2174" s="144">
        <v>5386.49</v>
      </c>
      <c r="H2174" s="144">
        <v>2492.7399999999998</v>
      </c>
      <c r="I2174" s="144">
        <v>13855.27</v>
      </c>
    </row>
    <row r="2175" spans="1:9" x14ac:dyDescent="0.2">
      <c r="A2175" s="141" t="s">
        <v>4364</v>
      </c>
      <c r="B2175" s="142" t="s">
        <v>17556</v>
      </c>
      <c r="C2175" s="143">
        <v>1219</v>
      </c>
      <c r="D2175" s="143">
        <v>19</v>
      </c>
      <c r="E2175" s="144">
        <v>18871.47</v>
      </c>
      <c r="F2175" s="144">
        <v>1447.7</v>
      </c>
      <c r="G2175" s="144">
        <v>1599.11</v>
      </c>
      <c r="H2175" s="144">
        <v>2008.66</v>
      </c>
      <c r="I2175" s="144">
        <v>5055.47</v>
      </c>
    </row>
    <row r="2176" spans="1:9" x14ac:dyDescent="0.2">
      <c r="A2176" s="141" t="s">
        <v>4366</v>
      </c>
      <c r="B2176" s="142" t="s">
        <v>17557</v>
      </c>
      <c r="C2176" s="143">
        <v>1219</v>
      </c>
      <c r="D2176" s="143">
        <v>5</v>
      </c>
      <c r="E2176" s="144">
        <v>5407.01</v>
      </c>
      <c r="F2176" s="144">
        <v>1447.7</v>
      </c>
      <c r="G2176" s="144">
        <v>420.82</v>
      </c>
      <c r="H2176" s="144">
        <v>575.52</v>
      </c>
      <c r="I2176" s="144">
        <v>2444.04</v>
      </c>
    </row>
    <row r="2177" spans="1:9" x14ac:dyDescent="0.2">
      <c r="A2177" s="141" t="s">
        <v>4368</v>
      </c>
      <c r="B2177" s="142" t="s">
        <v>17558</v>
      </c>
      <c r="C2177" s="143">
        <v>6925</v>
      </c>
      <c r="D2177" s="143">
        <v>109</v>
      </c>
      <c r="E2177" s="144">
        <v>113789.21</v>
      </c>
      <c r="F2177" s="144">
        <v>8224.18</v>
      </c>
      <c r="G2177" s="144">
        <v>9173.86</v>
      </c>
      <c r="H2177" s="144">
        <v>12111.64</v>
      </c>
      <c r="I2177" s="144">
        <v>29509.68</v>
      </c>
    </row>
    <row r="2178" spans="1:9" x14ac:dyDescent="0.2">
      <c r="A2178" s="141" t="s">
        <v>4370</v>
      </c>
      <c r="B2178" s="142" t="s">
        <v>17559</v>
      </c>
      <c r="C2178" s="143">
        <v>4384</v>
      </c>
      <c r="D2178" s="143">
        <v>45</v>
      </c>
      <c r="E2178" s="144">
        <v>23737.16</v>
      </c>
      <c r="F2178" s="144">
        <v>5206.47</v>
      </c>
      <c r="G2178" s="144">
        <v>3787.38</v>
      </c>
      <c r="H2178" s="144">
        <v>2526.5700000000002</v>
      </c>
      <c r="I2178" s="144">
        <v>11520.42</v>
      </c>
    </row>
    <row r="2179" spans="1:9" x14ac:dyDescent="0.2">
      <c r="A2179" s="141" t="s">
        <v>4372</v>
      </c>
      <c r="B2179" s="142" t="s">
        <v>17560</v>
      </c>
      <c r="C2179" s="143">
        <v>3763</v>
      </c>
      <c r="D2179" s="143">
        <v>34</v>
      </c>
      <c r="E2179" s="144">
        <v>21984.83</v>
      </c>
      <c r="F2179" s="144">
        <v>4468.97</v>
      </c>
      <c r="G2179" s="144">
        <v>2861.57</v>
      </c>
      <c r="H2179" s="144">
        <v>2340.0500000000002</v>
      </c>
      <c r="I2179" s="144">
        <v>9670.59</v>
      </c>
    </row>
    <row r="2180" spans="1:9" x14ac:dyDescent="0.2">
      <c r="A2180" s="141" t="s">
        <v>4374</v>
      </c>
      <c r="B2180" s="142" t="s">
        <v>17561</v>
      </c>
      <c r="C2180" s="143">
        <v>5170</v>
      </c>
      <c r="D2180" s="143">
        <v>33</v>
      </c>
      <c r="E2180" s="144">
        <v>20489.599999999999</v>
      </c>
      <c r="F2180" s="144">
        <v>6139.94</v>
      </c>
      <c r="G2180" s="144">
        <v>2777.41</v>
      </c>
      <c r="H2180" s="144">
        <v>2180.9</v>
      </c>
      <c r="I2180" s="144">
        <v>11098.25</v>
      </c>
    </row>
    <row r="2181" spans="1:9" x14ac:dyDescent="0.2">
      <c r="A2181" s="141" t="s">
        <v>4376</v>
      </c>
      <c r="B2181" s="142" t="s">
        <v>17562</v>
      </c>
      <c r="C2181" s="143">
        <v>57</v>
      </c>
      <c r="D2181" s="143">
        <v>1</v>
      </c>
      <c r="E2181" s="144">
        <v>149.29</v>
      </c>
      <c r="F2181" s="144">
        <v>67.7</v>
      </c>
      <c r="G2181" s="144">
        <v>84.16</v>
      </c>
      <c r="H2181" s="144">
        <v>15.89</v>
      </c>
      <c r="I2181" s="144">
        <v>167.75</v>
      </c>
    </row>
    <row r="2182" spans="1:9" x14ac:dyDescent="0.2">
      <c r="A2182" s="141" t="s">
        <v>4378</v>
      </c>
      <c r="B2182" s="142" t="s">
        <v>17563</v>
      </c>
      <c r="C2182" s="143">
        <v>227</v>
      </c>
      <c r="D2182" s="143">
        <v>12</v>
      </c>
      <c r="E2182" s="144">
        <v>2639.69</v>
      </c>
      <c r="F2182" s="144">
        <v>269.58</v>
      </c>
      <c r="G2182" s="144">
        <v>1009.97</v>
      </c>
      <c r="H2182" s="144">
        <v>280.97000000000003</v>
      </c>
      <c r="I2182" s="144">
        <v>1560.52</v>
      </c>
    </row>
    <row r="2183" spans="1:9" x14ac:dyDescent="0.2">
      <c r="A2183" s="141" t="s">
        <v>4380</v>
      </c>
      <c r="B2183" s="142" t="s">
        <v>17564</v>
      </c>
      <c r="C2183" s="143">
        <v>151</v>
      </c>
      <c r="D2183" s="143">
        <v>7</v>
      </c>
      <c r="E2183" s="144">
        <v>13325.54</v>
      </c>
      <c r="F2183" s="144">
        <v>179.33</v>
      </c>
      <c r="G2183" s="144">
        <v>589.14</v>
      </c>
      <c r="H2183" s="144">
        <v>1418.36</v>
      </c>
      <c r="I2183" s="144">
        <v>2186.83</v>
      </c>
    </row>
    <row r="2184" spans="1:9" x14ac:dyDescent="0.2">
      <c r="A2184" s="141" t="s">
        <v>4382</v>
      </c>
      <c r="B2184" s="142" t="s">
        <v>17565</v>
      </c>
      <c r="C2184" s="143">
        <v>236</v>
      </c>
      <c r="D2184" s="143">
        <v>5</v>
      </c>
      <c r="E2184" s="144">
        <v>1021.09</v>
      </c>
      <c r="F2184" s="144">
        <v>280.27</v>
      </c>
      <c r="G2184" s="144">
        <v>420.82</v>
      </c>
      <c r="H2184" s="144">
        <v>108.69</v>
      </c>
      <c r="I2184" s="144">
        <v>809.78</v>
      </c>
    </row>
    <row r="2185" spans="1:9" x14ac:dyDescent="0.2">
      <c r="A2185" s="141" t="s">
        <v>4384</v>
      </c>
      <c r="B2185" s="142" t="s">
        <v>17566</v>
      </c>
      <c r="C2185" s="143">
        <v>256</v>
      </c>
      <c r="D2185" s="143">
        <v>2</v>
      </c>
      <c r="E2185" s="144">
        <v>465.2</v>
      </c>
      <c r="F2185" s="144">
        <v>304.02</v>
      </c>
      <c r="G2185" s="144">
        <v>168.33</v>
      </c>
      <c r="H2185" s="144">
        <v>49.51</v>
      </c>
      <c r="I2185" s="144">
        <v>521.86</v>
      </c>
    </row>
    <row r="2186" spans="1:9" x14ac:dyDescent="0.2">
      <c r="A2186" s="141" t="s">
        <v>4386</v>
      </c>
      <c r="B2186" s="142" t="s">
        <v>17567</v>
      </c>
      <c r="C2186" s="143">
        <v>122</v>
      </c>
      <c r="D2186" s="143">
        <v>5</v>
      </c>
      <c r="E2186" s="144">
        <v>1145.75</v>
      </c>
      <c r="F2186" s="144">
        <v>144.88999999999999</v>
      </c>
      <c r="G2186" s="144">
        <v>420.82</v>
      </c>
      <c r="H2186" s="144">
        <v>121.95</v>
      </c>
      <c r="I2186" s="144">
        <v>687.66</v>
      </c>
    </row>
    <row r="2187" spans="1:9" x14ac:dyDescent="0.2">
      <c r="A2187" s="141" t="s">
        <v>4388</v>
      </c>
      <c r="B2187" s="142" t="s">
        <v>17568</v>
      </c>
      <c r="C2187" s="143">
        <v>1581</v>
      </c>
      <c r="D2187" s="143">
        <v>24</v>
      </c>
      <c r="E2187" s="144">
        <v>8936.39</v>
      </c>
      <c r="F2187" s="144">
        <v>1877.61</v>
      </c>
      <c r="G2187" s="144">
        <v>2019.93</v>
      </c>
      <c r="H2187" s="144">
        <v>951.18</v>
      </c>
      <c r="I2187" s="144">
        <v>4848.72</v>
      </c>
    </row>
    <row r="2188" spans="1:9" x14ac:dyDescent="0.2">
      <c r="A2188" s="141" t="s">
        <v>4390</v>
      </c>
      <c r="B2188" s="142" t="s">
        <v>17569</v>
      </c>
      <c r="C2188" s="143">
        <v>85</v>
      </c>
      <c r="D2188" s="143">
        <v>3</v>
      </c>
      <c r="E2188" s="144">
        <v>23445.89</v>
      </c>
      <c r="F2188" s="144">
        <v>100.94</v>
      </c>
      <c r="G2188" s="144">
        <v>252.49</v>
      </c>
      <c r="H2188" s="144">
        <v>2495.56</v>
      </c>
      <c r="I2188" s="144">
        <v>2848.99</v>
      </c>
    </row>
    <row r="2189" spans="1:9" x14ac:dyDescent="0.2">
      <c r="A2189" s="141" t="s">
        <v>4392</v>
      </c>
      <c r="B2189" s="142" t="s">
        <v>17570</v>
      </c>
      <c r="C2189" s="143">
        <v>48</v>
      </c>
      <c r="D2189" s="143">
        <v>5</v>
      </c>
      <c r="E2189" s="144">
        <v>1360.56</v>
      </c>
      <c r="F2189" s="144">
        <v>57.01</v>
      </c>
      <c r="G2189" s="144">
        <v>420.82</v>
      </c>
      <c r="H2189" s="144">
        <v>144.82</v>
      </c>
      <c r="I2189" s="144">
        <v>622.65</v>
      </c>
    </row>
    <row r="2190" spans="1:9" x14ac:dyDescent="0.2">
      <c r="A2190" s="141" t="s">
        <v>4394</v>
      </c>
      <c r="B2190" s="142" t="s">
        <v>17571</v>
      </c>
      <c r="C2190" s="143">
        <v>128</v>
      </c>
      <c r="D2190" s="143">
        <v>7</v>
      </c>
      <c r="E2190" s="144">
        <v>1981.21</v>
      </c>
      <c r="F2190" s="144">
        <v>152.02000000000001</v>
      </c>
      <c r="G2190" s="144">
        <v>589.14</v>
      </c>
      <c r="H2190" s="144">
        <v>210.88</v>
      </c>
      <c r="I2190" s="144">
        <v>952.04</v>
      </c>
    </row>
    <row r="2191" spans="1:9" x14ac:dyDescent="0.2">
      <c r="A2191" s="141" t="s">
        <v>4396</v>
      </c>
      <c r="B2191" s="142" t="s">
        <v>17572</v>
      </c>
      <c r="C2191" s="143">
        <v>29</v>
      </c>
      <c r="D2191" s="143">
        <v>1</v>
      </c>
      <c r="E2191" s="144">
        <v>217.72</v>
      </c>
      <c r="F2191" s="144">
        <v>34.44</v>
      </c>
      <c r="G2191" s="144">
        <v>84.16</v>
      </c>
      <c r="H2191" s="144">
        <v>23.18</v>
      </c>
      <c r="I2191" s="144">
        <v>141.78</v>
      </c>
    </row>
    <row r="2192" spans="1:9" x14ac:dyDescent="0.2">
      <c r="A2192" s="141" t="s">
        <v>4398</v>
      </c>
      <c r="B2192" s="142" t="s">
        <v>17573</v>
      </c>
      <c r="C2192" s="143">
        <v>86</v>
      </c>
      <c r="D2192" s="143">
        <v>1</v>
      </c>
      <c r="E2192" s="144">
        <v>149.29</v>
      </c>
      <c r="F2192" s="144">
        <v>102.14</v>
      </c>
      <c r="G2192" s="144">
        <v>84.16</v>
      </c>
      <c r="H2192" s="144">
        <v>15.89</v>
      </c>
      <c r="I2192" s="144">
        <v>202.19</v>
      </c>
    </row>
    <row r="2193" spans="1:9" x14ac:dyDescent="0.2">
      <c r="A2193" s="141" t="s">
        <v>4400</v>
      </c>
      <c r="B2193" s="142" t="s">
        <v>17574</v>
      </c>
      <c r="C2193" s="143">
        <v>24</v>
      </c>
      <c r="D2193" s="143">
        <v>1</v>
      </c>
      <c r="E2193" s="144">
        <v>12981.87</v>
      </c>
      <c r="F2193" s="144">
        <v>28.5</v>
      </c>
      <c r="G2193" s="144">
        <v>84.16</v>
      </c>
      <c r="H2193" s="144">
        <v>1381.78</v>
      </c>
      <c r="I2193" s="144">
        <v>1494.44</v>
      </c>
    </row>
    <row r="2194" spans="1:9" x14ac:dyDescent="0.2">
      <c r="A2194" s="141" t="s">
        <v>4402</v>
      </c>
      <c r="B2194" s="142" t="s">
        <v>17575</v>
      </c>
      <c r="C2194" s="143">
        <v>644</v>
      </c>
      <c r="D2194" s="143">
        <v>14</v>
      </c>
      <c r="E2194" s="144">
        <v>28197.33</v>
      </c>
      <c r="F2194" s="144">
        <v>764.82</v>
      </c>
      <c r="G2194" s="144">
        <v>1178.3</v>
      </c>
      <c r="H2194" s="144">
        <v>3001.3</v>
      </c>
      <c r="I2194" s="144">
        <v>4944.42</v>
      </c>
    </row>
    <row r="2195" spans="1:9" x14ac:dyDescent="0.2">
      <c r="A2195" s="141" t="s">
        <v>4404</v>
      </c>
      <c r="B2195" s="142" t="s">
        <v>17576</v>
      </c>
      <c r="C2195" s="143">
        <v>414</v>
      </c>
      <c r="D2195" s="143">
        <v>13</v>
      </c>
      <c r="E2195" s="144">
        <v>2434.08</v>
      </c>
      <c r="F2195" s="144">
        <v>491.67</v>
      </c>
      <c r="G2195" s="144">
        <v>1094.1300000000001</v>
      </c>
      <c r="H2195" s="144">
        <v>259.08</v>
      </c>
      <c r="I2195" s="144">
        <v>1844.88</v>
      </c>
    </row>
    <row r="2196" spans="1:9" x14ac:dyDescent="0.2">
      <c r="A2196" s="141" t="s">
        <v>4406</v>
      </c>
      <c r="B2196" s="142" t="s">
        <v>17577</v>
      </c>
      <c r="C2196" s="143">
        <v>234</v>
      </c>
      <c r="D2196" s="143">
        <v>6</v>
      </c>
      <c r="E2196" s="144">
        <v>870.86</v>
      </c>
      <c r="F2196" s="144">
        <v>277.89999999999998</v>
      </c>
      <c r="G2196" s="144">
        <v>504.98</v>
      </c>
      <c r="H2196" s="144">
        <v>92.7</v>
      </c>
      <c r="I2196" s="144">
        <v>875.58</v>
      </c>
    </row>
    <row r="2197" spans="1:9" x14ac:dyDescent="0.2">
      <c r="A2197" s="141" t="s">
        <v>4408</v>
      </c>
      <c r="B2197" s="142" t="s">
        <v>17578</v>
      </c>
      <c r="C2197" s="143">
        <v>383</v>
      </c>
      <c r="D2197" s="143">
        <v>6</v>
      </c>
      <c r="E2197" s="144">
        <v>1162.67</v>
      </c>
      <c r="F2197" s="144">
        <v>454.86</v>
      </c>
      <c r="G2197" s="144">
        <v>504.98</v>
      </c>
      <c r="H2197" s="144">
        <v>123.75</v>
      </c>
      <c r="I2197" s="144">
        <v>1083.5899999999999</v>
      </c>
    </row>
    <row r="2198" spans="1:9" x14ac:dyDescent="0.2">
      <c r="A2198" s="141" t="s">
        <v>4410</v>
      </c>
      <c r="B2198" s="142" t="s">
        <v>17579</v>
      </c>
      <c r="C2198" s="143">
        <v>440</v>
      </c>
      <c r="D2198" s="143">
        <v>6</v>
      </c>
      <c r="E2198" s="144">
        <v>1127.54</v>
      </c>
      <c r="F2198" s="144">
        <v>522.54</v>
      </c>
      <c r="G2198" s="144">
        <v>504.98</v>
      </c>
      <c r="H2198" s="144">
        <v>120.02</v>
      </c>
      <c r="I2198" s="144">
        <v>1147.54</v>
      </c>
    </row>
    <row r="2199" spans="1:9" x14ac:dyDescent="0.2">
      <c r="A2199" s="141" t="s">
        <v>4412</v>
      </c>
      <c r="B2199" s="142" t="s">
        <v>17580</v>
      </c>
      <c r="C2199" s="143">
        <v>200</v>
      </c>
      <c r="D2199" s="143">
        <v>3</v>
      </c>
      <c r="E2199" s="144">
        <v>497.63</v>
      </c>
      <c r="F2199" s="144">
        <v>237.52</v>
      </c>
      <c r="G2199" s="144">
        <v>252.49</v>
      </c>
      <c r="H2199" s="144">
        <v>52.97</v>
      </c>
      <c r="I2199" s="144">
        <v>542.98</v>
      </c>
    </row>
    <row r="2200" spans="1:9" x14ac:dyDescent="0.2">
      <c r="A2200" s="141" t="s">
        <v>4414</v>
      </c>
      <c r="B2200" s="142" t="s">
        <v>17581</v>
      </c>
      <c r="C2200" s="143">
        <v>7</v>
      </c>
      <c r="D2200" s="143">
        <v>2</v>
      </c>
      <c r="E2200" s="144">
        <v>113.83</v>
      </c>
      <c r="F2200" s="144">
        <v>8.31</v>
      </c>
      <c r="G2200" s="144">
        <v>168.33</v>
      </c>
      <c r="H2200" s="144">
        <v>12.11</v>
      </c>
      <c r="I2200" s="144">
        <v>188.75</v>
      </c>
    </row>
    <row r="2201" spans="1:9" x14ac:dyDescent="0.2">
      <c r="A2201" s="141" t="s">
        <v>4416</v>
      </c>
      <c r="B2201" s="142" t="s">
        <v>17582</v>
      </c>
      <c r="C2201" s="143">
        <v>73</v>
      </c>
      <c r="D2201" s="143">
        <v>0</v>
      </c>
      <c r="E2201" s="144">
        <v>0</v>
      </c>
      <c r="F2201" s="144">
        <v>86.7</v>
      </c>
      <c r="G2201" s="144">
        <v>0</v>
      </c>
      <c r="H2201" s="144">
        <v>0</v>
      </c>
      <c r="I2201" s="144">
        <v>86.7</v>
      </c>
    </row>
    <row r="2202" spans="1:9" x14ac:dyDescent="0.2">
      <c r="A2202" s="141" t="s">
        <v>4418</v>
      </c>
      <c r="B2202" s="142" t="s">
        <v>17583</v>
      </c>
      <c r="C2202" s="143">
        <v>698</v>
      </c>
      <c r="D2202" s="143">
        <v>22</v>
      </c>
      <c r="E2202" s="144">
        <v>5660.22</v>
      </c>
      <c r="F2202" s="144">
        <v>828.95</v>
      </c>
      <c r="G2202" s="144">
        <v>1851.61</v>
      </c>
      <c r="H2202" s="144">
        <v>602.47</v>
      </c>
      <c r="I2202" s="144">
        <v>3283.03</v>
      </c>
    </row>
    <row r="2203" spans="1:9" x14ac:dyDescent="0.2">
      <c r="A2203" s="141" t="s">
        <v>4420</v>
      </c>
      <c r="B2203" s="142" t="s">
        <v>17584</v>
      </c>
      <c r="C2203" s="143">
        <v>135</v>
      </c>
      <c r="D2203" s="143">
        <v>5</v>
      </c>
      <c r="E2203" s="144">
        <v>5879.6</v>
      </c>
      <c r="F2203" s="144">
        <v>160.33000000000001</v>
      </c>
      <c r="G2203" s="144">
        <v>420.82</v>
      </c>
      <c r="H2203" s="144">
        <v>625.82000000000005</v>
      </c>
      <c r="I2203" s="144">
        <v>1206.97</v>
      </c>
    </row>
    <row r="2204" spans="1:9" x14ac:dyDescent="0.2">
      <c r="A2204" s="141" t="s">
        <v>4422</v>
      </c>
      <c r="B2204" s="142" t="s">
        <v>17585</v>
      </c>
      <c r="C2204" s="143">
        <v>20</v>
      </c>
      <c r="D2204" s="143">
        <v>2</v>
      </c>
      <c r="E2204" s="144">
        <v>298.58</v>
      </c>
      <c r="F2204" s="144">
        <v>23.75</v>
      </c>
      <c r="G2204" s="144">
        <v>168.33</v>
      </c>
      <c r="H2204" s="144">
        <v>31.78</v>
      </c>
      <c r="I2204" s="144">
        <v>223.86</v>
      </c>
    </row>
    <row r="2205" spans="1:9" x14ac:dyDescent="0.2">
      <c r="A2205" s="141" t="s">
        <v>4424</v>
      </c>
      <c r="B2205" s="142" t="s">
        <v>17586</v>
      </c>
      <c r="C2205" s="143">
        <v>103</v>
      </c>
      <c r="D2205" s="143">
        <v>10</v>
      </c>
      <c r="E2205" s="144">
        <v>6864.37</v>
      </c>
      <c r="F2205" s="144">
        <v>122.32</v>
      </c>
      <c r="G2205" s="144">
        <v>841.64</v>
      </c>
      <c r="H2205" s="144">
        <v>730.64</v>
      </c>
      <c r="I2205" s="144">
        <v>1694.6</v>
      </c>
    </row>
    <row r="2206" spans="1:9" x14ac:dyDescent="0.2">
      <c r="A2206" s="141" t="s">
        <v>4426</v>
      </c>
      <c r="B2206" s="142" t="s">
        <v>17587</v>
      </c>
      <c r="C2206" s="143">
        <v>1005</v>
      </c>
      <c r="D2206" s="143">
        <v>31</v>
      </c>
      <c r="E2206" s="144">
        <v>9096.89</v>
      </c>
      <c r="F2206" s="144">
        <v>1193.54</v>
      </c>
      <c r="G2206" s="144">
        <v>2609.08</v>
      </c>
      <c r="H2206" s="144">
        <v>968.26</v>
      </c>
      <c r="I2206" s="144">
        <v>4770.88</v>
      </c>
    </row>
    <row r="2207" spans="1:9" x14ac:dyDescent="0.2">
      <c r="A2207" s="141" t="s">
        <v>4428</v>
      </c>
      <c r="B2207" s="142" t="s">
        <v>17588</v>
      </c>
      <c r="C2207" s="143">
        <v>94</v>
      </c>
      <c r="D2207" s="143">
        <v>2</v>
      </c>
      <c r="E2207" s="144">
        <v>20343.310000000001</v>
      </c>
      <c r="F2207" s="144">
        <v>111.63</v>
      </c>
      <c r="G2207" s="144">
        <v>168.33</v>
      </c>
      <c r="H2207" s="144">
        <v>2165.33</v>
      </c>
      <c r="I2207" s="144">
        <v>2445.29</v>
      </c>
    </row>
    <row r="2208" spans="1:9" x14ac:dyDescent="0.2">
      <c r="A2208" s="141" t="s">
        <v>4430</v>
      </c>
      <c r="B2208" s="142" t="s">
        <v>17589</v>
      </c>
      <c r="C2208" s="143">
        <v>20</v>
      </c>
      <c r="D2208" s="143">
        <v>1</v>
      </c>
      <c r="E2208" s="144">
        <v>149.29</v>
      </c>
      <c r="F2208" s="144">
        <v>23.75</v>
      </c>
      <c r="G2208" s="144">
        <v>84.16</v>
      </c>
      <c r="H2208" s="144">
        <v>15.89</v>
      </c>
      <c r="I2208" s="144">
        <v>123.8</v>
      </c>
    </row>
    <row r="2209" spans="1:9" x14ac:dyDescent="0.2">
      <c r="A2209" s="141" t="s">
        <v>4432</v>
      </c>
      <c r="B2209" s="142" t="s">
        <v>17590</v>
      </c>
      <c r="C2209" s="143">
        <v>38</v>
      </c>
      <c r="D2209" s="143">
        <v>0</v>
      </c>
      <c r="E2209" s="144">
        <v>0</v>
      </c>
      <c r="F2209" s="144">
        <v>45.13</v>
      </c>
      <c r="G2209" s="144">
        <v>0</v>
      </c>
      <c r="H2209" s="144">
        <v>0</v>
      </c>
      <c r="I2209" s="144">
        <v>45.13</v>
      </c>
    </row>
    <row r="2210" spans="1:9" x14ac:dyDescent="0.2">
      <c r="A2210" s="141" t="s">
        <v>4434</v>
      </c>
      <c r="B2210" s="142" t="s">
        <v>17591</v>
      </c>
      <c r="C2210" s="143">
        <v>369</v>
      </c>
      <c r="D2210" s="143">
        <v>25</v>
      </c>
      <c r="E2210" s="144">
        <v>3552.74</v>
      </c>
      <c r="F2210" s="144">
        <v>438.22</v>
      </c>
      <c r="G2210" s="144">
        <v>2104.1</v>
      </c>
      <c r="H2210" s="144">
        <v>378.15</v>
      </c>
      <c r="I2210" s="144">
        <v>2920.47</v>
      </c>
    </row>
    <row r="2211" spans="1:9" x14ac:dyDescent="0.2">
      <c r="A2211" s="141" t="s">
        <v>4436</v>
      </c>
      <c r="B2211" s="142" t="s">
        <v>17592</v>
      </c>
      <c r="C2211" s="143">
        <v>1810</v>
      </c>
      <c r="D2211" s="143">
        <v>35</v>
      </c>
      <c r="E2211" s="144">
        <v>14263.91</v>
      </c>
      <c r="F2211" s="144">
        <v>2149.5700000000002</v>
      </c>
      <c r="G2211" s="144">
        <v>2945.74</v>
      </c>
      <c r="H2211" s="144">
        <v>1518.24</v>
      </c>
      <c r="I2211" s="144">
        <v>6613.55</v>
      </c>
    </row>
    <row r="2212" spans="1:9" x14ac:dyDescent="0.2">
      <c r="A2212" s="141" t="s">
        <v>4438</v>
      </c>
      <c r="B2212" s="142" t="s">
        <v>17593</v>
      </c>
      <c r="C2212" s="143">
        <v>143</v>
      </c>
      <c r="D2212" s="143">
        <v>1</v>
      </c>
      <c r="E2212" s="144">
        <v>121.93</v>
      </c>
      <c r="F2212" s="144">
        <v>169.82</v>
      </c>
      <c r="G2212" s="144">
        <v>84.16</v>
      </c>
      <c r="H2212" s="144">
        <v>12.98</v>
      </c>
      <c r="I2212" s="144">
        <v>266.95999999999998</v>
      </c>
    </row>
    <row r="2213" spans="1:9" x14ac:dyDescent="0.2">
      <c r="A2213" s="141" t="s">
        <v>4440</v>
      </c>
      <c r="B2213" s="142" t="s">
        <v>17594</v>
      </c>
      <c r="C2213" s="143">
        <v>230</v>
      </c>
      <c r="D2213" s="143">
        <v>13</v>
      </c>
      <c r="E2213" s="144">
        <v>113313.84</v>
      </c>
      <c r="F2213" s="144">
        <v>273.14999999999998</v>
      </c>
      <c r="G2213" s="144">
        <v>1094.1300000000001</v>
      </c>
      <c r="H2213" s="144">
        <v>12061.04</v>
      </c>
      <c r="I2213" s="144">
        <v>13428.32</v>
      </c>
    </row>
    <row r="2214" spans="1:9" x14ac:dyDescent="0.2">
      <c r="A2214" s="141" t="s">
        <v>4442</v>
      </c>
      <c r="B2214" s="142" t="s">
        <v>17595</v>
      </c>
      <c r="C2214" s="143">
        <v>139</v>
      </c>
      <c r="D2214" s="143">
        <v>0</v>
      </c>
      <c r="E2214" s="144">
        <v>0</v>
      </c>
      <c r="F2214" s="144">
        <v>165.08</v>
      </c>
      <c r="G2214" s="144">
        <v>0</v>
      </c>
      <c r="H2214" s="144">
        <v>0</v>
      </c>
      <c r="I2214" s="144">
        <v>165.08</v>
      </c>
    </row>
    <row r="2215" spans="1:9" x14ac:dyDescent="0.2">
      <c r="A2215" s="141" t="s">
        <v>4444</v>
      </c>
      <c r="B2215" s="142" t="s">
        <v>17596</v>
      </c>
      <c r="C2215" s="143">
        <v>32</v>
      </c>
      <c r="D2215" s="143">
        <v>1</v>
      </c>
      <c r="E2215" s="144">
        <v>149.29</v>
      </c>
      <c r="F2215" s="144">
        <v>38</v>
      </c>
      <c r="G2215" s="144">
        <v>84.16</v>
      </c>
      <c r="H2215" s="144">
        <v>15.89</v>
      </c>
      <c r="I2215" s="144">
        <v>138.05000000000001</v>
      </c>
    </row>
    <row r="2216" spans="1:9" x14ac:dyDescent="0.2">
      <c r="A2216" s="141" t="s">
        <v>4446</v>
      </c>
      <c r="B2216" s="142" t="s">
        <v>17597</v>
      </c>
      <c r="C2216" s="143">
        <v>454</v>
      </c>
      <c r="D2216" s="143">
        <v>11</v>
      </c>
      <c r="E2216" s="144">
        <v>2727.56</v>
      </c>
      <c r="F2216" s="144">
        <v>539.17999999999995</v>
      </c>
      <c r="G2216" s="144">
        <v>925.8</v>
      </c>
      <c r="H2216" s="144">
        <v>290.32</v>
      </c>
      <c r="I2216" s="144">
        <v>1755.3</v>
      </c>
    </row>
    <row r="2217" spans="1:9" x14ac:dyDescent="0.2">
      <c r="A2217" s="141" t="s">
        <v>4448</v>
      </c>
      <c r="B2217" s="142" t="s">
        <v>17598</v>
      </c>
      <c r="C2217" s="143">
        <v>105</v>
      </c>
      <c r="D2217" s="143">
        <v>1</v>
      </c>
      <c r="E2217" s="144">
        <v>149.29</v>
      </c>
      <c r="F2217" s="144">
        <v>124.7</v>
      </c>
      <c r="G2217" s="144">
        <v>84.16</v>
      </c>
      <c r="H2217" s="144">
        <v>15.89</v>
      </c>
      <c r="I2217" s="144">
        <v>224.75</v>
      </c>
    </row>
    <row r="2218" spans="1:9" x14ac:dyDescent="0.2">
      <c r="A2218" s="141" t="s">
        <v>4450</v>
      </c>
      <c r="B2218" s="142" t="s">
        <v>17599</v>
      </c>
      <c r="C2218" s="143">
        <v>410</v>
      </c>
      <c r="D2218" s="143">
        <v>7</v>
      </c>
      <c r="E2218" s="144">
        <v>33872.080000000002</v>
      </c>
      <c r="F2218" s="144">
        <v>486.92</v>
      </c>
      <c r="G2218" s="144">
        <v>589.14</v>
      </c>
      <c r="H2218" s="144">
        <v>3605.32</v>
      </c>
      <c r="I2218" s="144">
        <v>4681.38</v>
      </c>
    </row>
    <row r="2219" spans="1:9" x14ac:dyDescent="0.2">
      <c r="A2219" s="141" t="s">
        <v>4452</v>
      </c>
      <c r="B2219" s="142" t="s">
        <v>17600</v>
      </c>
      <c r="C2219" s="143">
        <v>1246</v>
      </c>
      <c r="D2219" s="143">
        <v>28</v>
      </c>
      <c r="E2219" s="144">
        <v>69224.11</v>
      </c>
      <c r="F2219" s="144">
        <v>1479.76</v>
      </c>
      <c r="G2219" s="144">
        <v>2356.58</v>
      </c>
      <c r="H2219" s="144">
        <v>7368.16</v>
      </c>
      <c r="I2219" s="144">
        <v>11204.5</v>
      </c>
    </row>
    <row r="2220" spans="1:9" x14ac:dyDescent="0.2">
      <c r="A2220" s="141" t="s">
        <v>4454</v>
      </c>
      <c r="B2220" s="142" t="s">
        <v>17601</v>
      </c>
      <c r="C2220" s="143">
        <v>101</v>
      </c>
      <c r="D2220" s="143">
        <v>1</v>
      </c>
      <c r="E2220" s="144">
        <v>149.29</v>
      </c>
      <c r="F2220" s="144">
        <v>119.95</v>
      </c>
      <c r="G2220" s="144">
        <v>84.16</v>
      </c>
      <c r="H2220" s="144">
        <v>15.89</v>
      </c>
      <c r="I2220" s="144">
        <v>220</v>
      </c>
    </row>
    <row r="2221" spans="1:9" x14ac:dyDescent="0.2">
      <c r="A2221" s="141" t="s">
        <v>4456</v>
      </c>
      <c r="B2221" s="142" t="s">
        <v>17602</v>
      </c>
      <c r="C2221" s="143">
        <v>32</v>
      </c>
      <c r="D2221" s="143">
        <v>0</v>
      </c>
      <c r="E2221" s="144">
        <v>0</v>
      </c>
      <c r="F2221" s="144">
        <v>38</v>
      </c>
      <c r="G2221" s="144">
        <v>0</v>
      </c>
      <c r="H2221" s="144">
        <v>0</v>
      </c>
      <c r="I2221" s="144">
        <v>38</v>
      </c>
    </row>
    <row r="2222" spans="1:9" x14ac:dyDescent="0.2">
      <c r="A2222" s="141" t="s">
        <v>4458</v>
      </c>
      <c r="B2222" s="142" t="s">
        <v>17603</v>
      </c>
      <c r="C2222" s="143">
        <v>170</v>
      </c>
      <c r="D2222" s="143">
        <v>1</v>
      </c>
      <c r="E2222" s="144">
        <v>217.72</v>
      </c>
      <c r="F2222" s="144">
        <v>201.9</v>
      </c>
      <c r="G2222" s="144">
        <v>84.16</v>
      </c>
      <c r="H2222" s="144">
        <v>23.18</v>
      </c>
      <c r="I2222" s="144">
        <v>309.24</v>
      </c>
    </row>
    <row r="2223" spans="1:9" x14ac:dyDescent="0.2">
      <c r="A2223" s="141" t="s">
        <v>4460</v>
      </c>
      <c r="B2223" s="142" t="s">
        <v>17604</v>
      </c>
      <c r="C2223" s="143">
        <v>224</v>
      </c>
      <c r="D2223" s="143">
        <v>4</v>
      </c>
      <c r="E2223" s="144">
        <v>808.66</v>
      </c>
      <c r="F2223" s="144">
        <v>266.02</v>
      </c>
      <c r="G2223" s="144">
        <v>336.66</v>
      </c>
      <c r="H2223" s="144">
        <v>86.07</v>
      </c>
      <c r="I2223" s="144">
        <v>688.75</v>
      </c>
    </row>
    <row r="2224" spans="1:9" x14ac:dyDescent="0.2">
      <c r="A2224" s="141" t="s">
        <v>4462</v>
      </c>
      <c r="B2224" s="142" t="s">
        <v>17605</v>
      </c>
      <c r="C2224" s="143">
        <v>241</v>
      </c>
      <c r="D2224" s="143">
        <v>2</v>
      </c>
      <c r="E2224" s="144">
        <v>309.77999999999997</v>
      </c>
      <c r="F2224" s="144">
        <v>286.22000000000003</v>
      </c>
      <c r="G2224" s="144">
        <v>168.33</v>
      </c>
      <c r="H2224" s="144">
        <v>32.979999999999997</v>
      </c>
      <c r="I2224" s="144">
        <v>487.53</v>
      </c>
    </row>
    <row r="2225" spans="1:9" x14ac:dyDescent="0.2">
      <c r="A2225" s="141" t="s">
        <v>4464</v>
      </c>
      <c r="B2225" s="142" t="s">
        <v>17606</v>
      </c>
      <c r="C2225" s="143">
        <v>459</v>
      </c>
      <c r="D2225" s="143">
        <v>4</v>
      </c>
      <c r="E2225" s="144">
        <v>1057.78</v>
      </c>
      <c r="F2225" s="144">
        <v>545.11</v>
      </c>
      <c r="G2225" s="144">
        <v>336.66</v>
      </c>
      <c r="H2225" s="144">
        <v>112.59</v>
      </c>
      <c r="I2225" s="144">
        <v>994.36</v>
      </c>
    </row>
    <row r="2226" spans="1:9" x14ac:dyDescent="0.2">
      <c r="A2226" s="141" t="s">
        <v>4466</v>
      </c>
      <c r="B2226" s="142" t="s">
        <v>17607</v>
      </c>
      <c r="C2226" s="143">
        <v>140</v>
      </c>
      <c r="D2226" s="143">
        <v>3</v>
      </c>
      <c r="E2226" s="144">
        <v>658.51</v>
      </c>
      <c r="F2226" s="144">
        <v>166.26</v>
      </c>
      <c r="G2226" s="144">
        <v>252.49</v>
      </c>
      <c r="H2226" s="144">
        <v>70.09</v>
      </c>
      <c r="I2226" s="144">
        <v>488.84</v>
      </c>
    </row>
    <row r="2227" spans="1:9" x14ac:dyDescent="0.2">
      <c r="A2227" s="141" t="s">
        <v>4468</v>
      </c>
      <c r="B2227" s="142" t="s">
        <v>17608</v>
      </c>
      <c r="C2227" s="143">
        <v>236</v>
      </c>
      <c r="D2227" s="143">
        <v>3</v>
      </c>
      <c r="E2227" s="144">
        <v>683.2</v>
      </c>
      <c r="F2227" s="144">
        <v>280.27</v>
      </c>
      <c r="G2227" s="144">
        <v>252.49</v>
      </c>
      <c r="H2227" s="144">
        <v>72.72</v>
      </c>
      <c r="I2227" s="144">
        <v>605.48</v>
      </c>
    </row>
    <row r="2228" spans="1:9" x14ac:dyDescent="0.2">
      <c r="A2228" s="141" t="s">
        <v>4470</v>
      </c>
      <c r="B2228" s="142" t="s">
        <v>17609</v>
      </c>
      <c r="C2228" s="143">
        <v>130</v>
      </c>
      <c r="D2228" s="143">
        <v>5</v>
      </c>
      <c r="E2228" s="144">
        <v>893.48</v>
      </c>
      <c r="F2228" s="144">
        <v>154.38999999999999</v>
      </c>
      <c r="G2228" s="144">
        <v>420.82</v>
      </c>
      <c r="H2228" s="144">
        <v>95.1</v>
      </c>
      <c r="I2228" s="144">
        <v>670.31</v>
      </c>
    </row>
    <row r="2229" spans="1:9" x14ac:dyDescent="0.2">
      <c r="A2229" s="141" t="s">
        <v>4472</v>
      </c>
      <c r="B2229" s="142" t="s">
        <v>17610</v>
      </c>
      <c r="C2229" s="143">
        <v>766</v>
      </c>
      <c r="D2229" s="143">
        <v>21</v>
      </c>
      <c r="E2229" s="144">
        <v>6981.06</v>
      </c>
      <c r="F2229" s="144">
        <v>909.7</v>
      </c>
      <c r="G2229" s="144">
        <v>1767.44</v>
      </c>
      <c r="H2229" s="144">
        <v>743.06</v>
      </c>
      <c r="I2229" s="144">
        <v>3420.2</v>
      </c>
    </row>
    <row r="2230" spans="1:9" x14ac:dyDescent="0.2">
      <c r="A2230" s="141" t="s">
        <v>4474</v>
      </c>
      <c r="B2230" s="142" t="s">
        <v>17611</v>
      </c>
      <c r="C2230" s="143">
        <v>428</v>
      </c>
      <c r="D2230" s="143">
        <v>12</v>
      </c>
      <c r="E2230" s="144">
        <v>17875.740000000002</v>
      </c>
      <c r="F2230" s="144">
        <v>508.3</v>
      </c>
      <c r="G2230" s="144">
        <v>1009.97</v>
      </c>
      <c r="H2230" s="144">
        <v>1902.68</v>
      </c>
      <c r="I2230" s="144">
        <v>3420.95</v>
      </c>
    </row>
    <row r="2231" spans="1:9" x14ac:dyDescent="0.2">
      <c r="A2231" s="141" t="s">
        <v>4476</v>
      </c>
      <c r="B2231" s="142" t="s">
        <v>17612</v>
      </c>
      <c r="C2231" s="143">
        <v>778</v>
      </c>
      <c r="D2231" s="143">
        <v>12</v>
      </c>
      <c r="E2231" s="144">
        <v>4451.5200000000004</v>
      </c>
      <c r="F2231" s="144">
        <v>923.96</v>
      </c>
      <c r="G2231" s="144">
        <v>1009.97</v>
      </c>
      <c r="H2231" s="144">
        <v>473.82</v>
      </c>
      <c r="I2231" s="144">
        <v>2407.75</v>
      </c>
    </row>
    <row r="2232" spans="1:9" x14ac:dyDescent="0.2">
      <c r="A2232" s="141" t="s">
        <v>4478</v>
      </c>
      <c r="B2232" s="142" t="s">
        <v>17613</v>
      </c>
      <c r="C2232" s="143">
        <v>488</v>
      </c>
      <c r="D2232" s="143">
        <v>4</v>
      </c>
      <c r="E2232" s="144">
        <v>997.62</v>
      </c>
      <c r="F2232" s="144">
        <v>579.54999999999995</v>
      </c>
      <c r="G2232" s="144">
        <v>336.66</v>
      </c>
      <c r="H2232" s="144">
        <v>106.18</v>
      </c>
      <c r="I2232" s="144">
        <v>1022.39</v>
      </c>
    </row>
    <row r="2233" spans="1:9" x14ac:dyDescent="0.2">
      <c r="A2233" s="141" t="s">
        <v>4480</v>
      </c>
      <c r="B2233" s="142" t="s">
        <v>17614</v>
      </c>
      <c r="C2233" s="143">
        <v>67</v>
      </c>
      <c r="D2233" s="143">
        <v>16</v>
      </c>
      <c r="E2233" s="144">
        <v>3616.86</v>
      </c>
      <c r="F2233" s="144">
        <v>79.569999999999993</v>
      </c>
      <c r="G2233" s="144">
        <v>1346.62</v>
      </c>
      <c r="H2233" s="144">
        <v>384.98</v>
      </c>
      <c r="I2233" s="144">
        <v>1811.17</v>
      </c>
    </row>
    <row r="2234" spans="1:9" x14ac:dyDescent="0.2">
      <c r="A2234" s="141" t="s">
        <v>4482</v>
      </c>
      <c r="B2234" s="142" t="s">
        <v>17615</v>
      </c>
      <c r="C2234" s="143">
        <v>101</v>
      </c>
      <c r="D2234" s="143">
        <v>2</v>
      </c>
      <c r="E2234" s="144">
        <v>352.6</v>
      </c>
      <c r="F2234" s="144">
        <v>119.95</v>
      </c>
      <c r="G2234" s="144">
        <v>168.33</v>
      </c>
      <c r="H2234" s="144">
        <v>37.53</v>
      </c>
      <c r="I2234" s="144">
        <v>325.81</v>
      </c>
    </row>
    <row r="2235" spans="1:9" x14ac:dyDescent="0.2">
      <c r="A2235" s="141" t="s">
        <v>4484</v>
      </c>
      <c r="B2235" s="142" t="s">
        <v>17616</v>
      </c>
      <c r="C2235" s="143">
        <v>816</v>
      </c>
      <c r="D2235" s="143">
        <v>22</v>
      </c>
      <c r="E2235" s="144">
        <v>4223.04</v>
      </c>
      <c r="F2235" s="144">
        <v>969.09</v>
      </c>
      <c r="G2235" s="144">
        <v>1851.61</v>
      </c>
      <c r="H2235" s="144">
        <v>449.5</v>
      </c>
      <c r="I2235" s="144">
        <v>3270.2</v>
      </c>
    </row>
    <row r="2236" spans="1:9" x14ac:dyDescent="0.2">
      <c r="A2236" s="141" t="s">
        <v>4486</v>
      </c>
      <c r="B2236" s="142" t="s">
        <v>17617</v>
      </c>
      <c r="C2236" s="143">
        <v>1147</v>
      </c>
      <c r="D2236" s="143">
        <v>15</v>
      </c>
      <c r="E2236" s="144">
        <v>8198.48</v>
      </c>
      <c r="F2236" s="144">
        <v>1362.18</v>
      </c>
      <c r="G2236" s="144">
        <v>1262.46</v>
      </c>
      <c r="H2236" s="144">
        <v>872.64</v>
      </c>
      <c r="I2236" s="144">
        <v>3497.28</v>
      </c>
    </row>
    <row r="2237" spans="1:9" x14ac:dyDescent="0.2">
      <c r="A2237" s="141" t="s">
        <v>4488</v>
      </c>
      <c r="B2237" s="142" t="s">
        <v>17618</v>
      </c>
      <c r="C2237" s="143">
        <v>29</v>
      </c>
      <c r="D2237" s="143">
        <v>1</v>
      </c>
      <c r="E2237" s="144">
        <v>40.380000000000003</v>
      </c>
      <c r="F2237" s="144">
        <v>34.44</v>
      </c>
      <c r="G2237" s="144">
        <v>84.16</v>
      </c>
      <c r="H2237" s="144">
        <v>4.3</v>
      </c>
      <c r="I2237" s="144">
        <v>122.9</v>
      </c>
    </row>
    <row r="2238" spans="1:9" x14ac:dyDescent="0.2">
      <c r="A2238" s="141" t="s">
        <v>4490</v>
      </c>
      <c r="B2238" s="142" t="s">
        <v>17619</v>
      </c>
      <c r="C2238" s="143">
        <v>119</v>
      </c>
      <c r="D2238" s="143">
        <v>3</v>
      </c>
      <c r="E2238" s="144">
        <v>637.79</v>
      </c>
      <c r="F2238" s="144">
        <v>141.33000000000001</v>
      </c>
      <c r="G2238" s="144">
        <v>252.49</v>
      </c>
      <c r="H2238" s="144">
        <v>67.89</v>
      </c>
      <c r="I2238" s="144">
        <v>461.71</v>
      </c>
    </row>
    <row r="2239" spans="1:9" x14ac:dyDescent="0.2">
      <c r="A2239" s="141" t="s">
        <v>4492</v>
      </c>
      <c r="B2239" s="142" t="s">
        <v>17620</v>
      </c>
      <c r="C2239" s="143">
        <v>835</v>
      </c>
      <c r="D2239" s="143">
        <v>13</v>
      </c>
      <c r="E2239" s="144">
        <v>4808.47</v>
      </c>
      <c r="F2239" s="144">
        <v>991.66</v>
      </c>
      <c r="G2239" s="144">
        <v>1094.1300000000001</v>
      </c>
      <c r="H2239" s="144">
        <v>511.81</v>
      </c>
      <c r="I2239" s="144">
        <v>2597.6</v>
      </c>
    </row>
    <row r="2240" spans="1:9" x14ac:dyDescent="0.2">
      <c r="A2240" s="141" t="s">
        <v>4494</v>
      </c>
      <c r="B2240" s="142" t="s">
        <v>17621</v>
      </c>
      <c r="C2240" s="143">
        <v>417</v>
      </c>
      <c r="D2240" s="143">
        <v>7</v>
      </c>
      <c r="E2240" s="144">
        <v>12159.47</v>
      </c>
      <c r="F2240" s="144">
        <v>495.23</v>
      </c>
      <c r="G2240" s="144">
        <v>589.14</v>
      </c>
      <c r="H2240" s="144">
        <v>1294.25</v>
      </c>
      <c r="I2240" s="144">
        <v>2378.62</v>
      </c>
    </row>
    <row r="2241" spans="1:9" x14ac:dyDescent="0.2">
      <c r="A2241" s="141" t="s">
        <v>4496</v>
      </c>
      <c r="B2241" s="142" t="s">
        <v>17622</v>
      </c>
      <c r="C2241" s="143">
        <v>3089</v>
      </c>
      <c r="D2241" s="143">
        <v>54</v>
      </c>
      <c r="E2241" s="144">
        <v>20110.93</v>
      </c>
      <c r="F2241" s="144">
        <v>3668.52</v>
      </c>
      <c r="G2241" s="144">
        <v>4544.8500000000004</v>
      </c>
      <c r="H2241" s="144">
        <v>2140.59</v>
      </c>
      <c r="I2241" s="144">
        <v>10353.959999999999</v>
      </c>
    </row>
    <row r="2242" spans="1:9" x14ac:dyDescent="0.2">
      <c r="A2242" s="141" t="s">
        <v>4498</v>
      </c>
      <c r="B2242" s="142" t="s">
        <v>17623</v>
      </c>
      <c r="C2242" s="143">
        <v>122</v>
      </c>
      <c r="D2242" s="143">
        <v>4</v>
      </c>
      <c r="E2242" s="144">
        <v>765.12</v>
      </c>
      <c r="F2242" s="144">
        <v>144.88999999999999</v>
      </c>
      <c r="G2242" s="144">
        <v>336.66</v>
      </c>
      <c r="H2242" s="144">
        <v>81.44</v>
      </c>
      <c r="I2242" s="144">
        <v>562.99</v>
      </c>
    </row>
    <row r="2243" spans="1:9" x14ac:dyDescent="0.2">
      <c r="A2243" s="141" t="s">
        <v>4500</v>
      </c>
      <c r="B2243" s="142" t="s">
        <v>17624</v>
      </c>
      <c r="C2243" s="143">
        <v>129</v>
      </c>
      <c r="D2243" s="143">
        <v>28</v>
      </c>
      <c r="E2243" s="144">
        <v>5234.54</v>
      </c>
      <c r="F2243" s="144">
        <v>153.19999999999999</v>
      </c>
      <c r="G2243" s="144">
        <v>2356.58</v>
      </c>
      <c r="H2243" s="144">
        <v>557.16</v>
      </c>
      <c r="I2243" s="144">
        <v>3066.94</v>
      </c>
    </row>
    <row r="2244" spans="1:9" x14ac:dyDescent="0.2">
      <c r="A2244" s="141" t="s">
        <v>4502</v>
      </c>
      <c r="B2244" s="142" t="s">
        <v>17625</v>
      </c>
      <c r="C2244" s="143">
        <v>29</v>
      </c>
      <c r="D2244" s="143">
        <v>1</v>
      </c>
      <c r="E2244" s="144">
        <v>149.29</v>
      </c>
      <c r="F2244" s="144">
        <v>34.44</v>
      </c>
      <c r="G2244" s="144">
        <v>84.16</v>
      </c>
      <c r="H2244" s="144">
        <v>15.89</v>
      </c>
      <c r="I2244" s="144">
        <v>134.49</v>
      </c>
    </row>
    <row r="2245" spans="1:9" x14ac:dyDescent="0.2">
      <c r="A2245" s="141" t="s">
        <v>4504</v>
      </c>
      <c r="B2245" s="142" t="s">
        <v>17626</v>
      </c>
      <c r="C2245" s="143">
        <v>20</v>
      </c>
      <c r="D2245" s="143">
        <v>1</v>
      </c>
      <c r="E2245" s="144">
        <v>149.29</v>
      </c>
      <c r="F2245" s="144">
        <v>23.75</v>
      </c>
      <c r="G2245" s="144">
        <v>84.16</v>
      </c>
      <c r="H2245" s="144">
        <v>15.89</v>
      </c>
      <c r="I2245" s="144">
        <v>123.8</v>
      </c>
    </row>
    <row r="2246" spans="1:9" x14ac:dyDescent="0.2">
      <c r="A2246" s="141" t="s">
        <v>4506</v>
      </c>
      <c r="B2246" s="142" t="s">
        <v>17627</v>
      </c>
      <c r="C2246" s="143">
        <v>128</v>
      </c>
      <c r="D2246" s="143">
        <v>16</v>
      </c>
      <c r="E2246" s="144">
        <v>9521.17</v>
      </c>
      <c r="F2246" s="144">
        <v>152.02000000000001</v>
      </c>
      <c r="G2246" s="144">
        <v>1346.62</v>
      </c>
      <c r="H2246" s="144">
        <v>1013.42</v>
      </c>
      <c r="I2246" s="144">
        <v>2512.06</v>
      </c>
    </row>
    <row r="2247" spans="1:9" x14ac:dyDescent="0.2">
      <c r="A2247" s="141" t="s">
        <v>4508</v>
      </c>
      <c r="B2247" s="142" t="s">
        <v>17628</v>
      </c>
      <c r="C2247" s="143">
        <v>217</v>
      </c>
      <c r="D2247" s="143">
        <v>9</v>
      </c>
      <c r="E2247" s="144">
        <v>1432.15</v>
      </c>
      <c r="F2247" s="144">
        <v>257.70999999999998</v>
      </c>
      <c r="G2247" s="144">
        <v>757.47</v>
      </c>
      <c r="H2247" s="144">
        <v>152.44</v>
      </c>
      <c r="I2247" s="144">
        <v>1167.6199999999999</v>
      </c>
    </row>
    <row r="2248" spans="1:9" x14ac:dyDescent="0.2">
      <c r="A2248" s="141" t="s">
        <v>4510</v>
      </c>
      <c r="B2248" s="142" t="s">
        <v>17629</v>
      </c>
      <c r="C2248" s="143">
        <v>34</v>
      </c>
      <c r="D2248" s="143">
        <v>1</v>
      </c>
      <c r="E2248" s="144">
        <v>149.29</v>
      </c>
      <c r="F2248" s="144">
        <v>40.380000000000003</v>
      </c>
      <c r="G2248" s="144">
        <v>84.16</v>
      </c>
      <c r="H2248" s="144">
        <v>15.89</v>
      </c>
      <c r="I2248" s="144">
        <v>140.43</v>
      </c>
    </row>
    <row r="2249" spans="1:9" x14ac:dyDescent="0.2">
      <c r="A2249" s="141" t="s">
        <v>4512</v>
      </c>
      <c r="B2249" s="142" t="s">
        <v>17630</v>
      </c>
      <c r="C2249" s="143">
        <v>53988</v>
      </c>
      <c r="D2249" s="143">
        <v>724</v>
      </c>
      <c r="E2249" s="144">
        <v>372899.16</v>
      </c>
      <c r="F2249" s="144">
        <v>64116.58</v>
      </c>
      <c r="G2249" s="144">
        <v>60934.61</v>
      </c>
      <c r="H2249" s="144">
        <v>39691.1</v>
      </c>
      <c r="I2249" s="144">
        <v>164742.29</v>
      </c>
    </row>
    <row r="2250" spans="1:9" x14ac:dyDescent="0.2">
      <c r="A2250" s="141" t="s">
        <v>4514</v>
      </c>
      <c r="B2250" s="142" t="s">
        <v>17631</v>
      </c>
      <c r="C2250" s="143">
        <v>35</v>
      </c>
      <c r="D2250" s="143">
        <v>2</v>
      </c>
      <c r="E2250" s="144">
        <v>186.61</v>
      </c>
      <c r="F2250" s="144">
        <v>41.57</v>
      </c>
      <c r="G2250" s="144">
        <v>168.33</v>
      </c>
      <c r="H2250" s="144">
        <v>19.86</v>
      </c>
      <c r="I2250" s="144">
        <v>229.76</v>
      </c>
    </row>
    <row r="2251" spans="1:9" x14ac:dyDescent="0.2">
      <c r="A2251" s="141" t="s">
        <v>4516</v>
      </c>
      <c r="B2251" s="142" t="s">
        <v>17632</v>
      </c>
      <c r="C2251" s="143">
        <v>58</v>
      </c>
      <c r="D2251" s="143">
        <v>4</v>
      </c>
      <c r="E2251" s="144">
        <v>36508.620000000003</v>
      </c>
      <c r="F2251" s="144">
        <v>68.88</v>
      </c>
      <c r="G2251" s="144">
        <v>336.66</v>
      </c>
      <c r="H2251" s="144">
        <v>3885.95</v>
      </c>
      <c r="I2251" s="144">
        <v>4291.49</v>
      </c>
    </row>
    <row r="2252" spans="1:9" x14ac:dyDescent="0.2">
      <c r="A2252" s="141" t="s">
        <v>4518</v>
      </c>
      <c r="B2252" s="142" t="s">
        <v>17633</v>
      </c>
      <c r="C2252" s="143">
        <v>303</v>
      </c>
      <c r="D2252" s="143">
        <v>7</v>
      </c>
      <c r="E2252" s="144">
        <v>30420.39</v>
      </c>
      <c r="F2252" s="144">
        <v>359.85</v>
      </c>
      <c r="G2252" s="144">
        <v>589.14</v>
      </c>
      <c r="H2252" s="144">
        <v>3237.92</v>
      </c>
      <c r="I2252" s="144">
        <v>4186.91</v>
      </c>
    </row>
    <row r="2253" spans="1:9" x14ac:dyDescent="0.2">
      <c r="A2253" s="141" t="s">
        <v>4520</v>
      </c>
      <c r="B2253" s="142" t="s">
        <v>17634</v>
      </c>
      <c r="C2253" s="143">
        <v>37</v>
      </c>
      <c r="D2253" s="143">
        <v>1</v>
      </c>
      <c r="E2253" s="144">
        <v>149.29</v>
      </c>
      <c r="F2253" s="144">
        <v>43.94</v>
      </c>
      <c r="G2253" s="144">
        <v>84.16</v>
      </c>
      <c r="H2253" s="144">
        <v>15.89</v>
      </c>
      <c r="I2253" s="144">
        <v>143.99</v>
      </c>
    </row>
    <row r="2254" spans="1:9" x14ac:dyDescent="0.2">
      <c r="A2254" s="141" t="s">
        <v>4522</v>
      </c>
      <c r="B2254" s="142" t="s">
        <v>17635</v>
      </c>
      <c r="C2254" s="143">
        <v>49</v>
      </c>
      <c r="D2254" s="143">
        <v>0</v>
      </c>
      <c r="E2254" s="144">
        <v>0</v>
      </c>
      <c r="F2254" s="144">
        <v>58.19</v>
      </c>
      <c r="G2254" s="144">
        <v>0</v>
      </c>
      <c r="H2254" s="144">
        <v>0</v>
      </c>
      <c r="I2254" s="144">
        <v>58.19</v>
      </c>
    </row>
    <row r="2255" spans="1:9" x14ac:dyDescent="0.2">
      <c r="A2255" s="141" t="s">
        <v>4524</v>
      </c>
      <c r="B2255" s="142" t="s">
        <v>17636</v>
      </c>
      <c r="C2255" s="143">
        <v>143</v>
      </c>
      <c r="D2255" s="143">
        <v>8</v>
      </c>
      <c r="E2255" s="144">
        <v>1461.34</v>
      </c>
      <c r="F2255" s="144">
        <v>169.82</v>
      </c>
      <c r="G2255" s="144">
        <v>673.31</v>
      </c>
      <c r="H2255" s="144">
        <v>155.54</v>
      </c>
      <c r="I2255" s="144">
        <v>998.67</v>
      </c>
    </row>
    <row r="2256" spans="1:9" x14ac:dyDescent="0.2">
      <c r="A2256" s="141" t="s">
        <v>4526</v>
      </c>
      <c r="B2256" s="142" t="s">
        <v>17637</v>
      </c>
      <c r="C2256" s="143">
        <v>1209</v>
      </c>
      <c r="D2256" s="143">
        <v>28</v>
      </c>
      <c r="E2256" s="144">
        <v>29681.46</v>
      </c>
      <c r="F2256" s="144">
        <v>1435.82</v>
      </c>
      <c r="G2256" s="144">
        <v>2356.58</v>
      </c>
      <c r="H2256" s="144">
        <v>3159.27</v>
      </c>
      <c r="I2256" s="144">
        <v>6951.67</v>
      </c>
    </row>
    <row r="2257" spans="1:9" x14ac:dyDescent="0.2">
      <c r="A2257" s="141" t="s">
        <v>4528</v>
      </c>
      <c r="B2257" s="142" t="s">
        <v>17638</v>
      </c>
      <c r="C2257" s="143">
        <v>246</v>
      </c>
      <c r="D2257" s="143">
        <v>3</v>
      </c>
      <c r="E2257" s="144">
        <v>590.94000000000005</v>
      </c>
      <c r="F2257" s="144">
        <v>292.14999999999998</v>
      </c>
      <c r="G2257" s="144">
        <v>252.49</v>
      </c>
      <c r="H2257" s="144">
        <v>62.9</v>
      </c>
      <c r="I2257" s="144">
        <v>607.54</v>
      </c>
    </row>
    <row r="2258" spans="1:9" x14ac:dyDescent="0.2">
      <c r="A2258" s="141" t="s">
        <v>4530</v>
      </c>
      <c r="B2258" s="142" t="s">
        <v>17639</v>
      </c>
      <c r="C2258" s="143">
        <v>103</v>
      </c>
      <c r="D2258" s="143">
        <v>1</v>
      </c>
      <c r="E2258" s="144">
        <v>1850.16</v>
      </c>
      <c r="F2258" s="144">
        <v>122.32</v>
      </c>
      <c r="G2258" s="144">
        <v>84.16</v>
      </c>
      <c r="H2258" s="144">
        <v>196.93</v>
      </c>
      <c r="I2258" s="144">
        <v>403.41</v>
      </c>
    </row>
    <row r="2259" spans="1:9" x14ac:dyDescent="0.2">
      <c r="A2259" s="141" t="s">
        <v>4532</v>
      </c>
      <c r="B2259" s="142" t="s">
        <v>17640</v>
      </c>
      <c r="C2259" s="143">
        <v>466</v>
      </c>
      <c r="D2259" s="143">
        <v>12</v>
      </c>
      <c r="E2259" s="144">
        <v>62290.74</v>
      </c>
      <c r="F2259" s="144">
        <v>553.41999999999996</v>
      </c>
      <c r="G2259" s="144">
        <v>1009.97</v>
      </c>
      <c r="H2259" s="144">
        <v>6630.18</v>
      </c>
      <c r="I2259" s="144">
        <v>8193.57</v>
      </c>
    </row>
    <row r="2260" spans="1:9" x14ac:dyDescent="0.2">
      <c r="A2260" s="141" t="s">
        <v>4534</v>
      </c>
      <c r="B2260" s="142" t="s">
        <v>17641</v>
      </c>
      <c r="C2260" s="143">
        <v>57</v>
      </c>
      <c r="D2260" s="143">
        <v>1</v>
      </c>
      <c r="E2260" s="144">
        <v>37.32</v>
      </c>
      <c r="F2260" s="144">
        <v>67.7</v>
      </c>
      <c r="G2260" s="144">
        <v>84.16</v>
      </c>
      <c r="H2260" s="144">
        <v>3.98</v>
      </c>
      <c r="I2260" s="144">
        <v>155.84</v>
      </c>
    </row>
    <row r="2261" spans="1:9" x14ac:dyDescent="0.2">
      <c r="A2261" s="141" t="s">
        <v>4536</v>
      </c>
      <c r="B2261" s="142" t="s">
        <v>17642</v>
      </c>
      <c r="C2261" s="143">
        <v>170</v>
      </c>
      <c r="D2261" s="143">
        <v>5</v>
      </c>
      <c r="E2261" s="144">
        <v>690.01</v>
      </c>
      <c r="F2261" s="144">
        <v>201.9</v>
      </c>
      <c r="G2261" s="144">
        <v>420.82</v>
      </c>
      <c r="H2261" s="144">
        <v>73.45</v>
      </c>
      <c r="I2261" s="144">
        <v>696.17</v>
      </c>
    </row>
    <row r="2262" spans="1:9" x14ac:dyDescent="0.2">
      <c r="A2262" s="141" t="s">
        <v>4538</v>
      </c>
      <c r="B2262" s="142" t="s">
        <v>17643</v>
      </c>
      <c r="C2262" s="143">
        <v>63</v>
      </c>
      <c r="D2262" s="143">
        <v>1</v>
      </c>
      <c r="E2262" s="144">
        <v>1588.6</v>
      </c>
      <c r="F2262" s="144">
        <v>74.819999999999993</v>
      </c>
      <c r="G2262" s="144">
        <v>84.16</v>
      </c>
      <c r="H2262" s="144">
        <v>169.09</v>
      </c>
      <c r="I2262" s="144">
        <v>328.07</v>
      </c>
    </row>
    <row r="2263" spans="1:9" x14ac:dyDescent="0.2">
      <c r="A2263" s="141" t="s">
        <v>4540</v>
      </c>
      <c r="B2263" s="142" t="s">
        <v>17644</v>
      </c>
      <c r="C2263" s="143">
        <v>148</v>
      </c>
      <c r="D2263" s="143">
        <v>2</v>
      </c>
      <c r="E2263" s="144">
        <v>1268.43</v>
      </c>
      <c r="F2263" s="144">
        <v>175.77</v>
      </c>
      <c r="G2263" s="144">
        <v>168.33</v>
      </c>
      <c r="H2263" s="144">
        <v>135.01</v>
      </c>
      <c r="I2263" s="144">
        <v>479.11</v>
      </c>
    </row>
    <row r="2264" spans="1:9" x14ac:dyDescent="0.2">
      <c r="A2264" s="141" t="s">
        <v>4542</v>
      </c>
      <c r="B2264" s="142" t="s">
        <v>17645</v>
      </c>
      <c r="C2264" s="143">
        <v>91</v>
      </c>
      <c r="D2264" s="143">
        <v>4</v>
      </c>
      <c r="E2264" s="144">
        <v>17125.45</v>
      </c>
      <c r="F2264" s="144">
        <v>108.07</v>
      </c>
      <c r="G2264" s="144">
        <v>336.66</v>
      </c>
      <c r="H2264" s="144">
        <v>1822.82</v>
      </c>
      <c r="I2264" s="144">
        <v>2267.5500000000002</v>
      </c>
    </row>
    <row r="2265" spans="1:9" x14ac:dyDescent="0.2">
      <c r="A2265" s="141" t="s">
        <v>4544</v>
      </c>
      <c r="B2265" s="142" t="s">
        <v>17646</v>
      </c>
      <c r="C2265" s="143">
        <v>354</v>
      </c>
      <c r="D2265" s="143">
        <v>11</v>
      </c>
      <c r="E2265" s="144">
        <v>2608.09</v>
      </c>
      <c r="F2265" s="144">
        <v>420.42</v>
      </c>
      <c r="G2265" s="144">
        <v>925.8</v>
      </c>
      <c r="H2265" s="144">
        <v>277.60000000000002</v>
      </c>
      <c r="I2265" s="144">
        <v>1623.82</v>
      </c>
    </row>
    <row r="2266" spans="1:9" x14ac:dyDescent="0.2">
      <c r="A2266" s="141" t="s">
        <v>4546</v>
      </c>
      <c r="B2266" s="142" t="s">
        <v>17647</v>
      </c>
      <c r="C2266" s="143">
        <v>137</v>
      </c>
      <c r="D2266" s="143">
        <v>4</v>
      </c>
      <c r="E2266" s="144">
        <v>12122.25</v>
      </c>
      <c r="F2266" s="144">
        <v>162.69999999999999</v>
      </c>
      <c r="G2266" s="144">
        <v>336.66</v>
      </c>
      <c r="H2266" s="144">
        <v>1290.28</v>
      </c>
      <c r="I2266" s="144">
        <v>1789.64</v>
      </c>
    </row>
    <row r="2267" spans="1:9" x14ac:dyDescent="0.2">
      <c r="A2267" s="141" t="s">
        <v>4548</v>
      </c>
      <c r="B2267" s="142" t="s">
        <v>17648</v>
      </c>
      <c r="C2267" s="143">
        <v>690</v>
      </c>
      <c r="D2267" s="143">
        <v>13</v>
      </c>
      <c r="E2267" s="144">
        <v>4271.21</v>
      </c>
      <c r="F2267" s="144">
        <v>819.45</v>
      </c>
      <c r="G2267" s="144">
        <v>1094.1300000000001</v>
      </c>
      <c r="H2267" s="144">
        <v>454.62</v>
      </c>
      <c r="I2267" s="144">
        <v>2368.1999999999998</v>
      </c>
    </row>
    <row r="2268" spans="1:9" x14ac:dyDescent="0.2">
      <c r="A2268" s="141" t="s">
        <v>4550</v>
      </c>
      <c r="B2268" s="142" t="s">
        <v>17649</v>
      </c>
      <c r="C2268" s="143">
        <v>195</v>
      </c>
      <c r="D2268" s="143">
        <v>6</v>
      </c>
      <c r="E2268" s="144">
        <v>612.15</v>
      </c>
      <c r="F2268" s="144">
        <v>231.58</v>
      </c>
      <c r="G2268" s="144">
        <v>504.98</v>
      </c>
      <c r="H2268" s="144">
        <v>65.16</v>
      </c>
      <c r="I2268" s="144">
        <v>801.72</v>
      </c>
    </row>
    <row r="2269" spans="1:9" x14ac:dyDescent="0.2">
      <c r="A2269" s="141" t="s">
        <v>4552</v>
      </c>
      <c r="B2269" s="142" t="s">
        <v>17650</v>
      </c>
      <c r="C2269" s="143">
        <v>765</v>
      </c>
      <c r="D2269" s="143">
        <v>10</v>
      </c>
      <c r="E2269" s="144">
        <v>3387.47</v>
      </c>
      <c r="F2269" s="144">
        <v>908.52</v>
      </c>
      <c r="G2269" s="144">
        <v>841.64</v>
      </c>
      <c r="H2269" s="144">
        <v>360.56</v>
      </c>
      <c r="I2269" s="144">
        <v>2110.7199999999998</v>
      </c>
    </row>
    <row r="2270" spans="1:9" x14ac:dyDescent="0.2">
      <c r="A2270" s="141" t="s">
        <v>4554</v>
      </c>
      <c r="B2270" s="142" t="s">
        <v>17651</v>
      </c>
      <c r="C2270" s="143">
        <v>159</v>
      </c>
      <c r="D2270" s="143">
        <v>4</v>
      </c>
      <c r="E2270" s="144">
        <v>663.06</v>
      </c>
      <c r="F2270" s="144">
        <v>188.83</v>
      </c>
      <c r="G2270" s="144">
        <v>336.66</v>
      </c>
      <c r="H2270" s="144">
        <v>70.58</v>
      </c>
      <c r="I2270" s="144">
        <v>596.07000000000005</v>
      </c>
    </row>
    <row r="2271" spans="1:9" x14ac:dyDescent="0.2">
      <c r="A2271" s="141" t="s">
        <v>4556</v>
      </c>
      <c r="B2271" s="142" t="s">
        <v>17652</v>
      </c>
      <c r="C2271" s="143">
        <v>1507</v>
      </c>
      <c r="D2271" s="143">
        <v>50</v>
      </c>
      <c r="E2271" s="144">
        <v>13013.08</v>
      </c>
      <c r="F2271" s="144">
        <v>1789.73</v>
      </c>
      <c r="G2271" s="144">
        <v>4208.1899999999996</v>
      </c>
      <c r="H2271" s="144">
        <v>1385.1</v>
      </c>
      <c r="I2271" s="144">
        <v>7383.02</v>
      </c>
    </row>
    <row r="2272" spans="1:9" x14ac:dyDescent="0.2">
      <c r="A2272" s="141" t="s">
        <v>4558</v>
      </c>
      <c r="B2272" s="142" t="s">
        <v>17653</v>
      </c>
      <c r="C2272" s="143">
        <v>250</v>
      </c>
      <c r="D2272" s="143">
        <v>5</v>
      </c>
      <c r="E2272" s="144">
        <v>6910.81</v>
      </c>
      <c r="F2272" s="144">
        <v>296.89999999999998</v>
      </c>
      <c r="G2272" s="144">
        <v>420.82</v>
      </c>
      <c r="H2272" s="144">
        <v>735.58</v>
      </c>
      <c r="I2272" s="144">
        <v>1453.3</v>
      </c>
    </row>
    <row r="2273" spans="1:9" x14ac:dyDescent="0.2">
      <c r="A2273" s="141" t="s">
        <v>4560</v>
      </c>
      <c r="B2273" s="142" t="s">
        <v>17654</v>
      </c>
      <c r="C2273" s="143">
        <v>62</v>
      </c>
      <c r="D2273" s="143">
        <v>3</v>
      </c>
      <c r="E2273" s="144">
        <v>385.66</v>
      </c>
      <c r="F2273" s="144">
        <v>73.63</v>
      </c>
      <c r="G2273" s="144">
        <v>252.49</v>
      </c>
      <c r="H2273" s="144">
        <v>41.05</v>
      </c>
      <c r="I2273" s="144">
        <v>367.17</v>
      </c>
    </row>
    <row r="2274" spans="1:9" x14ac:dyDescent="0.2">
      <c r="A2274" s="141" t="s">
        <v>4562</v>
      </c>
      <c r="B2274" s="142" t="s">
        <v>17655</v>
      </c>
      <c r="C2274" s="143">
        <v>3545</v>
      </c>
      <c r="D2274" s="143">
        <v>57</v>
      </c>
      <c r="E2274" s="144">
        <v>13890.29</v>
      </c>
      <c r="F2274" s="144">
        <v>4210.07</v>
      </c>
      <c r="G2274" s="144">
        <v>4797.34</v>
      </c>
      <c r="H2274" s="144">
        <v>1478.47</v>
      </c>
      <c r="I2274" s="144">
        <v>10485.88</v>
      </c>
    </row>
    <row r="2275" spans="1:9" x14ac:dyDescent="0.2">
      <c r="A2275" s="141" t="s">
        <v>4564</v>
      </c>
      <c r="B2275" s="142" t="s">
        <v>17656</v>
      </c>
      <c r="C2275" s="143">
        <v>78</v>
      </c>
      <c r="D2275" s="143">
        <v>1</v>
      </c>
      <c r="E2275" s="144">
        <v>149.29</v>
      </c>
      <c r="F2275" s="144">
        <v>92.63</v>
      </c>
      <c r="G2275" s="144">
        <v>84.16</v>
      </c>
      <c r="H2275" s="144">
        <v>15.89</v>
      </c>
      <c r="I2275" s="144">
        <v>192.68</v>
      </c>
    </row>
    <row r="2276" spans="1:9" x14ac:dyDescent="0.2">
      <c r="A2276" s="141" t="s">
        <v>4566</v>
      </c>
      <c r="B2276" s="142" t="s">
        <v>17657</v>
      </c>
      <c r="C2276" s="143">
        <v>84</v>
      </c>
      <c r="D2276" s="143">
        <v>4</v>
      </c>
      <c r="E2276" s="144">
        <v>864.65</v>
      </c>
      <c r="F2276" s="144">
        <v>99.76</v>
      </c>
      <c r="G2276" s="144">
        <v>336.66</v>
      </c>
      <c r="H2276" s="144">
        <v>92.03</v>
      </c>
      <c r="I2276" s="144">
        <v>528.45000000000005</v>
      </c>
    </row>
    <row r="2277" spans="1:9" x14ac:dyDescent="0.2">
      <c r="A2277" s="141" t="s">
        <v>4568</v>
      </c>
      <c r="B2277" s="142" t="s">
        <v>17658</v>
      </c>
      <c r="C2277" s="143">
        <v>53</v>
      </c>
      <c r="D2277" s="143">
        <v>1</v>
      </c>
      <c r="E2277" s="144">
        <v>149.29</v>
      </c>
      <c r="F2277" s="144">
        <v>62.94</v>
      </c>
      <c r="G2277" s="144">
        <v>84.16</v>
      </c>
      <c r="H2277" s="144">
        <v>15.89</v>
      </c>
      <c r="I2277" s="144">
        <v>162.99</v>
      </c>
    </row>
    <row r="2278" spans="1:9" x14ac:dyDescent="0.2">
      <c r="A2278" s="141" t="s">
        <v>4570</v>
      </c>
      <c r="B2278" s="142" t="s">
        <v>17659</v>
      </c>
      <c r="C2278" s="143">
        <v>126</v>
      </c>
      <c r="D2278" s="143">
        <v>5</v>
      </c>
      <c r="E2278" s="144">
        <v>1660.49</v>
      </c>
      <c r="F2278" s="144">
        <v>149.63999999999999</v>
      </c>
      <c r="G2278" s="144">
        <v>420.82</v>
      </c>
      <c r="H2278" s="144">
        <v>176.74</v>
      </c>
      <c r="I2278" s="144">
        <v>747.2</v>
      </c>
    </row>
    <row r="2279" spans="1:9" x14ac:dyDescent="0.2">
      <c r="A2279" s="141" t="s">
        <v>4572</v>
      </c>
      <c r="B2279" s="142" t="s">
        <v>17660</v>
      </c>
      <c r="C2279" s="143">
        <v>185</v>
      </c>
      <c r="D2279" s="143">
        <v>3</v>
      </c>
      <c r="E2279" s="144">
        <v>65609.31</v>
      </c>
      <c r="F2279" s="144">
        <v>219.7</v>
      </c>
      <c r="G2279" s="144">
        <v>252.49</v>
      </c>
      <c r="H2279" s="144">
        <v>6983.41</v>
      </c>
      <c r="I2279" s="144">
        <v>7455.6</v>
      </c>
    </row>
    <row r="2280" spans="1:9" x14ac:dyDescent="0.2">
      <c r="A2280" s="141" t="s">
        <v>4574</v>
      </c>
      <c r="B2280" s="142" t="s">
        <v>17661</v>
      </c>
      <c r="C2280" s="143">
        <v>1746</v>
      </c>
      <c r="D2280" s="143">
        <v>49</v>
      </c>
      <c r="E2280" s="144">
        <v>13734.21</v>
      </c>
      <c r="F2280" s="144">
        <v>2073.56</v>
      </c>
      <c r="G2280" s="144">
        <v>4124.0200000000004</v>
      </c>
      <c r="H2280" s="144">
        <v>1461.86</v>
      </c>
      <c r="I2280" s="144">
        <v>7659.44</v>
      </c>
    </row>
    <row r="2281" spans="1:9" x14ac:dyDescent="0.2">
      <c r="A2281" s="141" t="s">
        <v>4576</v>
      </c>
      <c r="B2281" s="142" t="s">
        <v>17662</v>
      </c>
      <c r="C2281" s="143">
        <v>4355</v>
      </c>
      <c r="D2281" s="143">
        <v>83</v>
      </c>
      <c r="E2281" s="144">
        <v>43616.78</v>
      </c>
      <c r="F2281" s="144">
        <v>5172.03</v>
      </c>
      <c r="G2281" s="144">
        <v>6985.6</v>
      </c>
      <c r="H2281" s="144">
        <v>4642.54</v>
      </c>
      <c r="I2281" s="144">
        <v>16800.169999999998</v>
      </c>
    </row>
    <row r="2282" spans="1:9" x14ac:dyDescent="0.2">
      <c r="A2282" s="141" t="s">
        <v>4578</v>
      </c>
      <c r="B2282" s="142" t="s">
        <v>17663</v>
      </c>
      <c r="C2282" s="143">
        <v>54</v>
      </c>
      <c r="D2282" s="143">
        <v>0</v>
      </c>
      <c r="E2282" s="144">
        <v>0</v>
      </c>
      <c r="F2282" s="144">
        <v>64.13</v>
      </c>
      <c r="G2282" s="144">
        <v>0</v>
      </c>
      <c r="H2282" s="144">
        <v>0</v>
      </c>
      <c r="I2282" s="144">
        <v>64.13</v>
      </c>
    </row>
    <row r="2283" spans="1:9" x14ac:dyDescent="0.2">
      <c r="A2283" s="141" t="s">
        <v>4580</v>
      </c>
      <c r="B2283" s="142" t="s">
        <v>17664</v>
      </c>
      <c r="C2283" s="143">
        <v>55</v>
      </c>
      <c r="D2283" s="143">
        <v>2</v>
      </c>
      <c r="E2283" s="144">
        <v>186.61</v>
      </c>
      <c r="F2283" s="144">
        <v>65.319999999999993</v>
      </c>
      <c r="G2283" s="144">
        <v>168.33</v>
      </c>
      <c r="H2283" s="144">
        <v>19.86</v>
      </c>
      <c r="I2283" s="144">
        <v>253.51</v>
      </c>
    </row>
    <row r="2284" spans="1:9" x14ac:dyDescent="0.2">
      <c r="A2284" s="141" t="s">
        <v>4582</v>
      </c>
      <c r="B2284" s="142" t="s">
        <v>17665</v>
      </c>
      <c r="C2284" s="143">
        <v>1211</v>
      </c>
      <c r="D2284" s="143">
        <v>33</v>
      </c>
      <c r="E2284" s="144">
        <v>9061.25</v>
      </c>
      <c r="F2284" s="144">
        <v>1438.19</v>
      </c>
      <c r="G2284" s="144">
        <v>2777.41</v>
      </c>
      <c r="H2284" s="144">
        <v>964.47</v>
      </c>
      <c r="I2284" s="144">
        <v>5180.07</v>
      </c>
    </row>
    <row r="2285" spans="1:9" x14ac:dyDescent="0.2">
      <c r="A2285" s="141" t="s">
        <v>4584</v>
      </c>
      <c r="B2285" s="142" t="s">
        <v>17666</v>
      </c>
      <c r="C2285" s="143">
        <v>1562</v>
      </c>
      <c r="D2285" s="143">
        <v>16</v>
      </c>
      <c r="E2285" s="144">
        <v>7910.31</v>
      </c>
      <c r="F2285" s="144">
        <v>1855.04</v>
      </c>
      <c r="G2285" s="144">
        <v>1346.62</v>
      </c>
      <c r="H2285" s="144">
        <v>841.97</v>
      </c>
      <c r="I2285" s="144">
        <v>4043.63</v>
      </c>
    </row>
    <row r="2286" spans="1:9" x14ac:dyDescent="0.2">
      <c r="A2286" s="141" t="s">
        <v>4586</v>
      </c>
      <c r="B2286" s="142" t="s">
        <v>17667</v>
      </c>
      <c r="C2286" s="143">
        <v>209</v>
      </c>
      <c r="D2286" s="143">
        <v>4</v>
      </c>
      <c r="E2286" s="144">
        <v>776.17</v>
      </c>
      <c r="F2286" s="144">
        <v>248.21</v>
      </c>
      <c r="G2286" s="144">
        <v>336.66</v>
      </c>
      <c r="H2286" s="144">
        <v>82.62</v>
      </c>
      <c r="I2286" s="144">
        <v>667.49</v>
      </c>
    </row>
    <row r="2287" spans="1:9" x14ac:dyDescent="0.2">
      <c r="A2287" s="141" t="s">
        <v>4588</v>
      </c>
      <c r="B2287" s="142" t="s">
        <v>17668</v>
      </c>
      <c r="C2287" s="143">
        <v>234</v>
      </c>
      <c r="D2287" s="143">
        <v>2</v>
      </c>
      <c r="E2287" s="144">
        <v>323.45999999999998</v>
      </c>
      <c r="F2287" s="144">
        <v>277.89999999999998</v>
      </c>
      <c r="G2287" s="144">
        <v>168.33</v>
      </c>
      <c r="H2287" s="144">
        <v>34.43</v>
      </c>
      <c r="I2287" s="144">
        <v>480.66</v>
      </c>
    </row>
    <row r="2288" spans="1:9" x14ac:dyDescent="0.2">
      <c r="A2288" s="141" t="s">
        <v>4590</v>
      </c>
      <c r="B2288" s="142" t="s">
        <v>17669</v>
      </c>
      <c r="C2288" s="143">
        <v>304</v>
      </c>
      <c r="D2288" s="143">
        <v>2</v>
      </c>
      <c r="E2288" s="144">
        <v>454.65</v>
      </c>
      <c r="F2288" s="144">
        <v>361.03</v>
      </c>
      <c r="G2288" s="144">
        <v>168.33</v>
      </c>
      <c r="H2288" s="144">
        <v>48.39</v>
      </c>
      <c r="I2288" s="144">
        <v>577.75</v>
      </c>
    </row>
    <row r="2289" spans="1:9" x14ac:dyDescent="0.2">
      <c r="A2289" s="141" t="s">
        <v>4592</v>
      </c>
      <c r="B2289" s="142" t="s">
        <v>17670</v>
      </c>
      <c r="C2289" s="143">
        <v>61</v>
      </c>
      <c r="D2289" s="143">
        <v>1</v>
      </c>
      <c r="E2289" s="144">
        <v>37.32</v>
      </c>
      <c r="F2289" s="144">
        <v>72.45</v>
      </c>
      <c r="G2289" s="144">
        <v>84.16</v>
      </c>
      <c r="H2289" s="144">
        <v>3.98</v>
      </c>
      <c r="I2289" s="144">
        <v>160.59</v>
      </c>
    </row>
    <row r="2290" spans="1:9" x14ac:dyDescent="0.2">
      <c r="A2290" s="141" t="s">
        <v>4594</v>
      </c>
      <c r="B2290" s="142" t="s">
        <v>17671</v>
      </c>
      <c r="C2290" s="143">
        <v>2310</v>
      </c>
      <c r="D2290" s="143">
        <v>31</v>
      </c>
      <c r="E2290" s="144">
        <v>41573.9</v>
      </c>
      <c r="F2290" s="144">
        <v>2743.38</v>
      </c>
      <c r="G2290" s="144">
        <v>2609.08</v>
      </c>
      <c r="H2290" s="144">
        <v>4425.1000000000004</v>
      </c>
      <c r="I2290" s="144">
        <v>9777.56</v>
      </c>
    </row>
    <row r="2291" spans="1:9" x14ac:dyDescent="0.2">
      <c r="A2291" s="141" t="s">
        <v>4596</v>
      </c>
      <c r="B2291" s="142" t="s">
        <v>17672</v>
      </c>
      <c r="C2291" s="143">
        <v>2237</v>
      </c>
      <c r="D2291" s="143">
        <v>49</v>
      </c>
      <c r="E2291" s="144">
        <v>41045.620000000003</v>
      </c>
      <c r="F2291" s="144">
        <v>2656.68</v>
      </c>
      <c r="G2291" s="144">
        <v>4124.0200000000004</v>
      </c>
      <c r="H2291" s="144">
        <v>4368.8599999999997</v>
      </c>
      <c r="I2291" s="144">
        <v>11149.56</v>
      </c>
    </row>
    <row r="2292" spans="1:9" x14ac:dyDescent="0.2">
      <c r="A2292" s="141" t="s">
        <v>4598</v>
      </c>
      <c r="B2292" s="142" t="s">
        <v>17673</v>
      </c>
      <c r="C2292" s="143">
        <v>908</v>
      </c>
      <c r="D2292" s="143">
        <v>23</v>
      </c>
      <c r="E2292" s="144">
        <v>30554.59</v>
      </c>
      <c r="F2292" s="144">
        <v>1078.3499999999999</v>
      </c>
      <c r="G2292" s="144">
        <v>1935.77</v>
      </c>
      <c r="H2292" s="144">
        <v>3252.21</v>
      </c>
      <c r="I2292" s="144">
        <v>6266.33</v>
      </c>
    </row>
    <row r="2293" spans="1:9" x14ac:dyDescent="0.2">
      <c r="A2293" s="141" t="s">
        <v>4600</v>
      </c>
      <c r="B2293" s="142" t="s">
        <v>17674</v>
      </c>
      <c r="C2293" s="143">
        <v>52</v>
      </c>
      <c r="D2293" s="143">
        <v>2</v>
      </c>
      <c r="E2293" s="144">
        <v>820.3</v>
      </c>
      <c r="F2293" s="144">
        <v>61.75</v>
      </c>
      <c r="G2293" s="144">
        <v>168.33</v>
      </c>
      <c r="H2293" s="144">
        <v>87.31</v>
      </c>
      <c r="I2293" s="144">
        <v>317.39</v>
      </c>
    </row>
    <row r="2294" spans="1:9" x14ac:dyDescent="0.2">
      <c r="A2294" s="141" t="s">
        <v>4602</v>
      </c>
      <c r="B2294" s="142" t="s">
        <v>17675</v>
      </c>
      <c r="C2294" s="143">
        <v>99</v>
      </c>
      <c r="D2294" s="143">
        <v>4</v>
      </c>
      <c r="E2294" s="144">
        <v>1066.22</v>
      </c>
      <c r="F2294" s="144">
        <v>117.58</v>
      </c>
      <c r="G2294" s="144">
        <v>336.66</v>
      </c>
      <c r="H2294" s="144">
        <v>113.49</v>
      </c>
      <c r="I2294" s="144">
        <v>567.73</v>
      </c>
    </row>
    <row r="2295" spans="1:9" x14ac:dyDescent="0.2">
      <c r="A2295" s="141" t="s">
        <v>4604</v>
      </c>
      <c r="B2295" s="142" t="s">
        <v>17676</v>
      </c>
      <c r="C2295" s="143">
        <v>670</v>
      </c>
      <c r="D2295" s="143">
        <v>25</v>
      </c>
      <c r="E2295" s="144">
        <v>10848.72</v>
      </c>
      <c r="F2295" s="144">
        <v>795.7</v>
      </c>
      <c r="G2295" s="144">
        <v>2104.1</v>
      </c>
      <c r="H2295" s="144">
        <v>1154.73</v>
      </c>
      <c r="I2295" s="144">
        <v>4054.53</v>
      </c>
    </row>
    <row r="2296" spans="1:9" x14ac:dyDescent="0.2">
      <c r="A2296" s="141" t="s">
        <v>4606</v>
      </c>
      <c r="B2296" s="142" t="s">
        <v>17677</v>
      </c>
      <c r="C2296" s="143">
        <v>119</v>
      </c>
      <c r="D2296" s="143">
        <v>1</v>
      </c>
      <c r="E2296" s="144">
        <v>149.29</v>
      </c>
      <c r="F2296" s="144">
        <v>141.33000000000001</v>
      </c>
      <c r="G2296" s="144">
        <v>84.16</v>
      </c>
      <c r="H2296" s="144">
        <v>15.89</v>
      </c>
      <c r="I2296" s="144">
        <v>241.38</v>
      </c>
    </row>
    <row r="2297" spans="1:9" x14ac:dyDescent="0.2">
      <c r="A2297" s="141" t="s">
        <v>4608</v>
      </c>
      <c r="B2297" s="142" t="s">
        <v>17678</v>
      </c>
      <c r="C2297" s="143">
        <v>32</v>
      </c>
      <c r="D2297" s="143">
        <v>0</v>
      </c>
      <c r="E2297" s="144">
        <v>0</v>
      </c>
      <c r="F2297" s="144">
        <v>38</v>
      </c>
      <c r="G2297" s="144">
        <v>0</v>
      </c>
      <c r="H2297" s="144">
        <v>0</v>
      </c>
      <c r="I2297" s="144">
        <v>38</v>
      </c>
    </row>
    <row r="2298" spans="1:9" x14ac:dyDescent="0.2">
      <c r="A2298" s="141" t="s">
        <v>4610</v>
      </c>
      <c r="B2298" s="142" t="s">
        <v>17679</v>
      </c>
      <c r="C2298" s="143">
        <v>6035</v>
      </c>
      <c r="D2298" s="143">
        <v>120</v>
      </c>
      <c r="E2298" s="144">
        <v>86798.21</v>
      </c>
      <c r="F2298" s="144">
        <v>7167.22</v>
      </c>
      <c r="G2298" s="144">
        <v>10099.66</v>
      </c>
      <c r="H2298" s="144">
        <v>9238.74</v>
      </c>
      <c r="I2298" s="144">
        <v>26505.62</v>
      </c>
    </row>
    <row r="2299" spans="1:9" x14ac:dyDescent="0.2">
      <c r="A2299" s="141" t="s">
        <v>4612</v>
      </c>
      <c r="B2299" s="142" t="s">
        <v>17680</v>
      </c>
      <c r="C2299" s="143">
        <v>5964</v>
      </c>
      <c r="D2299" s="143">
        <v>153</v>
      </c>
      <c r="E2299" s="144">
        <v>102218.66</v>
      </c>
      <c r="F2299" s="144">
        <v>7082.9</v>
      </c>
      <c r="G2299" s="144">
        <v>12877.06</v>
      </c>
      <c r="H2299" s="144">
        <v>10880.07</v>
      </c>
      <c r="I2299" s="144">
        <v>30840.03</v>
      </c>
    </row>
    <row r="2300" spans="1:9" x14ac:dyDescent="0.2">
      <c r="A2300" s="141" t="s">
        <v>4614</v>
      </c>
      <c r="B2300" s="142" t="s">
        <v>17681</v>
      </c>
      <c r="C2300" s="143">
        <v>129</v>
      </c>
      <c r="D2300" s="143">
        <v>4</v>
      </c>
      <c r="E2300" s="144">
        <v>727.79</v>
      </c>
      <c r="F2300" s="144">
        <v>153.19999999999999</v>
      </c>
      <c r="G2300" s="144">
        <v>336.66</v>
      </c>
      <c r="H2300" s="144">
        <v>77.459999999999994</v>
      </c>
      <c r="I2300" s="144">
        <v>567.32000000000005</v>
      </c>
    </row>
    <row r="2301" spans="1:9" x14ac:dyDescent="0.2">
      <c r="A2301" s="141" t="s">
        <v>4616</v>
      </c>
      <c r="B2301" s="142" t="s">
        <v>17682</v>
      </c>
      <c r="C2301" s="143">
        <v>42</v>
      </c>
      <c r="D2301" s="143">
        <v>0</v>
      </c>
      <c r="E2301" s="144">
        <v>0</v>
      </c>
      <c r="F2301" s="144">
        <v>49.88</v>
      </c>
      <c r="G2301" s="144">
        <v>0</v>
      </c>
      <c r="H2301" s="144">
        <v>0</v>
      </c>
      <c r="I2301" s="144">
        <v>49.88</v>
      </c>
    </row>
    <row r="2302" spans="1:9" x14ac:dyDescent="0.2">
      <c r="A2302" s="141" t="s">
        <v>4618</v>
      </c>
      <c r="B2302" s="142" t="s">
        <v>17683</v>
      </c>
      <c r="C2302" s="143">
        <v>295</v>
      </c>
      <c r="D2302" s="143">
        <v>5</v>
      </c>
      <c r="E2302" s="144">
        <v>950.43</v>
      </c>
      <c r="F2302" s="144">
        <v>350.34</v>
      </c>
      <c r="G2302" s="144">
        <v>420.82</v>
      </c>
      <c r="H2302" s="144">
        <v>101.16</v>
      </c>
      <c r="I2302" s="144">
        <v>872.32</v>
      </c>
    </row>
    <row r="2303" spans="1:9" x14ac:dyDescent="0.2">
      <c r="A2303" s="141" t="s">
        <v>4620</v>
      </c>
      <c r="B2303" s="142" t="s">
        <v>17684</v>
      </c>
      <c r="C2303" s="143">
        <v>21</v>
      </c>
      <c r="D2303" s="143">
        <v>2</v>
      </c>
      <c r="E2303" s="144">
        <v>5409.11</v>
      </c>
      <c r="F2303" s="144">
        <v>24.94</v>
      </c>
      <c r="G2303" s="144">
        <v>168.33</v>
      </c>
      <c r="H2303" s="144">
        <v>575.74</v>
      </c>
      <c r="I2303" s="144">
        <v>769.01</v>
      </c>
    </row>
    <row r="2304" spans="1:9" x14ac:dyDescent="0.2">
      <c r="A2304" s="141" t="s">
        <v>4622</v>
      </c>
      <c r="B2304" s="142" t="s">
        <v>17685</v>
      </c>
      <c r="C2304" s="143">
        <v>130</v>
      </c>
      <c r="D2304" s="143">
        <v>4</v>
      </c>
      <c r="E2304" s="144">
        <v>631.64</v>
      </c>
      <c r="F2304" s="144">
        <v>154.38999999999999</v>
      </c>
      <c r="G2304" s="144">
        <v>336.66</v>
      </c>
      <c r="H2304" s="144">
        <v>67.23</v>
      </c>
      <c r="I2304" s="144">
        <v>558.28</v>
      </c>
    </row>
    <row r="2305" spans="1:9" x14ac:dyDescent="0.2">
      <c r="A2305" s="141" t="s">
        <v>4624</v>
      </c>
      <c r="B2305" s="142" t="s">
        <v>17686</v>
      </c>
      <c r="C2305" s="143">
        <v>142</v>
      </c>
      <c r="D2305" s="143">
        <v>125</v>
      </c>
      <c r="E2305" s="144">
        <v>18648.57</v>
      </c>
      <c r="F2305" s="144">
        <v>168.64</v>
      </c>
      <c r="G2305" s="144">
        <v>10520.48</v>
      </c>
      <c r="H2305" s="144">
        <v>1984.94</v>
      </c>
      <c r="I2305" s="144">
        <v>12674.06</v>
      </c>
    </row>
    <row r="2306" spans="1:9" x14ac:dyDescent="0.2">
      <c r="A2306" s="141" t="s">
        <v>4626</v>
      </c>
      <c r="B2306" s="142" t="s">
        <v>17687</v>
      </c>
      <c r="C2306" s="143">
        <v>15</v>
      </c>
      <c r="D2306" s="143">
        <v>1</v>
      </c>
      <c r="E2306" s="144">
        <v>248.82</v>
      </c>
      <c r="F2306" s="144">
        <v>17.82</v>
      </c>
      <c r="G2306" s="144">
        <v>84.16</v>
      </c>
      <c r="H2306" s="144">
        <v>26.49</v>
      </c>
      <c r="I2306" s="144">
        <v>128.47</v>
      </c>
    </row>
    <row r="2307" spans="1:9" x14ac:dyDescent="0.2">
      <c r="A2307" s="141" t="s">
        <v>4628</v>
      </c>
      <c r="B2307" s="142" t="s">
        <v>17688</v>
      </c>
      <c r="C2307" s="143">
        <v>455</v>
      </c>
      <c r="D2307" s="143">
        <v>14</v>
      </c>
      <c r="E2307" s="144">
        <v>37500.03</v>
      </c>
      <c r="F2307" s="144">
        <v>540.36</v>
      </c>
      <c r="G2307" s="144">
        <v>1178.3</v>
      </c>
      <c r="H2307" s="144">
        <v>3991.47</v>
      </c>
      <c r="I2307" s="144">
        <v>5710.13</v>
      </c>
    </row>
    <row r="2308" spans="1:9" x14ac:dyDescent="0.2">
      <c r="A2308" s="141" t="s">
        <v>4630</v>
      </c>
      <c r="B2308" s="142" t="s">
        <v>17689</v>
      </c>
      <c r="C2308" s="143">
        <v>77</v>
      </c>
      <c r="D2308" s="143">
        <v>2</v>
      </c>
      <c r="E2308" s="144">
        <v>916.66</v>
      </c>
      <c r="F2308" s="144">
        <v>91.45</v>
      </c>
      <c r="G2308" s="144">
        <v>168.33</v>
      </c>
      <c r="H2308" s="144">
        <v>97.57</v>
      </c>
      <c r="I2308" s="144">
        <v>357.35</v>
      </c>
    </row>
    <row r="2309" spans="1:9" x14ac:dyDescent="0.2">
      <c r="A2309" s="141" t="s">
        <v>4632</v>
      </c>
      <c r="B2309" s="142" t="s">
        <v>17690</v>
      </c>
      <c r="C2309" s="143">
        <v>56</v>
      </c>
      <c r="D2309" s="143">
        <v>0</v>
      </c>
      <c r="E2309" s="144">
        <v>0</v>
      </c>
      <c r="F2309" s="144">
        <v>66.5</v>
      </c>
      <c r="G2309" s="144">
        <v>0</v>
      </c>
      <c r="H2309" s="144">
        <v>0</v>
      </c>
      <c r="I2309" s="144">
        <v>66.5</v>
      </c>
    </row>
    <row r="2310" spans="1:9" x14ac:dyDescent="0.2">
      <c r="A2310" s="141" t="s">
        <v>4634</v>
      </c>
      <c r="B2310" s="142" t="s">
        <v>17691</v>
      </c>
      <c r="C2310" s="143">
        <v>571</v>
      </c>
      <c r="D2310" s="143">
        <v>8</v>
      </c>
      <c r="E2310" s="144">
        <v>1774.54</v>
      </c>
      <c r="F2310" s="144">
        <v>678.13</v>
      </c>
      <c r="G2310" s="144">
        <v>673.31</v>
      </c>
      <c r="H2310" s="144">
        <v>188.88</v>
      </c>
      <c r="I2310" s="144">
        <v>1540.32</v>
      </c>
    </row>
    <row r="2311" spans="1:9" x14ac:dyDescent="0.2">
      <c r="A2311" s="141" t="s">
        <v>4636</v>
      </c>
      <c r="B2311" s="142" t="s">
        <v>17692</v>
      </c>
      <c r="C2311" s="143">
        <v>157</v>
      </c>
      <c r="D2311" s="143">
        <v>2</v>
      </c>
      <c r="E2311" s="144">
        <v>298.58</v>
      </c>
      <c r="F2311" s="144">
        <v>186.46</v>
      </c>
      <c r="G2311" s="144">
        <v>168.33</v>
      </c>
      <c r="H2311" s="144">
        <v>31.78</v>
      </c>
      <c r="I2311" s="144">
        <v>386.57</v>
      </c>
    </row>
    <row r="2312" spans="1:9" x14ac:dyDescent="0.2">
      <c r="A2312" s="141" t="s">
        <v>4638</v>
      </c>
      <c r="B2312" s="142" t="s">
        <v>17693</v>
      </c>
      <c r="C2312" s="143">
        <v>91</v>
      </c>
      <c r="D2312" s="143">
        <v>2</v>
      </c>
      <c r="E2312" s="144">
        <v>7722.05</v>
      </c>
      <c r="F2312" s="144">
        <v>108.07</v>
      </c>
      <c r="G2312" s="144">
        <v>168.33</v>
      </c>
      <c r="H2312" s="144">
        <v>821.93</v>
      </c>
      <c r="I2312" s="144">
        <v>1098.33</v>
      </c>
    </row>
    <row r="2313" spans="1:9" x14ac:dyDescent="0.2">
      <c r="A2313" s="141" t="s">
        <v>4640</v>
      </c>
      <c r="B2313" s="142" t="s">
        <v>17694</v>
      </c>
      <c r="C2313" s="143">
        <v>57</v>
      </c>
      <c r="D2313" s="143">
        <v>1</v>
      </c>
      <c r="E2313" s="144">
        <v>217.72</v>
      </c>
      <c r="F2313" s="144">
        <v>67.7</v>
      </c>
      <c r="G2313" s="144">
        <v>84.16</v>
      </c>
      <c r="H2313" s="144">
        <v>23.18</v>
      </c>
      <c r="I2313" s="144">
        <v>175.04</v>
      </c>
    </row>
    <row r="2314" spans="1:9" x14ac:dyDescent="0.2">
      <c r="A2314" s="141" t="s">
        <v>4642</v>
      </c>
      <c r="B2314" s="142" t="s">
        <v>17695</v>
      </c>
      <c r="C2314" s="143">
        <v>33</v>
      </c>
      <c r="D2314" s="143">
        <v>2</v>
      </c>
      <c r="E2314" s="144">
        <v>335.9</v>
      </c>
      <c r="F2314" s="144">
        <v>39.19</v>
      </c>
      <c r="G2314" s="144">
        <v>168.33</v>
      </c>
      <c r="H2314" s="144">
        <v>35.75</v>
      </c>
      <c r="I2314" s="144">
        <v>243.27</v>
      </c>
    </row>
    <row r="2315" spans="1:9" x14ac:dyDescent="0.2">
      <c r="A2315" s="141" t="s">
        <v>4644</v>
      </c>
      <c r="B2315" s="142" t="s">
        <v>17696</v>
      </c>
      <c r="C2315" s="143">
        <v>1132</v>
      </c>
      <c r="D2315" s="143">
        <v>32</v>
      </c>
      <c r="E2315" s="144">
        <v>7581.65</v>
      </c>
      <c r="F2315" s="144">
        <v>1344.38</v>
      </c>
      <c r="G2315" s="144">
        <v>2693.24</v>
      </c>
      <c r="H2315" s="144">
        <v>806.98</v>
      </c>
      <c r="I2315" s="144">
        <v>4844.6000000000004</v>
      </c>
    </row>
    <row r="2316" spans="1:9" x14ac:dyDescent="0.2">
      <c r="A2316" s="141" t="s">
        <v>4646</v>
      </c>
      <c r="B2316" s="142" t="s">
        <v>17697</v>
      </c>
      <c r="C2316" s="143">
        <v>6638</v>
      </c>
      <c r="D2316" s="143">
        <v>128</v>
      </c>
      <c r="E2316" s="144">
        <v>35513.42</v>
      </c>
      <c r="F2316" s="144">
        <v>7883.34</v>
      </c>
      <c r="G2316" s="144">
        <v>10772.97</v>
      </c>
      <c r="H2316" s="144">
        <v>3780.02</v>
      </c>
      <c r="I2316" s="144">
        <v>22436.33</v>
      </c>
    </row>
    <row r="2317" spans="1:9" x14ac:dyDescent="0.2">
      <c r="A2317" s="141" t="s">
        <v>4648</v>
      </c>
      <c r="B2317" s="142" t="s">
        <v>17698</v>
      </c>
      <c r="C2317" s="143">
        <v>633</v>
      </c>
      <c r="D2317" s="143">
        <v>8</v>
      </c>
      <c r="E2317" s="144">
        <v>14498.34</v>
      </c>
      <c r="F2317" s="144">
        <v>751.75</v>
      </c>
      <c r="G2317" s="144">
        <v>673.31</v>
      </c>
      <c r="H2317" s="144">
        <v>1543.19</v>
      </c>
      <c r="I2317" s="144">
        <v>2968.25</v>
      </c>
    </row>
    <row r="2318" spans="1:9" x14ac:dyDescent="0.2">
      <c r="A2318" s="141" t="s">
        <v>4650</v>
      </c>
      <c r="B2318" s="142" t="s">
        <v>17699</v>
      </c>
      <c r="C2318" s="143">
        <v>93</v>
      </c>
      <c r="D2318" s="143">
        <v>3</v>
      </c>
      <c r="E2318" s="144">
        <v>485.19</v>
      </c>
      <c r="F2318" s="144">
        <v>110.45</v>
      </c>
      <c r="G2318" s="144">
        <v>252.49</v>
      </c>
      <c r="H2318" s="144">
        <v>51.64</v>
      </c>
      <c r="I2318" s="144">
        <v>414.58</v>
      </c>
    </row>
    <row r="2319" spans="1:9" x14ac:dyDescent="0.2">
      <c r="A2319" s="141" t="s">
        <v>4652</v>
      </c>
      <c r="B2319" s="142" t="s">
        <v>17700</v>
      </c>
      <c r="C2319" s="143">
        <v>209</v>
      </c>
      <c r="D2319" s="143">
        <v>3</v>
      </c>
      <c r="E2319" s="144">
        <v>402.85</v>
      </c>
      <c r="F2319" s="144">
        <v>248.21</v>
      </c>
      <c r="G2319" s="144">
        <v>252.49</v>
      </c>
      <c r="H2319" s="144">
        <v>42.88</v>
      </c>
      <c r="I2319" s="144">
        <v>543.58000000000004</v>
      </c>
    </row>
    <row r="2320" spans="1:9" x14ac:dyDescent="0.2">
      <c r="A2320" s="141" t="s">
        <v>4654</v>
      </c>
      <c r="B2320" s="142" t="s">
        <v>17701</v>
      </c>
      <c r="C2320" s="143">
        <v>660</v>
      </c>
      <c r="D2320" s="143">
        <v>7</v>
      </c>
      <c r="E2320" s="144">
        <v>13598.05</v>
      </c>
      <c r="F2320" s="144">
        <v>783.82</v>
      </c>
      <c r="G2320" s="144">
        <v>589.14</v>
      </c>
      <c r="H2320" s="144">
        <v>1447.37</v>
      </c>
      <c r="I2320" s="144">
        <v>2820.33</v>
      </c>
    </row>
    <row r="2321" spans="1:9" x14ac:dyDescent="0.2">
      <c r="A2321" s="141" t="s">
        <v>4656</v>
      </c>
      <c r="B2321" s="142" t="s">
        <v>17702</v>
      </c>
      <c r="C2321" s="143">
        <v>191</v>
      </c>
      <c r="D2321" s="143">
        <v>9</v>
      </c>
      <c r="E2321" s="144">
        <v>12529.76</v>
      </c>
      <c r="F2321" s="144">
        <v>226.83</v>
      </c>
      <c r="G2321" s="144">
        <v>757.47</v>
      </c>
      <c r="H2321" s="144">
        <v>1333.66</v>
      </c>
      <c r="I2321" s="144">
        <v>2317.96</v>
      </c>
    </row>
    <row r="2322" spans="1:9" x14ac:dyDescent="0.2">
      <c r="A2322" s="141" t="s">
        <v>4658</v>
      </c>
      <c r="B2322" s="142" t="s">
        <v>17703</v>
      </c>
      <c r="C2322" s="143">
        <v>61</v>
      </c>
      <c r="D2322" s="143">
        <v>2</v>
      </c>
      <c r="E2322" s="144">
        <v>404.33</v>
      </c>
      <c r="F2322" s="144">
        <v>72.45</v>
      </c>
      <c r="G2322" s="144">
        <v>168.33</v>
      </c>
      <c r="H2322" s="144">
        <v>43.04</v>
      </c>
      <c r="I2322" s="144">
        <v>283.82</v>
      </c>
    </row>
    <row r="2323" spans="1:9" x14ac:dyDescent="0.2">
      <c r="A2323" s="141" t="s">
        <v>4660</v>
      </c>
      <c r="B2323" s="142" t="s">
        <v>17704</v>
      </c>
      <c r="C2323" s="143">
        <v>45</v>
      </c>
      <c r="D2323" s="143">
        <v>2</v>
      </c>
      <c r="E2323" s="144">
        <v>298.58</v>
      </c>
      <c r="F2323" s="144">
        <v>53.44</v>
      </c>
      <c r="G2323" s="144">
        <v>168.33</v>
      </c>
      <c r="H2323" s="144">
        <v>31.78</v>
      </c>
      <c r="I2323" s="144">
        <v>253.55</v>
      </c>
    </row>
    <row r="2324" spans="1:9" x14ac:dyDescent="0.2">
      <c r="A2324" s="141" t="s">
        <v>4662</v>
      </c>
      <c r="B2324" s="142" t="s">
        <v>17705</v>
      </c>
      <c r="C2324" s="143">
        <v>35</v>
      </c>
      <c r="D2324" s="143">
        <v>0</v>
      </c>
      <c r="E2324" s="144">
        <v>0</v>
      </c>
      <c r="F2324" s="144">
        <v>41.57</v>
      </c>
      <c r="G2324" s="144">
        <v>0</v>
      </c>
      <c r="H2324" s="144">
        <v>0</v>
      </c>
      <c r="I2324" s="144">
        <v>41.57</v>
      </c>
    </row>
    <row r="2325" spans="1:9" x14ac:dyDescent="0.2">
      <c r="A2325" s="141" t="s">
        <v>4664</v>
      </c>
      <c r="B2325" s="142" t="s">
        <v>17706</v>
      </c>
      <c r="C2325" s="143">
        <v>58</v>
      </c>
      <c r="D2325" s="143">
        <v>0</v>
      </c>
      <c r="E2325" s="144">
        <v>0</v>
      </c>
      <c r="F2325" s="144">
        <v>68.88</v>
      </c>
      <c r="G2325" s="144">
        <v>0</v>
      </c>
      <c r="H2325" s="144">
        <v>0</v>
      </c>
      <c r="I2325" s="144">
        <v>68.88</v>
      </c>
    </row>
    <row r="2326" spans="1:9" x14ac:dyDescent="0.2">
      <c r="A2326" s="141" t="s">
        <v>4666</v>
      </c>
      <c r="B2326" s="142" t="s">
        <v>17707</v>
      </c>
      <c r="C2326" s="143">
        <v>58</v>
      </c>
      <c r="D2326" s="143">
        <v>2</v>
      </c>
      <c r="E2326" s="144">
        <v>186.61</v>
      </c>
      <c r="F2326" s="144">
        <v>68.88</v>
      </c>
      <c r="G2326" s="144">
        <v>168.33</v>
      </c>
      <c r="H2326" s="144">
        <v>19.86</v>
      </c>
      <c r="I2326" s="144">
        <v>257.07</v>
      </c>
    </row>
    <row r="2327" spans="1:9" x14ac:dyDescent="0.2">
      <c r="A2327" s="141" t="s">
        <v>4668</v>
      </c>
      <c r="B2327" s="142" t="s">
        <v>17708</v>
      </c>
      <c r="C2327" s="143">
        <v>289</v>
      </c>
      <c r="D2327" s="143">
        <v>15</v>
      </c>
      <c r="E2327" s="144">
        <v>8298.27</v>
      </c>
      <c r="F2327" s="144">
        <v>343.22</v>
      </c>
      <c r="G2327" s="144">
        <v>1262.46</v>
      </c>
      <c r="H2327" s="144">
        <v>883.26</v>
      </c>
      <c r="I2327" s="144">
        <v>2488.94</v>
      </c>
    </row>
    <row r="2328" spans="1:9" x14ac:dyDescent="0.2">
      <c r="A2328" s="141" t="s">
        <v>4670</v>
      </c>
      <c r="B2328" s="142" t="s">
        <v>17709</v>
      </c>
      <c r="C2328" s="143">
        <v>322</v>
      </c>
      <c r="D2328" s="143">
        <v>7</v>
      </c>
      <c r="E2328" s="144">
        <v>1607.02</v>
      </c>
      <c r="F2328" s="144">
        <v>382.41</v>
      </c>
      <c r="G2328" s="144">
        <v>589.14</v>
      </c>
      <c r="H2328" s="144">
        <v>171.05</v>
      </c>
      <c r="I2328" s="144">
        <v>1142.5999999999999</v>
      </c>
    </row>
    <row r="2329" spans="1:9" x14ac:dyDescent="0.2">
      <c r="A2329" s="141" t="s">
        <v>4672</v>
      </c>
      <c r="B2329" s="142" t="s">
        <v>17710</v>
      </c>
      <c r="C2329" s="143">
        <v>40</v>
      </c>
      <c r="D2329" s="143">
        <v>12</v>
      </c>
      <c r="E2329" s="144">
        <v>907.81</v>
      </c>
      <c r="F2329" s="144">
        <v>47.5</v>
      </c>
      <c r="G2329" s="144">
        <v>1009.97</v>
      </c>
      <c r="H2329" s="144">
        <v>96.62</v>
      </c>
      <c r="I2329" s="144">
        <v>1154.0899999999999</v>
      </c>
    </row>
    <row r="2330" spans="1:9" x14ac:dyDescent="0.2">
      <c r="A2330" s="141" t="s">
        <v>4674</v>
      </c>
      <c r="B2330" s="142" t="s">
        <v>17711</v>
      </c>
      <c r="C2330" s="143">
        <v>892</v>
      </c>
      <c r="D2330" s="143">
        <v>10</v>
      </c>
      <c r="E2330" s="144">
        <v>1968.87</v>
      </c>
      <c r="F2330" s="144">
        <v>1059.3399999999999</v>
      </c>
      <c r="G2330" s="144">
        <v>841.64</v>
      </c>
      <c r="H2330" s="144">
        <v>209.57</v>
      </c>
      <c r="I2330" s="144">
        <v>2110.5500000000002</v>
      </c>
    </row>
    <row r="2331" spans="1:9" x14ac:dyDescent="0.2">
      <c r="A2331" s="141" t="s">
        <v>4676</v>
      </c>
      <c r="B2331" s="142" t="s">
        <v>17712</v>
      </c>
      <c r="C2331" s="143">
        <v>2416</v>
      </c>
      <c r="D2331" s="143">
        <v>48</v>
      </c>
      <c r="E2331" s="144">
        <v>36223.81</v>
      </c>
      <c r="F2331" s="144">
        <v>2869.26</v>
      </c>
      <c r="G2331" s="144">
        <v>4039.86</v>
      </c>
      <c r="H2331" s="144">
        <v>3855.63</v>
      </c>
      <c r="I2331" s="144">
        <v>10764.75</v>
      </c>
    </row>
    <row r="2332" spans="1:9" x14ac:dyDescent="0.2">
      <c r="A2332" s="141" t="s">
        <v>4678</v>
      </c>
      <c r="B2332" s="142" t="s">
        <v>17713</v>
      </c>
      <c r="C2332" s="143">
        <v>334</v>
      </c>
      <c r="D2332" s="143">
        <v>5</v>
      </c>
      <c r="E2332" s="144">
        <v>8270.23</v>
      </c>
      <c r="F2332" s="144">
        <v>396.66</v>
      </c>
      <c r="G2332" s="144">
        <v>420.82</v>
      </c>
      <c r="H2332" s="144">
        <v>880.28</v>
      </c>
      <c r="I2332" s="144">
        <v>1697.76</v>
      </c>
    </row>
    <row r="2333" spans="1:9" x14ac:dyDescent="0.2">
      <c r="A2333" s="141" t="s">
        <v>4680</v>
      </c>
      <c r="B2333" s="142" t="s">
        <v>17714</v>
      </c>
      <c r="C2333" s="143">
        <v>198</v>
      </c>
      <c r="D2333" s="143">
        <v>5</v>
      </c>
      <c r="E2333" s="144">
        <v>956.61</v>
      </c>
      <c r="F2333" s="144">
        <v>235.14</v>
      </c>
      <c r="G2333" s="144">
        <v>420.82</v>
      </c>
      <c r="H2333" s="144">
        <v>101.82</v>
      </c>
      <c r="I2333" s="144">
        <v>757.78</v>
      </c>
    </row>
    <row r="2334" spans="1:9" x14ac:dyDescent="0.2">
      <c r="A2334" s="141" t="s">
        <v>4682</v>
      </c>
      <c r="B2334" s="142" t="s">
        <v>17715</v>
      </c>
      <c r="C2334" s="143">
        <v>185</v>
      </c>
      <c r="D2334" s="143">
        <v>3</v>
      </c>
      <c r="E2334" s="144">
        <v>740.49</v>
      </c>
      <c r="F2334" s="144">
        <v>219.7</v>
      </c>
      <c r="G2334" s="144">
        <v>252.49</v>
      </c>
      <c r="H2334" s="144">
        <v>78.819999999999993</v>
      </c>
      <c r="I2334" s="144">
        <v>551.01</v>
      </c>
    </row>
    <row r="2335" spans="1:9" x14ac:dyDescent="0.2">
      <c r="A2335" s="141" t="s">
        <v>4684</v>
      </c>
      <c r="B2335" s="142" t="s">
        <v>17716</v>
      </c>
      <c r="C2335" s="143">
        <v>7616</v>
      </c>
      <c r="D2335" s="143">
        <v>97</v>
      </c>
      <c r="E2335" s="144">
        <v>33044.07</v>
      </c>
      <c r="F2335" s="144">
        <v>9044.82</v>
      </c>
      <c r="G2335" s="144">
        <v>8163.89</v>
      </c>
      <c r="H2335" s="144">
        <v>3517.18</v>
      </c>
      <c r="I2335" s="144">
        <v>20725.89</v>
      </c>
    </row>
    <row r="2336" spans="1:9" x14ac:dyDescent="0.2">
      <c r="A2336" s="141" t="s">
        <v>4686</v>
      </c>
      <c r="B2336" s="142" t="s">
        <v>17717</v>
      </c>
      <c r="C2336" s="143">
        <v>53</v>
      </c>
      <c r="D2336" s="143">
        <v>0</v>
      </c>
      <c r="E2336" s="144">
        <v>0</v>
      </c>
      <c r="F2336" s="144">
        <v>62.94</v>
      </c>
      <c r="G2336" s="144">
        <v>0</v>
      </c>
      <c r="H2336" s="144">
        <v>0</v>
      </c>
      <c r="I2336" s="144">
        <v>62.94</v>
      </c>
    </row>
    <row r="2337" spans="1:9" x14ac:dyDescent="0.2">
      <c r="A2337" s="141" t="s">
        <v>4688</v>
      </c>
      <c r="B2337" s="142" t="s">
        <v>17718</v>
      </c>
      <c r="C2337" s="143">
        <v>111</v>
      </c>
      <c r="D2337" s="143">
        <v>5</v>
      </c>
      <c r="E2337" s="144">
        <v>1550.78</v>
      </c>
      <c r="F2337" s="144">
        <v>131.82</v>
      </c>
      <c r="G2337" s="144">
        <v>420.82</v>
      </c>
      <c r="H2337" s="144">
        <v>165.06</v>
      </c>
      <c r="I2337" s="144">
        <v>717.7</v>
      </c>
    </row>
    <row r="2338" spans="1:9" x14ac:dyDescent="0.2">
      <c r="A2338" s="141" t="s">
        <v>4690</v>
      </c>
      <c r="B2338" s="142" t="s">
        <v>17719</v>
      </c>
      <c r="C2338" s="143">
        <v>60</v>
      </c>
      <c r="D2338" s="143">
        <v>1</v>
      </c>
      <c r="E2338" s="144">
        <v>577.64</v>
      </c>
      <c r="F2338" s="144">
        <v>71.260000000000005</v>
      </c>
      <c r="G2338" s="144">
        <v>84.16</v>
      </c>
      <c r="H2338" s="144">
        <v>61.48</v>
      </c>
      <c r="I2338" s="144">
        <v>216.9</v>
      </c>
    </row>
    <row r="2339" spans="1:9" x14ac:dyDescent="0.2">
      <c r="A2339" s="141" t="s">
        <v>4692</v>
      </c>
      <c r="B2339" s="142" t="s">
        <v>17720</v>
      </c>
      <c r="C2339" s="143">
        <v>42</v>
      </c>
      <c r="D2339" s="143">
        <v>3</v>
      </c>
      <c r="E2339" s="144">
        <v>516.29999999999995</v>
      </c>
      <c r="F2339" s="144">
        <v>49.88</v>
      </c>
      <c r="G2339" s="144">
        <v>252.49</v>
      </c>
      <c r="H2339" s="144">
        <v>54.95</v>
      </c>
      <c r="I2339" s="144">
        <v>357.32</v>
      </c>
    </row>
    <row r="2340" spans="1:9" x14ac:dyDescent="0.2">
      <c r="A2340" s="141" t="s">
        <v>4694</v>
      </c>
      <c r="B2340" s="142" t="s">
        <v>17721</v>
      </c>
      <c r="C2340" s="143">
        <v>459</v>
      </c>
      <c r="D2340" s="143">
        <v>15</v>
      </c>
      <c r="E2340" s="144">
        <v>11025.64</v>
      </c>
      <c r="F2340" s="144">
        <v>545.11</v>
      </c>
      <c r="G2340" s="144">
        <v>1262.46</v>
      </c>
      <c r="H2340" s="144">
        <v>1173.56</v>
      </c>
      <c r="I2340" s="144">
        <v>2981.13</v>
      </c>
    </row>
    <row r="2341" spans="1:9" x14ac:dyDescent="0.2">
      <c r="A2341" s="141" t="s">
        <v>4696</v>
      </c>
      <c r="B2341" s="142" t="s">
        <v>17722</v>
      </c>
      <c r="C2341" s="143">
        <v>74</v>
      </c>
      <c r="D2341" s="143">
        <v>1</v>
      </c>
      <c r="E2341" s="144">
        <v>186.61</v>
      </c>
      <c r="F2341" s="144">
        <v>87.88</v>
      </c>
      <c r="G2341" s="144">
        <v>84.16</v>
      </c>
      <c r="H2341" s="144">
        <v>19.86</v>
      </c>
      <c r="I2341" s="144">
        <v>191.9</v>
      </c>
    </row>
    <row r="2342" spans="1:9" x14ac:dyDescent="0.2">
      <c r="A2342" s="141" t="s">
        <v>4698</v>
      </c>
      <c r="B2342" s="142" t="s">
        <v>17723</v>
      </c>
      <c r="C2342" s="143">
        <v>100</v>
      </c>
      <c r="D2342" s="143">
        <v>8</v>
      </c>
      <c r="E2342" s="144">
        <v>3285.88</v>
      </c>
      <c r="F2342" s="144">
        <v>118.76</v>
      </c>
      <c r="G2342" s="144">
        <v>673.31</v>
      </c>
      <c r="H2342" s="144">
        <v>349.74</v>
      </c>
      <c r="I2342" s="144">
        <v>1141.81</v>
      </c>
    </row>
    <row r="2343" spans="1:9" x14ac:dyDescent="0.2">
      <c r="A2343" s="141" t="s">
        <v>4700</v>
      </c>
      <c r="B2343" s="142" t="s">
        <v>17724</v>
      </c>
      <c r="C2343" s="143">
        <v>287</v>
      </c>
      <c r="D2343" s="143">
        <v>9</v>
      </c>
      <c r="E2343" s="144">
        <v>2235.0100000000002</v>
      </c>
      <c r="F2343" s="144">
        <v>340.84</v>
      </c>
      <c r="G2343" s="144">
        <v>757.47</v>
      </c>
      <c r="H2343" s="144">
        <v>237.9</v>
      </c>
      <c r="I2343" s="144">
        <v>1336.21</v>
      </c>
    </row>
    <row r="2344" spans="1:9" x14ac:dyDescent="0.2">
      <c r="A2344" s="141" t="s">
        <v>4702</v>
      </c>
      <c r="B2344" s="142" t="s">
        <v>17725</v>
      </c>
      <c r="C2344" s="143">
        <v>6953</v>
      </c>
      <c r="D2344" s="143">
        <v>98</v>
      </c>
      <c r="E2344" s="144">
        <v>34970.85</v>
      </c>
      <c r="F2344" s="144">
        <v>8257.44</v>
      </c>
      <c r="G2344" s="144">
        <v>8248.06</v>
      </c>
      <c r="H2344" s="144">
        <v>3722.27</v>
      </c>
      <c r="I2344" s="144">
        <v>20227.77</v>
      </c>
    </row>
    <row r="2345" spans="1:9" x14ac:dyDescent="0.2">
      <c r="A2345" s="141" t="s">
        <v>4704</v>
      </c>
      <c r="B2345" s="142" t="s">
        <v>17726</v>
      </c>
      <c r="C2345" s="143">
        <v>1052</v>
      </c>
      <c r="D2345" s="143">
        <v>27</v>
      </c>
      <c r="E2345" s="144">
        <v>5476.48</v>
      </c>
      <c r="F2345" s="144">
        <v>1249.3599999999999</v>
      </c>
      <c r="G2345" s="144">
        <v>2272.42</v>
      </c>
      <c r="H2345" s="144">
        <v>582.91</v>
      </c>
      <c r="I2345" s="144">
        <v>4104.6899999999996</v>
      </c>
    </row>
    <row r="2346" spans="1:9" x14ac:dyDescent="0.2">
      <c r="A2346" s="141" t="s">
        <v>4706</v>
      </c>
      <c r="B2346" s="142" t="s">
        <v>17727</v>
      </c>
      <c r="C2346" s="143">
        <v>45</v>
      </c>
      <c r="D2346" s="143">
        <v>2</v>
      </c>
      <c r="E2346" s="144">
        <v>47816.56</v>
      </c>
      <c r="F2346" s="144">
        <v>53.44</v>
      </c>
      <c r="G2346" s="144">
        <v>168.33</v>
      </c>
      <c r="H2346" s="144">
        <v>5089.5600000000004</v>
      </c>
      <c r="I2346" s="144">
        <v>5311.33</v>
      </c>
    </row>
    <row r="2347" spans="1:9" x14ac:dyDescent="0.2">
      <c r="A2347" s="141" t="s">
        <v>4708</v>
      </c>
      <c r="B2347" s="142" t="s">
        <v>17728</v>
      </c>
      <c r="C2347" s="143">
        <v>50</v>
      </c>
      <c r="D2347" s="143">
        <v>0</v>
      </c>
      <c r="E2347" s="144">
        <v>0</v>
      </c>
      <c r="F2347" s="144">
        <v>59.38</v>
      </c>
      <c r="G2347" s="144">
        <v>0</v>
      </c>
      <c r="H2347" s="144">
        <v>0</v>
      </c>
      <c r="I2347" s="144">
        <v>59.38</v>
      </c>
    </row>
    <row r="2348" spans="1:9" x14ac:dyDescent="0.2">
      <c r="A2348" s="141" t="s">
        <v>4710</v>
      </c>
      <c r="B2348" s="142" t="s">
        <v>17729</v>
      </c>
      <c r="C2348" s="143">
        <v>232</v>
      </c>
      <c r="D2348" s="143">
        <v>3</v>
      </c>
      <c r="E2348" s="144">
        <v>795.32</v>
      </c>
      <c r="F2348" s="144">
        <v>275.52999999999997</v>
      </c>
      <c r="G2348" s="144">
        <v>252.49</v>
      </c>
      <c r="H2348" s="144">
        <v>84.66</v>
      </c>
      <c r="I2348" s="144">
        <v>612.67999999999995</v>
      </c>
    </row>
    <row r="2349" spans="1:9" x14ac:dyDescent="0.2">
      <c r="A2349" s="141" t="s">
        <v>4712</v>
      </c>
      <c r="B2349" s="142" t="s">
        <v>17730</v>
      </c>
      <c r="C2349" s="143">
        <v>534</v>
      </c>
      <c r="D2349" s="143">
        <v>10</v>
      </c>
      <c r="E2349" s="144">
        <v>1859.88</v>
      </c>
      <c r="F2349" s="144">
        <v>634.17999999999995</v>
      </c>
      <c r="G2349" s="144">
        <v>841.64</v>
      </c>
      <c r="H2349" s="144">
        <v>197.97</v>
      </c>
      <c r="I2349" s="144">
        <v>1673.79</v>
      </c>
    </row>
    <row r="2350" spans="1:9" x14ac:dyDescent="0.2">
      <c r="A2350" s="141" t="s">
        <v>4714</v>
      </c>
      <c r="B2350" s="142" t="s">
        <v>17731</v>
      </c>
      <c r="C2350" s="143">
        <v>681</v>
      </c>
      <c r="D2350" s="143">
        <v>16</v>
      </c>
      <c r="E2350" s="144">
        <v>3939.51</v>
      </c>
      <c r="F2350" s="144">
        <v>808.76</v>
      </c>
      <c r="G2350" s="144">
        <v>1346.62</v>
      </c>
      <c r="H2350" s="144">
        <v>419.32</v>
      </c>
      <c r="I2350" s="144">
        <v>2574.6999999999998</v>
      </c>
    </row>
    <row r="2351" spans="1:9" x14ac:dyDescent="0.2">
      <c r="A2351" s="141" t="s">
        <v>4716</v>
      </c>
      <c r="B2351" s="142" t="s">
        <v>17732</v>
      </c>
      <c r="C2351" s="143">
        <v>62</v>
      </c>
      <c r="D2351" s="143">
        <v>1</v>
      </c>
      <c r="E2351" s="144">
        <v>37.32</v>
      </c>
      <c r="F2351" s="144">
        <v>73.63</v>
      </c>
      <c r="G2351" s="144">
        <v>84.16</v>
      </c>
      <c r="H2351" s="144">
        <v>3.98</v>
      </c>
      <c r="I2351" s="144">
        <v>161.77000000000001</v>
      </c>
    </row>
    <row r="2352" spans="1:9" x14ac:dyDescent="0.2">
      <c r="A2352" s="141" t="s">
        <v>4718</v>
      </c>
      <c r="B2352" s="142" t="s">
        <v>17733</v>
      </c>
      <c r="C2352" s="143">
        <v>1619</v>
      </c>
      <c r="D2352" s="143">
        <v>29</v>
      </c>
      <c r="E2352" s="144">
        <v>71921.52</v>
      </c>
      <c r="F2352" s="144">
        <v>1922.74</v>
      </c>
      <c r="G2352" s="144">
        <v>2440.75</v>
      </c>
      <c r="H2352" s="144">
        <v>7655.27</v>
      </c>
      <c r="I2352" s="144">
        <v>12018.76</v>
      </c>
    </row>
    <row r="2353" spans="1:9" x14ac:dyDescent="0.2">
      <c r="A2353" s="141" t="s">
        <v>4720</v>
      </c>
      <c r="B2353" s="142" t="s">
        <v>17734</v>
      </c>
      <c r="C2353" s="143">
        <v>27</v>
      </c>
      <c r="D2353" s="143">
        <v>0</v>
      </c>
      <c r="E2353" s="144">
        <v>0</v>
      </c>
      <c r="F2353" s="144">
        <v>32.06</v>
      </c>
      <c r="G2353" s="144">
        <v>0</v>
      </c>
      <c r="H2353" s="144">
        <v>0</v>
      </c>
      <c r="I2353" s="144">
        <v>32.06</v>
      </c>
    </row>
    <row r="2354" spans="1:9" x14ac:dyDescent="0.2">
      <c r="A2354" s="141" t="s">
        <v>4722</v>
      </c>
      <c r="B2354" s="142" t="s">
        <v>17735</v>
      </c>
      <c r="C2354" s="143">
        <v>849</v>
      </c>
      <c r="D2354" s="143">
        <v>22</v>
      </c>
      <c r="E2354" s="144">
        <v>29433.22</v>
      </c>
      <c r="F2354" s="144">
        <v>1008.28</v>
      </c>
      <c r="G2354" s="144">
        <v>1851.61</v>
      </c>
      <c r="H2354" s="144">
        <v>3132.85</v>
      </c>
      <c r="I2354" s="144">
        <v>5992.74</v>
      </c>
    </row>
    <row r="2355" spans="1:9" x14ac:dyDescent="0.2">
      <c r="A2355" s="141" t="s">
        <v>4724</v>
      </c>
      <c r="B2355" s="142" t="s">
        <v>17736</v>
      </c>
      <c r="C2355" s="143">
        <v>15645</v>
      </c>
      <c r="D2355" s="143">
        <v>300</v>
      </c>
      <c r="E2355" s="144">
        <v>442142.5</v>
      </c>
      <c r="F2355" s="144">
        <v>18580.13</v>
      </c>
      <c r="G2355" s="144">
        <v>25249.14</v>
      </c>
      <c r="H2355" s="144">
        <v>47061.31</v>
      </c>
      <c r="I2355" s="144">
        <v>90890.58</v>
      </c>
    </row>
    <row r="2356" spans="1:9" x14ac:dyDescent="0.2">
      <c r="A2356" s="141" t="s">
        <v>4726</v>
      </c>
      <c r="B2356" s="142" t="s">
        <v>17737</v>
      </c>
      <c r="C2356" s="143">
        <v>292</v>
      </c>
      <c r="D2356" s="143">
        <v>20</v>
      </c>
      <c r="E2356" s="144">
        <v>57846.720000000001</v>
      </c>
      <c r="F2356" s="144">
        <v>346.78</v>
      </c>
      <c r="G2356" s="144">
        <v>1683.28</v>
      </c>
      <c r="H2356" s="144">
        <v>6157.16</v>
      </c>
      <c r="I2356" s="144">
        <v>8187.22</v>
      </c>
    </row>
    <row r="2357" spans="1:9" x14ac:dyDescent="0.2">
      <c r="A2357" s="141" t="s">
        <v>4728</v>
      </c>
      <c r="B2357" s="142" t="s">
        <v>17738</v>
      </c>
      <c r="C2357" s="143">
        <v>115</v>
      </c>
      <c r="D2357" s="143">
        <v>0</v>
      </c>
      <c r="E2357" s="144">
        <v>0</v>
      </c>
      <c r="F2357" s="144">
        <v>136.58000000000001</v>
      </c>
      <c r="G2357" s="144">
        <v>0</v>
      </c>
      <c r="H2357" s="144">
        <v>0</v>
      </c>
      <c r="I2357" s="144">
        <v>136.58000000000001</v>
      </c>
    </row>
    <row r="2358" spans="1:9" x14ac:dyDescent="0.2">
      <c r="A2358" s="141" t="s">
        <v>4730</v>
      </c>
      <c r="B2358" s="142" t="s">
        <v>17739</v>
      </c>
      <c r="C2358" s="143">
        <v>201</v>
      </c>
      <c r="D2358" s="143">
        <v>4</v>
      </c>
      <c r="E2358" s="144">
        <v>9814.93</v>
      </c>
      <c r="F2358" s="144">
        <v>238.71</v>
      </c>
      <c r="G2358" s="144">
        <v>336.66</v>
      </c>
      <c r="H2358" s="144">
        <v>1044.7</v>
      </c>
      <c r="I2358" s="144">
        <v>1620.07</v>
      </c>
    </row>
    <row r="2359" spans="1:9" x14ac:dyDescent="0.2">
      <c r="A2359" s="141" t="s">
        <v>4732</v>
      </c>
      <c r="B2359" s="142" t="s">
        <v>17740</v>
      </c>
      <c r="C2359" s="143">
        <v>109</v>
      </c>
      <c r="D2359" s="143">
        <v>3</v>
      </c>
      <c r="E2359" s="144">
        <v>683.23</v>
      </c>
      <c r="F2359" s="144">
        <v>129.44999999999999</v>
      </c>
      <c r="G2359" s="144">
        <v>252.49</v>
      </c>
      <c r="H2359" s="144">
        <v>72.72</v>
      </c>
      <c r="I2359" s="144">
        <v>454.66</v>
      </c>
    </row>
    <row r="2360" spans="1:9" x14ac:dyDescent="0.2">
      <c r="A2360" s="141" t="s">
        <v>4734</v>
      </c>
      <c r="B2360" s="142" t="s">
        <v>17741</v>
      </c>
      <c r="C2360" s="143">
        <v>358</v>
      </c>
      <c r="D2360" s="143">
        <v>8</v>
      </c>
      <c r="E2360" s="144">
        <v>2065.42</v>
      </c>
      <c r="F2360" s="144">
        <v>425.16</v>
      </c>
      <c r="G2360" s="144">
        <v>673.31</v>
      </c>
      <c r="H2360" s="144">
        <v>219.84</v>
      </c>
      <c r="I2360" s="144">
        <v>1318.31</v>
      </c>
    </row>
    <row r="2361" spans="1:9" x14ac:dyDescent="0.2">
      <c r="A2361" s="141" t="s">
        <v>4736</v>
      </c>
      <c r="B2361" s="142" t="s">
        <v>17742</v>
      </c>
      <c r="C2361" s="143">
        <v>281</v>
      </c>
      <c r="D2361" s="143">
        <v>7</v>
      </c>
      <c r="E2361" s="144">
        <v>1094.8</v>
      </c>
      <c r="F2361" s="144">
        <v>333.72</v>
      </c>
      <c r="G2361" s="144">
        <v>589.14</v>
      </c>
      <c r="H2361" s="144">
        <v>116.53</v>
      </c>
      <c r="I2361" s="144">
        <v>1039.3900000000001</v>
      </c>
    </row>
    <row r="2362" spans="1:9" x14ac:dyDescent="0.2">
      <c r="A2362" s="141" t="s">
        <v>4738</v>
      </c>
      <c r="B2362" s="142" t="s">
        <v>17743</v>
      </c>
      <c r="C2362" s="143">
        <v>36</v>
      </c>
      <c r="D2362" s="143">
        <v>0</v>
      </c>
      <c r="E2362" s="144">
        <v>0</v>
      </c>
      <c r="F2362" s="144">
        <v>42.75</v>
      </c>
      <c r="G2362" s="144">
        <v>0</v>
      </c>
      <c r="H2362" s="144">
        <v>0</v>
      </c>
      <c r="I2362" s="144">
        <v>42.75</v>
      </c>
    </row>
    <row r="2363" spans="1:9" x14ac:dyDescent="0.2">
      <c r="A2363" s="141" t="s">
        <v>4740</v>
      </c>
      <c r="B2363" s="142" t="s">
        <v>17744</v>
      </c>
      <c r="C2363" s="143">
        <v>261</v>
      </c>
      <c r="D2363" s="143">
        <v>2</v>
      </c>
      <c r="E2363" s="144">
        <v>373.22</v>
      </c>
      <c r="F2363" s="144">
        <v>309.97000000000003</v>
      </c>
      <c r="G2363" s="144">
        <v>168.33</v>
      </c>
      <c r="H2363" s="144">
        <v>39.729999999999997</v>
      </c>
      <c r="I2363" s="144">
        <v>518.03</v>
      </c>
    </row>
    <row r="2364" spans="1:9" x14ac:dyDescent="0.2">
      <c r="A2364" s="141" t="s">
        <v>4742</v>
      </c>
      <c r="B2364" s="142" t="s">
        <v>17745</v>
      </c>
      <c r="C2364" s="143">
        <v>268</v>
      </c>
      <c r="D2364" s="143">
        <v>6</v>
      </c>
      <c r="E2364" s="144">
        <v>2312.8000000000002</v>
      </c>
      <c r="F2364" s="144">
        <v>318.27999999999997</v>
      </c>
      <c r="G2364" s="144">
        <v>504.98</v>
      </c>
      <c r="H2364" s="144">
        <v>246.18</v>
      </c>
      <c r="I2364" s="144">
        <v>1069.44</v>
      </c>
    </row>
    <row r="2365" spans="1:9" x14ac:dyDescent="0.2">
      <c r="A2365" s="141" t="s">
        <v>4744</v>
      </c>
      <c r="B2365" s="142" t="s">
        <v>17746</v>
      </c>
      <c r="C2365" s="143">
        <v>97</v>
      </c>
      <c r="D2365" s="143">
        <v>3</v>
      </c>
      <c r="E2365" s="144">
        <v>261.25</v>
      </c>
      <c r="F2365" s="144">
        <v>115.2</v>
      </c>
      <c r="G2365" s="144">
        <v>252.49</v>
      </c>
      <c r="H2365" s="144">
        <v>27.81</v>
      </c>
      <c r="I2365" s="144">
        <v>395.5</v>
      </c>
    </row>
    <row r="2366" spans="1:9" x14ac:dyDescent="0.2">
      <c r="A2366" s="141" t="s">
        <v>4746</v>
      </c>
      <c r="B2366" s="142" t="s">
        <v>17747</v>
      </c>
      <c r="C2366" s="143">
        <v>226</v>
      </c>
      <c r="D2366" s="143">
        <v>2</v>
      </c>
      <c r="E2366" s="144">
        <v>298.58</v>
      </c>
      <c r="F2366" s="144">
        <v>268.39999999999998</v>
      </c>
      <c r="G2366" s="144">
        <v>168.33</v>
      </c>
      <c r="H2366" s="144">
        <v>31.78</v>
      </c>
      <c r="I2366" s="144">
        <v>468.51</v>
      </c>
    </row>
    <row r="2367" spans="1:9" x14ac:dyDescent="0.2">
      <c r="A2367" s="141" t="s">
        <v>4748</v>
      </c>
      <c r="B2367" s="142" t="s">
        <v>17748</v>
      </c>
      <c r="C2367" s="143">
        <v>89</v>
      </c>
      <c r="D2367" s="143">
        <v>1</v>
      </c>
      <c r="E2367" s="144">
        <v>505.57</v>
      </c>
      <c r="F2367" s="144">
        <v>105.7</v>
      </c>
      <c r="G2367" s="144">
        <v>84.16</v>
      </c>
      <c r="H2367" s="144">
        <v>53.82</v>
      </c>
      <c r="I2367" s="144">
        <v>243.68</v>
      </c>
    </row>
    <row r="2368" spans="1:9" x14ac:dyDescent="0.2">
      <c r="A2368" s="141" t="s">
        <v>4750</v>
      </c>
      <c r="B2368" s="142" t="s">
        <v>17749</v>
      </c>
      <c r="C2368" s="143">
        <v>73</v>
      </c>
      <c r="D2368" s="143">
        <v>2</v>
      </c>
      <c r="E2368" s="144">
        <v>298.58</v>
      </c>
      <c r="F2368" s="144">
        <v>86.7</v>
      </c>
      <c r="G2368" s="144">
        <v>168.33</v>
      </c>
      <c r="H2368" s="144">
        <v>31.78</v>
      </c>
      <c r="I2368" s="144">
        <v>286.81</v>
      </c>
    </row>
    <row r="2369" spans="1:9" x14ac:dyDescent="0.2">
      <c r="A2369" s="141" t="s">
        <v>4752</v>
      </c>
      <c r="B2369" s="142" t="s">
        <v>17750</v>
      </c>
      <c r="C2369" s="143">
        <v>56</v>
      </c>
      <c r="D2369" s="143">
        <v>0</v>
      </c>
      <c r="E2369" s="144">
        <v>0</v>
      </c>
      <c r="F2369" s="144">
        <v>66.5</v>
      </c>
      <c r="G2369" s="144">
        <v>0</v>
      </c>
      <c r="H2369" s="144">
        <v>0</v>
      </c>
      <c r="I2369" s="144">
        <v>66.5</v>
      </c>
    </row>
    <row r="2370" spans="1:9" x14ac:dyDescent="0.2">
      <c r="A2370" s="141" t="s">
        <v>4754</v>
      </c>
      <c r="B2370" s="142" t="s">
        <v>17751</v>
      </c>
      <c r="C2370" s="143">
        <v>112</v>
      </c>
      <c r="D2370" s="143">
        <v>0</v>
      </c>
      <c r="E2370" s="144">
        <v>0</v>
      </c>
      <c r="F2370" s="144">
        <v>133.02000000000001</v>
      </c>
      <c r="G2370" s="144">
        <v>0</v>
      </c>
      <c r="H2370" s="144">
        <v>0</v>
      </c>
      <c r="I2370" s="144">
        <v>133.02000000000001</v>
      </c>
    </row>
    <row r="2371" spans="1:9" x14ac:dyDescent="0.2">
      <c r="A2371" s="141" t="s">
        <v>4756</v>
      </c>
      <c r="B2371" s="142" t="s">
        <v>17752</v>
      </c>
      <c r="C2371" s="143">
        <v>204</v>
      </c>
      <c r="D2371" s="143">
        <v>6</v>
      </c>
      <c r="E2371" s="144">
        <v>1129.3800000000001</v>
      </c>
      <c r="F2371" s="144">
        <v>242.27</v>
      </c>
      <c r="G2371" s="144">
        <v>504.98</v>
      </c>
      <c r="H2371" s="144">
        <v>120.21</v>
      </c>
      <c r="I2371" s="144">
        <v>867.46</v>
      </c>
    </row>
    <row r="2372" spans="1:9" x14ac:dyDescent="0.2">
      <c r="A2372" s="141" t="s">
        <v>4758</v>
      </c>
      <c r="B2372" s="142" t="s">
        <v>17753</v>
      </c>
      <c r="C2372" s="143">
        <v>46</v>
      </c>
      <c r="D2372" s="143">
        <v>2</v>
      </c>
      <c r="E2372" s="144">
        <v>255.04</v>
      </c>
      <c r="F2372" s="144">
        <v>54.63</v>
      </c>
      <c r="G2372" s="144">
        <v>168.33</v>
      </c>
      <c r="H2372" s="144">
        <v>27.14</v>
      </c>
      <c r="I2372" s="144">
        <v>250.1</v>
      </c>
    </row>
    <row r="2373" spans="1:9" x14ac:dyDescent="0.2">
      <c r="A2373" s="141" t="s">
        <v>4760</v>
      </c>
      <c r="B2373" s="142" t="s">
        <v>17754</v>
      </c>
      <c r="C2373" s="143">
        <v>21</v>
      </c>
      <c r="D2373" s="143">
        <v>1</v>
      </c>
      <c r="E2373" s="144">
        <v>37.32</v>
      </c>
      <c r="F2373" s="144">
        <v>24.94</v>
      </c>
      <c r="G2373" s="144">
        <v>84.16</v>
      </c>
      <c r="H2373" s="144">
        <v>3.98</v>
      </c>
      <c r="I2373" s="144">
        <v>113.08</v>
      </c>
    </row>
    <row r="2374" spans="1:9" x14ac:dyDescent="0.2">
      <c r="A2374" s="141" t="s">
        <v>4762</v>
      </c>
      <c r="B2374" s="142" t="s">
        <v>17755</v>
      </c>
      <c r="C2374" s="143">
        <v>1108</v>
      </c>
      <c r="D2374" s="143">
        <v>32</v>
      </c>
      <c r="E2374" s="144">
        <v>7929.21</v>
      </c>
      <c r="F2374" s="144">
        <v>1315.87</v>
      </c>
      <c r="G2374" s="144">
        <v>2693.24</v>
      </c>
      <c r="H2374" s="144">
        <v>843.98</v>
      </c>
      <c r="I2374" s="144">
        <v>4853.09</v>
      </c>
    </row>
    <row r="2375" spans="1:9" x14ac:dyDescent="0.2">
      <c r="A2375" s="141" t="s">
        <v>4764</v>
      </c>
      <c r="B2375" s="142" t="s">
        <v>17756</v>
      </c>
      <c r="C2375" s="143">
        <v>95</v>
      </c>
      <c r="D2375" s="143">
        <v>2</v>
      </c>
      <c r="E2375" s="144">
        <v>497.64</v>
      </c>
      <c r="F2375" s="144">
        <v>112.82</v>
      </c>
      <c r="G2375" s="144">
        <v>168.33</v>
      </c>
      <c r="H2375" s="144">
        <v>52.97</v>
      </c>
      <c r="I2375" s="144">
        <v>334.12</v>
      </c>
    </row>
    <row r="2376" spans="1:9" x14ac:dyDescent="0.2">
      <c r="A2376" s="141" t="s">
        <v>4766</v>
      </c>
      <c r="B2376" s="142" t="s">
        <v>17757</v>
      </c>
      <c r="C2376" s="143">
        <v>473</v>
      </c>
      <c r="D2376" s="143">
        <v>8</v>
      </c>
      <c r="E2376" s="144">
        <v>54796.45</v>
      </c>
      <c r="F2376" s="144">
        <v>561.74</v>
      </c>
      <c r="G2376" s="144">
        <v>673.31</v>
      </c>
      <c r="H2376" s="144">
        <v>5832.5</v>
      </c>
      <c r="I2376" s="144">
        <v>7067.55</v>
      </c>
    </row>
    <row r="2377" spans="1:9" x14ac:dyDescent="0.2">
      <c r="A2377" s="141" t="s">
        <v>4768</v>
      </c>
      <c r="B2377" s="142" t="s">
        <v>17758</v>
      </c>
      <c r="C2377" s="143">
        <v>130</v>
      </c>
      <c r="D2377" s="143">
        <v>3</v>
      </c>
      <c r="E2377" s="144">
        <v>392.27</v>
      </c>
      <c r="F2377" s="144">
        <v>154.38999999999999</v>
      </c>
      <c r="G2377" s="144">
        <v>252.49</v>
      </c>
      <c r="H2377" s="144">
        <v>41.75</v>
      </c>
      <c r="I2377" s="144">
        <v>448.63</v>
      </c>
    </row>
    <row r="2378" spans="1:9" x14ac:dyDescent="0.2">
      <c r="A2378" s="141" t="s">
        <v>4770</v>
      </c>
      <c r="B2378" s="142" t="s">
        <v>17759</v>
      </c>
      <c r="C2378" s="143">
        <v>112</v>
      </c>
      <c r="D2378" s="143">
        <v>3</v>
      </c>
      <c r="E2378" s="144">
        <v>516.29999999999995</v>
      </c>
      <c r="F2378" s="144">
        <v>133.02000000000001</v>
      </c>
      <c r="G2378" s="144">
        <v>252.49</v>
      </c>
      <c r="H2378" s="144">
        <v>54.95</v>
      </c>
      <c r="I2378" s="144">
        <v>440.46</v>
      </c>
    </row>
    <row r="2379" spans="1:9" x14ac:dyDescent="0.2">
      <c r="A2379" s="141" t="s">
        <v>4772</v>
      </c>
      <c r="B2379" s="142" t="s">
        <v>17760</v>
      </c>
      <c r="C2379" s="143">
        <v>323</v>
      </c>
      <c r="D2379" s="143">
        <v>7</v>
      </c>
      <c r="E2379" s="144">
        <v>1629.95</v>
      </c>
      <c r="F2379" s="144">
        <v>383.6</v>
      </c>
      <c r="G2379" s="144">
        <v>589.14</v>
      </c>
      <c r="H2379" s="144">
        <v>173.49</v>
      </c>
      <c r="I2379" s="144">
        <v>1146.23</v>
      </c>
    </row>
    <row r="2380" spans="1:9" x14ac:dyDescent="0.2">
      <c r="A2380" s="141" t="s">
        <v>4774</v>
      </c>
      <c r="B2380" s="142" t="s">
        <v>17761</v>
      </c>
      <c r="C2380" s="143">
        <v>471</v>
      </c>
      <c r="D2380" s="143">
        <v>11</v>
      </c>
      <c r="E2380" s="144">
        <v>6473.43</v>
      </c>
      <c r="F2380" s="144">
        <v>559.36</v>
      </c>
      <c r="G2380" s="144">
        <v>925.8</v>
      </c>
      <c r="H2380" s="144">
        <v>689.02</v>
      </c>
      <c r="I2380" s="144">
        <v>2174.1799999999998</v>
      </c>
    </row>
    <row r="2381" spans="1:9" x14ac:dyDescent="0.2">
      <c r="A2381" s="141" t="s">
        <v>4776</v>
      </c>
      <c r="B2381" s="142" t="s">
        <v>17762</v>
      </c>
      <c r="C2381" s="143">
        <v>719</v>
      </c>
      <c r="D2381" s="143">
        <v>7</v>
      </c>
      <c r="E2381" s="144">
        <v>3705.96</v>
      </c>
      <c r="F2381" s="144">
        <v>853.89</v>
      </c>
      <c r="G2381" s="144">
        <v>589.14</v>
      </c>
      <c r="H2381" s="144">
        <v>394.46</v>
      </c>
      <c r="I2381" s="144">
        <v>1837.49</v>
      </c>
    </row>
    <row r="2382" spans="1:9" x14ac:dyDescent="0.2">
      <c r="A2382" s="141" t="s">
        <v>4778</v>
      </c>
      <c r="B2382" s="142" t="s">
        <v>17763</v>
      </c>
      <c r="C2382" s="143">
        <v>469</v>
      </c>
      <c r="D2382" s="143">
        <v>8</v>
      </c>
      <c r="E2382" s="144">
        <v>8595.6299999999992</v>
      </c>
      <c r="F2382" s="144">
        <v>556.99</v>
      </c>
      <c r="G2382" s="144">
        <v>673.31</v>
      </c>
      <c r="H2382" s="144">
        <v>914.91</v>
      </c>
      <c r="I2382" s="144">
        <v>2145.21</v>
      </c>
    </row>
    <row r="2383" spans="1:9" x14ac:dyDescent="0.2">
      <c r="A2383" s="141" t="s">
        <v>4780</v>
      </c>
      <c r="B2383" s="142" t="s">
        <v>17764</v>
      </c>
      <c r="C2383" s="143">
        <v>492</v>
      </c>
      <c r="D2383" s="143">
        <v>12</v>
      </c>
      <c r="E2383" s="144">
        <v>37502.06</v>
      </c>
      <c r="F2383" s="144">
        <v>584.29999999999995</v>
      </c>
      <c r="G2383" s="144">
        <v>1009.97</v>
      </c>
      <c r="H2383" s="144">
        <v>3991.69</v>
      </c>
      <c r="I2383" s="144">
        <v>5585.96</v>
      </c>
    </row>
    <row r="2384" spans="1:9" x14ac:dyDescent="0.2">
      <c r="A2384" s="141" t="s">
        <v>4782</v>
      </c>
      <c r="B2384" s="142" t="s">
        <v>17765</v>
      </c>
      <c r="C2384" s="143">
        <v>73</v>
      </c>
      <c r="D2384" s="143">
        <v>2</v>
      </c>
      <c r="E2384" s="144">
        <v>335.9</v>
      </c>
      <c r="F2384" s="144">
        <v>86.7</v>
      </c>
      <c r="G2384" s="144">
        <v>168.33</v>
      </c>
      <c r="H2384" s="144">
        <v>35.75</v>
      </c>
      <c r="I2384" s="144">
        <v>290.77999999999997</v>
      </c>
    </row>
    <row r="2385" spans="1:9" x14ac:dyDescent="0.2">
      <c r="A2385" s="141" t="s">
        <v>4784</v>
      </c>
      <c r="B2385" s="142" t="s">
        <v>17766</v>
      </c>
      <c r="C2385" s="143">
        <v>993</v>
      </c>
      <c r="D2385" s="143">
        <v>24</v>
      </c>
      <c r="E2385" s="144">
        <v>6652.65</v>
      </c>
      <c r="F2385" s="144">
        <v>1179.3</v>
      </c>
      <c r="G2385" s="144">
        <v>2019.93</v>
      </c>
      <c r="H2385" s="144">
        <v>708.1</v>
      </c>
      <c r="I2385" s="144">
        <v>3907.33</v>
      </c>
    </row>
    <row r="2386" spans="1:9" x14ac:dyDescent="0.2">
      <c r="A2386" s="141" t="s">
        <v>4786</v>
      </c>
      <c r="B2386" s="142" t="s">
        <v>17767</v>
      </c>
      <c r="C2386" s="143">
        <v>2466</v>
      </c>
      <c r="D2386" s="143">
        <v>40</v>
      </c>
      <c r="E2386" s="144">
        <v>25070.94</v>
      </c>
      <c r="F2386" s="144">
        <v>2928.64</v>
      </c>
      <c r="G2386" s="144">
        <v>3366.55</v>
      </c>
      <c r="H2386" s="144">
        <v>2668.53</v>
      </c>
      <c r="I2386" s="144">
        <v>8963.7199999999993</v>
      </c>
    </row>
    <row r="2387" spans="1:9" x14ac:dyDescent="0.2">
      <c r="A2387" s="141" t="s">
        <v>4788</v>
      </c>
      <c r="B2387" s="142" t="s">
        <v>17768</v>
      </c>
      <c r="C2387" s="143">
        <v>67</v>
      </c>
      <c r="D2387" s="143">
        <v>3</v>
      </c>
      <c r="E2387" s="144">
        <v>447.87</v>
      </c>
      <c r="F2387" s="144">
        <v>79.569999999999993</v>
      </c>
      <c r="G2387" s="144">
        <v>252.49</v>
      </c>
      <c r="H2387" s="144">
        <v>47.67</v>
      </c>
      <c r="I2387" s="144">
        <v>379.73</v>
      </c>
    </row>
    <row r="2388" spans="1:9" x14ac:dyDescent="0.2">
      <c r="A2388" s="141" t="s">
        <v>4790</v>
      </c>
      <c r="B2388" s="142" t="s">
        <v>17769</v>
      </c>
      <c r="C2388" s="143">
        <v>2280</v>
      </c>
      <c r="D2388" s="143">
        <v>47</v>
      </c>
      <c r="E2388" s="144">
        <v>39498.46</v>
      </c>
      <c r="F2388" s="144">
        <v>2707.74</v>
      </c>
      <c r="G2388" s="144">
        <v>3955.7</v>
      </c>
      <c r="H2388" s="144">
        <v>4204.18</v>
      </c>
      <c r="I2388" s="144">
        <v>10867.62</v>
      </c>
    </row>
    <row r="2389" spans="1:9" x14ac:dyDescent="0.2">
      <c r="A2389" s="141" t="s">
        <v>4792</v>
      </c>
      <c r="B2389" s="142" t="s">
        <v>17770</v>
      </c>
      <c r="C2389" s="143">
        <v>386</v>
      </c>
      <c r="D2389" s="143">
        <v>15</v>
      </c>
      <c r="E2389" s="144">
        <v>2304.34</v>
      </c>
      <c r="F2389" s="144">
        <v>458.42</v>
      </c>
      <c r="G2389" s="144">
        <v>1262.46</v>
      </c>
      <c r="H2389" s="144">
        <v>245.27</v>
      </c>
      <c r="I2389" s="144">
        <v>1966.15</v>
      </c>
    </row>
    <row r="2390" spans="1:9" x14ac:dyDescent="0.2">
      <c r="A2390" s="141" t="s">
        <v>4794</v>
      </c>
      <c r="B2390" s="142" t="s">
        <v>17771</v>
      </c>
      <c r="C2390" s="143">
        <v>207</v>
      </c>
      <c r="D2390" s="143">
        <v>2</v>
      </c>
      <c r="E2390" s="144">
        <v>298.58</v>
      </c>
      <c r="F2390" s="144">
        <v>245.83</v>
      </c>
      <c r="G2390" s="144">
        <v>168.33</v>
      </c>
      <c r="H2390" s="144">
        <v>31.78</v>
      </c>
      <c r="I2390" s="144">
        <v>445.94</v>
      </c>
    </row>
    <row r="2391" spans="1:9" x14ac:dyDescent="0.2">
      <c r="A2391" s="141" t="s">
        <v>4796</v>
      </c>
      <c r="B2391" s="142" t="s">
        <v>17772</v>
      </c>
      <c r="C2391" s="143">
        <v>147</v>
      </c>
      <c r="D2391" s="143">
        <v>0</v>
      </c>
      <c r="E2391" s="144">
        <v>0</v>
      </c>
      <c r="F2391" s="144">
        <v>174.58</v>
      </c>
      <c r="G2391" s="144">
        <v>0</v>
      </c>
      <c r="H2391" s="144">
        <v>0</v>
      </c>
      <c r="I2391" s="144">
        <v>174.58</v>
      </c>
    </row>
    <row r="2392" spans="1:9" x14ac:dyDescent="0.2">
      <c r="A2392" s="141" t="s">
        <v>4798</v>
      </c>
      <c r="B2392" s="142" t="s">
        <v>17773</v>
      </c>
      <c r="C2392" s="143">
        <v>173</v>
      </c>
      <c r="D2392" s="143">
        <v>7</v>
      </c>
      <c r="E2392" s="144">
        <v>11293.58</v>
      </c>
      <c r="F2392" s="144">
        <v>205.46</v>
      </c>
      <c r="G2392" s="144">
        <v>589.14</v>
      </c>
      <c r="H2392" s="144">
        <v>1202.08</v>
      </c>
      <c r="I2392" s="144">
        <v>1996.68</v>
      </c>
    </row>
    <row r="2393" spans="1:9" x14ac:dyDescent="0.2">
      <c r="A2393" s="141" t="s">
        <v>4800</v>
      </c>
      <c r="B2393" s="142" t="s">
        <v>17774</v>
      </c>
      <c r="C2393" s="143">
        <v>45</v>
      </c>
      <c r="D2393" s="143">
        <v>0</v>
      </c>
      <c r="E2393" s="144">
        <v>0</v>
      </c>
      <c r="F2393" s="144">
        <v>53.44</v>
      </c>
      <c r="G2393" s="144">
        <v>0</v>
      </c>
      <c r="H2393" s="144">
        <v>0</v>
      </c>
      <c r="I2393" s="144">
        <v>53.44</v>
      </c>
    </row>
    <row r="2394" spans="1:9" x14ac:dyDescent="0.2">
      <c r="A2394" s="141" t="s">
        <v>4802</v>
      </c>
      <c r="B2394" s="142" t="s">
        <v>17775</v>
      </c>
      <c r="C2394" s="143">
        <v>1313</v>
      </c>
      <c r="D2394" s="143">
        <v>20</v>
      </c>
      <c r="E2394" s="144">
        <v>14550.11</v>
      </c>
      <c r="F2394" s="144">
        <v>1559.33</v>
      </c>
      <c r="G2394" s="144">
        <v>1683.28</v>
      </c>
      <c r="H2394" s="144">
        <v>1548.7</v>
      </c>
      <c r="I2394" s="144">
        <v>4791.3100000000004</v>
      </c>
    </row>
    <row r="2395" spans="1:9" x14ac:dyDescent="0.2">
      <c r="A2395" s="141" t="s">
        <v>4804</v>
      </c>
      <c r="B2395" s="142" t="s">
        <v>17776</v>
      </c>
      <c r="C2395" s="143">
        <v>401</v>
      </c>
      <c r="D2395" s="143">
        <v>13</v>
      </c>
      <c r="E2395" s="144">
        <v>2509.33</v>
      </c>
      <c r="F2395" s="144">
        <v>476.23</v>
      </c>
      <c r="G2395" s="144">
        <v>1094.1300000000001</v>
      </c>
      <c r="H2395" s="144">
        <v>267.08999999999997</v>
      </c>
      <c r="I2395" s="144">
        <v>1837.45</v>
      </c>
    </row>
    <row r="2396" spans="1:9" x14ac:dyDescent="0.2">
      <c r="A2396" s="141" t="s">
        <v>4806</v>
      </c>
      <c r="B2396" s="142" t="s">
        <v>17777</v>
      </c>
      <c r="C2396" s="143">
        <v>23</v>
      </c>
      <c r="D2396" s="143">
        <v>0</v>
      </c>
      <c r="E2396" s="144">
        <v>0</v>
      </c>
      <c r="F2396" s="144">
        <v>27.31</v>
      </c>
      <c r="G2396" s="144">
        <v>0</v>
      </c>
      <c r="H2396" s="144">
        <v>0</v>
      </c>
      <c r="I2396" s="144">
        <v>27.31</v>
      </c>
    </row>
    <row r="2397" spans="1:9" x14ac:dyDescent="0.2">
      <c r="A2397" s="141" t="s">
        <v>4808</v>
      </c>
      <c r="B2397" s="142" t="s">
        <v>17778</v>
      </c>
      <c r="C2397" s="143">
        <v>384</v>
      </c>
      <c r="D2397" s="143">
        <v>5</v>
      </c>
      <c r="E2397" s="144">
        <v>1148.7</v>
      </c>
      <c r="F2397" s="144">
        <v>456.04</v>
      </c>
      <c r="G2397" s="144">
        <v>420.82</v>
      </c>
      <c r="H2397" s="144">
        <v>122.26</v>
      </c>
      <c r="I2397" s="144">
        <v>999.12</v>
      </c>
    </row>
    <row r="2398" spans="1:9" x14ac:dyDescent="0.2">
      <c r="A2398" s="141" t="s">
        <v>4810</v>
      </c>
      <c r="B2398" s="142" t="s">
        <v>17779</v>
      </c>
      <c r="C2398" s="143">
        <v>447</v>
      </c>
      <c r="D2398" s="143">
        <v>12</v>
      </c>
      <c r="E2398" s="144">
        <v>2332.44</v>
      </c>
      <c r="F2398" s="144">
        <v>530.86</v>
      </c>
      <c r="G2398" s="144">
        <v>1009.97</v>
      </c>
      <c r="H2398" s="144">
        <v>248.26</v>
      </c>
      <c r="I2398" s="144">
        <v>1789.09</v>
      </c>
    </row>
    <row r="2399" spans="1:9" x14ac:dyDescent="0.2">
      <c r="A2399" s="141" t="s">
        <v>4812</v>
      </c>
      <c r="B2399" s="142" t="s">
        <v>17780</v>
      </c>
      <c r="C2399" s="143">
        <v>200</v>
      </c>
      <c r="D2399" s="143">
        <v>18</v>
      </c>
      <c r="E2399" s="144">
        <v>9175.44</v>
      </c>
      <c r="F2399" s="144">
        <v>237.52</v>
      </c>
      <c r="G2399" s="144">
        <v>1514.95</v>
      </c>
      <c r="H2399" s="144">
        <v>976.62</v>
      </c>
      <c r="I2399" s="144">
        <v>2729.09</v>
      </c>
    </row>
    <row r="2400" spans="1:9" x14ac:dyDescent="0.2">
      <c r="A2400" s="141" t="s">
        <v>4814</v>
      </c>
      <c r="B2400" s="142" t="s">
        <v>17781</v>
      </c>
      <c r="C2400" s="143">
        <v>808</v>
      </c>
      <c r="D2400" s="143">
        <v>22</v>
      </c>
      <c r="E2400" s="144">
        <v>9171.7800000000007</v>
      </c>
      <c r="F2400" s="144">
        <v>959.58</v>
      </c>
      <c r="G2400" s="144">
        <v>1851.61</v>
      </c>
      <c r="H2400" s="144">
        <v>976.24</v>
      </c>
      <c r="I2400" s="144">
        <v>3787.43</v>
      </c>
    </row>
    <row r="2401" spans="1:9" x14ac:dyDescent="0.2">
      <c r="A2401" s="141" t="s">
        <v>4816</v>
      </c>
      <c r="B2401" s="142" t="s">
        <v>17782</v>
      </c>
      <c r="C2401" s="143">
        <v>214</v>
      </c>
      <c r="D2401" s="143">
        <v>4</v>
      </c>
      <c r="E2401" s="144">
        <v>718.62</v>
      </c>
      <c r="F2401" s="144">
        <v>254.15</v>
      </c>
      <c r="G2401" s="144">
        <v>336.66</v>
      </c>
      <c r="H2401" s="144">
        <v>76.489999999999995</v>
      </c>
      <c r="I2401" s="144">
        <v>667.3</v>
      </c>
    </row>
    <row r="2402" spans="1:9" x14ac:dyDescent="0.2">
      <c r="A2402" s="141" t="s">
        <v>4818</v>
      </c>
      <c r="B2402" s="142" t="s">
        <v>17783</v>
      </c>
      <c r="C2402" s="143">
        <v>335</v>
      </c>
      <c r="D2402" s="143">
        <v>3</v>
      </c>
      <c r="E2402" s="144">
        <v>782.49</v>
      </c>
      <c r="F2402" s="144">
        <v>397.85</v>
      </c>
      <c r="G2402" s="144">
        <v>252.49</v>
      </c>
      <c r="H2402" s="144">
        <v>83.29</v>
      </c>
      <c r="I2402" s="144">
        <v>733.63</v>
      </c>
    </row>
    <row r="2403" spans="1:9" x14ac:dyDescent="0.2">
      <c r="A2403" s="141" t="s">
        <v>4820</v>
      </c>
      <c r="B2403" s="142" t="s">
        <v>17784</v>
      </c>
      <c r="C2403" s="143">
        <v>120</v>
      </c>
      <c r="D2403" s="143">
        <v>4</v>
      </c>
      <c r="E2403" s="144">
        <v>836.59</v>
      </c>
      <c r="F2403" s="144">
        <v>142.51</v>
      </c>
      <c r="G2403" s="144">
        <v>336.66</v>
      </c>
      <c r="H2403" s="144">
        <v>89.05</v>
      </c>
      <c r="I2403" s="144">
        <v>568.22</v>
      </c>
    </row>
    <row r="2404" spans="1:9" x14ac:dyDescent="0.2">
      <c r="A2404" s="141" t="s">
        <v>4822</v>
      </c>
      <c r="B2404" s="142" t="s">
        <v>17785</v>
      </c>
      <c r="C2404" s="143">
        <v>11</v>
      </c>
      <c r="D2404" s="143">
        <v>0</v>
      </c>
      <c r="E2404" s="144">
        <v>0</v>
      </c>
      <c r="F2404" s="144">
        <v>13.06</v>
      </c>
      <c r="G2404" s="144">
        <v>0</v>
      </c>
      <c r="H2404" s="144">
        <v>0</v>
      </c>
      <c r="I2404" s="144">
        <v>13.06</v>
      </c>
    </row>
    <row r="2405" spans="1:9" x14ac:dyDescent="0.2">
      <c r="A2405" s="141" t="s">
        <v>4824</v>
      </c>
      <c r="B2405" s="142" t="s">
        <v>17786</v>
      </c>
      <c r="C2405" s="143">
        <v>17</v>
      </c>
      <c r="D2405" s="143">
        <v>0</v>
      </c>
      <c r="E2405" s="144">
        <v>0</v>
      </c>
      <c r="F2405" s="144">
        <v>20.190000000000001</v>
      </c>
      <c r="G2405" s="144">
        <v>0</v>
      </c>
      <c r="H2405" s="144">
        <v>0</v>
      </c>
      <c r="I2405" s="144">
        <v>20.190000000000001</v>
      </c>
    </row>
    <row r="2406" spans="1:9" x14ac:dyDescent="0.2">
      <c r="A2406" s="141" t="s">
        <v>4826</v>
      </c>
      <c r="B2406" s="142" t="s">
        <v>17787</v>
      </c>
      <c r="C2406" s="143">
        <v>106</v>
      </c>
      <c r="D2406" s="143">
        <v>11</v>
      </c>
      <c r="E2406" s="144">
        <v>1307.17</v>
      </c>
      <c r="F2406" s="144">
        <v>125.89</v>
      </c>
      <c r="G2406" s="144">
        <v>925.8</v>
      </c>
      <c r="H2406" s="144">
        <v>139.13999999999999</v>
      </c>
      <c r="I2406" s="144">
        <v>1190.83</v>
      </c>
    </row>
    <row r="2407" spans="1:9" x14ac:dyDescent="0.2">
      <c r="A2407" s="141" t="s">
        <v>4828</v>
      </c>
      <c r="B2407" s="142" t="s">
        <v>17788</v>
      </c>
      <c r="C2407" s="143">
        <v>57</v>
      </c>
      <c r="D2407" s="143">
        <v>1</v>
      </c>
      <c r="E2407" s="144">
        <v>149.29</v>
      </c>
      <c r="F2407" s="144">
        <v>67.7</v>
      </c>
      <c r="G2407" s="144">
        <v>84.16</v>
      </c>
      <c r="H2407" s="144">
        <v>15.89</v>
      </c>
      <c r="I2407" s="144">
        <v>167.75</v>
      </c>
    </row>
    <row r="2408" spans="1:9" x14ac:dyDescent="0.2">
      <c r="A2408" s="141" t="s">
        <v>4830</v>
      </c>
      <c r="B2408" s="142" t="s">
        <v>17789</v>
      </c>
      <c r="C2408" s="143">
        <v>269</v>
      </c>
      <c r="D2408" s="143">
        <v>21</v>
      </c>
      <c r="E2408" s="144">
        <v>5566.31</v>
      </c>
      <c r="F2408" s="144">
        <v>319.45999999999998</v>
      </c>
      <c r="G2408" s="144">
        <v>1767.44</v>
      </c>
      <c r="H2408" s="144">
        <v>592.47</v>
      </c>
      <c r="I2408" s="144">
        <v>2679.37</v>
      </c>
    </row>
    <row r="2409" spans="1:9" x14ac:dyDescent="0.2">
      <c r="A2409" s="141" t="s">
        <v>4832</v>
      </c>
      <c r="B2409" s="142" t="s">
        <v>17790</v>
      </c>
      <c r="C2409" s="143">
        <v>159</v>
      </c>
      <c r="D2409" s="143">
        <v>1</v>
      </c>
      <c r="E2409" s="144">
        <v>149.29</v>
      </c>
      <c r="F2409" s="144">
        <v>188.83</v>
      </c>
      <c r="G2409" s="144">
        <v>84.16</v>
      </c>
      <c r="H2409" s="144">
        <v>15.89</v>
      </c>
      <c r="I2409" s="144">
        <v>288.88</v>
      </c>
    </row>
    <row r="2410" spans="1:9" x14ac:dyDescent="0.2">
      <c r="A2410" s="141" t="s">
        <v>4834</v>
      </c>
      <c r="B2410" s="142" t="s">
        <v>17791</v>
      </c>
      <c r="C2410" s="143">
        <v>714</v>
      </c>
      <c r="D2410" s="143">
        <v>24</v>
      </c>
      <c r="E2410" s="144">
        <v>31742.54</v>
      </c>
      <c r="F2410" s="144">
        <v>847.95</v>
      </c>
      <c r="G2410" s="144">
        <v>2019.93</v>
      </c>
      <c r="H2410" s="144">
        <v>3378.65</v>
      </c>
      <c r="I2410" s="144">
        <v>6246.53</v>
      </c>
    </row>
    <row r="2411" spans="1:9" x14ac:dyDescent="0.2">
      <c r="A2411" s="141" t="s">
        <v>4836</v>
      </c>
      <c r="B2411" s="142" t="s">
        <v>17792</v>
      </c>
      <c r="C2411" s="143">
        <v>124</v>
      </c>
      <c r="D2411" s="143">
        <v>1</v>
      </c>
      <c r="E2411" s="144">
        <v>74.650000000000006</v>
      </c>
      <c r="F2411" s="144">
        <v>147.26</v>
      </c>
      <c r="G2411" s="144">
        <v>84.16</v>
      </c>
      <c r="H2411" s="144">
        <v>7.94</v>
      </c>
      <c r="I2411" s="144">
        <v>239.36</v>
      </c>
    </row>
    <row r="2412" spans="1:9" x14ac:dyDescent="0.2">
      <c r="A2412" s="141" t="s">
        <v>4838</v>
      </c>
      <c r="B2412" s="142" t="s">
        <v>17793</v>
      </c>
      <c r="C2412" s="143">
        <v>1479</v>
      </c>
      <c r="D2412" s="143">
        <v>18</v>
      </c>
      <c r="E2412" s="144">
        <v>4834.3</v>
      </c>
      <c r="F2412" s="144">
        <v>1756.47</v>
      </c>
      <c r="G2412" s="144">
        <v>1514.95</v>
      </c>
      <c r="H2412" s="144">
        <v>514.55999999999995</v>
      </c>
      <c r="I2412" s="144">
        <v>3785.98</v>
      </c>
    </row>
    <row r="2413" spans="1:9" x14ac:dyDescent="0.2">
      <c r="A2413" s="141" t="s">
        <v>4840</v>
      </c>
      <c r="B2413" s="142" t="s">
        <v>17794</v>
      </c>
      <c r="C2413" s="143">
        <v>527</v>
      </c>
      <c r="D2413" s="143">
        <v>7</v>
      </c>
      <c r="E2413" s="144">
        <v>1318.73</v>
      </c>
      <c r="F2413" s="144">
        <v>625.87</v>
      </c>
      <c r="G2413" s="144">
        <v>589.14</v>
      </c>
      <c r="H2413" s="144">
        <v>140.37</v>
      </c>
      <c r="I2413" s="144">
        <v>1355.38</v>
      </c>
    </row>
    <row r="2414" spans="1:9" x14ac:dyDescent="0.2">
      <c r="A2414" s="141" t="s">
        <v>4842</v>
      </c>
      <c r="B2414" s="142" t="s">
        <v>17795</v>
      </c>
      <c r="C2414" s="143">
        <v>1867</v>
      </c>
      <c r="D2414" s="143">
        <v>30</v>
      </c>
      <c r="E2414" s="144">
        <v>6964.31</v>
      </c>
      <c r="F2414" s="144">
        <v>2217.2600000000002</v>
      </c>
      <c r="G2414" s="144">
        <v>2524.91</v>
      </c>
      <c r="H2414" s="144">
        <v>741.27</v>
      </c>
      <c r="I2414" s="144">
        <v>5483.44</v>
      </c>
    </row>
    <row r="2415" spans="1:9" x14ac:dyDescent="0.2">
      <c r="A2415" s="141" t="s">
        <v>4844</v>
      </c>
      <c r="B2415" s="142" t="s">
        <v>17796</v>
      </c>
      <c r="C2415" s="143">
        <v>70</v>
      </c>
      <c r="D2415" s="143">
        <v>1</v>
      </c>
      <c r="E2415" s="144">
        <v>149.29</v>
      </c>
      <c r="F2415" s="144">
        <v>83.14</v>
      </c>
      <c r="G2415" s="144">
        <v>84.16</v>
      </c>
      <c r="H2415" s="144">
        <v>15.89</v>
      </c>
      <c r="I2415" s="144">
        <v>183.19</v>
      </c>
    </row>
    <row r="2416" spans="1:9" x14ac:dyDescent="0.2">
      <c r="A2416" s="141" t="s">
        <v>4846</v>
      </c>
      <c r="B2416" s="142" t="s">
        <v>17797</v>
      </c>
      <c r="C2416" s="143">
        <v>191</v>
      </c>
      <c r="D2416" s="143">
        <v>15</v>
      </c>
      <c r="E2416" s="144">
        <v>5917.86</v>
      </c>
      <c r="F2416" s="144">
        <v>226.83</v>
      </c>
      <c r="G2416" s="144">
        <v>1262.46</v>
      </c>
      <c r="H2416" s="144">
        <v>629.9</v>
      </c>
      <c r="I2416" s="144">
        <v>2119.19</v>
      </c>
    </row>
    <row r="2417" spans="1:9" x14ac:dyDescent="0.2">
      <c r="A2417" s="141" t="s">
        <v>4848</v>
      </c>
      <c r="B2417" s="142" t="s">
        <v>17798</v>
      </c>
      <c r="C2417" s="143">
        <v>681</v>
      </c>
      <c r="D2417" s="143">
        <v>7</v>
      </c>
      <c r="E2417" s="144">
        <v>1130.68</v>
      </c>
      <c r="F2417" s="144">
        <v>808.76</v>
      </c>
      <c r="G2417" s="144">
        <v>589.14</v>
      </c>
      <c r="H2417" s="144">
        <v>120.35</v>
      </c>
      <c r="I2417" s="144">
        <v>1518.25</v>
      </c>
    </row>
    <row r="2418" spans="1:9" x14ac:dyDescent="0.2">
      <c r="A2418" s="141" t="s">
        <v>4850</v>
      </c>
      <c r="B2418" s="142" t="s">
        <v>17799</v>
      </c>
      <c r="C2418" s="143">
        <v>73</v>
      </c>
      <c r="D2418" s="143">
        <v>1</v>
      </c>
      <c r="E2418" s="144">
        <v>149.29</v>
      </c>
      <c r="F2418" s="144">
        <v>86.7</v>
      </c>
      <c r="G2418" s="144">
        <v>84.16</v>
      </c>
      <c r="H2418" s="144">
        <v>15.89</v>
      </c>
      <c r="I2418" s="144">
        <v>186.75</v>
      </c>
    </row>
    <row r="2419" spans="1:9" x14ac:dyDescent="0.2">
      <c r="A2419" s="141" t="s">
        <v>4852</v>
      </c>
      <c r="B2419" s="142" t="s">
        <v>17800</v>
      </c>
      <c r="C2419" s="143">
        <v>885</v>
      </c>
      <c r="D2419" s="143">
        <v>31</v>
      </c>
      <c r="E2419" s="144">
        <v>3852.51</v>
      </c>
      <c r="F2419" s="144">
        <v>1051.03</v>
      </c>
      <c r="G2419" s="144">
        <v>2609.08</v>
      </c>
      <c r="H2419" s="144">
        <v>410.06</v>
      </c>
      <c r="I2419" s="144">
        <v>4070.17</v>
      </c>
    </row>
    <row r="2420" spans="1:9" x14ac:dyDescent="0.2">
      <c r="A2420" s="141" t="s">
        <v>4854</v>
      </c>
      <c r="B2420" s="142" t="s">
        <v>17801</v>
      </c>
      <c r="C2420" s="143">
        <v>789</v>
      </c>
      <c r="D2420" s="143">
        <v>85</v>
      </c>
      <c r="E2420" s="144">
        <v>105196.14</v>
      </c>
      <c r="F2420" s="144">
        <v>937.02</v>
      </c>
      <c r="G2420" s="144">
        <v>7153.93</v>
      </c>
      <c r="H2420" s="144">
        <v>11197</v>
      </c>
      <c r="I2420" s="144">
        <v>19287.95</v>
      </c>
    </row>
    <row r="2421" spans="1:9" x14ac:dyDescent="0.2">
      <c r="A2421" s="141" t="s">
        <v>4856</v>
      </c>
      <c r="B2421" s="142" t="s">
        <v>17802</v>
      </c>
      <c r="C2421" s="143">
        <v>178</v>
      </c>
      <c r="D2421" s="143">
        <v>2</v>
      </c>
      <c r="E2421" s="144">
        <v>310.99</v>
      </c>
      <c r="F2421" s="144">
        <v>211.39</v>
      </c>
      <c r="G2421" s="144">
        <v>168.33</v>
      </c>
      <c r="H2421" s="144">
        <v>33.1</v>
      </c>
      <c r="I2421" s="144">
        <v>412.82</v>
      </c>
    </row>
    <row r="2422" spans="1:9" x14ac:dyDescent="0.2">
      <c r="A2422" s="141" t="s">
        <v>4858</v>
      </c>
      <c r="B2422" s="142" t="s">
        <v>17803</v>
      </c>
      <c r="C2422" s="143">
        <v>798</v>
      </c>
      <c r="D2422" s="143">
        <v>21</v>
      </c>
      <c r="E2422" s="144">
        <v>3940.9</v>
      </c>
      <c r="F2422" s="144">
        <v>947.71</v>
      </c>
      <c r="G2422" s="144">
        <v>1767.44</v>
      </c>
      <c r="H2422" s="144">
        <v>419.46</v>
      </c>
      <c r="I2422" s="144">
        <v>3134.61</v>
      </c>
    </row>
    <row r="2423" spans="1:9" x14ac:dyDescent="0.2">
      <c r="A2423" s="141" t="s">
        <v>4860</v>
      </c>
      <c r="B2423" s="142" t="s">
        <v>17804</v>
      </c>
      <c r="C2423" s="143">
        <v>619</v>
      </c>
      <c r="D2423" s="143">
        <v>22</v>
      </c>
      <c r="E2423" s="144">
        <v>4987.5200000000004</v>
      </c>
      <c r="F2423" s="144">
        <v>735.13</v>
      </c>
      <c r="G2423" s="144">
        <v>1851.61</v>
      </c>
      <c r="H2423" s="144">
        <v>530.86</v>
      </c>
      <c r="I2423" s="144">
        <v>3117.6</v>
      </c>
    </row>
    <row r="2424" spans="1:9" x14ac:dyDescent="0.2">
      <c r="A2424" s="141" t="s">
        <v>4862</v>
      </c>
      <c r="B2424" s="142" t="s">
        <v>17805</v>
      </c>
      <c r="C2424" s="143">
        <v>1645</v>
      </c>
      <c r="D2424" s="143">
        <v>71</v>
      </c>
      <c r="E2424" s="144">
        <v>14905.06</v>
      </c>
      <c r="F2424" s="144">
        <v>1953.62</v>
      </c>
      <c r="G2424" s="144">
        <v>5975.63</v>
      </c>
      <c r="H2424" s="144">
        <v>1586.48</v>
      </c>
      <c r="I2424" s="144">
        <v>9515.73</v>
      </c>
    </row>
    <row r="2425" spans="1:9" x14ac:dyDescent="0.2">
      <c r="A2425" s="141" t="s">
        <v>4864</v>
      </c>
      <c r="B2425" s="142" t="s">
        <v>17806</v>
      </c>
      <c r="C2425" s="143">
        <v>2383</v>
      </c>
      <c r="D2425" s="143">
        <v>53</v>
      </c>
      <c r="E2425" s="144">
        <v>123077.59</v>
      </c>
      <c r="F2425" s="144">
        <v>2830.07</v>
      </c>
      <c r="G2425" s="144">
        <v>4460.68</v>
      </c>
      <c r="H2425" s="144">
        <v>13100.29</v>
      </c>
      <c r="I2425" s="144">
        <v>20391.04</v>
      </c>
    </row>
    <row r="2426" spans="1:9" x14ac:dyDescent="0.2">
      <c r="A2426" s="141" t="s">
        <v>4866</v>
      </c>
      <c r="B2426" s="142" t="s">
        <v>17807</v>
      </c>
      <c r="C2426" s="143">
        <v>5709</v>
      </c>
      <c r="D2426" s="143">
        <v>75</v>
      </c>
      <c r="E2426" s="144">
        <v>116051.74</v>
      </c>
      <c r="F2426" s="144">
        <v>6780.06</v>
      </c>
      <c r="G2426" s="144">
        <v>6312.29</v>
      </c>
      <c r="H2426" s="144">
        <v>12352.46</v>
      </c>
      <c r="I2426" s="144">
        <v>25444.81</v>
      </c>
    </row>
    <row r="2427" spans="1:9" x14ac:dyDescent="0.2">
      <c r="A2427" s="141" t="s">
        <v>4868</v>
      </c>
      <c r="B2427" s="142" t="s">
        <v>17808</v>
      </c>
      <c r="C2427" s="143">
        <v>6507</v>
      </c>
      <c r="D2427" s="143">
        <v>100</v>
      </c>
      <c r="E2427" s="144">
        <v>180536.92</v>
      </c>
      <c r="F2427" s="144">
        <v>7727.77</v>
      </c>
      <c r="G2427" s="144">
        <v>8416.3799999999992</v>
      </c>
      <c r="H2427" s="144">
        <v>19216.21</v>
      </c>
      <c r="I2427" s="144">
        <v>35360.36</v>
      </c>
    </row>
    <row r="2428" spans="1:9" x14ac:dyDescent="0.2">
      <c r="A2428" s="141" t="s">
        <v>4870</v>
      </c>
      <c r="B2428" s="142" t="s">
        <v>17809</v>
      </c>
      <c r="C2428" s="143">
        <v>417</v>
      </c>
      <c r="D2428" s="143">
        <v>28</v>
      </c>
      <c r="E2428" s="144">
        <v>52349.06</v>
      </c>
      <c r="F2428" s="144">
        <v>495.23</v>
      </c>
      <c r="G2428" s="144">
        <v>2356.58</v>
      </c>
      <c r="H2428" s="144">
        <v>5571.99</v>
      </c>
      <c r="I2428" s="144">
        <v>8423.7999999999993</v>
      </c>
    </row>
    <row r="2429" spans="1:9" x14ac:dyDescent="0.2">
      <c r="A2429" s="141" t="s">
        <v>4872</v>
      </c>
      <c r="B2429" s="142" t="s">
        <v>17810</v>
      </c>
      <c r="C2429" s="143">
        <v>998</v>
      </c>
      <c r="D2429" s="143">
        <v>14</v>
      </c>
      <c r="E2429" s="144">
        <v>3057.88</v>
      </c>
      <c r="F2429" s="144">
        <v>1185.23</v>
      </c>
      <c r="G2429" s="144">
        <v>1178.3</v>
      </c>
      <c r="H2429" s="144">
        <v>325.48</v>
      </c>
      <c r="I2429" s="144">
        <v>2689.01</v>
      </c>
    </row>
    <row r="2430" spans="1:9" x14ac:dyDescent="0.2">
      <c r="A2430" s="141" t="s">
        <v>4874</v>
      </c>
      <c r="B2430" s="142" t="s">
        <v>17811</v>
      </c>
      <c r="C2430" s="143">
        <v>1657</v>
      </c>
      <c r="D2430" s="143">
        <v>36</v>
      </c>
      <c r="E2430" s="144">
        <v>5966.8</v>
      </c>
      <c r="F2430" s="144">
        <v>1967.86</v>
      </c>
      <c r="G2430" s="144">
        <v>3029.9</v>
      </c>
      <c r="H2430" s="144">
        <v>635.1</v>
      </c>
      <c r="I2430" s="144">
        <v>5632.86</v>
      </c>
    </row>
    <row r="2431" spans="1:9" x14ac:dyDescent="0.2">
      <c r="A2431" s="141" t="s">
        <v>4876</v>
      </c>
      <c r="B2431" s="142" t="s">
        <v>17812</v>
      </c>
      <c r="C2431" s="143">
        <v>4039</v>
      </c>
      <c r="D2431" s="143">
        <v>143</v>
      </c>
      <c r="E2431" s="144">
        <v>45947.46</v>
      </c>
      <c r="F2431" s="144">
        <v>4796.75</v>
      </c>
      <c r="G2431" s="144">
        <v>12035.42</v>
      </c>
      <c r="H2431" s="144">
        <v>4890.62</v>
      </c>
      <c r="I2431" s="144">
        <v>21722.79</v>
      </c>
    </row>
    <row r="2432" spans="1:9" x14ac:dyDescent="0.2">
      <c r="A2432" s="141" t="s">
        <v>4878</v>
      </c>
      <c r="B2432" s="142" t="s">
        <v>17813</v>
      </c>
      <c r="C2432" s="143">
        <v>88</v>
      </c>
      <c r="D2432" s="143">
        <v>3</v>
      </c>
      <c r="E2432" s="144">
        <v>447.87</v>
      </c>
      <c r="F2432" s="144">
        <v>104.51</v>
      </c>
      <c r="G2432" s="144">
        <v>252.49</v>
      </c>
      <c r="H2432" s="144">
        <v>47.67</v>
      </c>
      <c r="I2432" s="144">
        <v>404.67</v>
      </c>
    </row>
    <row r="2433" spans="1:9" x14ac:dyDescent="0.2">
      <c r="A2433" s="141" t="s">
        <v>4880</v>
      </c>
      <c r="B2433" s="142" t="s">
        <v>17814</v>
      </c>
      <c r="C2433" s="143">
        <v>20168</v>
      </c>
      <c r="D2433" s="143">
        <v>275</v>
      </c>
      <c r="E2433" s="144">
        <v>142534.24</v>
      </c>
      <c r="F2433" s="144">
        <v>23951.68</v>
      </c>
      <c r="G2433" s="144">
        <v>23145.05</v>
      </c>
      <c r="H2433" s="144">
        <v>15171.23</v>
      </c>
      <c r="I2433" s="144">
        <v>62267.96</v>
      </c>
    </row>
    <row r="2434" spans="1:9" x14ac:dyDescent="0.2">
      <c r="A2434" s="141" t="s">
        <v>4882</v>
      </c>
      <c r="B2434" s="142" t="s">
        <v>17815</v>
      </c>
      <c r="C2434" s="143">
        <v>1015</v>
      </c>
      <c r="D2434" s="143">
        <v>24</v>
      </c>
      <c r="E2434" s="144">
        <v>6234.56</v>
      </c>
      <c r="F2434" s="144">
        <v>1205.42</v>
      </c>
      <c r="G2434" s="144">
        <v>2019.93</v>
      </c>
      <c r="H2434" s="144">
        <v>663.6</v>
      </c>
      <c r="I2434" s="144">
        <v>3888.95</v>
      </c>
    </row>
    <row r="2435" spans="1:9" x14ac:dyDescent="0.2">
      <c r="A2435" s="141" t="s">
        <v>4884</v>
      </c>
      <c r="B2435" s="142" t="s">
        <v>17816</v>
      </c>
      <c r="C2435" s="143">
        <v>699</v>
      </c>
      <c r="D2435" s="143">
        <v>18</v>
      </c>
      <c r="E2435" s="144">
        <v>4161.07</v>
      </c>
      <c r="F2435" s="144">
        <v>830.14</v>
      </c>
      <c r="G2435" s="144">
        <v>1514.95</v>
      </c>
      <c r="H2435" s="144">
        <v>442.9</v>
      </c>
      <c r="I2435" s="144">
        <v>2787.99</v>
      </c>
    </row>
    <row r="2436" spans="1:9" x14ac:dyDescent="0.2">
      <c r="A2436" s="141" t="s">
        <v>4886</v>
      </c>
      <c r="B2436" s="142" t="s">
        <v>17817</v>
      </c>
      <c r="C2436" s="143">
        <v>2502</v>
      </c>
      <c r="D2436" s="143">
        <v>48</v>
      </c>
      <c r="E2436" s="144">
        <v>9651.67</v>
      </c>
      <c r="F2436" s="144">
        <v>2971.39</v>
      </c>
      <c r="G2436" s="144">
        <v>4039.86</v>
      </c>
      <c r="H2436" s="144">
        <v>1027.32</v>
      </c>
      <c r="I2436" s="144">
        <v>8038.57</v>
      </c>
    </row>
    <row r="2437" spans="1:9" x14ac:dyDescent="0.2">
      <c r="A2437" s="141" t="s">
        <v>4888</v>
      </c>
      <c r="B2437" s="142" t="s">
        <v>17818</v>
      </c>
      <c r="C2437" s="143">
        <v>5094</v>
      </c>
      <c r="D2437" s="143">
        <v>95</v>
      </c>
      <c r="E2437" s="144">
        <v>26263.040000000001</v>
      </c>
      <c r="F2437" s="144">
        <v>6049.67</v>
      </c>
      <c r="G2437" s="144">
        <v>7995.56</v>
      </c>
      <c r="H2437" s="144">
        <v>2795.42</v>
      </c>
      <c r="I2437" s="144">
        <v>16840.650000000001</v>
      </c>
    </row>
    <row r="2438" spans="1:9" x14ac:dyDescent="0.2">
      <c r="A2438" s="141" t="s">
        <v>4890</v>
      </c>
      <c r="B2438" s="142" t="s">
        <v>17819</v>
      </c>
      <c r="C2438" s="143">
        <v>187</v>
      </c>
      <c r="D2438" s="143">
        <v>10</v>
      </c>
      <c r="E2438" s="144">
        <v>39922.1</v>
      </c>
      <c r="F2438" s="144">
        <v>222.08</v>
      </c>
      <c r="G2438" s="144">
        <v>841.64</v>
      </c>
      <c r="H2438" s="144">
        <v>4249.28</v>
      </c>
      <c r="I2438" s="144">
        <v>5313</v>
      </c>
    </row>
    <row r="2439" spans="1:9" x14ac:dyDescent="0.2">
      <c r="A2439" s="141" t="s">
        <v>4892</v>
      </c>
      <c r="B2439" s="142" t="s">
        <v>17820</v>
      </c>
      <c r="C2439" s="143">
        <v>11190</v>
      </c>
      <c r="D2439" s="143">
        <v>141</v>
      </c>
      <c r="E2439" s="144">
        <v>43227.21</v>
      </c>
      <c r="F2439" s="144">
        <v>13289.34</v>
      </c>
      <c r="G2439" s="144">
        <v>11867.1</v>
      </c>
      <c r="H2439" s="144">
        <v>4601.07</v>
      </c>
      <c r="I2439" s="144">
        <v>29757.51</v>
      </c>
    </row>
    <row r="2440" spans="1:9" x14ac:dyDescent="0.2">
      <c r="A2440" s="141" t="s">
        <v>4894</v>
      </c>
      <c r="B2440" s="142" t="s">
        <v>17821</v>
      </c>
      <c r="C2440" s="143">
        <v>40274</v>
      </c>
      <c r="D2440" s="143">
        <v>544</v>
      </c>
      <c r="E2440" s="144">
        <v>243433.25</v>
      </c>
      <c r="F2440" s="144">
        <v>47829.73</v>
      </c>
      <c r="G2440" s="144">
        <v>45785.120000000003</v>
      </c>
      <c r="H2440" s="144">
        <v>25910.85</v>
      </c>
      <c r="I2440" s="144">
        <v>119525.7</v>
      </c>
    </row>
    <row r="2441" spans="1:9" x14ac:dyDescent="0.2">
      <c r="A2441" s="141" t="s">
        <v>4896</v>
      </c>
      <c r="B2441" s="142" t="s">
        <v>17822</v>
      </c>
      <c r="C2441" s="143">
        <v>489</v>
      </c>
      <c r="D2441" s="143">
        <v>13</v>
      </c>
      <c r="E2441" s="144">
        <v>2123.0100000000002</v>
      </c>
      <c r="F2441" s="144">
        <v>580.74</v>
      </c>
      <c r="G2441" s="144">
        <v>1094.1300000000001</v>
      </c>
      <c r="H2441" s="144">
        <v>225.97</v>
      </c>
      <c r="I2441" s="144">
        <v>1900.84</v>
      </c>
    </row>
    <row r="2442" spans="1:9" x14ac:dyDescent="0.2">
      <c r="A2442" s="141" t="s">
        <v>4898</v>
      </c>
      <c r="B2442" s="142" t="s">
        <v>17823</v>
      </c>
      <c r="C2442" s="143">
        <v>1796</v>
      </c>
      <c r="D2442" s="143">
        <v>26</v>
      </c>
      <c r="E2442" s="144">
        <v>6368.2</v>
      </c>
      <c r="F2442" s="144">
        <v>2132.94</v>
      </c>
      <c r="G2442" s="144">
        <v>2188.2600000000002</v>
      </c>
      <c r="H2442" s="144">
        <v>677.82</v>
      </c>
      <c r="I2442" s="144">
        <v>4999.0200000000004</v>
      </c>
    </row>
    <row r="2443" spans="1:9" x14ac:dyDescent="0.2">
      <c r="A2443" s="141" t="s">
        <v>4900</v>
      </c>
      <c r="B2443" s="142" t="s">
        <v>17824</v>
      </c>
      <c r="C2443" s="143">
        <v>752</v>
      </c>
      <c r="D2443" s="143">
        <v>16</v>
      </c>
      <c r="E2443" s="144">
        <v>6088.3</v>
      </c>
      <c r="F2443" s="144">
        <v>893.08</v>
      </c>
      <c r="G2443" s="144">
        <v>1346.62</v>
      </c>
      <c r="H2443" s="144">
        <v>648.03</v>
      </c>
      <c r="I2443" s="144">
        <v>2887.73</v>
      </c>
    </row>
    <row r="2444" spans="1:9" x14ac:dyDescent="0.2">
      <c r="A2444" s="141" t="s">
        <v>4902</v>
      </c>
      <c r="B2444" s="142" t="s">
        <v>17825</v>
      </c>
      <c r="C2444" s="143">
        <v>3836</v>
      </c>
      <c r="D2444" s="143">
        <v>51</v>
      </c>
      <c r="E2444" s="144">
        <v>17776.16</v>
      </c>
      <c r="F2444" s="144">
        <v>4555.66</v>
      </c>
      <c r="G2444" s="144">
        <v>4292.3500000000004</v>
      </c>
      <c r="H2444" s="144">
        <v>1892.08</v>
      </c>
      <c r="I2444" s="144">
        <v>10740.09</v>
      </c>
    </row>
    <row r="2445" spans="1:9" x14ac:dyDescent="0.2">
      <c r="A2445" s="141" t="s">
        <v>4904</v>
      </c>
      <c r="B2445" s="142" t="s">
        <v>17826</v>
      </c>
      <c r="C2445" s="143">
        <v>390</v>
      </c>
      <c r="D2445" s="143">
        <v>9</v>
      </c>
      <c r="E2445" s="144">
        <v>1793.81</v>
      </c>
      <c r="F2445" s="144">
        <v>463.17</v>
      </c>
      <c r="G2445" s="144">
        <v>757.47</v>
      </c>
      <c r="H2445" s="144">
        <v>190.93</v>
      </c>
      <c r="I2445" s="144">
        <v>1411.57</v>
      </c>
    </row>
    <row r="2446" spans="1:9" x14ac:dyDescent="0.2">
      <c r="A2446" s="141" t="s">
        <v>4906</v>
      </c>
      <c r="B2446" s="142" t="s">
        <v>17827</v>
      </c>
      <c r="C2446" s="143">
        <v>271</v>
      </c>
      <c r="D2446" s="143">
        <v>5</v>
      </c>
      <c r="E2446" s="144">
        <v>1097.45</v>
      </c>
      <c r="F2446" s="144">
        <v>321.83999999999997</v>
      </c>
      <c r="G2446" s="144">
        <v>420.82</v>
      </c>
      <c r="H2446" s="144">
        <v>116.81</v>
      </c>
      <c r="I2446" s="144">
        <v>859.47</v>
      </c>
    </row>
    <row r="2447" spans="1:9" x14ac:dyDescent="0.2">
      <c r="A2447" s="141" t="s">
        <v>4908</v>
      </c>
      <c r="B2447" s="142" t="s">
        <v>17184</v>
      </c>
      <c r="C2447" s="143">
        <v>941</v>
      </c>
      <c r="D2447" s="143">
        <v>29</v>
      </c>
      <c r="E2447" s="144">
        <v>10068.530000000001</v>
      </c>
      <c r="F2447" s="144">
        <v>1117.54</v>
      </c>
      <c r="G2447" s="144">
        <v>2440.75</v>
      </c>
      <c r="H2447" s="144">
        <v>1071.69</v>
      </c>
      <c r="I2447" s="144">
        <v>4629.9799999999996</v>
      </c>
    </row>
    <row r="2448" spans="1:9" x14ac:dyDescent="0.2">
      <c r="A2448" s="141" t="s">
        <v>4909</v>
      </c>
      <c r="B2448" s="142" t="s">
        <v>17828</v>
      </c>
      <c r="C2448" s="143">
        <v>266</v>
      </c>
      <c r="D2448" s="143">
        <v>17</v>
      </c>
      <c r="E2448" s="144">
        <v>5310.36</v>
      </c>
      <c r="F2448" s="144">
        <v>315.89999999999998</v>
      </c>
      <c r="G2448" s="144">
        <v>1430.78</v>
      </c>
      <c r="H2448" s="144">
        <v>565.23</v>
      </c>
      <c r="I2448" s="144">
        <v>2311.91</v>
      </c>
    </row>
    <row r="2449" spans="1:9" x14ac:dyDescent="0.2">
      <c r="A2449" s="141" t="s">
        <v>4911</v>
      </c>
      <c r="B2449" s="142" t="s">
        <v>17829</v>
      </c>
      <c r="C2449" s="143">
        <v>2820</v>
      </c>
      <c r="D2449" s="143">
        <v>56</v>
      </c>
      <c r="E2449" s="144">
        <v>11188.06</v>
      </c>
      <c r="F2449" s="144">
        <v>3349.06</v>
      </c>
      <c r="G2449" s="144">
        <v>4713.18</v>
      </c>
      <c r="H2449" s="144">
        <v>1190.8499999999999</v>
      </c>
      <c r="I2449" s="144">
        <v>9253.09</v>
      </c>
    </row>
    <row r="2450" spans="1:9" x14ac:dyDescent="0.2">
      <c r="A2450" s="141" t="s">
        <v>4913</v>
      </c>
      <c r="B2450" s="142" t="s">
        <v>17830</v>
      </c>
      <c r="C2450" s="143">
        <v>8051</v>
      </c>
      <c r="D2450" s="143">
        <v>103</v>
      </c>
      <c r="E2450" s="144">
        <v>129418.34</v>
      </c>
      <c r="F2450" s="144">
        <v>9561.43</v>
      </c>
      <c r="G2450" s="144">
        <v>8668.8700000000008</v>
      </c>
      <c r="H2450" s="144">
        <v>13775.19</v>
      </c>
      <c r="I2450" s="144">
        <v>32005.49</v>
      </c>
    </row>
    <row r="2451" spans="1:9" x14ac:dyDescent="0.2">
      <c r="A2451" s="141" t="s">
        <v>4915</v>
      </c>
      <c r="B2451" s="142" t="s">
        <v>17831</v>
      </c>
      <c r="C2451" s="143">
        <v>11484</v>
      </c>
      <c r="D2451" s="143">
        <v>179</v>
      </c>
      <c r="E2451" s="144">
        <v>51650.11</v>
      </c>
      <c r="F2451" s="144">
        <v>13638.49</v>
      </c>
      <c r="G2451" s="144">
        <v>15065.33</v>
      </c>
      <c r="H2451" s="144">
        <v>5497.6</v>
      </c>
      <c r="I2451" s="144">
        <v>34201.42</v>
      </c>
    </row>
    <row r="2452" spans="1:9" x14ac:dyDescent="0.2">
      <c r="A2452" s="141" t="s">
        <v>4917</v>
      </c>
      <c r="B2452" s="142" t="s">
        <v>17832</v>
      </c>
      <c r="C2452" s="143">
        <v>711</v>
      </c>
      <c r="D2452" s="143">
        <v>13</v>
      </c>
      <c r="E2452" s="144">
        <v>5271.64</v>
      </c>
      <c r="F2452" s="144">
        <v>844.39</v>
      </c>
      <c r="G2452" s="144">
        <v>1094.1300000000001</v>
      </c>
      <c r="H2452" s="144">
        <v>561.11</v>
      </c>
      <c r="I2452" s="144">
        <v>2499.63</v>
      </c>
    </row>
    <row r="2453" spans="1:9" x14ac:dyDescent="0.2">
      <c r="A2453" s="141" t="s">
        <v>4919</v>
      </c>
      <c r="B2453" s="142" t="s">
        <v>17833</v>
      </c>
      <c r="C2453" s="143">
        <v>3225</v>
      </c>
      <c r="D2453" s="143">
        <v>51</v>
      </c>
      <c r="E2453" s="144">
        <v>46983.199999999997</v>
      </c>
      <c r="F2453" s="144">
        <v>3830.03</v>
      </c>
      <c r="G2453" s="144">
        <v>4292.3500000000004</v>
      </c>
      <c r="H2453" s="144">
        <v>5000.8599999999997</v>
      </c>
      <c r="I2453" s="144">
        <v>13123.24</v>
      </c>
    </row>
    <row r="2454" spans="1:9" x14ac:dyDescent="0.2">
      <c r="A2454" s="141" t="s">
        <v>4921</v>
      </c>
      <c r="B2454" s="142" t="s">
        <v>17834</v>
      </c>
      <c r="C2454" s="143">
        <v>149</v>
      </c>
      <c r="D2454" s="143">
        <v>9</v>
      </c>
      <c r="E2454" s="144">
        <v>5658.14</v>
      </c>
      <c r="F2454" s="144">
        <v>176.95</v>
      </c>
      <c r="G2454" s="144">
        <v>757.47</v>
      </c>
      <c r="H2454" s="144">
        <v>602.25</v>
      </c>
      <c r="I2454" s="144">
        <v>1536.67</v>
      </c>
    </row>
    <row r="2455" spans="1:9" x14ac:dyDescent="0.2">
      <c r="A2455" s="141" t="s">
        <v>4923</v>
      </c>
      <c r="B2455" s="142" t="s">
        <v>17835</v>
      </c>
      <c r="C2455" s="143">
        <v>533</v>
      </c>
      <c r="D2455" s="143">
        <v>63</v>
      </c>
      <c r="E2455" s="144">
        <v>91426.97</v>
      </c>
      <c r="F2455" s="144">
        <v>632.99</v>
      </c>
      <c r="G2455" s="144">
        <v>5302.32</v>
      </c>
      <c r="H2455" s="144">
        <v>9731.42</v>
      </c>
      <c r="I2455" s="144">
        <v>15666.73</v>
      </c>
    </row>
    <row r="2456" spans="1:9" x14ac:dyDescent="0.2">
      <c r="A2456" s="141" t="s">
        <v>4925</v>
      </c>
      <c r="B2456" s="142" t="s">
        <v>17836</v>
      </c>
      <c r="C2456" s="143">
        <v>2435</v>
      </c>
      <c r="D2456" s="143">
        <v>43</v>
      </c>
      <c r="E2456" s="144">
        <v>24945.72</v>
      </c>
      <c r="F2456" s="144">
        <v>2891.82</v>
      </c>
      <c r="G2456" s="144">
        <v>3619.05</v>
      </c>
      <c r="H2456" s="144">
        <v>2655.2</v>
      </c>
      <c r="I2456" s="144">
        <v>9166.07</v>
      </c>
    </row>
    <row r="2457" spans="1:9" x14ac:dyDescent="0.2">
      <c r="A2457" s="141" t="s">
        <v>4927</v>
      </c>
      <c r="B2457" s="142" t="s">
        <v>17837</v>
      </c>
      <c r="C2457" s="143">
        <v>749</v>
      </c>
      <c r="D2457" s="143">
        <v>6</v>
      </c>
      <c r="E2457" s="144">
        <v>830.48</v>
      </c>
      <c r="F2457" s="144">
        <v>889.52</v>
      </c>
      <c r="G2457" s="144">
        <v>504.98</v>
      </c>
      <c r="H2457" s="144">
        <v>88.39</v>
      </c>
      <c r="I2457" s="144">
        <v>1482.89</v>
      </c>
    </row>
    <row r="2458" spans="1:9" x14ac:dyDescent="0.2">
      <c r="A2458" s="141" t="s">
        <v>4929</v>
      </c>
      <c r="B2458" s="142" t="s">
        <v>17838</v>
      </c>
      <c r="C2458" s="143">
        <v>305</v>
      </c>
      <c r="D2458" s="143">
        <v>13</v>
      </c>
      <c r="E2458" s="144">
        <v>2131.5300000000002</v>
      </c>
      <c r="F2458" s="144">
        <v>362.22</v>
      </c>
      <c r="G2458" s="144">
        <v>1094.1300000000001</v>
      </c>
      <c r="H2458" s="144">
        <v>226.88</v>
      </c>
      <c r="I2458" s="144">
        <v>1683.23</v>
      </c>
    </row>
    <row r="2459" spans="1:9" x14ac:dyDescent="0.2">
      <c r="A2459" s="141" t="s">
        <v>4931</v>
      </c>
      <c r="B2459" s="142" t="s">
        <v>17839</v>
      </c>
      <c r="C2459" s="143">
        <v>618</v>
      </c>
      <c r="D2459" s="143">
        <v>30</v>
      </c>
      <c r="E2459" s="144">
        <v>4979.82</v>
      </c>
      <c r="F2459" s="144">
        <v>733.94</v>
      </c>
      <c r="G2459" s="144">
        <v>2524.91</v>
      </c>
      <c r="H2459" s="144">
        <v>530.04999999999995</v>
      </c>
      <c r="I2459" s="144">
        <v>3788.9</v>
      </c>
    </row>
    <row r="2460" spans="1:9" x14ac:dyDescent="0.2">
      <c r="A2460" s="141" t="s">
        <v>4933</v>
      </c>
      <c r="B2460" s="142" t="s">
        <v>17840</v>
      </c>
      <c r="C2460" s="143">
        <v>191</v>
      </c>
      <c r="D2460" s="143">
        <v>18</v>
      </c>
      <c r="E2460" s="144">
        <v>6112.76</v>
      </c>
      <c r="F2460" s="144">
        <v>226.83</v>
      </c>
      <c r="G2460" s="144">
        <v>1514.95</v>
      </c>
      <c r="H2460" s="144">
        <v>650.64</v>
      </c>
      <c r="I2460" s="144">
        <v>2392.42</v>
      </c>
    </row>
    <row r="2461" spans="1:9" x14ac:dyDescent="0.2">
      <c r="A2461" s="141" t="s">
        <v>4935</v>
      </c>
      <c r="B2461" s="142" t="s">
        <v>17841</v>
      </c>
      <c r="C2461" s="143">
        <v>10505</v>
      </c>
      <c r="D2461" s="143">
        <v>177</v>
      </c>
      <c r="E2461" s="144">
        <v>112512.57</v>
      </c>
      <c r="F2461" s="144">
        <v>12475.82</v>
      </c>
      <c r="G2461" s="144">
        <v>14897</v>
      </c>
      <c r="H2461" s="144">
        <v>11975.75</v>
      </c>
      <c r="I2461" s="144">
        <v>39348.57</v>
      </c>
    </row>
    <row r="2462" spans="1:9" x14ac:dyDescent="0.2">
      <c r="A2462" s="141" t="s">
        <v>4937</v>
      </c>
      <c r="B2462" s="142" t="s">
        <v>17842</v>
      </c>
      <c r="C2462" s="143">
        <v>939</v>
      </c>
      <c r="D2462" s="143">
        <v>15</v>
      </c>
      <c r="E2462" s="144">
        <v>3664.58</v>
      </c>
      <c r="F2462" s="144">
        <v>1115.1600000000001</v>
      </c>
      <c r="G2462" s="144">
        <v>1262.46</v>
      </c>
      <c r="H2462" s="144">
        <v>390.06</v>
      </c>
      <c r="I2462" s="144">
        <v>2767.68</v>
      </c>
    </row>
    <row r="2463" spans="1:9" x14ac:dyDescent="0.2">
      <c r="A2463" s="141" t="s">
        <v>4939</v>
      </c>
      <c r="B2463" s="142" t="s">
        <v>17843</v>
      </c>
      <c r="C2463" s="143">
        <v>11154</v>
      </c>
      <c r="D2463" s="143">
        <v>287</v>
      </c>
      <c r="E2463" s="144">
        <v>82781.13</v>
      </c>
      <c r="F2463" s="144">
        <v>13246.58</v>
      </c>
      <c r="G2463" s="144">
        <v>24155.02</v>
      </c>
      <c r="H2463" s="144">
        <v>8811.16</v>
      </c>
      <c r="I2463" s="144">
        <v>46212.76</v>
      </c>
    </row>
    <row r="2464" spans="1:9" x14ac:dyDescent="0.2">
      <c r="A2464" s="141" t="s">
        <v>4941</v>
      </c>
      <c r="B2464" s="142" t="s">
        <v>17844</v>
      </c>
      <c r="C2464" s="143">
        <v>11455</v>
      </c>
      <c r="D2464" s="143">
        <v>358</v>
      </c>
      <c r="E2464" s="144">
        <v>109485.7</v>
      </c>
      <c r="F2464" s="144">
        <v>13604.05</v>
      </c>
      <c r="G2464" s="144">
        <v>30130.65</v>
      </c>
      <c r="H2464" s="144">
        <v>11653.58</v>
      </c>
      <c r="I2464" s="144">
        <v>55388.28</v>
      </c>
    </row>
    <row r="2465" spans="1:9" x14ac:dyDescent="0.2">
      <c r="A2465" s="141" t="s">
        <v>4943</v>
      </c>
      <c r="B2465" s="142" t="s">
        <v>17845</v>
      </c>
      <c r="C2465" s="143">
        <v>5606</v>
      </c>
      <c r="D2465" s="143">
        <v>147</v>
      </c>
      <c r="E2465" s="144">
        <v>224200.36</v>
      </c>
      <c r="F2465" s="144">
        <v>6657.73</v>
      </c>
      <c r="G2465" s="144">
        <v>12372.08</v>
      </c>
      <c r="H2465" s="144">
        <v>23863.71</v>
      </c>
      <c r="I2465" s="144">
        <v>42893.52</v>
      </c>
    </row>
    <row r="2466" spans="1:9" x14ac:dyDescent="0.2">
      <c r="A2466" s="141" t="s">
        <v>4945</v>
      </c>
      <c r="B2466" s="142" t="s">
        <v>17846</v>
      </c>
      <c r="C2466" s="143">
        <v>973</v>
      </c>
      <c r="D2466" s="143">
        <v>16</v>
      </c>
      <c r="E2466" s="144">
        <v>24790.26</v>
      </c>
      <c r="F2466" s="144">
        <v>1155.54</v>
      </c>
      <c r="G2466" s="144">
        <v>1346.62</v>
      </c>
      <c r="H2466" s="144">
        <v>2638.66</v>
      </c>
      <c r="I2466" s="144">
        <v>5140.82</v>
      </c>
    </row>
    <row r="2467" spans="1:9" x14ac:dyDescent="0.2">
      <c r="A2467" s="141" t="s">
        <v>4947</v>
      </c>
      <c r="B2467" s="142" t="s">
        <v>17847</v>
      </c>
      <c r="C2467" s="143">
        <v>282</v>
      </c>
      <c r="D2467" s="143">
        <v>4</v>
      </c>
      <c r="E2467" s="144">
        <v>1322.47</v>
      </c>
      <c r="F2467" s="144">
        <v>334.9</v>
      </c>
      <c r="G2467" s="144">
        <v>336.66</v>
      </c>
      <c r="H2467" s="144">
        <v>140.76</v>
      </c>
      <c r="I2467" s="144">
        <v>812.32</v>
      </c>
    </row>
    <row r="2468" spans="1:9" x14ac:dyDescent="0.2">
      <c r="A2468" s="141" t="s">
        <v>4949</v>
      </c>
      <c r="B2468" s="142" t="s">
        <v>17848</v>
      </c>
      <c r="C2468" s="143">
        <v>179</v>
      </c>
      <c r="D2468" s="143">
        <v>13</v>
      </c>
      <c r="E2468" s="144">
        <v>3511.02</v>
      </c>
      <c r="F2468" s="144">
        <v>212.58</v>
      </c>
      <c r="G2468" s="144">
        <v>1094.1300000000001</v>
      </c>
      <c r="H2468" s="144">
        <v>373.71</v>
      </c>
      <c r="I2468" s="144">
        <v>1680.42</v>
      </c>
    </row>
    <row r="2469" spans="1:9" x14ac:dyDescent="0.2">
      <c r="A2469" s="141" t="s">
        <v>4951</v>
      </c>
      <c r="B2469" s="142" t="s">
        <v>17849</v>
      </c>
      <c r="C2469" s="143">
        <v>462</v>
      </c>
      <c r="D2469" s="143">
        <v>21</v>
      </c>
      <c r="E2469" s="144">
        <v>3850.68</v>
      </c>
      <c r="F2469" s="144">
        <v>548.66999999999996</v>
      </c>
      <c r="G2469" s="144">
        <v>1767.44</v>
      </c>
      <c r="H2469" s="144">
        <v>409.86</v>
      </c>
      <c r="I2469" s="144">
        <v>2725.97</v>
      </c>
    </row>
    <row r="2470" spans="1:9" x14ac:dyDescent="0.2">
      <c r="A2470" s="141" t="s">
        <v>4953</v>
      </c>
      <c r="B2470" s="142" t="s">
        <v>17850</v>
      </c>
      <c r="C2470" s="143">
        <v>188</v>
      </c>
      <c r="D2470" s="143">
        <v>1</v>
      </c>
      <c r="E2470" s="144">
        <v>149.29</v>
      </c>
      <c r="F2470" s="144">
        <v>223.27</v>
      </c>
      <c r="G2470" s="144">
        <v>84.16</v>
      </c>
      <c r="H2470" s="144">
        <v>15.89</v>
      </c>
      <c r="I2470" s="144">
        <v>323.32</v>
      </c>
    </row>
    <row r="2471" spans="1:9" x14ac:dyDescent="0.2">
      <c r="A2471" s="141" t="s">
        <v>4955</v>
      </c>
      <c r="B2471" s="142" t="s">
        <v>17851</v>
      </c>
      <c r="C2471" s="143">
        <v>2422</v>
      </c>
      <c r="D2471" s="143">
        <v>102</v>
      </c>
      <c r="E2471" s="144">
        <v>79101.77</v>
      </c>
      <c r="F2471" s="144">
        <v>2876.38</v>
      </c>
      <c r="G2471" s="144">
        <v>8584.7099999999991</v>
      </c>
      <c r="H2471" s="144">
        <v>8419.5300000000007</v>
      </c>
      <c r="I2471" s="144">
        <v>19880.62</v>
      </c>
    </row>
    <row r="2472" spans="1:9" x14ac:dyDescent="0.2">
      <c r="A2472" s="141" t="s">
        <v>4957</v>
      </c>
      <c r="B2472" s="142" t="s">
        <v>17852</v>
      </c>
      <c r="C2472" s="143">
        <v>1275</v>
      </c>
      <c r="D2472" s="143">
        <v>27</v>
      </c>
      <c r="E2472" s="144">
        <v>9857.52</v>
      </c>
      <c r="F2472" s="144">
        <v>1514.2</v>
      </c>
      <c r="G2472" s="144">
        <v>2272.42</v>
      </c>
      <c r="H2472" s="144">
        <v>1049.22</v>
      </c>
      <c r="I2472" s="144">
        <v>4835.84</v>
      </c>
    </row>
    <row r="2473" spans="1:9" x14ac:dyDescent="0.2">
      <c r="A2473" s="141" t="s">
        <v>4959</v>
      </c>
      <c r="B2473" s="142" t="s">
        <v>17853</v>
      </c>
      <c r="C2473" s="143">
        <v>270</v>
      </c>
      <c r="D2473" s="143">
        <v>6</v>
      </c>
      <c r="E2473" s="144">
        <v>2216.8200000000002</v>
      </c>
      <c r="F2473" s="144">
        <v>320.66000000000003</v>
      </c>
      <c r="G2473" s="144">
        <v>504.98</v>
      </c>
      <c r="H2473" s="144">
        <v>235.96</v>
      </c>
      <c r="I2473" s="144">
        <v>1061.5999999999999</v>
      </c>
    </row>
    <row r="2474" spans="1:9" x14ac:dyDescent="0.2">
      <c r="A2474" s="141" t="s">
        <v>4961</v>
      </c>
      <c r="B2474" s="142" t="s">
        <v>17854</v>
      </c>
      <c r="C2474" s="143">
        <v>540</v>
      </c>
      <c r="D2474" s="143">
        <v>10</v>
      </c>
      <c r="E2474" s="144">
        <v>4882.84</v>
      </c>
      <c r="F2474" s="144">
        <v>641.30999999999995</v>
      </c>
      <c r="G2474" s="144">
        <v>841.64</v>
      </c>
      <c r="H2474" s="144">
        <v>519.73</v>
      </c>
      <c r="I2474" s="144">
        <v>2002.68</v>
      </c>
    </row>
    <row r="2475" spans="1:9" x14ac:dyDescent="0.2">
      <c r="A2475" s="141" t="s">
        <v>4963</v>
      </c>
      <c r="B2475" s="142" t="s">
        <v>17855</v>
      </c>
      <c r="C2475" s="143">
        <v>248</v>
      </c>
      <c r="D2475" s="143">
        <v>6</v>
      </c>
      <c r="E2475" s="144">
        <v>1254.04</v>
      </c>
      <c r="F2475" s="144">
        <v>294.52999999999997</v>
      </c>
      <c r="G2475" s="144">
        <v>504.98</v>
      </c>
      <c r="H2475" s="144">
        <v>133.47999999999999</v>
      </c>
      <c r="I2475" s="144">
        <v>932.99</v>
      </c>
    </row>
    <row r="2476" spans="1:9" x14ac:dyDescent="0.2">
      <c r="A2476" s="141" t="s">
        <v>4965</v>
      </c>
      <c r="B2476" s="142" t="s">
        <v>17856</v>
      </c>
      <c r="C2476" s="143">
        <v>10497</v>
      </c>
      <c r="D2476" s="143">
        <v>151</v>
      </c>
      <c r="E2476" s="144">
        <v>42520.45</v>
      </c>
      <c r="F2476" s="144">
        <v>12466.32</v>
      </c>
      <c r="G2476" s="144">
        <v>12708.74</v>
      </c>
      <c r="H2476" s="144">
        <v>4525.8500000000004</v>
      </c>
      <c r="I2476" s="144">
        <v>29700.91</v>
      </c>
    </row>
    <row r="2477" spans="1:9" x14ac:dyDescent="0.2">
      <c r="A2477" s="141" t="s">
        <v>4967</v>
      </c>
      <c r="B2477" s="142" t="s">
        <v>17857</v>
      </c>
      <c r="C2477" s="143">
        <v>239</v>
      </c>
      <c r="D2477" s="143">
        <v>7</v>
      </c>
      <c r="E2477" s="144">
        <v>15081.63</v>
      </c>
      <c r="F2477" s="144">
        <v>283.83999999999997</v>
      </c>
      <c r="G2477" s="144">
        <v>589.14</v>
      </c>
      <c r="H2477" s="144">
        <v>1605.28</v>
      </c>
      <c r="I2477" s="144">
        <v>2478.2600000000002</v>
      </c>
    </row>
    <row r="2478" spans="1:9" x14ac:dyDescent="0.2">
      <c r="A2478" s="141" t="s">
        <v>4969</v>
      </c>
      <c r="B2478" s="142" t="s">
        <v>17858</v>
      </c>
      <c r="C2478" s="143">
        <v>412</v>
      </c>
      <c r="D2478" s="143">
        <v>10</v>
      </c>
      <c r="E2478" s="144">
        <v>3025.56</v>
      </c>
      <c r="F2478" s="144">
        <v>489.3</v>
      </c>
      <c r="G2478" s="144">
        <v>841.64</v>
      </c>
      <c r="H2478" s="144">
        <v>322.04000000000002</v>
      </c>
      <c r="I2478" s="144">
        <v>1652.98</v>
      </c>
    </row>
    <row r="2479" spans="1:9" x14ac:dyDescent="0.2">
      <c r="A2479" s="141" t="s">
        <v>4971</v>
      </c>
      <c r="B2479" s="142" t="s">
        <v>17859</v>
      </c>
      <c r="C2479" s="143">
        <v>469</v>
      </c>
      <c r="D2479" s="143">
        <v>11</v>
      </c>
      <c r="E2479" s="144">
        <v>2789.7</v>
      </c>
      <c r="F2479" s="144">
        <v>556.99</v>
      </c>
      <c r="G2479" s="144">
        <v>925.8</v>
      </c>
      <c r="H2479" s="144">
        <v>296.94</v>
      </c>
      <c r="I2479" s="144">
        <v>1779.73</v>
      </c>
    </row>
    <row r="2480" spans="1:9" x14ac:dyDescent="0.2">
      <c r="A2480" s="141" t="s">
        <v>4973</v>
      </c>
      <c r="B2480" s="142" t="s">
        <v>17860</v>
      </c>
      <c r="C2480" s="143">
        <v>47043</v>
      </c>
      <c r="D2480" s="143">
        <v>757</v>
      </c>
      <c r="E2480" s="144">
        <v>292439.73</v>
      </c>
      <c r="F2480" s="144">
        <v>55868.65</v>
      </c>
      <c r="G2480" s="144">
        <v>63712.02</v>
      </c>
      <c r="H2480" s="144">
        <v>31127.06</v>
      </c>
      <c r="I2480" s="144">
        <v>150707.73000000001</v>
      </c>
    </row>
    <row r="2481" spans="1:9" x14ac:dyDescent="0.2">
      <c r="A2481" s="141" t="s">
        <v>4975</v>
      </c>
      <c r="B2481" s="142" t="s">
        <v>17861</v>
      </c>
      <c r="C2481" s="143">
        <v>1147</v>
      </c>
      <c r="D2481" s="143">
        <v>16</v>
      </c>
      <c r="E2481" s="144">
        <v>15297.36</v>
      </c>
      <c r="F2481" s="144">
        <v>1362.18</v>
      </c>
      <c r="G2481" s="144">
        <v>1346.62</v>
      </c>
      <c r="H2481" s="144">
        <v>1628.24</v>
      </c>
      <c r="I2481" s="144">
        <v>4337.04</v>
      </c>
    </row>
    <row r="2482" spans="1:9" x14ac:dyDescent="0.2">
      <c r="A2482" s="141" t="s">
        <v>4977</v>
      </c>
      <c r="B2482" s="142" t="s">
        <v>17862</v>
      </c>
      <c r="C2482" s="143">
        <v>299</v>
      </c>
      <c r="D2482" s="143">
        <v>6</v>
      </c>
      <c r="E2482" s="144">
        <v>2742.44</v>
      </c>
      <c r="F2482" s="144">
        <v>355.1</v>
      </c>
      <c r="G2482" s="144">
        <v>504.98</v>
      </c>
      <c r="H2482" s="144">
        <v>291.89999999999998</v>
      </c>
      <c r="I2482" s="144">
        <v>1151.98</v>
      </c>
    </row>
    <row r="2483" spans="1:9" x14ac:dyDescent="0.2">
      <c r="A2483" s="141" t="s">
        <v>4979</v>
      </c>
      <c r="B2483" s="142" t="s">
        <v>17863</v>
      </c>
      <c r="C2483" s="143">
        <v>506</v>
      </c>
      <c r="D2483" s="143">
        <v>21</v>
      </c>
      <c r="E2483" s="144">
        <v>5744.8</v>
      </c>
      <c r="F2483" s="144">
        <v>600.92999999999995</v>
      </c>
      <c r="G2483" s="144">
        <v>1767.44</v>
      </c>
      <c r="H2483" s="144">
        <v>611.47</v>
      </c>
      <c r="I2483" s="144">
        <v>2979.84</v>
      </c>
    </row>
    <row r="2484" spans="1:9" x14ac:dyDescent="0.2">
      <c r="A2484" s="141" t="s">
        <v>4981</v>
      </c>
      <c r="B2484" s="142" t="s">
        <v>17864</v>
      </c>
      <c r="C2484" s="143">
        <v>157</v>
      </c>
      <c r="D2484" s="143">
        <v>7</v>
      </c>
      <c r="E2484" s="144">
        <v>964.92</v>
      </c>
      <c r="F2484" s="144">
        <v>186.46</v>
      </c>
      <c r="G2484" s="144">
        <v>589.14</v>
      </c>
      <c r="H2484" s="144">
        <v>102.7</v>
      </c>
      <c r="I2484" s="144">
        <v>878.3</v>
      </c>
    </row>
    <row r="2485" spans="1:9" x14ac:dyDescent="0.2">
      <c r="A2485" s="141" t="s">
        <v>4983</v>
      </c>
      <c r="B2485" s="142" t="s">
        <v>17865</v>
      </c>
      <c r="C2485" s="143">
        <v>1468</v>
      </c>
      <c r="D2485" s="143">
        <v>21</v>
      </c>
      <c r="E2485" s="144">
        <v>5047.7</v>
      </c>
      <c r="F2485" s="144">
        <v>1743.41</v>
      </c>
      <c r="G2485" s="144">
        <v>1767.44</v>
      </c>
      <c r="H2485" s="144">
        <v>537.27</v>
      </c>
      <c r="I2485" s="144">
        <v>4048.12</v>
      </c>
    </row>
    <row r="2486" spans="1:9" x14ac:dyDescent="0.2">
      <c r="A2486" s="141" t="s">
        <v>4985</v>
      </c>
      <c r="B2486" s="142" t="s">
        <v>17866</v>
      </c>
      <c r="C2486" s="143">
        <v>2700</v>
      </c>
      <c r="D2486" s="143">
        <v>180</v>
      </c>
      <c r="E2486" s="144">
        <v>55995.88</v>
      </c>
      <c r="F2486" s="144">
        <v>3206.54</v>
      </c>
      <c r="G2486" s="144">
        <v>15149.49</v>
      </c>
      <c r="H2486" s="144">
        <v>5960.16</v>
      </c>
      <c r="I2486" s="144">
        <v>24316.19</v>
      </c>
    </row>
    <row r="2487" spans="1:9" x14ac:dyDescent="0.2">
      <c r="A2487" s="141" t="s">
        <v>4987</v>
      </c>
      <c r="B2487" s="142" t="s">
        <v>17867</v>
      </c>
      <c r="C2487" s="143">
        <v>793</v>
      </c>
      <c r="D2487" s="143">
        <v>32</v>
      </c>
      <c r="E2487" s="144">
        <v>6570.04</v>
      </c>
      <c r="F2487" s="144">
        <v>941.78</v>
      </c>
      <c r="G2487" s="144">
        <v>2693.24</v>
      </c>
      <c r="H2487" s="144">
        <v>699.31</v>
      </c>
      <c r="I2487" s="144">
        <v>4334.33</v>
      </c>
    </row>
    <row r="2488" spans="1:9" x14ac:dyDescent="0.2">
      <c r="A2488" s="141" t="s">
        <v>4989</v>
      </c>
      <c r="B2488" s="142" t="s">
        <v>17868</v>
      </c>
      <c r="C2488" s="143">
        <v>464</v>
      </c>
      <c r="D2488" s="143">
        <v>32</v>
      </c>
      <c r="E2488" s="144">
        <v>5252.76</v>
      </c>
      <c r="F2488" s="144">
        <v>551.04999999999995</v>
      </c>
      <c r="G2488" s="144">
        <v>2693.24</v>
      </c>
      <c r="H2488" s="144">
        <v>559.1</v>
      </c>
      <c r="I2488" s="144">
        <v>3803.39</v>
      </c>
    </row>
    <row r="2489" spans="1:9" x14ac:dyDescent="0.2">
      <c r="A2489" s="141" t="s">
        <v>4991</v>
      </c>
      <c r="B2489" s="142" t="s">
        <v>17869</v>
      </c>
      <c r="C2489" s="143">
        <v>170</v>
      </c>
      <c r="D2489" s="143">
        <v>5</v>
      </c>
      <c r="E2489" s="144">
        <v>1893.21</v>
      </c>
      <c r="F2489" s="144">
        <v>201.9</v>
      </c>
      <c r="G2489" s="144">
        <v>420.82</v>
      </c>
      <c r="H2489" s="144">
        <v>201.51</v>
      </c>
      <c r="I2489" s="144">
        <v>824.23</v>
      </c>
    </row>
    <row r="2490" spans="1:9" x14ac:dyDescent="0.2">
      <c r="A2490" s="141" t="s">
        <v>4993</v>
      </c>
      <c r="B2490" s="142" t="s">
        <v>17870</v>
      </c>
      <c r="C2490" s="143">
        <v>909</v>
      </c>
      <c r="D2490" s="143">
        <v>36</v>
      </c>
      <c r="E2490" s="144">
        <v>10227.76</v>
      </c>
      <c r="F2490" s="144">
        <v>1079.54</v>
      </c>
      <c r="G2490" s="144">
        <v>3029.9</v>
      </c>
      <c r="H2490" s="144">
        <v>1088.6300000000001</v>
      </c>
      <c r="I2490" s="144">
        <v>5198.07</v>
      </c>
    </row>
    <row r="2491" spans="1:9" x14ac:dyDescent="0.2">
      <c r="A2491" s="141" t="s">
        <v>4995</v>
      </c>
      <c r="B2491" s="142" t="s">
        <v>17871</v>
      </c>
      <c r="C2491" s="143">
        <v>502</v>
      </c>
      <c r="D2491" s="143">
        <v>7</v>
      </c>
      <c r="E2491" s="144">
        <v>1691.96</v>
      </c>
      <c r="F2491" s="144">
        <v>596.17999999999995</v>
      </c>
      <c r="G2491" s="144">
        <v>589.14</v>
      </c>
      <c r="H2491" s="144">
        <v>180.09</v>
      </c>
      <c r="I2491" s="144">
        <v>1365.41</v>
      </c>
    </row>
    <row r="2492" spans="1:9" x14ac:dyDescent="0.2">
      <c r="A2492" s="141" t="s">
        <v>4997</v>
      </c>
      <c r="B2492" s="142" t="s">
        <v>17872</v>
      </c>
      <c r="C2492" s="143">
        <v>101932</v>
      </c>
      <c r="D2492" s="143">
        <v>1737</v>
      </c>
      <c r="E2492" s="144">
        <v>1462522.94</v>
      </c>
      <c r="F2492" s="144">
        <v>121055.26</v>
      </c>
      <c r="G2492" s="144">
        <v>146192.56</v>
      </c>
      <c r="H2492" s="144">
        <v>155669.82</v>
      </c>
      <c r="I2492" s="144">
        <v>422917.64</v>
      </c>
    </row>
    <row r="2493" spans="1:9" x14ac:dyDescent="0.2">
      <c r="A2493" s="141" t="s">
        <v>4999</v>
      </c>
      <c r="B2493" s="142" t="s">
        <v>17873</v>
      </c>
      <c r="C2493" s="143">
        <v>196</v>
      </c>
      <c r="D2493" s="143">
        <v>6</v>
      </c>
      <c r="E2493" s="144">
        <v>5981.68</v>
      </c>
      <c r="F2493" s="144">
        <v>232.77</v>
      </c>
      <c r="G2493" s="144">
        <v>504.98</v>
      </c>
      <c r="H2493" s="144">
        <v>636.69000000000005</v>
      </c>
      <c r="I2493" s="144">
        <v>1374.44</v>
      </c>
    </row>
    <row r="2494" spans="1:9" x14ac:dyDescent="0.2">
      <c r="A2494" s="141" t="s">
        <v>5001</v>
      </c>
      <c r="B2494" s="142" t="s">
        <v>17874</v>
      </c>
      <c r="C2494" s="143">
        <v>421</v>
      </c>
      <c r="D2494" s="143">
        <v>27</v>
      </c>
      <c r="E2494" s="144">
        <v>9228.98</v>
      </c>
      <c r="F2494" s="144">
        <v>499.98</v>
      </c>
      <c r="G2494" s="144">
        <v>2272.42</v>
      </c>
      <c r="H2494" s="144">
        <v>982.33</v>
      </c>
      <c r="I2494" s="144">
        <v>3754.73</v>
      </c>
    </row>
    <row r="2495" spans="1:9" x14ac:dyDescent="0.2">
      <c r="A2495" s="141" t="s">
        <v>5003</v>
      </c>
      <c r="B2495" s="142" t="s">
        <v>17875</v>
      </c>
      <c r="C2495" s="143">
        <v>588</v>
      </c>
      <c r="D2495" s="143">
        <v>13</v>
      </c>
      <c r="E2495" s="144">
        <v>2864.27</v>
      </c>
      <c r="F2495" s="144">
        <v>698.31</v>
      </c>
      <c r="G2495" s="144">
        <v>1094.1300000000001</v>
      </c>
      <c r="H2495" s="144">
        <v>304.87</v>
      </c>
      <c r="I2495" s="144">
        <v>2097.31</v>
      </c>
    </row>
    <row r="2496" spans="1:9" x14ac:dyDescent="0.2">
      <c r="A2496" s="141" t="s">
        <v>5005</v>
      </c>
      <c r="B2496" s="142" t="s">
        <v>17876</v>
      </c>
      <c r="C2496" s="143">
        <v>4332</v>
      </c>
      <c r="D2496" s="143">
        <v>70</v>
      </c>
      <c r="E2496" s="144">
        <v>45033.11</v>
      </c>
      <c r="F2496" s="144">
        <v>5144.72</v>
      </c>
      <c r="G2496" s="144">
        <v>5891.46</v>
      </c>
      <c r="H2496" s="144">
        <v>4793.29</v>
      </c>
      <c r="I2496" s="144">
        <v>15829.47</v>
      </c>
    </row>
    <row r="2497" spans="1:9" x14ac:dyDescent="0.2">
      <c r="A2497" s="141" t="s">
        <v>5007</v>
      </c>
      <c r="B2497" s="142" t="s">
        <v>17877</v>
      </c>
      <c r="C2497" s="143">
        <v>314</v>
      </c>
      <c r="D2497" s="143">
        <v>12</v>
      </c>
      <c r="E2497" s="144">
        <v>3491.87</v>
      </c>
      <c r="F2497" s="144">
        <v>372.91</v>
      </c>
      <c r="G2497" s="144">
        <v>1009.97</v>
      </c>
      <c r="H2497" s="144">
        <v>371.67</v>
      </c>
      <c r="I2497" s="144">
        <v>1754.55</v>
      </c>
    </row>
    <row r="2498" spans="1:9" x14ac:dyDescent="0.2">
      <c r="A2498" s="141" t="s">
        <v>5009</v>
      </c>
      <c r="B2498" s="142" t="s">
        <v>17878</v>
      </c>
      <c r="C2498" s="143">
        <v>382</v>
      </c>
      <c r="D2498" s="143">
        <v>11</v>
      </c>
      <c r="E2498" s="144">
        <v>1980.25</v>
      </c>
      <c r="F2498" s="144">
        <v>453.66</v>
      </c>
      <c r="G2498" s="144">
        <v>925.8</v>
      </c>
      <c r="H2498" s="144">
        <v>210.78</v>
      </c>
      <c r="I2498" s="144">
        <v>1590.24</v>
      </c>
    </row>
    <row r="2499" spans="1:9" x14ac:dyDescent="0.2">
      <c r="A2499" s="141" t="s">
        <v>5011</v>
      </c>
      <c r="B2499" s="142" t="s">
        <v>17879</v>
      </c>
      <c r="C2499" s="143">
        <v>3340</v>
      </c>
      <c r="D2499" s="143">
        <v>385</v>
      </c>
      <c r="E2499" s="144">
        <v>83251.89</v>
      </c>
      <c r="F2499" s="144">
        <v>3966.61</v>
      </c>
      <c r="G2499" s="144">
        <v>32403.07</v>
      </c>
      <c r="H2499" s="144">
        <v>8861.26</v>
      </c>
      <c r="I2499" s="144">
        <v>45230.94</v>
      </c>
    </row>
    <row r="2500" spans="1:9" x14ac:dyDescent="0.2">
      <c r="A2500" s="141" t="s">
        <v>5013</v>
      </c>
      <c r="B2500" s="142" t="s">
        <v>17880</v>
      </c>
      <c r="C2500" s="143">
        <v>327</v>
      </c>
      <c r="D2500" s="143">
        <v>14</v>
      </c>
      <c r="E2500" s="144">
        <v>18930.3</v>
      </c>
      <c r="F2500" s="144">
        <v>388.34</v>
      </c>
      <c r="G2500" s="144">
        <v>1178.3</v>
      </c>
      <c r="H2500" s="144">
        <v>2014.93</v>
      </c>
      <c r="I2500" s="144">
        <v>3581.57</v>
      </c>
    </row>
    <row r="2501" spans="1:9" x14ac:dyDescent="0.2">
      <c r="A2501" s="141" t="s">
        <v>5015</v>
      </c>
      <c r="B2501" s="142" t="s">
        <v>17881</v>
      </c>
      <c r="C2501" s="143">
        <v>845</v>
      </c>
      <c r="D2501" s="143">
        <v>9</v>
      </c>
      <c r="E2501" s="144">
        <v>2484.89</v>
      </c>
      <c r="F2501" s="144">
        <v>1003.53</v>
      </c>
      <c r="G2501" s="144">
        <v>757.47</v>
      </c>
      <c r="H2501" s="144">
        <v>264.49</v>
      </c>
      <c r="I2501" s="144">
        <v>2025.49</v>
      </c>
    </row>
    <row r="2502" spans="1:9" x14ac:dyDescent="0.2">
      <c r="A2502" s="141" t="s">
        <v>5017</v>
      </c>
      <c r="B2502" s="142" t="s">
        <v>17882</v>
      </c>
      <c r="C2502" s="143">
        <v>8851</v>
      </c>
      <c r="D2502" s="143">
        <v>127</v>
      </c>
      <c r="E2502" s="144">
        <v>43611.14</v>
      </c>
      <c r="F2502" s="144">
        <v>10511.52</v>
      </c>
      <c r="G2502" s="144">
        <v>10688.81</v>
      </c>
      <c r="H2502" s="144">
        <v>4641.9399999999996</v>
      </c>
      <c r="I2502" s="144">
        <v>25842.27</v>
      </c>
    </row>
    <row r="2503" spans="1:9" x14ac:dyDescent="0.2">
      <c r="A2503" s="141" t="s">
        <v>5019</v>
      </c>
      <c r="B2503" s="142" t="s">
        <v>17883</v>
      </c>
      <c r="C2503" s="143">
        <v>730</v>
      </c>
      <c r="D2503" s="143">
        <v>12</v>
      </c>
      <c r="E2503" s="144">
        <v>2433.59</v>
      </c>
      <c r="F2503" s="144">
        <v>866.95</v>
      </c>
      <c r="G2503" s="144">
        <v>1009.97</v>
      </c>
      <c r="H2503" s="144">
        <v>259.02999999999997</v>
      </c>
      <c r="I2503" s="144">
        <v>2135.9499999999998</v>
      </c>
    </row>
    <row r="2504" spans="1:9" x14ac:dyDescent="0.2">
      <c r="A2504" s="141" t="s">
        <v>5021</v>
      </c>
      <c r="B2504" s="142" t="s">
        <v>17884</v>
      </c>
      <c r="C2504" s="143">
        <v>535</v>
      </c>
      <c r="D2504" s="143">
        <v>14</v>
      </c>
      <c r="E2504" s="144">
        <v>3354.28</v>
      </c>
      <c r="F2504" s="144">
        <v>635.37</v>
      </c>
      <c r="G2504" s="144">
        <v>1178.3</v>
      </c>
      <c r="H2504" s="144">
        <v>357.02</v>
      </c>
      <c r="I2504" s="144">
        <v>2170.69</v>
      </c>
    </row>
    <row r="2505" spans="1:9" x14ac:dyDescent="0.2">
      <c r="A2505" s="141" t="s">
        <v>5023</v>
      </c>
      <c r="B2505" s="142" t="s">
        <v>17885</v>
      </c>
      <c r="C2505" s="143">
        <v>4842</v>
      </c>
      <c r="D2505" s="143">
        <v>71</v>
      </c>
      <c r="E2505" s="144">
        <v>20943.259999999998</v>
      </c>
      <c r="F2505" s="144">
        <v>5750.4</v>
      </c>
      <c r="G2505" s="144">
        <v>5975.63</v>
      </c>
      <c r="H2505" s="144">
        <v>2229.1799999999998</v>
      </c>
      <c r="I2505" s="144">
        <v>13955.21</v>
      </c>
    </row>
    <row r="2506" spans="1:9" x14ac:dyDescent="0.2">
      <c r="A2506" s="141" t="s">
        <v>5025</v>
      </c>
      <c r="B2506" s="142" t="s">
        <v>17886</v>
      </c>
      <c r="C2506" s="143">
        <v>1252</v>
      </c>
      <c r="D2506" s="143">
        <v>59</v>
      </c>
      <c r="E2506" s="144">
        <v>18825.259999999998</v>
      </c>
      <c r="F2506" s="144">
        <v>1486.89</v>
      </c>
      <c r="G2506" s="144">
        <v>4965.66</v>
      </c>
      <c r="H2506" s="144">
        <v>2003.74</v>
      </c>
      <c r="I2506" s="144">
        <v>8456.2900000000009</v>
      </c>
    </row>
    <row r="2507" spans="1:9" x14ac:dyDescent="0.2">
      <c r="A2507" s="141" t="s">
        <v>5027</v>
      </c>
      <c r="B2507" s="142" t="s">
        <v>17887</v>
      </c>
      <c r="C2507" s="143">
        <v>1504</v>
      </c>
      <c r="D2507" s="143">
        <v>29</v>
      </c>
      <c r="E2507" s="144">
        <v>4998.2299999999996</v>
      </c>
      <c r="F2507" s="144">
        <v>1786.16</v>
      </c>
      <c r="G2507" s="144">
        <v>2440.75</v>
      </c>
      <c r="H2507" s="144">
        <v>532.01</v>
      </c>
      <c r="I2507" s="144">
        <v>4758.92</v>
      </c>
    </row>
    <row r="2508" spans="1:9" x14ac:dyDescent="0.2">
      <c r="A2508" s="141" t="s">
        <v>5029</v>
      </c>
      <c r="B2508" s="142" t="s">
        <v>17888</v>
      </c>
      <c r="C2508" s="143">
        <v>38402</v>
      </c>
      <c r="D2508" s="143">
        <v>575</v>
      </c>
      <c r="E2508" s="144">
        <v>328530.3</v>
      </c>
      <c r="F2508" s="144">
        <v>45606.52</v>
      </c>
      <c r="G2508" s="144">
        <v>48394.2</v>
      </c>
      <c r="H2508" s="144">
        <v>34968.51</v>
      </c>
      <c r="I2508" s="144">
        <v>128969.23</v>
      </c>
    </row>
    <row r="2509" spans="1:9" x14ac:dyDescent="0.2">
      <c r="A2509" s="141" t="s">
        <v>5031</v>
      </c>
      <c r="B2509" s="142" t="s">
        <v>17889</v>
      </c>
      <c r="C2509" s="143">
        <v>209</v>
      </c>
      <c r="D2509" s="143">
        <v>4</v>
      </c>
      <c r="E2509" s="144">
        <v>942.53</v>
      </c>
      <c r="F2509" s="144">
        <v>248.21</v>
      </c>
      <c r="G2509" s="144">
        <v>336.66</v>
      </c>
      <c r="H2509" s="144">
        <v>100.32</v>
      </c>
      <c r="I2509" s="144">
        <v>685.19</v>
      </c>
    </row>
    <row r="2510" spans="1:9" x14ac:dyDescent="0.2">
      <c r="A2510" s="141" t="s">
        <v>5033</v>
      </c>
      <c r="B2510" s="142" t="s">
        <v>17890</v>
      </c>
      <c r="C2510" s="143">
        <v>296</v>
      </c>
      <c r="D2510" s="143">
        <v>2</v>
      </c>
      <c r="E2510" s="144">
        <v>225.71</v>
      </c>
      <c r="F2510" s="144">
        <v>351.53</v>
      </c>
      <c r="G2510" s="144">
        <v>168.33</v>
      </c>
      <c r="H2510" s="144">
        <v>24.02</v>
      </c>
      <c r="I2510" s="144">
        <v>543.88</v>
      </c>
    </row>
    <row r="2511" spans="1:9" x14ac:dyDescent="0.2">
      <c r="A2511" s="141" t="s">
        <v>5035</v>
      </c>
      <c r="B2511" s="142" t="s">
        <v>17891</v>
      </c>
      <c r="C2511" s="143">
        <v>469</v>
      </c>
      <c r="D2511" s="143">
        <v>11</v>
      </c>
      <c r="E2511" s="144">
        <v>3379.41</v>
      </c>
      <c r="F2511" s="144">
        <v>556.99</v>
      </c>
      <c r="G2511" s="144">
        <v>925.8</v>
      </c>
      <c r="H2511" s="144">
        <v>359.7</v>
      </c>
      <c r="I2511" s="144">
        <v>1842.49</v>
      </c>
    </row>
    <row r="2512" spans="1:9" x14ac:dyDescent="0.2">
      <c r="A2512" s="141" t="s">
        <v>5037</v>
      </c>
      <c r="B2512" s="142" t="s">
        <v>17892</v>
      </c>
      <c r="C2512" s="143">
        <v>97</v>
      </c>
      <c r="D2512" s="143">
        <v>1</v>
      </c>
      <c r="E2512" s="144">
        <v>149.29</v>
      </c>
      <c r="F2512" s="144">
        <v>115.2</v>
      </c>
      <c r="G2512" s="144">
        <v>84.16</v>
      </c>
      <c r="H2512" s="144">
        <v>15.89</v>
      </c>
      <c r="I2512" s="144">
        <v>215.25</v>
      </c>
    </row>
    <row r="2513" spans="1:9" x14ac:dyDescent="0.2">
      <c r="A2513" s="141" t="s">
        <v>5039</v>
      </c>
      <c r="B2513" s="142" t="s">
        <v>17893</v>
      </c>
      <c r="C2513" s="143">
        <v>284</v>
      </c>
      <c r="D2513" s="143">
        <v>7</v>
      </c>
      <c r="E2513" s="144">
        <v>5098.4799999999996</v>
      </c>
      <c r="F2513" s="144">
        <v>337.28</v>
      </c>
      <c r="G2513" s="144">
        <v>589.14</v>
      </c>
      <c r="H2513" s="144">
        <v>542.67999999999995</v>
      </c>
      <c r="I2513" s="144">
        <v>1469.1</v>
      </c>
    </row>
    <row r="2514" spans="1:9" x14ac:dyDescent="0.2">
      <c r="A2514" s="141" t="s">
        <v>5041</v>
      </c>
      <c r="B2514" s="142" t="s">
        <v>17894</v>
      </c>
      <c r="C2514" s="143">
        <v>803</v>
      </c>
      <c r="D2514" s="143">
        <v>33</v>
      </c>
      <c r="E2514" s="144">
        <v>37316.15</v>
      </c>
      <c r="F2514" s="144">
        <v>953.65</v>
      </c>
      <c r="G2514" s="144">
        <v>2777.41</v>
      </c>
      <c r="H2514" s="144">
        <v>3971.9</v>
      </c>
      <c r="I2514" s="144">
        <v>7702.96</v>
      </c>
    </row>
    <row r="2515" spans="1:9" x14ac:dyDescent="0.2">
      <c r="A2515" s="141" t="s">
        <v>5043</v>
      </c>
      <c r="B2515" s="142" t="s">
        <v>17895</v>
      </c>
      <c r="C2515" s="143">
        <v>729</v>
      </c>
      <c r="D2515" s="143">
        <v>19</v>
      </c>
      <c r="E2515" s="144">
        <v>8125.48</v>
      </c>
      <c r="F2515" s="144">
        <v>865.77</v>
      </c>
      <c r="G2515" s="144">
        <v>1599.11</v>
      </c>
      <c r="H2515" s="144">
        <v>864.87</v>
      </c>
      <c r="I2515" s="144">
        <v>3329.75</v>
      </c>
    </row>
    <row r="2516" spans="1:9" x14ac:dyDescent="0.2">
      <c r="A2516" s="141" t="s">
        <v>5045</v>
      </c>
      <c r="B2516" s="142" t="s">
        <v>17896</v>
      </c>
      <c r="C2516" s="143">
        <v>7349</v>
      </c>
      <c r="D2516" s="143">
        <v>128</v>
      </c>
      <c r="E2516" s="144">
        <v>111160.79</v>
      </c>
      <c r="F2516" s="144">
        <v>8727.73</v>
      </c>
      <c r="G2516" s="144">
        <v>10772.97</v>
      </c>
      <c r="H2516" s="144">
        <v>11831.87</v>
      </c>
      <c r="I2516" s="144">
        <v>31332.57</v>
      </c>
    </row>
    <row r="2517" spans="1:9" x14ac:dyDescent="0.2">
      <c r="A2517" s="141" t="s">
        <v>5047</v>
      </c>
      <c r="B2517" s="142" t="s">
        <v>17897</v>
      </c>
      <c r="C2517" s="143">
        <v>349</v>
      </c>
      <c r="D2517" s="143">
        <v>15</v>
      </c>
      <c r="E2517" s="144">
        <v>3332.91</v>
      </c>
      <c r="F2517" s="144">
        <v>414.47</v>
      </c>
      <c r="G2517" s="144">
        <v>1262.46</v>
      </c>
      <c r="H2517" s="144">
        <v>354.75</v>
      </c>
      <c r="I2517" s="144">
        <v>2031.68</v>
      </c>
    </row>
    <row r="2518" spans="1:9" x14ac:dyDescent="0.2">
      <c r="A2518" s="141" t="s">
        <v>5049</v>
      </c>
      <c r="B2518" s="142" t="s">
        <v>17898</v>
      </c>
      <c r="C2518" s="143">
        <v>197</v>
      </c>
      <c r="D2518" s="143">
        <v>6</v>
      </c>
      <c r="E2518" s="144">
        <v>861.85</v>
      </c>
      <c r="F2518" s="144">
        <v>233.96</v>
      </c>
      <c r="G2518" s="144">
        <v>504.98</v>
      </c>
      <c r="H2518" s="144">
        <v>91.74</v>
      </c>
      <c r="I2518" s="144">
        <v>830.68</v>
      </c>
    </row>
    <row r="2519" spans="1:9" x14ac:dyDescent="0.2">
      <c r="A2519" s="141" t="s">
        <v>5051</v>
      </c>
      <c r="B2519" s="142" t="s">
        <v>17899</v>
      </c>
      <c r="C2519" s="143">
        <v>347</v>
      </c>
      <c r="D2519" s="143">
        <v>5</v>
      </c>
      <c r="E2519" s="144">
        <v>982.83</v>
      </c>
      <c r="F2519" s="144">
        <v>412.1</v>
      </c>
      <c r="G2519" s="144">
        <v>420.82</v>
      </c>
      <c r="H2519" s="144">
        <v>104.61</v>
      </c>
      <c r="I2519" s="144">
        <v>937.53</v>
      </c>
    </row>
    <row r="2520" spans="1:9" x14ac:dyDescent="0.2">
      <c r="A2520" s="141" t="s">
        <v>5053</v>
      </c>
      <c r="B2520" s="142" t="s">
        <v>17900</v>
      </c>
      <c r="C2520" s="143">
        <v>951</v>
      </c>
      <c r="D2520" s="143">
        <v>15</v>
      </c>
      <c r="E2520" s="144">
        <v>5527.35</v>
      </c>
      <c r="F2520" s="144">
        <v>1129.42</v>
      </c>
      <c r="G2520" s="144">
        <v>1262.46</v>
      </c>
      <c r="H2520" s="144">
        <v>588.33000000000004</v>
      </c>
      <c r="I2520" s="144">
        <v>2980.21</v>
      </c>
    </row>
    <row r="2521" spans="1:9" x14ac:dyDescent="0.2">
      <c r="A2521" s="141" t="s">
        <v>5055</v>
      </c>
      <c r="B2521" s="142" t="s">
        <v>17901</v>
      </c>
      <c r="C2521" s="143">
        <v>1672</v>
      </c>
      <c r="D2521" s="143">
        <v>66</v>
      </c>
      <c r="E2521" s="144">
        <v>31258.33</v>
      </c>
      <c r="F2521" s="144">
        <v>1985.68</v>
      </c>
      <c r="G2521" s="144">
        <v>5554.82</v>
      </c>
      <c r="H2521" s="144">
        <v>3327.11</v>
      </c>
      <c r="I2521" s="144">
        <v>10867.61</v>
      </c>
    </row>
    <row r="2522" spans="1:9" x14ac:dyDescent="0.2">
      <c r="A2522" s="141" t="s">
        <v>5057</v>
      </c>
      <c r="B2522" s="142" t="s">
        <v>17902</v>
      </c>
      <c r="C2522" s="143">
        <v>1434</v>
      </c>
      <c r="D2522" s="143">
        <v>22</v>
      </c>
      <c r="E2522" s="144">
        <v>4359.13</v>
      </c>
      <c r="F2522" s="144">
        <v>1703.03</v>
      </c>
      <c r="G2522" s="144">
        <v>1851.61</v>
      </c>
      <c r="H2522" s="144">
        <v>463.98</v>
      </c>
      <c r="I2522" s="144">
        <v>4018.62</v>
      </c>
    </row>
    <row r="2523" spans="1:9" x14ac:dyDescent="0.2">
      <c r="A2523" s="141" t="s">
        <v>5059</v>
      </c>
      <c r="B2523" s="142" t="s">
        <v>17903</v>
      </c>
      <c r="C2523" s="143">
        <v>240</v>
      </c>
      <c r="D2523" s="143">
        <v>2</v>
      </c>
      <c r="E2523" s="144">
        <v>298.58</v>
      </c>
      <c r="F2523" s="144">
        <v>285.02</v>
      </c>
      <c r="G2523" s="144">
        <v>168.33</v>
      </c>
      <c r="H2523" s="144">
        <v>31.78</v>
      </c>
      <c r="I2523" s="144">
        <v>485.13</v>
      </c>
    </row>
    <row r="2524" spans="1:9" x14ac:dyDescent="0.2">
      <c r="A2524" s="141" t="s">
        <v>5061</v>
      </c>
      <c r="B2524" s="142" t="s">
        <v>17904</v>
      </c>
      <c r="C2524" s="143">
        <v>36299</v>
      </c>
      <c r="D2524" s="143">
        <v>529</v>
      </c>
      <c r="E2524" s="144">
        <v>364036.6</v>
      </c>
      <c r="F2524" s="144">
        <v>43108.98</v>
      </c>
      <c r="G2524" s="144">
        <v>44522.66</v>
      </c>
      <c r="H2524" s="144">
        <v>38747.78</v>
      </c>
      <c r="I2524" s="144">
        <v>126379.42</v>
      </c>
    </row>
    <row r="2525" spans="1:9" x14ac:dyDescent="0.2">
      <c r="A2525" s="141" t="s">
        <v>5063</v>
      </c>
      <c r="B2525" s="142" t="s">
        <v>17905</v>
      </c>
      <c r="C2525" s="143">
        <v>369</v>
      </c>
      <c r="D2525" s="143">
        <v>14</v>
      </c>
      <c r="E2525" s="144">
        <v>18314.97</v>
      </c>
      <c r="F2525" s="144">
        <v>438.22</v>
      </c>
      <c r="G2525" s="144">
        <v>1178.3</v>
      </c>
      <c r="H2525" s="144">
        <v>1949.43</v>
      </c>
      <c r="I2525" s="144">
        <v>3565.95</v>
      </c>
    </row>
    <row r="2526" spans="1:9" x14ac:dyDescent="0.2">
      <c r="A2526" s="141" t="s">
        <v>5065</v>
      </c>
      <c r="B2526" s="142" t="s">
        <v>17906</v>
      </c>
      <c r="C2526" s="143">
        <v>426</v>
      </c>
      <c r="D2526" s="143">
        <v>6</v>
      </c>
      <c r="E2526" s="144">
        <v>64257.89</v>
      </c>
      <c r="F2526" s="144">
        <v>505.92</v>
      </c>
      <c r="G2526" s="144">
        <v>504.98</v>
      </c>
      <c r="H2526" s="144">
        <v>6839.56</v>
      </c>
      <c r="I2526" s="144">
        <v>7850.46</v>
      </c>
    </row>
    <row r="2527" spans="1:9" x14ac:dyDescent="0.2">
      <c r="A2527" s="141" t="s">
        <v>5067</v>
      </c>
      <c r="B2527" s="142" t="s">
        <v>17907</v>
      </c>
      <c r="C2527" s="143">
        <v>23046</v>
      </c>
      <c r="D2527" s="143">
        <v>362</v>
      </c>
      <c r="E2527" s="144">
        <v>117038.79</v>
      </c>
      <c r="F2527" s="144">
        <v>27369.62</v>
      </c>
      <c r="G2527" s="144">
        <v>30467.3</v>
      </c>
      <c r="H2527" s="144">
        <v>12457.52</v>
      </c>
      <c r="I2527" s="144">
        <v>70294.44</v>
      </c>
    </row>
    <row r="2528" spans="1:9" x14ac:dyDescent="0.2">
      <c r="A2528" s="141" t="s">
        <v>5069</v>
      </c>
      <c r="B2528" s="142" t="s">
        <v>17908</v>
      </c>
      <c r="C2528" s="143">
        <v>18196</v>
      </c>
      <c r="D2528" s="143">
        <v>307</v>
      </c>
      <c r="E2528" s="144">
        <v>80792.83</v>
      </c>
      <c r="F2528" s="144">
        <v>21609.71</v>
      </c>
      <c r="G2528" s="144">
        <v>25838.3</v>
      </c>
      <c r="H2528" s="144">
        <v>8599.5300000000007</v>
      </c>
      <c r="I2528" s="144">
        <v>56047.54</v>
      </c>
    </row>
    <row r="2529" spans="1:9" x14ac:dyDescent="0.2">
      <c r="A2529" s="141" t="s">
        <v>5071</v>
      </c>
      <c r="B2529" s="142" t="s">
        <v>17909</v>
      </c>
      <c r="C2529" s="143">
        <v>111</v>
      </c>
      <c r="D2529" s="143">
        <v>4</v>
      </c>
      <c r="E2529" s="144">
        <v>1650.6</v>
      </c>
      <c r="F2529" s="144">
        <v>131.82</v>
      </c>
      <c r="G2529" s="144">
        <v>336.66</v>
      </c>
      <c r="H2529" s="144">
        <v>175.69</v>
      </c>
      <c r="I2529" s="144">
        <v>644.16999999999996</v>
      </c>
    </row>
    <row r="2530" spans="1:9" x14ac:dyDescent="0.2">
      <c r="A2530" s="141" t="s">
        <v>5073</v>
      </c>
      <c r="B2530" s="142" t="s">
        <v>17910</v>
      </c>
      <c r="C2530" s="143">
        <v>1490</v>
      </c>
      <c r="D2530" s="143">
        <v>41</v>
      </c>
      <c r="E2530" s="144">
        <v>7730.14</v>
      </c>
      <c r="F2530" s="144">
        <v>1769.54</v>
      </c>
      <c r="G2530" s="144">
        <v>3450.72</v>
      </c>
      <c r="H2530" s="144">
        <v>822.79</v>
      </c>
      <c r="I2530" s="144">
        <v>6043.05</v>
      </c>
    </row>
    <row r="2531" spans="1:9" x14ac:dyDescent="0.2">
      <c r="A2531" s="141" t="s">
        <v>5075</v>
      </c>
      <c r="B2531" s="142" t="s">
        <v>17911</v>
      </c>
      <c r="C2531" s="143">
        <v>323</v>
      </c>
      <c r="D2531" s="143">
        <v>13</v>
      </c>
      <c r="E2531" s="144">
        <v>2300.34</v>
      </c>
      <c r="F2531" s="144">
        <v>383.6</v>
      </c>
      <c r="G2531" s="144">
        <v>1094.1300000000001</v>
      </c>
      <c r="H2531" s="144">
        <v>244.85</v>
      </c>
      <c r="I2531" s="144">
        <v>1722.58</v>
      </c>
    </row>
    <row r="2532" spans="1:9" x14ac:dyDescent="0.2">
      <c r="A2532" s="141" t="s">
        <v>5077</v>
      </c>
      <c r="B2532" s="142" t="s">
        <v>17912</v>
      </c>
      <c r="C2532" s="143">
        <v>446</v>
      </c>
      <c r="D2532" s="143">
        <v>55</v>
      </c>
      <c r="E2532" s="144">
        <v>27783.35</v>
      </c>
      <c r="F2532" s="144">
        <v>529.66999999999996</v>
      </c>
      <c r="G2532" s="144">
        <v>4629.01</v>
      </c>
      <c r="H2532" s="144">
        <v>2957.24</v>
      </c>
      <c r="I2532" s="144">
        <v>8115.92</v>
      </c>
    </row>
    <row r="2533" spans="1:9" x14ac:dyDescent="0.2">
      <c r="A2533" s="141" t="s">
        <v>5079</v>
      </c>
      <c r="B2533" s="142" t="s">
        <v>17913</v>
      </c>
      <c r="C2533" s="143">
        <v>2516</v>
      </c>
      <c r="D2533" s="143">
        <v>91</v>
      </c>
      <c r="E2533" s="144">
        <v>26259.63</v>
      </c>
      <c r="F2533" s="144">
        <v>2988.02</v>
      </c>
      <c r="G2533" s="144">
        <v>7658.9</v>
      </c>
      <c r="H2533" s="144">
        <v>2795.06</v>
      </c>
      <c r="I2533" s="144">
        <v>13441.98</v>
      </c>
    </row>
    <row r="2534" spans="1:9" x14ac:dyDescent="0.2">
      <c r="A2534" s="141" t="s">
        <v>5081</v>
      </c>
      <c r="B2534" s="142" t="s">
        <v>17914</v>
      </c>
      <c r="C2534" s="143">
        <v>166</v>
      </c>
      <c r="D2534" s="143">
        <v>2</v>
      </c>
      <c r="E2534" s="144">
        <v>1043.5999999999999</v>
      </c>
      <c r="F2534" s="144">
        <v>197.14</v>
      </c>
      <c r="G2534" s="144">
        <v>168.33</v>
      </c>
      <c r="H2534" s="144">
        <v>111.08</v>
      </c>
      <c r="I2534" s="144">
        <v>476.55</v>
      </c>
    </row>
    <row r="2535" spans="1:9" x14ac:dyDescent="0.2">
      <c r="A2535" s="141" t="s">
        <v>5083</v>
      </c>
      <c r="B2535" s="142" t="s">
        <v>17915</v>
      </c>
      <c r="C2535" s="143">
        <v>413</v>
      </c>
      <c r="D2535" s="143">
        <v>10</v>
      </c>
      <c r="E2535" s="144">
        <v>1447.9</v>
      </c>
      <c r="F2535" s="144">
        <v>490.48</v>
      </c>
      <c r="G2535" s="144">
        <v>841.64</v>
      </c>
      <c r="H2535" s="144">
        <v>154.11000000000001</v>
      </c>
      <c r="I2535" s="144">
        <v>1486.23</v>
      </c>
    </row>
    <row r="2536" spans="1:9" x14ac:dyDescent="0.2">
      <c r="A2536" s="141" t="s">
        <v>5085</v>
      </c>
      <c r="B2536" s="142" t="s">
        <v>17916</v>
      </c>
      <c r="C2536" s="143">
        <v>588</v>
      </c>
      <c r="D2536" s="143">
        <v>12</v>
      </c>
      <c r="E2536" s="144">
        <v>1652.94</v>
      </c>
      <c r="F2536" s="144">
        <v>698.31</v>
      </c>
      <c r="G2536" s="144">
        <v>1009.97</v>
      </c>
      <c r="H2536" s="144">
        <v>175.94</v>
      </c>
      <c r="I2536" s="144">
        <v>1884.22</v>
      </c>
    </row>
    <row r="2537" spans="1:9" x14ac:dyDescent="0.2">
      <c r="A2537" s="141" t="s">
        <v>5087</v>
      </c>
      <c r="B2537" s="142" t="s">
        <v>17917</v>
      </c>
      <c r="C2537" s="143">
        <v>187</v>
      </c>
      <c r="D2537" s="143">
        <v>11</v>
      </c>
      <c r="E2537" s="144">
        <v>1661.02</v>
      </c>
      <c r="F2537" s="144">
        <v>222.08</v>
      </c>
      <c r="G2537" s="144">
        <v>925.8</v>
      </c>
      <c r="H2537" s="144">
        <v>176.8</v>
      </c>
      <c r="I2537" s="144">
        <v>1324.68</v>
      </c>
    </row>
    <row r="2538" spans="1:9" x14ac:dyDescent="0.2">
      <c r="A2538" s="141" t="s">
        <v>5089</v>
      </c>
      <c r="B2538" s="142" t="s">
        <v>17918</v>
      </c>
      <c r="C2538" s="143">
        <v>448</v>
      </c>
      <c r="D2538" s="143">
        <v>21</v>
      </c>
      <c r="E2538" s="144">
        <v>13131.97</v>
      </c>
      <c r="F2538" s="144">
        <v>532.04999999999995</v>
      </c>
      <c r="G2538" s="144">
        <v>1767.44</v>
      </c>
      <c r="H2538" s="144">
        <v>1397.76</v>
      </c>
      <c r="I2538" s="144">
        <v>3697.25</v>
      </c>
    </row>
    <row r="2539" spans="1:9" x14ac:dyDescent="0.2">
      <c r="A2539" s="141" t="s">
        <v>5091</v>
      </c>
      <c r="B2539" s="142" t="s">
        <v>17919</v>
      </c>
      <c r="C2539" s="143">
        <v>1945</v>
      </c>
      <c r="D2539" s="143">
        <v>74</v>
      </c>
      <c r="E2539" s="144">
        <v>34699.300000000003</v>
      </c>
      <c r="F2539" s="144">
        <v>2309.9</v>
      </c>
      <c r="G2539" s="144">
        <v>6228.12</v>
      </c>
      <c r="H2539" s="144">
        <v>3693.37</v>
      </c>
      <c r="I2539" s="144">
        <v>12231.39</v>
      </c>
    </row>
    <row r="2540" spans="1:9" x14ac:dyDescent="0.2">
      <c r="A2540" s="141" t="s">
        <v>5093</v>
      </c>
      <c r="B2540" s="142" t="s">
        <v>17920</v>
      </c>
      <c r="C2540" s="143">
        <v>1711</v>
      </c>
      <c r="D2540" s="143">
        <v>29</v>
      </c>
      <c r="E2540" s="144">
        <v>28293.65</v>
      </c>
      <c r="F2540" s="144">
        <v>2032</v>
      </c>
      <c r="G2540" s="144">
        <v>2440.75</v>
      </c>
      <c r="H2540" s="144">
        <v>3011.55</v>
      </c>
      <c r="I2540" s="144">
        <v>7484.3</v>
      </c>
    </row>
    <row r="2541" spans="1:9" x14ac:dyDescent="0.2">
      <c r="A2541" s="141" t="s">
        <v>5095</v>
      </c>
      <c r="B2541" s="142" t="s">
        <v>17921</v>
      </c>
      <c r="C2541" s="143">
        <v>311</v>
      </c>
      <c r="D2541" s="143">
        <v>9</v>
      </c>
      <c r="E2541" s="144">
        <v>1666.15</v>
      </c>
      <c r="F2541" s="144">
        <v>369.34</v>
      </c>
      <c r="G2541" s="144">
        <v>757.47</v>
      </c>
      <c r="H2541" s="144">
        <v>177.34</v>
      </c>
      <c r="I2541" s="144">
        <v>1304.1500000000001</v>
      </c>
    </row>
    <row r="2542" spans="1:9" x14ac:dyDescent="0.2">
      <c r="A2542" s="141" t="s">
        <v>5097</v>
      </c>
      <c r="B2542" s="142" t="s">
        <v>17922</v>
      </c>
      <c r="C2542" s="143">
        <v>518</v>
      </c>
      <c r="D2542" s="143">
        <v>21</v>
      </c>
      <c r="E2542" s="144">
        <v>4013.5</v>
      </c>
      <c r="F2542" s="144">
        <v>615.17999999999995</v>
      </c>
      <c r="G2542" s="144">
        <v>1767.44</v>
      </c>
      <c r="H2542" s="144">
        <v>427.19</v>
      </c>
      <c r="I2542" s="144">
        <v>2809.81</v>
      </c>
    </row>
    <row r="2543" spans="1:9" x14ac:dyDescent="0.2">
      <c r="A2543" s="141" t="s">
        <v>5099</v>
      </c>
      <c r="B2543" s="142" t="s">
        <v>17923</v>
      </c>
      <c r="C2543" s="143">
        <v>264</v>
      </c>
      <c r="D2543" s="143">
        <v>5</v>
      </c>
      <c r="E2543" s="144">
        <v>815.71</v>
      </c>
      <c r="F2543" s="144">
        <v>313.52999999999997</v>
      </c>
      <c r="G2543" s="144">
        <v>420.82</v>
      </c>
      <c r="H2543" s="144">
        <v>86.82</v>
      </c>
      <c r="I2543" s="144">
        <v>821.17</v>
      </c>
    </row>
    <row r="2544" spans="1:9" x14ac:dyDescent="0.2">
      <c r="A2544" s="141" t="s">
        <v>5101</v>
      </c>
      <c r="B2544" s="142" t="s">
        <v>17924</v>
      </c>
      <c r="C2544" s="143">
        <v>4701</v>
      </c>
      <c r="D2544" s="143">
        <v>70</v>
      </c>
      <c r="E2544" s="144">
        <v>23666.080000000002</v>
      </c>
      <c r="F2544" s="144">
        <v>5582.94</v>
      </c>
      <c r="G2544" s="144">
        <v>5891.46</v>
      </c>
      <c r="H2544" s="144">
        <v>2519</v>
      </c>
      <c r="I2544" s="144">
        <v>13993.4</v>
      </c>
    </row>
    <row r="2545" spans="1:9" x14ac:dyDescent="0.2">
      <c r="A2545" s="141" t="s">
        <v>5103</v>
      </c>
      <c r="B2545" s="142" t="s">
        <v>17925</v>
      </c>
      <c r="C2545" s="143">
        <v>1095</v>
      </c>
      <c r="D2545" s="143">
        <v>32</v>
      </c>
      <c r="E2545" s="144">
        <v>5677.83</v>
      </c>
      <c r="F2545" s="144">
        <v>1300.43</v>
      </c>
      <c r="G2545" s="144">
        <v>2693.24</v>
      </c>
      <c r="H2545" s="144">
        <v>604.34</v>
      </c>
      <c r="I2545" s="144">
        <v>4598.01</v>
      </c>
    </row>
    <row r="2546" spans="1:9" x14ac:dyDescent="0.2">
      <c r="A2546" s="141" t="s">
        <v>5105</v>
      </c>
      <c r="B2546" s="142" t="s">
        <v>17926</v>
      </c>
      <c r="C2546" s="143">
        <v>1875</v>
      </c>
      <c r="D2546" s="143">
        <v>76</v>
      </c>
      <c r="E2546" s="144">
        <v>97814.89</v>
      </c>
      <c r="F2546" s="144">
        <v>2226.77</v>
      </c>
      <c r="G2546" s="144">
        <v>6396.45</v>
      </c>
      <c r="H2546" s="144">
        <v>10411.34</v>
      </c>
      <c r="I2546" s="144">
        <v>19034.560000000001</v>
      </c>
    </row>
    <row r="2547" spans="1:9" x14ac:dyDescent="0.2">
      <c r="A2547" s="141" t="s">
        <v>5107</v>
      </c>
      <c r="B2547" s="142" t="s">
        <v>17927</v>
      </c>
      <c r="C2547" s="143">
        <v>1010</v>
      </c>
      <c r="D2547" s="143">
        <v>32</v>
      </c>
      <c r="E2547" s="144">
        <v>6627.44</v>
      </c>
      <c r="F2547" s="144">
        <v>1199.49</v>
      </c>
      <c r="G2547" s="144">
        <v>2693.24</v>
      </c>
      <c r="H2547" s="144">
        <v>705.42</v>
      </c>
      <c r="I2547" s="144">
        <v>4598.1499999999996</v>
      </c>
    </row>
    <row r="2548" spans="1:9" x14ac:dyDescent="0.2">
      <c r="A2548" s="141" t="s">
        <v>5109</v>
      </c>
      <c r="B2548" s="142" t="s">
        <v>17928</v>
      </c>
      <c r="C2548" s="143">
        <v>9518</v>
      </c>
      <c r="D2548" s="143">
        <v>198</v>
      </c>
      <c r="E2548" s="144">
        <v>59795.03</v>
      </c>
      <c r="F2548" s="144">
        <v>11303.66</v>
      </c>
      <c r="G2548" s="144">
        <v>16664.439999999999</v>
      </c>
      <c r="H2548" s="144">
        <v>6364.54</v>
      </c>
      <c r="I2548" s="144">
        <v>34332.639999999999</v>
      </c>
    </row>
    <row r="2549" spans="1:9" x14ac:dyDescent="0.2">
      <c r="A2549" s="141" t="s">
        <v>5111</v>
      </c>
      <c r="B2549" s="142" t="s">
        <v>17929</v>
      </c>
      <c r="C2549" s="143">
        <v>3856</v>
      </c>
      <c r="D2549" s="143">
        <v>60</v>
      </c>
      <c r="E2549" s="144">
        <v>60916.71</v>
      </c>
      <c r="F2549" s="144">
        <v>4579.42</v>
      </c>
      <c r="G2549" s="144">
        <v>5049.83</v>
      </c>
      <c r="H2549" s="144">
        <v>6483.93</v>
      </c>
      <c r="I2549" s="144">
        <v>16113.18</v>
      </c>
    </row>
    <row r="2550" spans="1:9" x14ac:dyDescent="0.2">
      <c r="A2550" s="141" t="s">
        <v>5113</v>
      </c>
      <c r="B2550" s="142" t="s">
        <v>17930</v>
      </c>
      <c r="C2550" s="143">
        <v>206</v>
      </c>
      <c r="D2550" s="143">
        <v>6</v>
      </c>
      <c r="E2550" s="144">
        <v>1885.15</v>
      </c>
      <c r="F2550" s="144">
        <v>244.65</v>
      </c>
      <c r="G2550" s="144">
        <v>504.98</v>
      </c>
      <c r="H2550" s="144">
        <v>200.66</v>
      </c>
      <c r="I2550" s="144">
        <v>950.29</v>
      </c>
    </row>
    <row r="2551" spans="1:9" x14ac:dyDescent="0.2">
      <c r="A2551" s="141" t="s">
        <v>5115</v>
      </c>
      <c r="B2551" s="142" t="s">
        <v>17931</v>
      </c>
      <c r="C2551" s="143">
        <v>282</v>
      </c>
      <c r="D2551" s="143">
        <v>16</v>
      </c>
      <c r="E2551" s="144">
        <v>16978.47</v>
      </c>
      <c r="F2551" s="144">
        <v>334.9</v>
      </c>
      <c r="G2551" s="144">
        <v>1346.62</v>
      </c>
      <c r="H2551" s="144">
        <v>1807.18</v>
      </c>
      <c r="I2551" s="144">
        <v>3488.7</v>
      </c>
    </row>
    <row r="2552" spans="1:9" x14ac:dyDescent="0.2">
      <c r="A2552" s="141" t="s">
        <v>5117</v>
      </c>
      <c r="B2552" s="142" t="s">
        <v>17932</v>
      </c>
      <c r="C2552" s="143">
        <v>1787</v>
      </c>
      <c r="D2552" s="143">
        <v>53</v>
      </c>
      <c r="E2552" s="144">
        <v>40182.230000000003</v>
      </c>
      <c r="F2552" s="144">
        <v>2122.2600000000002</v>
      </c>
      <c r="G2552" s="144">
        <v>4460.68</v>
      </c>
      <c r="H2552" s="144">
        <v>4276.97</v>
      </c>
      <c r="I2552" s="144">
        <v>10859.91</v>
      </c>
    </row>
    <row r="2553" spans="1:9" x14ac:dyDescent="0.2">
      <c r="A2553" s="141" t="s">
        <v>5119</v>
      </c>
      <c r="B2553" s="142" t="s">
        <v>17933</v>
      </c>
      <c r="C2553" s="143">
        <v>4268</v>
      </c>
      <c r="D2553" s="143">
        <v>66</v>
      </c>
      <c r="E2553" s="144">
        <v>46723.49</v>
      </c>
      <c r="F2553" s="144">
        <v>5068.71</v>
      </c>
      <c r="G2553" s="144">
        <v>5554.82</v>
      </c>
      <c r="H2553" s="144">
        <v>4973.22</v>
      </c>
      <c r="I2553" s="144">
        <v>15596.75</v>
      </c>
    </row>
    <row r="2554" spans="1:9" x14ac:dyDescent="0.2">
      <c r="A2554" s="141" t="s">
        <v>5121</v>
      </c>
      <c r="B2554" s="142" t="s">
        <v>17934</v>
      </c>
      <c r="C2554" s="143">
        <v>10721</v>
      </c>
      <c r="D2554" s="143">
        <v>194</v>
      </c>
      <c r="E2554" s="144">
        <v>125712.49</v>
      </c>
      <c r="F2554" s="144">
        <v>12732.34</v>
      </c>
      <c r="G2554" s="144">
        <v>16327.78</v>
      </c>
      <c r="H2554" s="144">
        <v>13380.74</v>
      </c>
      <c r="I2554" s="144">
        <v>42440.86</v>
      </c>
    </row>
    <row r="2555" spans="1:9" x14ac:dyDescent="0.2">
      <c r="A2555" s="141" t="s">
        <v>5123</v>
      </c>
      <c r="B2555" s="142" t="s">
        <v>17935</v>
      </c>
      <c r="C2555" s="143">
        <v>2283</v>
      </c>
      <c r="D2555" s="143">
        <v>80</v>
      </c>
      <c r="E2555" s="144">
        <v>83479.820000000007</v>
      </c>
      <c r="F2555" s="144">
        <v>2711.31</v>
      </c>
      <c r="G2555" s="144">
        <v>6733.1</v>
      </c>
      <c r="H2555" s="144">
        <v>8885.5300000000007</v>
      </c>
      <c r="I2555" s="144">
        <v>18329.939999999999</v>
      </c>
    </row>
    <row r="2556" spans="1:9" x14ac:dyDescent="0.2">
      <c r="A2556" s="141" t="s">
        <v>5125</v>
      </c>
      <c r="B2556" s="142" t="s">
        <v>17936</v>
      </c>
      <c r="C2556" s="143">
        <v>511</v>
      </c>
      <c r="D2556" s="143">
        <v>10</v>
      </c>
      <c r="E2556" s="144">
        <v>1799.45</v>
      </c>
      <c r="F2556" s="144">
        <v>606.86</v>
      </c>
      <c r="G2556" s="144">
        <v>841.64</v>
      </c>
      <c r="H2556" s="144">
        <v>191.54</v>
      </c>
      <c r="I2556" s="144">
        <v>1640.04</v>
      </c>
    </row>
    <row r="2557" spans="1:9" x14ac:dyDescent="0.2">
      <c r="A2557" s="141" t="s">
        <v>5127</v>
      </c>
      <c r="B2557" s="142" t="s">
        <v>17937</v>
      </c>
      <c r="C2557" s="143">
        <v>2076</v>
      </c>
      <c r="D2557" s="143">
        <v>244</v>
      </c>
      <c r="E2557" s="144">
        <v>213927.06</v>
      </c>
      <c r="F2557" s="144">
        <v>2465.4699999999998</v>
      </c>
      <c r="G2557" s="144">
        <v>20535.98</v>
      </c>
      <c r="H2557" s="144">
        <v>22770.23</v>
      </c>
      <c r="I2557" s="144">
        <v>45771.68</v>
      </c>
    </row>
    <row r="2558" spans="1:9" x14ac:dyDescent="0.2">
      <c r="A2558" s="141" t="s">
        <v>5129</v>
      </c>
      <c r="B2558" s="142" t="s">
        <v>17938</v>
      </c>
      <c r="C2558" s="143">
        <v>244</v>
      </c>
      <c r="D2558" s="143">
        <v>10</v>
      </c>
      <c r="E2558" s="144">
        <v>3938.05</v>
      </c>
      <c r="F2558" s="144">
        <v>289.77999999999997</v>
      </c>
      <c r="G2558" s="144">
        <v>841.64</v>
      </c>
      <c r="H2558" s="144">
        <v>419.16</v>
      </c>
      <c r="I2558" s="144">
        <v>1550.58</v>
      </c>
    </row>
    <row r="2559" spans="1:9" x14ac:dyDescent="0.2">
      <c r="A2559" s="141" t="s">
        <v>5131</v>
      </c>
      <c r="B2559" s="142" t="s">
        <v>17939</v>
      </c>
      <c r="C2559" s="143">
        <v>19921</v>
      </c>
      <c r="D2559" s="143">
        <v>346</v>
      </c>
      <c r="E2559" s="144">
        <v>98596.22</v>
      </c>
      <c r="F2559" s="144">
        <v>23658.34</v>
      </c>
      <c r="G2559" s="144">
        <v>29120.68</v>
      </c>
      <c r="H2559" s="144">
        <v>10494.5</v>
      </c>
      <c r="I2559" s="144">
        <v>63273.52</v>
      </c>
    </row>
    <row r="2560" spans="1:9" x14ac:dyDescent="0.2">
      <c r="A2560" s="141" t="s">
        <v>5133</v>
      </c>
      <c r="B2560" s="142" t="s">
        <v>17940</v>
      </c>
      <c r="C2560" s="143">
        <v>296</v>
      </c>
      <c r="D2560" s="143">
        <v>2</v>
      </c>
      <c r="E2560" s="144">
        <v>236.38</v>
      </c>
      <c r="F2560" s="144">
        <v>351.53</v>
      </c>
      <c r="G2560" s="144">
        <v>168.33</v>
      </c>
      <c r="H2560" s="144">
        <v>25.16</v>
      </c>
      <c r="I2560" s="144">
        <v>545.02</v>
      </c>
    </row>
    <row r="2561" spans="1:9" x14ac:dyDescent="0.2">
      <c r="A2561" s="141" t="s">
        <v>5135</v>
      </c>
      <c r="B2561" s="142" t="s">
        <v>17941</v>
      </c>
      <c r="C2561" s="143">
        <v>164</v>
      </c>
      <c r="D2561" s="143">
        <v>1</v>
      </c>
      <c r="E2561" s="144">
        <v>67.430000000000007</v>
      </c>
      <c r="F2561" s="144">
        <v>194.77</v>
      </c>
      <c r="G2561" s="144">
        <v>84.16</v>
      </c>
      <c r="H2561" s="144">
        <v>7.18</v>
      </c>
      <c r="I2561" s="144">
        <v>286.11</v>
      </c>
    </row>
    <row r="2562" spans="1:9" x14ac:dyDescent="0.2">
      <c r="A2562" s="141" t="s">
        <v>5137</v>
      </c>
      <c r="B2562" s="142" t="s">
        <v>17942</v>
      </c>
      <c r="C2562" s="143">
        <v>32230</v>
      </c>
      <c r="D2562" s="143">
        <v>385</v>
      </c>
      <c r="E2562" s="144">
        <v>114744.39</v>
      </c>
      <c r="F2562" s="144">
        <v>38276.61</v>
      </c>
      <c r="G2562" s="144">
        <v>32403.07</v>
      </c>
      <c r="H2562" s="144">
        <v>12213.3</v>
      </c>
      <c r="I2562" s="144">
        <v>82892.98</v>
      </c>
    </row>
    <row r="2563" spans="1:9" x14ac:dyDescent="0.2">
      <c r="A2563" s="141" t="s">
        <v>5139</v>
      </c>
      <c r="B2563" s="142" t="s">
        <v>17943</v>
      </c>
      <c r="C2563" s="143">
        <v>156</v>
      </c>
      <c r="D2563" s="143">
        <v>8</v>
      </c>
      <c r="E2563" s="144">
        <v>1425.72</v>
      </c>
      <c r="F2563" s="144">
        <v>185.26</v>
      </c>
      <c r="G2563" s="144">
        <v>673.31</v>
      </c>
      <c r="H2563" s="144">
        <v>151.75</v>
      </c>
      <c r="I2563" s="144">
        <v>1010.32</v>
      </c>
    </row>
    <row r="2564" spans="1:9" x14ac:dyDescent="0.2">
      <c r="A2564" s="141" t="s">
        <v>5141</v>
      </c>
      <c r="B2564" s="142" t="s">
        <v>17944</v>
      </c>
      <c r="C2564" s="143">
        <v>712</v>
      </c>
      <c r="D2564" s="143">
        <v>10</v>
      </c>
      <c r="E2564" s="144">
        <v>1571.43</v>
      </c>
      <c r="F2564" s="144">
        <v>845.58</v>
      </c>
      <c r="G2564" s="144">
        <v>841.64</v>
      </c>
      <c r="H2564" s="144">
        <v>167.26</v>
      </c>
      <c r="I2564" s="144">
        <v>1854.48</v>
      </c>
    </row>
    <row r="2565" spans="1:9" x14ac:dyDescent="0.2">
      <c r="A2565" s="141" t="s">
        <v>5143</v>
      </c>
      <c r="B2565" s="142" t="s">
        <v>17945</v>
      </c>
      <c r="C2565" s="143">
        <v>808</v>
      </c>
      <c r="D2565" s="143">
        <v>66</v>
      </c>
      <c r="E2565" s="144">
        <v>84973.39</v>
      </c>
      <c r="F2565" s="144">
        <v>959.58</v>
      </c>
      <c r="G2565" s="144">
        <v>5554.82</v>
      </c>
      <c r="H2565" s="144">
        <v>9044.5</v>
      </c>
      <c r="I2565" s="144">
        <v>15558.9</v>
      </c>
    </row>
    <row r="2566" spans="1:9" x14ac:dyDescent="0.2">
      <c r="A2566" s="141" t="s">
        <v>5145</v>
      </c>
      <c r="B2566" s="142" t="s">
        <v>17946</v>
      </c>
      <c r="C2566" s="143">
        <v>22210</v>
      </c>
      <c r="D2566" s="143">
        <v>256</v>
      </c>
      <c r="E2566" s="144">
        <v>83982.58</v>
      </c>
      <c r="F2566" s="144">
        <v>26376.78</v>
      </c>
      <c r="G2566" s="144">
        <v>21545.94</v>
      </c>
      <c r="H2566" s="144">
        <v>8939.0400000000009</v>
      </c>
      <c r="I2566" s="144">
        <v>56861.760000000002</v>
      </c>
    </row>
    <row r="2567" spans="1:9" x14ac:dyDescent="0.2">
      <c r="A2567" s="141" t="s">
        <v>5147</v>
      </c>
      <c r="B2567" s="142" t="s">
        <v>17947</v>
      </c>
      <c r="C2567" s="143">
        <v>1456</v>
      </c>
      <c r="D2567" s="143">
        <v>24</v>
      </c>
      <c r="E2567" s="144">
        <v>13001.88</v>
      </c>
      <c r="F2567" s="144">
        <v>1729.16</v>
      </c>
      <c r="G2567" s="144">
        <v>2019.93</v>
      </c>
      <c r="H2567" s="144">
        <v>1383.91</v>
      </c>
      <c r="I2567" s="144">
        <v>5133</v>
      </c>
    </row>
    <row r="2568" spans="1:9" x14ac:dyDescent="0.2">
      <c r="A2568" s="141" t="s">
        <v>5149</v>
      </c>
      <c r="B2568" s="142" t="s">
        <v>17948</v>
      </c>
      <c r="C2568" s="143">
        <v>247</v>
      </c>
      <c r="D2568" s="143">
        <v>13</v>
      </c>
      <c r="E2568" s="144">
        <v>3941.59</v>
      </c>
      <c r="F2568" s="144">
        <v>293.33999999999997</v>
      </c>
      <c r="G2568" s="144">
        <v>1094.1300000000001</v>
      </c>
      <c r="H2568" s="144">
        <v>419.54</v>
      </c>
      <c r="I2568" s="144">
        <v>1807.01</v>
      </c>
    </row>
    <row r="2569" spans="1:9" x14ac:dyDescent="0.2">
      <c r="A2569" s="141" t="s">
        <v>5151</v>
      </c>
      <c r="B2569" s="142" t="s">
        <v>17949</v>
      </c>
      <c r="C2569" s="143">
        <v>4012</v>
      </c>
      <c r="D2569" s="143">
        <v>68</v>
      </c>
      <c r="E2569" s="144">
        <v>188187.38</v>
      </c>
      <c r="F2569" s="144">
        <v>4764.68</v>
      </c>
      <c r="G2569" s="144">
        <v>5723.14</v>
      </c>
      <c r="H2569" s="144">
        <v>20030.52</v>
      </c>
      <c r="I2569" s="144">
        <v>30518.34</v>
      </c>
    </row>
    <row r="2570" spans="1:9" x14ac:dyDescent="0.2">
      <c r="A2570" s="141" t="s">
        <v>5153</v>
      </c>
      <c r="B2570" s="142" t="s">
        <v>17950</v>
      </c>
      <c r="C2570" s="143">
        <v>5758</v>
      </c>
      <c r="D2570" s="143">
        <v>75</v>
      </c>
      <c r="E2570" s="144">
        <v>92595.73</v>
      </c>
      <c r="F2570" s="144">
        <v>6838.25</v>
      </c>
      <c r="G2570" s="144">
        <v>6312.29</v>
      </c>
      <c r="H2570" s="144">
        <v>9855.82</v>
      </c>
      <c r="I2570" s="144">
        <v>23006.36</v>
      </c>
    </row>
    <row r="2571" spans="1:9" x14ac:dyDescent="0.2">
      <c r="A2571" s="141" t="s">
        <v>5155</v>
      </c>
      <c r="B2571" s="142" t="s">
        <v>17951</v>
      </c>
      <c r="C2571" s="143">
        <v>852</v>
      </c>
      <c r="D2571" s="143">
        <v>58</v>
      </c>
      <c r="E2571" s="144">
        <v>106179.72</v>
      </c>
      <c r="F2571" s="144">
        <v>1011.84</v>
      </c>
      <c r="G2571" s="144">
        <v>4881.5</v>
      </c>
      <c r="H2571" s="144">
        <v>11301.69</v>
      </c>
      <c r="I2571" s="144">
        <v>17195.03</v>
      </c>
    </row>
    <row r="2572" spans="1:9" x14ac:dyDescent="0.2">
      <c r="A2572" s="141" t="s">
        <v>5157</v>
      </c>
      <c r="B2572" s="142" t="s">
        <v>17952</v>
      </c>
      <c r="C2572" s="143">
        <v>796</v>
      </c>
      <c r="D2572" s="143">
        <v>20</v>
      </c>
      <c r="E2572" s="144">
        <v>7552.99</v>
      </c>
      <c r="F2572" s="144">
        <v>945.34</v>
      </c>
      <c r="G2572" s="144">
        <v>1683.28</v>
      </c>
      <c r="H2572" s="144">
        <v>803.94</v>
      </c>
      <c r="I2572" s="144">
        <v>3432.56</v>
      </c>
    </row>
    <row r="2573" spans="1:9" x14ac:dyDescent="0.2">
      <c r="A2573" s="141" t="s">
        <v>5159</v>
      </c>
      <c r="B2573" s="142" t="s">
        <v>17953</v>
      </c>
      <c r="C2573" s="143">
        <v>3250</v>
      </c>
      <c r="D2573" s="143">
        <v>48</v>
      </c>
      <c r="E2573" s="144">
        <v>99235.8</v>
      </c>
      <c r="F2573" s="144">
        <v>3859.73</v>
      </c>
      <c r="G2573" s="144">
        <v>4039.86</v>
      </c>
      <c r="H2573" s="144">
        <v>10562.58</v>
      </c>
      <c r="I2573" s="144">
        <v>18462.169999999998</v>
      </c>
    </row>
    <row r="2574" spans="1:9" x14ac:dyDescent="0.2">
      <c r="A2574" s="141" t="s">
        <v>5161</v>
      </c>
      <c r="B2574" s="142" t="s">
        <v>17954</v>
      </c>
      <c r="C2574" s="143">
        <v>501</v>
      </c>
      <c r="D2574" s="143">
        <v>8</v>
      </c>
      <c r="E2574" s="144">
        <v>1974.85</v>
      </c>
      <c r="F2574" s="144">
        <v>594.99</v>
      </c>
      <c r="G2574" s="144">
        <v>673.31</v>
      </c>
      <c r="H2574" s="144">
        <v>210.2</v>
      </c>
      <c r="I2574" s="144">
        <v>1478.5</v>
      </c>
    </row>
    <row r="2575" spans="1:9" x14ac:dyDescent="0.2">
      <c r="A2575" s="141" t="s">
        <v>5163</v>
      </c>
      <c r="B2575" s="142" t="s">
        <v>17955</v>
      </c>
      <c r="C2575" s="143">
        <v>3612</v>
      </c>
      <c r="D2575" s="143">
        <v>79</v>
      </c>
      <c r="E2575" s="144">
        <v>23101.16</v>
      </c>
      <c r="F2575" s="144">
        <v>4289.6400000000003</v>
      </c>
      <c r="G2575" s="144">
        <v>6648.94</v>
      </c>
      <c r="H2575" s="144">
        <v>2458.87</v>
      </c>
      <c r="I2575" s="144">
        <v>13397.45</v>
      </c>
    </row>
    <row r="2576" spans="1:9" x14ac:dyDescent="0.2">
      <c r="A2576" s="141" t="s">
        <v>5165</v>
      </c>
      <c r="B2576" s="142" t="s">
        <v>17956</v>
      </c>
      <c r="C2576" s="143">
        <v>213</v>
      </c>
      <c r="D2576" s="143">
        <v>3</v>
      </c>
      <c r="E2576" s="144">
        <v>751.6</v>
      </c>
      <c r="F2576" s="144">
        <v>252.96</v>
      </c>
      <c r="G2576" s="144">
        <v>252.49</v>
      </c>
      <c r="H2576" s="144">
        <v>80</v>
      </c>
      <c r="I2576" s="144">
        <v>585.45000000000005</v>
      </c>
    </row>
    <row r="2577" spans="1:9" x14ac:dyDescent="0.2">
      <c r="A2577" s="141" t="s">
        <v>5167</v>
      </c>
      <c r="B2577" s="142" t="s">
        <v>17957</v>
      </c>
      <c r="C2577" s="143">
        <v>267</v>
      </c>
      <c r="D2577" s="143">
        <v>2</v>
      </c>
      <c r="E2577" s="144">
        <v>298.58</v>
      </c>
      <c r="F2577" s="144">
        <v>317.08999999999997</v>
      </c>
      <c r="G2577" s="144">
        <v>168.33</v>
      </c>
      <c r="H2577" s="144">
        <v>31.78</v>
      </c>
      <c r="I2577" s="144">
        <v>517.20000000000005</v>
      </c>
    </row>
    <row r="2578" spans="1:9" x14ac:dyDescent="0.2">
      <c r="A2578" s="141" t="s">
        <v>5169</v>
      </c>
      <c r="B2578" s="142" t="s">
        <v>17958</v>
      </c>
      <c r="C2578" s="143">
        <v>663</v>
      </c>
      <c r="D2578" s="143">
        <v>5</v>
      </c>
      <c r="E2578" s="144">
        <v>919.75</v>
      </c>
      <c r="F2578" s="144">
        <v>787.38</v>
      </c>
      <c r="G2578" s="144">
        <v>420.82</v>
      </c>
      <c r="H2578" s="144">
        <v>97.9</v>
      </c>
      <c r="I2578" s="144">
        <v>1306.0999999999999</v>
      </c>
    </row>
    <row r="2579" spans="1:9" x14ac:dyDescent="0.2">
      <c r="A2579" s="141" t="s">
        <v>5171</v>
      </c>
      <c r="B2579" s="142" t="s">
        <v>17959</v>
      </c>
      <c r="C2579" s="143">
        <v>244</v>
      </c>
      <c r="D2579" s="143">
        <v>6</v>
      </c>
      <c r="E2579" s="144">
        <v>959.19</v>
      </c>
      <c r="F2579" s="144">
        <v>289.77999999999997</v>
      </c>
      <c r="G2579" s="144">
        <v>504.98</v>
      </c>
      <c r="H2579" s="144">
        <v>102.1</v>
      </c>
      <c r="I2579" s="144">
        <v>896.86</v>
      </c>
    </row>
    <row r="2580" spans="1:9" x14ac:dyDescent="0.2">
      <c r="A2580" s="141" t="s">
        <v>5173</v>
      </c>
      <c r="B2580" s="142" t="s">
        <v>17960</v>
      </c>
      <c r="C2580" s="143">
        <v>243</v>
      </c>
      <c r="D2580" s="143">
        <v>8</v>
      </c>
      <c r="E2580" s="144">
        <v>2272.75</v>
      </c>
      <c r="F2580" s="144">
        <v>288.58999999999997</v>
      </c>
      <c r="G2580" s="144">
        <v>673.31</v>
      </c>
      <c r="H2580" s="144">
        <v>241.91</v>
      </c>
      <c r="I2580" s="144">
        <v>1203.81</v>
      </c>
    </row>
    <row r="2581" spans="1:9" x14ac:dyDescent="0.2">
      <c r="A2581" s="141" t="s">
        <v>5175</v>
      </c>
      <c r="B2581" s="142" t="s">
        <v>17961</v>
      </c>
      <c r="C2581" s="143">
        <v>755</v>
      </c>
      <c r="D2581" s="143">
        <v>10</v>
      </c>
      <c r="E2581" s="144">
        <v>7496.6</v>
      </c>
      <c r="F2581" s="144">
        <v>896.65</v>
      </c>
      <c r="G2581" s="144">
        <v>841.64</v>
      </c>
      <c r="H2581" s="144">
        <v>797.94</v>
      </c>
      <c r="I2581" s="144">
        <v>2536.23</v>
      </c>
    </row>
    <row r="2582" spans="1:9" x14ac:dyDescent="0.2">
      <c r="A2582" s="141" t="s">
        <v>5177</v>
      </c>
      <c r="B2582" s="142" t="s">
        <v>17962</v>
      </c>
      <c r="C2582" s="143">
        <v>157</v>
      </c>
      <c r="D2582" s="143">
        <v>7</v>
      </c>
      <c r="E2582" s="144">
        <v>3434.66</v>
      </c>
      <c r="F2582" s="144">
        <v>186.46</v>
      </c>
      <c r="G2582" s="144">
        <v>589.14</v>
      </c>
      <c r="H2582" s="144">
        <v>365.58</v>
      </c>
      <c r="I2582" s="144">
        <v>1141.18</v>
      </c>
    </row>
    <row r="2583" spans="1:9" x14ac:dyDescent="0.2">
      <c r="A2583" s="141" t="s">
        <v>5179</v>
      </c>
      <c r="B2583" s="142" t="s">
        <v>17963</v>
      </c>
      <c r="C2583" s="143">
        <v>725</v>
      </c>
      <c r="D2583" s="143">
        <v>22</v>
      </c>
      <c r="E2583" s="144">
        <v>6400.35</v>
      </c>
      <c r="F2583" s="144">
        <v>861.02</v>
      </c>
      <c r="G2583" s="144">
        <v>1851.61</v>
      </c>
      <c r="H2583" s="144">
        <v>681.25</v>
      </c>
      <c r="I2583" s="144">
        <v>3393.88</v>
      </c>
    </row>
    <row r="2584" spans="1:9" x14ac:dyDescent="0.2">
      <c r="A2584" s="141" t="s">
        <v>5181</v>
      </c>
      <c r="B2584" s="142" t="s">
        <v>17964</v>
      </c>
      <c r="C2584" s="143">
        <v>2083</v>
      </c>
      <c r="D2584" s="143">
        <v>51</v>
      </c>
      <c r="E2584" s="144">
        <v>16494.7</v>
      </c>
      <c r="F2584" s="144">
        <v>2473.7800000000002</v>
      </c>
      <c r="G2584" s="144">
        <v>4292.3500000000004</v>
      </c>
      <c r="H2584" s="144">
        <v>1755.68</v>
      </c>
      <c r="I2584" s="144">
        <v>8521.81</v>
      </c>
    </row>
    <row r="2585" spans="1:9" x14ac:dyDescent="0.2">
      <c r="A2585" s="141" t="s">
        <v>5183</v>
      </c>
      <c r="B2585" s="142" t="s">
        <v>17965</v>
      </c>
      <c r="C2585" s="143">
        <v>13459</v>
      </c>
      <c r="D2585" s="143">
        <v>148</v>
      </c>
      <c r="E2585" s="144">
        <v>69593.149999999994</v>
      </c>
      <c r="F2585" s="144">
        <v>15984.02</v>
      </c>
      <c r="G2585" s="144">
        <v>12456.25</v>
      </c>
      <c r="H2585" s="144">
        <v>7407.44</v>
      </c>
      <c r="I2585" s="144">
        <v>35847.71</v>
      </c>
    </row>
    <row r="2586" spans="1:9" x14ac:dyDescent="0.2">
      <c r="A2586" s="141" t="s">
        <v>5185</v>
      </c>
      <c r="B2586" s="142" t="s">
        <v>17966</v>
      </c>
      <c r="C2586" s="143">
        <v>5408</v>
      </c>
      <c r="D2586" s="143">
        <v>74</v>
      </c>
      <c r="E2586" s="144">
        <v>23546.69</v>
      </c>
      <c r="F2586" s="144">
        <v>6422.58</v>
      </c>
      <c r="G2586" s="144">
        <v>6228.12</v>
      </c>
      <c r="H2586" s="144">
        <v>2506.29</v>
      </c>
      <c r="I2586" s="144">
        <v>15156.99</v>
      </c>
    </row>
    <row r="2587" spans="1:9" x14ac:dyDescent="0.2">
      <c r="A2587" s="141" t="s">
        <v>5187</v>
      </c>
      <c r="B2587" s="142" t="s">
        <v>17967</v>
      </c>
      <c r="C2587" s="143">
        <v>378</v>
      </c>
      <c r="D2587" s="143">
        <v>51</v>
      </c>
      <c r="E2587" s="144">
        <v>15266.2</v>
      </c>
      <c r="F2587" s="144">
        <v>448.91</v>
      </c>
      <c r="G2587" s="144">
        <v>4292.3500000000004</v>
      </c>
      <c r="H2587" s="144">
        <v>1624.92</v>
      </c>
      <c r="I2587" s="144">
        <v>6366.18</v>
      </c>
    </row>
    <row r="2588" spans="1:9" x14ac:dyDescent="0.2">
      <c r="A2588" s="141" t="s">
        <v>5189</v>
      </c>
      <c r="B2588" s="142" t="s">
        <v>17968</v>
      </c>
      <c r="C2588" s="143">
        <v>353</v>
      </c>
      <c r="D2588" s="143">
        <v>15</v>
      </c>
      <c r="E2588" s="144">
        <v>40915.31</v>
      </c>
      <c r="F2588" s="144">
        <v>419.22</v>
      </c>
      <c r="G2588" s="144">
        <v>1262.46</v>
      </c>
      <c r="H2588" s="144">
        <v>4354.99</v>
      </c>
      <c r="I2588" s="144">
        <v>6036.67</v>
      </c>
    </row>
    <row r="2589" spans="1:9" x14ac:dyDescent="0.2">
      <c r="A2589" s="141" t="s">
        <v>5191</v>
      </c>
      <c r="B2589" s="142" t="s">
        <v>17969</v>
      </c>
      <c r="C2589" s="143">
        <v>1585</v>
      </c>
      <c r="D2589" s="143">
        <v>18</v>
      </c>
      <c r="E2589" s="144">
        <v>8300.67</v>
      </c>
      <c r="F2589" s="144">
        <v>1882.36</v>
      </c>
      <c r="G2589" s="144">
        <v>1514.95</v>
      </c>
      <c r="H2589" s="144">
        <v>883.52</v>
      </c>
      <c r="I2589" s="144">
        <v>4280.83</v>
      </c>
    </row>
    <row r="2590" spans="1:9" x14ac:dyDescent="0.2">
      <c r="A2590" s="141" t="s">
        <v>5193</v>
      </c>
      <c r="B2590" s="142" t="s">
        <v>17970</v>
      </c>
      <c r="C2590" s="143">
        <v>3050</v>
      </c>
      <c r="D2590" s="143">
        <v>113</v>
      </c>
      <c r="E2590" s="144">
        <v>185138.22</v>
      </c>
      <c r="F2590" s="144">
        <v>3622.21</v>
      </c>
      <c r="G2590" s="144">
        <v>9510.51</v>
      </c>
      <c r="H2590" s="144">
        <v>19705.97</v>
      </c>
      <c r="I2590" s="144">
        <v>32838.69</v>
      </c>
    </row>
    <row r="2591" spans="1:9" x14ac:dyDescent="0.2">
      <c r="A2591" s="141" t="s">
        <v>5195</v>
      </c>
      <c r="B2591" s="142" t="s">
        <v>17971</v>
      </c>
      <c r="C2591" s="143">
        <v>5231</v>
      </c>
      <c r="D2591" s="143">
        <v>89</v>
      </c>
      <c r="E2591" s="144">
        <v>31438.880000000001</v>
      </c>
      <c r="F2591" s="144">
        <v>6212.38</v>
      </c>
      <c r="G2591" s="144">
        <v>7490.58</v>
      </c>
      <c r="H2591" s="144">
        <v>3346.33</v>
      </c>
      <c r="I2591" s="144">
        <v>17049.29</v>
      </c>
    </row>
    <row r="2592" spans="1:9" x14ac:dyDescent="0.2">
      <c r="A2592" s="141" t="s">
        <v>5197</v>
      </c>
      <c r="B2592" s="142" t="s">
        <v>17972</v>
      </c>
      <c r="C2592" s="143">
        <v>865</v>
      </c>
      <c r="D2592" s="143">
        <v>21</v>
      </c>
      <c r="E2592" s="144">
        <v>5065.5600000000004</v>
      </c>
      <c r="F2592" s="144">
        <v>1027.28</v>
      </c>
      <c r="G2592" s="144">
        <v>1767.44</v>
      </c>
      <c r="H2592" s="144">
        <v>539.17999999999995</v>
      </c>
      <c r="I2592" s="144">
        <v>3333.9</v>
      </c>
    </row>
    <row r="2593" spans="1:9" x14ac:dyDescent="0.2">
      <c r="A2593" s="141" t="s">
        <v>5199</v>
      </c>
      <c r="B2593" s="142" t="s">
        <v>17973</v>
      </c>
      <c r="C2593" s="143">
        <v>212</v>
      </c>
      <c r="D2593" s="143">
        <v>4</v>
      </c>
      <c r="E2593" s="144">
        <v>691.64</v>
      </c>
      <c r="F2593" s="144">
        <v>251.78</v>
      </c>
      <c r="G2593" s="144">
        <v>336.66</v>
      </c>
      <c r="H2593" s="144">
        <v>73.62</v>
      </c>
      <c r="I2593" s="144">
        <v>662.06</v>
      </c>
    </row>
    <row r="2594" spans="1:9" x14ac:dyDescent="0.2">
      <c r="A2594" s="141" t="s">
        <v>5201</v>
      </c>
      <c r="B2594" s="142" t="s">
        <v>17974</v>
      </c>
      <c r="C2594" s="143">
        <v>1973</v>
      </c>
      <c r="D2594" s="143">
        <v>34</v>
      </c>
      <c r="E2594" s="144">
        <v>13120.36</v>
      </c>
      <c r="F2594" s="144">
        <v>2343.15</v>
      </c>
      <c r="G2594" s="144">
        <v>2861.57</v>
      </c>
      <c r="H2594" s="144">
        <v>1396.52</v>
      </c>
      <c r="I2594" s="144">
        <v>6601.24</v>
      </c>
    </row>
    <row r="2595" spans="1:9" x14ac:dyDescent="0.2">
      <c r="A2595" s="141" t="s">
        <v>5203</v>
      </c>
      <c r="B2595" s="142" t="s">
        <v>17975</v>
      </c>
      <c r="C2595" s="143">
        <v>1143</v>
      </c>
      <c r="D2595" s="143">
        <v>26</v>
      </c>
      <c r="E2595" s="144">
        <v>31224.06</v>
      </c>
      <c r="F2595" s="144">
        <v>1357.43</v>
      </c>
      <c r="G2595" s="144">
        <v>2188.2600000000002</v>
      </c>
      <c r="H2595" s="144">
        <v>3323.46</v>
      </c>
      <c r="I2595" s="144">
        <v>6869.15</v>
      </c>
    </row>
    <row r="2596" spans="1:9" x14ac:dyDescent="0.2">
      <c r="A2596" s="141" t="s">
        <v>5205</v>
      </c>
      <c r="B2596" s="142" t="s">
        <v>17976</v>
      </c>
      <c r="C2596" s="143">
        <v>235</v>
      </c>
      <c r="D2596" s="143">
        <v>23</v>
      </c>
      <c r="E2596" s="144">
        <v>6515.6</v>
      </c>
      <c r="F2596" s="144">
        <v>279.08999999999997</v>
      </c>
      <c r="G2596" s="144">
        <v>1935.77</v>
      </c>
      <c r="H2596" s="144">
        <v>693.51</v>
      </c>
      <c r="I2596" s="144">
        <v>2908.37</v>
      </c>
    </row>
    <row r="2597" spans="1:9" x14ac:dyDescent="0.2">
      <c r="A2597" s="141" t="s">
        <v>5207</v>
      </c>
      <c r="B2597" s="142" t="s">
        <v>17977</v>
      </c>
      <c r="C2597" s="143">
        <v>185</v>
      </c>
      <c r="D2597" s="143">
        <v>2</v>
      </c>
      <c r="E2597" s="144">
        <v>298.58</v>
      </c>
      <c r="F2597" s="144">
        <v>219.7</v>
      </c>
      <c r="G2597" s="144">
        <v>168.33</v>
      </c>
      <c r="H2597" s="144">
        <v>31.78</v>
      </c>
      <c r="I2597" s="144">
        <v>419.81</v>
      </c>
    </row>
    <row r="2598" spans="1:9" x14ac:dyDescent="0.2">
      <c r="A2598" s="141" t="s">
        <v>5209</v>
      </c>
      <c r="B2598" s="142" t="s">
        <v>17978</v>
      </c>
      <c r="C2598" s="143">
        <v>6349</v>
      </c>
      <c r="D2598" s="143">
        <v>113</v>
      </c>
      <c r="E2598" s="144">
        <v>96734.89</v>
      </c>
      <c r="F2598" s="144">
        <v>7540.12</v>
      </c>
      <c r="G2598" s="144">
        <v>9510.51</v>
      </c>
      <c r="H2598" s="144">
        <v>10296.379999999999</v>
      </c>
      <c r="I2598" s="144">
        <v>27347.01</v>
      </c>
    </row>
    <row r="2599" spans="1:9" x14ac:dyDescent="0.2">
      <c r="A2599" s="141" t="s">
        <v>5211</v>
      </c>
      <c r="B2599" s="142" t="s">
        <v>17979</v>
      </c>
      <c r="C2599" s="143">
        <v>99</v>
      </c>
      <c r="D2599" s="143">
        <v>2</v>
      </c>
      <c r="E2599" s="144">
        <v>398.17</v>
      </c>
      <c r="F2599" s="144">
        <v>117.58</v>
      </c>
      <c r="G2599" s="144">
        <v>168.33</v>
      </c>
      <c r="H2599" s="144">
        <v>42.38</v>
      </c>
      <c r="I2599" s="144">
        <v>328.29</v>
      </c>
    </row>
    <row r="2600" spans="1:9" x14ac:dyDescent="0.2">
      <c r="A2600" s="141" t="s">
        <v>5213</v>
      </c>
      <c r="B2600" s="142" t="s">
        <v>17980</v>
      </c>
      <c r="C2600" s="143">
        <v>466</v>
      </c>
      <c r="D2600" s="143">
        <v>17</v>
      </c>
      <c r="E2600" s="144">
        <v>4424.09</v>
      </c>
      <c r="F2600" s="144">
        <v>553.41999999999996</v>
      </c>
      <c r="G2600" s="144">
        <v>1430.78</v>
      </c>
      <c r="H2600" s="144">
        <v>470.9</v>
      </c>
      <c r="I2600" s="144">
        <v>2455.1</v>
      </c>
    </row>
    <row r="2601" spans="1:9" x14ac:dyDescent="0.2">
      <c r="A2601" s="141" t="s">
        <v>5215</v>
      </c>
      <c r="B2601" s="142" t="s">
        <v>17981</v>
      </c>
      <c r="C2601" s="143">
        <v>334</v>
      </c>
      <c r="D2601" s="143">
        <v>6</v>
      </c>
      <c r="E2601" s="144">
        <v>797.47</v>
      </c>
      <c r="F2601" s="144">
        <v>396.66</v>
      </c>
      <c r="G2601" s="144">
        <v>504.98</v>
      </c>
      <c r="H2601" s="144">
        <v>84.88</v>
      </c>
      <c r="I2601" s="144">
        <v>986.52</v>
      </c>
    </row>
    <row r="2602" spans="1:9" x14ac:dyDescent="0.2">
      <c r="A2602" s="141" t="s">
        <v>5217</v>
      </c>
      <c r="B2602" s="142" t="s">
        <v>17982</v>
      </c>
      <c r="C2602" s="143">
        <v>160</v>
      </c>
      <c r="D2602" s="143">
        <v>11</v>
      </c>
      <c r="E2602" s="144">
        <v>3846.06</v>
      </c>
      <c r="F2602" s="144">
        <v>190.02</v>
      </c>
      <c r="G2602" s="144">
        <v>925.8</v>
      </c>
      <c r="H2602" s="144">
        <v>409.37</v>
      </c>
      <c r="I2602" s="144">
        <v>1525.19</v>
      </c>
    </row>
    <row r="2603" spans="1:9" x14ac:dyDescent="0.2">
      <c r="A2603" s="141" t="s">
        <v>5219</v>
      </c>
      <c r="B2603" s="142" t="s">
        <v>17983</v>
      </c>
      <c r="C2603" s="143">
        <v>726</v>
      </c>
      <c r="D2603" s="143">
        <v>17</v>
      </c>
      <c r="E2603" s="144">
        <v>6858.1</v>
      </c>
      <c r="F2603" s="144">
        <v>862.2</v>
      </c>
      <c r="G2603" s="144">
        <v>1430.78</v>
      </c>
      <c r="H2603" s="144">
        <v>729.97</v>
      </c>
      <c r="I2603" s="144">
        <v>3022.95</v>
      </c>
    </row>
    <row r="2604" spans="1:9" x14ac:dyDescent="0.2">
      <c r="A2604" s="141" t="s">
        <v>5221</v>
      </c>
      <c r="B2604" s="142" t="s">
        <v>17984</v>
      </c>
      <c r="C2604" s="143">
        <v>12023</v>
      </c>
      <c r="D2604" s="143">
        <v>232</v>
      </c>
      <c r="E2604" s="144">
        <v>93224.04</v>
      </c>
      <c r="F2604" s="144">
        <v>14278.61</v>
      </c>
      <c r="G2604" s="144">
        <v>19526.009999999998</v>
      </c>
      <c r="H2604" s="144">
        <v>9922.7000000000007</v>
      </c>
      <c r="I2604" s="144">
        <v>43727.32</v>
      </c>
    </row>
    <row r="2605" spans="1:9" x14ac:dyDescent="0.2">
      <c r="A2605" s="141" t="s">
        <v>5223</v>
      </c>
      <c r="B2605" s="142" t="s">
        <v>17985</v>
      </c>
      <c r="C2605" s="143">
        <v>816</v>
      </c>
      <c r="D2605" s="143">
        <v>17</v>
      </c>
      <c r="E2605" s="144">
        <v>11049.91</v>
      </c>
      <c r="F2605" s="144">
        <v>969.09</v>
      </c>
      <c r="G2605" s="144">
        <v>1430.78</v>
      </c>
      <c r="H2605" s="144">
        <v>1176.1400000000001</v>
      </c>
      <c r="I2605" s="144">
        <v>3576.01</v>
      </c>
    </row>
    <row r="2606" spans="1:9" x14ac:dyDescent="0.2">
      <c r="A2606" s="141" t="s">
        <v>5225</v>
      </c>
      <c r="B2606" s="142" t="s">
        <v>17986</v>
      </c>
      <c r="C2606" s="143">
        <v>178</v>
      </c>
      <c r="D2606" s="143">
        <v>7</v>
      </c>
      <c r="E2606" s="144">
        <v>2076.87</v>
      </c>
      <c r="F2606" s="144">
        <v>211.39</v>
      </c>
      <c r="G2606" s="144">
        <v>589.14</v>
      </c>
      <c r="H2606" s="144">
        <v>221.06</v>
      </c>
      <c r="I2606" s="144">
        <v>1021.59</v>
      </c>
    </row>
    <row r="2607" spans="1:9" x14ac:dyDescent="0.2">
      <c r="A2607" s="141" t="s">
        <v>5227</v>
      </c>
      <c r="B2607" s="142" t="s">
        <v>17987</v>
      </c>
      <c r="C2607" s="143">
        <v>5930</v>
      </c>
      <c r="D2607" s="143">
        <v>121</v>
      </c>
      <c r="E2607" s="144">
        <v>51620.18</v>
      </c>
      <c r="F2607" s="144">
        <v>7042.51</v>
      </c>
      <c r="G2607" s="144">
        <v>10183.82</v>
      </c>
      <c r="H2607" s="144">
        <v>5494.42</v>
      </c>
      <c r="I2607" s="144">
        <v>22720.75</v>
      </c>
    </row>
    <row r="2608" spans="1:9" x14ac:dyDescent="0.2">
      <c r="A2608" s="141" t="s">
        <v>5229</v>
      </c>
      <c r="B2608" s="142" t="s">
        <v>17988</v>
      </c>
      <c r="C2608" s="143">
        <v>226</v>
      </c>
      <c r="D2608" s="143">
        <v>0</v>
      </c>
      <c r="E2608" s="144">
        <v>0</v>
      </c>
      <c r="F2608" s="144">
        <v>268.39999999999998</v>
      </c>
      <c r="G2608" s="144">
        <v>0</v>
      </c>
      <c r="H2608" s="144">
        <v>0</v>
      </c>
      <c r="I2608" s="144">
        <v>268.39999999999998</v>
      </c>
    </row>
    <row r="2609" spans="1:9" x14ac:dyDescent="0.2">
      <c r="A2609" s="141" t="s">
        <v>5231</v>
      </c>
      <c r="B2609" s="142" t="s">
        <v>17989</v>
      </c>
      <c r="C2609" s="143">
        <v>1167</v>
      </c>
      <c r="D2609" s="143">
        <v>32</v>
      </c>
      <c r="E2609" s="144">
        <v>24679.16</v>
      </c>
      <c r="F2609" s="144">
        <v>1385.94</v>
      </c>
      <c r="G2609" s="144">
        <v>2693.24</v>
      </c>
      <c r="H2609" s="144">
        <v>2626.83</v>
      </c>
      <c r="I2609" s="144">
        <v>6706.01</v>
      </c>
    </row>
    <row r="2610" spans="1:9" x14ac:dyDescent="0.2">
      <c r="A2610" s="141" t="s">
        <v>5233</v>
      </c>
      <c r="B2610" s="142" t="s">
        <v>17990</v>
      </c>
      <c r="C2610" s="143">
        <v>258</v>
      </c>
      <c r="D2610" s="143">
        <v>7</v>
      </c>
      <c r="E2610" s="144">
        <v>796.21</v>
      </c>
      <c r="F2610" s="144">
        <v>306.39999999999998</v>
      </c>
      <c r="G2610" s="144">
        <v>589.14</v>
      </c>
      <c r="H2610" s="144">
        <v>84.74</v>
      </c>
      <c r="I2610" s="144">
        <v>980.28</v>
      </c>
    </row>
    <row r="2611" spans="1:9" x14ac:dyDescent="0.2">
      <c r="A2611" s="141" t="s">
        <v>5235</v>
      </c>
      <c r="B2611" s="142" t="s">
        <v>17991</v>
      </c>
      <c r="C2611" s="143">
        <v>210</v>
      </c>
      <c r="D2611" s="143">
        <v>5</v>
      </c>
      <c r="E2611" s="144">
        <v>1272.02</v>
      </c>
      <c r="F2611" s="144">
        <v>249.4</v>
      </c>
      <c r="G2611" s="144">
        <v>420.82</v>
      </c>
      <c r="H2611" s="144">
        <v>135.38999999999999</v>
      </c>
      <c r="I2611" s="144">
        <v>805.61</v>
      </c>
    </row>
    <row r="2612" spans="1:9" x14ac:dyDescent="0.2">
      <c r="A2612" s="141" t="s">
        <v>5237</v>
      </c>
      <c r="B2612" s="142" t="s">
        <v>17992</v>
      </c>
      <c r="C2612" s="143">
        <v>3115</v>
      </c>
      <c r="D2612" s="143">
        <v>82</v>
      </c>
      <c r="E2612" s="144">
        <v>92209.99</v>
      </c>
      <c r="F2612" s="144">
        <v>3699.4</v>
      </c>
      <c r="G2612" s="144">
        <v>6901.43</v>
      </c>
      <c r="H2612" s="144">
        <v>9814.76</v>
      </c>
      <c r="I2612" s="144">
        <v>20415.59</v>
      </c>
    </row>
    <row r="2613" spans="1:9" x14ac:dyDescent="0.2">
      <c r="A2613" s="141" t="s">
        <v>5239</v>
      </c>
      <c r="B2613" s="142" t="s">
        <v>17993</v>
      </c>
      <c r="C2613" s="143">
        <v>1315</v>
      </c>
      <c r="D2613" s="143">
        <v>35</v>
      </c>
      <c r="E2613" s="144">
        <v>87619.89</v>
      </c>
      <c r="F2613" s="144">
        <v>1561.7</v>
      </c>
      <c r="G2613" s="144">
        <v>2945.74</v>
      </c>
      <c r="H2613" s="144">
        <v>9326.19</v>
      </c>
      <c r="I2613" s="144">
        <v>13833.63</v>
      </c>
    </row>
    <row r="2614" spans="1:9" x14ac:dyDescent="0.2">
      <c r="A2614" s="141" t="s">
        <v>5241</v>
      </c>
      <c r="B2614" s="142" t="s">
        <v>17994</v>
      </c>
      <c r="C2614" s="143">
        <v>918</v>
      </c>
      <c r="D2614" s="143">
        <v>28</v>
      </c>
      <c r="E2614" s="144">
        <v>5185.12</v>
      </c>
      <c r="F2614" s="144">
        <v>1090.22</v>
      </c>
      <c r="G2614" s="144">
        <v>2356.58</v>
      </c>
      <c r="H2614" s="144">
        <v>551.9</v>
      </c>
      <c r="I2614" s="144">
        <v>3998.7</v>
      </c>
    </row>
    <row r="2615" spans="1:9" x14ac:dyDescent="0.2">
      <c r="A2615" s="141" t="s">
        <v>5243</v>
      </c>
      <c r="B2615" s="142" t="s">
        <v>17995</v>
      </c>
      <c r="C2615" s="143">
        <v>914</v>
      </c>
      <c r="D2615" s="143">
        <v>19</v>
      </c>
      <c r="E2615" s="144">
        <v>5179.79</v>
      </c>
      <c r="F2615" s="144">
        <v>1085.47</v>
      </c>
      <c r="G2615" s="144">
        <v>1599.11</v>
      </c>
      <c r="H2615" s="144">
        <v>551.34</v>
      </c>
      <c r="I2615" s="144">
        <v>3235.92</v>
      </c>
    </row>
    <row r="2616" spans="1:9" x14ac:dyDescent="0.2">
      <c r="A2616" s="141" t="s">
        <v>5245</v>
      </c>
      <c r="B2616" s="142" t="s">
        <v>17996</v>
      </c>
      <c r="C2616" s="143">
        <v>1183</v>
      </c>
      <c r="D2616" s="143">
        <v>24</v>
      </c>
      <c r="E2616" s="144">
        <v>3902.67</v>
      </c>
      <c r="F2616" s="144">
        <v>1404.94</v>
      </c>
      <c r="G2616" s="144">
        <v>2019.93</v>
      </c>
      <c r="H2616" s="144">
        <v>415.4</v>
      </c>
      <c r="I2616" s="144">
        <v>3840.27</v>
      </c>
    </row>
    <row r="2617" spans="1:9" x14ac:dyDescent="0.2">
      <c r="A2617" s="141" t="s">
        <v>5247</v>
      </c>
      <c r="B2617" s="142" t="s">
        <v>17997</v>
      </c>
      <c r="C2617" s="143">
        <v>186</v>
      </c>
      <c r="D2617" s="143">
        <v>3</v>
      </c>
      <c r="E2617" s="144">
        <v>598.33000000000004</v>
      </c>
      <c r="F2617" s="144">
        <v>220.9</v>
      </c>
      <c r="G2617" s="144">
        <v>252.49</v>
      </c>
      <c r="H2617" s="144">
        <v>63.69</v>
      </c>
      <c r="I2617" s="144">
        <v>537.08000000000004</v>
      </c>
    </row>
    <row r="2618" spans="1:9" x14ac:dyDescent="0.2">
      <c r="A2618" s="141" t="s">
        <v>5249</v>
      </c>
      <c r="B2618" s="142" t="s">
        <v>17998</v>
      </c>
      <c r="C2618" s="143">
        <v>8073</v>
      </c>
      <c r="D2618" s="143">
        <v>95</v>
      </c>
      <c r="E2618" s="144">
        <v>58278.28</v>
      </c>
      <c r="F2618" s="144">
        <v>9587.56</v>
      </c>
      <c r="G2618" s="144">
        <v>7995.56</v>
      </c>
      <c r="H2618" s="144">
        <v>6203.1</v>
      </c>
      <c r="I2618" s="144">
        <v>23786.22</v>
      </c>
    </row>
    <row r="2619" spans="1:9" x14ac:dyDescent="0.2">
      <c r="A2619" s="141" t="s">
        <v>5251</v>
      </c>
      <c r="B2619" s="142" t="s">
        <v>17999</v>
      </c>
      <c r="C2619" s="143">
        <v>969</v>
      </c>
      <c r="D2619" s="143">
        <v>11</v>
      </c>
      <c r="E2619" s="144">
        <v>2078.67</v>
      </c>
      <c r="F2619" s="144">
        <v>1150.79</v>
      </c>
      <c r="G2619" s="144">
        <v>925.8</v>
      </c>
      <c r="H2619" s="144">
        <v>221.26</v>
      </c>
      <c r="I2619" s="144">
        <v>2297.85</v>
      </c>
    </row>
    <row r="2620" spans="1:9" x14ac:dyDescent="0.2">
      <c r="A2620" s="141" t="s">
        <v>5253</v>
      </c>
      <c r="B2620" s="142" t="s">
        <v>18000</v>
      </c>
      <c r="C2620" s="143">
        <v>3225</v>
      </c>
      <c r="D2620" s="143">
        <v>150</v>
      </c>
      <c r="E2620" s="144">
        <v>46914.05</v>
      </c>
      <c r="F2620" s="144">
        <v>3830.03</v>
      </c>
      <c r="G2620" s="144">
        <v>12624.58</v>
      </c>
      <c r="H2620" s="144">
        <v>4993.5</v>
      </c>
      <c r="I2620" s="144">
        <v>21448.11</v>
      </c>
    </row>
    <row r="2621" spans="1:9" x14ac:dyDescent="0.2">
      <c r="A2621" s="141" t="s">
        <v>5255</v>
      </c>
      <c r="B2621" s="142" t="s">
        <v>18001</v>
      </c>
      <c r="C2621" s="143">
        <v>214</v>
      </c>
      <c r="D2621" s="143">
        <v>12</v>
      </c>
      <c r="E2621" s="144">
        <v>3606.17</v>
      </c>
      <c r="F2621" s="144">
        <v>254.15</v>
      </c>
      <c r="G2621" s="144">
        <v>1009.97</v>
      </c>
      <c r="H2621" s="144">
        <v>383.84</v>
      </c>
      <c r="I2621" s="144">
        <v>1647.96</v>
      </c>
    </row>
    <row r="2622" spans="1:9" x14ac:dyDescent="0.2">
      <c r="A2622" s="141" t="s">
        <v>5257</v>
      </c>
      <c r="B2622" s="142" t="s">
        <v>18002</v>
      </c>
      <c r="C2622" s="143">
        <v>471</v>
      </c>
      <c r="D2622" s="143">
        <v>13</v>
      </c>
      <c r="E2622" s="144">
        <v>2011.52</v>
      </c>
      <c r="F2622" s="144">
        <v>559.36</v>
      </c>
      <c r="G2622" s="144">
        <v>1094.1300000000001</v>
      </c>
      <c r="H2622" s="144">
        <v>214.1</v>
      </c>
      <c r="I2622" s="144">
        <v>1867.59</v>
      </c>
    </row>
    <row r="2623" spans="1:9" x14ac:dyDescent="0.2">
      <c r="A2623" s="141" t="s">
        <v>5259</v>
      </c>
      <c r="B2623" s="142" t="s">
        <v>18003</v>
      </c>
      <c r="C2623" s="143">
        <v>835</v>
      </c>
      <c r="D2623" s="143">
        <v>28</v>
      </c>
      <c r="E2623" s="144">
        <v>10715.93</v>
      </c>
      <c r="F2623" s="144">
        <v>991.66</v>
      </c>
      <c r="G2623" s="144">
        <v>2356.58</v>
      </c>
      <c r="H2623" s="144">
        <v>1140.5899999999999</v>
      </c>
      <c r="I2623" s="144">
        <v>4488.83</v>
      </c>
    </row>
    <row r="2624" spans="1:9" x14ac:dyDescent="0.2">
      <c r="A2624" s="141" t="s">
        <v>5261</v>
      </c>
      <c r="B2624" s="142" t="s">
        <v>18004</v>
      </c>
      <c r="C2624" s="143">
        <v>1102</v>
      </c>
      <c r="D2624" s="143">
        <v>36</v>
      </c>
      <c r="E2624" s="144">
        <v>19042.11</v>
      </c>
      <c r="F2624" s="144">
        <v>1308.74</v>
      </c>
      <c r="G2624" s="144">
        <v>3029.9</v>
      </c>
      <c r="H2624" s="144">
        <v>2026.82</v>
      </c>
      <c r="I2624" s="144">
        <v>6365.46</v>
      </c>
    </row>
    <row r="2625" spans="1:9" x14ac:dyDescent="0.2">
      <c r="A2625" s="141" t="s">
        <v>5263</v>
      </c>
      <c r="B2625" s="142" t="s">
        <v>18005</v>
      </c>
      <c r="C2625" s="143">
        <v>5480</v>
      </c>
      <c r="D2625" s="143">
        <v>61</v>
      </c>
      <c r="E2625" s="144">
        <v>27852.79</v>
      </c>
      <c r="F2625" s="144">
        <v>6508.09</v>
      </c>
      <c r="G2625" s="144">
        <v>5133.99</v>
      </c>
      <c r="H2625" s="144">
        <v>2964.63</v>
      </c>
      <c r="I2625" s="144">
        <v>14606.71</v>
      </c>
    </row>
    <row r="2626" spans="1:9" x14ac:dyDescent="0.2">
      <c r="A2626" s="141" t="s">
        <v>5265</v>
      </c>
      <c r="B2626" s="142" t="s">
        <v>18006</v>
      </c>
      <c r="C2626" s="143">
        <v>162</v>
      </c>
      <c r="D2626" s="143">
        <v>7</v>
      </c>
      <c r="E2626" s="144">
        <v>2373.5700000000002</v>
      </c>
      <c r="F2626" s="144">
        <v>192.39</v>
      </c>
      <c r="G2626" s="144">
        <v>589.14</v>
      </c>
      <c r="H2626" s="144">
        <v>252.64</v>
      </c>
      <c r="I2626" s="144">
        <v>1034.17</v>
      </c>
    </row>
    <row r="2627" spans="1:9" x14ac:dyDescent="0.2">
      <c r="A2627" s="141" t="s">
        <v>5267</v>
      </c>
      <c r="B2627" s="142" t="s">
        <v>18007</v>
      </c>
      <c r="C2627" s="143">
        <v>1124</v>
      </c>
      <c r="D2627" s="143">
        <v>27</v>
      </c>
      <c r="E2627" s="144">
        <v>8105.52</v>
      </c>
      <c r="F2627" s="144">
        <v>1334.87</v>
      </c>
      <c r="G2627" s="144">
        <v>2272.42</v>
      </c>
      <c r="H2627" s="144">
        <v>862.74</v>
      </c>
      <c r="I2627" s="144">
        <v>4470.03</v>
      </c>
    </row>
    <row r="2628" spans="1:9" x14ac:dyDescent="0.2">
      <c r="A2628" s="141" t="s">
        <v>5269</v>
      </c>
      <c r="B2628" s="142" t="s">
        <v>18008</v>
      </c>
      <c r="C2628" s="143">
        <v>386</v>
      </c>
      <c r="D2628" s="143">
        <v>12</v>
      </c>
      <c r="E2628" s="144">
        <v>6667.67</v>
      </c>
      <c r="F2628" s="144">
        <v>458.42</v>
      </c>
      <c r="G2628" s="144">
        <v>1009.97</v>
      </c>
      <c r="H2628" s="144">
        <v>709.7</v>
      </c>
      <c r="I2628" s="144">
        <v>2178.09</v>
      </c>
    </row>
    <row r="2629" spans="1:9" x14ac:dyDescent="0.2">
      <c r="A2629" s="141" t="s">
        <v>5271</v>
      </c>
      <c r="B2629" s="142" t="s">
        <v>18009</v>
      </c>
      <c r="C2629" s="143">
        <v>371</v>
      </c>
      <c r="D2629" s="143">
        <v>12</v>
      </c>
      <c r="E2629" s="144">
        <v>3241.64</v>
      </c>
      <c r="F2629" s="144">
        <v>440.6</v>
      </c>
      <c r="G2629" s="144">
        <v>1009.97</v>
      </c>
      <c r="H2629" s="144">
        <v>345.04</v>
      </c>
      <c r="I2629" s="144">
        <v>1795.61</v>
      </c>
    </row>
    <row r="2630" spans="1:9" x14ac:dyDescent="0.2">
      <c r="A2630" s="141" t="s">
        <v>5273</v>
      </c>
      <c r="B2630" s="142" t="s">
        <v>18010</v>
      </c>
      <c r="C2630" s="143">
        <v>1154</v>
      </c>
      <c r="D2630" s="143">
        <v>191</v>
      </c>
      <c r="E2630" s="144">
        <v>141133.51999999999</v>
      </c>
      <c r="F2630" s="144">
        <v>1370.5</v>
      </c>
      <c r="G2630" s="144">
        <v>16075.29</v>
      </c>
      <c r="H2630" s="144">
        <v>15022.14</v>
      </c>
      <c r="I2630" s="144">
        <v>32467.93</v>
      </c>
    </row>
    <row r="2631" spans="1:9" x14ac:dyDescent="0.2">
      <c r="A2631" s="141" t="s">
        <v>5275</v>
      </c>
      <c r="B2631" s="142" t="s">
        <v>18011</v>
      </c>
      <c r="C2631" s="143">
        <v>205</v>
      </c>
      <c r="D2631" s="143">
        <v>2</v>
      </c>
      <c r="E2631" s="144">
        <v>298.58</v>
      </c>
      <c r="F2631" s="144">
        <v>243.46</v>
      </c>
      <c r="G2631" s="144">
        <v>168.33</v>
      </c>
      <c r="H2631" s="144">
        <v>31.78</v>
      </c>
      <c r="I2631" s="144">
        <v>443.57</v>
      </c>
    </row>
    <row r="2632" spans="1:9" x14ac:dyDescent="0.2">
      <c r="A2632" s="141" t="s">
        <v>5277</v>
      </c>
      <c r="B2632" s="142" t="s">
        <v>18012</v>
      </c>
      <c r="C2632" s="143">
        <v>399</v>
      </c>
      <c r="D2632" s="143">
        <v>9</v>
      </c>
      <c r="E2632" s="144">
        <v>1581.82</v>
      </c>
      <c r="F2632" s="144">
        <v>473.86</v>
      </c>
      <c r="G2632" s="144">
        <v>757.47</v>
      </c>
      <c r="H2632" s="144">
        <v>168.37</v>
      </c>
      <c r="I2632" s="144">
        <v>1399.7</v>
      </c>
    </row>
    <row r="2633" spans="1:9" x14ac:dyDescent="0.2">
      <c r="A2633" s="141" t="s">
        <v>5279</v>
      </c>
      <c r="B2633" s="142" t="s">
        <v>18013</v>
      </c>
      <c r="C2633" s="143">
        <v>761</v>
      </c>
      <c r="D2633" s="143">
        <v>37</v>
      </c>
      <c r="E2633" s="144">
        <v>7041.21</v>
      </c>
      <c r="F2633" s="144">
        <v>903.77</v>
      </c>
      <c r="G2633" s="144">
        <v>3114.06</v>
      </c>
      <c r="H2633" s="144">
        <v>749.46</v>
      </c>
      <c r="I2633" s="144">
        <v>4767.29</v>
      </c>
    </row>
    <row r="2634" spans="1:9" x14ac:dyDescent="0.2">
      <c r="A2634" s="141" t="s">
        <v>5281</v>
      </c>
      <c r="B2634" s="142" t="s">
        <v>18014</v>
      </c>
      <c r="C2634" s="143">
        <v>230</v>
      </c>
      <c r="D2634" s="143">
        <v>8</v>
      </c>
      <c r="E2634" s="144">
        <v>1725.56</v>
      </c>
      <c r="F2634" s="144">
        <v>273.14999999999998</v>
      </c>
      <c r="G2634" s="144">
        <v>673.31</v>
      </c>
      <c r="H2634" s="144">
        <v>183.66</v>
      </c>
      <c r="I2634" s="144">
        <v>1130.1199999999999</v>
      </c>
    </row>
    <row r="2635" spans="1:9" x14ac:dyDescent="0.2">
      <c r="A2635" s="141" t="s">
        <v>5283</v>
      </c>
      <c r="B2635" s="142" t="s">
        <v>18015</v>
      </c>
      <c r="C2635" s="143">
        <v>3310</v>
      </c>
      <c r="D2635" s="143">
        <v>136</v>
      </c>
      <c r="E2635" s="144">
        <v>66083.8</v>
      </c>
      <c r="F2635" s="144">
        <v>3930.98</v>
      </c>
      <c r="G2635" s="144">
        <v>11446.28</v>
      </c>
      <c r="H2635" s="144">
        <v>7033.91</v>
      </c>
      <c r="I2635" s="144">
        <v>22411.17</v>
      </c>
    </row>
    <row r="2636" spans="1:9" x14ac:dyDescent="0.2">
      <c r="A2636" s="141" t="s">
        <v>5285</v>
      </c>
      <c r="B2636" s="142" t="s">
        <v>18016</v>
      </c>
      <c r="C2636" s="143">
        <v>244</v>
      </c>
      <c r="D2636" s="143">
        <v>14</v>
      </c>
      <c r="E2636" s="144">
        <v>2122.44</v>
      </c>
      <c r="F2636" s="144">
        <v>289.77999999999997</v>
      </c>
      <c r="G2636" s="144">
        <v>1178.3</v>
      </c>
      <c r="H2636" s="144">
        <v>225.91</v>
      </c>
      <c r="I2636" s="144">
        <v>1693.99</v>
      </c>
    </row>
    <row r="2637" spans="1:9" ht="25.5" x14ac:dyDescent="0.2">
      <c r="A2637" s="141" t="s">
        <v>5287</v>
      </c>
      <c r="B2637" s="142" t="s">
        <v>18017</v>
      </c>
      <c r="C2637" s="143">
        <v>1327</v>
      </c>
      <c r="D2637" s="143">
        <v>21</v>
      </c>
      <c r="E2637" s="144">
        <v>6467.44</v>
      </c>
      <c r="F2637" s="144">
        <v>1575.95</v>
      </c>
      <c r="G2637" s="144">
        <v>1767.44</v>
      </c>
      <c r="H2637" s="144">
        <v>688.39</v>
      </c>
      <c r="I2637" s="144">
        <v>4031.78</v>
      </c>
    </row>
    <row r="2638" spans="1:9" x14ac:dyDescent="0.2">
      <c r="A2638" s="141" t="s">
        <v>5289</v>
      </c>
      <c r="B2638" s="142" t="s">
        <v>18018</v>
      </c>
      <c r="C2638" s="143">
        <v>1708</v>
      </c>
      <c r="D2638" s="143">
        <v>54</v>
      </c>
      <c r="E2638" s="144">
        <v>15482.77</v>
      </c>
      <c r="F2638" s="144">
        <v>2028.43</v>
      </c>
      <c r="G2638" s="144">
        <v>4544.8500000000004</v>
      </c>
      <c r="H2638" s="144">
        <v>1647.98</v>
      </c>
      <c r="I2638" s="144">
        <v>8221.26</v>
      </c>
    </row>
    <row r="2639" spans="1:9" x14ac:dyDescent="0.2">
      <c r="A2639" s="141" t="s">
        <v>5291</v>
      </c>
      <c r="B2639" s="142" t="s">
        <v>18019</v>
      </c>
      <c r="C2639" s="143">
        <v>1314</v>
      </c>
      <c r="D2639" s="143">
        <v>29</v>
      </c>
      <c r="E2639" s="144">
        <v>9915.18</v>
      </c>
      <c r="F2639" s="144">
        <v>1560.52</v>
      </c>
      <c r="G2639" s="144">
        <v>2440.75</v>
      </c>
      <c r="H2639" s="144">
        <v>1055.3699999999999</v>
      </c>
      <c r="I2639" s="144">
        <v>5056.6400000000003</v>
      </c>
    </row>
    <row r="2640" spans="1:9" x14ac:dyDescent="0.2">
      <c r="A2640" s="141" t="s">
        <v>5293</v>
      </c>
      <c r="B2640" s="142" t="s">
        <v>18020</v>
      </c>
      <c r="C2640" s="143">
        <v>255</v>
      </c>
      <c r="D2640" s="143">
        <v>5</v>
      </c>
      <c r="E2640" s="144">
        <v>578.5</v>
      </c>
      <c r="F2640" s="144">
        <v>302.83999999999997</v>
      </c>
      <c r="G2640" s="144">
        <v>420.82</v>
      </c>
      <c r="H2640" s="144">
        <v>61.58</v>
      </c>
      <c r="I2640" s="144">
        <v>785.24</v>
      </c>
    </row>
    <row r="2641" spans="1:9" x14ac:dyDescent="0.2">
      <c r="A2641" s="141" t="s">
        <v>5295</v>
      </c>
      <c r="B2641" s="142" t="s">
        <v>18021</v>
      </c>
      <c r="C2641" s="143">
        <v>564</v>
      </c>
      <c r="D2641" s="143">
        <v>3</v>
      </c>
      <c r="E2641" s="144">
        <v>746.45</v>
      </c>
      <c r="F2641" s="144">
        <v>669.81</v>
      </c>
      <c r="G2641" s="144">
        <v>252.49</v>
      </c>
      <c r="H2641" s="144">
        <v>79.45</v>
      </c>
      <c r="I2641" s="144">
        <v>1001.75</v>
      </c>
    </row>
    <row r="2642" spans="1:9" x14ac:dyDescent="0.2">
      <c r="A2642" s="141" t="s">
        <v>5297</v>
      </c>
      <c r="B2642" s="142" t="s">
        <v>18022</v>
      </c>
      <c r="C2642" s="143">
        <v>19128</v>
      </c>
      <c r="D2642" s="143">
        <v>410</v>
      </c>
      <c r="E2642" s="144">
        <v>133748.34</v>
      </c>
      <c r="F2642" s="144">
        <v>22716.57</v>
      </c>
      <c r="G2642" s="144">
        <v>34507.17</v>
      </c>
      <c r="H2642" s="144">
        <v>14236.07</v>
      </c>
      <c r="I2642" s="144">
        <v>71459.81</v>
      </c>
    </row>
    <row r="2643" spans="1:9" x14ac:dyDescent="0.2">
      <c r="A2643" s="141" t="s">
        <v>5299</v>
      </c>
      <c r="B2643" s="142" t="s">
        <v>18023</v>
      </c>
      <c r="C2643" s="143">
        <v>722</v>
      </c>
      <c r="D2643" s="143">
        <v>14</v>
      </c>
      <c r="E2643" s="144">
        <v>2441.31</v>
      </c>
      <c r="F2643" s="144">
        <v>857.46</v>
      </c>
      <c r="G2643" s="144">
        <v>1178.3</v>
      </c>
      <c r="H2643" s="144">
        <v>259.85000000000002</v>
      </c>
      <c r="I2643" s="144">
        <v>2295.61</v>
      </c>
    </row>
    <row r="2644" spans="1:9" x14ac:dyDescent="0.2">
      <c r="A2644" s="141" t="s">
        <v>5301</v>
      </c>
      <c r="B2644" s="142" t="s">
        <v>18024</v>
      </c>
      <c r="C2644" s="143">
        <v>403</v>
      </c>
      <c r="D2644" s="143">
        <v>6</v>
      </c>
      <c r="E2644" s="144">
        <v>4403.24</v>
      </c>
      <c r="F2644" s="144">
        <v>478.61</v>
      </c>
      <c r="G2644" s="144">
        <v>504.98</v>
      </c>
      <c r="H2644" s="144">
        <v>468.68</v>
      </c>
      <c r="I2644" s="144">
        <v>1452.27</v>
      </c>
    </row>
    <row r="2645" spans="1:9" x14ac:dyDescent="0.2">
      <c r="A2645" s="141" t="s">
        <v>5303</v>
      </c>
      <c r="B2645" s="142" t="s">
        <v>18025</v>
      </c>
      <c r="C2645" s="143">
        <v>7473</v>
      </c>
      <c r="D2645" s="143">
        <v>52</v>
      </c>
      <c r="E2645" s="144">
        <v>12131.37</v>
      </c>
      <c r="F2645" s="144">
        <v>8874.99</v>
      </c>
      <c r="G2645" s="144">
        <v>4376.5200000000004</v>
      </c>
      <c r="H2645" s="144">
        <v>1291.26</v>
      </c>
      <c r="I2645" s="144">
        <v>14542.77</v>
      </c>
    </row>
    <row r="2646" spans="1:9" x14ac:dyDescent="0.2">
      <c r="A2646" s="141" t="s">
        <v>5305</v>
      </c>
      <c r="B2646" s="142" t="s">
        <v>18026</v>
      </c>
      <c r="C2646" s="143">
        <v>786</v>
      </c>
      <c r="D2646" s="143">
        <v>5</v>
      </c>
      <c r="E2646" s="144">
        <v>26486.71</v>
      </c>
      <c r="F2646" s="144">
        <v>933.46</v>
      </c>
      <c r="G2646" s="144">
        <v>420.82</v>
      </c>
      <c r="H2646" s="144">
        <v>2819.22</v>
      </c>
      <c r="I2646" s="144">
        <v>4173.5</v>
      </c>
    </row>
    <row r="2647" spans="1:9" x14ac:dyDescent="0.2">
      <c r="A2647" s="141" t="s">
        <v>5307</v>
      </c>
      <c r="B2647" s="142" t="s">
        <v>18027</v>
      </c>
      <c r="C2647" s="143">
        <v>623</v>
      </c>
      <c r="D2647" s="143">
        <v>19</v>
      </c>
      <c r="E2647" s="144">
        <v>110091.51</v>
      </c>
      <c r="F2647" s="144">
        <v>739.88</v>
      </c>
      <c r="G2647" s="144">
        <v>1599.11</v>
      </c>
      <c r="H2647" s="144">
        <v>11718.06</v>
      </c>
      <c r="I2647" s="144">
        <v>14057.05</v>
      </c>
    </row>
    <row r="2648" spans="1:9" x14ac:dyDescent="0.2">
      <c r="A2648" s="141" t="s">
        <v>5309</v>
      </c>
      <c r="B2648" s="142" t="s">
        <v>18028</v>
      </c>
      <c r="C2648" s="143">
        <v>5497</v>
      </c>
      <c r="D2648" s="143">
        <v>41</v>
      </c>
      <c r="E2648" s="144">
        <v>10011.39</v>
      </c>
      <c r="F2648" s="144">
        <v>6528.28</v>
      </c>
      <c r="G2648" s="144">
        <v>3450.72</v>
      </c>
      <c r="H2648" s="144">
        <v>1065.6099999999999</v>
      </c>
      <c r="I2648" s="144">
        <v>11044.61</v>
      </c>
    </row>
    <row r="2649" spans="1:9" x14ac:dyDescent="0.2">
      <c r="A2649" s="141" t="s">
        <v>5311</v>
      </c>
      <c r="B2649" s="142" t="s">
        <v>18029</v>
      </c>
      <c r="C2649" s="143">
        <v>2440</v>
      </c>
      <c r="D2649" s="143">
        <v>25</v>
      </c>
      <c r="E2649" s="144">
        <v>4887.3999999999996</v>
      </c>
      <c r="F2649" s="144">
        <v>2897.76</v>
      </c>
      <c r="G2649" s="144">
        <v>2104.1</v>
      </c>
      <c r="H2649" s="144">
        <v>520.21</v>
      </c>
      <c r="I2649" s="144">
        <v>5522.07</v>
      </c>
    </row>
    <row r="2650" spans="1:9" x14ac:dyDescent="0.2">
      <c r="A2650" s="141" t="s">
        <v>5313</v>
      </c>
      <c r="B2650" s="142" t="s">
        <v>18030</v>
      </c>
      <c r="C2650" s="143">
        <v>5667</v>
      </c>
      <c r="D2650" s="143">
        <v>78</v>
      </c>
      <c r="E2650" s="144">
        <v>19250.740000000002</v>
      </c>
      <c r="F2650" s="144">
        <v>6730.18</v>
      </c>
      <c r="G2650" s="144">
        <v>6564.78</v>
      </c>
      <c r="H2650" s="144">
        <v>2049.0300000000002</v>
      </c>
      <c r="I2650" s="144">
        <v>15343.99</v>
      </c>
    </row>
    <row r="2651" spans="1:9" x14ac:dyDescent="0.2">
      <c r="A2651" s="141" t="s">
        <v>5315</v>
      </c>
      <c r="B2651" s="142" t="s">
        <v>18031</v>
      </c>
      <c r="C2651" s="143">
        <v>9674</v>
      </c>
      <c r="D2651" s="143">
        <v>94</v>
      </c>
      <c r="E2651" s="144">
        <v>22237.74</v>
      </c>
      <c r="F2651" s="144">
        <v>11488.92</v>
      </c>
      <c r="G2651" s="144">
        <v>7911.4</v>
      </c>
      <c r="H2651" s="144">
        <v>2366.9699999999998</v>
      </c>
      <c r="I2651" s="144">
        <v>21767.29</v>
      </c>
    </row>
    <row r="2652" spans="1:9" x14ac:dyDescent="0.2">
      <c r="A2652" s="141" t="s">
        <v>5317</v>
      </c>
      <c r="B2652" s="142" t="s">
        <v>18032</v>
      </c>
      <c r="C2652" s="143">
        <v>468</v>
      </c>
      <c r="D2652" s="143">
        <v>2</v>
      </c>
      <c r="E2652" s="144">
        <v>223.93</v>
      </c>
      <c r="F2652" s="144">
        <v>555.79999999999995</v>
      </c>
      <c r="G2652" s="144">
        <v>168.33</v>
      </c>
      <c r="H2652" s="144">
        <v>23.83</v>
      </c>
      <c r="I2652" s="144">
        <v>747.96</v>
      </c>
    </row>
    <row r="2653" spans="1:9" x14ac:dyDescent="0.2">
      <c r="A2653" s="141" t="s">
        <v>5319</v>
      </c>
      <c r="B2653" s="142" t="s">
        <v>18033</v>
      </c>
      <c r="C2653" s="143">
        <v>330</v>
      </c>
      <c r="D2653" s="143">
        <v>3</v>
      </c>
      <c r="E2653" s="144">
        <v>386.63</v>
      </c>
      <c r="F2653" s="144">
        <v>391.91</v>
      </c>
      <c r="G2653" s="144">
        <v>252.49</v>
      </c>
      <c r="H2653" s="144">
        <v>41.15</v>
      </c>
      <c r="I2653" s="144">
        <v>685.55</v>
      </c>
    </row>
    <row r="2654" spans="1:9" x14ac:dyDescent="0.2">
      <c r="A2654" s="141" t="s">
        <v>5321</v>
      </c>
      <c r="B2654" s="142" t="s">
        <v>18034</v>
      </c>
      <c r="C2654" s="143">
        <v>25890</v>
      </c>
      <c r="D2654" s="143">
        <v>245</v>
      </c>
      <c r="E2654" s="144">
        <v>98084.1</v>
      </c>
      <c r="F2654" s="144">
        <v>30747.17</v>
      </c>
      <c r="G2654" s="144">
        <v>20620.14</v>
      </c>
      <c r="H2654" s="144">
        <v>10440</v>
      </c>
      <c r="I2654" s="144">
        <v>61807.31</v>
      </c>
    </row>
    <row r="2655" spans="1:9" x14ac:dyDescent="0.2">
      <c r="A2655" s="141" t="s">
        <v>5323</v>
      </c>
      <c r="B2655" s="142" t="s">
        <v>18035</v>
      </c>
      <c r="C2655" s="143">
        <v>561</v>
      </c>
      <c r="D2655" s="143">
        <v>4</v>
      </c>
      <c r="E2655" s="144">
        <v>939.15</v>
      </c>
      <c r="F2655" s="144">
        <v>666.25</v>
      </c>
      <c r="G2655" s="144">
        <v>336.66</v>
      </c>
      <c r="H2655" s="144">
        <v>99.96</v>
      </c>
      <c r="I2655" s="144">
        <v>1102.8699999999999</v>
      </c>
    </row>
    <row r="2656" spans="1:9" x14ac:dyDescent="0.2">
      <c r="A2656" s="141" t="s">
        <v>5325</v>
      </c>
      <c r="B2656" s="142" t="s">
        <v>18036</v>
      </c>
      <c r="C2656" s="143">
        <v>624</v>
      </c>
      <c r="D2656" s="143">
        <v>16</v>
      </c>
      <c r="E2656" s="144">
        <v>3781.6</v>
      </c>
      <c r="F2656" s="144">
        <v>741.06</v>
      </c>
      <c r="G2656" s="144">
        <v>1346.62</v>
      </c>
      <c r="H2656" s="144">
        <v>402.51</v>
      </c>
      <c r="I2656" s="144">
        <v>2490.19</v>
      </c>
    </row>
    <row r="2657" spans="1:9" x14ac:dyDescent="0.2">
      <c r="A2657" s="141" t="s">
        <v>5327</v>
      </c>
      <c r="B2657" s="142" t="s">
        <v>18037</v>
      </c>
      <c r="C2657" s="143">
        <v>24388</v>
      </c>
      <c r="D2657" s="143">
        <v>488</v>
      </c>
      <c r="E2657" s="144">
        <v>209140.51</v>
      </c>
      <c r="F2657" s="144">
        <v>28963.38</v>
      </c>
      <c r="G2657" s="144">
        <v>41071.94</v>
      </c>
      <c r="H2657" s="144">
        <v>22260.75</v>
      </c>
      <c r="I2657" s="144">
        <v>92296.07</v>
      </c>
    </row>
    <row r="2658" spans="1:9" x14ac:dyDescent="0.2">
      <c r="A2658" s="141" t="s">
        <v>5329</v>
      </c>
      <c r="B2658" s="142" t="s">
        <v>18038</v>
      </c>
      <c r="C2658" s="143">
        <v>19198</v>
      </c>
      <c r="D2658" s="143">
        <v>312</v>
      </c>
      <c r="E2658" s="144">
        <v>139399.44</v>
      </c>
      <c r="F2658" s="144">
        <v>22799.7</v>
      </c>
      <c r="G2658" s="144">
        <v>26259.11</v>
      </c>
      <c r="H2658" s="144">
        <v>14837.57</v>
      </c>
      <c r="I2658" s="144">
        <v>63896.38</v>
      </c>
    </row>
    <row r="2659" spans="1:9" x14ac:dyDescent="0.2">
      <c r="A2659" s="141" t="s">
        <v>5331</v>
      </c>
      <c r="B2659" s="142" t="s">
        <v>18039</v>
      </c>
      <c r="C2659" s="143">
        <v>20281</v>
      </c>
      <c r="D2659" s="143">
        <v>232</v>
      </c>
      <c r="E2659" s="144">
        <v>82782.929999999993</v>
      </c>
      <c r="F2659" s="144">
        <v>24085.88</v>
      </c>
      <c r="G2659" s="144">
        <v>19526.009999999998</v>
      </c>
      <c r="H2659" s="144">
        <v>8811.35</v>
      </c>
      <c r="I2659" s="144">
        <v>52423.24</v>
      </c>
    </row>
    <row r="2660" spans="1:9" x14ac:dyDescent="0.2">
      <c r="A2660" s="141" t="s">
        <v>5333</v>
      </c>
      <c r="B2660" s="142" t="s">
        <v>18040</v>
      </c>
      <c r="C2660" s="143">
        <v>980</v>
      </c>
      <c r="D2660" s="143">
        <v>5</v>
      </c>
      <c r="E2660" s="144">
        <v>827.63</v>
      </c>
      <c r="F2660" s="144">
        <v>1163.8599999999999</v>
      </c>
      <c r="G2660" s="144">
        <v>420.82</v>
      </c>
      <c r="H2660" s="144">
        <v>88.1</v>
      </c>
      <c r="I2660" s="144">
        <v>1672.78</v>
      </c>
    </row>
    <row r="2661" spans="1:9" x14ac:dyDescent="0.2">
      <c r="A2661" s="141" t="s">
        <v>5335</v>
      </c>
      <c r="B2661" s="142" t="s">
        <v>18041</v>
      </c>
      <c r="C2661" s="143">
        <v>323</v>
      </c>
      <c r="D2661" s="143">
        <v>4</v>
      </c>
      <c r="E2661" s="144">
        <v>659.36</v>
      </c>
      <c r="F2661" s="144">
        <v>383.6</v>
      </c>
      <c r="G2661" s="144">
        <v>336.66</v>
      </c>
      <c r="H2661" s="144">
        <v>70.180000000000007</v>
      </c>
      <c r="I2661" s="144">
        <v>790.44</v>
      </c>
    </row>
    <row r="2662" spans="1:9" x14ac:dyDescent="0.2">
      <c r="A2662" s="141" t="s">
        <v>5337</v>
      </c>
      <c r="B2662" s="142" t="s">
        <v>18042</v>
      </c>
      <c r="C2662" s="143">
        <v>3289</v>
      </c>
      <c r="D2662" s="143">
        <v>28</v>
      </c>
      <c r="E2662" s="144">
        <v>4759.43</v>
      </c>
      <c r="F2662" s="144">
        <v>3906.04</v>
      </c>
      <c r="G2662" s="144">
        <v>2356.58</v>
      </c>
      <c r="H2662" s="144">
        <v>506.59</v>
      </c>
      <c r="I2662" s="144">
        <v>6769.21</v>
      </c>
    </row>
    <row r="2663" spans="1:9" x14ac:dyDescent="0.2">
      <c r="A2663" s="141" t="s">
        <v>5339</v>
      </c>
      <c r="B2663" s="142" t="s">
        <v>18043</v>
      </c>
      <c r="C2663" s="143">
        <v>1064</v>
      </c>
      <c r="D2663" s="143">
        <v>14</v>
      </c>
      <c r="E2663" s="144">
        <v>2613.73</v>
      </c>
      <c r="F2663" s="144">
        <v>1263.6199999999999</v>
      </c>
      <c r="G2663" s="144">
        <v>1178.3</v>
      </c>
      <c r="H2663" s="144">
        <v>278.2</v>
      </c>
      <c r="I2663" s="144">
        <v>2720.12</v>
      </c>
    </row>
    <row r="2664" spans="1:9" x14ac:dyDescent="0.2">
      <c r="A2664" s="141" t="s">
        <v>5341</v>
      </c>
      <c r="B2664" s="142" t="s">
        <v>18044</v>
      </c>
      <c r="C2664" s="143">
        <v>2284</v>
      </c>
      <c r="D2664" s="143">
        <v>18</v>
      </c>
      <c r="E2664" s="144">
        <v>4173.95</v>
      </c>
      <c r="F2664" s="144">
        <v>2712.5</v>
      </c>
      <c r="G2664" s="144">
        <v>1514.95</v>
      </c>
      <c r="H2664" s="144">
        <v>444.27</v>
      </c>
      <c r="I2664" s="144">
        <v>4671.72</v>
      </c>
    </row>
    <row r="2665" spans="1:9" x14ac:dyDescent="0.2">
      <c r="A2665" s="141" t="s">
        <v>5343</v>
      </c>
      <c r="B2665" s="142" t="s">
        <v>18045</v>
      </c>
      <c r="C2665" s="143">
        <v>715</v>
      </c>
      <c r="D2665" s="143">
        <v>5</v>
      </c>
      <c r="E2665" s="144">
        <v>991.45</v>
      </c>
      <c r="F2665" s="144">
        <v>849.14</v>
      </c>
      <c r="G2665" s="144">
        <v>420.82</v>
      </c>
      <c r="H2665" s="144">
        <v>105.53</v>
      </c>
      <c r="I2665" s="144">
        <v>1375.49</v>
      </c>
    </row>
    <row r="2666" spans="1:9" x14ac:dyDescent="0.2">
      <c r="A2666" s="141" t="s">
        <v>5345</v>
      </c>
      <c r="B2666" s="142" t="s">
        <v>18046</v>
      </c>
      <c r="C2666" s="143">
        <v>322</v>
      </c>
      <c r="D2666" s="143">
        <v>5</v>
      </c>
      <c r="E2666" s="144">
        <v>1045.79</v>
      </c>
      <c r="F2666" s="144">
        <v>382.41</v>
      </c>
      <c r="G2666" s="144">
        <v>420.82</v>
      </c>
      <c r="H2666" s="144">
        <v>111.31</v>
      </c>
      <c r="I2666" s="144">
        <v>914.54</v>
      </c>
    </row>
    <row r="2667" spans="1:9" x14ac:dyDescent="0.2">
      <c r="A2667" s="141" t="s">
        <v>5347</v>
      </c>
      <c r="B2667" s="142" t="s">
        <v>18047</v>
      </c>
      <c r="C2667" s="143">
        <v>286</v>
      </c>
      <c r="D2667" s="143">
        <v>4</v>
      </c>
      <c r="E2667" s="144">
        <v>1602.9</v>
      </c>
      <c r="F2667" s="144">
        <v>339.66</v>
      </c>
      <c r="G2667" s="144">
        <v>336.66</v>
      </c>
      <c r="H2667" s="144">
        <v>170.61</v>
      </c>
      <c r="I2667" s="144">
        <v>846.93</v>
      </c>
    </row>
    <row r="2668" spans="1:9" x14ac:dyDescent="0.2">
      <c r="A2668" s="141" t="s">
        <v>5349</v>
      </c>
      <c r="B2668" s="142" t="s">
        <v>18048</v>
      </c>
      <c r="C2668" s="143">
        <v>555</v>
      </c>
      <c r="D2668" s="143">
        <v>7</v>
      </c>
      <c r="E2668" s="144">
        <v>1596.32</v>
      </c>
      <c r="F2668" s="144">
        <v>659.12</v>
      </c>
      <c r="G2668" s="144">
        <v>589.14</v>
      </c>
      <c r="H2668" s="144">
        <v>169.91</v>
      </c>
      <c r="I2668" s="144">
        <v>1418.17</v>
      </c>
    </row>
    <row r="2669" spans="1:9" x14ac:dyDescent="0.2">
      <c r="A2669" s="141" t="s">
        <v>5351</v>
      </c>
      <c r="B2669" s="142" t="s">
        <v>18049</v>
      </c>
      <c r="C2669" s="143">
        <v>1492</v>
      </c>
      <c r="D2669" s="143">
        <v>8</v>
      </c>
      <c r="E2669" s="144">
        <v>1531.58</v>
      </c>
      <c r="F2669" s="144">
        <v>1771.91</v>
      </c>
      <c r="G2669" s="144">
        <v>673.31</v>
      </c>
      <c r="H2669" s="144">
        <v>163.02000000000001</v>
      </c>
      <c r="I2669" s="144">
        <v>2608.2399999999998</v>
      </c>
    </row>
    <row r="2670" spans="1:9" x14ac:dyDescent="0.2">
      <c r="A2670" s="141" t="s">
        <v>5353</v>
      </c>
      <c r="B2670" s="142" t="s">
        <v>18050</v>
      </c>
      <c r="C2670" s="143">
        <v>5262</v>
      </c>
      <c r="D2670" s="143">
        <v>24</v>
      </c>
      <c r="E2670" s="144">
        <v>5160.18</v>
      </c>
      <c r="F2670" s="144">
        <v>6249.19</v>
      </c>
      <c r="G2670" s="144">
        <v>2019.93</v>
      </c>
      <c r="H2670" s="144">
        <v>549.25</v>
      </c>
      <c r="I2670" s="144">
        <v>8818.3700000000008</v>
      </c>
    </row>
    <row r="2671" spans="1:9" x14ac:dyDescent="0.2">
      <c r="A2671" s="141" t="s">
        <v>5355</v>
      </c>
      <c r="B2671" s="142" t="s">
        <v>18051</v>
      </c>
      <c r="C2671" s="143">
        <v>644</v>
      </c>
      <c r="D2671" s="143">
        <v>14</v>
      </c>
      <c r="E2671" s="144">
        <v>3283.14</v>
      </c>
      <c r="F2671" s="144">
        <v>764.82</v>
      </c>
      <c r="G2671" s="144">
        <v>1178.3</v>
      </c>
      <c r="H2671" s="144">
        <v>349.46</v>
      </c>
      <c r="I2671" s="144">
        <v>2292.58</v>
      </c>
    </row>
    <row r="2672" spans="1:9" x14ac:dyDescent="0.2">
      <c r="A2672" s="141" t="s">
        <v>5357</v>
      </c>
      <c r="B2672" s="142" t="s">
        <v>18052</v>
      </c>
      <c r="C2672" s="143">
        <v>1228</v>
      </c>
      <c r="D2672" s="143">
        <v>16</v>
      </c>
      <c r="E2672" s="144">
        <v>4189.95</v>
      </c>
      <c r="F2672" s="144">
        <v>1458.38</v>
      </c>
      <c r="G2672" s="144">
        <v>1346.62</v>
      </c>
      <c r="H2672" s="144">
        <v>445.98</v>
      </c>
      <c r="I2672" s="144">
        <v>3250.98</v>
      </c>
    </row>
    <row r="2673" spans="1:9" x14ac:dyDescent="0.2">
      <c r="A2673" s="141" t="s">
        <v>5359</v>
      </c>
      <c r="B2673" s="142" t="s">
        <v>18053</v>
      </c>
      <c r="C2673" s="143">
        <v>4038</v>
      </c>
      <c r="D2673" s="143">
        <v>33</v>
      </c>
      <c r="E2673" s="144">
        <v>10998.46</v>
      </c>
      <c r="F2673" s="144">
        <v>4795.5600000000004</v>
      </c>
      <c r="G2673" s="144">
        <v>2777.41</v>
      </c>
      <c r="H2673" s="144">
        <v>1170.6600000000001</v>
      </c>
      <c r="I2673" s="144">
        <v>8743.6299999999992</v>
      </c>
    </row>
    <row r="2674" spans="1:9" x14ac:dyDescent="0.2">
      <c r="A2674" s="141" t="s">
        <v>5361</v>
      </c>
      <c r="B2674" s="142" t="s">
        <v>18054</v>
      </c>
      <c r="C2674" s="143">
        <v>388</v>
      </c>
      <c r="D2674" s="143">
        <v>1</v>
      </c>
      <c r="E2674" s="144">
        <v>37.32</v>
      </c>
      <c r="F2674" s="144">
        <v>460.79</v>
      </c>
      <c r="G2674" s="144">
        <v>84.16</v>
      </c>
      <c r="H2674" s="144">
        <v>3.98</v>
      </c>
      <c r="I2674" s="144">
        <v>548.92999999999995</v>
      </c>
    </row>
    <row r="2675" spans="1:9" x14ac:dyDescent="0.2">
      <c r="A2675" s="141" t="s">
        <v>5363</v>
      </c>
      <c r="B2675" s="142" t="s">
        <v>18055</v>
      </c>
      <c r="C2675" s="143">
        <v>580</v>
      </c>
      <c r="D2675" s="143">
        <v>3</v>
      </c>
      <c r="E2675" s="144">
        <v>7176.78</v>
      </c>
      <c r="F2675" s="144">
        <v>688.82</v>
      </c>
      <c r="G2675" s="144">
        <v>252.49</v>
      </c>
      <c r="H2675" s="144">
        <v>763.89</v>
      </c>
      <c r="I2675" s="144">
        <v>1705.2</v>
      </c>
    </row>
    <row r="2676" spans="1:9" x14ac:dyDescent="0.2">
      <c r="A2676" s="141" t="s">
        <v>5365</v>
      </c>
      <c r="B2676" s="142" t="s">
        <v>18056</v>
      </c>
      <c r="C2676" s="143">
        <v>200</v>
      </c>
      <c r="D2676" s="143">
        <v>2</v>
      </c>
      <c r="E2676" s="144">
        <v>373.22</v>
      </c>
      <c r="F2676" s="144">
        <v>237.52</v>
      </c>
      <c r="G2676" s="144">
        <v>168.33</v>
      </c>
      <c r="H2676" s="144">
        <v>39.729999999999997</v>
      </c>
      <c r="I2676" s="144">
        <v>445.58</v>
      </c>
    </row>
    <row r="2677" spans="1:9" x14ac:dyDescent="0.2">
      <c r="A2677" s="141" t="s">
        <v>5367</v>
      </c>
      <c r="B2677" s="142" t="s">
        <v>18057</v>
      </c>
      <c r="C2677" s="143">
        <v>240</v>
      </c>
      <c r="D2677" s="143">
        <v>2</v>
      </c>
      <c r="E2677" s="144">
        <v>223.93</v>
      </c>
      <c r="F2677" s="144">
        <v>285.02</v>
      </c>
      <c r="G2677" s="144">
        <v>168.33</v>
      </c>
      <c r="H2677" s="144">
        <v>23.83</v>
      </c>
      <c r="I2677" s="144">
        <v>477.18</v>
      </c>
    </row>
    <row r="2678" spans="1:9" x14ac:dyDescent="0.2">
      <c r="A2678" s="141" t="s">
        <v>5369</v>
      </c>
      <c r="B2678" s="142" t="s">
        <v>18058</v>
      </c>
      <c r="C2678" s="143">
        <v>1288</v>
      </c>
      <c r="D2678" s="143">
        <v>13</v>
      </c>
      <c r="E2678" s="144">
        <v>20609.560000000001</v>
      </c>
      <c r="F2678" s="144">
        <v>1529.64</v>
      </c>
      <c r="G2678" s="144">
        <v>1094.1300000000001</v>
      </c>
      <c r="H2678" s="144">
        <v>2193.66</v>
      </c>
      <c r="I2678" s="144">
        <v>4817.43</v>
      </c>
    </row>
    <row r="2679" spans="1:9" x14ac:dyDescent="0.2">
      <c r="A2679" s="141" t="s">
        <v>5371</v>
      </c>
      <c r="B2679" s="142" t="s">
        <v>18059</v>
      </c>
      <c r="C2679" s="143">
        <v>2018</v>
      </c>
      <c r="D2679" s="143">
        <v>17</v>
      </c>
      <c r="E2679" s="144">
        <v>4914.91</v>
      </c>
      <c r="F2679" s="144">
        <v>2396.59</v>
      </c>
      <c r="G2679" s="144">
        <v>1430.78</v>
      </c>
      <c r="H2679" s="144">
        <v>523.14</v>
      </c>
      <c r="I2679" s="144">
        <v>4350.51</v>
      </c>
    </row>
    <row r="2680" spans="1:9" x14ac:dyDescent="0.2">
      <c r="A2680" s="141" t="s">
        <v>5373</v>
      </c>
      <c r="B2680" s="142" t="s">
        <v>18060</v>
      </c>
      <c r="C2680" s="143">
        <v>8181</v>
      </c>
      <c r="D2680" s="143">
        <v>60</v>
      </c>
      <c r="E2680" s="144">
        <v>14421.88</v>
      </c>
      <c r="F2680" s="144">
        <v>9715.82</v>
      </c>
      <c r="G2680" s="144">
        <v>5049.83</v>
      </c>
      <c r="H2680" s="144">
        <v>1535.06</v>
      </c>
      <c r="I2680" s="144">
        <v>16300.71</v>
      </c>
    </row>
    <row r="2681" spans="1:9" x14ac:dyDescent="0.2">
      <c r="A2681" s="141" t="s">
        <v>5375</v>
      </c>
      <c r="B2681" s="142" t="s">
        <v>18061</v>
      </c>
      <c r="C2681" s="143">
        <v>3472</v>
      </c>
      <c r="D2681" s="143">
        <v>54</v>
      </c>
      <c r="E2681" s="144">
        <v>18081.39</v>
      </c>
      <c r="F2681" s="144">
        <v>4123.38</v>
      </c>
      <c r="G2681" s="144">
        <v>4544.8500000000004</v>
      </c>
      <c r="H2681" s="144">
        <v>1924.57</v>
      </c>
      <c r="I2681" s="144">
        <v>10592.8</v>
      </c>
    </row>
    <row r="2682" spans="1:9" x14ac:dyDescent="0.2">
      <c r="A2682" s="141" t="s">
        <v>5377</v>
      </c>
      <c r="B2682" s="142" t="s">
        <v>18062</v>
      </c>
      <c r="C2682" s="143">
        <v>630</v>
      </c>
      <c r="D2682" s="143">
        <v>7</v>
      </c>
      <c r="E2682" s="144">
        <v>3970.87</v>
      </c>
      <c r="F2682" s="144">
        <v>748.19</v>
      </c>
      <c r="G2682" s="144">
        <v>589.14</v>
      </c>
      <c r="H2682" s="144">
        <v>422.66</v>
      </c>
      <c r="I2682" s="144">
        <v>1759.99</v>
      </c>
    </row>
    <row r="2683" spans="1:9" x14ac:dyDescent="0.2">
      <c r="A2683" s="141" t="s">
        <v>5379</v>
      </c>
      <c r="B2683" s="142" t="s">
        <v>18063</v>
      </c>
      <c r="C2683" s="143">
        <v>2015</v>
      </c>
      <c r="D2683" s="143">
        <v>19</v>
      </c>
      <c r="E2683" s="144">
        <v>3856.96</v>
      </c>
      <c r="F2683" s="144">
        <v>2393.0300000000002</v>
      </c>
      <c r="G2683" s="144">
        <v>1599.11</v>
      </c>
      <c r="H2683" s="144">
        <v>410.53</v>
      </c>
      <c r="I2683" s="144">
        <v>4402.67</v>
      </c>
    </row>
    <row r="2684" spans="1:9" x14ac:dyDescent="0.2">
      <c r="A2684" s="141" t="s">
        <v>5381</v>
      </c>
      <c r="B2684" s="142" t="s">
        <v>18064</v>
      </c>
      <c r="C2684" s="143">
        <v>1298</v>
      </c>
      <c r="D2684" s="143">
        <v>20</v>
      </c>
      <c r="E2684" s="144">
        <v>11120.01</v>
      </c>
      <c r="F2684" s="144">
        <v>1541.51</v>
      </c>
      <c r="G2684" s="144">
        <v>1683.28</v>
      </c>
      <c r="H2684" s="144">
        <v>1183.6099999999999</v>
      </c>
      <c r="I2684" s="144">
        <v>4408.3999999999996</v>
      </c>
    </row>
    <row r="2685" spans="1:9" x14ac:dyDescent="0.2">
      <c r="A2685" s="141" t="s">
        <v>5383</v>
      </c>
      <c r="B2685" s="142" t="s">
        <v>18065</v>
      </c>
      <c r="C2685" s="143">
        <v>1870</v>
      </c>
      <c r="D2685" s="143">
        <v>11</v>
      </c>
      <c r="E2685" s="144">
        <v>2732.18</v>
      </c>
      <c r="F2685" s="144">
        <v>2220.8200000000002</v>
      </c>
      <c r="G2685" s="144">
        <v>925.8</v>
      </c>
      <c r="H2685" s="144">
        <v>290.81</v>
      </c>
      <c r="I2685" s="144">
        <v>3437.43</v>
      </c>
    </row>
    <row r="2686" spans="1:9" x14ac:dyDescent="0.2">
      <c r="A2686" s="141" t="s">
        <v>5385</v>
      </c>
      <c r="B2686" s="142" t="s">
        <v>18066</v>
      </c>
      <c r="C2686" s="143">
        <v>990</v>
      </c>
      <c r="D2686" s="143">
        <v>7</v>
      </c>
      <c r="E2686" s="144">
        <v>1734.43</v>
      </c>
      <c r="F2686" s="144">
        <v>1175.73</v>
      </c>
      <c r="G2686" s="144">
        <v>589.14</v>
      </c>
      <c r="H2686" s="144">
        <v>184.61</v>
      </c>
      <c r="I2686" s="144">
        <v>1949.48</v>
      </c>
    </row>
    <row r="2687" spans="1:9" x14ac:dyDescent="0.2">
      <c r="A2687" s="141" t="s">
        <v>5387</v>
      </c>
      <c r="B2687" s="142" t="s">
        <v>18067</v>
      </c>
      <c r="C2687" s="143">
        <v>4079</v>
      </c>
      <c r="D2687" s="143">
        <v>60</v>
      </c>
      <c r="E2687" s="144">
        <v>14609.56</v>
      </c>
      <c r="F2687" s="144">
        <v>4844.26</v>
      </c>
      <c r="G2687" s="144">
        <v>5049.83</v>
      </c>
      <c r="H2687" s="144">
        <v>1555.03</v>
      </c>
      <c r="I2687" s="144">
        <v>11449.12</v>
      </c>
    </row>
    <row r="2688" spans="1:9" x14ac:dyDescent="0.2">
      <c r="A2688" s="141" t="s">
        <v>5389</v>
      </c>
      <c r="B2688" s="142" t="s">
        <v>18068</v>
      </c>
      <c r="C2688" s="143">
        <v>7719</v>
      </c>
      <c r="D2688" s="143">
        <v>63</v>
      </c>
      <c r="E2688" s="144">
        <v>15642.98</v>
      </c>
      <c r="F2688" s="144">
        <v>9167.14</v>
      </c>
      <c r="G2688" s="144">
        <v>5302.32</v>
      </c>
      <c r="H2688" s="144">
        <v>1665.02</v>
      </c>
      <c r="I2688" s="144">
        <v>16134.48</v>
      </c>
    </row>
    <row r="2689" spans="1:9" x14ac:dyDescent="0.2">
      <c r="A2689" s="141" t="s">
        <v>5391</v>
      </c>
      <c r="B2689" s="142" t="s">
        <v>18069</v>
      </c>
      <c r="C2689" s="143">
        <v>5624</v>
      </c>
      <c r="D2689" s="143">
        <v>109</v>
      </c>
      <c r="E2689" s="144">
        <v>42744.480000000003</v>
      </c>
      <c r="F2689" s="144">
        <v>6679.1</v>
      </c>
      <c r="G2689" s="144">
        <v>9173.86</v>
      </c>
      <c r="H2689" s="144">
        <v>4549.6899999999996</v>
      </c>
      <c r="I2689" s="144">
        <v>20402.650000000001</v>
      </c>
    </row>
    <row r="2690" spans="1:9" x14ac:dyDescent="0.2">
      <c r="A2690" s="141" t="s">
        <v>5393</v>
      </c>
      <c r="B2690" s="142" t="s">
        <v>18070</v>
      </c>
      <c r="C2690" s="143">
        <v>1244</v>
      </c>
      <c r="D2690" s="143">
        <v>13</v>
      </c>
      <c r="E2690" s="144">
        <v>3237.82</v>
      </c>
      <c r="F2690" s="144">
        <v>1477.38</v>
      </c>
      <c r="G2690" s="144">
        <v>1094.1300000000001</v>
      </c>
      <c r="H2690" s="144">
        <v>344.63</v>
      </c>
      <c r="I2690" s="144">
        <v>2916.14</v>
      </c>
    </row>
    <row r="2691" spans="1:9" x14ac:dyDescent="0.2">
      <c r="A2691" s="141" t="s">
        <v>5395</v>
      </c>
      <c r="B2691" s="142" t="s">
        <v>18071</v>
      </c>
      <c r="C2691" s="143">
        <v>15741</v>
      </c>
      <c r="D2691" s="143">
        <v>171</v>
      </c>
      <c r="E2691" s="144">
        <v>121857.02</v>
      </c>
      <c r="F2691" s="144">
        <v>18694.14</v>
      </c>
      <c r="G2691" s="144">
        <v>14392.02</v>
      </c>
      <c r="H2691" s="144">
        <v>12970.37</v>
      </c>
      <c r="I2691" s="144">
        <v>46056.53</v>
      </c>
    </row>
    <row r="2692" spans="1:9" x14ac:dyDescent="0.2">
      <c r="A2692" s="141" t="s">
        <v>5397</v>
      </c>
      <c r="B2692" s="142" t="s">
        <v>18072</v>
      </c>
      <c r="C2692" s="143">
        <v>1636</v>
      </c>
      <c r="D2692" s="143">
        <v>41</v>
      </c>
      <c r="E2692" s="144">
        <v>15709.06</v>
      </c>
      <c r="F2692" s="144">
        <v>1942.93</v>
      </c>
      <c r="G2692" s="144">
        <v>3450.72</v>
      </c>
      <c r="H2692" s="144">
        <v>1672.06</v>
      </c>
      <c r="I2692" s="144">
        <v>7065.71</v>
      </c>
    </row>
    <row r="2693" spans="1:9" x14ac:dyDescent="0.2">
      <c r="A2693" s="141" t="s">
        <v>5399</v>
      </c>
      <c r="B2693" s="142" t="s">
        <v>18073</v>
      </c>
      <c r="C2693" s="143">
        <v>412</v>
      </c>
      <c r="D2693" s="143">
        <v>2</v>
      </c>
      <c r="E2693" s="144">
        <v>502.56</v>
      </c>
      <c r="F2693" s="144">
        <v>489.3</v>
      </c>
      <c r="G2693" s="144">
        <v>168.33</v>
      </c>
      <c r="H2693" s="144">
        <v>53.5</v>
      </c>
      <c r="I2693" s="144">
        <v>711.13</v>
      </c>
    </row>
    <row r="2694" spans="1:9" x14ac:dyDescent="0.2">
      <c r="A2694" s="141" t="s">
        <v>5401</v>
      </c>
      <c r="B2694" s="142" t="s">
        <v>18074</v>
      </c>
      <c r="C2694" s="143">
        <v>685</v>
      </c>
      <c r="D2694" s="143">
        <v>1</v>
      </c>
      <c r="E2694" s="144">
        <v>235.13</v>
      </c>
      <c r="F2694" s="144">
        <v>813.51</v>
      </c>
      <c r="G2694" s="144">
        <v>84.16</v>
      </c>
      <c r="H2694" s="144">
        <v>25.02</v>
      </c>
      <c r="I2694" s="144">
        <v>922.69</v>
      </c>
    </row>
    <row r="2695" spans="1:9" x14ac:dyDescent="0.2">
      <c r="A2695" s="141" t="s">
        <v>5403</v>
      </c>
      <c r="B2695" s="142" t="s">
        <v>18075</v>
      </c>
      <c r="C2695" s="143">
        <v>2625</v>
      </c>
      <c r="D2695" s="143">
        <v>15</v>
      </c>
      <c r="E2695" s="144">
        <v>5974.7</v>
      </c>
      <c r="F2695" s="144">
        <v>3117.47</v>
      </c>
      <c r="G2695" s="144">
        <v>1262.46</v>
      </c>
      <c r="H2695" s="144">
        <v>635.94000000000005</v>
      </c>
      <c r="I2695" s="144">
        <v>5015.87</v>
      </c>
    </row>
    <row r="2696" spans="1:9" x14ac:dyDescent="0.2">
      <c r="A2696" s="141" t="s">
        <v>5405</v>
      </c>
      <c r="B2696" s="142" t="s">
        <v>18076</v>
      </c>
      <c r="C2696" s="143">
        <v>776</v>
      </c>
      <c r="D2696" s="143">
        <v>9</v>
      </c>
      <c r="E2696" s="144">
        <v>2831.6</v>
      </c>
      <c r="F2696" s="144">
        <v>921.58</v>
      </c>
      <c r="G2696" s="144">
        <v>757.47</v>
      </c>
      <c r="H2696" s="144">
        <v>301.39</v>
      </c>
      <c r="I2696" s="144">
        <v>1980.44</v>
      </c>
    </row>
    <row r="2697" spans="1:9" x14ac:dyDescent="0.2">
      <c r="A2697" s="141" t="s">
        <v>5407</v>
      </c>
      <c r="B2697" s="142" t="s">
        <v>18077</v>
      </c>
      <c r="C2697" s="143">
        <v>2137</v>
      </c>
      <c r="D2697" s="143">
        <v>25</v>
      </c>
      <c r="E2697" s="144">
        <v>7637.33</v>
      </c>
      <c r="F2697" s="144">
        <v>2537.92</v>
      </c>
      <c r="G2697" s="144">
        <v>2104.1</v>
      </c>
      <c r="H2697" s="144">
        <v>812.91</v>
      </c>
      <c r="I2697" s="144">
        <v>5454.93</v>
      </c>
    </row>
    <row r="2698" spans="1:9" x14ac:dyDescent="0.2">
      <c r="A2698" s="141" t="s">
        <v>5409</v>
      </c>
      <c r="B2698" s="142" t="s">
        <v>18078</v>
      </c>
      <c r="C2698" s="143">
        <v>637</v>
      </c>
      <c r="D2698" s="143">
        <v>19</v>
      </c>
      <c r="E2698" s="144">
        <v>60663.49</v>
      </c>
      <c r="F2698" s="144">
        <v>756.5</v>
      </c>
      <c r="G2698" s="144">
        <v>1599.11</v>
      </c>
      <c r="H2698" s="144">
        <v>6456.98</v>
      </c>
      <c r="I2698" s="144">
        <v>8812.59</v>
      </c>
    </row>
    <row r="2699" spans="1:9" x14ac:dyDescent="0.2">
      <c r="A2699" s="141" t="s">
        <v>5411</v>
      </c>
      <c r="B2699" s="142" t="s">
        <v>18079</v>
      </c>
      <c r="C2699" s="143">
        <v>362</v>
      </c>
      <c r="D2699" s="143">
        <v>2</v>
      </c>
      <c r="E2699" s="144">
        <v>286.14</v>
      </c>
      <c r="F2699" s="144">
        <v>429.91</v>
      </c>
      <c r="G2699" s="144">
        <v>168.33</v>
      </c>
      <c r="H2699" s="144">
        <v>30.46</v>
      </c>
      <c r="I2699" s="144">
        <v>628.70000000000005</v>
      </c>
    </row>
    <row r="2700" spans="1:9" x14ac:dyDescent="0.2">
      <c r="A2700" s="141" t="s">
        <v>5413</v>
      </c>
      <c r="B2700" s="142" t="s">
        <v>18080</v>
      </c>
      <c r="C2700" s="143">
        <v>7168</v>
      </c>
      <c r="D2700" s="143">
        <v>67</v>
      </c>
      <c r="E2700" s="144">
        <v>33933.9</v>
      </c>
      <c r="F2700" s="144">
        <v>8512.7800000000007</v>
      </c>
      <c r="G2700" s="144">
        <v>5638.98</v>
      </c>
      <c r="H2700" s="144">
        <v>3611.9</v>
      </c>
      <c r="I2700" s="144">
        <v>17763.66</v>
      </c>
    </row>
    <row r="2701" spans="1:9" x14ac:dyDescent="0.2">
      <c r="A2701" s="141" t="s">
        <v>5415</v>
      </c>
      <c r="B2701" s="142" t="s">
        <v>18081</v>
      </c>
      <c r="C2701" s="143">
        <v>806</v>
      </c>
      <c r="D2701" s="143">
        <v>80</v>
      </c>
      <c r="E2701" s="144">
        <v>54756.959999999999</v>
      </c>
      <c r="F2701" s="144">
        <v>957.22</v>
      </c>
      <c r="G2701" s="144">
        <v>6733.1</v>
      </c>
      <c r="H2701" s="144">
        <v>5828.29</v>
      </c>
      <c r="I2701" s="144">
        <v>13518.61</v>
      </c>
    </row>
    <row r="2702" spans="1:9" x14ac:dyDescent="0.2">
      <c r="A2702" s="141" t="s">
        <v>5417</v>
      </c>
      <c r="B2702" s="142" t="s">
        <v>18082</v>
      </c>
      <c r="C2702" s="143">
        <v>293</v>
      </c>
      <c r="D2702" s="143">
        <v>5</v>
      </c>
      <c r="E2702" s="144">
        <v>26065.81</v>
      </c>
      <c r="F2702" s="144">
        <v>347.97</v>
      </c>
      <c r="G2702" s="144">
        <v>420.82</v>
      </c>
      <c r="H2702" s="144">
        <v>2774.42</v>
      </c>
      <c r="I2702" s="144">
        <v>3543.21</v>
      </c>
    </row>
    <row r="2703" spans="1:9" x14ac:dyDescent="0.2">
      <c r="A2703" s="141" t="s">
        <v>5419</v>
      </c>
      <c r="B2703" s="142" t="s">
        <v>18083</v>
      </c>
      <c r="C2703" s="143">
        <v>955</v>
      </c>
      <c r="D2703" s="143">
        <v>3</v>
      </c>
      <c r="E2703" s="144">
        <v>2089.15</v>
      </c>
      <c r="F2703" s="144">
        <v>1134.17</v>
      </c>
      <c r="G2703" s="144">
        <v>252.49</v>
      </c>
      <c r="H2703" s="144">
        <v>222.37</v>
      </c>
      <c r="I2703" s="144">
        <v>1609.03</v>
      </c>
    </row>
    <row r="2704" spans="1:9" x14ac:dyDescent="0.2">
      <c r="A2704" s="141" t="s">
        <v>5421</v>
      </c>
      <c r="B2704" s="142" t="s">
        <v>18084</v>
      </c>
      <c r="C2704" s="143">
        <v>534</v>
      </c>
      <c r="D2704" s="143">
        <v>0</v>
      </c>
      <c r="E2704" s="144">
        <v>0</v>
      </c>
      <c r="F2704" s="144">
        <v>634.17999999999995</v>
      </c>
      <c r="G2704" s="144">
        <v>0</v>
      </c>
      <c r="H2704" s="144">
        <v>0</v>
      </c>
      <c r="I2704" s="144">
        <v>634.17999999999995</v>
      </c>
    </row>
    <row r="2705" spans="1:9" x14ac:dyDescent="0.2">
      <c r="A2705" s="141" t="s">
        <v>5423</v>
      </c>
      <c r="B2705" s="142" t="s">
        <v>18085</v>
      </c>
      <c r="C2705" s="143">
        <v>936</v>
      </c>
      <c r="D2705" s="143">
        <v>20</v>
      </c>
      <c r="E2705" s="144">
        <v>8086.9</v>
      </c>
      <c r="F2705" s="144">
        <v>1111.5999999999999</v>
      </c>
      <c r="G2705" s="144">
        <v>1683.28</v>
      </c>
      <c r="H2705" s="144">
        <v>860.76</v>
      </c>
      <c r="I2705" s="144">
        <v>3655.64</v>
      </c>
    </row>
    <row r="2706" spans="1:9" x14ac:dyDescent="0.2">
      <c r="A2706" s="141" t="s">
        <v>5425</v>
      </c>
      <c r="B2706" s="142" t="s">
        <v>18086</v>
      </c>
      <c r="C2706" s="143">
        <v>4415</v>
      </c>
      <c r="D2706" s="143">
        <v>75</v>
      </c>
      <c r="E2706" s="144">
        <v>24468.33</v>
      </c>
      <c r="F2706" s="144">
        <v>5243.29</v>
      </c>
      <c r="G2706" s="144">
        <v>6312.29</v>
      </c>
      <c r="H2706" s="144">
        <v>2604.39</v>
      </c>
      <c r="I2706" s="144">
        <v>14159.97</v>
      </c>
    </row>
    <row r="2707" spans="1:9" x14ac:dyDescent="0.2">
      <c r="A2707" s="141" t="s">
        <v>5427</v>
      </c>
      <c r="B2707" s="142" t="s">
        <v>18087</v>
      </c>
      <c r="C2707" s="143">
        <v>1107</v>
      </c>
      <c r="D2707" s="143">
        <v>8</v>
      </c>
      <c r="E2707" s="144">
        <v>1576.02</v>
      </c>
      <c r="F2707" s="144">
        <v>1314.68</v>
      </c>
      <c r="G2707" s="144">
        <v>673.31</v>
      </c>
      <c r="H2707" s="144">
        <v>167.75</v>
      </c>
      <c r="I2707" s="144">
        <v>2155.7399999999998</v>
      </c>
    </row>
    <row r="2708" spans="1:9" x14ac:dyDescent="0.2">
      <c r="A2708" s="141" t="s">
        <v>5429</v>
      </c>
      <c r="B2708" s="142" t="s">
        <v>18088</v>
      </c>
      <c r="C2708" s="143">
        <v>220</v>
      </c>
      <c r="D2708" s="143">
        <v>1</v>
      </c>
      <c r="E2708" s="144">
        <v>37.32</v>
      </c>
      <c r="F2708" s="144">
        <v>261.27</v>
      </c>
      <c r="G2708" s="144">
        <v>84.16</v>
      </c>
      <c r="H2708" s="144">
        <v>3.98</v>
      </c>
      <c r="I2708" s="144">
        <v>349.41</v>
      </c>
    </row>
    <row r="2709" spans="1:9" x14ac:dyDescent="0.2">
      <c r="A2709" s="141" t="s">
        <v>5431</v>
      </c>
      <c r="B2709" s="142" t="s">
        <v>18089</v>
      </c>
      <c r="C2709" s="143">
        <v>5993</v>
      </c>
      <c r="D2709" s="143">
        <v>32</v>
      </c>
      <c r="E2709" s="144">
        <v>6249.53</v>
      </c>
      <c r="F2709" s="144">
        <v>7117.34</v>
      </c>
      <c r="G2709" s="144">
        <v>2693.24</v>
      </c>
      <c r="H2709" s="144">
        <v>665.19</v>
      </c>
      <c r="I2709" s="144">
        <v>10475.77</v>
      </c>
    </row>
    <row r="2710" spans="1:9" x14ac:dyDescent="0.2">
      <c r="A2710" s="141" t="s">
        <v>5433</v>
      </c>
      <c r="B2710" s="142" t="s">
        <v>18090</v>
      </c>
      <c r="C2710" s="143">
        <v>729</v>
      </c>
      <c r="D2710" s="143">
        <v>5</v>
      </c>
      <c r="E2710" s="144">
        <v>918.54</v>
      </c>
      <c r="F2710" s="144">
        <v>865.77</v>
      </c>
      <c r="G2710" s="144">
        <v>420.82</v>
      </c>
      <c r="H2710" s="144">
        <v>97.77</v>
      </c>
      <c r="I2710" s="144">
        <v>1384.36</v>
      </c>
    </row>
    <row r="2711" spans="1:9" x14ac:dyDescent="0.2">
      <c r="A2711" s="141" t="s">
        <v>5435</v>
      </c>
      <c r="B2711" s="142" t="s">
        <v>18091</v>
      </c>
      <c r="C2711" s="143">
        <v>382</v>
      </c>
      <c r="D2711" s="143">
        <v>4</v>
      </c>
      <c r="E2711" s="144">
        <v>721.57</v>
      </c>
      <c r="F2711" s="144">
        <v>453.66</v>
      </c>
      <c r="G2711" s="144">
        <v>336.66</v>
      </c>
      <c r="H2711" s="144">
        <v>76.8</v>
      </c>
      <c r="I2711" s="144">
        <v>867.12</v>
      </c>
    </row>
    <row r="2712" spans="1:9" x14ac:dyDescent="0.2">
      <c r="A2712" s="141" t="s">
        <v>5437</v>
      </c>
      <c r="B2712" s="142" t="s">
        <v>18092</v>
      </c>
      <c r="C2712" s="143">
        <v>231775</v>
      </c>
      <c r="D2712" s="143">
        <v>2767</v>
      </c>
      <c r="E2712" s="144">
        <v>2004486.6</v>
      </c>
      <c r="F2712" s="144">
        <v>275257.84999999998</v>
      </c>
      <c r="G2712" s="144">
        <v>232881.3</v>
      </c>
      <c r="H2712" s="144">
        <v>213356.02</v>
      </c>
      <c r="I2712" s="144">
        <v>721495.17</v>
      </c>
    </row>
    <row r="2713" spans="1:9" x14ac:dyDescent="0.2">
      <c r="A2713" s="141" t="s">
        <v>5439</v>
      </c>
      <c r="B2713" s="142" t="s">
        <v>18093</v>
      </c>
      <c r="C2713" s="143">
        <v>1839</v>
      </c>
      <c r="D2713" s="143">
        <v>10</v>
      </c>
      <c r="E2713" s="144">
        <v>2061.88</v>
      </c>
      <c r="F2713" s="144">
        <v>2184.0100000000002</v>
      </c>
      <c r="G2713" s="144">
        <v>841.64</v>
      </c>
      <c r="H2713" s="144">
        <v>219.46</v>
      </c>
      <c r="I2713" s="144">
        <v>3245.11</v>
      </c>
    </row>
    <row r="2714" spans="1:9" x14ac:dyDescent="0.2">
      <c r="A2714" s="141" t="s">
        <v>5441</v>
      </c>
      <c r="B2714" s="142" t="s">
        <v>18094</v>
      </c>
      <c r="C2714" s="143">
        <v>18462</v>
      </c>
      <c r="D2714" s="143">
        <v>225</v>
      </c>
      <c r="E2714" s="144">
        <v>77058.48</v>
      </c>
      <c r="F2714" s="144">
        <v>21925.62</v>
      </c>
      <c r="G2714" s="144">
        <v>18936.86</v>
      </c>
      <c r="H2714" s="144">
        <v>8202.0499999999993</v>
      </c>
      <c r="I2714" s="144">
        <v>49064.53</v>
      </c>
    </row>
    <row r="2715" spans="1:9" x14ac:dyDescent="0.2">
      <c r="A2715" s="141" t="s">
        <v>5443</v>
      </c>
      <c r="B2715" s="142" t="s">
        <v>18095</v>
      </c>
      <c r="C2715" s="143">
        <v>5287</v>
      </c>
      <c r="D2715" s="143">
        <v>50</v>
      </c>
      <c r="E2715" s="144">
        <v>11286.44</v>
      </c>
      <c r="F2715" s="144">
        <v>6278.88</v>
      </c>
      <c r="G2715" s="144">
        <v>4208.1899999999996</v>
      </c>
      <c r="H2715" s="144">
        <v>1201.32</v>
      </c>
      <c r="I2715" s="144">
        <v>11688.39</v>
      </c>
    </row>
    <row r="2716" spans="1:9" x14ac:dyDescent="0.2">
      <c r="A2716" s="141" t="s">
        <v>5445</v>
      </c>
      <c r="B2716" s="142" t="s">
        <v>18096</v>
      </c>
      <c r="C2716" s="143">
        <v>2906</v>
      </c>
      <c r="D2716" s="143">
        <v>23</v>
      </c>
      <c r="E2716" s="144">
        <v>7320.82</v>
      </c>
      <c r="F2716" s="144">
        <v>3451.19</v>
      </c>
      <c r="G2716" s="144">
        <v>1935.77</v>
      </c>
      <c r="H2716" s="144">
        <v>779.22</v>
      </c>
      <c r="I2716" s="144">
        <v>6166.18</v>
      </c>
    </row>
    <row r="2717" spans="1:9" x14ac:dyDescent="0.2">
      <c r="A2717" s="141" t="s">
        <v>5447</v>
      </c>
      <c r="B2717" s="142" t="s">
        <v>18097</v>
      </c>
      <c r="C2717" s="143">
        <v>2658</v>
      </c>
      <c r="D2717" s="143">
        <v>18</v>
      </c>
      <c r="E2717" s="144">
        <v>3567.48</v>
      </c>
      <c r="F2717" s="144">
        <v>3156.66</v>
      </c>
      <c r="G2717" s="144">
        <v>1514.95</v>
      </c>
      <c r="H2717" s="144">
        <v>379.72</v>
      </c>
      <c r="I2717" s="144">
        <v>5051.33</v>
      </c>
    </row>
    <row r="2718" spans="1:9" x14ac:dyDescent="0.2">
      <c r="A2718" s="141" t="s">
        <v>5449</v>
      </c>
      <c r="B2718" s="142" t="s">
        <v>18098</v>
      </c>
      <c r="C2718" s="143">
        <v>384</v>
      </c>
      <c r="D2718" s="143">
        <v>2</v>
      </c>
      <c r="E2718" s="144">
        <v>223.93</v>
      </c>
      <c r="F2718" s="144">
        <v>456.04</v>
      </c>
      <c r="G2718" s="144">
        <v>168.33</v>
      </c>
      <c r="H2718" s="144">
        <v>23.83</v>
      </c>
      <c r="I2718" s="144">
        <v>648.20000000000005</v>
      </c>
    </row>
    <row r="2719" spans="1:9" x14ac:dyDescent="0.2">
      <c r="A2719" s="141" t="s">
        <v>5451</v>
      </c>
      <c r="B2719" s="142" t="s">
        <v>18099</v>
      </c>
      <c r="C2719" s="143">
        <v>1193</v>
      </c>
      <c r="D2719" s="143">
        <v>10</v>
      </c>
      <c r="E2719" s="144">
        <v>44751.22</v>
      </c>
      <c r="F2719" s="144">
        <v>1416.82</v>
      </c>
      <c r="G2719" s="144">
        <v>841.64</v>
      </c>
      <c r="H2719" s="144">
        <v>4763.29</v>
      </c>
      <c r="I2719" s="144">
        <v>7021.75</v>
      </c>
    </row>
    <row r="2720" spans="1:9" x14ac:dyDescent="0.2">
      <c r="A2720" s="141" t="s">
        <v>5453</v>
      </c>
      <c r="B2720" s="142" t="s">
        <v>18100</v>
      </c>
      <c r="C2720" s="143">
        <v>7236</v>
      </c>
      <c r="D2720" s="143">
        <v>99</v>
      </c>
      <c r="E2720" s="144">
        <v>22649.79</v>
      </c>
      <c r="F2720" s="144">
        <v>8593.5300000000007</v>
      </c>
      <c r="G2720" s="144">
        <v>8332.2199999999993</v>
      </c>
      <c r="H2720" s="144">
        <v>2410.8200000000002</v>
      </c>
      <c r="I2720" s="144">
        <v>19336.57</v>
      </c>
    </row>
    <row r="2721" spans="1:9" x14ac:dyDescent="0.2">
      <c r="A2721" s="141" t="s">
        <v>5455</v>
      </c>
      <c r="B2721" s="142" t="s">
        <v>18101</v>
      </c>
      <c r="C2721" s="143">
        <v>1897</v>
      </c>
      <c r="D2721" s="143">
        <v>7</v>
      </c>
      <c r="E2721" s="144">
        <v>2720.93</v>
      </c>
      <c r="F2721" s="144">
        <v>2252.9</v>
      </c>
      <c r="G2721" s="144">
        <v>589.14</v>
      </c>
      <c r="H2721" s="144">
        <v>289.62</v>
      </c>
      <c r="I2721" s="144">
        <v>3131.66</v>
      </c>
    </row>
    <row r="2722" spans="1:9" x14ac:dyDescent="0.2">
      <c r="A2722" s="141" t="s">
        <v>5457</v>
      </c>
      <c r="B2722" s="142" t="s">
        <v>18102</v>
      </c>
      <c r="C2722" s="143">
        <v>10514</v>
      </c>
      <c r="D2722" s="143">
        <v>113</v>
      </c>
      <c r="E2722" s="144">
        <v>27940.21</v>
      </c>
      <c r="F2722" s="144">
        <v>12486.51</v>
      </c>
      <c r="G2722" s="144">
        <v>9510.51</v>
      </c>
      <c r="H2722" s="144">
        <v>2973.94</v>
      </c>
      <c r="I2722" s="144">
        <v>24970.959999999999</v>
      </c>
    </row>
    <row r="2723" spans="1:9" x14ac:dyDescent="0.2">
      <c r="A2723" s="141" t="s">
        <v>5459</v>
      </c>
      <c r="B2723" s="142" t="s">
        <v>18103</v>
      </c>
      <c r="C2723" s="143">
        <v>12120</v>
      </c>
      <c r="D2723" s="143">
        <v>56</v>
      </c>
      <c r="E2723" s="144">
        <v>15112.18</v>
      </c>
      <c r="F2723" s="144">
        <v>14393.81</v>
      </c>
      <c r="G2723" s="144">
        <v>4713.18</v>
      </c>
      <c r="H2723" s="144">
        <v>1608.53</v>
      </c>
      <c r="I2723" s="144">
        <v>20715.52</v>
      </c>
    </row>
    <row r="2724" spans="1:9" x14ac:dyDescent="0.2">
      <c r="A2724" s="141" t="s">
        <v>5461</v>
      </c>
      <c r="B2724" s="142" t="s">
        <v>18104</v>
      </c>
      <c r="C2724" s="143">
        <v>10080</v>
      </c>
      <c r="D2724" s="143">
        <v>40</v>
      </c>
      <c r="E2724" s="144">
        <v>11933.76</v>
      </c>
      <c r="F2724" s="144">
        <v>11971.09</v>
      </c>
      <c r="G2724" s="144">
        <v>3366.55</v>
      </c>
      <c r="H2724" s="144">
        <v>1270.22</v>
      </c>
      <c r="I2724" s="144">
        <v>16607.86</v>
      </c>
    </row>
    <row r="2725" spans="1:9" x14ac:dyDescent="0.2">
      <c r="A2725" s="141" t="s">
        <v>5463</v>
      </c>
      <c r="B2725" s="142" t="s">
        <v>18105</v>
      </c>
      <c r="C2725" s="143">
        <v>974</v>
      </c>
      <c r="D2725" s="143">
        <v>9</v>
      </c>
      <c r="E2725" s="144">
        <v>1857.74</v>
      </c>
      <c r="F2725" s="144">
        <v>1156.73</v>
      </c>
      <c r="G2725" s="144">
        <v>757.47</v>
      </c>
      <c r="H2725" s="144">
        <v>197.74</v>
      </c>
      <c r="I2725" s="144">
        <v>2111.94</v>
      </c>
    </row>
    <row r="2726" spans="1:9" x14ac:dyDescent="0.2">
      <c r="A2726" s="141" t="s">
        <v>5465</v>
      </c>
      <c r="B2726" s="142" t="s">
        <v>18106</v>
      </c>
      <c r="C2726" s="143">
        <v>5094</v>
      </c>
      <c r="D2726" s="143">
        <v>71</v>
      </c>
      <c r="E2726" s="144">
        <v>21450.78</v>
      </c>
      <c r="F2726" s="144">
        <v>6049.67</v>
      </c>
      <c r="G2726" s="144">
        <v>5975.63</v>
      </c>
      <c r="H2726" s="144">
        <v>2283.21</v>
      </c>
      <c r="I2726" s="144">
        <v>14308.51</v>
      </c>
    </row>
    <row r="2727" spans="1:9" x14ac:dyDescent="0.2">
      <c r="A2727" s="141" t="s">
        <v>5467</v>
      </c>
      <c r="B2727" s="142" t="s">
        <v>18107</v>
      </c>
      <c r="C2727" s="143">
        <v>609</v>
      </c>
      <c r="D2727" s="143">
        <v>1</v>
      </c>
      <c r="E2727" s="144">
        <v>37.32</v>
      </c>
      <c r="F2727" s="144">
        <v>723.26</v>
      </c>
      <c r="G2727" s="144">
        <v>84.16</v>
      </c>
      <c r="H2727" s="144">
        <v>3.98</v>
      </c>
      <c r="I2727" s="144">
        <v>811.4</v>
      </c>
    </row>
    <row r="2728" spans="1:9" x14ac:dyDescent="0.2">
      <c r="A2728" s="141" t="s">
        <v>5469</v>
      </c>
      <c r="B2728" s="142" t="s">
        <v>18108</v>
      </c>
      <c r="C2728" s="143">
        <v>1045</v>
      </c>
      <c r="D2728" s="143">
        <v>9</v>
      </c>
      <c r="E2728" s="144">
        <v>3985.32</v>
      </c>
      <c r="F2728" s="144">
        <v>1241.05</v>
      </c>
      <c r="G2728" s="144">
        <v>757.47</v>
      </c>
      <c r="H2728" s="144">
        <v>424.19</v>
      </c>
      <c r="I2728" s="144">
        <v>2422.71</v>
      </c>
    </row>
    <row r="2729" spans="1:9" x14ac:dyDescent="0.2">
      <c r="A2729" s="141" t="s">
        <v>5471</v>
      </c>
      <c r="B2729" s="142" t="s">
        <v>18109</v>
      </c>
      <c r="C2729" s="143">
        <v>954</v>
      </c>
      <c r="D2729" s="143">
        <v>4</v>
      </c>
      <c r="E2729" s="144">
        <v>1009.41</v>
      </c>
      <c r="F2729" s="144">
        <v>1132.98</v>
      </c>
      <c r="G2729" s="144">
        <v>336.66</v>
      </c>
      <c r="H2729" s="144">
        <v>107.44</v>
      </c>
      <c r="I2729" s="144">
        <v>1577.08</v>
      </c>
    </row>
    <row r="2730" spans="1:9" x14ac:dyDescent="0.2">
      <c r="A2730" s="141" t="s">
        <v>5473</v>
      </c>
      <c r="B2730" s="142" t="s">
        <v>18110</v>
      </c>
      <c r="C2730" s="143">
        <v>985</v>
      </c>
      <c r="D2730" s="143">
        <v>11</v>
      </c>
      <c r="E2730" s="144">
        <v>2277.35</v>
      </c>
      <c r="F2730" s="144">
        <v>1169.79</v>
      </c>
      <c r="G2730" s="144">
        <v>925.8</v>
      </c>
      <c r="H2730" s="144">
        <v>242.4</v>
      </c>
      <c r="I2730" s="144">
        <v>2337.9899999999998</v>
      </c>
    </row>
    <row r="2731" spans="1:9" x14ac:dyDescent="0.2">
      <c r="A2731" s="141" t="s">
        <v>5475</v>
      </c>
      <c r="B2731" s="142" t="s">
        <v>18111</v>
      </c>
      <c r="C2731" s="143">
        <v>3928</v>
      </c>
      <c r="D2731" s="143">
        <v>35</v>
      </c>
      <c r="E2731" s="144">
        <v>8563.48</v>
      </c>
      <c r="F2731" s="144">
        <v>4664.93</v>
      </c>
      <c r="G2731" s="144">
        <v>2945.74</v>
      </c>
      <c r="H2731" s="144">
        <v>911.49</v>
      </c>
      <c r="I2731" s="144">
        <v>8522.16</v>
      </c>
    </row>
    <row r="2732" spans="1:9" x14ac:dyDescent="0.2">
      <c r="A2732" s="141" t="s">
        <v>5477</v>
      </c>
      <c r="B2732" s="142" t="s">
        <v>18112</v>
      </c>
      <c r="C2732" s="143">
        <v>136</v>
      </c>
      <c r="D2732" s="143">
        <v>4</v>
      </c>
      <c r="E2732" s="144">
        <v>3484.59</v>
      </c>
      <c r="F2732" s="144">
        <v>161.51</v>
      </c>
      <c r="G2732" s="144">
        <v>336.66</v>
      </c>
      <c r="H2732" s="144">
        <v>370.9</v>
      </c>
      <c r="I2732" s="144">
        <v>869.07</v>
      </c>
    </row>
    <row r="2733" spans="1:9" x14ac:dyDescent="0.2">
      <c r="A2733" s="141" t="s">
        <v>5479</v>
      </c>
      <c r="B2733" s="142" t="s">
        <v>18113</v>
      </c>
      <c r="C2733" s="143">
        <v>664</v>
      </c>
      <c r="D2733" s="143">
        <v>15</v>
      </c>
      <c r="E2733" s="144">
        <v>36183.22</v>
      </c>
      <c r="F2733" s="144">
        <v>788.57</v>
      </c>
      <c r="G2733" s="144">
        <v>1262.46</v>
      </c>
      <c r="H2733" s="144">
        <v>3851.31</v>
      </c>
      <c r="I2733" s="144">
        <v>5902.34</v>
      </c>
    </row>
    <row r="2734" spans="1:9" x14ac:dyDescent="0.2">
      <c r="A2734" s="141" t="s">
        <v>5481</v>
      </c>
      <c r="B2734" s="142" t="s">
        <v>18114</v>
      </c>
      <c r="C2734" s="143">
        <v>3550</v>
      </c>
      <c r="D2734" s="143">
        <v>58</v>
      </c>
      <c r="E2734" s="144">
        <v>12200.79</v>
      </c>
      <c r="F2734" s="144">
        <v>4216.01</v>
      </c>
      <c r="G2734" s="144">
        <v>4881.5</v>
      </c>
      <c r="H2734" s="144">
        <v>1298.6400000000001</v>
      </c>
      <c r="I2734" s="144">
        <v>10396.15</v>
      </c>
    </row>
    <row r="2735" spans="1:9" x14ac:dyDescent="0.2">
      <c r="A2735" s="141" t="s">
        <v>5483</v>
      </c>
      <c r="B2735" s="142" t="s">
        <v>18115</v>
      </c>
      <c r="C2735" s="143">
        <v>3612</v>
      </c>
      <c r="D2735" s="143">
        <v>39</v>
      </c>
      <c r="E2735" s="144">
        <v>67877.94</v>
      </c>
      <c r="F2735" s="144">
        <v>4289.6400000000003</v>
      </c>
      <c r="G2735" s="144">
        <v>3282.39</v>
      </c>
      <c r="H2735" s="144">
        <v>7224.87</v>
      </c>
      <c r="I2735" s="144">
        <v>14796.9</v>
      </c>
    </row>
    <row r="2736" spans="1:9" x14ac:dyDescent="0.2">
      <c r="A2736" s="141" t="s">
        <v>5485</v>
      </c>
      <c r="B2736" s="142" t="s">
        <v>18116</v>
      </c>
      <c r="C2736" s="143">
        <v>571</v>
      </c>
      <c r="D2736" s="143">
        <v>1</v>
      </c>
      <c r="E2736" s="144">
        <v>315.18</v>
      </c>
      <c r="F2736" s="144">
        <v>678.13</v>
      </c>
      <c r="G2736" s="144">
        <v>84.16</v>
      </c>
      <c r="H2736" s="144">
        <v>33.54</v>
      </c>
      <c r="I2736" s="144">
        <v>795.83</v>
      </c>
    </row>
    <row r="2737" spans="1:9" x14ac:dyDescent="0.2">
      <c r="A2737" s="141" t="s">
        <v>5487</v>
      </c>
      <c r="B2737" s="142" t="s">
        <v>18117</v>
      </c>
      <c r="C2737" s="143">
        <v>2197</v>
      </c>
      <c r="D2737" s="143">
        <v>16</v>
      </c>
      <c r="E2737" s="144">
        <v>15771.47</v>
      </c>
      <c r="F2737" s="144">
        <v>2609.1799999999998</v>
      </c>
      <c r="G2737" s="144">
        <v>1346.62</v>
      </c>
      <c r="H2737" s="144">
        <v>1678.7</v>
      </c>
      <c r="I2737" s="144">
        <v>5634.5</v>
      </c>
    </row>
    <row r="2738" spans="1:9" x14ac:dyDescent="0.2">
      <c r="A2738" s="141" t="s">
        <v>5489</v>
      </c>
      <c r="B2738" s="142" t="s">
        <v>18118</v>
      </c>
      <c r="C2738" s="143">
        <v>337</v>
      </c>
      <c r="D2738" s="143">
        <v>9</v>
      </c>
      <c r="E2738" s="144">
        <v>1545.65</v>
      </c>
      <c r="F2738" s="144">
        <v>400.22</v>
      </c>
      <c r="G2738" s="144">
        <v>757.47</v>
      </c>
      <c r="H2738" s="144">
        <v>164.52</v>
      </c>
      <c r="I2738" s="144">
        <v>1322.21</v>
      </c>
    </row>
    <row r="2739" spans="1:9" x14ac:dyDescent="0.2">
      <c r="A2739" s="141" t="s">
        <v>5491</v>
      </c>
      <c r="B2739" s="142" t="s">
        <v>18119</v>
      </c>
      <c r="C2739" s="143">
        <v>130</v>
      </c>
      <c r="D2739" s="143">
        <v>2</v>
      </c>
      <c r="E2739" s="144">
        <v>223.93</v>
      </c>
      <c r="F2739" s="144">
        <v>154.38999999999999</v>
      </c>
      <c r="G2739" s="144">
        <v>168.33</v>
      </c>
      <c r="H2739" s="144">
        <v>23.83</v>
      </c>
      <c r="I2739" s="144">
        <v>346.55</v>
      </c>
    </row>
    <row r="2740" spans="1:9" x14ac:dyDescent="0.2">
      <c r="A2740" s="141" t="s">
        <v>5493</v>
      </c>
      <c r="B2740" s="142" t="s">
        <v>18120</v>
      </c>
      <c r="C2740" s="143">
        <v>20465</v>
      </c>
      <c r="D2740" s="143">
        <v>229</v>
      </c>
      <c r="E2740" s="144">
        <v>144571.25</v>
      </c>
      <c r="F2740" s="144">
        <v>24304.400000000001</v>
      </c>
      <c r="G2740" s="144">
        <v>19273.509999999998</v>
      </c>
      <c r="H2740" s="144">
        <v>15388.06</v>
      </c>
      <c r="I2740" s="144">
        <v>58965.97</v>
      </c>
    </row>
    <row r="2741" spans="1:9" x14ac:dyDescent="0.2">
      <c r="A2741" s="141" t="s">
        <v>5495</v>
      </c>
      <c r="B2741" s="142" t="s">
        <v>18121</v>
      </c>
      <c r="C2741" s="143">
        <v>311</v>
      </c>
      <c r="D2741" s="143">
        <v>1</v>
      </c>
      <c r="E2741" s="144">
        <v>37.32</v>
      </c>
      <c r="F2741" s="144">
        <v>369.34</v>
      </c>
      <c r="G2741" s="144">
        <v>84.16</v>
      </c>
      <c r="H2741" s="144">
        <v>3.98</v>
      </c>
      <c r="I2741" s="144">
        <v>457.48</v>
      </c>
    </row>
    <row r="2742" spans="1:9" x14ac:dyDescent="0.2">
      <c r="A2742" s="141" t="s">
        <v>5497</v>
      </c>
      <c r="B2742" s="142" t="s">
        <v>18122</v>
      </c>
      <c r="C2742" s="143">
        <v>476</v>
      </c>
      <c r="D2742" s="143">
        <v>5</v>
      </c>
      <c r="E2742" s="144">
        <v>6583.43</v>
      </c>
      <c r="F2742" s="144">
        <v>565.29999999999995</v>
      </c>
      <c r="G2742" s="144">
        <v>420.82</v>
      </c>
      <c r="H2742" s="144">
        <v>700.74</v>
      </c>
      <c r="I2742" s="144">
        <v>1686.86</v>
      </c>
    </row>
    <row r="2743" spans="1:9" x14ac:dyDescent="0.2">
      <c r="A2743" s="141" t="s">
        <v>5499</v>
      </c>
      <c r="B2743" s="142" t="s">
        <v>18123</v>
      </c>
      <c r="C2743" s="143">
        <v>1788</v>
      </c>
      <c r="D2743" s="143">
        <v>33</v>
      </c>
      <c r="E2743" s="144">
        <v>4097.71</v>
      </c>
      <c r="F2743" s="144">
        <v>2123.44</v>
      </c>
      <c r="G2743" s="144">
        <v>2777.41</v>
      </c>
      <c r="H2743" s="144">
        <v>436.16</v>
      </c>
      <c r="I2743" s="144">
        <v>5337.01</v>
      </c>
    </row>
    <row r="2744" spans="1:9" x14ac:dyDescent="0.2">
      <c r="A2744" s="141" t="s">
        <v>5501</v>
      </c>
      <c r="B2744" s="142" t="s">
        <v>18124</v>
      </c>
      <c r="C2744" s="143">
        <v>22358</v>
      </c>
      <c r="D2744" s="143">
        <v>130</v>
      </c>
      <c r="E2744" s="144">
        <v>41072.17</v>
      </c>
      <c r="F2744" s="144">
        <v>26552.54</v>
      </c>
      <c r="G2744" s="144">
        <v>10941.3</v>
      </c>
      <c r="H2744" s="144">
        <v>4371.6899999999996</v>
      </c>
      <c r="I2744" s="144">
        <v>41865.53</v>
      </c>
    </row>
    <row r="2745" spans="1:9" x14ac:dyDescent="0.2">
      <c r="A2745" s="141" t="s">
        <v>5503</v>
      </c>
      <c r="B2745" s="142" t="s">
        <v>18125</v>
      </c>
      <c r="C2745" s="143">
        <v>414</v>
      </c>
      <c r="D2745" s="143">
        <v>5</v>
      </c>
      <c r="E2745" s="144">
        <v>1449.26</v>
      </c>
      <c r="F2745" s="144">
        <v>491.67</v>
      </c>
      <c r="G2745" s="144">
        <v>420.82</v>
      </c>
      <c r="H2745" s="144">
        <v>154.26</v>
      </c>
      <c r="I2745" s="144">
        <v>1066.75</v>
      </c>
    </row>
    <row r="2746" spans="1:9" x14ac:dyDescent="0.2">
      <c r="A2746" s="141" t="s">
        <v>5505</v>
      </c>
      <c r="B2746" s="142" t="s">
        <v>18126</v>
      </c>
      <c r="C2746" s="143">
        <v>3613</v>
      </c>
      <c r="D2746" s="143">
        <v>27</v>
      </c>
      <c r="E2746" s="144">
        <v>6751.3</v>
      </c>
      <c r="F2746" s="144">
        <v>4290.82</v>
      </c>
      <c r="G2746" s="144">
        <v>2272.42</v>
      </c>
      <c r="H2746" s="144">
        <v>718.6</v>
      </c>
      <c r="I2746" s="144">
        <v>7281.84</v>
      </c>
    </row>
    <row r="2747" spans="1:9" x14ac:dyDescent="0.2">
      <c r="A2747" s="141" t="s">
        <v>5507</v>
      </c>
      <c r="B2747" s="142" t="s">
        <v>18127</v>
      </c>
      <c r="C2747" s="143">
        <v>2748</v>
      </c>
      <c r="D2747" s="143">
        <v>17</v>
      </c>
      <c r="E2747" s="144">
        <v>5048.8100000000004</v>
      </c>
      <c r="F2747" s="144">
        <v>3263.54</v>
      </c>
      <c r="G2747" s="144">
        <v>1430.78</v>
      </c>
      <c r="H2747" s="144">
        <v>537.39</v>
      </c>
      <c r="I2747" s="144">
        <v>5231.71</v>
      </c>
    </row>
    <row r="2748" spans="1:9" x14ac:dyDescent="0.2">
      <c r="A2748" s="141" t="s">
        <v>5509</v>
      </c>
      <c r="B2748" s="142" t="s">
        <v>18128</v>
      </c>
      <c r="C2748" s="143">
        <v>8137</v>
      </c>
      <c r="D2748" s="143">
        <v>147</v>
      </c>
      <c r="E2748" s="144">
        <v>57730.32</v>
      </c>
      <c r="F2748" s="144">
        <v>9663.57</v>
      </c>
      <c r="G2748" s="144">
        <v>12372.08</v>
      </c>
      <c r="H2748" s="144">
        <v>6144.77</v>
      </c>
      <c r="I2748" s="144">
        <v>28180.42</v>
      </c>
    </row>
    <row r="2749" spans="1:9" x14ac:dyDescent="0.2">
      <c r="A2749" s="141" t="s">
        <v>5511</v>
      </c>
      <c r="B2749" s="142" t="s">
        <v>18129</v>
      </c>
      <c r="C2749" s="143">
        <v>5336</v>
      </c>
      <c r="D2749" s="143">
        <v>32</v>
      </c>
      <c r="E2749" s="144">
        <v>8952.84</v>
      </c>
      <c r="F2749" s="144">
        <v>6337.08</v>
      </c>
      <c r="G2749" s="144">
        <v>2693.24</v>
      </c>
      <c r="H2749" s="144">
        <v>952.94</v>
      </c>
      <c r="I2749" s="144">
        <v>9983.26</v>
      </c>
    </row>
    <row r="2750" spans="1:9" x14ac:dyDescent="0.2">
      <c r="A2750" s="141" t="s">
        <v>5513</v>
      </c>
      <c r="B2750" s="142" t="s">
        <v>18130</v>
      </c>
      <c r="C2750" s="143">
        <v>2072</v>
      </c>
      <c r="D2750" s="143">
        <v>15</v>
      </c>
      <c r="E2750" s="144">
        <v>5992.17</v>
      </c>
      <c r="F2750" s="144">
        <v>2460.7199999999998</v>
      </c>
      <c r="G2750" s="144">
        <v>1262.46</v>
      </c>
      <c r="H2750" s="144">
        <v>637.79999999999995</v>
      </c>
      <c r="I2750" s="144">
        <v>4360.9799999999996</v>
      </c>
    </row>
    <row r="2751" spans="1:9" x14ac:dyDescent="0.2">
      <c r="A2751" s="141" t="s">
        <v>5515</v>
      </c>
      <c r="B2751" s="142" t="s">
        <v>18131</v>
      </c>
      <c r="C2751" s="143">
        <v>1127</v>
      </c>
      <c r="D2751" s="143">
        <v>14</v>
      </c>
      <c r="E2751" s="144">
        <v>3218.84</v>
      </c>
      <c r="F2751" s="144">
        <v>1338.43</v>
      </c>
      <c r="G2751" s="144">
        <v>1178.3</v>
      </c>
      <c r="H2751" s="144">
        <v>342.61</v>
      </c>
      <c r="I2751" s="144">
        <v>2859.34</v>
      </c>
    </row>
    <row r="2752" spans="1:9" x14ac:dyDescent="0.2">
      <c r="A2752" s="141" t="s">
        <v>5517</v>
      </c>
      <c r="B2752" s="142" t="s">
        <v>18132</v>
      </c>
      <c r="C2752" s="143">
        <v>3106</v>
      </c>
      <c r="D2752" s="143">
        <v>45</v>
      </c>
      <c r="E2752" s="144">
        <v>17789.259999999998</v>
      </c>
      <c r="F2752" s="144">
        <v>3688.71</v>
      </c>
      <c r="G2752" s="144">
        <v>3787.38</v>
      </c>
      <c r="H2752" s="144">
        <v>1893.47</v>
      </c>
      <c r="I2752" s="144">
        <v>9369.56</v>
      </c>
    </row>
    <row r="2753" spans="1:9" x14ac:dyDescent="0.2">
      <c r="A2753" s="141" t="s">
        <v>5519</v>
      </c>
      <c r="B2753" s="142" t="s">
        <v>18133</v>
      </c>
      <c r="C2753" s="143">
        <v>58545</v>
      </c>
      <c r="D2753" s="143">
        <v>644</v>
      </c>
      <c r="E2753" s="144">
        <v>390245.33</v>
      </c>
      <c r="F2753" s="144">
        <v>69528.509999999995</v>
      </c>
      <c r="G2753" s="144">
        <v>54201.5</v>
      </c>
      <c r="H2753" s="144">
        <v>41537.42</v>
      </c>
      <c r="I2753" s="144">
        <v>165267.43</v>
      </c>
    </row>
    <row r="2754" spans="1:9" x14ac:dyDescent="0.2">
      <c r="A2754" s="141" t="s">
        <v>5521</v>
      </c>
      <c r="B2754" s="142" t="s">
        <v>18134</v>
      </c>
      <c r="C2754" s="143">
        <v>460</v>
      </c>
      <c r="D2754" s="143">
        <v>3</v>
      </c>
      <c r="E2754" s="144">
        <v>622.04</v>
      </c>
      <c r="F2754" s="144">
        <v>546.29999999999995</v>
      </c>
      <c r="G2754" s="144">
        <v>252.49</v>
      </c>
      <c r="H2754" s="144">
        <v>66.209999999999994</v>
      </c>
      <c r="I2754" s="144">
        <v>865</v>
      </c>
    </row>
    <row r="2755" spans="1:9" x14ac:dyDescent="0.2">
      <c r="A2755" s="141" t="s">
        <v>5523</v>
      </c>
      <c r="B2755" s="142" t="s">
        <v>18135</v>
      </c>
      <c r="C2755" s="143">
        <v>1198</v>
      </c>
      <c r="D2755" s="143">
        <v>17</v>
      </c>
      <c r="E2755" s="144">
        <v>4088.29</v>
      </c>
      <c r="F2755" s="144">
        <v>1422.75</v>
      </c>
      <c r="G2755" s="144">
        <v>1430.78</v>
      </c>
      <c r="H2755" s="144">
        <v>435.15</v>
      </c>
      <c r="I2755" s="144">
        <v>3288.68</v>
      </c>
    </row>
    <row r="2756" spans="1:9" x14ac:dyDescent="0.2">
      <c r="A2756" s="141" t="s">
        <v>5525</v>
      </c>
      <c r="B2756" s="142" t="s">
        <v>18136</v>
      </c>
      <c r="C2756" s="143">
        <v>1094</v>
      </c>
      <c r="D2756" s="143">
        <v>9</v>
      </c>
      <c r="E2756" s="144">
        <v>1947</v>
      </c>
      <c r="F2756" s="144">
        <v>1299.24</v>
      </c>
      <c r="G2756" s="144">
        <v>757.47</v>
      </c>
      <c r="H2756" s="144">
        <v>207.24</v>
      </c>
      <c r="I2756" s="144">
        <v>2263.9499999999998</v>
      </c>
    </row>
    <row r="2757" spans="1:9" x14ac:dyDescent="0.2">
      <c r="A2757" s="141" t="s">
        <v>5527</v>
      </c>
      <c r="B2757" s="142" t="s">
        <v>18137</v>
      </c>
      <c r="C2757" s="143">
        <v>14559</v>
      </c>
      <c r="D2757" s="143">
        <v>160</v>
      </c>
      <c r="E2757" s="144">
        <v>48171.96</v>
      </c>
      <c r="F2757" s="144">
        <v>17290.38</v>
      </c>
      <c r="G2757" s="144">
        <v>13466.21</v>
      </c>
      <c r="H2757" s="144">
        <v>5127.38</v>
      </c>
      <c r="I2757" s="144">
        <v>35883.97</v>
      </c>
    </row>
    <row r="2758" spans="1:9" x14ac:dyDescent="0.2">
      <c r="A2758" s="141" t="s">
        <v>5529</v>
      </c>
      <c r="B2758" s="142" t="s">
        <v>18138</v>
      </c>
      <c r="C2758" s="143">
        <v>1192</v>
      </c>
      <c r="D2758" s="143">
        <v>7</v>
      </c>
      <c r="E2758" s="144">
        <v>1551.34</v>
      </c>
      <c r="F2758" s="144">
        <v>1415.63</v>
      </c>
      <c r="G2758" s="144">
        <v>589.14</v>
      </c>
      <c r="H2758" s="144">
        <v>165.12</v>
      </c>
      <c r="I2758" s="144">
        <v>2169.89</v>
      </c>
    </row>
    <row r="2759" spans="1:9" x14ac:dyDescent="0.2">
      <c r="A2759" s="141" t="s">
        <v>5531</v>
      </c>
      <c r="B2759" s="142" t="s">
        <v>18139</v>
      </c>
      <c r="C2759" s="143">
        <v>5866</v>
      </c>
      <c r="D2759" s="143">
        <v>34</v>
      </c>
      <c r="E2759" s="144">
        <v>8464.41</v>
      </c>
      <c r="F2759" s="144">
        <v>6966.51</v>
      </c>
      <c r="G2759" s="144">
        <v>2861.57</v>
      </c>
      <c r="H2759" s="144">
        <v>900.94</v>
      </c>
      <c r="I2759" s="144">
        <v>10729.02</v>
      </c>
    </row>
    <row r="2760" spans="1:9" x14ac:dyDescent="0.2">
      <c r="A2760" s="141" t="s">
        <v>5533</v>
      </c>
      <c r="B2760" s="142" t="s">
        <v>18140</v>
      </c>
      <c r="C2760" s="143">
        <v>1012</v>
      </c>
      <c r="D2760" s="143">
        <v>7</v>
      </c>
      <c r="E2760" s="144">
        <v>2258.84</v>
      </c>
      <c r="F2760" s="144">
        <v>1201.8599999999999</v>
      </c>
      <c r="G2760" s="144">
        <v>589.14</v>
      </c>
      <c r="H2760" s="144">
        <v>240.43</v>
      </c>
      <c r="I2760" s="144">
        <v>2031.43</v>
      </c>
    </row>
    <row r="2761" spans="1:9" x14ac:dyDescent="0.2">
      <c r="A2761" s="141" t="s">
        <v>5535</v>
      </c>
      <c r="B2761" s="142" t="s">
        <v>18141</v>
      </c>
      <c r="C2761" s="143">
        <v>7173</v>
      </c>
      <c r="D2761" s="143">
        <v>69</v>
      </c>
      <c r="E2761" s="144">
        <v>24247.23</v>
      </c>
      <c r="F2761" s="144">
        <v>8518.7099999999991</v>
      </c>
      <c r="G2761" s="144">
        <v>5807.3</v>
      </c>
      <c r="H2761" s="144">
        <v>2580.86</v>
      </c>
      <c r="I2761" s="144">
        <v>16906.87</v>
      </c>
    </row>
    <row r="2762" spans="1:9" x14ac:dyDescent="0.2">
      <c r="A2762" s="141" t="s">
        <v>5537</v>
      </c>
      <c r="B2762" s="142" t="s">
        <v>18142</v>
      </c>
      <c r="C2762" s="143">
        <v>8934</v>
      </c>
      <c r="D2762" s="143">
        <v>75</v>
      </c>
      <c r="E2762" s="144">
        <v>49760.78</v>
      </c>
      <c r="F2762" s="144">
        <v>10610.09</v>
      </c>
      <c r="G2762" s="144">
        <v>6312.29</v>
      </c>
      <c r="H2762" s="144">
        <v>5296.5</v>
      </c>
      <c r="I2762" s="144">
        <v>22218.880000000001</v>
      </c>
    </row>
    <row r="2763" spans="1:9" x14ac:dyDescent="0.2">
      <c r="A2763" s="141" t="s">
        <v>5539</v>
      </c>
      <c r="B2763" s="142" t="s">
        <v>18143</v>
      </c>
      <c r="C2763" s="143">
        <v>315</v>
      </c>
      <c r="D2763" s="143">
        <v>4</v>
      </c>
      <c r="E2763" s="144">
        <v>18484.28</v>
      </c>
      <c r="F2763" s="144">
        <v>374.1</v>
      </c>
      <c r="G2763" s="144">
        <v>336.66</v>
      </c>
      <c r="H2763" s="144">
        <v>1967.46</v>
      </c>
      <c r="I2763" s="144">
        <v>2678.22</v>
      </c>
    </row>
    <row r="2764" spans="1:9" x14ac:dyDescent="0.2">
      <c r="A2764" s="141" t="s">
        <v>5541</v>
      </c>
      <c r="B2764" s="142" t="s">
        <v>18144</v>
      </c>
      <c r="C2764" s="143">
        <v>1148</v>
      </c>
      <c r="D2764" s="143">
        <v>10</v>
      </c>
      <c r="E2764" s="144">
        <v>5349.14</v>
      </c>
      <c r="F2764" s="144">
        <v>1363.38</v>
      </c>
      <c r="G2764" s="144">
        <v>841.64</v>
      </c>
      <c r="H2764" s="144">
        <v>569.36</v>
      </c>
      <c r="I2764" s="144">
        <v>2774.38</v>
      </c>
    </row>
    <row r="2765" spans="1:9" x14ac:dyDescent="0.2">
      <c r="A2765" s="141" t="s">
        <v>5543</v>
      </c>
      <c r="B2765" s="142" t="s">
        <v>18145</v>
      </c>
      <c r="C2765" s="143">
        <v>11544</v>
      </c>
      <c r="D2765" s="143">
        <v>375</v>
      </c>
      <c r="E2765" s="144">
        <v>133911.32</v>
      </c>
      <c r="F2765" s="144">
        <v>13709.74</v>
      </c>
      <c r="G2765" s="144">
        <v>31561.43</v>
      </c>
      <c r="H2765" s="144">
        <v>14253.42</v>
      </c>
      <c r="I2765" s="144">
        <v>59524.59</v>
      </c>
    </row>
    <row r="2766" spans="1:9" x14ac:dyDescent="0.2">
      <c r="A2766" s="141" t="s">
        <v>5545</v>
      </c>
      <c r="B2766" s="142" t="s">
        <v>18146</v>
      </c>
      <c r="C2766" s="143">
        <v>1170</v>
      </c>
      <c r="D2766" s="143">
        <v>8</v>
      </c>
      <c r="E2766" s="144">
        <v>1454.78</v>
      </c>
      <c r="F2766" s="144">
        <v>1389.5</v>
      </c>
      <c r="G2766" s="144">
        <v>673.31</v>
      </c>
      <c r="H2766" s="144">
        <v>154.85</v>
      </c>
      <c r="I2766" s="144">
        <v>2217.66</v>
      </c>
    </row>
    <row r="2767" spans="1:9" x14ac:dyDescent="0.2">
      <c r="A2767" s="141" t="s">
        <v>5547</v>
      </c>
      <c r="B2767" s="142" t="s">
        <v>18147</v>
      </c>
      <c r="C2767" s="143">
        <v>1518</v>
      </c>
      <c r="D2767" s="143">
        <v>13</v>
      </c>
      <c r="E2767" s="144">
        <v>8477.25</v>
      </c>
      <c r="F2767" s="144">
        <v>1802.79</v>
      </c>
      <c r="G2767" s="144">
        <v>1094.1300000000001</v>
      </c>
      <c r="H2767" s="144">
        <v>902.31</v>
      </c>
      <c r="I2767" s="144">
        <v>3799.23</v>
      </c>
    </row>
    <row r="2768" spans="1:9" x14ac:dyDescent="0.2">
      <c r="A2768" s="141" t="s">
        <v>5549</v>
      </c>
      <c r="B2768" s="142" t="s">
        <v>18148</v>
      </c>
      <c r="C2768" s="143">
        <v>9853</v>
      </c>
      <c r="D2768" s="143">
        <v>95</v>
      </c>
      <c r="E2768" s="144">
        <v>37009</v>
      </c>
      <c r="F2768" s="144">
        <v>11701.5</v>
      </c>
      <c r="G2768" s="144">
        <v>7995.56</v>
      </c>
      <c r="H2768" s="144">
        <v>3939.21</v>
      </c>
      <c r="I2768" s="144">
        <v>23636.27</v>
      </c>
    </row>
    <row r="2769" spans="1:9" x14ac:dyDescent="0.2">
      <c r="A2769" s="141" t="s">
        <v>5551</v>
      </c>
      <c r="B2769" s="142" t="s">
        <v>18149</v>
      </c>
      <c r="C2769" s="143">
        <v>1102</v>
      </c>
      <c r="D2769" s="143">
        <v>13</v>
      </c>
      <c r="E2769" s="144">
        <v>9474.48</v>
      </c>
      <c r="F2769" s="144">
        <v>1308.74</v>
      </c>
      <c r="G2769" s="144">
        <v>1094.1300000000001</v>
      </c>
      <c r="H2769" s="144">
        <v>1008.46</v>
      </c>
      <c r="I2769" s="144">
        <v>3411.33</v>
      </c>
    </row>
    <row r="2770" spans="1:9" x14ac:dyDescent="0.2">
      <c r="A2770" s="141" t="s">
        <v>5553</v>
      </c>
      <c r="B2770" s="142" t="s">
        <v>18150</v>
      </c>
      <c r="C2770" s="143">
        <v>261</v>
      </c>
      <c r="D2770" s="143">
        <v>1</v>
      </c>
      <c r="E2770" s="144">
        <v>37.32</v>
      </c>
      <c r="F2770" s="144">
        <v>309.97000000000003</v>
      </c>
      <c r="G2770" s="144">
        <v>84.16</v>
      </c>
      <c r="H2770" s="144">
        <v>3.98</v>
      </c>
      <c r="I2770" s="144">
        <v>398.11</v>
      </c>
    </row>
    <row r="2771" spans="1:9" x14ac:dyDescent="0.2">
      <c r="A2771" s="141" t="s">
        <v>5555</v>
      </c>
      <c r="B2771" s="142" t="s">
        <v>18151</v>
      </c>
      <c r="C2771" s="143">
        <v>1714</v>
      </c>
      <c r="D2771" s="143">
        <v>20</v>
      </c>
      <c r="E2771" s="144">
        <v>3928.79</v>
      </c>
      <c r="F2771" s="144">
        <v>2035.56</v>
      </c>
      <c r="G2771" s="144">
        <v>1683.28</v>
      </c>
      <c r="H2771" s="144">
        <v>418.18</v>
      </c>
      <c r="I2771" s="144">
        <v>4137.0200000000004</v>
      </c>
    </row>
    <row r="2772" spans="1:9" x14ac:dyDescent="0.2">
      <c r="A2772" s="141" t="s">
        <v>5557</v>
      </c>
      <c r="B2772" s="142" t="s">
        <v>18152</v>
      </c>
      <c r="C2772" s="143">
        <v>387</v>
      </c>
      <c r="D2772" s="143">
        <v>3</v>
      </c>
      <c r="E2772" s="144">
        <v>427.2</v>
      </c>
      <c r="F2772" s="144">
        <v>459.61</v>
      </c>
      <c r="G2772" s="144">
        <v>252.49</v>
      </c>
      <c r="H2772" s="144">
        <v>45.47</v>
      </c>
      <c r="I2772" s="144">
        <v>757.57</v>
      </c>
    </row>
    <row r="2773" spans="1:9" x14ac:dyDescent="0.2">
      <c r="A2773" s="141" t="s">
        <v>5559</v>
      </c>
      <c r="B2773" s="142" t="s">
        <v>18153</v>
      </c>
      <c r="C2773" s="143">
        <v>2227</v>
      </c>
      <c r="D2773" s="143">
        <v>29</v>
      </c>
      <c r="E2773" s="144">
        <v>11087.56</v>
      </c>
      <c r="F2773" s="144">
        <v>2644.8</v>
      </c>
      <c r="G2773" s="144">
        <v>2440.75</v>
      </c>
      <c r="H2773" s="144">
        <v>1180.1500000000001</v>
      </c>
      <c r="I2773" s="144">
        <v>6265.7</v>
      </c>
    </row>
    <row r="2774" spans="1:9" x14ac:dyDescent="0.2">
      <c r="A2774" s="141" t="s">
        <v>5561</v>
      </c>
      <c r="B2774" s="142" t="s">
        <v>18154</v>
      </c>
      <c r="C2774" s="143">
        <v>5480</v>
      </c>
      <c r="D2774" s="143">
        <v>160</v>
      </c>
      <c r="E2774" s="144">
        <v>111332.88</v>
      </c>
      <c r="F2774" s="144">
        <v>6508.09</v>
      </c>
      <c r="G2774" s="144">
        <v>13466.21</v>
      </c>
      <c r="H2774" s="144">
        <v>11850.18</v>
      </c>
      <c r="I2774" s="144">
        <v>31824.48</v>
      </c>
    </row>
    <row r="2775" spans="1:9" x14ac:dyDescent="0.2">
      <c r="A2775" s="141" t="s">
        <v>5563</v>
      </c>
      <c r="B2775" s="142" t="s">
        <v>18155</v>
      </c>
      <c r="C2775" s="143">
        <v>2320</v>
      </c>
      <c r="D2775" s="143">
        <v>21</v>
      </c>
      <c r="E2775" s="144">
        <v>11848.42</v>
      </c>
      <c r="F2775" s="144">
        <v>2755.25</v>
      </c>
      <c r="G2775" s="144">
        <v>1767.44</v>
      </c>
      <c r="H2775" s="144">
        <v>1261.1400000000001</v>
      </c>
      <c r="I2775" s="144">
        <v>5783.83</v>
      </c>
    </row>
    <row r="2776" spans="1:9" x14ac:dyDescent="0.2">
      <c r="A2776" s="141" t="s">
        <v>5565</v>
      </c>
      <c r="B2776" s="142" t="s">
        <v>18156</v>
      </c>
      <c r="C2776" s="143">
        <v>987</v>
      </c>
      <c r="D2776" s="143">
        <v>4</v>
      </c>
      <c r="E2776" s="144">
        <v>808.65</v>
      </c>
      <c r="F2776" s="144">
        <v>1172.17</v>
      </c>
      <c r="G2776" s="144">
        <v>336.66</v>
      </c>
      <c r="H2776" s="144">
        <v>86.07</v>
      </c>
      <c r="I2776" s="144">
        <v>1594.9</v>
      </c>
    </row>
    <row r="2777" spans="1:9" x14ac:dyDescent="0.2">
      <c r="A2777" s="141" t="s">
        <v>5567</v>
      </c>
      <c r="B2777" s="142" t="s">
        <v>18157</v>
      </c>
      <c r="C2777" s="143">
        <v>384</v>
      </c>
      <c r="D2777" s="143">
        <v>7</v>
      </c>
      <c r="E2777" s="144">
        <v>1582.52</v>
      </c>
      <c r="F2777" s="144">
        <v>456.04</v>
      </c>
      <c r="G2777" s="144">
        <v>589.14</v>
      </c>
      <c r="H2777" s="144">
        <v>168.44</v>
      </c>
      <c r="I2777" s="144">
        <v>1213.6199999999999</v>
      </c>
    </row>
    <row r="2778" spans="1:9" x14ac:dyDescent="0.2">
      <c r="A2778" s="141" t="s">
        <v>5569</v>
      </c>
      <c r="B2778" s="142" t="s">
        <v>18158</v>
      </c>
      <c r="C2778" s="143">
        <v>2638</v>
      </c>
      <c r="D2778" s="143">
        <v>21</v>
      </c>
      <c r="E2778" s="144">
        <v>5327.4</v>
      </c>
      <c r="F2778" s="144">
        <v>3132.91</v>
      </c>
      <c r="G2778" s="144">
        <v>1767.44</v>
      </c>
      <c r="H2778" s="144">
        <v>567.04999999999995</v>
      </c>
      <c r="I2778" s="144">
        <v>5467.4</v>
      </c>
    </row>
    <row r="2779" spans="1:9" x14ac:dyDescent="0.2">
      <c r="A2779" s="141" t="s">
        <v>5571</v>
      </c>
      <c r="B2779" s="142" t="s">
        <v>18159</v>
      </c>
      <c r="C2779" s="143">
        <v>12472</v>
      </c>
      <c r="D2779" s="143">
        <v>126</v>
      </c>
      <c r="E2779" s="144">
        <v>37927.410000000003</v>
      </c>
      <c r="F2779" s="144">
        <v>14811.85</v>
      </c>
      <c r="G2779" s="144">
        <v>10604.64</v>
      </c>
      <c r="H2779" s="144">
        <v>4036.97</v>
      </c>
      <c r="I2779" s="144">
        <v>29453.46</v>
      </c>
    </row>
    <row r="2780" spans="1:9" x14ac:dyDescent="0.2">
      <c r="A2780" s="141" t="s">
        <v>5573</v>
      </c>
      <c r="B2780" s="142" t="s">
        <v>18160</v>
      </c>
      <c r="C2780" s="143">
        <v>543</v>
      </c>
      <c r="D2780" s="143">
        <v>2</v>
      </c>
      <c r="E2780" s="144">
        <v>373.22</v>
      </c>
      <c r="F2780" s="144">
        <v>644.87</v>
      </c>
      <c r="G2780" s="144">
        <v>168.33</v>
      </c>
      <c r="H2780" s="144">
        <v>39.729999999999997</v>
      </c>
      <c r="I2780" s="144">
        <v>852.93</v>
      </c>
    </row>
    <row r="2781" spans="1:9" x14ac:dyDescent="0.2">
      <c r="A2781" s="141" t="s">
        <v>5575</v>
      </c>
      <c r="B2781" s="142" t="s">
        <v>18161</v>
      </c>
      <c r="C2781" s="143">
        <v>15175</v>
      </c>
      <c r="D2781" s="143">
        <v>208</v>
      </c>
      <c r="E2781" s="144">
        <v>72860.179999999993</v>
      </c>
      <c r="F2781" s="144">
        <v>18021.95</v>
      </c>
      <c r="G2781" s="144">
        <v>17506.07</v>
      </c>
      <c r="H2781" s="144">
        <v>7755.18</v>
      </c>
      <c r="I2781" s="144">
        <v>43283.199999999997</v>
      </c>
    </row>
    <row r="2782" spans="1:9" x14ac:dyDescent="0.2">
      <c r="A2782" s="141" t="s">
        <v>5577</v>
      </c>
      <c r="B2782" s="142" t="s">
        <v>18162</v>
      </c>
      <c r="C2782" s="143">
        <v>259</v>
      </c>
      <c r="D2782" s="143">
        <v>1</v>
      </c>
      <c r="E2782" s="144">
        <v>37.32</v>
      </c>
      <c r="F2782" s="144">
        <v>307.58999999999997</v>
      </c>
      <c r="G2782" s="144">
        <v>84.16</v>
      </c>
      <c r="H2782" s="144">
        <v>3.98</v>
      </c>
      <c r="I2782" s="144">
        <v>395.73</v>
      </c>
    </row>
    <row r="2783" spans="1:9" x14ac:dyDescent="0.2">
      <c r="A2783" s="141" t="s">
        <v>5579</v>
      </c>
      <c r="B2783" s="142" t="s">
        <v>18163</v>
      </c>
      <c r="C2783" s="143">
        <v>524</v>
      </c>
      <c r="D2783" s="143">
        <v>6</v>
      </c>
      <c r="E2783" s="144">
        <v>615.82000000000005</v>
      </c>
      <c r="F2783" s="144">
        <v>622.29999999999995</v>
      </c>
      <c r="G2783" s="144">
        <v>504.98</v>
      </c>
      <c r="H2783" s="144">
        <v>65.540000000000006</v>
      </c>
      <c r="I2783" s="144">
        <v>1192.82</v>
      </c>
    </row>
    <row r="2784" spans="1:9" x14ac:dyDescent="0.2">
      <c r="A2784" s="141" t="s">
        <v>5581</v>
      </c>
      <c r="B2784" s="142" t="s">
        <v>18164</v>
      </c>
      <c r="C2784" s="143">
        <v>715</v>
      </c>
      <c r="D2784" s="143">
        <v>8</v>
      </c>
      <c r="E2784" s="144">
        <v>2141.87</v>
      </c>
      <c r="F2784" s="144">
        <v>849.14</v>
      </c>
      <c r="G2784" s="144">
        <v>673.31</v>
      </c>
      <c r="H2784" s="144">
        <v>227.98</v>
      </c>
      <c r="I2784" s="144">
        <v>1750.43</v>
      </c>
    </row>
    <row r="2785" spans="1:9" x14ac:dyDescent="0.2">
      <c r="A2785" s="141" t="s">
        <v>5583</v>
      </c>
      <c r="B2785" s="142" t="s">
        <v>18165</v>
      </c>
      <c r="C2785" s="143">
        <v>634</v>
      </c>
      <c r="D2785" s="143">
        <v>4</v>
      </c>
      <c r="E2785" s="144">
        <v>645.44000000000005</v>
      </c>
      <c r="F2785" s="144">
        <v>752.94</v>
      </c>
      <c r="G2785" s="144">
        <v>336.66</v>
      </c>
      <c r="H2785" s="144">
        <v>68.7</v>
      </c>
      <c r="I2785" s="144">
        <v>1158.3</v>
      </c>
    </row>
    <row r="2786" spans="1:9" x14ac:dyDescent="0.2">
      <c r="A2786" s="141" t="s">
        <v>5585</v>
      </c>
      <c r="B2786" s="142" t="s">
        <v>18166</v>
      </c>
      <c r="C2786" s="143">
        <v>721</v>
      </c>
      <c r="D2786" s="143">
        <v>18</v>
      </c>
      <c r="E2786" s="144">
        <v>3871.93</v>
      </c>
      <c r="F2786" s="144">
        <v>856.26</v>
      </c>
      <c r="G2786" s="144">
        <v>1514.95</v>
      </c>
      <c r="H2786" s="144">
        <v>412.13</v>
      </c>
      <c r="I2786" s="144">
        <v>2783.34</v>
      </c>
    </row>
    <row r="2787" spans="1:9" x14ac:dyDescent="0.2">
      <c r="A2787" s="141" t="s">
        <v>5587</v>
      </c>
      <c r="B2787" s="142" t="s">
        <v>18167</v>
      </c>
      <c r="C2787" s="143">
        <v>232</v>
      </c>
      <c r="D2787" s="143">
        <v>0</v>
      </c>
      <c r="E2787" s="144">
        <v>0</v>
      </c>
      <c r="F2787" s="144">
        <v>275.52999999999997</v>
      </c>
      <c r="G2787" s="144">
        <v>0</v>
      </c>
      <c r="H2787" s="144">
        <v>0</v>
      </c>
      <c r="I2787" s="144">
        <v>275.52999999999997</v>
      </c>
    </row>
    <row r="2788" spans="1:9" x14ac:dyDescent="0.2">
      <c r="A2788" s="141" t="s">
        <v>5589</v>
      </c>
      <c r="B2788" s="142" t="s">
        <v>18168</v>
      </c>
      <c r="C2788" s="143">
        <v>2550</v>
      </c>
      <c r="D2788" s="143">
        <v>26</v>
      </c>
      <c r="E2788" s="144">
        <v>6297.57</v>
      </c>
      <c r="F2788" s="144">
        <v>3028.4</v>
      </c>
      <c r="G2788" s="144">
        <v>2188.2600000000002</v>
      </c>
      <c r="H2788" s="144">
        <v>670.31</v>
      </c>
      <c r="I2788" s="144">
        <v>5886.97</v>
      </c>
    </row>
    <row r="2789" spans="1:9" x14ac:dyDescent="0.2">
      <c r="A2789" s="141" t="s">
        <v>5591</v>
      </c>
      <c r="B2789" s="142" t="s">
        <v>18169</v>
      </c>
      <c r="C2789" s="143">
        <v>705</v>
      </c>
      <c r="D2789" s="143">
        <v>10</v>
      </c>
      <c r="E2789" s="144">
        <v>1842.83</v>
      </c>
      <c r="F2789" s="144">
        <v>837.26</v>
      </c>
      <c r="G2789" s="144">
        <v>841.64</v>
      </c>
      <c r="H2789" s="144">
        <v>196.15</v>
      </c>
      <c r="I2789" s="144">
        <v>1875.05</v>
      </c>
    </row>
    <row r="2790" spans="1:9" x14ac:dyDescent="0.2">
      <c r="A2790" s="141" t="s">
        <v>5593</v>
      </c>
      <c r="B2790" s="142" t="s">
        <v>18170</v>
      </c>
      <c r="C2790" s="143">
        <v>2923</v>
      </c>
      <c r="D2790" s="143">
        <v>32</v>
      </c>
      <c r="E2790" s="144">
        <v>15333.77</v>
      </c>
      <c r="F2790" s="144">
        <v>3471.38</v>
      </c>
      <c r="G2790" s="144">
        <v>2693.24</v>
      </c>
      <c r="H2790" s="144">
        <v>1632.11</v>
      </c>
      <c r="I2790" s="144">
        <v>7796.73</v>
      </c>
    </row>
    <row r="2791" spans="1:9" x14ac:dyDescent="0.2">
      <c r="A2791" s="141" t="s">
        <v>5595</v>
      </c>
      <c r="B2791" s="142" t="s">
        <v>18171</v>
      </c>
      <c r="C2791" s="143">
        <v>666</v>
      </c>
      <c r="D2791" s="143">
        <v>13</v>
      </c>
      <c r="E2791" s="144">
        <v>6917.77</v>
      </c>
      <c r="F2791" s="144">
        <v>790.94</v>
      </c>
      <c r="G2791" s="144">
        <v>1094.1300000000001</v>
      </c>
      <c r="H2791" s="144">
        <v>736.32</v>
      </c>
      <c r="I2791" s="144">
        <v>2621.39</v>
      </c>
    </row>
    <row r="2792" spans="1:9" x14ac:dyDescent="0.2">
      <c r="A2792" s="141" t="s">
        <v>5597</v>
      </c>
      <c r="B2792" s="142" t="s">
        <v>18172</v>
      </c>
      <c r="C2792" s="143">
        <v>561</v>
      </c>
      <c r="D2792" s="143">
        <v>6</v>
      </c>
      <c r="E2792" s="144">
        <v>1487.24</v>
      </c>
      <c r="F2792" s="144">
        <v>666.25</v>
      </c>
      <c r="G2792" s="144">
        <v>504.98</v>
      </c>
      <c r="H2792" s="144">
        <v>158.30000000000001</v>
      </c>
      <c r="I2792" s="144">
        <v>1329.53</v>
      </c>
    </row>
    <row r="2793" spans="1:9" x14ac:dyDescent="0.2">
      <c r="A2793" s="141" t="s">
        <v>5599</v>
      </c>
      <c r="B2793" s="142" t="s">
        <v>18173</v>
      </c>
      <c r="C2793" s="143">
        <v>2038</v>
      </c>
      <c r="D2793" s="143">
        <v>21</v>
      </c>
      <c r="E2793" s="144">
        <v>3926.52</v>
      </c>
      <c r="F2793" s="144">
        <v>2420.34</v>
      </c>
      <c r="G2793" s="144">
        <v>1767.44</v>
      </c>
      <c r="H2793" s="144">
        <v>417.94</v>
      </c>
      <c r="I2793" s="144">
        <v>4605.72</v>
      </c>
    </row>
    <row r="2794" spans="1:9" x14ac:dyDescent="0.2">
      <c r="A2794" s="141" t="s">
        <v>5601</v>
      </c>
      <c r="B2794" s="142" t="s">
        <v>18174</v>
      </c>
      <c r="C2794" s="143">
        <v>1000</v>
      </c>
      <c r="D2794" s="143">
        <v>8</v>
      </c>
      <c r="E2794" s="144">
        <v>1718.36</v>
      </c>
      <c r="F2794" s="144">
        <v>1187.6099999999999</v>
      </c>
      <c r="G2794" s="144">
        <v>673.31</v>
      </c>
      <c r="H2794" s="144">
        <v>182.9</v>
      </c>
      <c r="I2794" s="144">
        <v>2043.82</v>
      </c>
    </row>
    <row r="2795" spans="1:9" x14ac:dyDescent="0.2">
      <c r="A2795" s="141" t="s">
        <v>5603</v>
      </c>
      <c r="B2795" s="142" t="s">
        <v>18175</v>
      </c>
      <c r="C2795" s="143">
        <v>2096</v>
      </c>
      <c r="D2795" s="143">
        <v>18</v>
      </c>
      <c r="E2795" s="144">
        <v>3060.75</v>
      </c>
      <c r="F2795" s="144">
        <v>2489.2199999999998</v>
      </c>
      <c r="G2795" s="144">
        <v>1514.95</v>
      </c>
      <c r="H2795" s="144">
        <v>325.77999999999997</v>
      </c>
      <c r="I2795" s="144">
        <v>4329.95</v>
      </c>
    </row>
    <row r="2796" spans="1:9" x14ac:dyDescent="0.2">
      <c r="A2796" s="141" t="s">
        <v>5605</v>
      </c>
      <c r="B2796" s="142" t="s">
        <v>18176</v>
      </c>
      <c r="C2796" s="143">
        <v>19473</v>
      </c>
      <c r="D2796" s="143">
        <v>110</v>
      </c>
      <c r="E2796" s="144">
        <v>29846.91</v>
      </c>
      <c r="F2796" s="144">
        <v>23126.29</v>
      </c>
      <c r="G2796" s="144">
        <v>9258.02</v>
      </c>
      <c r="H2796" s="144">
        <v>3176.88</v>
      </c>
      <c r="I2796" s="144">
        <v>35561.19</v>
      </c>
    </row>
    <row r="2797" spans="1:9" x14ac:dyDescent="0.2">
      <c r="A2797" s="141" t="s">
        <v>5607</v>
      </c>
      <c r="B2797" s="142" t="s">
        <v>18177</v>
      </c>
      <c r="C2797" s="143">
        <v>2516</v>
      </c>
      <c r="D2797" s="143">
        <v>17</v>
      </c>
      <c r="E2797" s="144">
        <v>23651.82</v>
      </c>
      <c r="F2797" s="144">
        <v>2988.02</v>
      </c>
      <c r="G2797" s="144">
        <v>1430.78</v>
      </c>
      <c r="H2797" s="144">
        <v>2517.48</v>
      </c>
      <c r="I2797" s="144">
        <v>6936.28</v>
      </c>
    </row>
    <row r="2798" spans="1:9" x14ac:dyDescent="0.2">
      <c r="A2798" s="141" t="s">
        <v>5609</v>
      </c>
      <c r="B2798" s="142" t="s">
        <v>18178</v>
      </c>
      <c r="C2798" s="143">
        <v>715</v>
      </c>
      <c r="D2798" s="143">
        <v>3</v>
      </c>
      <c r="E2798" s="144">
        <v>320.85000000000002</v>
      </c>
      <c r="F2798" s="144">
        <v>849.14</v>
      </c>
      <c r="G2798" s="144">
        <v>252.49</v>
      </c>
      <c r="H2798" s="144">
        <v>34.15</v>
      </c>
      <c r="I2798" s="144">
        <v>1135.78</v>
      </c>
    </row>
    <row r="2799" spans="1:9" x14ac:dyDescent="0.2">
      <c r="A2799" s="141" t="s">
        <v>5611</v>
      </c>
      <c r="B2799" s="142" t="s">
        <v>18179</v>
      </c>
      <c r="C2799" s="143">
        <v>917</v>
      </c>
      <c r="D2799" s="143">
        <v>5</v>
      </c>
      <c r="E2799" s="144">
        <v>853.43</v>
      </c>
      <c r="F2799" s="144">
        <v>1089.04</v>
      </c>
      <c r="G2799" s="144">
        <v>420.82</v>
      </c>
      <c r="H2799" s="144">
        <v>90.84</v>
      </c>
      <c r="I2799" s="144">
        <v>1600.7</v>
      </c>
    </row>
    <row r="2800" spans="1:9" x14ac:dyDescent="0.2">
      <c r="A2800" s="141" t="s">
        <v>5613</v>
      </c>
      <c r="B2800" s="142" t="s">
        <v>18180</v>
      </c>
      <c r="C2800" s="143">
        <v>1116</v>
      </c>
      <c r="D2800" s="143">
        <v>11</v>
      </c>
      <c r="E2800" s="144">
        <v>2008.04</v>
      </c>
      <c r="F2800" s="144">
        <v>1325.37</v>
      </c>
      <c r="G2800" s="144">
        <v>925.8</v>
      </c>
      <c r="H2800" s="144">
        <v>213.74</v>
      </c>
      <c r="I2800" s="144">
        <v>2464.91</v>
      </c>
    </row>
    <row r="2801" spans="1:9" x14ac:dyDescent="0.2">
      <c r="A2801" s="141" t="s">
        <v>5615</v>
      </c>
      <c r="B2801" s="142" t="s">
        <v>18181</v>
      </c>
      <c r="C2801" s="143">
        <v>952</v>
      </c>
      <c r="D2801" s="143">
        <v>6</v>
      </c>
      <c r="E2801" s="144">
        <v>1157</v>
      </c>
      <c r="F2801" s="144">
        <v>1130.5999999999999</v>
      </c>
      <c r="G2801" s="144">
        <v>504.98</v>
      </c>
      <c r="H2801" s="144">
        <v>123.15</v>
      </c>
      <c r="I2801" s="144">
        <v>1758.73</v>
      </c>
    </row>
    <row r="2802" spans="1:9" x14ac:dyDescent="0.2">
      <c r="A2802" s="141" t="s">
        <v>5617</v>
      </c>
      <c r="B2802" s="142" t="s">
        <v>18182</v>
      </c>
      <c r="C2802" s="143">
        <v>22051</v>
      </c>
      <c r="D2802" s="143">
        <v>192</v>
      </c>
      <c r="E2802" s="144">
        <v>32518.2</v>
      </c>
      <c r="F2802" s="144">
        <v>26187.94</v>
      </c>
      <c r="G2802" s="144">
        <v>16159.46</v>
      </c>
      <c r="H2802" s="144">
        <v>3461.22</v>
      </c>
      <c r="I2802" s="144">
        <v>45808.62</v>
      </c>
    </row>
    <row r="2803" spans="1:9" x14ac:dyDescent="0.2">
      <c r="A2803" s="141" t="s">
        <v>5619</v>
      </c>
      <c r="B2803" s="142" t="s">
        <v>18183</v>
      </c>
      <c r="C2803" s="143">
        <v>1074</v>
      </c>
      <c r="D2803" s="143">
        <v>5</v>
      </c>
      <c r="E2803" s="144">
        <v>1143.47</v>
      </c>
      <c r="F2803" s="144">
        <v>1275.49</v>
      </c>
      <c r="G2803" s="144">
        <v>420.82</v>
      </c>
      <c r="H2803" s="144">
        <v>121.71</v>
      </c>
      <c r="I2803" s="144">
        <v>1818.02</v>
      </c>
    </row>
    <row r="2804" spans="1:9" x14ac:dyDescent="0.2">
      <c r="A2804" s="141" t="s">
        <v>5621</v>
      </c>
      <c r="B2804" s="142" t="s">
        <v>18184</v>
      </c>
      <c r="C2804" s="143">
        <v>2117</v>
      </c>
      <c r="D2804" s="143">
        <v>21</v>
      </c>
      <c r="E2804" s="144">
        <v>4448.08</v>
      </c>
      <c r="F2804" s="144">
        <v>2514.17</v>
      </c>
      <c r="G2804" s="144">
        <v>1767.44</v>
      </c>
      <c r="H2804" s="144">
        <v>473.45</v>
      </c>
      <c r="I2804" s="144">
        <v>4755.0600000000004</v>
      </c>
    </row>
    <row r="2805" spans="1:9" x14ac:dyDescent="0.2">
      <c r="A2805" s="141" t="s">
        <v>5623</v>
      </c>
      <c r="B2805" s="142" t="s">
        <v>18185</v>
      </c>
      <c r="C2805" s="143">
        <v>963</v>
      </c>
      <c r="D2805" s="143">
        <v>14</v>
      </c>
      <c r="E2805" s="144">
        <v>2257.12</v>
      </c>
      <c r="F2805" s="144">
        <v>1143.6600000000001</v>
      </c>
      <c r="G2805" s="144">
        <v>1178.3</v>
      </c>
      <c r="H2805" s="144">
        <v>240.25</v>
      </c>
      <c r="I2805" s="144">
        <v>2562.21</v>
      </c>
    </row>
    <row r="2806" spans="1:9" x14ac:dyDescent="0.2">
      <c r="A2806" s="141" t="s">
        <v>5625</v>
      </c>
      <c r="B2806" s="142" t="s">
        <v>18186</v>
      </c>
      <c r="C2806" s="143">
        <v>589</v>
      </c>
      <c r="D2806" s="143">
        <v>5</v>
      </c>
      <c r="E2806" s="144">
        <v>992.97</v>
      </c>
      <c r="F2806" s="144">
        <v>699.5</v>
      </c>
      <c r="G2806" s="144">
        <v>420.82</v>
      </c>
      <c r="H2806" s="144">
        <v>105.69</v>
      </c>
      <c r="I2806" s="144">
        <v>1226.01</v>
      </c>
    </row>
    <row r="2807" spans="1:9" x14ac:dyDescent="0.2">
      <c r="A2807" s="141" t="s">
        <v>5627</v>
      </c>
      <c r="B2807" s="142" t="s">
        <v>18187</v>
      </c>
      <c r="C2807" s="143">
        <v>886</v>
      </c>
      <c r="D2807" s="143">
        <v>5</v>
      </c>
      <c r="E2807" s="144">
        <v>1237.3699999999999</v>
      </c>
      <c r="F2807" s="144">
        <v>1052.22</v>
      </c>
      <c r="G2807" s="144">
        <v>420.82</v>
      </c>
      <c r="H2807" s="144">
        <v>131.69999999999999</v>
      </c>
      <c r="I2807" s="144">
        <v>1604.74</v>
      </c>
    </row>
    <row r="2808" spans="1:9" x14ac:dyDescent="0.2">
      <c r="A2808" s="141" t="s">
        <v>5629</v>
      </c>
      <c r="B2808" s="142" t="s">
        <v>18188</v>
      </c>
      <c r="C2808" s="143">
        <v>11678</v>
      </c>
      <c r="D2808" s="143">
        <v>41</v>
      </c>
      <c r="E2808" s="144">
        <v>9878.7000000000007</v>
      </c>
      <c r="F2808" s="144">
        <v>13868.89</v>
      </c>
      <c r="G2808" s="144">
        <v>3450.72</v>
      </c>
      <c r="H2808" s="144">
        <v>1051.48</v>
      </c>
      <c r="I2808" s="144">
        <v>18371.09</v>
      </c>
    </row>
    <row r="2809" spans="1:9" x14ac:dyDescent="0.2">
      <c r="A2809" s="141" t="s">
        <v>5631</v>
      </c>
      <c r="B2809" s="142" t="s">
        <v>18189</v>
      </c>
      <c r="C2809" s="143">
        <v>1742</v>
      </c>
      <c r="D2809" s="143">
        <v>17</v>
      </c>
      <c r="E2809" s="144">
        <v>3863.37</v>
      </c>
      <c r="F2809" s="144">
        <v>2068.8200000000002</v>
      </c>
      <c r="G2809" s="144">
        <v>1430.78</v>
      </c>
      <c r="H2809" s="144">
        <v>411.22</v>
      </c>
      <c r="I2809" s="144">
        <v>3910.82</v>
      </c>
    </row>
    <row r="2810" spans="1:9" x14ac:dyDescent="0.2">
      <c r="A2810" s="141" t="s">
        <v>5633</v>
      </c>
      <c r="B2810" s="142" t="s">
        <v>18190</v>
      </c>
      <c r="C2810" s="143">
        <v>914</v>
      </c>
      <c r="D2810" s="143">
        <v>12</v>
      </c>
      <c r="E2810" s="144">
        <v>3613.68</v>
      </c>
      <c r="F2810" s="144">
        <v>1085.47</v>
      </c>
      <c r="G2810" s="144">
        <v>1009.97</v>
      </c>
      <c r="H2810" s="144">
        <v>384.64</v>
      </c>
      <c r="I2810" s="144">
        <v>2480.08</v>
      </c>
    </row>
    <row r="2811" spans="1:9" x14ac:dyDescent="0.2">
      <c r="A2811" s="141" t="s">
        <v>5635</v>
      </c>
      <c r="B2811" s="142" t="s">
        <v>18191</v>
      </c>
      <c r="C2811" s="143">
        <v>2059</v>
      </c>
      <c r="D2811" s="143">
        <v>13</v>
      </c>
      <c r="E2811" s="144">
        <v>4668.26</v>
      </c>
      <c r="F2811" s="144">
        <v>2445.29</v>
      </c>
      <c r="G2811" s="144">
        <v>1094.1300000000001</v>
      </c>
      <c r="H2811" s="144">
        <v>496.89</v>
      </c>
      <c r="I2811" s="144">
        <v>4036.31</v>
      </c>
    </row>
    <row r="2812" spans="1:9" x14ac:dyDescent="0.2">
      <c r="A2812" s="141" t="s">
        <v>5637</v>
      </c>
      <c r="B2812" s="142" t="s">
        <v>18192</v>
      </c>
      <c r="C2812" s="143">
        <v>862</v>
      </c>
      <c r="D2812" s="143">
        <v>4</v>
      </c>
      <c r="E2812" s="144">
        <v>724.05</v>
      </c>
      <c r="F2812" s="144">
        <v>1023.72</v>
      </c>
      <c r="G2812" s="144">
        <v>336.66</v>
      </c>
      <c r="H2812" s="144">
        <v>77.06</v>
      </c>
      <c r="I2812" s="144">
        <v>1437.44</v>
      </c>
    </row>
    <row r="2813" spans="1:9" x14ac:dyDescent="0.2">
      <c r="A2813" s="141" t="s">
        <v>5639</v>
      </c>
      <c r="B2813" s="142" t="s">
        <v>18193</v>
      </c>
      <c r="C2813" s="143">
        <v>2892</v>
      </c>
      <c r="D2813" s="143">
        <v>7</v>
      </c>
      <c r="E2813" s="144">
        <v>1554.75</v>
      </c>
      <c r="F2813" s="144">
        <v>3434.56</v>
      </c>
      <c r="G2813" s="144">
        <v>589.14</v>
      </c>
      <c r="H2813" s="144">
        <v>165.49</v>
      </c>
      <c r="I2813" s="144">
        <v>4189.1899999999996</v>
      </c>
    </row>
    <row r="2814" spans="1:9" x14ac:dyDescent="0.2">
      <c r="A2814" s="141" t="s">
        <v>5641</v>
      </c>
      <c r="B2814" s="142" t="s">
        <v>18194</v>
      </c>
      <c r="C2814" s="143">
        <v>55</v>
      </c>
      <c r="D2814" s="143">
        <v>1</v>
      </c>
      <c r="E2814" s="144">
        <v>55.98</v>
      </c>
      <c r="F2814" s="144">
        <v>65.319999999999993</v>
      </c>
      <c r="G2814" s="144">
        <v>84.16</v>
      </c>
      <c r="H2814" s="144">
        <v>5.96</v>
      </c>
      <c r="I2814" s="144">
        <v>155.44</v>
      </c>
    </row>
    <row r="2815" spans="1:9" x14ac:dyDescent="0.2">
      <c r="A2815" s="141" t="s">
        <v>5643</v>
      </c>
      <c r="B2815" s="142" t="s">
        <v>18195</v>
      </c>
      <c r="C2815" s="143">
        <v>60</v>
      </c>
      <c r="D2815" s="143">
        <v>1</v>
      </c>
      <c r="E2815" s="144">
        <v>188.48</v>
      </c>
      <c r="F2815" s="144">
        <v>71.260000000000005</v>
      </c>
      <c r="G2815" s="144">
        <v>84.16</v>
      </c>
      <c r="H2815" s="144">
        <v>20.059999999999999</v>
      </c>
      <c r="I2815" s="144">
        <v>175.48</v>
      </c>
    </row>
    <row r="2816" spans="1:9" x14ac:dyDescent="0.2">
      <c r="A2816" s="141" t="s">
        <v>5645</v>
      </c>
      <c r="B2816" s="142" t="s">
        <v>18196</v>
      </c>
      <c r="C2816" s="143">
        <v>32</v>
      </c>
      <c r="D2816" s="143">
        <v>0</v>
      </c>
      <c r="E2816" s="144">
        <v>0</v>
      </c>
      <c r="F2816" s="144">
        <v>38</v>
      </c>
      <c r="G2816" s="144">
        <v>0</v>
      </c>
      <c r="H2816" s="144">
        <v>0</v>
      </c>
      <c r="I2816" s="144">
        <v>38</v>
      </c>
    </row>
    <row r="2817" spans="1:9" x14ac:dyDescent="0.2">
      <c r="A2817" s="141" t="s">
        <v>5647</v>
      </c>
      <c r="B2817" s="142" t="s">
        <v>18197</v>
      </c>
      <c r="C2817" s="143">
        <v>57</v>
      </c>
      <c r="D2817" s="143">
        <v>0</v>
      </c>
      <c r="E2817" s="144">
        <v>0</v>
      </c>
      <c r="F2817" s="144">
        <v>67.7</v>
      </c>
      <c r="G2817" s="144">
        <v>0</v>
      </c>
      <c r="H2817" s="144">
        <v>0</v>
      </c>
      <c r="I2817" s="144">
        <v>67.7</v>
      </c>
    </row>
    <row r="2818" spans="1:9" x14ac:dyDescent="0.2">
      <c r="A2818" s="141" t="s">
        <v>5649</v>
      </c>
      <c r="B2818" s="142" t="s">
        <v>18198</v>
      </c>
      <c r="C2818" s="143">
        <v>127</v>
      </c>
      <c r="D2818" s="143">
        <v>1</v>
      </c>
      <c r="E2818" s="144">
        <v>760.29</v>
      </c>
      <c r="F2818" s="144">
        <v>150.82</v>
      </c>
      <c r="G2818" s="144">
        <v>84.16</v>
      </c>
      <c r="H2818" s="144">
        <v>80.930000000000007</v>
      </c>
      <c r="I2818" s="144">
        <v>315.91000000000003</v>
      </c>
    </row>
    <row r="2819" spans="1:9" x14ac:dyDescent="0.2">
      <c r="A2819" s="141" t="s">
        <v>5651</v>
      </c>
      <c r="B2819" s="142" t="s">
        <v>18199</v>
      </c>
      <c r="C2819" s="143">
        <v>1080</v>
      </c>
      <c r="D2819" s="143">
        <v>24</v>
      </c>
      <c r="E2819" s="144">
        <v>5474.83</v>
      </c>
      <c r="F2819" s="144">
        <v>1282.6199999999999</v>
      </c>
      <c r="G2819" s="144">
        <v>2019.93</v>
      </c>
      <c r="H2819" s="144">
        <v>582.74</v>
      </c>
      <c r="I2819" s="144">
        <v>3885.29</v>
      </c>
    </row>
    <row r="2820" spans="1:9" x14ac:dyDescent="0.2">
      <c r="A2820" s="141" t="s">
        <v>5653</v>
      </c>
      <c r="B2820" s="142" t="s">
        <v>18200</v>
      </c>
      <c r="C2820" s="143">
        <v>479</v>
      </c>
      <c r="D2820" s="143">
        <v>10</v>
      </c>
      <c r="E2820" s="144">
        <v>1753.84</v>
      </c>
      <c r="F2820" s="144">
        <v>568.86</v>
      </c>
      <c r="G2820" s="144">
        <v>841.64</v>
      </c>
      <c r="H2820" s="144">
        <v>186.68</v>
      </c>
      <c r="I2820" s="144">
        <v>1597.18</v>
      </c>
    </row>
    <row r="2821" spans="1:9" x14ac:dyDescent="0.2">
      <c r="A2821" s="141" t="s">
        <v>5655</v>
      </c>
      <c r="B2821" s="142" t="s">
        <v>18201</v>
      </c>
      <c r="C2821" s="143">
        <v>45</v>
      </c>
      <c r="D2821" s="143">
        <v>0</v>
      </c>
      <c r="E2821" s="144">
        <v>0</v>
      </c>
      <c r="F2821" s="144">
        <v>53.44</v>
      </c>
      <c r="G2821" s="144">
        <v>0</v>
      </c>
      <c r="H2821" s="144">
        <v>0</v>
      </c>
      <c r="I2821" s="144">
        <v>53.44</v>
      </c>
    </row>
    <row r="2822" spans="1:9" x14ac:dyDescent="0.2">
      <c r="A2822" s="141" t="s">
        <v>5657</v>
      </c>
      <c r="B2822" s="142" t="s">
        <v>18202</v>
      </c>
      <c r="C2822" s="143">
        <v>326</v>
      </c>
      <c r="D2822" s="143">
        <v>4</v>
      </c>
      <c r="E2822" s="144">
        <v>828.17</v>
      </c>
      <c r="F2822" s="144">
        <v>387.16</v>
      </c>
      <c r="G2822" s="144">
        <v>336.66</v>
      </c>
      <c r="H2822" s="144">
        <v>88.15</v>
      </c>
      <c r="I2822" s="144">
        <v>811.97</v>
      </c>
    </row>
    <row r="2823" spans="1:9" x14ac:dyDescent="0.2">
      <c r="A2823" s="141" t="s">
        <v>5659</v>
      </c>
      <c r="B2823" s="142" t="s">
        <v>18203</v>
      </c>
      <c r="C2823" s="143">
        <v>16</v>
      </c>
      <c r="D2823" s="143">
        <v>0</v>
      </c>
      <c r="E2823" s="144">
        <v>0</v>
      </c>
      <c r="F2823" s="144">
        <v>19</v>
      </c>
      <c r="G2823" s="144">
        <v>0</v>
      </c>
      <c r="H2823" s="144">
        <v>0</v>
      </c>
      <c r="I2823" s="144">
        <v>19</v>
      </c>
    </row>
    <row r="2824" spans="1:9" x14ac:dyDescent="0.2">
      <c r="A2824" s="141" t="s">
        <v>5661</v>
      </c>
      <c r="B2824" s="142" t="s">
        <v>18204</v>
      </c>
      <c r="C2824" s="143">
        <v>326</v>
      </c>
      <c r="D2824" s="143">
        <v>12</v>
      </c>
      <c r="E2824" s="144">
        <v>13367.51</v>
      </c>
      <c r="F2824" s="144">
        <v>387.16</v>
      </c>
      <c r="G2824" s="144">
        <v>1009.97</v>
      </c>
      <c r="H2824" s="144">
        <v>1422.82</v>
      </c>
      <c r="I2824" s="144">
        <v>2819.95</v>
      </c>
    </row>
    <row r="2825" spans="1:9" x14ac:dyDescent="0.2">
      <c r="A2825" s="141" t="s">
        <v>5663</v>
      </c>
      <c r="B2825" s="142" t="s">
        <v>18205</v>
      </c>
      <c r="C2825" s="143">
        <v>128</v>
      </c>
      <c r="D2825" s="143">
        <v>5</v>
      </c>
      <c r="E2825" s="144">
        <v>1112.96</v>
      </c>
      <c r="F2825" s="144">
        <v>152.02000000000001</v>
      </c>
      <c r="G2825" s="144">
        <v>420.82</v>
      </c>
      <c r="H2825" s="144">
        <v>118.46</v>
      </c>
      <c r="I2825" s="144">
        <v>691.3</v>
      </c>
    </row>
    <row r="2826" spans="1:9" x14ac:dyDescent="0.2">
      <c r="A2826" s="141" t="s">
        <v>5665</v>
      </c>
      <c r="B2826" s="142" t="s">
        <v>18206</v>
      </c>
      <c r="C2826" s="143">
        <v>99</v>
      </c>
      <c r="D2826" s="143">
        <v>0</v>
      </c>
      <c r="E2826" s="144">
        <v>0</v>
      </c>
      <c r="F2826" s="144">
        <v>117.58</v>
      </c>
      <c r="G2826" s="144">
        <v>0</v>
      </c>
      <c r="H2826" s="144">
        <v>0</v>
      </c>
      <c r="I2826" s="144">
        <v>117.58</v>
      </c>
    </row>
    <row r="2827" spans="1:9" x14ac:dyDescent="0.2">
      <c r="A2827" s="141" t="s">
        <v>5667</v>
      </c>
      <c r="B2827" s="142" t="s">
        <v>18207</v>
      </c>
      <c r="C2827" s="143">
        <v>53</v>
      </c>
      <c r="D2827" s="143">
        <v>0</v>
      </c>
      <c r="E2827" s="144">
        <v>0</v>
      </c>
      <c r="F2827" s="144">
        <v>62.94</v>
      </c>
      <c r="G2827" s="144">
        <v>0</v>
      </c>
      <c r="H2827" s="144">
        <v>0</v>
      </c>
      <c r="I2827" s="144">
        <v>62.94</v>
      </c>
    </row>
    <row r="2828" spans="1:9" x14ac:dyDescent="0.2">
      <c r="A2828" s="141" t="s">
        <v>5669</v>
      </c>
      <c r="B2828" s="142" t="s">
        <v>18208</v>
      </c>
      <c r="C2828" s="143">
        <v>82</v>
      </c>
      <c r="D2828" s="143">
        <v>3</v>
      </c>
      <c r="E2828" s="144">
        <v>391.64</v>
      </c>
      <c r="F2828" s="144">
        <v>97.38</v>
      </c>
      <c r="G2828" s="144">
        <v>252.49</v>
      </c>
      <c r="H2828" s="144">
        <v>41.69</v>
      </c>
      <c r="I2828" s="144">
        <v>391.56</v>
      </c>
    </row>
    <row r="2829" spans="1:9" x14ac:dyDescent="0.2">
      <c r="A2829" s="141" t="s">
        <v>5671</v>
      </c>
      <c r="B2829" s="142" t="s">
        <v>18209</v>
      </c>
      <c r="C2829" s="143">
        <v>157</v>
      </c>
      <c r="D2829" s="143">
        <v>0</v>
      </c>
      <c r="E2829" s="144">
        <v>0</v>
      </c>
      <c r="F2829" s="144">
        <v>186.46</v>
      </c>
      <c r="G2829" s="144">
        <v>0</v>
      </c>
      <c r="H2829" s="144">
        <v>0</v>
      </c>
      <c r="I2829" s="144">
        <v>186.46</v>
      </c>
    </row>
    <row r="2830" spans="1:9" x14ac:dyDescent="0.2">
      <c r="A2830" s="141" t="s">
        <v>5673</v>
      </c>
      <c r="B2830" s="142" t="s">
        <v>18210</v>
      </c>
      <c r="C2830" s="143">
        <v>15</v>
      </c>
      <c r="D2830" s="143">
        <v>2</v>
      </c>
      <c r="E2830" s="144">
        <v>435.43</v>
      </c>
      <c r="F2830" s="144">
        <v>17.82</v>
      </c>
      <c r="G2830" s="144">
        <v>168.33</v>
      </c>
      <c r="H2830" s="144">
        <v>46.34</v>
      </c>
      <c r="I2830" s="144">
        <v>232.49</v>
      </c>
    </row>
    <row r="2831" spans="1:9" x14ac:dyDescent="0.2">
      <c r="A2831" s="141" t="s">
        <v>5675</v>
      </c>
      <c r="B2831" s="142" t="s">
        <v>18211</v>
      </c>
      <c r="C2831" s="143">
        <v>55</v>
      </c>
      <c r="D2831" s="143">
        <v>13</v>
      </c>
      <c r="E2831" s="144">
        <v>3554.65</v>
      </c>
      <c r="F2831" s="144">
        <v>65.319999999999993</v>
      </c>
      <c r="G2831" s="144">
        <v>1094.1300000000001</v>
      </c>
      <c r="H2831" s="144">
        <v>378.35</v>
      </c>
      <c r="I2831" s="144">
        <v>1537.8</v>
      </c>
    </row>
    <row r="2832" spans="1:9" x14ac:dyDescent="0.2">
      <c r="A2832" s="141" t="s">
        <v>5677</v>
      </c>
      <c r="B2832" s="142" t="s">
        <v>18212</v>
      </c>
      <c r="C2832" s="143">
        <v>1307</v>
      </c>
      <c r="D2832" s="143">
        <v>27</v>
      </c>
      <c r="E2832" s="144">
        <v>27447.4</v>
      </c>
      <c r="F2832" s="144">
        <v>1552.2</v>
      </c>
      <c r="G2832" s="144">
        <v>2272.42</v>
      </c>
      <c r="H2832" s="144">
        <v>2921.48</v>
      </c>
      <c r="I2832" s="144">
        <v>6746.1</v>
      </c>
    </row>
    <row r="2833" spans="1:9" x14ac:dyDescent="0.2">
      <c r="A2833" s="141" t="s">
        <v>5679</v>
      </c>
      <c r="B2833" s="142" t="s">
        <v>18213</v>
      </c>
      <c r="C2833" s="143">
        <v>694</v>
      </c>
      <c r="D2833" s="143">
        <v>28</v>
      </c>
      <c r="E2833" s="144">
        <v>146926.42000000001</v>
      </c>
      <c r="F2833" s="144">
        <v>824.2</v>
      </c>
      <c r="G2833" s="144">
        <v>2356.58</v>
      </c>
      <c r="H2833" s="144">
        <v>15638.74</v>
      </c>
      <c r="I2833" s="144">
        <v>18819.52</v>
      </c>
    </row>
    <row r="2834" spans="1:9" x14ac:dyDescent="0.2">
      <c r="A2834" s="141" t="s">
        <v>5681</v>
      </c>
      <c r="B2834" s="142" t="s">
        <v>18214</v>
      </c>
      <c r="C2834" s="143">
        <v>161</v>
      </c>
      <c r="D2834" s="143">
        <v>2</v>
      </c>
      <c r="E2834" s="144">
        <v>373.22</v>
      </c>
      <c r="F2834" s="144">
        <v>191.21</v>
      </c>
      <c r="G2834" s="144">
        <v>168.33</v>
      </c>
      <c r="H2834" s="144">
        <v>39.729999999999997</v>
      </c>
      <c r="I2834" s="144">
        <v>399.27</v>
      </c>
    </row>
    <row r="2835" spans="1:9" x14ac:dyDescent="0.2">
      <c r="A2835" s="141" t="s">
        <v>5683</v>
      </c>
      <c r="B2835" s="142" t="s">
        <v>18215</v>
      </c>
      <c r="C2835" s="143">
        <v>13051</v>
      </c>
      <c r="D2835" s="143">
        <v>162</v>
      </c>
      <c r="E2835" s="144">
        <v>213670.86</v>
      </c>
      <c r="F2835" s="144">
        <v>15499.47</v>
      </c>
      <c r="G2835" s="144">
        <v>13634.54</v>
      </c>
      <c r="H2835" s="144">
        <v>22742.959999999999</v>
      </c>
      <c r="I2835" s="144">
        <v>51876.97</v>
      </c>
    </row>
    <row r="2836" spans="1:9" x14ac:dyDescent="0.2">
      <c r="A2836" s="141" t="s">
        <v>5685</v>
      </c>
      <c r="B2836" s="142" t="s">
        <v>18216</v>
      </c>
      <c r="C2836" s="143">
        <v>153</v>
      </c>
      <c r="D2836" s="143">
        <v>2</v>
      </c>
      <c r="E2836" s="144">
        <v>310.52</v>
      </c>
      <c r="F2836" s="144">
        <v>181.7</v>
      </c>
      <c r="G2836" s="144">
        <v>168.33</v>
      </c>
      <c r="H2836" s="144">
        <v>33.049999999999997</v>
      </c>
      <c r="I2836" s="144">
        <v>383.08</v>
      </c>
    </row>
    <row r="2837" spans="1:9" x14ac:dyDescent="0.2">
      <c r="A2837" s="141" t="s">
        <v>5687</v>
      </c>
      <c r="B2837" s="142" t="s">
        <v>18217</v>
      </c>
      <c r="C2837" s="143">
        <v>8</v>
      </c>
      <c r="D2837" s="143">
        <v>2</v>
      </c>
      <c r="E2837" s="144">
        <v>74.64</v>
      </c>
      <c r="F2837" s="144">
        <v>9.5</v>
      </c>
      <c r="G2837" s="144">
        <v>168.33</v>
      </c>
      <c r="H2837" s="144">
        <v>7.94</v>
      </c>
      <c r="I2837" s="144">
        <v>185.77</v>
      </c>
    </row>
    <row r="2838" spans="1:9" x14ac:dyDescent="0.2">
      <c r="A2838" s="141" t="s">
        <v>5689</v>
      </c>
      <c r="B2838" s="142" t="s">
        <v>18218</v>
      </c>
      <c r="C2838" s="143">
        <v>152</v>
      </c>
      <c r="D2838" s="143">
        <v>2</v>
      </c>
      <c r="E2838" s="144">
        <v>406.2</v>
      </c>
      <c r="F2838" s="144">
        <v>180.52</v>
      </c>
      <c r="G2838" s="144">
        <v>168.33</v>
      </c>
      <c r="H2838" s="144">
        <v>43.23</v>
      </c>
      <c r="I2838" s="144">
        <v>392.08</v>
      </c>
    </row>
    <row r="2839" spans="1:9" x14ac:dyDescent="0.2">
      <c r="A2839" s="141" t="s">
        <v>5691</v>
      </c>
      <c r="B2839" s="142" t="s">
        <v>18219</v>
      </c>
      <c r="C2839" s="143">
        <v>59</v>
      </c>
      <c r="D2839" s="143">
        <v>1</v>
      </c>
      <c r="E2839" s="144">
        <v>28848.6</v>
      </c>
      <c r="F2839" s="144">
        <v>70.069999999999993</v>
      </c>
      <c r="G2839" s="144">
        <v>84.16</v>
      </c>
      <c r="H2839" s="144">
        <v>3070.62</v>
      </c>
      <c r="I2839" s="144">
        <v>3224.85</v>
      </c>
    </row>
    <row r="2840" spans="1:9" x14ac:dyDescent="0.2">
      <c r="A2840" s="141" t="s">
        <v>5693</v>
      </c>
      <c r="B2840" s="142" t="s">
        <v>18220</v>
      </c>
      <c r="C2840" s="143">
        <v>26</v>
      </c>
      <c r="D2840" s="143">
        <v>0</v>
      </c>
      <c r="E2840" s="144">
        <v>0</v>
      </c>
      <c r="F2840" s="144">
        <v>30.88</v>
      </c>
      <c r="G2840" s="144">
        <v>0</v>
      </c>
      <c r="H2840" s="144">
        <v>0</v>
      </c>
      <c r="I2840" s="144">
        <v>30.88</v>
      </c>
    </row>
    <row r="2841" spans="1:9" x14ac:dyDescent="0.2">
      <c r="A2841" s="141" t="s">
        <v>5695</v>
      </c>
      <c r="B2841" s="142" t="s">
        <v>18221</v>
      </c>
      <c r="C2841" s="143">
        <v>370</v>
      </c>
      <c r="D2841" s="143">
        <v>3</v>
      </c>
      <c r="E2841" s="144">
        <v>261.25</v>
      </c>
      <c r="F2841" s="144">
        <v>439.42</v>
      </c>
      <c r="G2841" s="144">
        <v>252.49</v>
      </c>
      <c r="H2841" s="144">
        <v>27.81</v>
      </c>
      <c r="I2841" s="144">
        <v>719.72</v>
      </c>
    </row>
    <row r="2842" spans="1:9" x14ac:dyDescent="0.2">
      <c r="A2842" s="141" t="s">
        <v>5697</v>
      </c>
      <c r="B2842" s="142" t="s">
        <v>18222</v>
      </c>
      <c r="C2842" s="143">
        <v>139</v>
      </c>
      <c r="D2842" s="143">
        <v>2</v>
      </c>
      <c r="E2842" s="144">
        <v>74.64</v>
      </c>
      <c r="F2842" s="144">
        <v>165.08</v>
      </c>
      <c r="G2842" s="144">
        <v>168.33</v>
      </c>
      <c r="H2842" s="144">
        <v>7.94</v>
      </c>
      <c r="I2842" s="144">
        <v>341.35</v>
      </c>
    </row>
    <row r="2843" spans="1:9" x14ac:dyDescent="0.2">
      <c r="A2843" s="141" t="s">
        <v>5699</v>
      </c>
      <c r="B2843" s="142" t="s">
        <v>18223</v>
      </c>
      <c r="C2843" s="143">
        <v>20</v>
      </c>
      <c r="D2843" s="143">
        <v>1</v>
      </c>
      <c r="E2843" s="144">
        <v>186.61</v>
      </c>
      <c r="F2843" s="144">
        <v>23.75</v>
      </c>
      <c r="G2843" s="144">
        <v>84.16</v>
      </c>
      <c r="H2843" s="144">
        <v>19.86</v>
      </c>
      <c r="I2843" s="144">
        <v>127.77</v>
      </c>
    </row>
    <row r="2844" spans="1:9" x14ac:dyDescent="0.2">
      <c r="A2844" s="141" t="s">
        <v>5701</v>
      </c>
      <c r="B2844" s="142" t="s">
        <v>18224</v>
      </c>
      <c r="C2844" s="143">
        <v>70</v>
      </c>
      <c r="D2844" s="143">
        <v>1</v>
      </c>
      <c r="E2844" s="144">
        <v>385.67</v>
      </c>
      <c r="F2844" s="144">
        <v>83.14</v>
      </c>
      <c r="G2844" s="144">
        <v>84.16</v>
      </c>
      <c r="H2844" s="144">
        <v>41.05</v>
      </c>
      <c r="I2844" s="144">
        <v>208.35</v>
      </c>
    </row>
    <row r="2845" spans="1:9" x14ac:dyDescent="0.2">
      <c r="A2845" s="141" t="s">
        <v>5703</v>
      </c>
      <c r="B2845" s="142" t="s">
        <v>18225</v>
      </c>
      <c r="C2845" s="143">
        <v>55</v>
      </c>
      <c r="D2845" s="143">
        <v>1</v>
      </c>
      <c r="E2845" s="144">
        <v>385.67</v>
      </c>
      <c r="F2845" s="144">
        <v>65.319999999999993</v>
      </c>
      <c r="G2845" s="144">
        <v>84.16</v>
      </c>
      <c r="H2845" s="144">
        <v>41.05</v>
      </c>
      <c r="I2845" s="144">
        <v>190.53</v>
      </c>
    </row>
    <row r="2846" spans="1:9" x14ac:dyDescent="0.2">
      <c r="A2846" s="141" t="s">
        <v>5705</v>
      </c>
      <c r="B2846" s="142" t="s">
        <v>18226</v>
      </c>
      <c r="C2846" s="143">
        <v>240</v>
      </c>
      <c r="D2846" s="143">
        <v>9</v>
      </c>
      <c r="E2846" s="144">
        <v>1231.6199999999999</v>
      </c>
      <c r="F2846" s="144">
        <v>285.02</v>
      </c>
      <c r="G2846" s="144">
        <v>757.47</v>
      </c>
      <c r="H2846" s="144">
        <v>131.1</v>
      </c>
      <c r="I2846" s="144">
        <v>1173.5899999999999</v>
      </c>
    </row>
    <row r="2847" spans="1:9" x14ac:dyDescent="0.2">
      <c r="A2847" s="141" t="s">
        <v>5707</v>
      </c>
      <c r="B2847" s="142" t="s">
        <v>18227</v>
      </c>
      <c r="C2847" s="143">
        <v>22</v>
      </c>
      <c r="D2847" s="143">
        <v>0</v>
      </c>
      <c r="E2847" s="144">
        <v>0</v>
      </c>
      <c r="F2847" s="144">
        <v>26.13</v>
      </c>
      <c r="G2847" s="144">
        <v>0</v>
      </c>
      <c r="H2847" s="144">
        <v>0</v>
      </c>
      <c r="I2847" s="144">
        <v>26.13</v>
      </c>
    </row>
    <row r="2848" spans="1:9" x14ac:dyDescent="0.2">
      <c r="A2848" s="141" t="s">
        <v>5709</v>
      </c>
      <c r="B2848" s="142" t="s">
        <v>18228</v>
      </c>
      <c r="C2848" s="143">
        <v>100</v>
      </c>
      <c r="D2848" s="143">
        <v>3</v>
      </c>
      <c r="E2848" s="144">
        <v>309.77</v>
      </c>
      <c r="F2848" s="144">
        <v>118.76</v>
      </c>
      <c r="G2848" s="144">
        <v>252.49</v>
      </c>
      <c r="H2848" s="144">
        <v>32.97</v>
      </c>
      <c r="I2848" s="144">
        <v>404.22</v>
      </c>
    </row>
    <row r="2849" spans="1:9" x14ac:dyDescent="0.2">
      <c r="A2849" s="141" t="s">
        <v>5711</v>
      </c>
      <c r="B2849" s="142" t="s">
        <v>18229</v>
      </c>
      <c r="C2849" s="143">
        <v>395</v>
      </c>
      <c r="D2849" s="143">
        <v>16</v>
      </c>
      <c r="E2849" s="144">
        <v>4443.1400000000003</v>
      </c>
      <c r="F2849" s="144">
        <v>469.1</v>
      </c>
      <c r="G2849" s="144">
        <v>1346.62</v>
      </c>
      <c r="H2849" s="144">
        <v>472.93</v>
      </c>
      <c r="I2849" s="144">
        <v>2288.65</v>
      </c>
    </row>
    <row r="2850" spans="1:9" x14ac:dyDescent="0.2">
      <c r="A2850" s="141" t="s">
        <v>5713</v>
      </c>
      <c r="B2850" s="142" t="s">
        <v>18230</v>
      </c>
      <c r="C2850" s="143">
        <v>140</v>
      </c>
      <c r="D2850" s="143">
        <v>3</v>
      </c>
      <c r="E2850" s="144">
        <v>22307.97</v>
      </c>
      <c r="F2850" s="144">
        <v>166.26</v>
      </c>
      <c r="G2850" s="144">
        <v>252.49</v>
      </c>
      <c r="H2850" s="144">
        <v>2374.44</v>
      </c>
      <c r="I2850" s="144">
        <v>2793.19</v>
      </c>
    </row>
    <row r="2851" spans="1:9" x14ac:dyDescent="0.2">
      <c r="A2851" s="141" t="s">
        <v>5715</v>
      </c>
      <c r="B2851" s="142" t="s">
        <v>18231</v>
      </c>
      <c r="C2851" s="143">
        <v>35236</v>
      </c>
      <c r="D2851" s="143">
        <v>417</v>
      </c>
      <c r="E2851" s="144">
        <v>769514.19</v>
      </c>
      <c r="F2851" s="144">
        <v>41846.559999999998</v>
      </c>
      <c r="G2851" s="144">
        <v>35096.31</v>
      </c>
      <c r="H2851" s="144">
        <v>81906.5</v>
      </c>
      <c r="I2851" s="144">
        <v>158849.37</v>
      </c>
    </row>
    <row r="2852" spans="1:9" x14ac:dyDescent="0.2">
      <c r="A2852" s="141" t="s">
        <v>5717</v>
      </c>
      <c r="B2852" s="142" t="s">
        <v>18232</v>
      </c>
      <c r="C2852" s="143">
        <v>63</v>
      </c>
      <c r="D2852" s="143">
        <v>0</v>
      </c>
      <c r="E2852" s="144">
        <v>0</v>
      </c>
      <c r="F2852" s="144">
        <v>74.819999999999993</v>
      </c>
      <c r="G2852" s="144">
        <v>0</v>
      </c>
      <c r="H2852" s="144">
        <v>0</v>
      </c>
      <c r="I2852" s="144">
        <v>74.819999999999993</v>
      </c>
    </row>
    <row r="2853" spans="1:9" x14ac:dyDescent="0.2">
      <c r="A2853" s="141" t="s">
        <v>5719</v>
      </c>
      <c r="B2853" s="142" t="s">
        <v>18233</v>
      </c>
      <c r="C2853" s="143">
        <v>21</v>
      </c>
      <c r="D2853" s="143">
        <v>0</v>
      </c>
      <c r="E2853" s="144">
        <v>0</v>
      </c>
      <c r="F2853" s="144">
        <v>24.94</v>
      </c>
      <c r="G2853" s="144">
        <v>0</v>
      </c>
      <c r="H2853" s="144">
        <v>0</v>
      </c>
      <c r="I2853" s="144">
        <v>24.94</v>
      </c>
    </row>
    <row r="2854" spans="1:9" x14ac:dyDescent="0.2">
      <c r="A2854" s="141" t="s">
        <v>5721</v>
      </c>
      <c r="B2854" s="142" t="s">
        <v>18234</v>
      </c>
      <c r="C2854" s="143">
        <v>13</v>
      </c>
      <c r="D2854" s="143">
        <v>1</v>
      </c>
      <c r="E2854" s="144">
        <v>7212.15</v>
      </c>
      <c r="F2854" s="144">
        <v>15.44</v>
      </c>
      <c r="G2854" s="144">
        <v>84.16</v>
      </c>
      <c r="H2854" s="144">
        <v>767.66</v>
      </c>
      <c r="I2854" s="144">
        <v>867.26</v>
      </c>
    </row>
    <row r="2855" spans="1:9" x14ac:dyDescent="0.2">
      <c r="A2855" s="141" t="s">
        <v>5723</v>
      </c>
      <c r="B2855" s="142" t="s">
        <v>18235</v>
      </c>
      <c r="C2855" s="143">
        <v>17</v>
      </c>
      <c r="D2855" s="143">
        <v>0</v>
      </c>
      <c r="E2855" s="144">
        <v>0</v>
      </c>
      <c r="F2855" s="144">
        <v>20.190000000000001</v>
      </c>
      <c r="G2855" s="144">
        <v>0</v>
      </c>
      <c r="H2855" s="144">
        <v>0</v>
      </c>
      <c r="I2855" s="144">
        <v>20.190000000000001</v>
      </c>
    </row>
    <row r="2856" spans="1:9" x14ac:dyDescent="0.2">
      <c r="A2856" s="141" t="s">
        <v>5725</v>
      </c>
      <c r="B2856" s="142" t="s">
        <v>18236</v>
      </c>
      <c r="C2856" s="143">
        <v>53</v>
      </c>
      <c r="D2856" s="143">
        <v>1</v>
      </c>
      <c r="E2856" s="144">
        <v>174.17</v>
      </c>
      <c r="F2856" s="144">
        <v>62.94</v>
      </c>
      <c r="G2856" s="144">
        <v>84.16</v>
      </c>
      <c r="H2856" s="144">
        <v>18.54</v>
      </c>
      <c r="I2856" s="144">
        <v>165.64</v>
      </c>
    </row>
    <row r="2857" spans="1:9" x14ac:dyDescent="0.2">
      <c r="A2857" s="141" t="s">
        <v>5727</v>
      </c>
      <c r="B2857" s="142" t="s">
        <v>18237</v>
      </c>
      <c r="C2857" s="143">
        <v>21</v>
      </c>
      <c r="D2857" s="143">
        <v>0</v>
      </c>
      <c r="E2857" s="144">
        <v>0</v>
      </c>
      <c r="F2857" s="144">
        <v>24.94</v>
      </c>
      <c r="G2857" s="144">
        <v>0</v>
      </c>
      <c r="H2857" s="144">
        <v>0</v>
      </c>
      <c r="I2857" s="144">
        <v>24.94</v>
      </c>
    </row>
    <row r="2858" spans="1:9" x14ac:dyDescent="0.2">
      <c r="A2858" s="141" t="s">
        <v>5729</v>
      </c>
      <c r="B2858" s="142" t="s">
        <v>18238</v>
      </c>
      <c r="C2858" s="143">
        <v>2467</v>
      </c>
      <c r="D2858" s="143">
        <v>36</v>
      </c>
      <c r="E2858" s="144">
        <v>400631.12</v>
      </c>
      <c r="F2858" s="144">
        <v>2929.83</v>
      </c>
      <c r="G2858" s="144">
        <v>3029.9</v>
      </c>
      <c r="H2858" s="144">
        <v>42642.87</v>
      </c>
      <c r="I2858" s="144">
        <v>48602.6</v>
      </c>
    </row>
    <row r="2859" spans="1:9" x14ac:dyDescent="0.2">
      <c r="A2859" s="141" t="s">
        <v>5731</v>
      </c>
      <c r="B2859" s="142" t="s">
        <v>18239</v>
      </c>
      <c r="C2859" s="143">
        <v>201</v>
      </c>
      <c r="D2859" s="143">
        <v>5</v>
      </c>
      <c r="E2859" s="144">
        <v>1701.76</v>
      </c>
      <c r="F2859" s="144">
        <v>238.71</v>
      </c>
      <c r="G2859" s="144">
        <v>420.82</v>
      </c>
      <c r="H2859" s="144">
        <v>181.14</v>
      </c>
      <c r="I2859" s="144">
        <v>840.67</v>
      </c>
    </row>
    <row r="2860" spans="1:9" x14ac:dyDescent="0.2">
      <c r="A2860" s="141" t="s">
        <v>5733</v>
      </c>
      <c r="B2860" s="142" t="s">
        <v>18240</v>
      </c>
      <c r="C2860" s="143">
        <v>48</v>
      </c>
      <c r="D2860" s="143">
        <v>4</v>
      </c>
      <c r="E2860" s="144">
        <v>210.94</v>
      </c>
      <c r="F2860" s="144">
        <v>57.01</v>
      </c>
      <c r="G2860" s="144">
        <v>336.66</v>
      </c>
      <c r="H2860" s="144">
        <v>22.46</v>
      </c>
      <c r="I2860" s="144">
        <v>416.13</v>
      </c>
    </row>
    <row r="2861" spans="1:9" x14ac:dyDescent="0.2">
      <c r="A2861" s="141" t="s">
        <v>5735</v>
      </c>
      <c r="B2861" s="142" t="s">
        <v>18241</v>
      </c>
      <c r="C2861" s="143">
        <v>76</v>
      </c>
      <c r="D2861" s="143">
        <v>0</v>
      </c>
      <c r="E2861" s="144">
        <v>0</v>
      </c>
      <c r="F2861" s="144">
        <v>90.26</v>
      </c>
      <c r="G2861" s="144">
        <v>0</v>
      </c>
      <c r="H2861" s="144">
        <v>0</v>
      </c>
      <c r="I2861" s="144">
        <v>90.26</v>
      </c>
    </row>
    <row r="2862" spans="1:9" x14ac:dyDescent="0.2">
      <c r="A2862" s="141" t="s">
        <v>5737</v>
      </c>
      <c r="B2862" s="142" t="s">
        <v>18242</v>
      </c>
      <c r="C2862" s="143">
        <v>10844</v>
      </c>
      <c r="D2862" s="143">
        <v>357</v>
      </c>
      <c r="E2862" s="144">
        <v>208142.4</v>
      </c>
      <c r="F2862" s="144">
        <v>12878.42</v>
      </c>
      <c r="G2862" s="144">
        <v>30046.49</v>
      </c>
      <c r="H2862" s="144">
        <v>22154.52</v>
      </c>
      <c r="I2862" s="144">
        <v>65079.43</v>
      </c>
    </row>
    <row r="2863" spans="1:9" x14ac:dyDescent="0.2">
      <c r="A2863" s="141" t="s">
        <v>5739</v>
      </c>
      <c r="B2863" s="142" t="s">
        <v>18243</v>
      </c>
      <c r="C2863" s="143">
        <v>75</v>
      </c>
      <c r="D2863" s="143">
        <v>0</v>
      </c>
      <c r="E2863" s="144">
        <v>0</v>
      </c>
      <c r="F2863" s="144">
        <v>89.07</v>
      </c>
      <c r="G2863" s="144">
        <v>0</v>
      </c>
      <c r="H2863" s="144">
        <v>0</v>
      </c>
      <c r="I2863" s="144">
        <v>89.07</v>
      </c>
    </row>
    <row r="2864" spans="1:9" x14ac:dyDescent="0.2">
      <c r="A2864" s="141" t="s">
        <v>5741</v>
      </c>
      <c r="B2864" s="142" t="s">
        <v>18244</v>
      </c>
      <c r="C2864" s="143">
        <v>167</v>
      </c>
      <c r="D2864" s="143">
        <v>1</v>
      </c>
      <c r="E2864" s="144">
        <v>248.82</v>
      </c>
      <c r="F2864" s="144">
        <v>198.33</v>
      </c>
      <c r="G2864" s="144">
        <v>84.16</v>
      </c>
      <c r="H2864" s="144">
        <v>26.49</v>
      </c>
      <c r="I2864" s="144">
        <v>308.98</v>
      </c>
    </row>
    <row r="2865" spans="1:9" x14ac:dyDescent="0.2">
      <c r="A2865" s="141" t="s">
        <v>5743</v>
      </c>
      <c r="B2865" s="142" t="s">
        <v>18245</v>
      </c>
      <c r="C2865" s="143">
        <v>66</v>
      </c>
      <c r="D2865" s="143">
        <v>1</v>
      </c>
      <c r="E2865" s="144">
        <v>17612.07</v>
      </c>
      <c r="F2865" s="144">
        <v>78.38</v>
      </c>
      <c r="G2865" s="144">
        <v>84.16</v>
      </c>
      <c r="H2865" s="144">
        <v>1874.62</v>
      </c>
      <c r="I2865" s="144">
        <v>2037.16</v>
      </c>
    </row>
    <row r="2866" spans="1:9" x14ac:dyDescent="0.2">
      <c r="A2866" s="141" t="s">
        <v>5745</v>
      </c>
      <c r="B2866" s="142" t="s">
        <v>18246</v>
      </c>
      <c r="C2866" s="143">
        <v>76</v>
      </c>
      <c r="D2866" s="143">
        <v>3</v>
      </c>
      <c r="E2866" s="144">
        <v>16302.17</v>
      </c>
      <c r="F2866" s="144">
        <v>90.26</v>
      </c>
      <c r="G2866" s="144">
        <v>252.49</v>
      </c>
      <c r="H2866" s="144">
        <v>1735.19</v>
      </c>
      <c r="I2866" s="144">
        <v>2077.94</v>
      </c>
    </row>
    <row r="2867" spans="1:9" x14ac:dyDescent="0.2">
      <c r="A2867" s="141" t="s">
        <v>5747</v>
      </c>
      <c r="B2867" s="142" t="s">
        <v>18247</v>
      </c>
      <c r="C2867" s="143">
        <v>146</v>
      </c>
      <c r="D2867" s="143">
        <v>2</v>
      </c>
      <c r="E2867" s="144">
        <v>38945.61</v>
      </c>
      <c r="F2867" s="144">
        <v>173.39</v>
      </c>
      <c r="G2867" s="144">
        <v>168.33</v>
      </c>
      <c r="H2867" s="144">
        <v>4145.34</v>
      </c>
      <c r="I2867" s="144">
        <v>4487.0600000000004</v>
      </c>
    </row>
    <row r="2868" spans="1:9" x14ac:dyDescent="0.2">
      <c r="A2868" s="141" t="s">
        <v>5749</v>
      </c>
      <c r="B2868" s="142" t="s">
        <v>18248</v>
      </c>
      <c r="C2868" s="143">
        <v>57</v>
      </c>
      <c r="D2868" s="143">
        <v>4</v>
      </c>
      <c r="E2868" s="144">
        <v>945.52</v>
      </c>
      <c r="F2868" s="144">
        <v>67.7</v>
      </c>
      <c r="G2868" s="144">
        <v>336.66</v>
      </c>
      <c r="H2868" s="144">
        <v>100.64</v>
      </c>
      <c r="I2868" s="144">
        <v>505</v>
      </c>
    </row>
    <row r="2869" spans="1:9" x14ac:dyDescent="0.2">
      <c r="A2869" s="141" t="s">
        <v>5751</v>
      </c>
      <c r="B2869" s="142" t="s">
        <v>18249</v>
      </c>
      <c r="C2869" s="143">
        <v>56</v>
      </c>
      <c r="D2869" s="143">
        <v>1</v>
      </c>
      <c r="E2869" s="144">
        <v>186.61</v>
      </c>
      <c r="F2869" s="144">
        <v>66.5</v>
      </c>
      <c r="G2869" s="144">
        <v>84.16</v>
      </c>
      <c r="H2869" s="144">
        <v>19.86</v>
      </c>
      <c r="I2869" s="144">
        <v>170.52</v>
      </c>
    </row>
    <row r="2870" spans="1:9" x14ac:dyDescent="0.2">
      <c r="A2870" s="141" t="s">
        <v>5753</v>
      </c>
      <c r="B2870" s="142" t="s">
        <v>18250</v>
      </c>
      <c r="C2870" s="143">
        <v>98</v>
      </c>
      <c r="D2870" s="143">
        <v>5</v>
      </c>
      <c r="E2870" s="144">
        <v>933.05</v>
      </c>
      <c r="F2870" s="144">
        <v>116.38</v>
      </c>
      <c r="G2870" s="144">
        <v>420.82</v>
      </c>
      <c r="H2870" s="144">
        <v>99.31</v>
      </c>
      <c r="I2870" s="144">
        <v>636.51</v>
      </c>
    </row>
    <row r="2871" spans="1:9" x14ac:dyDescent="0.2">
      <c r="A2871" s="141" t="s">
        <v>5755</v>
      </c>
      <c r="B2871" s="142" t="s">
        <v>18251</v>
      </c>
      <c r="C2871" s="143">
        <v>12710</v>
      </c>
      <c r="D2871" s="143">
        <v>100</v>
      </c>
      <c r="E2871" s="144">
        <v>28768.49</v>
      </c>
      <c r="F2871" s="144">
        <v>15094.5</v>
      </c>
      <c r="G2871" s="144">
        <v>8416.3799999999992</v>
      </c>
      <c r="H2871" s="144">
        <v>3062.1</v>
      </c>
      <c r="I2871" s="144">
        <v>26572.98</v>
      </c>
    </row>
    <row r="2872" spans="1:9" x14ac:dyDescent="0.2">
      <c r="A2872" s="141" t="s">
        <v>5757</v>
      </c>
      <c r="B2872" s="142" t="s">
        <v>18252</v>
      </c>
      <c r="C2872" s="143">
        <v>19</v>
      </c>
      <c r="D2872" s="143">
        <v>2</v>
      </c>
      <c r="E2872" s="144">
        <v>74.64</v>
      </c>
      <c r="F2872" s="144">
        <v>22.57</v>
      </c>
      <c r="G2872" s="144">
        <v>168.33</v>
      </c>
      <c r="H2872" s="144">
        <v>7.94</v>
      </c>
      <c r="I2872" s="144">
        <v>198.84</v>
      </c>
    </row>
    <row r="2873" spans="1:9" x14ac:dyDescent="0.2">
      <c r="A2873" s="141" t="s">
        <v>5759</v>
      </c>
      <c r="B2873" s="142" t="s">
        <v>18253</v>
      </c>
      <c r="C2873" s="143">
        <v>116</v>
      </c>
      <c r="D2873" s="143">
        <v>0</v>
      </c>
      <c r="E2873" s="144">
        <v>0</v>
      </c>
      <c r="F2873" s="144">
        <v>137.76</v>
      </c>
      <c r="G2873" s="144">
        <v>0</v>
      </c>
      <c r="H2873" s="144">
        <v>0</v>
      </c>
      <c r="I2873" s="144">
        <v>137.76</v>
      </c>
    </row>
    <row r="2874" spans="1:9" x14ac:dyDescent="0.2">
      <c r="A2874" s="141" t="s">
        <v>5761</v>
      </c>
      <c r="B2874" s="142" t="s">
        <v>18254</v>
      </c>
      <c r="C2874" s="143">
        <v>61</v>
      </c>
      <c r="D2874" s="143">
        <v>2</v>
      </c>
      <c r="E2874" s="144">
        <v>435.43</v>
      </c>
      <c r="F2874" s="144">
        <v>72.45</v>
      </c>
      <c r="G2874" s="144">
        <v>168.33</v>
      </c>
      <c r="H2874" s="144">
        <v>46.34</v>
      </c>
      <c r="I2874" s="144">
        <v>287.12</v>
      </c>
    </row>
    <row r="2875" spans="1:9" x14ac:dyDescent="0.2">
      <c r="A2875" s="141" t="s">
        <v>5763</v>
      </c>
      <c r="B2875" s="142" t="s">
        <v>18255</v>
      </c>
      <c r="C2875" s="143">
        <v>32</v>
      </c>
      <c r="D2875" s="143">
        <v>2</v>
      </c>
      <c r="E2875" s="144">
        <v>595.66999999999996</v>
      </c>
      <c r="F2875" s="144">
        <v>38</v>
      </c>
      <c r="G2875" s="144">
        <v>168.33</v>
      </c>
      <c r="H2875" s="144">
        <v>63.4</v>
      </c>
      <c r="I2875" s="144">
        <v>269.73</v>
      </c>
    </row>
    <row r="2876" spans="1:9" x14ac:dyDescent="0.2">
      <c r="A2876" s="141" t="s">
        <v>5765</v>
      </c>
      <c r="B2876" s="142" t="s">
        <v>18256</v>
      </c>
      <c r="C2876" s="143">
        <v>60</v>
      </c>
      <c r="D2876" s="143">
        <v>0</v>
      </c>
      <c r="E2876" s="144">
        <v>0</v>
      </c>
      <c r="F2876" s="144">
        <v>71.260000000000005</v>
      </c>
      <c r="G2876" s="144">
        <v>0</v>
      </c>
      <c r="H2876" s="144">
        <v>0</v>
      </c>
      <c r="I2876" s="144">
        <v>71.260000000000005</v>
      </c>
    </row>
    <row r="2877" spans="1:9" x14ac:dyDescent="0.2">
      <c r="A2877" s="141" t="s">
        <v>5767</v>
      </c>
      <c r="B2877" s="142" t="s">
        <v>18257</v>
      </c>
      <c r="C2877" s="143">
        <v>6</v>
      </c>
      <c r="D2877" s="143">
        <v>0</v>
      </c>
      <c r="E2877" s="144">
        <v>0</v>
      </c>
      <c r="F2877" s="144">
        <v>7.13</v>
      </c>
      <c r="G2877" s="144">
        <v>0</v>
      </c>
      <c r="H2877" s="144">
        <v>0</v>
      </c>
      <c r="I2877" s="144">
        <v>7.13</v>
      </c>
    </row>
    <row r="2878" spans="1:9" x14ac:dyDescent="0.2">
      <c r="A2878" s="141" t="s">
        <v>5769</v>
      </c>
      <c r="B2878" s="142" t="s">
        <v>18258</v>
      </c>
      <c r="C2878" s="143">
        <v>66</v>
      </c>
      <c r="D2878" s="143">
        <v>4</v>
      </c>
      <c r="E2878" s="144">
        <v>149.28</v>
      </c>
      <c r="F2878" s="144">
        <v>78.38</v>
      </c>
      <c r="G2878" s="144">
        <v>336.66</v>
      </c>
      <c r="H2878" s="144">
        <v>15.89</v>
      </c>
      <c r="I2878" s="144">
        <v>430.93</v>
      </c>
    </row>
    <row r="2879" spans="1:9" x14ac:dyDescent="0.2">
      <c r="A2879" s="141" t="s">
        <v>5771</v>
      </c>
      <c r="B2879" s="142" t="s">
        <v>18259</v>
      </c>
      <c r="C2879" s="143">
        <v>24</v>
      </c>
      <c r="D2879" s="143">
        <v>2</v>
      </c>
      <c r="E2879" s="144">
        <v>74.64</v>
      </c>
      <c r="F2879" s="144">
        <v>28.5</v>
      </c>
      <c r="G2879" s="144">
        <v>168.33</v>
      </c>
      <c r="H2879" s="144">
        <v>7.94</v>
      </c>
      <c r="I2879" s="144">
        <v>204.77</v>
      </c>
    </row>
    <row r="2880" spans="1:9" x14ac:dyDescent="0.2">
      <c r="A2880" s="141" t="s">
        <v>5773</v>
      </c>
      <c r="B2880" s="142" t="s">
        <v>18260</v>
      </c>
      <c r="C2880" s="143">
        <v>143</v>
      </c>
      <c r="D2880" s="143">
        <v>4</v>
      </c>
      <c r="E2880" s="144">
        <v>746.44</v>
      </c>
      <c r="F2880" s="144">
        <v>169.82</v>
      </c>
      <c r="G2880" s="144">
        <v>336.66</v>
      </c>
      <c r="H2880" s="144">
        <v>79.45</v>
      </c>
      <c r="I2880" s="144">
        <v>585.92999999999995</v>
      </c>
    </row>
    <row r="2881" spans="1:9" x14ac:dyDescent="0.2">
      <c r="A2881" s="141" t="s">
        <v>5775</v>
      </c>
      <c r="B2881" s="142" t="s">
        <v>18261</v>
      </c>
      <c r="C2881" s="143">
        <v>1611</v>
      </c>
      <c r="D2881" s="143">
        <v>18</v>
      </c>
      <c r="E2881" s="144">
        <v>3905.48</v>
      </c>
      <c r="F2881" s="144">
        <v>1913.24</v>
      </c>
      <c r="G2881" s="144">
        <v>1514.95</v>
      </c>
      <c r="H2881" s="144">
        <v>415.7</v>
      </c>
      <c r="I2881" s="144">
        <v>3843.89</v>
      </c>
    </row>
    <row r="2882" spans="1:9" x14ac:dyDescent="0.2">
      <c r="A2882" s="141" t="s">
        <v>5777</v>
      </c>
      <c r="B2882" s="142" t="s">
        <v>18262</v>
      </c>
      <c r="C2882" s="143">
        <v>20</v>
      </c>
      <c r="D2882" s="143">
        <v>1</v>
      </c>
      <c r="E2882" s="144">
        <v>269.25</v>
      </c>
      <c r="F2882" s="144">
        <v>23.75</v>
      </c>
      <c r="G2882" s="144">
        <v>84.16</v>
      </c>
      <c r="H2882" s="144">
        <v>28.66</v>
      </c>
      <c r="I2882" s="144">
        <v>136.57</v>
      </c>
    </row>
    <row r="2883" spans="1:9" x14ac:dyDescent="0.2">
      <c r="A2883" s="141" t="s">
        <v>5779</v>
      </c>
      <c r="B2883" s="142" t="s">
        <v>18263</v>
      </c>
      <c r="C2883" s="143">
        <v>117</v>
      </c>
      <c r="D2883" s="143">
        <v>1</v>
      </c>
      <c r="E2883" s="144">
        <v>186.61</v>
      </c>
      <c r="F2883" s="144">
        <v>138.94999999999999</v>
      </c>
      <c r="G2883" s="144">
        <v>84.16</v>
      </c>
      <c r="H2883" s="144">
        <v>19.86</v>
      </c>
      <c r="I2883" s="144">
        <v>242.97</v>
      </c>
    </row>
    <row r="2884" spans="1:9" x14ac:dyDescent="0.2">
      <c r="A2884" s="141" t="s">
        <v>5781</v>
      </c>
      <c r="B2884" s="142" t="s">
        <v>18264</v>
      </c>
      <c r="C2884" s="143">
        <v>23</v>
      </c>
      <c r="D2884" s="143">
        <v>1</v>
      </c>
      <c r="E2884" s="144">
        <v>188.48</v>
      </c>
      <c r="F2884" s="144">
        <v>27.31</v>
      </c>
      <c r="G2884" s="144">
        <v>84.16</v>
      </c>
      <c r="H2884" s="144">
        <v>20.059999999999999</v>
      </c>
      <c r="I2884" s="144">
        <v>131.53</v>
      </c>
    </row>
    <row r="2885" spans="1:9" x14ac:dyDescent="0.2">
      <c r="A2885" s="141" t="s">
        <v>5783</v>
      </c>
      <c r="B2885" s="142" t="s">
        <v>18265</v>
      </c>
      <c r="C2885" s="143">
        <v>109</v>
      </c>
      <c r="D2885" s="143">
        <v>0</v>
      </c>
      <c r="E2885" s="144">
        <v>0</v>
      </c>
      <c r="F2885" s="144">
        <v>129.44999999999999</v>
      </c>
      <c r="G2885" s="144">
        <v>0</v>
      </c>
      <c r="H2885" s="144">
        <v>0</v>
      </c>
      <c r="I2885" s="144">
        <v>129.44999999999999</v>
      </c>
    </row>
    <row r="2886" spans="1:9" x14ac:dyDescent="0.2">
      <c r="A2886" s="141" t="s">
        <v>5785</v>
      </c>
      <c r="B2886" s="142" t="s">
        <v>18266</v>
      </c>
      <c r="C2886" s="143">
        <v>21</v>
      </c>
      <c r="D2886" s="143">
        <v>0</v>
      </c>
      <c r="E2886" s="144">
        <v>0</v>
      </c>
      <c r="F2886" s="144">
        <v>24.94</v>
      </c>
      <c r="G2886" s="144">
        <v>0</v>
      </c>
      <c r="H2886" s="144">
        <v>0</v>
      </c>
      <c r="I2886" s="144">
        <v>24.94</v>
      </c>
    </row>
    <row r="2887" spans="1:9" x14ac:dyDescent="0.2">
      <c r="A2887" s="141" t="s">
        <v>5787</v>
      </c>
      <c r="B2887" s="142" t="s">
        <v>18267</v>
      </c>
      <c r="C2887" s="143">
        <v>552</v>
      </c>
      <c r="D2887" s="143">
        <v>21</v>
      </c>
      <c r="E2887" s="144">
        <v>4298.75</v>
      </c>
      <c r="F2887" s="144">
        <v>655.56</v>
      </c>
      <c r="G2887" s="144">
        <v>1767.44</v>
      </c>
      <c r="H2887" s="144">
        <v>457.55</v>
      </c>
      <c r="I2887" s="144">
        <v>2880.55</v>
      </c>
    </row>
    <row r="2888" spans="1:9" x14ac:dyDescent="0.2">
      <c r="A2888" s="141" t="s">
        <v>5789</v>
      </c>
      <c r="B2888" s="142" t="s">
        <v>18268</v>
      </c>
      <c r="C2888" s="143">
        <v>10</v>
      </c>
      <c r="D2888" s="143">
        <v>0</v>
      </c>
      <c r="E2888" s="144">
        <v>0</v>
      </c>
      <c r="F2888" s="144">
        <v>11.88</v>
      </c>
      <c r="G2888" s="144">
        <v>0</v>
      </c>
      <c r="H2888" s="144">
        <v>0</v>
      </c>
      <c r="I2888" s="144">
        <v>11.88</v>
      </c>
    </row>
    <row r="2889" spans="1:9" x14ac:dyDescent="0.2">
      <c r="A2889" s="141" t="s">
        <v>5791</v>
      </c>
      <c r="B2889" s="142" t="s">
        <v>18269</v>
      </c>
      <c r="C2889" s="143">
        <v>111</v>
      </c>
      <c r="D2889" s="143">
        <v>1</v>
      </c>
      <c r="E2889" s="144">
        <v>174.17</v>
      </c>
      <c r="F2889" s="144">
        <v>131.82</v>
      </c>
      <c r="G2889" s="144">
        <v>84.16</v>
      </c>
      <c r="H2889" s="144">
        <v>18.54</v>
      </c>
      <c r="I2889" s="144">
        <v>234.52</v>
      </c>
    </row>
    <row r="2890" spans="1:9" x14ac:dyDescent="0.2">
      <c r="A2890" s="141" t="s">
        <v>5793</v>
      </c>
      <c r="B2890" s="142" t="s">
        <v>18270</v>
      </c>
      <c r="C2890" s="143">
        <v>12</v>
      </c>
      <c r="D2890" s="143">
        <v>0</v>
      </c>
      <c r="E2890" s="144">
        <v>0</v>
      </c>
      <c r="F2890" s="144">
        <v>14.25</v>
      </c>
      <c r="G2890" s="144">
        <v>0</v>
      </c>
      <c r="H2890" s="144">
        <v>0</v>
      </c>
      <c r="I2890" s="144">
        <v>14.25</v>
      </c>
    </row>
    <row r="2891" spans="1:9" x14ac:dyDescent="0.2">
      <c r="A2891" s="141" t="s">
        <v>5795</v>
      </c>
      <c r="B2891" s="142" t="s">
        <v>18271</v>
      </c>
      <c r="C2891" s="143">
        <v>31</v>
      </c>
      <c r="D2891" s="143">
        <v>0</v>
      </c>
      <c r="E2891" s="144">
        <v>0</v>
      </c>
      <c r="F2891" s="144">
        <v>36.82</v>
      </c>
      <c r="G2891" s="144">
        <v>0</v>
      </c>
      <c r="H2891" s="144">
        <v>0</v>
      </c>
      <c r="I2891" s="144">
        <v>36.82</v>
      </c>
    </row>
    <row r="2892" spans="1:9" x14ac:dyDescent="0.2">
      <c r="A2892" s="141" t="s">
        <v>5797</v>
      </c>
      <c r="B2892" s="142" t="s">
        <v>18272</v>
      </c>
      <c r="C2892" s="143">
        <v>342</v>
      </c>
      <c r="D2892" s="143">
        <v>3</v>
      </c>
      <c r="E2892" s="144">
        <v>2531.23</v>
      </c>
      <c r="F2892" s="144">
        <v>406.16</v>
      </c>
      <c r="G2892" s="144">
        <v>252.49</v>
      </c>
      <c r="H2892" s="144">
        <v>269.42</v>
      </c>
      <c r="I2892" s="144">
        <v>928.07</v>
      </c>
    </row>
    <row r="2893" spans="1:9" x14ac:dyDescent="0.2">
      <c r="A2893" s="141" t="s">
        <v>5799</v>
      </c>
      <c r="B2893" s="142" t="s">
        <v>18273</v>
      </c>
      <c r="C2893" s="143">
        <v>129</v>
      </c>
      <c r="D2893" s="143">
        <v>4</v>
      </c>
      <c r="E2893" s="144">
        <v>746.44</v>
      </c>
      <c r="F2893" s="144">
        <v>153.19999999999999</v>
      </c>
      <c r="G2893" s="144">
        <v>336.66</v>
      </c>
      <c r="H2893" s="144">
        <v>79.45</v>
      </c>
      <c r="I2893" s="144">
        <v>569.30999999999995</v>
      </c>
    </row>
    <row r="2894" spans="1:9" x14ac:dyDescent="0.2">
      <c r="A2894" s="141" t="s">
        <v>5801</v>
      </c>
      <c r="B2894" s="142" t="s">
        <v>18274</v>
      </c>
      <c r="C2894" s="143">
        <v>286</v>
      </c>
      <c r="D2894" s="143">
        <v>3</v>
      </c>
      <c r="E2894" s="144">
        <v>1053.06</v>
      </c>
      <c r="F2894" s="144">
        <v>339.66</v>
      </c>
      <c r="G2894" s="144">
        <v>252.49</v>
      </c>
      <c r="H2894" s="144">
        <v>112.09</v>
      </c>
      <c r="I2894" s="144">
        <v>704.24</v>
      </c>
    </row>
    <row r="2895" spans="1:9" x14ac:dyDescent="0.2">
      <c r="A2895" s="141" t="s">
        <v>5803</v>
      </c>
      <c r="B2895" s="142" t="s">
        <v>18275</v>
      </c>
      <c r="C2895" s="143">
        <v>17</v>
      </c>
      <c r="D2895" s="143">
        <v>0</v>
      </c>
      <c r="E2895" s="144">
        <v>0</v>
      </c>
      <c r="F2895" s="144">
        <v>20.190000000000001</v>
      </c>
      <c r="G2895" s="144">
        <v>0</v>
      </c>
      <c r="H2895" s="144">
        <v>0</v>
      </c>
      <c r="I2895" s="144">
        <v>20.190000000000001</v>
      </c>
    </row>
    <row r="2896" spans="1:9" x14ac:dyDescent="0.2">
      <c r="A2896" s="141" t="s">
        <v>5805</v>
      </c>
      <c r="B2896" s="142" t="s">
        <v>18276</v>
      </c>
      <c r="C2896" s="143">
        <v>3797</v>
      </c>
      <c r="D2896" s="143">
        <v>80</v>
      </c>
      <c r="E2896" s="144">
        <v>40430.04</v>
      </c>
      <c r="F2896" s="144">
        <v>4509.34</v>
      </c>
      <c r="G2896" s="144">
        <v>6733.1</v>
      </c>
      <c r="H2896" s="144">
        <v>4303.34</v>
      </c>
      <c r="I2896" s="144">
        <v>15545.78</v>
      </c>
    </row>
    <row r="2897" spans="1:9" x14ac:dyDescent="0.2">
      <c r="A2897" s="141" t="s">
        <v>5807</v>
      </c>
      <c r="B2897" s="142" t="s">
        <v>18277</v>
      </c>
      <c r="C2897" s="143">
        <v>84</v>
      </c>
      <c r="D2897" s="143">
        <v>0</v>
      </c>
      <c r="E2897" s="144">
        <v>0</v>
      </c>
      <c r="F2897" s="144">
        <v>99.76</v>
      </c>
      <c r="G2897" s="144">
        <v>0</v>
      </c>
      <c r="H2897" s="144">
        <v>0</v>
      </c>
      <c r="I2897" s="144">
        <v>99.76</v>
      </c>
    </row>
    <row r="2898" spans="1:9" x14ac:dyDescent="0.2">
      <c r="A2898" s="141" t="s">
        <v>5809</v>
      </c>
      <c r="B2898" s="142" t="s">
        <v>18278</v>
      </c>
      <c r="C2898" s="143">
        <v>361</v>
      </c>
      <c r="D2898" s="143">
        <v>5</v>
      </c>
      <c r="E2898" s="144">
        <v>727.79</v>
      </c>
      <c r="F2898" s="144">
        <v>428.73</v>
      </c>
      <c r="G2898" s="144">
        <v>420.82</v>
      </c>
      <c r="H2898" s="144">
        <v>77.459999999999994</v>
      </c>
      <c r="I2898" s="144">
        <v>927.01</v>
      </c>
    </row>
    <row r="2899" spans="1:9" x14ac:dyDescent="0.2">
      <c r="A2899" s="141" t="s">
        <v>5811</v>
      </c>
      <c r="B2899" s="142" t="s">
        <v>18279</v>
      </c>
      <c r="C2899" s="143">
        <v>105</v>
      </c>
      <c r="D2899" s="143">
        <v>0</v>
      </c>
      <c r="E2899" s="144">
        <v>0</v>
      </c>
      <c r="F2899" s="144">
        <v>124.7</v>
      </c>
      <c r="G2899" s="144">
        <v>0</v>
      </c>
      <c r="H2899" s="144">
        <v>0</v>
      </c>
      <c r="I2899" s="144">
        <v>124.7</v>
      </c>
    </row>
    <row r="2900" spans="1:9" x14ac:dyDescent="0.2">
      <c r="A2900" s="141" t="s">
        <v>5813</v>
      </c>
      <c r="B2900" s="142" t="s">
        <v>18280</v>
      </c>
      <c r="C2900" s="143">
        <v>33</v>
      </c>
      <c r="D2900" s="143">
        <v>0</v>
      </c>
      <c r="E2900" s="144">
        <v>0</v>
      </c>
      <c r="F2900" s="144">
        <v>39.19</v>
      </c>
      <c r="G2900" s="144">
        <v>0</v>
      </c>
      <c r="H2900" s="144">
        <v>0</v>
      </c>
      <c r="I2900" s="144">
        <v>39.19</v>
      </c>
    </row>
    <row r="2901" spans="1:9" x14ac:dyDescent="0.2">
      <c r="A2901" s="141" t="s">
        <v>5815</v>
      </c>
      <c r="B2901" s="142" t="s">
        <v>18281</v>
      </c>
      <c r="C2901" s="143">
        <v>57</v>
      </c>
      <c r="D2901" s="143">
        <v>0</v>
      </c>
      <c r="E2901" s="144">
        <v>0</v>
      </c>
      <c r="F2901" s="144">
        <v>67.7</v>
      </c>
      <c r="G2901" s="144">
        <v>0</v>
      </c>
      <c r="H2901" s="144">
        <v>0</v>
      </c>
      <c r="I2901" s="144">
        <v>67.7</v>
      </c>
    </row>
    <row r="2902" spans="1:9" x14ac:dyDescent="0.2">
      <c r="A2902" s="141" t="s">
        <v>5817</v>
      </c>
      <c r="B2902" s="142" t="s">
        <v>18282</v>
      </c>
      <c r="C2902" s="143">
        <v>201</v>
      </c>
      <c r="D2902" s="143">
        <v>6</v>
      </c>
      <c r="E2902" s="144">
        <v>1007.71</v>
      </c>
      <c r="F2902" s="144">
        <v>238.71</v>
      </c>
      <c r="G2902" s="144">
        <v>504.98</v>
      </c>
      <c r="H2902" s="144">
        <v>107.26</v>
      </c>
      <c r="I2902" s="144">
        <v>850.95</v>
      </c>
    </row>
    <row r="2903" spans="1:9" x14ac:dyDescent="0.2">
      <c r="A2903" s="141" t="s">
        <v>5819</v>
      </c>
      <c r="B2903" s="142" t="s">
        <v>18283</v>
      </c>
      <c r="C2903" s="143">
        <v>64</v>
      </c>
      <c r="D2903" s="143">
        <v>4</v>
      </c>
      <c r="E2903" s="144">
        <v>447.86</v>
      </c>
      <c r="F2903" s="144">
        <v>76.010000000000005</v>
      </c>
      <c r="G2903" s="144">
        <v>336.66</v>
      </c>
      <c r="H2903" s="144">
        <v>47.67</v>
      </c>
      <c r="I2903" s="144">
        <v>460.34</v>
      </c>
    </row>
    <row r="2904" spans="1:9" x14ac:dyDescent="0.2">
      <c r="A2904" s="141" t="s">
        <v>5821</v>
      </c>
      <c r="B2904" s="142" t="s">
        <v>18284</v>
      </c>
      <c r="C2904" s="143">
        <v>627</v>
      </c>
      <c r="D2904" s="143">
        <v>11</v>
      </c>
      <c r="E2904" s="144">
        <v>1920.44</v>
      </c>
      <c r="F2904" s="144">
        <v>744.63</v>
      </c>
      <c r="G2904" s="144">
        <v>925.8</v>
      </c>
      <c r="H2904" s="144">
        <v>204.41</v>
      </c>
      <c r="I2904" s="144">
        <v>1874.84</v>
      </c>
    </row>
    <row r="2905" spans="1:9" x14ac:dyDescent="0.2">
      <c r="A2905" s="141" t="s">
        <v>5823</v>
      </c>
      <c r="B2905" s="142" t="s">
        <v>18285</v>
      </c>
      <c r="C2905" s="143">
        <v>39</v>
      </c>
      <c r="D2905" s="143">
        <v>0</v>
      </c>
      <c r="E2905" s="144">
        <v>0</v>
      </c>
      <c r="F2905" s="144">
        <v>46.32</v>
      </c>
      <c r="G2905" s="144">
        <v>0</v>
      </c>
      <c r="H2905" s="144">
        <v>0</v>
      </c>
      <c r="I2905" s="144">
        <v>46.32</v>
      </c>
    </row>
    <row r="2906" spans="1:9" x14ac:dyDescent="0.2">
      <c r="A2906" s="141" t="s">
        <v>5825</v>
      </c>
      <c r="B2906" s="142" t="s">
        <v>18286</v>
      </c>
      <c r="C2906" s="143">
        <v>29</v>
      </c>
      <c r="D2906" s="143">
        <v>0</v>
      </c>
      <c r="E2906" s="144">
        <v>0</v>
      </c>
      <c r="F2906" s="144">
        <v>34.44</v>
      </c>
      <c r="G2906" s="144">
        <v>0</v>
      </c>
      <c r="H2906" s="144">
        <v>0</v>
      </c>
      <c r="I2906" s="144">
        <v>34.44</v>
      </c>
    </row>
    <row r="2907" spans="1:9" x14ac:dyDescent="0.2">
      <c r="A2907" s="141" t="s">
        <v>5827</v>
      </c>
      <c r="B2907" s="142" t="s">
        <v>18287</v>
      </c>
      <c r="C2907" s="143">
        <v>10</v>
      </c>
      <c r="D2907" s="143">
        <v>1</v>
      </c>
      <c r="E2907" s="144">
        <v>188.48</v>
      </c>
      <c r="F2907" s="144">
        <v>11.88</v>
      </c>
      <c r="G2907" s="144">
        <v>84.16</v>
      </c>
      <c r="H2907" s="144">
        <v>20.059999999999999</v>
      </c>
      <c r="I2907" s="144">
        <v>116.1</v>
      </c>
    </row>
    <row r="2908" spans="1:9" x14ac:dyDescent="0.2">
      <c r="A2908" s="141" t="s">
        <v>5829</v>
      </c>
      <c r="B2908" s="142" t="s">
        <v>18288</v>
      </c>
      <c r="C2908" s="143">
        <v>2523</v>
      </c>
      <c r="D2908" s="143">
        <v>56</v>
      </c>
      <c r="E2908" s="144">
        <v>32987.65</v>
      </c>
      <c r="F2908" s="144">
        <v>2996.34</v>
      </c>
      <c r="G2908" s="144">
        <v>4713.18</v>
      </c>
      <c r="H2908" s="144">
        <v>3511.18</v>
      </c>
      <c r="I2908" s="144">
        <v>11220.7</v>
      </c>
    </row>
    <row r="2909" spans="1:9" x14ac:dyDescent="0.2">
      <c r="A2909" s="141" t="s">
        <v>5831</v>
      </c>
      <c r="B2909" s="142" t="s">
        <v>18289</v>
      </c>
      <c r="C2909" s="143">
        <v>13</v>
      </c>
      <c r="D2909" s="143">
        <v>0</v>
      </c>
      <c r="E2909" s="144">
        <v>0</v>
      </c>
      <c r="F2909" s="144">
        <v>15.44</v>
      </c>
      <c r="G2909" s="144">
        <v>0</v>
      </c>
      <c r="H2909" s="144">
        <v>0</v>
      </c>
      <c r="I2909" s="144">
        <v>15.44</v>
      </c>
    </row>
    <row r="2910" spans="1:9" x14ac:dyDescent="0.2">
      <c r="A2910" s="141" t="s">
        <v>5833</v>
      </c>
      <c r="B2910" s="142" t="s">
        <v>18290</v>
      </c>
      <c r="C2910" s="143">
        <v>86</v>
      </c>
      <c r="D2910" s="143">
        <v>3</v>
      </c>
      <c r="E2910" s="144">
        <v>146.76</v>
      </c>
      <c r="F2910" s="144">
        <v>102.14</v>
      </c>
      <c r="G2910" s="144">
        <v>252.49</v>
      </c>
      <c r="H2910" s="144">
        <v>15.62</v>
      </c>
      <c r="I2910" s="144">
        <v>370.25</v>
      </c>
    </row>
    <row r="2911" spans="1:9" x14ac:dyDescent="0.2">
      <c r="A2911" s="141" t="s">
        <v>5835</v>
      </c>
      <c r="B2911" s="142" t="s">
        <v>18291</v>
      </c>
      <c r="C2911" s="143">
        <v>132</v>
      </c>
      <c r="D2911" s="143">
        <v>4</v>
      </c>
      <c r="E2911" s="144">
        <v>11697.9</v>
      </c>
      <c r="F2911" s="144">
        <v>156.77000000000001</v>
      </c>
      <c r="G2911" s="144">
        <v>336.66</v>
      </c>
      <c r="H2911" s="144">
        <v>1245.1099999999999</v>
      </c>
      <c r="I2911" s="144">
        <v>1738.54</v>
      </c>
    </row>
    <row r="2912" spans="1:9" x14ac:dyDescent="0.2">
      <c r="A2912" s="141" t="s">
        <v>5837</v>
      </c>
      <c r="B2912" s="142" t="s">
        <v>18292</v>
      </c>
      <c r="C2912" s="143">
        <v>299</v>
      </c>
      <c r="D2912" s="143">
        <v>6</v>
      </c>
      <c r="E2912" s="144">
        <v>870.31</v>
      </c>
      <c r="F2912" s="144">
        <v>355.1</v>
      </c>
      <c r="G2912" s="144">
        <v>504.98</v>
      </c>
      <c r="H2912" s="144">
        <v>92.63</v>
      </c>
      <c r="I2912" s="144">
        <v>952.71</v>
      </c>
    </row>
    <row r="2913" spans="1:9" x14ac:dyDescent="0.2">
      <c r="A2913" s="141" t="s">
        <v>5839</v>
      </c>
      <c r="B2913" s="142" t="s">
        <v>18293</v>
      </c>
      <c r="C2913" s="143">
        <v>92</v>
      </c>
      <c r="D2913" s="143">
        <v>2</v>
      </c>
      <c r="E2913" s="144">
        <v>14424.3</v>
      </c>
      <c r="F2913" s="144">
        <v>109.26</v>
      </c>
      <c r="G2913" s="144">
        <v>168.33</v>
      </c>
      <c r="H2913" s="144">
        <v>1535.31</v>
      </c>
      <c r="I2913" s="144">
        <v>1812.9</v>
      </c>
    </row>
    <row r="2914" spans="1:9" x14ac:dyDescent="0.2">
      <c r="A2914" s="141" t="s">
        <v>5841</v>
      </c>
      <c r="B2914" s="142" t="s">
        <v>18294</v>
      </c>
      <c r="C2914" s="143">
        <v>54</v>
      </c>
      <c r="D2914" s="143">
        <v>7</v>
      </c>
      <c r="E2914" s="144">
        <v>984.59</v>
      </c>
      <c r="F2914" s="144">
        <v>64.13</v>
      </c>
      <c r="G2914" s="144">
        <v>589.14</v>
      </c>
      <c r="H2914" s="144">
        <v>104.8</v>
      </c>
      <c r="I2914" s="144">
        <v>758.07</v>
      </c>
    </row>
    <row r="2915" spans="1:9" x14ac:dyDescent="0.2">
      <c r="A2915" s="141" t="s">
        <v>5843</v>
      </c>
      <c r="B2915" s="142" t="s">
        <v>18295</v>
      </c>
      <c r="C2915" s="143">
        <v>566</v>
      </c>
      <c r="D2915" s="143">
        <v>22</v>
      </c>
      <c r="E2915" s="144">
        <v>3971.09</v>
      </c>
      <c r="F2915" s="144">
        <v>672.18</v>
      </c>
      <c r="G2915" s="144">
        <v>1851.61</v>
      </c>
      <c r="H2915" s="144">
        <v>422.68</v>
      </c>
      <c r="I2915" s="144">
        <v>2946.47</v>
      </c>
    </row>
    <row r="2916" spans="1:9" x14ac:dyDescent="0.2">
      <c r="A2916" s="141" t="s">
        <v>5845</v>
      </c>
      <c r="B2916" s="142" t="s">
        <v>18296</v>
      </c>
      <c r="C2916" s="143">
        <v>57</v>
      </c>
      <c r="D2916" s="143">
        <v>2</v>
      </c>
      <c r="E2916" s="144">
        <v>435.43</v>
      </c>
      <c r="F2916" s="144">
        <v>67.7</v>
      </c>
      <c r="G2916" s="144">
        <v>168.33</v>
      </c>
      <c r="H2916" s="144">
        <v>46.34</v>
      </c>
      <c r="I2916" s="144">
        <v>282.37</v>
      </c>
    </row>
    <row r="2917" spans="1:9" x14ac:dyDescent="0.2">
      <c r="A2917" s="141" t="s">
        <v>5847</v>
      </c>
      <c r="B2917" s="142" t="s">
        <v>18297</v>
      </c>
      <c r="C2917" s="143">
        <v>2579</v>
      </c>
      <c r="D2917" s="143">
        <v>25</v>
      </c>
      <c r="E2917" s="144">
        <v>4542.05</v>
      </c>
      <c r="F2917" s="144">
        <v>3062.84</v>
      </c>
      <c r="G2917" s="144">
        <v>2104.1</v>
      </c>
      <c r="H2917" s="144">
        <v>483.46</v>
      </c>
      <c r="I2917" s="144">
        <v>5650.4</v>
      </c>
    </row>
    <row r="2918" spans="1:9" x14ac:dyDescent="0.2">
      <c r="A2918" s="141" t="s">
        <v>5849</v>
      </c>
      <c r="B2918" s="142" t="s">
        <v>18298</v>
      </c>
      <c r="C2918" s="143">
        <v>95</v>
      </c>
      <c r="D2918" s="143">
        <v>0</v>
      </c>
      <c r="E2918" s="144">
        <v>0</v>
      </c>
      <c r="F2918" s="144">
        <v>112.82</v>
      </c>
      <c r="G2918" s="144">
        <v>0</v>
      </c>
      <c r="H2918" s="144">
        <v>0</v>
      </c>
      <c r="I2918" s="144">
        <v>112.82</v>
      </c>
    </row>
    <row r="2919" spans="1:9" x14ac:dyDescent="0.2">
      <c r="A2919" s="141" t="s">
        <v>5851</v>
      </c>
      <c r="B2919" s="142" t="s">
        <v>18299</v>
      </c>
      <c r="C2919" s="143">
        <v>31</v>
      </c>
      <c r="D2919" s="143">
        <v>0</v>
      </c>
      <c r="E2919" s="144">
        <v>0</v>
      </c>
      <c r="F2919" s="144">
        <v>36.82</v>
      </c>
      <c r="G2919" s="144">
        <v>0</v>
      </c>
      <c r="H2919" s="144">
        <v>0</v>
      </c>
      <c r="I2919" s="144">
        <v>36.82</v>
      </c>
    </row>
    <row r="2920" spans="1:9" x14ac:dyDescent="0.2">
      <c r="A2920" s="141" t="s">
        <v>5853</v>
      </c>
      <c r="B2920" s="142" t="s">
        <v>18300</v>
      </c>
      <c r="C2920" s="143">
        <v>87064</v>
      </c>
      <c r="D2920" s="143">
        <v>1048</v>
      </c>
      <c r="E2920" s="144">
        <v>704687.16</v>
      </c>
      <c r="F2920" s="144">
        <v>103397.9</v>
      </c>
      <c r="G2920" s="144">
        <v>88203.69</v>
      </c>
      <c r="H2920" s="144">
        <v>75006.36</v>
      </c>
      <c r="I2920" s="144">
        <v>266607.95</v>
      </c>
    </row>
    <row r="2921" spans="1:9" x14ac:dyDescent="0.2">
      <c r="A2921" s="141" t="s">
        <v>5855</v>
      </c>
      <c r="B2921" s="142" t="s">
        <v>18301</v>
      </c>
      <c r="C2921" s="143">
        <v>86</v>
      </c>
      <c r="D2921" s="143">
        <v>0</v>
      </c>
      <c r="E2921" s="144">
        <v>0</v>
      </c>
      <c r="F2921" s="144">
        <v>102.14</v>
      </c>
      <c r="G2921" s="144">
        <v>0</v>
      </c>
      <c r="H2921" s="144">
        <v>0</v>
      </c>
      <c r="I2921" s="144">
        <v>102.14</v>
      </c>
    </row>
    <row r="2922" spans="1:9" x14ac:dyDescent="0.2">
      <c r="A2922" s="141" t="s">
        <v>5857</v>
      </c>
      <c r="B2922" s="142" t="s">
        <v>18302</v>
      </c>
      <c r="C2922" s="143">
        <v>239</v>
      </c>
      <c r="D2922" s="143">
        <v>2</v>
      </c>
      <c r="E2922" s="144">
        <v>435.43</v>
      </c>
      <c r="F2922" s="144">
        <v>283.83999999999997</v>
      </c>
      <c r="G2922" s="144">
        <v>168.33</v>
      </c>
      <c r="H2922" s="144">
        <v>46.34</v>
      </c>
      <c r="I2922" s="144">
        <v>498.51</v>
      </c>
    </row>
    <row r="2923" spans="1:9" x14ac:dyDescent="0.2">
      <c r="A2923" s="141" t="s">
        <v>5859</v>
      </c>
      <c r="B2923" s="142" t="s">
        <v>18303</v>
      </c>
      <c r="C2923" s="143">
        <v>26</v>
      </c>
      <c r="D2923" s="143">
        <v>1</v>
      </c>
      <c r="E2923" s="144">
        <v>186.61</v>
      </c>
      <c r="F2923" s="144">
        <v>30.88</v>
      </c>
      <c r="G2923" s="144">
        <v>84.16</v>
      </c>
      <c r="H2923" s="144">
        <v>19.86</v>
      </c>
      <c r="I2923" s="144">
        <v>134.9</v>
      </c>
    </row>
    <row r="2924" spans="1:9" x14ac:dyDescent="0.2">
      <c r="A2924" s="141" t="s">
        <v>5861</v>
      </c>
      <c r="B2924" s="142" t="s">
        <v>18304</v>
      </c>
      <c r="C2924" s="143">
        <v>117</v>
      </c>
      <c r="D2924" s="143">
        <v>1</v>
      </c>
      <c r="E2924" s="144">
        <v>186.61</v>
      </c>
      <c r="F2924" s="144">
        <v>138.94999999999999</v>
      </c>
      <c r="G2924" s="144">
        <v>84.16</v>
      </c>
      <c r="H2924" s="144">
        <v>19.86</v>
      </c>
      <c r="I2924" s="144">
        <v>242.97</v>
      </c>
    </row>
    <row r="2925" spans="1:9" x14ac:dyDescent="0.2">
      <c r="A2925" s="141" t="s">
        <v>5863</v>
      </c>
      <c r="B2925" s="142" t="s">
        <v>18305</v>
      </c>
      <c r="C2925" s="143">
        <v>18</v>
      </c>
      <c r="D2925" s="143">
        <v>1</v>
      </c>
      <c r="E2925" s="144">
        <v>9520.0400000000009</v>
      </c>
      <c r="F2925" s="144">
        <v>21.38</v>
      </c>
      <c r="G2925" s="144">
        <v>84.16</v>
      </c>
      <c r="H2925" s="144">
        <v>1013.3</v>
      </c>
      <c r="I2925" s="144">
        <v>1118.8399999999999</v>
      </c>
    </row>
    <row r="2926" spans="1:9" x14ac:dyDescent="0.2">
      <c r="A2926" s="141" t="s">
        <v>5865</v>
      </c>
      <c r="B2926" s="142" t="s">
        <v>18306</v>
      </c>
      <c r="C2926" s="143">
        <v>292</v>
      </c>
      <c r="D2926" s="143">
        <v>6</v>
      </c>
      <c r="E2926" s="144">
        <v>806.53</v>
      </c>
      <c r="F2926" s="144">
        <v>346.78</v>
      </c>
      <c r="G2926" s="144">
        <v>504.98</v>
      </c>
      <c r="H2926" s="144">
        <v>85.85</v>
      </c>
      <c r="I2926" s="144">
        <v>937.61</v>
      </c>
    </row>
    <row r="2927" spans="1:9" x14ac:dyDescent="0.2">
      <c r="A2927" s="141" t="s">
        <v>5867</v>
      </c>
      <c r="B2927" s="142" t="s">
        <v>18307</v>
      </c>
      <c r="C2927" s="143">
        <v>39</v>
      </c>
      <c r="D2927" s="143">
        <v>1</v>
      </c>
      <c r="E2927" s="144">
        <v>6490.94</v>
      </c>
      <c r="F2927" s="144">
        <v>46.32</v>
      </c>
      <c r="G2927" s="144">
        <v>84.16</v>
      </c>
      <c r="H2927" s="144">
        <v>690.89</v>
      </c>
      <c r="I2927" s="144">
        <v>821.37</v>
      </c>
    </row>
    <row r="2928" spans="1:9" x14ac:dyDescent="0.2">
      <c r="A2928" s="141" t="s">
        <v>5869</v>
      </c>
      <c r="B2928" s="142" t="s">
        <v>18308</v>
      </c>
      <c r="C2928" s="143">
        <v>378</v>
      </c>
      <c r="D2928" s="143">
        <v>12</v>
      </c>
      <c r="E2928" s="144">
        <v>1991.69</v>
      </c>
      <c r="F2928" s="144">
        <v>448.91</v>
      </c>
      <c r="G2928" s="144">
        <v>1009.97</v>
      </c>
      <c r="H2928" s="144">
        <v>211.99</v>
      </c>
      <c r="I2928" s="144">
        <v>1670.87</v>
      </c>
    </row>
    <row r="2929" spans="1:9" x14ac:dyDescent="0.2">
      <c r="A2929" s="141" t="s">
        <v>5871</v>
      </c>
      <c r="B2929" s="142" t="s">
        <v>18309</v>
      </c>
      <c r="C2929" s="143">
        <v>2702</v>
      </c>
      <c r="D2929" s="143">
        <v>37</v>
      </c>
      <c r="E2929" s="144">
        <v>9591.56</v>
      </c>
      <c r="F2929" s="144">
        <v>3208.92</v>
      </c>
      <c r="G2929" s="144">
        <v>3114.06</v>
      </c>
      <c r="H2929" s="144">
        <v>1020.92</v>
      </c>
      <c r="I2929" s="144">
        <v>7343.9</v>
      </c>
    </row>
    <row r="2930" spans="1:9" x14ac:dyDescent="0.2">
      <c r="A2930" s="141" t="s">
        <v>5873</v>
      </c>
      <c r="B2930" s="142" t="s">
        <v>18310</v>
      </c>
      <c r="C2930" s="143">
        <v>38</v>
      </c>
      <c r="D2930" s="143">
        <v>0</v>
      </c>
      <c r="E2930" s="144">
        <v>0</v>
      </c>
      <c r="F2930" s="144">
        <v>45.13</v>
      </c>
      <c r="G2930" s="144">
        <v>0</v>
      </c>
      <c r="H2930" s="144">
        <v>0</v>
      </c>
      <c r="I2930" s="144">
        <v>45.13</v>
      </c>
    </row>
    <row r="2931" spans="1:9" x14ac:dyDescent="0.2">
      <c r="A2931" s="141" t="s">
        <v>5875</v>
      </c>
      <c r="B2931" s="142" t="s">
        <v>18311</v>
      </c>
      <c r="C2931" s="143">
        <v>52</v>
      </c>
      <c r="D2931" s="143">
        <v>0</v>
      </c>
      <c r="E2931" s="144">
        <v>0</v>
      </c>
      <c r="F2931" s="144">
        <v>61.75</v>
      </c>
      <c r="G2931" s="144">
        <v>0</v>
      </c>
      <c r="H2931" s="144">
        <v>0</v>
      </c>
      <c r="I2931" s="144">
        <v>61.75</v>
      </c>
    </row>
    <row r="2932" spans="1:9" x14ac:dyDescent="0.2">
      <c r="A2932" s="141" t="s">
        <v>5877</v>
      </c>
      <c r="B2932" s="142" t="s">
        <v>18312</v>
      </c>
      <c r="C2932" s="143">
        <v>41</v>
      </c>
      <c r="D2932" s="143">
        <v>0</v>
      </c>
      <c r="E2932" s="144">
        <v>0</v>
      </c>
      <c r="F2932" s="144">
        <v>48.69</v>
      </c>
      <c r="G2932" s="144">
        <v>0</v>
      </c>
      <c r="H2932" s="144">
        <v>0</v>
      </c>
      <c r="I2932" s="144">
        <v>48.69</v>
      </c>
    </row>
    <row r="2933" spans="1:9" x14ac:dyDescent="0.2">
      <c r="A2933" s="141" t="s">
        <v>5879</v>
      </c>
      <c r="B2933" s="142" t="s">
        <v>18313</v>
      </c>
      <c r="C2933" s="143">
        <v>58</v>
      </c>
      <c r="D2933" s="143">
        <v>0</v>
      </c>
      <c r="E2933" s="144">
        <v>0</v>
      </c>
      <c r="F2933" s="144">
        <v>68.88</v>
      </c>
      <c r="G2933" s="144">
        <v>0</v>
      </c>
      <c r="H2933" s="144">
        <v>0</v>
      </c>
      <c r="I2933" s="144">
        <v>68.88</v>
      </c>
    </row>
    <row r="2934" spans="1:9" x14ac:dyDescent="0.2">
      <c r="A2934" s="141" t="s">
        <v>5881</v>
      </c>
      <c r="B2934" s="142" t="s">
        <v>18314</v>
      </c>
      <c r="C2934" s="143">
        <v>105</v>
      </c>
      <c r="D2934" s="143">
        <v>2</v>
      </c>
      <c r="E2934" s="144">
        <v>74.64</v>
      </c>
      <c r="F2934" s="144">
        <v>124.7</v>
      </c>
      <c r="G2934" s="144">
        <v>168.33</v>
      </c>
      <c r="H2934" s="144">
        <v>7.94</v>
      </c>
      <c r="I2934" s="144">
        <v>300.97000000000003</v>
      </c>
    </row>
    <row r="2935" spans="1:9" x14ac:dyDescent="0.2">
      <c r="A2935" s="141" t="s">
        <v>5883</v>
      </c>
      <c r="B2935" s="142" t="s">
        <v>18315</v>
      </c>
      <c r="C2935" s="143">
        <v>1577</v>
      </c>
      <c r="D2935" s="143">
        <v>25</v>
      </c>
      <c r="E2935" s="144">
        <v>6736.42</v>
      </c>
      <c r="F2935" s="144">
        <v>1872.86</v>
      </c>
      <c r="G2935" s="144">
        <v>2104.1</v>
      </c>
      <c r="H2935" s="144">
        <v>717.02</v>
      </c>
      <c r="I2935" s="144">
        <v>4693.9799999999996</v>
      </c>
    </row>
    <row r="2936" spans="1:9" x14ac:dyDescent="0.2">
      <c r="A2936" s="141" t="s">
        <v>5885</v>
      </c>
      <c r="B2936" s="142" t="s">
        <v>18316</v>
      </c>
      <c r="C2936" s="143">
        <v>776</v>
      </c>
      <c r="D2936" s="143">
        <v>21</v>
      </c>
      <c r="E2936" s="144">
        <v>4650.67</v>
      </c>
      <c r="F2936" s="144">
        <v>921.58</v>
      </c>
      <c r="G2936" s="144">
        <v>1767.44</v>
      </c>
      <c r="H2936" s="144">
        <v>495.02</v>
      </c>
      <c r="I2936" s="144">
        <v>3184.04</v>
      </c>
    </row>
    <row r="2937" spans="1:9" x14ac:dyDescent="0.2">
      <c r="A2937" s="141" t="s">
        <v>5887</v>
      </c>
      <c r="B2937" s="142" t="s">
        <v>18317</v>
      </c>
      <c r="C2937" s="143">
        <v>22</v>
      </c>
      <c r="D2937" s="143">
        <v>1</v>
      </c>
      <c r="E2937" s="144">
        <v>188.48</v>
      </c>
      <c r="F2937" s="144">
        <v>26.13</v>
      </c>
      <c r="G2937" s="144">
        <v>84.16</v>
      </c>
      <c r="H2937" s="144">
        <v>20.059999999999999</v>
      </c>
      <c r="I2937" s="144">
        <v>130.35</v>
      </c>
    </row>
    <row r="2938" spans="1:9" x14ac:dyDescent="0.2">
      <c r="A2938" s="141" t="s">
        <v>5889</v>
      </c>
      <c r="B2938" s="142" t="s">
        <v>18318</v>
      </c>
      <c r="C2938" s="143">
        <v>61</v>
      </c>
      <c r="D2938" s="143">
        <v>0</v>
      </c>
      <c r="E2938" s="144">
        <v>0</v>
      </c>
      <c r="F2938" s="144">
        <v>72.45</v>
      </c>
      <c r="G2938" s="144">
        <v>0</v>
      </c>
      <c r="H2938" s="144">
        <v>0</v>
      </c>
      <c r="I2938" s="144">
        <v>72.45</v>
      </c>
    </row>
    <row r="2939" spans="1:9" x14ac:dyDescent="0.2">
      <c r="A2939" s="141" t="s">
        <v>5891</v>
      </c>
      <c r="B2939" s="142" t="s">
        <v>18319</v>
      </c>
      <c r="C2939" s="143">
        <v>82</v>
      </c>
      <c r="D2939" s="143">
        <v>0</v>
      </c>
      <c r="E2939" s="144">
        <v>0</v>
      </c>
      <c r="F2939" s="144">
        <v>97.38</v>
      </c>
      <c r="G2939" s="144">
        <v>0</v>
      </c>
      <c r="H2939" s="144">
        <v>0</v>
      </c>
      <c r="I2939" s="144">
        <v>97.38</v>
      </c>
    </row>
    <row r="2940" spans="1:9" x14ac:dyDescent="0.2">
      <c r="A2940" s="141" t="s">
        <v>5893</v>
      </c>
      <c r="B2940" s="142" t="s">
        <v>18320</v>
      </c>
      <c r="C2940" s="143">
        <v>1383</v>
      </c>
      <c r="D2940" s="143">
        <v>28</v>
      </c>
      <c r="E2940" s="144">
        <v>6598.06</v>
      </c>
      <c r="F2940" s="144">
        <v>1642.46</v>
      </c>
      <c r="G2940" s="144">
        <v>2356.58</v>
      </c>
      <c r="H2940" s="144">
        <v>702.3</v>
      </c>
      <c r="I2940" s="144">
        <v>4701.34</v>
      </c>
    </row>
    <row r="2941" spans="1:9" x14ac:dyDescent="0.2">
      <c r="A2941" s="141" t="s">
        <v>5895</v>
      </c>
      <c r="B2941" s="142" t="s">
        <v>18321</v>
      </c>
      <c r="C2941" s="143">
        <v>51</v>
      </c>
      <c r="D2941" s="143">
        <v>2</v>
      </c>
      <c r="E2941" s="144">
        <v>74.64</v>
      </c>
      <c r="F2941" s="144">
        <v>60.57</v>
      </c>
      <c r="G2941" s="144">
        <v>168.33</v>
      </c>
      <c r="H2941" s="144">
        <v>7.94</v>
      </c>
      <c r="I2941" s="144">
        <v>236.84</v>
      </c>
    </row>
    <row r="2942" spans="1:9" x14ac:dyDescent="0.2">
      <c r="A2942" s="141" t="s">
        <v>5897</v>
      </c>
      <c r="B2942" s="142" t="s">
        <v>18322</v>
      </c>
      <c r="C2942" s="143">
        <v>113</v>
      </c>
      <c r="D2942" s="143">
        <v>0</v>
      </c>
      <c r="E2942" s="144">
        <v>0</v>
      </c>
      <c r="F2942" s="144">
        <v>134.19999999999999</v>
      </c>
      <c r="G2942" s="144">
        <v>0</v>
      </c>
      <c r="H2942" s="144">
        <v>0</v>
      </c>
      <c r="I2942" s="144">
        <v>134.19999999999999</v>
      </c>
    </row>
    <row r="2943" spans="1:9" x14ac:dyDescent="0.2">
      <c r="A2943" s="141" t="s">
        <v>5899</v>
      </c>
      <c r="B2943" s="142" t="s">
        <v>18323</v>
      </c>
      <c r="C2943" s="143">
        <v>1396</v>
      </c>
      <c r="D2943" s="143">
        <v>21</v>
      </c>
      <c r="E2943" s="144">
        <v>5595.67</v>
      </c>
      <c r="F2943" s="144">
        <v>1657.9</v>
      </c>
      <c r="G2943" s="144">
        <v>1767.44</v>
      </c>
      <c r="H2943" s="144">
        <v>595.6</v>
      </c>
      <c r="I2943" s="144">
        <v>4020.94</v>
      </c>
    </row>
    <row r="2944" spans="1:9" x14ac:dyDescent="0.2">
      <c r="A2944" s="141" t="s">
        <v>5901</v>
      </c>
      <c r="B2944" s="142" t="s">
        <v>18324</v>
      </c>
      <c r="C2944" s="143">
        <v>268</v>
      </c>
      <c r="D2944" s="143">
        <v>5</v>
      </c>
      <c r="E2944" s="144">
        <v>5688.92</v>
      </c>
      <c r="F2944" s="144">
        <v>318.27999999999997</v>
      </c>
      <c r="G2944" s="144">
        <v>420.82</v>
      </c>
      <c r="H2944" s="144">
        <v>605.53</v>
      </c>
      <c r="I2944" s="144">
        <v>1344.63</v>
      </c>
    </row>
    <row r="2945" spans="1:9" x14ac:dyDescent="0.2">
      <c r="A2945" s="141" t="s">
        <v>5903</v>
      </c>
      <c r="B2945" s="142" t="s">
        <v>18325</v>
      </c>
      <c r="C2945" s="143">
        <v>65</v>
      </c>
      <c r="D2945" s="143">
        <v>1</v>
      </c>
      <c r="E2945" s="144">
        <v>188.48</v>
      </c>
      <c r="F2945" s="144">
        <v>77.19</v>
      </c>
      <c r="G2945" s="144">
        <v>84.16</v>
      </c>
      <c r="H2945" s="144">
        <v>20.059999999999999</v>
      </c>
      <c r="I2945" s="144">
        <v>181.41</v>
      </c>
    </row>
    <row r="2946" spans="1:9" x14ac:dyDescent="0.2">
      <c r="A2946" s="141" t="s">
        <v>5905</v>
      </c>
      <c r="B2946" s="142" t="s">
        <v>18326</v>
      </c>
      <c r="C2946" s="143">
        <v>65</v>
      </c>
      <c r="D2946" s="143">
        <v>3</v>
      </c>
      <c r="E2946" s="144">
        <v>26152.22</v>
      </c>
      <c r="F2946" s="144">
        <v>77.19</v>
      </c>
      <c r="G2946" s="144">
        <v>252.49</v>
      </c>
      <c r="H2946" s="144">
        <v>2783.62</v>
      </c>
      <c r="I2946" s="144">
        <v>3113.3</v>
      </c>
    </row>
    <row r="2947" spans="1:9" x14ac:dyDescent="0.2">
      <c r="A2947" s="141" t="s">
        <v>5907</v>
      </c>
      <c r="B2947" s="142" t="s">
        <v>18327</v>
      </c>
      <c r="C2947" s="143">
        <v>58</v>
      </c>
      <c r="D2947" s="143">
        <v>0</v>
      </c>
      <c r="E2947" s="144">
        <v>0</v>
      </c>
      <c r="F2947" s="144">
        <v>68.88</v>
      </c>
      <c r="G2947" s="144">
        <v>0</v>
      </c>
      <c r="H2947" s="144">
        <v>0</v>
      </c>
      <c r="I2947" s="144">
        <v>68.88</v>
      </c>
    </row>
    <row r="2948" spans="1:9" x14ac:dyDescent="0.2">
      <c r="A2948" s="141" t="s">
        <v>5909</v>
      </c>
      <c r="B2948" s="142" t="s">
        <v>18328</v>
      </c>
      <c r="C2948" s="143">
        <v>180</v>
      </c>
      <c r="D2948" s="143">
        <v>0</v>
      </c>
      <c r="E2948" s="144">
        <v>0</v>
      </c>
      <c r="F2948" s="144">
        <v>213.77</v>
      </c>
      <c r="G2948" s="144">
        <v>0</v>
      </c>
      <c r="H2948" s="144">
        <v>0</v>
      </c>
      <c r="I2948" s="144">
        <v>213.77</v>
      </c>
    </row>
    <row r="2949" spans="1:9" x14ac:dyDescent="0.2">
      <c r="A2949" s="141" t="s">
        <v>5911</v>
      </c>
      <c r="B2949" s="142" t="s">
        <v>18329</v>
      </c>
      <c r="C2949" s="143">
        <v>175</v>
      </c>
      <c r="D2949" s="143">
        <v>7</v>
      </c>
      <c r="E2949" s="144">
        <v>845.42</v>
      </c>
      <c r="F2949" s="144">
        <v>207.83</v>
      </c>
      <c r="G2949" s="144">
        <v>589.14</v>
      </c>
      <c r="H2949" s="144">
        <v>89.98</v>
      </c>
      <c r="I2949" s="144">
        <v>886.95</v>
      </c>
    </row>
    <row r="2950" spans="1:9" x14ac:dyDescent="0.2">
      <c r="A2950" s="141" t="s">
        <v>5913</v>
      </c>
      <c r="B2950" s="142" t="s">
        <v>18330</v>
      </c>
      <c r="C2950" s="143">
        <v>290</v>
      </c>
      <c r="D2950" s="143">
        <v>4</v>
      </c>
      <c r="E2950" s="144">
        <v>707.89</v>
      </c>
      <c r="F2950" s="144">
        <v>344.41</v>
      </c>
      <c r="G2950" s="144">
        <v>336.66</v>
      </c>
      <c r="H2950" s="144">
        <v>75.34</v>
      </c>
      <c r="I2950" s="144">
        <v>756.41</v>
      </c>
    </row>
    <row r="2951" spans="1:9" x14ac:dyDescent="0.2">
      <c r="A2951" s="141" t="s">
        <v>5915</v>
      </c>
      <c r="B2951" s="142" t="s">
        <v>18331</v>
      </c>
      <c r="C2951" s="143">
        <v>30</v>
      </c>
      <c r="D2951" s="143">
        <v>0</v>
      </c>
      <c r="E2951" s="144">
        <v>0</v>
      </c>
      <c r="F2951" s="144">
        <v>35.630000000000003</v>
      </c>
      <c r="G2951" s="144">
        <v>0</v>
      </c>
      <c r="H2951" s="144">
        <v>0</v>
      </c>
      <c r="I2951" s="144">
        <v>35.630000000000003</v>
      </c>
    </row>
    <row r="2952" spans="1:9" x14ac:dyDescent="0.2">
      <c r="A2952" s="141" t="s">
        <v>5917</v>
      </c>
      <c r="B2952" s="142" t="s">
        <v>18332</v>
      </c>
      <c r="C2952" s="143">
        <v>232</v>
      </c>
      <c r="D2952" s="143">
        <v>12</v>
      </c>
      <c r="E2952" s="144">
        <v>125025</v>
      </c>
      <c r="F2952" s="144">
        <v>275.52999999999997</v>
      </c>
      <c r="G2952" s="144">
        <v>1009.97</v>
      </c>
      <c r="H2952" s="144">
        <v>13307.57</v>
      </c>
      <c r="I2952" s="144">
        <v>14593.07</v>
      </c>
    </row>
    <row r="2953" spans="1:9" x14ac:dyDescent="0.2">
      <c r="A2953" s="141" t="s">
        <v>5919</v>
      </c>
      <c r="B2953" s="142" t="s">
        <v>18333</v>
      </c>
      <c r="C2953" s="143">
        <v>7889</v>
      </c>
      <c r="D2953" s="143">
        <v>148</v>
      </c>
      <c r="E2953" s="144">
        <v>279310.89</v>
      </c>
      <c r="F2953" s="144">
        <v>9369.0400000000009</v>
      </c>
      <c r="G2953" s="144">
        <v>12456.25</v>
      </c>
      <c r="H2953" s="144">
        <v>29729.64</v>
      </c>
      <c r="I2953" s="144">
        <v>51554.93</v>
      </c>
    </row>
    <row r="2954" spans="1:9" x14ac:dyDescent="0.2">
      <c r="A2954" s="141" t="s">
        <v>5921</v>
      </c>
      <c r="B2954" s="142" t="s">
        <v>18334</v>
      </c>
      <c r="C2954" s="143">
        <v>49</v>
      </c>
      <c r="D2954" s="143">
        <v>1</v>
      </c>
      <c r="E2954" s="144">
        <v>238.37</v>
      </c>
      <c r="F2954" s="144">
        <v>58.19</v>
      </c>
      <c r="G2954" s="144">
        <v>84.16</v>
      </c>
      <c r="H2954" s="144">
        <v>25.37</v>
      </c>
      <c r="I2954" s="144">
        <v>167.72</v>
      </c>
    </row>
    <row r="2955" spans="1:9" x14ac:dyDescent="0.2">
      <c r="A2955" s="141" t="s">
        <v>5923</v>
      </c>
      <c r="B2955" s="142" t="s">
        <v>18335</v>
      </c>
      <c r="C2955" s="143">
        <v>65</v>
      </c>
      <c r="D2955" s="143">
        <v>1</v>
      </c>
      <c r="E2955" s="144">
        <v>186.61</v>
      </c>
      <c r="F2955" s="144">
        <v>77.19</v>
      </c>
      <c r="G2955" s="144">
        <v>84.16</v>
      </c>
      <c r="H2955" s="144">
        <v>19.86</v>
      </c>
      <c r="I2955" s="144">
        <v>181.21</v>
      </c>
    </row>
    <row r="2956" spans="1:9" x14ac:dyDescent="0.2">
      <c r="A2956" s="141" t="s">
        <v>5925</v>
      </c>
      <c r="B2956" s="142" t="s">
        <v>18336</v>
      </c>
      <c r="C2956" s="143">
        <v>97</v>
      </c>
      <c r="D2956" s="143">
        <v>14</v>
      </c>
      <c r="E2956" s="144">
        <v>1684.36</v>
      </c>
      <c r="F2956" s="144">
        <v>115.2</v>
      </c>
      <c r="G2956" s="144">
        <v>1178.3</v>
      </c>
      <c r="H2956" s="144">
        <v>179.28</v>
      </c>
      <c r="I2956" s="144">
        <v>1472.78</v>
      </c>
    </row>
    <row r="2957" spans="1:9" x14ac:dyDescent="0.2">
      <c r="A2957" s="141" t="s">
        <v>5927</v>
      </c>
      <c r="B2957" s="142" t="s">
        <v>18337</v>
      </c>
      <c r="C2957" s="143">
        <v>31</v>
      </c>
      <c r="D2957" s="143">
        <v>3</v>
      </c>
      <c r="E2957" s="144">
        <v>13419.17</v>
      </c>
      <c r="F2957" s="144">
        <v>36.82</v>
      </c>
      <c r="G2957" s="144">
        <v>252.49</v>
      </c>
      <c r="H2957" s="144">
        <v>1428.33</v>
      </c>
      <c r="I2957" s="144">
        <v>1717.64</v>
      </c>
    </row>
    <row r="2958" spans="1:9" x14ac:dyDescent="0.2">
      <c r="A2958" s="141" t="s">
        <v>5929</v>
      </c>
      <c r="B2958" s="142" t="s">
        <v>18338</v>
      </c>
      <c r="C2958" s="143">
        <v>270</v>
      </c>
      <c r="D2958" s="143">
        <v>6</v>
      </c>
      <c r="E2958" s="144">
        <v>852.19</v>
      </c>
      <c r="F2958" s="144">
        <v>320.66000000000003</v>
      </c>
      <c r="G2958" s="144">
        <v>504.98</v>
      </c>
      <c r="H2958" s="144">
        <v>90.7</v>
      </c>
      <c r="I2958" s="144">
        <v>916.34</v>
      </c>
    </row>
    <row r="2959" spans="1:9" x14ac:dyDescent="0.2">
      <c r="A2959" s="141" t="s">
        <v>5931</v>
      </c>
      <c r="B2959" s="142" t="s">
        <v>18339</v>
      </c>
      <c r="C2959" s="143">
        <v>63</v>
      </c>
      <c r="D2959" s="143">
        <v>2</v>
      </c>
      <c r="E2959" s="144">
        <v>74.64</v>
      </c>
      <c r="F2959" s="144">
        <v>74.819999999999993</v>
      </c>
      <c r="G2959" s="144">
        <v>168.33</v>
      </c>
      <c r="H2959" s="144">
        <v>7.94</v>
      </c>
      <c r="I2959" s="144">
        <v>251.09</v>
      </c>
    </row>
    <row r="2960" spans="1:9" x14ac:dyDescent="0.2">
      <c r="A2960" s="141" t="s">
        <v>5933</v>
      </c>
      <c r="B2960" s="142" t="s">
        <v>18340</v>
      </c>
      <c r="C2960" s="143">
        <v>35</v>
      </c>
      <c r="D2960" s="143">
        <v>0</v>
      </c>
      <c r="E2960" s="144">
        <v>0</v>
      </c>
      <c r="F2960" s="144">
        <v>41.57</v>
      </c>
      <c r="G2960" s="144">
        <v>0</v>
      </c>
      <c r="H2960" s="144">
        <v>0</v>
      </c>
      <c r="I2960" s="144">
        <v>41.57</v>
      </c>
    </row>
    <row r="2961" spans="1:9" x14ac:dyDescent="0.2">
      <c r="A2961" s="141" t="s">
        <v>5935</v>
      </c>
      <c r="B2961" s="142" t="s">
        <v>18341</v>
      </c>
      <c r="C2961" s="143">
        <v>102</v>
      </c>
      <c r="D2961" s="143">
        <v>2</v>
      </c>
      <c r="E2961" s="144">
        <v>74.64</v>
      </c>
      <c r="F2961" s="144">
        <v>121.14</v>
      </c>
      <c r="G2961" s="144">
        <v>168.33</v>
      </c>
      <c r="H2961" s="144">
        <v>7.94</v>
      </c>
      <c r="I2961" s="144">
        <v>297.41000000000003</v>
      </c>
    </row>
    <row r="2962" spans="1:9" x14ac:dyDescent="0.2">
      <c r="A2962" s="141" t="s">
        <v>5937</v>
      </c>
      <c r="B2962" s="142" t="s">
        <v>18342</v>
      </c>
      <c r="C2962" s="143">
        <v>54</v>
      </c>
      <c r="D2962" s="143">
        <v>1</v>
      </c>
      <c r="E2962" s="144">
        <v>7212.15</v>
      </c>
      <c r="F2962" s="144">
        <v>64.13</v>
      </c>
      <c r="G2962" s="144">
        <v>84.16</v>
      </c>
      <c r="H2962" s="144">
        <v>767.66</v>
      </c>
      <c r="I2962" s="144">
        <v>915.95</v>
      </c>
    </row>
    <row r="2963" spans="1:9" x14ac:dyDescent="0.2">
      <c r="A2963" s="141" t="s">
        <v>5939</v>
      </c>
      <c r="B2963" s="142" t="s">
        <v>18343</v>
      </c>
      <c r="C2963" s="143">
        <v>40</v>
      </c>
      <c r="D2963" s="143">
        <v>0</v>
      </c>
      <c r="E2963" s="144">
        <v>0</v>
      </c>
      <c r="F2963" s="144">
        <v>47.5</v>
      </c>
      <c r="G2963" s="144">
        <v>0</v>
      </c>
      <c r="H2963" s="144">
        <v>0</v>
      </c>
      <c r="I2963" s="144">
        <v>47.5</v>
      </c>
    </row>
    <row r="2964" spans="1:9" x14ac:dyDescent="0.2">
      <c r="A2964" s="141" t="s">
        <v>5941</v>
      </c>
      <c r="B2964" s="142" t="s">
        <v>18344</v>
      </c>
      <c r="C2964" s="143">
        <v>73</v>
      </c>
      <c r="D2964" s="143">
        <v>1</v>
      </c>
      <c r="E2964" s="144">
        <v>7212.15</v>
      </c>
      <c r="F2964" s="144">
        <v>86.7</v>
      </c>
      <c r="G2964" s="144">
        <v>84.16</v>
      </c>
      <c r="H2964" s="144">
        <v>767.66</v>
      </c>
      <c r="I2964" s="144">
        <v>938.52</v>
      </c>
    </row>
    <row r="2965" spans="1:9" x14ac:dyDescent="0.2">
      <c r="A2965" s="141" t="s">
        <v>5943</v>
      </c>
      <c r="B2965" s="142" t="s">
        <v>18345</v>
      </c>
      <c r="C2965" s="143">
        <v>108</v>
      </c>
      <c r="D2965" s="143">
        <v>0</v>
      </c>
      <c r="E2965" s="144">
        <v>0</v>
      </c>
      <c r="F2965" s="144">
        <v>128.26</v>
      </c>
      <c r="G2965" s="144">
        <v>0</v>
      </c>
      <c r="H2965" s="144">
        <v>0</v>
      </c>
      <c r="I2965" s="144">
        <v>128.26</v>
      </c>
    </row>
    <row r="2966" spans="1:9" x14ac:dyDescent="0.2">
      <c r="A2966" s="141" t="s">
        <v>5945</v>
      </c>
      <c r="B2966" s="142" t="s">
        <v>18346</v>
      </c>
      <c r="C2966" s="143">
        <v>34</v>
      </c>
      <c r="D2966" s="143">
        <v>0</v>
      </c>
      <c r="E2966" s="144">
        <v>0</v>
      </c>
      <c r="F2966" s="144">
        <v>40.380000000000003</v>
      </c>
      <c r="G2966" s="144">
        <v>0</v>
      </c>
      <c r="H2966" s="144">
        <v>0</v>
      </c>
      <c r="I2966" s="144">
        <v>40.380000000000003</v>
      </c>
    </row>
    <row r="2967" spans="1:9" x14ac:dyDescent="0.2">
      <c r="A2967" s="141" t="s">
        <v>5947</v>
      </c>
      <c r="B2967" s="142" t="s">
        <v>18347</v>
      </c>
      <c r="C2967" s="143">
        <v>78</v>
      </c>
      <c r="D2967" s="143">
        <v>9</v>
      </c>
      <c r="E2967" s="144">
        <v>1318.55</v>
      </c>
      <c r="F2967" s="144">
        <v>92.63</v>
      </c>
      <c r="G2967" s="144">
        <v>757.47</v>
      </c>
      <c r="H2967" s="144">
        <v>140.34</v>
      </c>
      <c r="I2967" s="144">
        <v>990.44</v>
      </c>
    </row>
    <row r="2968" spans="1:9" x14ac:dyDescent="0.2">
      <c r="A2968" s="141" t="s">
        <v>5949</v>
      </c>
      <c r="B2968" s="142" t="s">
        <v>18348</v>
      </c>
      <c r="C2968" s="143">
        <v>59</v>
      </c>
      <c r="D2968" s="143">
        <v>3</v>
      </c>
      <c r="E2968" s="144">
        <v>261.25</v>
      </c>
      <c r="F2968" s="144">
        <v>70.069999999999993</v>
      </c>
      <c r="G2968" s="144">
        <v>252.49</v>
      </c>
      <c r="H2968" s="144">
        <v>27.81</v>
      </c>
      <c r="I2968" s="144">
        <v>350.37</v>
      </c>
    </row>
    <row r="2969" spans="1:9" x14ac:dyDescent="0.2">
      <c r="A2969" s="141" t="s">
        <v>5951</v>
      </c>
      <c r="B2969" s="142" t="s">
        <v>18349</v>
      </c>
      <c r="C2969" s="143">
        <v>42</v>
      </c>
      <c r="D2969" s="143">
        <v>1</v>
      </c>
      <c r="E2969" s="144">
        <v>54.74</v>
      </c>
      <c r="F2969" s="144">
        <v>49.88</v>
      </c>
      <c r="G2969" s="144">
        <v>84.16</v>
      </c>
      <c r="H2969" s="144">
        <v>5.82</v>
      </c>
      <c r="I2969" s="144">
        <v>139.86000000000001</v>
      </c>
    </row>
    <row r="2970" spans="1:9" x14ac:dyDescent="0.2">
      <c r="A2970" s="141" t="s">
        <v>5953</v>
      </c>
      <c r="B2970" s="142" t="s">
        <v>18350</v>
      </c>
      <c r="C2970" s="143">
        <v>174</v>
      </c>
      <c r="D2970" s="143">
        <v>5</v>
      </c>
      <c r="E2970" s="144">
        <v>1224.49</v>
      </c>
      <c r="F2970" s="144">
        <v>206.64</v>
      </c>
      <c r="G2970" s="144">
        <v>420.82</v>
      </c>
      <c r="H2970" s="144">
        <v>130.34</v>
      </c>
      <c r="I2970" s="144">
        <v>757.8</v>
      </c>
    </row>
    <row r="2971" spans="1:9" x14ac:dyDescent="0.2">
      <c r="A2971" s="141" t="s">
        <v>5955</v>
      </c>
      <c r="B2971" s="142" t="s">
        <v>18351</v>
      </c>
      <c r="C2971" s="143">
        <v>3217</v>
      </c>
      <c r="D2971" s="143">
        <v>66</v>
      </c>
      <c r="E2971" s="144">
        <v>15925.32</v>
      </c>
      <c r="F2971" s="144">
        <v>3820.54</v>
      </c>
      <c r="G2971" s="144">
        <v>5554.82</v>
      </c>
      <c r="H2971" s="144">
        <v>1695.08</v>
      </c>
      <c r="I2971" s="144">
        <v>11070.44</v>
      </c>
    </row>
    <row r="2972" spans="1:9" x14ac:dyDescent="0.2">
      <c r="A2972" s="141" t="s">
        <v>5957</v>
      </c>
      <c r="B2972" s="142" t="s">
        <v>18352</v>
      </c>
      <c r="C2972" s="143">
        <v>14</v>
      </c>
      <c r="D2972" s="143">
        <v>0</v>
      </c>
      <c r="E2972" s="144">
        <v>0</v>
      </c>
      <c r="F2972" s="144">
        <v>16.62</v>
      </c>
      <c r="G2972" s="144">
        <v>0</v>
      </c>
      <c r="H2972" s="144">
        <v>0</v>
      </c>
      <c r="I2972" s="144">
        <v>16.62</v>
      </c>
    </row>
    <row r="2973" spans="1:9" x14ac:dyDescent="0.2">
      <c r="A2973" s="141" t="s">
        <v>5959</v>
      </c>
      <c r="B2973" s="142" t="s">
        <v>18353</v>
      </c>
      <c r="C2973" s="143">
        <v>2745</v>
      </c>
      <c r="D2973" s="143">
        <v>61</v>
      </c>
      <c r="E2973" s="144">
        <v>29366.78</v>
      </c>
      <c r="F2973" s="144">
        <v>3259.98</v>
      </c>
      <c r="G2973" s="144">
        <v>5133.99</v>
      </c>
      <c r="H2973" s="144">
        <v>3125.78</v>
      </c>
      <c r="I2973" s="144">
        <v>11519.75</v>
      </c>
    </row>
    <row r="2974" spans="1:9" x14ac:dyDescent="0.2">
      <c r="A2974" s="141" t="s">
        <v>5961</v>
      </c>
      <c r="B2974" s="142" t="s">
        <v>18354</v>
      </c>
      <c r="C2974" s="143">
        <v>28</v>
      </c>
      <c r="D2974" s="143">
        <v>0</v>
      </c>
      <c r="E2974" s="144">
        <v>0</v>
      </c>
      <c r="F2974" s="144">
        <v>33.26</v>
      </c>
      <c r="G2974" s="144">
        <v>0</v>
      </c>
      <c r="H2974" s="144">
        <v>0</v>
      </c>
      <c r="I2974" s="144">
        <v>33.26</v>
      </c>
    </row>
    <row r="2975" spans="1:9" x14ac:dyDescent="0.2">
      <c r="A2975" s="141" t="s">
        <v>5963</v>
      </c>
      <c r="B2975" s="142" t="s">
        <v>18355</v>
      </c>
      <c r="C2975" s="143">
        <v>102</v>
      </c>
      <c r="D2975" s="143">
        <v>3</v>
      </c>
      <c r="E2975" s="144">
        <v>261.25</v>
      </c>
      <c r="F2975" s="144">
        <v>121.14</v>
      </c>
      <c r="G2975" s="144">
        <v>252.49</v>
      </c>
      <c r="H2975" s="144">
        <v>27.81</v>
      </c>
      <c r="I2975" s="144">
        <v>401.44</v>
      </c>
    </row>
    <row r="2976" spans="1:9" x14ac:dyDescent="0.2">
      <c r="A2976" s="141" t="s">
        <v>5965</v>
      </c>
      <c r="B2976" s="142" t="s">
        <v>18356</v>
      </c>
      <c r="C2976" s="143">
        <v>50</v>
      </c>
      <c r="D2976" s="143">
        <v>0</v>
      </c>
      <c r="E2976" s="144">
        <v>0</v>
      </c>
      <c r="F2976" s="144">
        <v>59.38</v>
      </c>
      <c r="G2976" s="144">
        <v>0</v>
      </c>
      <c r="H2976" s="144">
        <v>0</v>
      </c>
      <c r="I2976" s="144">
        <v>59.38</v>
      </c>
    </row>
    <row r="2977" spans="1:9" x14ac:dyDescent="0.2">
      <c r="A2977" s="141" t="s">
        <v>5967</v>
      </c>
      <c r="B2977" s="142" t="s">
        <v>18357</v>
      </c>
      <c r="C2977" s="143">
        <v>101</v>
      </c>
      <c r="D2977" s="143">
        <v>1</v>
      </c>
      <c r="E2977" s="144">
        <v>39.869999999999997</v>
      </c>
      <c r="F2977" s="144">
        <v>119.95</v>
      </c>
      <c r="G2977" s="144">
        <v>84.16</v>
      </c>
      <c r="H2977" s="144">
        <v>4.24</v>
      </c>
      <c r="I2977" s="144">
        <v>208.35</v>
      </c>
    </row>
    <row r="2978" spans="1:9" x14ac:dyDescent="0.2">
      <c r="A2978" s="141" t="s">
        <v>5969</v>
      </c>
      <c r="B2978" s="142" t="s">
        <v>18358</v>
      </c>
      <c r="C2978" s="143">
        <v>31</v>
      </c>
      <c r="D2978" s="143">
        <v>0</v>
      </c>
      <c r="E2978" s="144">
        <v>0</v>
      </c>
      <c r="F2978" s="144">
        <v>36.82</v>
      </c>
      <c r="G2978" s="144">
        <v>0</v>
      </c>
      <c r="H2978" s="144">
        <v>0</v>
      </c>
      <c r="I2978" s="144">
        <v>36.82</v>
      </c>
    </row>
    <row r="2979" spans="1:9" x14ac:dyDescent="0.2">
      <c r="A2979" s="141" t="s">
        <v>5971</v>
      </c>
      <c r="B2979" s="142" t="s">
        <v>18359</v>
      </c>
      <c r="C2979" s="143">
        <v>17</v>
      </c>
      <c r="D2979" s="143">
        <v>2</v>
      </c>
      <c r="E2979" s="144">
        <v>74.64</v>
      </c>
      <c r="F2979" s="144">
        <v>20.190000000000001</v>
      </c>
      <c r="G2979" s="144">
        <v>168.33</v>
      </c>
      <c r="H2979" s="144">
        <v>7.94</v>
      </c>
      <c r="I2979" s="144">
        <v>196.46</v>
      </c>
    </row>
    <row r="2980" spans="1:9" x14ac:dyDescent="0.2">
      <c r="A2980" s="141" t="s">
        <v>5973</v>
      </c>
      <c r="B2980" s="142" t="s">
        <v>18360</v>
      </c>
      <c r="C2980" s="143">
        <v>17</v>
      </c>
      <c r="D2980" s="143">
        <v>0</v>
      </c>
      <c r="E2980" s="144">
        <v>0</v>
      </c>
      <c r="F2980" s="144">
        <v>20.190000000000001</v>
      </c>
      <c r="G2980" s="144">
        <v>0</v>
      </c>
      <c r="H2980" s="144">
        <v>0</v>
      </c>
      <c r="I2980" s="144">
        <v>20.190000000000001</v>
      </c>
    </row>
    <row r="2981" spans="1:9" x14ac:dyDescent="0.2">
      <c r="A2981" s="141" t="s">
        <v>5975</v>
      </c>
      <c r="B2981" s="142" t="s">
        <v>18361</v>
      </c>
      <c r="C2981" s="143">
        <v>69</v>
      </c>
      <c r="D2981" s="143">
        <v>3</v>
      </c>
      <c r="E2981" s="144">
        <v>559.83000000000004</v>
      </c>
      <c r="F2981" s="144">
        <v>81.94</v>
      </c>
      <c r="G2981" s="144">
        <v>252.49</v>
      </c>
      <c r="H2981" s="144">
        <v>59.58</v>
      </c>
      <c r="I2981" s="144">
        <v>394.01</v>
      </c>
    </row>
    <row r="2982" spans="1:9" x14ac:dyDescent="0.2">
      <c r="A2982" s="141" t="s">
        <v>5977</v>
      </c>
      <c r="B2982" s="142" t="s">
        <v>18362</v>
      </c>
      <c r="C2982" s="143">
        <v>63</v>
      </c>
      <c r="D2982" s="143">
        <v>0</v>
      </c>
      <c r="E2982" s="144">
        <v>0</v>
      </c>
      <c r="F2982" s="144">
        <v>74.819999999999993</v>
      </c>
      <c r="G2982" s="144">
        <v>0</v>
      </c>
      <c r="H2982" s="144">
        <v>0</v>
      </c>
      <c r="I2982" s="144">
        <v>74.819999999999993</v>
      </c>
    </row>
    <row r="2983" spans="1:9" x14ac:dyDescent="0.2">
      <c r="A2983" s="141" t="s">
        <v>5979</v>
      </c>
      <c r="B2983" s="142" t="s">
        <v>18363</v>
      </c>
      <c r="C2983" s="143">
        <v>15</v>
      </c>
      <c r="D2983" s="143">
        <v>0</v>
      </c>
      <c r="E2983" s="144">
        <v>0</v>
      </c>
      <c r="F2983" s="144">
        <v>17.82</v>
      </c>
      <c r="G2983" s="144">
        <v>0</v>
      </c>
      <c r="H2983" s="144">
        <v>0</v>
      </c>
      <c r="I2983" s="144">
        <v>17.82</v>
      </c>
    </row>
    <row r="2984" spans="1:9" x14ac:dyDescent="0.2">
      <c r="A2984" s="141" t="s">
        <v>5981</v>
      </c>
      <c r="B2984" s="142" t="s">
        <v>18364</v>
      </c>
      <c r="C2984" s="143">
        <v>37</v>
      </c>
      <c r="D2984" s="143">
        <v>0</v>
      </c>
      <c r="E2984" s="144">
        <v>0</v>
      </c>
      <c r="F2984" s="144">
        <v>43.94</v>
      </c>
      <c r="G2984" s="144">
        <v>0</v>
      </c>
      <c r="H2984" s="144">
        <v>0</v>
      </c>
      <c r="I2984" s="144">
        <v>43.94</v>
      </c>
    </row>
    <row r="2985" spans="1:9" x14ac:dyDescent="0.2">
      <c r="A2985" s="141" t="s">
        <v>5983</v>
      </c>
      <c r="B2985" s="142" t="s">
        <v>18365</v>
      </c>
      <c r="C2985" s="143">
        <v>210</v>
      </c>
      <c r="D2985" s="143">
        <v>1</v>
      </c>
      <c r="E2985" s="144">
        <v>248.82</v>
      </c>
      <c r="F2985" s="144">
        <v>249.4</v>
      </c>
      <c r="G2985" s="144">
        <v>84.16</v>
      </c>
      <c r="H2985" s="144">
        <v>26.49</v>
      </c>
      <c r="I2985" s="144">
        <v>360.05</v>
      </c>
    </row>
    <row r="2986" spans="1:9" x14ac:dyDescent="0.2">
      <c r="A2986" s="141" t="s">
        <v>5985</v>
      </c>
      <c r="B2986" s="142" t="s">
        <v>18366</v>
      </c>
      <c r="C2986" s="143">
        <v>44</v>
      </c>
      <c r="D2986" s="143">
        <v>0</v>
      </c>
      <c r="E2986" s="144">
        <v>0</v>
      </c>
      <c r="F2986" s="144">
        <v>52.26</v>
      </c>
      <c r="G2986" s="144">
        <v>0</v>
      </c>
      <c r="H2986" s="144">
        <v>0</v>
      </c>
      <c r="I2986" s="144">
        <v>52.26</v>
      </c>
    </row>
    <row r="2987" spans="1:9" x14ac:dyDescent="0.2">
      <c r="A2987" s="141" t="s">
        <v>5987</v>
      </c>
      <c r="B2987" s="142" t="s">
        <v>18367</v>
      </c>
      <c r="C2987" s="143">
        <v>40</v>
      </c>
      <c r="D2987" s="143">
        <v>0</v>
      </c>
      <c r="E2987" s="144">
        <v>0</v>
      </c>
      <c r="F2987" s="144">
        <v>47.5</v>
      </c>
      <c r="G2987" s="144">
        <v>0</v>
      </c>
      <c r="H2987" s="144">
        <v>0</v>
      </c>
      <c r="I2987" s="144">
        <v>47.5</v>
      </c>
    </row>
    <row r="2988" spans="1:9" x14ac:dyDescent="0.2">
      <c r="A2988" s="141" t="s">
        <v>5989</v>
      </c>
      <c r="B2988" s="142" t="s">
        <v>18368</v>
      </c>
      <c r="C2988" s="143">
        <v>24</v>
      </c>
      <c r="D2988" s="143">
        <v>3</v>
      </c>
      <c r="E2988" s="144">
        <v>187.21</v>
      </c>
      <c r="F2988" s="144">
        <v>28.5</v>
      </c>
      <c r="G2988" s="144">
        <v>252.49</v>
      </c>
      <c r="H2988" s="144">
        <v>19.93</v>
      </c>
      <c r="I2988" s="144">
        <v>300.92</v>
      </c>
    </row>
    <row r="2989" spans="1:9" x14ac:dyDescent="0.2">
      <c r="A2989" s="141" t="s">
        <v>5991</v>
      </c>
      <c r="B2989" s="142" t="s">
        <v>18369</v>
      </c>
      <c r="C2989" s="143">
        <v>455</v>
      </c>
      <c r="D2989" s="143">
        <v>5</v>
      </c>
      <c r="E2989" s="144">
        <v>1057.47</v>
      </c>
      <c r="F2989" s="144">
        <v>540.36</v>
      </c>
      <c r="G2989" s="144">
        <v>420.82</v>
      </c>
      <c r="H2989" s="144">
        <v>112.56</v>
      </c>
      <c r="I2989" s="144">
        <v>1073.74</v>
      </c>
    </row>
    <row r="2990" spans="1:9" x14ac:dyDescent="0.2">
      <c r="A2990" s="141" t="s">
        <v>5993</v>
      </c>
      <c r="B2990" s="142" t="s">
        <v>18370</v>
      </c>
      <c r="C2990" s="143">
        <v>839</v>
      </c>
      <c r="D2990" s="143">
        <v>23</v>
      </c>
      <c r="E2990" s="144">
        <v>24077.56</v>
      </c>
      <c r="F2990" s="144">
        <v>996.4</v>
      </c>
      <c r="G2990" s="144">
        <v>1935.77</v>
      </c>
      <c r="H2990" s="144">
        <v>2562.8000000000002</v>
      </c>
      <c r="I2990" s="144">
        <v>5494.97</v>
      </c>
    </row>
    <row r="2991" spans="1:9" x14ac:dyDescent="0.2">
      <c r="A2991" s="141" t="s">
        <v>5995</v>
      </c>
      <c r="B2991" s="142" t="s">
        <v>18371</v>
      </c>
      <c r="C2991" s="143">
        <v>66</v>
      </c>
      <c r="D2991" s="143">
        <v>0</v>
      </c>
      <c r="E2991" s="144">
        <v>0</v>
      </c>
      <c r="F2991" s="144">
        <v>78.38</v>
      </c>
      <c r="G2991" s="144">
        <v>0</v>
      </c>
      <c r="H2991" s="144">
        <v>0</v>
      </c>
      <c r="I2991" s="144">
        <v>78.38</v>
      </c>
    </row>
    <row r="2992" spans="1:9" x14ac:dyDescent="0.2">
      <c r="A2992" s="141" t="s">
        <v>5997</v>
      </c>
      <c r="B2992" s="142" t="s">
        <v>18372</v>
      </c>
      <c r="C2992" s="143">
        <v>75</v>
      </c>
      <c r="D2992" s="143">
        <v>0</v>
      </c>
      <c r="E2992" s="144">
        <v>0</v>
      </c>
      <c r="F2992" s="144">
        <v>89.07</v>
      </c>
      <c r="G2992" s="144">
        <v>0</v>
      </c>
      <c r="H2992" s="144">
        <v>0</v>
      </c>
      <c r="I2992" s="144">
        <v>89.07</v>
      </c>
    </row>
    <row r="2993" spans="1:9" x14ac:dyDescent="0.2">
      <c r="A2993" s="141" t="s">
        <v>5999</v>
      </c>
      <c r="B2993" s="142" t="s">
        <v>18373</v>
      </c>
      <c r="C2993" s="143">
        <v>151</v>
      </c>
      <c r="D2993" s="143">
        <v>0</v>
      </c>
      <c r="E2993" s="144">
        <v>0</v>
      </c>
      <c r="F2993" s="144">
        <v>179.33</v>
      </c>
      <c r="G2993" s="144">
        <v>0</v>
      </c>
      <c r="H2993" s="144">
        <v>0</v>
      </c>
      <c r="I2993" s="144">
        <v>179.33</v>
      </c>
    </row>
    <row r="2994" spans="1:9" x14ac:dyDescent="0.2">
      <c r="A2994" s="141" t="s">
        <v>6001</v>
      </c>
      <c r="B2994" s="142" t="s">
        <v>18374</v>
      </c>
      <c r="C2994" s="143">
        <v>155</v>
      </c>
      <c r="D2994" s="143">
        <v>1</v>
      </c>
      <c r="E2994" s="144">
        <v>667.12</v>
      </c>
      <c r="F2994" s="144">
        <v>184.08</v>
      </c>
      <c r="G2994" s="144">
        <v>84.16</v>
      </c>
      <c r="H2994" s="144">
        <v>71.010000000000005</v>
      </c>
      <c r="I2994" s="144">
        <v>339.25</v>
      </c>
    </row>
    <row r="2995" spans="1:9" x14ac:dyDescent="0.2">
      <c r="A2995" s="141" t="s">
        <v>6003</v>
      </c>
      <c r="B2995" s="142" t="s">
        <v>18375</v>
      </c>
      <c r="C2995" s="143">
        <v>40</v>
      </c>
      <c r="D2995" s="143">
        <v>0</v>
      </c>
      <c r="E2995" s="144">
        <v>0</v>
      </c>
      <c r="F2995" s="144">
        <v>47.5</v>
      </c>
      <c r="G2995" s="144">
        <v>0</v>
      </c>
      <c r="H2995" s="144">
        <v>0</v>
      </c>
      <c r="I2995" s="144">
        <v>47.5</v>
      </c>
    </row>
    <row r="2996" spans="1:9" x14ac:dyDescent="0.2">
      <c r="A2996" s="141" t="s">
        <v>6005</v>
      </c>
      <c r="B2996" s="142" t="s">
        <v>18376</v>
      </c>
      <c r="C2996" s="143">
        <v>51</v>
      </c>
      <c r="D2996" s="143">
        <v>2</v>
      </c>
      <c r="E2996" s="144">
        <v>74.64</v>
      </c>
      <c r="F2996" s="144">
        <v>60.57</v>
      </c>
      <c r="G2996" s="144">
        <v>168.33</v>
      </c>
      <c r="H2996" s="144">
        <v>7.94</v>
      </c>
      <c r="I2996" s="144">
        <v>236.84</v>
      </c>
    </row>
    <row r="2997" spans="1:9" x14ac:dyDescent="0.2">
      <c r="A2997" s="141" t="s">
        <v>6007</v>
      </c>
      <c r="B2997" s="142" t="s">
        <v>18377</v>
      </c>
      <c r="C2997" s="143">
        <v>10</v>
      </c>
      <c r="D2997" s="143">
        <v>0</v>
      </c>
      <c r="E2997" s="144">
        <v>0</v>
      </c>
      <c r="F2997" s="144">
        <v>11.88</v>
      </c>
      <c r="G2997" s="144">
        <v>0</v>
      </c>
      <c r="H2997" s="144">
        <v>0</v>
      </c>
      <c r="I2997" s="144">
        <v>11.88</v>
      </c>
    </row>
    <row r="2998" spans="1:9" x14ac:dyDescent="0.2">
      <c r="A2998" s="141" t="s">
        <v>6009</v>
      </c>
      <c r="B2998" s="142" t="s">
        <v>18378</v>
      </c>
      <c r="C2998" s="143">
        <v>4687</v>
      </c>
      <c r="D2998" s="143">
        <v>42</v>
      </c>
      <c r="E2998" s="144">
        <v>9615.9699999999993</v>
      </c>
      <c r="F2998" s="144">
        <v>5566.32</v>
      </c>
      <c r="G2998" s="144">
        <v>3534.88</v>
      </c>
      <c r="H2998" s="144">
        <v>1023.52</v>
      </c>
      <c r="I2998" s="144">
        <v>10124.719999999999</v>
      </c>
    </row>
    <row r="2999" spans="1:9" x14ac:dyDescent="0.2">
      <c r="A2999" s="141" t="s">
        <v>6011</v>
      </c>
      <c r="B2999" s="142" t="s">
        <v>18379</v>
      </c>
      <c r="C2999" s="143">
        <v>49</v>
      </c>
      <c r="D2999" s="143">
        <v>0</v>
      </c>
      <c r="E2999" s="144">
        <v>0</v>
      </c>
      <c r="F2999" s="144">
        <v>58.19</v>
      </c>
      <c r="G2999" s="144">
        <v>0</v>
      </c>
      <c r="H2999" s="144">
        <v>0</v>
      </c>
      <c r="I2999" s="144">
        <v>58.19</v>
      </c>
    </row>
    <row r="3000" spans="1:9" x14ac:dyDescent="0.2">
      <c r="A3000" s="141" t="s">
        <v>6013</v>
      </c>
      <c r="B3000" s="142" t="s">
        <v>18380</v>
      </c>
      <c r="C3000" s="143">
        <v>104</v>
      </c>
      <c r="D3000" s="143">
        <v>4</v>
      </c>
      <c r="E3000" s="144">
        <v>22106.27</v>
      </c>
      <c r="F3000" s="144">
        <v>123.51</v>
      </c>
      <c r="G3000" s="144">
        <v>336.66</v>
      </c>
      <c r="H3000" s="144">
        <v>2352.98</v>
      </c>
      <c r="I3000" s="144">
        <v>2813.15</v>
      </c>
    </row>
    <row r="3001" spans="1:9" x14ac:dyDescent="0.2">
      <c r="A3001" s="141" t="s">
        <v>6015</v>
      </c>
      <c r="B3001" s="142" t="s">
        <v>18381</v>
      </c>
      <c r="C3001" s="143">
        <v>116</v>
      </c>
      <c r="D3001" s="143">
        <v>3</v>
      </c>
      <c r="E3001" s="144">
        <v>454.9</v>
      </c>
      <c r="F3001" s="144">
        <v>137.76</v>
      </c>
      <c r="G3001" s="144">
        <v>252.49</v>
      </c>
      <c r="H3001" s="144">
        <v>48.42</v>
      </c>
      <c r="I3001" s="144">
        <v>438.67</v>
      </c>
    </row>
    <row r="3002" spans="1:9" x14ac:dyDescent="0.2">
      <c r="A3002" s="141" t="s">
        <v>6017</v>
      </c>
      <c r="B3002" s="142" t="s">
        <v>18382</v>
      </c>
      <c r="C3002" s="143">
        <v>104</v>
      </c>
      <c r="D3002" s="143">
        <v>2</v>
      </c>
      <c r="E3002" s="144">
        <v>74.64</v>
      </c>
      <c r="F3002" s="144">
        <v>123.51</v>
      </c>
      <c r="G3002" s="144">
        <v>168.33</v>
      </c>
      <c r="H3002" s="144">
        <v>7.94</v>
      </c>
      <c r="I3002" s="144">
        <v>299.77999999999997</v>
      </c>
    </row>
    <row r="3003" spans="1:9" x14ac:dyDescent="0.2">
      <c r="A3003" s="141" t="s">
        <v>6019</v>
      </c>
      <c r="B3003" s="142" t="s">
        <v>18383</v>
      </c>
      <c r="C3003" s="143">
        <v>1392</v>
      </c>
      <c r="D3003" s="143">
        <v>37</v>
      </c>
      <c r="E3003" s="144">
        <v>8168.86</v>
      </c>
      <c r="F3003" s="144">
        <v>1653.15</v>
      </c>
      <c r="G3003" s="144">
        <v>3114.06</v>
      </c>
      <c r="H3003" s="144">
        <v>869.49</v>
      </c>
      <c r="I3003" s="144">
        <v>5636.7</v>
      </c>
    </row>
    <row r="3004" spans="1:9" x14ac:dyDescent="0.2">
      <c r="A3004" s="141" t="s">
        <v>6021</v>
      </c>
      <c r="B3004" s="142" t="s">
        <v>18384</v>
      </c>
      <c r="C3004" s="143">
        <v>40</v>
      </c>
      <c r="D3004" s="143">
        <v>0</v>
      </c>
      <c r="E3004" s="144">
        <v>0</v>
      </c>
      <c r="F3004" s="144">
        <v>47.5</v>
      </c>
      <c r="G3004" s="144">
        <v>0</v>
      </c>
      <c r="H3004" s="144">
        <v>0</v>
      </c>
      <c r="I3004" s="144">
        <v>47.5</v>
      </c>
    </row>
    <row r="3005" spans="1:9" x14ac:dyDescent="0.2">
      <c r="A3005" s="141" t="s">
        <v>6023</v>
      </c>
      <c r="B3005" s="142" t="s">
        <v>18385</v>
      </c>
      <c r="C3005" s="143">
        <v>57</v>
      </c>
      <c r="D3005" s="143">
        <v>0</v>
      </c>
      <c r="E3005" s="144">
        <v>0</v>
      </c>
      <c r="F3005" s="144">
        <v>67.7</v>
      </c>
      <c r="G3005" s="144">
        <v>0</v>
      </c>
      <c r="H3005" s="144">
        <v>0</v>
      </c>
      <c r="I3005" s="144">
        <v>67.7</v>
      </c>
    </row>
    <row r="3006" spans="1:9" x14ac:dyDescent="0.2">
      <c r="A3006" s="141" t="s">
        <v>6025</v>
      </c>
      <c r="B3006" s="142" t="s">
        <v>18386</v>
      </c>
      <c r="C3006" s="143">
        <v>35</v>
      </c>
      <c r="D3006" s="143">
        <v>2</v>
      </c>
      <c r="E3006" s="144">
        <v>270.14999999999998</v>
      </c>
      <c r="F3006" s="144">
        <v>41.57</v>
      </c>
      <c r="G3006" s="144">
        <v>168.33</v>
      </c>
      <c r="H3006" s="144">
        <v>28.75</v>
      </c>
      <c r="I3006" s="144">
        <v>238.65</v>
      </c>
    </row>
    <row r="3007" spans="1:9" x14ac:dyDescent="0.2">
      <c r="A3007" s="141" t="s">
        <v>6027</v>
      </c>
      <c r="B3007" s="142" t="s">
        <v>18387</v>
      </c>
      <c r="C3007" s="143">
        <v>59</v>
      </c>
      <c r="D3007" s="143">
        <v>0</v>
      </c>
      <c r="E3007" s="144">
        <v>0</v>
      </c>
      <c r="F3007" s="144">
        <v>70.069999999999993</v>
      </c>
      <c r="G3007" s="144">
        <v>0</v>
      </c>
      <c r="H3007" s="144">
        <v>0</v>
      </c>
      <c r="I3007" s="144">
        <v>70.069999999999993</v>
      </c>
    </row>
    <row r="3008" spans="1:9" x14ac:dyDescent="0.2">
      <c r="A3008" s="141" t="s">
        <v>6029</v>
      </c>
      <c r="B3008" s="142" t="s">
        <v>18388</v>
      </c>
      <c r="C3008" s="143">
        <v>921</v>
      </c>
      <c r="D3008" s="143">
        <v>57</v>
      </c>
      <c r="E3008" s="144">
        <v>45242.84</v>
      </c>
      <c r="F3008" s="144">
        <v>1093.78</v>
      </c>
      <c r="G3008" s="144">
        <v>4797.34</v>
      </c>
      <c r="H3008" s="144">
        <v>4815.62</v>
      </c>
      <c r="I3008" s="144">
        <v>10706.74</v>
      </c>
    </row>
    <row r="3009" spans="1:9" x14ac:dyDescent="0.2">
      <c r="A3009" s="141" t="s">
        <v>6031</v>
      </c>
      <c r="B3009" s="142" t="s">
        <v>18389</v>
      </c>
      <c r="C3009" s="143">
        <v>10</v>
      </c>
      <c r="D3009" s="143">
        <v>2</v>
      </c>
      <c r="E3009" s="144">
        <v>74.64</v>
      </c>
      <c r="F3009" s="144">
        <v>11.88</v>
      </c>
      <c r="G3009" s="144">
        <v>168.33</v>
      </c>
      <c r="H3009" s="144">
        <v>7.94</v>
      </c>
      <c r="I3009" s="144">
        <v>188.15</v>
      </c>
    </row>
    <row r="3010" spans="1:9" x14ac:dyDescent="0.2">
      <c r="A3010" s="141" t="s">
        <v>6033</v>
      </c>
      <c r="B3010" s="142" t="s">
        <v>18390</v>
      </c>
      <c r="C3010" s="143">
        <v>62</v>
      </c>
      <c r="D3010" s="143">
        <v>0</v>
      </c>
      <c r="E3010" s="144">
        <v>0</v>
      </c>
      <c r="F3010" s="144">
        <v>73.63</v>
      </c>
      <c r="G3010" s="144">
        <v>0</v>
      </c>
      <c r="H3010" s="144">
        <v>0</v>
      </c>
      <c r="I3010" s="144">
        <v>73.63</v>
      </c>
    </row>
    <row r="3011" spans="1:9" x14ac:dyDescent="0.2">
      <c r="A3011" s="141" t="s">
        <v>6035</v>
      </c>
      <c r="B3011" s="142" t="s">
        <v>18391</v>
      </c>
      <c r="C3011" s="143">
        <v>109</v>
      </c>
      <c r="D3011" s="143">
        <v>5</v>
      </c>
      <c r="E3011" s="144">
        <v>758.89</v>
      </c>
      <c r="F3011" s="144">
        <v>129.44999999999999</v>
      </c>
      <c r="G3011" s="144">
        <v>420.82</v>
      </c>
      <c r="H3011" s="144">
        <v>80.78</v>
      </c>
      <c r="I3011" s="144">
        <v>631.04999999999995</v>
      </c>
    </row>
    <row r="3012" spans="1:9" x14ac:dyDescent="0.2">
      <c r="A3012" s="141" t="s">
        <v>6037</v>
      </c>
      <c r="B3012" s="142" t="s">
        <v>18392</v>
      </c>
      <c r="C3012" s="143">
        <v>52</v>
      </c>
      <c r="D3012" s="143">
        <v>0</v>
      </c>
      <c r="E3012" s="144">
        <v>0</v>
      </c>
      <c r="F3012" s="144">
        <v>61.75</v>
      </c>
      <c r="G3012" s="144">
        <v>0</v>
      </c>
      <c r="H3012" s="144">
        <v>0</v>
      </c>
      <c r="I3012" s="144">
        <v>61.75</v>
      </c>
    </row>
    <row r="3013" spans="1:9" x14ac:dyDescent="0.2">
      <c r="A3013" s="141" t="s">
        <v>6039</v>
      </c>
      <c r="B3013" s="142" t="s">
        <v>18393</v>
      </c>
      <c r="C3013" s="143">
        <v>106</v>
      </c>
      <c r="D3013" s="143">
        <v>1</v>
      </c>
      <c r="E3013" s="144">
        <v>188.48</v>
      </c>
      <c r="F3013" s="144">
        <v>125.89</v>
      </c>
      <c r="G3013" s="144">
        <v>84.16</v>
      </c>
      <c r="H3013" s="144">
        <v>20.059999999999999</v>
      </c>
      <c r="I3013" s="144">
        <v>230.11</v>
      </c>
    </row>
    <row r="3014" spans="1:9" x14ac:dyDescent="0.2">
      <c r="A3014" s="141" t="s">
        <v>6041</v>
      </c>
      <c r="B3014" s="142" t="s">
        <v>18394</v>
      </c>
      <c r="C3014" s="143">
        <v>47</v>
      </c>
      <c r="D3014" s="143">
        <v>1</v>
      </c>
      <c r="E3014" s="144">
        <v>186.61</v>
      </c>
      <c r="F3014" s="144">
        <v>55.82</v>
      </c>
      <c r="G3014" s="144">
        <v>84.16</v>
      </c>
      <c r="H3014" s="144">
        <v>19.86</v>
      </c>
      <c r="I3014" s="144">
        <v>159.84</v>
      </c>
    </row>
    <row r="3015" spans="1:9" x14ac:dyDescent="0.2">
      <c r="A3015" s="141" t="s">
        <v>6043</v>
      </c>
      <c r="B3015" s="142" t="s">
        <v>18395</v>
      </c>
      <c r="C3015" s="143">
        <v>61</v>
      </c>
      <c r="D3015" s="143">
        <v>0</v>
      </c>
      <c r="E3015" s="144">
        <v>0</v>
      </c>
      <c r="F3015" s="144">
        <v>72.45</v>
      </c>
      <c r="G3015" s="144">
        <v>0</v>
      </c>
      <c r="H3015" s="144">
        <v>0</v>
      </c>
      <c r="I3015" s="144">
        <v>72.45</v>
      </c>
    </row>
    <row r="3016" spans="1:9" x14ac:dyDescent="0.2">
      <c r="A3016" s="141" t="s">
        <v>6045</v>
      </c>
      <c r="B3016" s="142" t="s">
        <v>18396</v>
      </c>
      <c r="C3016" s="143">
        <v>127</v>
      </c>
      <c r="D3016" s="143">
        <v>0</v>
      </c>
      <c r="E3016" s="144">
        <v>0</v>
      </c>
      <c r="F3016" s="144">
        <v>150.82</v>
      </c>
      <c r="G3016" s="144">
        <v>0</v>
      </c>
      <c r="H3016" s="144">
        <v>0</v>
      </c>
      <c r="I3016" s="144">
        <v>150.82</v>
      </c>
    </row>
    <row r="3017" spans="1:9" x14ac:dyDescent="0.2">
      <c r="A3017" s="141" t="s">
        <v>6047</v>
      </c>
      <c r="B3017" s="142" t="s">
        <v>18397</v>
      </c>
      <c r="C3017" s="143">
        <v>40</v>
      </c>
      <c r="D3017" s="143">
        <v>1</v>
      </c>
      <c r="E3017" s="144">
        <v>385.67</v>
      </c>
      <c r="F3017" s="144">
        <v>47.5</v>
      </c>
      <c r="G3017" s="144">
        <v>84.16</v>
      </c>
      <c r="H3017" s="144">
        <v>41.05</v>
      </c>
      <c r="I3017" s="144">
        <v>172.71</v>
      </c>
    </row>
    <row r="3018" spans="1:9" x14ac:dyDescent="0.2">
      <c r="A3018" s="141" t="s">
        <v>6049</v>
      </c>
      <c r="B3018" s="142" t="s">
        <v>18398</v>
      </c>
      <c r="C3018" s="143">
        <v>34</v>
      </c>
      <c r="D3018" s="143">
        <v>0</v>
      </c>
      <c r="E3018" s="144">
        <v>0</v>
      </c>
      <c r="F3018" s="144">
        <v>40.380000000000003</v>
      </c>
      <c r="G3018" s="144">
        <v>0</v>
      </c>
      <c r="H3018" s="144">
        <v>0</v>
      </c>
      <c r="I3018" s="144">
        <v>40.380000000000003</v>
      </c>
    </row>
    <row r="3019" spans="1:9" x14ac:dyDescent="0.2">
      <c r="A3019" s="141" t="s">
        <v>6051</v>
      </c>
      <c r="B3019" s="142" t="s">
        <v>18399</v>
      </c>
      <c r="C3019" s="143">
        <v>104</v>
      </c>
      <c r="D3019" s="143">
        <v>4</v>
      </c>
      <c r="E3019" s="144">
        <v>400.57</v>
      </c>
      <c r="F3019" s="144">
        <v>123.51</v>
      </c>
      <c r="G3019" s="144">
        <v>336.66</v>
      </c>
      <c r="H3019" s="144">
        <v>42.64</v>
      </c>
      <c r="I3019" s="144">
        <v>502.81</v>
      </c>
    </row>
    <row r="3020" spans="1:9" x14ac:dyDescent="0.2">
      <c r="A3020" s="141" t="s">
        <v>6053</v>
      </c>
      <c r="B3020" s="142" t="s">
        <v>18400</v>
      </c>
      <c r="C3020" s="143">
        <v>40</v>
      </c>
      <c r="D3020" s="143">
        <v>7</v>
      </c>
      <c r="E3020" s="144">
        <v>1371.97</v>
      </c>
      <c r="F3020" s="144">
        <v>47.5</v>
      </c>
      <c r="G3020" s="144">
        <v>589.14</v>
      </c>
      <c r="H3020" s="144">
        <v>146.03</v>
      </c>
      <c r="I3020" s="144">
        <v>782.67</v>
      </c>
    </row>
    <row r="3021" spans="1:9" x14ac:dyDescent="0.2">
      <c r="A3021" s="141" t="s">
        <v>6055</v>
      </c>
      <c r="B3021" s="142" t="s">
        <v>18401</v>
      </c>
      <c r="C3021" s="143">
        <v>91</v>
      </c>
      <c r="D3021" s="143">
        <v>2</v>
      </c>
      <c r="E3021" s="144">
        <v>663.8</v>
      </c>
      <c r="F3021" s="144">
        <v>108.07</v>
      </c>
      <c r="G3021" s="144">
        <v>168.33</v>
      </c>
      <c r="H3021" s="144">
        <v>70.66</v>
      </c>
      <c r="I3021" s="144">
        <v>347.06</v>
      </c>
    </row>
    <row r="3022" spans="1:9" x14ac:dyDescent="0.2">
      <c r="A3022" s="141" t="s">
        <v>6057</v>
      </c>
      <c r="B3022" s="142" t="s">
        <v>18402</v>
      </c>
      <c r="C3022" s="143">
        <v>1530</v>
      </c>
      <c r="D3022" s="143">
        <v>25</v>
      </c>
      <c r="E3022" s="144">
        <v>6751.01</v>
      </c>
      <c r="F3022" s="144">
        <v>1817.04</v>
      </c>
      <c r="G3022" s="144">
        <v>2104.1</v>
      </c>
      <c r="H3022" s="144">
        <v>718.58</v>
      </c>
      <c r="I3022" s="144">
        <v>4639.72</v>
      </c>
    </row>
    <row r="3023" spans="1:9" x14ac:dyDescent="0.2">
      <c r="A3023" s="141" t="s">
        <v>6059</v>
      </c>
      <c r="B3023" s="142" t="s">
        <v>18403</v>
      </c>
      <c r="C3023" s="143">
        <v>39</v>
      </c>
      <c r="D3023" s="143">
        <v>1</v>
      </c>
      <c r="E3023" s="144">
        <v>188.48</v>
      </c>
      <c r="F3023" s="144">
        <v>46.32</v>
      </c>
      <c r="G3023" s="144">
        <v>84.16</v>
      </c>
      <c r="H3023" s="144">
        <v>20.059999999999999</v>
      </c>
      <c r="I3023" s="144">
        <v>150.54</v>
      </c>
    </row>
    <row r="3024" spans="1:9" x14ac:dyDescent="0.2">
      <c r="A3024" s="141" t="s">
        <v>6061</v>
      </c>
      <c r="B3024" s="142" t="s">
        <v>18404</v>
      </c>
      <c r="C3024" s="143">
        <v>141</v>
      </c>
      <c r="D3024" s="143">
        <v>0</v>
      </c>
      <c r="E3024" s="144">
        <v>0</v>
      </c>
      <c r="F3024" s="144">
        <v>167.46</v>
      </c>
      <c r="G3024" s="144">
        <v>0</v>
      </c>
      <c r="H3024" s="144">
        <v>0</v>
      </c>
      <c r="I3024" s="144">
        <v>167.46</v>
      </c>
    </row>
    <row r="3025" spans="1:9" x14ac:dyDescent="0.2">
      <c r="A3025" s="141" t="s">
        <v>6063</v>
      </c>
      <c r="B3025" s="142" t="s">
        <v>18405</v>
      </c>
      <c r="C3025" s="143">
        <v>74</v>
      </c>
      <c r="D3025" s="143">
        <v>4</v>
      </c>
      <c r="E3025" s="144">
        <v>442.3</v>
      </c>
      <c r="F3025" s="144">
        <v>87.88</v>
      </c>
      <c r="G3025" s="144">
        <v>336.66</v>
      </c>
      <c r="H3025" s="144">
        <v>47.08</v>
      </c>
      <c r="I3025" s="144">
        <v>471.62</v>
      </c>
    </row>
    <row r="3026" spans="1:9" x14ac:dyDescent="0.2">
      <c r="A3026" s="141" t="s">
        <v>6065</v>
      </c>
      <c r="B3026" s="142" t="s">
        <v>18406</v>
      </c>
      <c r="C3026" s="143">
        <v>39</v>
      </c>
      <c r="D3026" s="143">
        <v>0</v>
      </c>
      <c r="E3026" s="144">
        <v>0</v>
      </c>
      <c r="F3026" s="144">
        <v>46.32</v>
      </c>
      <c r="G3026" s="144">
        <v>0</v>
      </c>
      <c r="H3026" s="144">
        <v>0</v>
      </c>
      <c r="I3026" s="144">
        <v>46.32</v>
      </c>
    </row>
    <row r="3027" spans="1:9" x14ac:dyDescent="0.2">
      <c r="A3027" s="141" t="s">
        <v>6067</v>
      </c>
      <c r="B3027" s="142" t="s">
        <v>18407</v>
      </c>
      <c r="C3027" s="143">
        <v>15</v>
      </c>
      <c r="D3027" s="143">
        <v>0</v>
      </c>
      <c r="E3027" s="144">
        <v>0</v>
      </c>
      <c r="F3027" s="144">
        <v>17.82</v>
      </c>
      <c r="G3027" s="144">
        <v>0</v>
      </c>
      <c r="H3027" s="144">
        <v>0</v>
      </c>
      <c r="I3027" s="144">
        <v>17.82</v>
      </c>
    </row>
    <row r="3028" spans="1:9" x14ac:dyDescent="0.2">
      <c r="A3028" s="141" t="s">
        <v>6069</v>
      </c>
      <c r="B3028" s="142" t="s">
        <v>18408</v>
      </c>
      <c r="C3028" s="143">
        <v>54</v>
      </c>
      <c r="D3028" s="143">
        <v>2</v>
      </c>
      <c r="E3028" s="144">
        <v>1929.34</v>
      </c>
      <c r="F3028" s="144">
        <v>64.13</v>
      </c>
      <c r="G3028" s="144">
        <v>168.33</v>
      </c>
      <c r="H3028" s="144">
        <v>205.36</v>
      </c>
      <c r="I3028" s="144">
        <v>437.82</v>
      </c>
    </row>
    <row r="3029" spans="1:9" x14ac:dyDescent="0.2">
      <c r="A3029" s="141" t="s">
        <v>6071</v>
      </c>
      <c r="B3029" s="142" t="s">
        <v>18409</v>
      </c>
      <c r="C3029" s="143">
        <v>64</v>
      </c>
      <c r="D3029" s="143">
        <v>1</v>
      </c>
      <c r="E3029" s="144">
        <v>186.61</v>
      </c>
      <c r="F3029" s="144">
        <v>76.010000000000005</v>
      </c>
      <c r="G3029" s="144">
        <v>84.16</v>
      </c>
      <c r="H3029" s="144">
        <v>19.86</v>
      </c>
      <c r="I3029" s="144">
        <v>180.03</v>
      </c>
    </row>
    <row r="3030" spans="1:9" x14ac:dyDescent="0.2">
      <c r="A3030" s="141" t="s">
        <v>6073</v>
      </c>
      <c r="B3030" s="142" t="s">
        <v>18410</v>
      </c>
      <c r="C3030" s="143">
        <v>43</v>
      </c>
      <c r="D3030" s="143">
        <v>1</v>
      </c>
      <c r="E3030" s="144">
        <v>4327.29</v>
      </c>
      <c r="F3030" s="144">
        <v>51.06</v>
      </c>
      <c r="G3030" s="144">
        <v>84.16</v>
      </c>
      <c r="H3030" s="144">
        <v>460.59</v>
      </c>
      <c r="I3030" s="144">
        <v>595.80999999999995</v>
      </c>
    </row>
    <row r="3031" spans="1:9" x14ac:dyDescent="0.2">
      <c r="A3031" s="141" t="s">
        <v>6075</v>
      </c>
      <c r="B3031" s="142" t="s">
        <v>18411</v>
      </c>
      <c r="C3031" s="143">
        <v>85</v>
      </c>
      <c r="D3031" s="143">
        <v>5</v>
      </c>
      <c r="E3031" s="144">
        <v>16989.93</v>
      </c>
      <c r="F3031" s="144">
        <v>100.94</v>
      </c>
      <c r="G3031" s="144">
        <v>420.82</v>
      </c>
      <c r="H3031" s="144">
        <v>1808.39</v>
      </c>
      <c r="I3031" s="144">
        <v>2330.15</v>
      </c>
    </row>
    <row r="3032" spans="1:9" x14ac:dyDescent="0.2">
      <c r="A3032" s="141" t="s">
        <v>6077</v>
      </c>
      <c r="B3032" s="142" t="s">
        <v>18412</v>
      </c>
      <c r="C3032" s="143">
        <v>49</v>
      </c>
      <c r="D3032" s="143">
        <v>0</v>
      </c>
      <c r="E3032" s="144">
        <v>0</v>
      </c>
      <c r="F3032" s="144">
        <v>58.19</v>
      </c>
      <c r="G3032" s="144">
        <v>0</v>
      </c>
      <c r="H3032" s="144">
        <v>0</v>
      </c>
      <c r="I3032" s="144">
        <v>58.19</v>
      </c>
    </row>
    <row r="3033" spans="1:9" x14ac:dyDescent="0.2">
      <c r="A3033" s="141" t="s">
        <v>6079</v>
      </c>
      <c r="B3033" s="142" t="s">
        <v>18413</v>
      </c>
      <c r="C3033" s="143">
        <v>4298</v>
      </c>
      <c r="D3033" s="143">
        <v>71</v>
      </c>
      <c r="E3033" s="144">
        <v>59788.54</v>
      </c>
      <c r="F3033" s="144">
        <v>5104.34</v>
      </c>
      <c r="G3033" s="144">
        <v>5975.63</v>
      </c>
      <c r="H3033" s="144">
        <v>6363.85</v>
      </c>
      <c r="I3033" s="144">
        <v>17443.82</v>
      </c>
    </row>
    <row r="3034" spans="1:9" x14ac:dyDescent="0.2">
      <c r="A3034" s="141" t="s">
        <v>6081</v>
      </c>
      <c r="B3034" s="142" t="s">
        <v>18414</v>
      </c>
      <c r="C3034" s="143">
        <v>87</v>
      </c>
      <c r="D3034" s="143">
        <v>0</v>
      </c>
      <c r="E3034" s="144">
        <v>0</v>
      </c>
      <c r="F3034" s="144">
        <v>103.32</v>
      </c>
      <c r="G3034" s="144">
        <v>0</v>
      </c>
      <c r="H3034" s="144">
        <v>0</v>
      </c>
      <c r="I3034" s="144">
        <v>103.32</v>
      </c>
    </row>
    <row r="3035" spans="1:9" x14ac:dyDescent="0.2">
      <c r="A3035" s="141" t="s">
        <v>6083</v>
      </c>
      <c r="B3035" s="142" t="s">
        <v>18415</v>
      </c>
      <c r="C3035" s="143">
        <v>30</v>
      </c>
      <c r="D3035" s="143">
        <v>1</v>
      </c>
      <c r="E3035" s="144">
        <v>7616.03</v>
      </c>
      <c r="F3035" s="144">
        <v>35.630000000000003</v>
      </c>
      <c r="G3035" s="144">
        <v>84.16</v>
      </c>
      <c r="H3035" s="144">
        <v>810.65</v>
      </c>
      <c r="I3035" s="144">
        <v>930.44</v>
      </c>
    </row>
    <row r="3036" spans="1:9" x14ac:dyDescent="0.2">
      <c r="A3036" s="141" t="s">
        <v>6085</v>
      </c>
      <c r="B3036" s="142" t="s">
        <v>18416</v>
      </c>
      <c r="C3036" s="143">
        <v>41</v>
      </c>
      <c r="D3036" s="143">
        <v>0</v>
      </c>
      <c r="E3036" s="144">
        <v>0</v>
      </c>
      <c r="F3036" s="144">
        <v>48.69</v>
      </c>
      <c r="G3036" s="144">
        <v>0</v>
      </c>
      <c r="H3036" s="144">
        <v>0</v>
      </c>
      <c r="I3036" s="144">
        <v>48.69</v>
      </c>
    </row>
    <row r="3037" spans="1:9" x14ac:dyDescent="0.2">
      <c r="A3037" s="141" t="s">
        <v>6087</v>
      </c>
      <c r="B3037" s="142" t="s">
        <v>18417</v>
      </c>
      <c r="C3037" s="143">
        <v>30</v>
      </c>
      <c r="D3037" s="143">
        <v>0</v>
      </c>
      <c r="E3037" s="144">
        <v>0</v>
      </c>
      <c r="F3037" s="144">
        <v>35.630000000000003</v>
      </c>
      <c r="G3037" s="144">
        <v>0</v>
      </c>
      <c r="H3037" s="144">
        <v>0</v>
      </c>
      <c r="I3037" s="144">
        <v>35.630000000000003</v>
      </c>
    </row>
    <row r="3038" spans="1:9" x14ac:dyDescent="0.2">
      <c r="A3038" s="141" t="s">
        <v>6089</v>
      </c>
      <c r="B3038" s="142" t="s">
        <v>18418</v>
      </c>
      <c r="C3038" s="143">
        <v>146</v>
      </c>
      <c r="D3038" s="143">
        <v>9</v>
      </c>
      <c r="E3038" s="144">
        <v>15165.55</v>
      </c>
      <c r="F3038" s="144">
        <v>173.39</v>
      </c>
      <c r="G3038" s="144">
        <v>757.47</v>
      </c>
      <c r="H3038" s="144">
        <v>1614.21</v>
      </c>
      <c r="I3038" s="144">
        <v>2545.0700000000002</v>
      </c>
    </row>
    <row r="3039" spans="1:9" x14ac:dyDescent="0.2">
      <c r="A3039" s="141" t="s">
        <v>6091</v>
      </c>
      <c r="B3039" s="142" t="s">
        <v>18419</v>
      </c>
      <c r="C3039" s="143">
        <v>45</v>
      </c>
      <c r="D3039" s="143">
        <v>0</v>
      </c>
      <c r="E3039" s="144">
        <v>0</v>
      </c>
      <c r="F3039" s="144">
        <v>53.44</v>
      </c>
      <c r="G3039" s="144">
        <v>0</v>
      </c>
      <c r="H3039" s="144">
        <v>0</v>
      </c>
      <c r="I3039" s="144">
        <v>53.44</v>
      </c>
    </row>
    <row r="3040" spans="1:9" x14ac:dyDescent="0.2">
      <c r="A3040" s="141" t="s">
        <v>6093</v>
      </c>
      <c r="B3040" s="142" t="s">
        <v>18420</v>
      </c>
      <c r="C3040" s="143">
        <v>33</v>
      </c>
      <c r="D3040" s="143">
        <v>0</v>
      </c>
      <c r="E3040" s="144">
        <v>0</v>
      </c>
      <c r="F3040" s="144">
        <v>39.19</v>
      </c>
      <c r="G3040" s="144">
        <v>0</v>
      </c>
      <c r="H3040" s="144">
        <v>0</v>
      </c>
      <c r="I3040" s="144">
        <v>39.19</v>
      </c>
    </row>
    <row r="3041" spans="1:9" x14ac:dyDescent="0.2">
      <c r="A3041" s="141" t="s">
        <v>6095</v>
      </c>
      <c r="B3041" s="142" t="s">
        <v>18421</v>
      </c>
      <c r="C3041" s="143">
        <v>144</v>
      </c>
      <c r="D3041" s="143">
        <v>4</v>
      </c>
      <c r="E3041" s="144">
        <v>63530.33</v>
      </c>
      <c r="F3041" s="144">
        <v>171.02</v>
      </c>
      <c r="G3041" s="144">
        <v>336.66</v>
      </c>
      <c r="H3041" s="144">
        <v>6762.12</v>
      </c>
      <c r="I3041" s="144">
        <v>7269.8</v>
      </c>
    </row>
    <row r="3042" spans="1:9" x14ac:dyDescent="0.2">
      <c r="A3042" s="141" t="s">
        <v>6097</v>
      </c>
      <c r="B3042" s="142" t="s">
        <v>18422</v>
      </c>
      <c r="C3042" s="143">
        <v>298</v>
      </c>
      <c r="D3042" s="143">
        <v>10</v>
      </c>
      <c r="E3042" s="144">
        <v>1702.44</v>
      </c>
      <c r="F3042" s="144">
        <v>353.9</v>
      </c>
      <c r="G3042" s="144">
        <v>841.64</v>
      </c>
      <c r="H3042" s="144">
        <v>181.21</v>
      </c>
      <c r="I3042" s="144">
        <v>1376.75</v>
      </c>
    </row>
    <row r="3043" spans="1:9" x14ac:dyDescent="0.2">
      <c r="A3043" s="141" t="s">
        <v>6099</v>
      </c>
      <c r="B3043" s="142" t="s">
        <v>18423</v>
      </c>
      <c r="C3043" s="143">
        <v>20</v>
      </c>
      <c r="D3043" s="143">
        <v>0</v>
      </c>
      <c r="E3043" s="144">
        <v>0</v>
      </c>
      <c r="F3043" s="144">
        <v>23.75</v>
      </c>
      <c r="G3043" s="144">
        <v>0</v>
      </c>
      <c r="H3043" s="144">
        <v>0</v>
      </c>
      <c r="I3043" s="144">
        <v>23.75</v>
      </c>
    </row>
    <row r="3044" spans="1:9" x14ac:dyDescent="0.2">
      <c r="A3044" s="141" t="s">
        <v>6101</v>
      </c>
      <c r="B3044" s="142" t="s">
        <v>18424</v>
      </c>
      <c r="C3044" s="143">
        <v>48</v>
      </c>
      <c r="D3044" s="143">
        <v>1</v>
      </c>
      <c r="E3044" s="144">
        <v>235.93</v>
      </c>
      <c r="F3044" s="144">
        <v>57.01</v>
      </c>
      <c r="G3044" s="144">
        <v>84.16</v>
      </c>
      <c r="H3044" s="144">
        <v>25.11</v>
      </c>
      <c r="I3044" s="144">
        <v>166.28</v>
      </c>
    </row>
    <row r="3045" spans="1:9" x14ac:dyDescent="0.2">
      <c r="A3045" s="141" t="s">
        <v>6103</v>
      </c>
      <c r="B3045" s="142" t="s">
        <v>18425</v>
      </c>
      <c r="C3045" s="143">
        <v>80</v>
      </c>
      <c r="D3045" s="143">
        <v>2</v>
      </c>
      <c r="E3045" s="144">
        <v>74.64</v>
      </c>
      <c r="F3045" s="144">
        <v>95.01</v>
      </c>
      <c r="G3045" s="144">
        <v>168.33</v>
      </c>
      <c r="H3045" s="144">
        <v>7.94</v>
      </c>
      <c r="I3045" s="144">
        <v>271.27999999999997</v>
      </c>
    </row>
    <row r="3046" spans="1:9" x14ac:dyDescent="0.2">
      <c r="A3046" s="141" t="s">
        <v>6105</v>
      </c>
      <c r="B3046" s="142" t="s">
        <v>18426</v>
      </c>
      <c r="C3046" s="143">
        <v>10</v>
      </c>
      <c r="D3046" s="143">
        <v>0</v>
      </c>
      <c r="E3046" s="144">
        <v>0</v>
      </c>
      <c r="F3046" s="144">
        <v>11.88</v>
      </c>
      <c r="G3046" s="144">
        <v>0</v>
      </c>
      <c r="H3046" s="144">
        <v>0</v>
      </c>
      <c r="I3046" s="144">
        <v>11.88</v>
      </c>
    </row>
    <row r="3047" spans="1:9" x14ac:dyDescent="0.2">
      <c r="A3047" s="141" t="s">
        <v>6107</v>
      </c>
      <c r="B3047" s="142" t="s">
        <v>18427</v>
      </c>
      <c r="C3047" s="143">
        <v>50</v>
      </c>
      <c r="D3047" s="143">
        <v>1</v>
      </c>
      <c r="E3047" s="144">
        <v>248.82</v>
      </c>
      <c r="F3047" s="144">
        <v>59.38</v>
      </c>
      <c r="G3047" s="144">
        <v>84.16</v>
      </c>
      <c r="H3047" s="144">
        <v>26.49</v>
      </c>
      <c r="I3047" s="144">
        <v>170.03</v>
      </c>
    </row>
    <row r="3048" spans="1:9" x14ac:dyDescent="0.2">
      <c r="A3048" s="141" t="s">
        <v>6109</v>
      </c>
      <c r="B3048" s="142" t="s">
        <v>18428</v>
      </c>
      <c r="C3048" s="143">
        <v>94</v>
      </c>
      <c r="D3048" s="143">
        <v>2</v>
      </c>
      <c r="E3048" s="144">
        <v>13351.13</v>
      </c>
      <c r="F3048" s="144">
        <v>111.63</v>
      </c>
      <c r="G3048" s="144">
        <v>168.33</v>
      </c>
      <c r="H3048" s="144">
        <v>1421.09</v>
      </c>
      <c r="I3048" s="144">
        <v>1701.05</v>
      </c>
    </row>
    <row r="3049" spans="1:9" x14ac:dyDescent="0.2">
      <c r="A3049" s="141" t="s">
        <v>6111</v>
      </c>
      <c r="B3049" s="142" t="s">
        <v>18429</v>
      </c>
      <c r="C3049" s="143">
        <v>1577</v>
      </c>
      <c r="D3049" s="143">
        <v>64</v>
      </c>
      <c r="E3049" s="144">
        <v>27304.65</v>
      </c>
      <c r="F3049" s="144">
        <v>1872.86</v>
      </c>
      <c r="G3049" s="144">
        <v>5386.49</v>
      </c>
      <c r="H3049" s="144">
        <v>2906.29</v>
      </c>
      <c r="I3049" s="144">
        <v>10165.64</v>
      </c>
    </row>
    <row r="3050" spans="1:9" x14ac:dyDescent="0.2">
      <c r="A3050" s="141" t="s">
        <v>6113</v>
      </c>
      <c r="B3050" s="142" t="s">
        <v>18430</v>
      </c>
      <c r="C3050" s="143">
        <v>18</v>
      </c>
      <c r="D3050" s="143">
        <v>0</v>
      </c>
      <c r="E3050" s="144">
        <v>0</v>
      </c>
      <c r="F3050" s="144">
        <v>21.38</v>
      </c>
      <c r="G3050" s="144">
        <v>0</v>
      </c>
      <c r="H3050" s="144">
        <v>0</v>
      </c>
      <c r="I3050" s="144">
        <v>21.38</v>
      </c>
    </row>
    <row r="3051" spans="1:9" x14ac:dyDescent="0.2">
      <c r="A3051" s="141" t="s">
        <v>6115</v>
      </c>
      <c r="B3051" s="142" t="s">
        <v>18431</v>
      </c>
      <c r="C3051" s="143">
        <v>28</v>
      </c>
      <c r="D3051" s="143">
        <v>1</v>
      </c>
      <c r="E3051" s="144">
        <v>4327.29</v>
      </c>
      <c r="F3051" s="144">
        <v>33.26</v>
      </c>
      <c r="G3051" s="144">
        <v>84.16</v>
      </c>
      <c r="H3051" s="144">
        <v>460.59</v>
      </c>
      <c r="I3051" s="144">
        <v>578.01</v>
      </c>
    </row>
    <row r="3052" spans="1:9" x14ac:dyDescent="0.2">
      <c r="A3052" s="141" t="s">
        <v>6117</v>
      </c>
      <c r="B3052" s="142" t="s">
        <v>18432</v>
      </c>
      <c r="C3052" s="143">
        <v>470</v>
      </c>
      <c r="D3052" s="143">
        <v>7</v>
      </c>
      <c r="E3052" s="144">
        <v>1330.92</v>
      </c>
      <c r="F3052" s="144">
        <v>558.17999999999995</v>
      </c>
      <c r="G3052" s="144">
        <v>589.14</v>
      </c>
      <c r="H3052" s="144">
        <v>141.66</v>
      </c>
      <c r="I3052" s="144">
        <v>1288.98</v>
      </c>
    </row>
    <row r="3053" spans="1:9" x14ac:dyDescent="0.2">
      <c r="A3053" s="141" t="s">
        <v>6119</v>
      </c>
      <c r="B3053" s="142" t="s">
        <v>18433</v>
      </c>
      <c r="C3053" s="143">
        <v>5892</v>
      </c>
      <c r="D3053" s="143">
        <v>43</v>
      </c>
      <c r="E3053" s="144">
        <v>12397.37</v>
      </c>
      <c r="F3053" s="144">
        <v>6997.38</v>
      </c>
      <c r="G3053" s="144">
        <v>3619.05</v>
      </c>
      <c r="H3053" s="144">
        <v>1319.57</v>
      </c>
      <c r="I3053" s="144">
        <v>11936</v>
      </c>
    </row>
    <row r="3054" spans="1:9" x14ac:dyDescent="0.2">
      <c r="A3054" s="141" t="s">
        <v>6121</v>
      </c>
      <c r="B3054" s="142" t="s">
        <v>18434</v>
      </c>
      <c r="C3054" s="143">
        <v>20</v>
      </c>
      <c r="D3054" s="143">
        <v>2</v>
      </c>
      <c r="E3054" s="144">
        <v>74.64</v>
      </c>
      <c r="F3054" s="144">
        <v>23.75</v>
      </c>
      <c r="G3054" s="144">
        <v>168.33</v>
      </c>
      <c r="H3054" s="144">
        <v>7.94</v>
      </c>
      <c r="I3054" s="144">
        <v>200.02</v>
      </c>
    </row>
    <row r="3055" spans="1:9" x14ac:dyDescent="0.2">
      <c r="A3055" s="141" t="s">
        <v>6123</v>
      </c>
      <c r="B3055" s="142" t="s">
        <v>18435</v>
      </c>
      <c r="C3055" s="143">
        <v>174</v>
      </c>
      <c r="D3055" s="143">
        <v>6</v>
      </c>
      <c r="E3055" s="144">
        <v>1542.06</v>
      </c>
      <c r="F3055" s="144">
        <v>206.64</v>
      </c>
      <c r="G3055" s="144">
        <v>504.98</v>
      </c>
      <c r="H3055" s="144">
        <v>164.14</v>
      </c>
      <c r="I3055" s="144">
        <v>875.76</v>
      </c>
    </row>
    <row r="3056" spans="1:9" x14ac:dyDescent="0.2">
      <c r="A3056" s="141" t="s">
        <v>6125</v>
      </c>
      <c r="B3056" s="142" t="s">
        <v>18436</v>
      </c>
      <c r="C3056" s="143">
        <v>38</v>
      </c>
      <c r="D3056" s="143">
        <v>0</v>
      </c>
      <c r="E3056" s="144">
        <v>0</v>
      </c>
      <c r="F3056" s="144">
        <v>45.13</v>
      </c>
      <c r="G3056" s="144">
        <v>0</v>
      </c>
      <c r="H3056" s="144">
        <v>0</v>
      </c>
      <c r="I3056" s="144">
        <v>45.13</v>
      </c>
    </row>
    <row r="3057" spans="1:9" x14ac:dyDescent="0.2">
      <c r="A3057" s="141" t="s">
        <v>6127</v>
      </c>
      <c r="B3057" s="142" t="s">
        <v>18437</v>
      </c>
      <c r="C3057" s="143">
        <v>8</v>
      </c>
      <c r="D3057" s="143">
        <v>2</v>
      </c>
      <c r="E3057" s="144">
        <v>497.64</v>
      </c>
      <c r="F3057" s="144">
        <v>9.5</v>
      </c>
      <c r="G3057" s="144">
        <v>168.33</v>
      </c>
      <c r="H3057" s="144">
        <v>52.97</v>
      </c>
      <c r="I3057" s="144">
        <v>230.8</v>
      </c>
    </row>
    <row r="3058" spans="1:9" x14ac:dyDescent="0.2">
      <c r="A3058" s="141" t="s">
        <v>6129</v>
      </c>
      <c r="B3058" s="142" t="s">
        <v>18438</v>
      </c>
      <c r="C3058" s="143">
        <v>23</v>
      </c>
      <c r="D3058" s="143">
        <v>0</v>
      </c>
      <c r="E3058" s="144">
        <v>0</v>
      </c>
      <c r="F3058" s="144">
        <v>27.31</v>
      </c>
      <c r="G3058" s="144">
        <v>0</v>
      </c>
      <c r="H3058" s="144">
        <v>0</v>
      </c>
      <c r="I3058" s="144">
        <v>27.31</v>
      </c>
    </row>
    <row r="3059" spans="1:9" x14ac:dyDescent="0.2">
      <c r="A3059" s="141" t="s">
        <v>6131</v>
      </c>
      <c r="B3059" s="142" t="s">
        <v>18439</v>
      </c>
      <c r="C3059" s="143">
        <v>1240</v>
      </c>
      <c r="D3059" s="143">
        <v>20</v>
      </c>
      <c r="E3059" s="144">
        <v>4392.24</v>
      </c>
      <c r="F3059" s="144">
        <v>1472.63</v>
      </c>
      <c r="G3059" s="144">
        <v>1683.28</v>
      </c>
      <c r="H3059" s="144">
        <v>467.5</v>
      </c>
      <c r="I3059" s="144">
        <v>3623.41</v>
      </c>
    </row>
    <row r="3060" spans="1:9" x14ac:dyDescent="0.2">
      <c r="A3060" s="141" t="s">
        <v>6133</v>
      </c>
      <c r="B3060" s="142" t="s">
        <v>18440</v>
      </c>
      <c r="C3060" s="143">
        <v>184</v>
      </c>
      <c r="D3060" s="143">
        <v>3</v>
      </c>
      <c r="E3060" s="144">
        <v>660.44</v>
      </c>
      <c r="F3060" s="144">
        <v>218.52</v>
      </c>
      <c r="G3060" s="144">
        <v>252.49</v>
      </c>
      <c r="H3060" s="144">
        <v>70.3</v>
      </c>
      <c r="I3060" s="144">
        <v>541.30999999999995</v>
      </c>
    </row>
    <row r="3061" spans="1:9" x14ac:dyDescent="0.2">
      <c r="A3061" s="141" t="s">
        <v>6135</v>
      </c>
      <c r="B3061" s="142" t="s">
        <v>18441</v>
      </c>
      <c r="C3061" s="143">
        <v>17</v>
      </c>
      <c r="D3061" s="143">
        <v>0</v>
      </c>
      <c r="E3061" s="144">
        <v>0</v>
      </c>
      <c r="F3061" s="144">
        <v>20.190000000000001</v>
      </c>
      <c r="G3061" s="144">
        <v>0</v>
      </c>
      <c r="H3061" s="144">
        <v>0</v>
      </c>
      <c r="I3061" s="144">
        <v>20.190000000000001</v>
      </c>
    </row>
    <row r="3062" spans="1:9" x14ac:dyDescent="0.2">
      <c r="A3062" s="141" t="s">
        <v>6137</v>
      </c>
      <c r="B3062" s="142" t="s">
        <v>18442</v>
      </c>
      <c r="C3062" s="143">
        <v>27</v>
      </c>
      <c r="D3062" s="143">
        <v>0</v>
      </c>
      <c r="E3062" s="144">
        <v>0</v>
      </c>
      <c r="F3062" s="144">
        <v>32.06</v>
      </c>
      <c r="G3062" s="144">
        <v>0</v>
      </c>
      <c r="H3062" s="144">
        <v>0</v>
      </c>
      <c r="I3062" s="144">
        <v>32.06</v>
      </c>
    </row>
    <row r="3063" spans="1:9" x14ac:dyDescent="0.2">
      <c r="A3063" s="141" t="s">
        <v>6139</v>
      </c>
      <c r="B3063" s="142" t="s">
        <v>18443</v>
      </c>
      <c r="C3063" s="143">
        <v>1327</v>
      </c>
      <c r="D3063" s="143">
        <v>40</v>
      </c>
      <c r="E3063" s="144">
        <v>7729.23</v>
      </c>
      <c r="F3063" s="144">
        <v>1575.95</v>
      </c>
      <c r="G3063" s="144">
        <v>3366.55</v>
      </c>
      <c r="H3063" s="144">
        <v>822.7</v>
      </c>
      <c r="I3063" s="144">
        <v>5765.2</v>
      </c>
    </row>
    <row r="3064" spans="1:9" x14ac:dyDescent="0.2">
      <c r="A3064" s="141" t="s">
        <v>6141</v>
      </c>
      <c r="B3064" s="142" t="s">
        <v>18444</v>
      </c>
      <c r="C3064" s="143">
        <v>1363</v>
      </c>
      <c r="D3064" s="143">
        <v>28</v>
      </c>
      <c r="E3064" s="144">
        <v>449153.82</v>
      </c>
      <c r="F3064" s="144">
        <v>1618.71</v>
      </c>
      <c r="G3064" s="144">
        <v>2356.58</v>
      </c>
      <c r="H3064" s="144">
        <v>47807.58</v>
      </c>
      <c r="I3064" s="144">
        <v>51782.87</v>
      </c>
    </row>
    <row r="3065" spans="1:9" x14ac:dyDescent="0.2">
      <c r="A3065" s="141" t="s">
        <v>6143</v>
      </c>
      <c r="B3065" s="142" t="s">
        <v>18445</v>
      </c>
      <c r="C3065" s="143">
        <v>2933</v>
      </c>
      <c r="D3065" s="143">
        <v>25</v>
      </c>
      <c r="E3065" s="144">
        <v>5334.11</v>
      </c>
      <c r="F3065" s="144">
        <v>3483.26</v>
      </c>
      <c r="G3065" s="144">
        <v>2104.1</v>
      </c>
      <c r="H3065" s="144">
        <v>567.76</v>
      </c>
      <c r="I3065" s="144">
        <v>6155.12</v>
      </c>
    </row>
    <row r="3066" spans="1:9" x14ac:dyDescent="0.2">
      <c r="A3066" s="141" t="s">
        <v>6145</v>
      </c>
      <c r="B3066" s="142" t="s">
        <v>18446</v>
      </c>
      <c r="C3066" s="143">
        <v>30</v>
      </c>
      <c r="D3066" s="143">
        <v>0</v>
      </c>
      <c r="E3066" s="144">
        <v>0</v>
      </c>
      <c r="F3066" s="144">
        <v>35.630000000000003</v>
      </c>
      <c r="G3066" s="144">
        <v>0</v>
      </c>
      <c r="H3066" s="144">
        <v>0</v>
      </c>
      <c r="I3066" s="144">
        <v>35.630000000000003</v>
      </c>
    </row>
    <row r="3067" spans="1:9" x14ac:dyDescent="0.2">
      <c r="A3067" s="141" t="s">
        <v>6147</v>
      </c>
      <c r="B3067" s="142" t="s">
        <v>18447</v>
      </c>
      <c r="C3067" s="143">
        <v>37</v>
      </c>
      <c r="D3067" s="143">
        <v>0</v>
      </c>
      <c r="E3067" s="144">
        <v>0</v>
      </c>
      <c r="F3067" s="144">
        <v>43.94</v>
      </c>
      <c r="G3067" s="144">
        <v>0</v>
      </c>
      <c r="H3067" s="144">
        <v>0</v>
      </c>
      <c r="I3067" s="144">
        <v>43.94</v>
      </c>
    </row>
    <row r="3068" spans="1:9" x14ac:dyDescent="0.2">
      <c r="A3068" s="141" t="s">
        <v>6149</v>
      </c>
      <c r="B3068" s="142" t="s">
        <v>18448</v>
      </c>
      <c r="C3068" s="143">
        <v>43</v>
      </c>
      <c r="D3068" s="143">
        <v>3</v>
      </c>
      <c r="E3068" s="144">
        <v>261.25</v>
      </c>
      <c r="F3068" s="144">
        <v>51.06</v>
      </c>
      <c r="G3068" s="144">
        <v>252.49</v>
      </c>
      <c r="H3068" s="144">
        <v>27.81</v>
      </c>
      <c r="I3068" s="144">
        <v>331.36</v>
      </c>
    </row>
    <row r="3069" spans="1:9" x14ac:dyDescent="0.2">
      <c r="A3069" s="141" t="s">
        <v>6151</v>
      </c>
      <c r="B3069" s="142" t="s">
        <v>18449</v>
      </c>
      <c r="C3069" s="143">
        <v>82</v>
      </c>
      <c r="D3069" s="143">
        <v>3</v>
      </c>
      <c r="E3069" s="144">
        <v>622.04</v>
      </c>
      <c r="F3069" s="144">
        <v>97.38</v>
      </c>
      <c r="G3069" s="144">
        <v>252.49</v>
      </c>
      <c r="H3069" s="144">
        <v>66.209999999999994</v>
      </c>
      <c r="I3069" s="144">
        <v>416.08</v>
      </c>
    </row>
    <row r="3070" spans="1:9" x14ac:dyDescent="0.2">
      <c r="A3070" s="141" t="s">
        <v>6153</v>
      </c>
      <c r="B3070" s="142" t="s">
        <v>18450</v>
      </c>
      <c r="C3070" s="143">
        <v>100</v>
      </c>
      <c r="D3070" s="143">
        <v>2</v>
      </c>
      <c r="E3070" s="144">
        <v>74.64</v>
      </c>
      <c r="F3070" s="144">
        <v>118.76</v>
      </c>
      <c r="G3070" s="144">
        <v>168.33</v>
      </c>
      <c r="H3070" s="144">
        <v>7.94</v>
      </c>
      <c r="I3070" s="144">
        <v>295.02999999999997</v>
      </c>
    </row>
    <row r="3071" spans="1:9" x14ac:dyDescent="0.2">
      <c r="A3071" s="141" t="s">
        <v>6155</v>
      </c>
      <c r="B3071" s="142" t="s">
        <v>18451</v>
      </c>
      <c r="C3071" s="143">
        <v>1144</v>
      </c>
      <c r="D3071" s="143">
        <v>24</v>
      </c>
      <c r="E3071" s="144">
        <v>4590.67</v>
      </c>
      <c r="F3071" s="144">
        <v>1358.62</v>
      </c>
      <c r="G3071" s="144">
        <v>2019.93</v>
      </c>
      <c r="H3071" s="144">
        <v>488.62</v>
      </c>
      <c r="I3071" s="144">
        <v>3867.17</v>
      </c>
    </row>
    <row r="3072" spans="1:9" x14ac:dyDescent="0.2">
      <c r="A3072" s="141" t="s">
        <v>6157</v>
      </c>
      <c r="B3072" s="142" t="s">
        <v>18452</v>
      </c>
      <c r="C3072" s="143">
        <v>38</v>
      </c>
      <c r="D3072" s="143">
        <v>2</v>
      </c>
      <c r="E3072" s="144">
        <v>74.64</v>
      </c>
      <c r="F3072" s="144">
        <v>45.13</v>
      </c>
      <c r="G3072" s="144">
        <v>168.33</v>
      </c>
      <c r="H3072" s="144">
        <v>7.94</v>
      </c>
      <c r="I3072" s="144">
        <v>221.4</v>
      </c>
    </row>
    <row r="3073" spans="1:9" x14ac:dyDescent="0.2">
      <c r="A3073" s="141" t="s">
        <v>6159</v>
      </c>
      <c r="B3073" s="142" t="s">
        <v>18453</v>
      </c>
      <c r="C3073" s="143">
        <v>52</v>
      </c>
      <c r="D3073" s="143">
        <v>1</v>
      </c>
      <c r="E3073" s="144">
        <v>186.61</v>
      </c>
      <c r="F3073" s="144">
        <v>61.75</v>
      </c>
      <c r="G3073" s="144">
        <v>84.16</v>
      </c>
      <c r="H3073" s="144">
        <v>19.86</v>
      </c>
      <c r="I3073" s="144">
        <v>165.77</v>
      </c>
    </row>
    <row r="3074" spans="1:9" x14ac:dyDescent="0.2">
      <c r="A3074" s="141" t="s">
        <v>6161</v>
      </c>
      <c r="B3074" s="142" t="s">
        <v>18454</v>
      </c>
      <c r="C3074" s="143">
        <v>39</v>
      </c>
      <c r="D3074" s="143">
        <v>1</v>
      </c>
      <c r="E3074" s="144">
        <v>414.7</v>
      </c>
      <c r="F3074" s="144">
        <v>46.32</v>
      </c>
      <c r="G3074" s="144">
        <v>84.16</v>
      </c>
      <c r="H3074" s="144">
        <v>44.14</v>
      </c>
      <c r="I3074" s="144">
        <v>174.62</v>
      </c>
    </row>
    <row r="3075" spans="1:9" x14ac:dyDescent="0.2">
      <c r="A3075" s="141" t="s">
        <v>6163</v>
      </c>
      <c r="B3075" s="142" t="s">
        <v>18455</v>
      </c>
      <c r="C3075" s="143">
        <v>299</v>
      </c>
      <c r="D3075" s="143">
        <v>8</v>
      </c>
      <c r="E3075" s="144">
        <v>1225.4100000000001</v>
      </c>
      <c r="F3075" s="144">
        <v>355.1</v>
      </c>
      <c r="G3075" s="144">
        <v>673.31</v>
      </c>
      <c r="H3075" s="144">
        <v>130.43</v>
      </c>
      <c r="I3075" s="144">
        <v>1158.8399999999999</v>
      </c>
    </row>
    <row r="3076" spans="1:9" x14ac:dyDescent="0.2">
      <c r="A3076" s="141" t="s">
        <v>6165</v>
      </c>
      <c r="B3076" s="142" t="s">
        <v>18456</v>
      </c>
      <c r="C3076" s="143">
        <v>145</v>
      </c>
      <c r="D3076" s="143">
        <v>0</v>
      </c>
      <c r="E3076" s="144">
        <v>0</v>
      </c>
      <c r="F3076" s="144">
        <v>172.2</v>
      </c>
      <c r="G3076" s="144">
        <v>0</v>
      </c>
      <c r="H3076" s="144">
        <v>0</v>
      </c>
      <c r="I3076" s="144">
        <v>172.2</v>
      </c>
    </row>
    <row r="3077" spans="1:9" x14ac:dyDescent="0.2">
      <c r="A3077" s="141" t="s">
        <v>6167</v>
      </c>
      <c r="B3077" s="142" t="s">
        <v>18457</v>
      </c>
      <c r="C3077" s="143">
        <v>25</v>
      </c>
      <c r="D3077" s="143">
        <v>1</v>
      </c>
      <c r="E3077" s="144">
        <v>186.61</v>
      </c>
      <c r="F3077" s="144">
        <v>29.69</v>
      </c>
      <c r="G3077" s="144">
        <v>84.16</v>
      </c>
      <c r="H3077" s="144">
        <v>19.86</v>
      </c>
      <c r="I3077" s="144">
        <v>133.71</v>
      </c>
    </row>
    <row r="3078" spans="1:9" x14ac:dyDescent="0.2">
      <c r="A3078" s="141" t="s">
        <v>6169</v>
      </c>
      <c r="B3078" s="142" t="s">
        <v>18458</v>
      </c>
      <c r="C3078" s="143">
        <v>24</v>
      </c>
      <c r="D3078" s="143">
        <v>0</v>
      </c>
      <c r="E3078" s="144">
        <v>0</v>
      </c>
      <c r="F3078" s="144">
        <v>28.5</v>
      </c>
      <c r="G3078" s="144">
        <v>0</v>
      </c>
      <c r="H3078" s="144">
        <v>0</v>
      </c>
      <c r="I3078" s="144">
        <v>28.5</v>
      </c>
    </row>
    <row r="3079" spans="1:9" x14ac:dyDescent="0.2">
      <c r="A3079" s="141" t="s">
        <v>6171</v>
      </c>
      <c r="B3079" s="142" t="s">
        <v>18459</v>
      </c>
      <c r="C3079" s="143">
        <v>64</v>
      </c>
      <c r="D3079" s="143">
        <v>3</v>
      </c>
      <c r="E3079" s="144">
        <v>323.45999999999998</v>
      </c>
      <c r="F3079" s="144">
        <v>76.010000000000005</v>
      </c>
      <c r="G3079" s="144">
        <v>252.49</v>
      </c>
      <c r="H3079" s="144">
        <v>34.43</v>
      </c>
      <c r="I3079" s="144">
        <v>362.93</v>
      </c>
    </row>
    <row r="3080" spans="1:9" x14ac:dyDescent="0.2">
      <c r="A3080" s="141" t="s">
        <v>6173</v>
      </c>
      <c r="B3080" s="142" t="s">
        <v>18460</v>
      </c>
      <c r="C3080" s="143">
        <v>25</v>
      </c>
      <c r="D3080" s="143">
        <v>0</v>
      </c>
      <c r="E3080" s="144">
        <v>0</v>
      </c>
      <c r="F3080" s="144">
        <v>29.69</v>
      </c>
      <c r="G3080" s="144">
        <v>0</v>
      </c>
      <c r="H3080" s="144">
        <v>0</v>
      </c>
      <c r="I3080" s="144">
        <v>29.69</v>
      </c>
    </row>
    <row r="3081" spans="1:9" x14ac:dyDescent="0.2">
      <c r="A3081" s="141" t="s">
        <v>6175</v>
      </c>
      <c r="B3081" s="142" t="s">
        <v>18461</v>
      </c>
      <c r="C3081" s="143">
        <v>8</v>
      </c>
      <c r="D3081" s="143">
        <v>0</v>
      </c>
      <c r="E3081" s="144">
        <v>0</v>
      </c>
      <c r="F3081" s="144">
        <v>9.5</v>
      </c>
      <c r="G3081" s="144">
        <v>0</v>
      </c>
      <c r="H3081" s="144">
        <v>0</v>
      </c>
      <c r="I3081" s="144">
        <v>9.5</v>
      </c>
    </row>
    <row r="3082" spans="1:9" x14ac:dyDescent="0.2">
      <c r="A3082" s="141" t="s">
        <v>6177</v>
      </c>
      <c r="B3082" s="142" t="s">
        <v>18462</v>
      </c>
      <c r="C3082" s="143">
        <v>92</v>
      </c>
      <c r="D3082" s="143">
        <v>0</v>
      </c>
      <c r="E3082" s="144">
        <v>0</v>
      </c>
      <c r="F3082" s="144">
        <v>109.26</v>
      </c>
      <c r="G3082" s="144">
        <v>0</v>
      </c>
      <c r="H3082" s="144">
        <v>0</v>
      </c>
      <c r="I3082" s="144">
        <v>109.26</v>
      </c>
    </row>
    <row r="3083" spans="1:9" x14ac:dyDescent="0.2">
      <c r="A3083" s="141" t="s">
        <v>6179</v>
      </c>
      <c r="B3083" s="142" t="s">
        <v>18463</v>
      </c>
      <c r="C3083" s="143">
        <v>45</v>
      </c>
      <c r="D3083" s="143">
        <v>0</v>
      </c>
      <c r="E3083" s="144">
        <v>0</v>
      </c>
      <c r="F3083" s="144">
        <v>53.44</v>
      </c>
      <c r="G3083" s="144">
        <v>0</v>
      </c>
      <c r="H3083" s="144">
        <v>0</v>
      </c>
      <c r="I3083" s="144">
        <v>53.44</v>
      </c>
    </row>
    <row r="3084" spans="1:9" x14ac:dyDescent="0.2">
      <c r="A3084" s="141" t="s">
        <v>6181</v>
      </c>
      <c r="B3084" s="142" t="s">
        <v>18464</v>
      </c>
      <c r="C3084" s="143">
        <v>138</v>
      </c>
      <c r="D3084" s="143">
        <v>2</v>
      </c>
      <c r="E3084" s="144">
        <v>747.57</v>
      </c>
      <c r="F3084" s="144">
        <v>163.89</v>
      </c>
      <c r="G3084" s="144">
        <v>168.33</v>
      </c>
      <c r="H3084" s="144">
        <v>79.569999999999993</v>
      </c>
      <c r="I3084" s="144">
        <v>411.79</v>
      </c>
    </row>
    <row r="3085" spans="1:9" x14ac:dyDescent="0.2">
      <c r="A3085" s="141" t="s">
        <v>6183</v>
      </c>
      <c r="B3085" s="142" t="s">
        <v>18465</v>
      </c>
      <c r="C3085" s="143">
        <v>40</v>
      </c>
      <c r="D3085" s="143">
        <v>2</v>
      </c>
      <c r="E3085" s="144">
        <v>74.64</v>
      </c>
      <c r="F3085" s="144">
        <v>47.5</v>
      </c>
      <c r="G3085" s="144">
        <v>168.33</v>
      </c>
      <c r="H3085" s="144">
        <v>7.94</v>
      </c>
      <c r="I3085" s="144">
        <v>223.77</v>
      </c>
    </row>
    <row r="3086" spans="1:9" x14ac:dyDescent="0.2">
      <c r="A3086" s="141" t="s">
        <v>6185</v>
      </c>
      <c r="B3086" s="142" t="s">
        <v>18466</v>
      </c>
      <c r="C3086" s="143">
        <v>6591</v>
      </c>
      <c r="D3086" s="143">
        <v>45</v>
      </c>
      <c r="E3086" s="144">
        <v>9739.4500000000007</v>
      </c>
      <c r="F3086" s="144">
        <v>7827.53</v>
      </c>
      <c r="G3086" s="144">
        <v>3787.38</v>
      </c>
      <c r="H3086" s="144">
        <v>1036.6600000000001</v>
      </c>
      <c r="I3086" s="144">
        <v>12651.57</v>
      </c>
    </row>
    <row r="3087" spans="1:9" x14ac:dyDescent="0.2">
      <c r="A3087" s="141" t="s">
        <v>6187</v>
      </c>
      <c r="B3087" s="142" t="s">
        <v>18467</v>
      </c>
      <c r="C3087" s="143">
        <v>48</v>
      </c>
      <c r="D3087" s="143">
        <v>0</v>
      </c>
      <c r="E3087" s="144">
        <v>0</v>
      </c>
      <c r="F3087" s="144">
        <v>57.01</v>
      </c>
      <c r="G3087" s="144">
        <v>0</v>
      </c>
      <c r="H3087" s="144">
        <v>0</v>
      </c>
      <c r="I3087" s="144">
        <v>57.01</v>
      </c>
    </row>
    <row r="3088" spans="1:9" x14ac:dyDescent="0.2">
      <c r="A3088" s="141" t="s">
        <v>6189</v>
      </c>
      <c r="B3088" s="142" t="s">
        <v>18468</v>
      </c>
      <c r="C3088" s="143">
        <v>25</v>
      </c>
      <c r="D3088" s="143">
        <v>0</v>
      </c>
      <c r="E3088" s="144">
        <v>0</v>
      </c>
      <c r="F3088" s="144">
        <v>29.69</v>
      </c>
      <c r="G3088" s="144">
        <v>0</v>
      </c>
      <c r="H3088" s="144">
        <v>0</v>
      </c>
      <c r="I3088" s="144">
        <v>29.69</v>
      </c>
    </row>
    <row r="3089" spans="1:9" x14ac:dyDescent="0.2">
      <c r="A3089" s="141" t="s">
        <v>6191</v>
      </c>
      <c r="B3089" s="142" t="s">
        <v>18469</v>
      </c>
      <c r="C3089" s="143">
        <v>40</v>
      </c>
      <c r="D3089" s="143">
        <v>0</v>
      </c>
      <c r="E3089" s="144">
        <v>0</v>
      </c>
      <c r="F3089" s="144">
        <v>47.5</v>
      </c>
      <c r="G3089" s="144">
        <v>0</v>
      </c>
      <c r="H3089" s="144">
        <v>0</v>
      </c>
      <c r="I3089" s="144">
        <v>47.5</v>
      </c>
    </row>
    <row r="3090" spans="1:9" x14ac:dyDescent="0.2">
      <c r="A3090" s="141" t="s">
        <v>6193</v>
      </c>
      <c r="B3090" s="142" t="s">
        <v>18470</v>
      </c>
      <c r="C3090" s="143">
        <v>180</v>
      </c>
      <c r="D3090" s="143">
        <v>0</v>
      </c>
      <c r="E3090" s="144">
        <v>0</v>
      </c>
      <c r="F3090" s="144">
        <v>213.77</v>
      </c>
      <c r="G3090" s="144">
        <v>0</v>
      </c>
      <c r="H3090" s="144">
        <v>0</v>
      </c>
      <c r="I3090" s="144">
        <v>213.77</v>
      </c>
    </row>
    <row r="3091" spans="1:9" x14ac:dyDescent="0.2">
      <c r="A3091" s="141" t="s">
        <v>6195</v>
      </c>
      <c r="B3091" s="142" t="s">
        <v>18471</v>
      </c>
      <c r="C3091" s="143">
        <v>182</v>
      </c>
      <c r="D3091" s="143">
        <v>1</v>
      </c>
      <c r="E3091" s="144">
        <v>240.6</v>
      </c>
      <c r="F3091" s="144">
        <v>216.14</v>
      </c>
      <c r="G3091" s="144">
        <v>84.16</v>
      </c>
      <c r="H3091" s="144">
        <v>25.61</v>
      </c>
      <c r="I3091" s="144">
        <v>325.91000000000003</v>
      </c>
    </row>
    <row r="3092" spans="1:9" x14ac:dyDescent="0.2">
      <c r="A3092" s="141" t="s">
        <v>6197</v>
      </c>
      <c r="B3092" s="142" t="s">
        <v>18472</v>
      </c>
      <c r="C3092" s="143">
        <v>4636</v>
      </c>
      <c r="D3092" s="143">
        <v>48</v>
      </c>
      <c r="E3092" s="144">
        <v>10488.81</v>
      </c>
      <c r="F3092" s="144">
        <v>5505.75</v>
      </c>
      <c r="G3092" s="144">
        <v>4039.86</v>
      </c>
      <c r="H3092" s="144">
        <v>1116.42</v>
      </c>
      <c r="I3092" s="144">
        <v>10662.03</v>
      </c>
    </row>
    <row r="3093" spans="1:9" x14ac:dyDescent="0.2">
      <c r="A3093" s="141" t="s">
        <v>6199</v>
      </c>
      <c r="B3093" s="142" t="s">
        <v>18473</v>
      </c>
      <c r="C3093" s="143">
        <v>465</v>
      </c>
      <c r="D3093" s="143">
        <v>24</v>
      </c>
      <c r="E3093" s="144">
        <v>5466.17</v>
      </c>
      <c r="F3093" s="144">
        <v>552.24</v>
      </c>
      <c r="G3093" s="144">
        <v>2019.93</v>
      </c>
      <c r="H3093" s="144">
        <v>581.82000000000005</v>
      </c>
      <c r="I3093" s="144">
        <v>3153.99</v>
      </c>
    </row>
    <row r="3094" spans="1:9" x14ac:dyDescent="0.2">
      <c r="A3094" s="141" t="s">
        <v>6201</v>
      </c>
      <c r="B3094" s="142" t="s">
        <v>18474</v>
      </c>
      <c r="C3094" s="143">
        <v>62</v>
      </c>
      <c r="D3094" s="143">
        <v>0</v>
      </c>
      <c r="E3094" s="144">
        <v>0</v>
      </c>
      <c r="F3094" s="144">
        <v>73.63</v>
      </c>
      <c r="G3094" s="144">
        <v>0</v>
      </c>
      <c r="H3094" s="144">
        <v>0</v>
      </c>
      <c r="I3094" s="144">
        <v>73.63</v>
      </c>
    </row>
    <row r="3095" spans="1:9" x14ac:dyDescent="0.2">
      <c r="A3095" s="141" t="s">
        <v>6203</v>
      </c>
      <c r="B3095" s="142" t="s">
        <v>18475</v>
      </c>
      <c r="C3095" s="143">
        <v>77</v>
      </c>
      <c r="D3095" s="143">
        <v>0</v>
      </c>
      <c r="E3095" s="144">
        <v>0</v>
      </c>
      <c r="F3095" s="144">
        <v>91.45</v>
      </c>
      <c r="G3095" s="144">
        <v>0</v>
      </c>
      <c r="H3095" s="144">
        <v>0</v>
      </c>
      <c r="I3095" s="144">
        <v>91.45</v>
      </c>
    </row>
    <row r="3096" spans="1:9" x14ac:dyDescent="0.2">
      <c r="A3096" s="141" t="s">
        <v>6205</v>
      </c>
      <c r="B3096" s="142" t="s">
        <v>18476</v>
      </c>
      <c r="C3096" s="143">
        <v>4364</v>
      </c>
      <c r="D3096" s="143">
        <v>70</v>
      </c>
      <c r="E3096" s="144">
        <v>42234.52</v>
      </c>
      <c r="F3096" s="144">
        <v>5182.72</v>
      </c>
      <c r="G3096" s="144">
        <v>5891.46</v>
      </c>
      <c r="H3096" s="144">
        <v>4495.41</v>
      </c>
      <c r="I3096" s="144">
        <v>15569.59</v>
      </c>
    </row>
    <row r="3097" spans="1:9" x14ac:dyDescent="0.2">
      <c r="A3097" s="141" t="s">
        <v>6207</v>
      </c>
      <c r="B3097" s="142" t="s">
        <v>18477</v>
      </c>
      <c r="C3097" s="143">
        <v>91</v>
      </c>
      <c r="D3097" s="143">
        <v>0</v>
      </c>
      <c r="E3097" s="144">
        <v>0</v>
      </c>
      <c r="F3097" s="144">
        <v>108.07</v>
      </c>
      <c r="G3097" s="144">
        <v>0</v>
      </c>
      <c r="H3097" s="144">
        <v>0</v>
      </c>
      <c r="I3097" s="144">
        <v>108.07</v>
      </c>
    </row>
    <row r="3098" spans="1:9" x14ac:dyDescent="0.2">
      <c r="A3098" s="141" t="s">
        <v>6209</v>
      </c>
      <c r="B3098" s="142" t="s">
        <v>18478</v>
      </c>
      <c r="C3098" s="143">
        <v>104</v>
      </c>
      <c r="D3098" s="143">
        <v>1</v>
      </c>
      <c r="E3098" s="144">
        <v>1045.76</v>
      </c>
      <c r="F3098" s="144">
        <v>123.51</v>
      </c>
      <c r="G3098" s="144">
        <v>84.16</v>
      </c>
      <c r="H3098" s="144">
        <v>111.31</v>
      </c>
      <c r="I3098" s="144">
        <v>318.98</v>
      </c>
    </row>
    <row r="3099" spans="1:9" x14ac:dyDescent="0.2">
      <c r="A3099" s="141" t="s">
        <v>6211</v>
      </c>
      <c r="B3099" s="142" t="s">
        <v>18479</v>
      </c>
      <c r="C3099" s="143">
        <v>56</v>
      </c>
      <c r="D3099" s="143">
        <v>0</v>
      </c>
      <c r="E3099" s="144">
        <v>0</v>
      </c>
      <c r="F3099" s="144">
        <v>66.5</v>
      </c>
      <c r="G3099" s="144">
        <v>0</v>
      </c>
      <c r="H3099" s="144">
        <v>0</v>
      </c>
      <c r="I3099" s="144">
        <v>66.5</v>
      </c>
    </row>
    <row r="3100" spans="1:9" x14ac:dyDescent="0.2">
      <c r="A3100" s="141" t="s">
        <v>6213</v>
      </c>
      <c r="B3100" s="142" t="s">
        <v>18480</v>
      </c>
      <c r="C3100" s="143">
        <v>63</v>
      </c>
      <c r="D3100" s="143">
        <v>6</v>
      </c>
      <c r="E3100" s="144">
        <v>9510.83</v>
      </c>
      <c r="F3100" s="144">
        <v>74.819999999999993</v>
      </c>
      <c r="G3100" s="144">
        <v>504.98</v>
      </c>
      <c r="H3100" s="144">
        <v>1012.33</v>
      </c>
      <c r="I3100" s="144">
        <v>1592.13</v>
      </c>
    </row>
    <row r="3101" spans="1:9" x14ac:dyDescent="0.2">
      <c r="A3101" s="141" t="s">
        <v>6215</v>
      </c>
      <c r="B3101" s="142" t="s">
        <v>18481</v>
      </c>
      <c r="C3101" s="143">
        <v>36</v>
      </c>
      <c r="D3101" s="143">
        <v>0</v>
      </c>
      <c r="E3101" s="144">
        <v>0</v>
      </c>
      <c r="F3101" s="144">
        <v>42.75</v>
      </c>
      <c r="G3101" s="144">
        <v>0</v>
      </c>
      <c r="H3101" s="144">
        <v>0</v>
      </c>
      <c r="I3101" s="144">
        <v>42.75</v>
      </c>
    </row>
    <row r="3102" spans="1:9" x14ac:dyDescent="0.2">
      <c r="A3102" s="141" t="s">
        <v>6217</v>
      </c>
      <c r="B3102" s="142" t="s">
        <v>18482</v>
      </c>
      <c r="C3102" s="143">
        <v>814</v>
      </c>
      <c r="D3102" s="143">
        <v>1</v>
      </c>
      <c r="E3102" s="144">
        <v>316.87</v>
      </c>
      <c r="F3102" s="144">
        <v>966.71</v>
      </c>
      <c r="G3102" s="144">
        <v>84.16</v>
      </c>
      <c r="H3102" s="144">
        <v>33.729999999999997</v>
      </c>
      <c r="I3102" s="144">
        <v>1084.5999999999999</v>
      </c>
    </row>
    <row r="3103" spans="1:9" x14ac:dyDescent="0.2">
      <c r="A3103" s="141" t="s">
        <v>6219</v>
      </c>
      <c r="B3103" s="142" t="s">
        <v>18483</v>
      </c>
      <c r="C3103" s="143">
        <v>21706</v>
      </c>
      <c r="D3103" s="143">
        <v>115</v>
      </c>
      <c r="E3103" s="144">
        <v>32766.93</v>
      </c>
      <c r="F3103" s="144">
        <v>25778.22</v>
      </c>
      <c r="G3103" s="144">
        <v>9678.84</v>
      </c>
      <c r="H3103" s="144">
        <v>3487.69</v>
      </c>
      <c r="I3103" s="144">
        <v>38944.75</v>
      </c>
    </row>
    <row r="3104" spans="1:9" x14ac:dyDescent="0.2">
      <c r="A3104" s="141" t="s">
        <v>6221</v>
      </c>
      <c r="B3104" s="142" t="s">
        <v>18484</v>
      </c>
      <c r="C3104" s="143">
        <v>835</v>
      </c>
      <c r="D3104" s="143">
        <v>15</v>
      </c>
      <c r="E3104" s="144">
        <v>122706.48</v>
      </c>
      <c r="F3104" s="144">
        <v>991.66</v>
      </c>
      <c r="G3104" s="144">
        <v>1262.46</v>
      </c>
      <c r="H3104" s="144">
        <v>13060.78</v>
      </c>
      <c r="I3104" s="144">
        <v>15314.9</v>
      </c>
    </row>
    <row r="3105" spans="1:9" x14ac:dyDescent="0.2">
      <c r="A3105" s="141" t="s">
        <v>6223</v>
      </c>
      <c r="B3105" s="142" t="s">
        <v>18485</v>
      </c>
      <c r="C3105" s="143">
        <v>1786</v>
      </c>
      <c r="D3105" s="143">
        <v>21</v>
      </c>
      <c r="E3105" s="144">
        <v>271718.43</v>
      </c>
      <c r="F3105" s="144">
        <v>2121.06</v>
      </c>
      <c r="G3105" s="144">
        <v>1767.44</v>
      </c>
      <c r="H3105" s="144">
        <v>28921.5</v>
      </c>
      <c r="I3105" s="144">
        <v>32810</v>
      </c>
    </row>
    <row r="3106" spans="1:9" x14ac:dyDescent="0.2">
      <c r="A3106" s="141" t="s">
        <v>6225</v>
      </c>
      <c r="B3106" s="142" t="s">
        <v>18486</v>
      </c>
      <c r="C3106" s="143">
        <v>24577</v>
      </c>
      <c r="D3106" s="143">
        <v>274</v>
      </c>
      <c r="E3106" s="144">
        <v>138055.71</v>
      </c>
      <c r="F3106" s="144">
        <v>29187.84</v>
      </c>
      <c r="G3106" s="144">
        <v>23060.89</v>
      </c>
      <c r="H3106" s="144">
        <v>14694.54</v>
      </c>
      <c r="I3106" s="144">
        <v>66943.27</v>
      </c>
    </row>
    <row r="3107" spans="1:9" x14ac:dyDescent="0.2">
      <c r="A3107" s="141" t="s">
        <v>6227</v>
      </c>
      <c r="B3107" s="142" t="s">
        <v>18487</v>
      </c>
      <c r="C3107" s="143">
        <v>3929</v>
      </c>
      <c r="D3107" s="143">
        <v>41</v>
      </c>
      <c r="E3107" s="144">
        <v>32925.339999999997</v>
      </c>
      <c r="F3107" s="144">
        <v>4666.1099999999997</v>
      </c>
      <c r="G3107" s="144">
        <v>3450.72</v>
      </c>
      <c r="H3107" s="144">
        <v>3504.54</v>
      </c>
      <c r="I3107" s="144">
        <v>11621.37</v>
      </c>
    </row>
    <row r="3108" spans="1:9" x14ac:dyDescent="0.2">
      <c r="A3108" s="141" t="s">
        <v>6229</v>
      </c>
      <c r="B3108" s="142" t="s">
        <v>18488</v>
      </c>
      <c r="C3108" s="143">
        <v>8215</v>
      </c>
      <c r="D3108" s="143">
        <v>117</v>
      </c>
      <c r="E3108" s="144">
        <v>29901.16</v>
      </c>
      <c r="F3108" s="144">
        <v>9756.2000000000007</v>
      </c>
      <c r="G3108" s="144">
        <v>9847.17</v>
      </c>
      <c r="H3108" s="144">
        <v>3182.66</v>
      </c>
      <c r="I3108" s="144">
        <v>22786.03</v>
      </c>
    </row>
    <row r="3109" spans="1:9" x14ac:dyDescent="0.2">
      <c r="A3109" s="141" t="s">
        <v>6231</v>
      </c>
      <c r="B3109" s="142" t="s">
        <v>18489</v>
      </c>
      <c r="C3109" s="143">
        <v>3046</v>
      </c>
      <c r="D3109" s="143">
        <v>24</v>
      </c>
      <c r="E3109" s="144">
        <v>6326.23</v>
      </c>
      <c r="F3109" s="144">
        <v>3617.46</v>
      </c>
      <c r="G3109" s="144">
        <v>2019.93</v>
      </c>
      <c r="H3109" s="144">
        <v>673.36</v>
      </c>
      <c r="I3109" s="144">
        <v>6310.75</v>
      </c>
    </row>
    <row r="3110" spans="1:9" x14ac:dyDescent="0.2">
      <c r="A3110" s="141" t="s">
        <v>6233</v>
      </c>
      <c r="B3110" s="142" t="s">
        <v>18490</v>
      </c>
      <c r="C3110" s="143">
        <v>950</v>
      </c>
      <c r="D3110" s="143">
        <v>8</v>
      </c>
      <c r="E3110" s="144">
        <v>1261.25</v>
      </c>
      <c r="F3110" s="144">
        <v>1128.22</v>
      </c>
      <c r="G3110" s="144">
        <v>673.31</v>
      </c>
      <c r="H3110" s="144">
        <v>134.25</v>
      </c>
      <c r="I3110" s="144">
        <v>1935.78</v>
      </c>
    </row>
    <row r="3111" spans="1:9" x14ac:dyDescent="0.2">
      <c r="A3111" s="141" t="s">
        <v>6235</v>
      </c>
      <c r="B3111" s="142" t="s">
        <v>18491</v>
      </c>
      <c r="C3111" s="143">
        <v>21510</v>
      </c>
      <c r="D3111" s="143">
        <v>312</v>
      </c>
      <c r="E3111" s="144">
        <v>150746.41</v>
      </c>
      <c r="F3111" s="144">
        <v>25545.45</v>
      </c>
      <c r="G3111" s="144">
        <v>26259.11</v>
      </c>
      <c r="H3111" s="144">
        <v>16045.34</v>
      </c>
      <c r="I3111" s="144">
        <v>67849.899999999994</v>
      </c>
    </row>
    <row r="3112" spans="1:9" x14ac:dyDescent="0.2">
      <c r="A3112" s="141" t="s">
        <v>6237</v>
      </c>
      <c r="B3112" s="142" t="s">
        <v>18492</v>
      </c>
      <c r="C3112" s="143">
        <v>4464</v>
      </c>
      <c r="D3112" s="143">
        <v>31</v>
      </c>
      <c r="E3112" s="144">
        <v>10873.26</v>
      </c>
      <c r="F3112" s="144">
        <v>5301.48</v>
      </c>
      <c r="G3112" s="144">
        <v>2609.08</v>
      </c>
      <c r="H3112" s="144">
        <v>1157.3399999999999</v>
      </c>
      <c r="I3112" s="144">
        <v>9067.9</v>
      </c>
    </row>
    <row r="3113" spans="1:9" x14ac:dyDescent="0.2">
      <c r="A3113" s="141" t="s">
        <v>6239</v>
      </c>
      <c r="B3113" s="142" t="s">
        <v>18493</v>
      </c>
      <c r="C3113" s="143">
        <v>312</v>
      </c>
      <c r="D3113" s="143">
        <v>3</v>
      </c>
      <c r="E3113" s="144">
        <v>443.52</v>
      </c>
      <c r="F3113" s="144">
        <v>370.54</v>
      </c>
      <c r="G3113" s="144">
        <v>252.49</v>
      </c>
      <c r="H3113" s="144">
        <v>47.21</v>
      </c>
      <c r="I3113" s="144">
        <v>670.24</v>
      </c>
    </row>
    <row r="3114" spans="1:9" x14ac:dyDescent="0.2">
      <c r="A3114" s="141" t="s">
        <v>6241</v>
      </c>
      <c r="B3114" s="142" t="s">
        <v>18494</v>
      </c>
      <c r="C3114" s="143">
        <v>14392</v>
      </c>
      <c r="D3114" s="143">
        <v>144</v>
      </c>
      <c r="E3114" s="144">
        <v>51048.91</v>
      </c>
      <c r="F3114" s="144">
        <v>17092.060000000001</v>
      </c>
      <c r="G3114" s="144">
        <v>12119.59</v>
      </c>
      <c r="H3114" s="144">
        <v>5433.61</v>
      </c>
      <c r="I3114" s="144">
        <v>34645.26</v>
      </c>
    </row>
    <row r="3115" spans="1:9" x14ac:dyDescent="0.2">
      <c r="A3115" s="141" t="s">
        <v>6243</v>
      </c>
      <c r="B3115" s="142" t="s">
        <v>18495</v>
      </c>
      <c r="C3115" s="143">
        <v>6075</v>
      </c>
      <c r="D3115" s="143">
        <v>62</v>
      </c>
      <c r="E3115" s="144">
        <v>18617.36</v>
      </c>
      <c r="F3115" s="144">
        <v>7214.72</v>
      </c>
      <c r="G3115" s="144">
        <v>5218.16</v>
      </c>
      <c r="H3115" s="144">
        <v>1981.62</v>
      </c>
      <c r="I3115" s="144">
        <v>14414.5</v>
      </c>
    </row>
    <row r="3116" spans="1:9" x14ac:dyDescent="0.2">
      <c r="A3116" s="141" t="s">
        <v>6245</v>
      </c>
      <c r="B3116" s="142" t="s">
        <v>18496</v>
      </c>
      <c r="C3116" s="143">
        <v>716</v>
      </c>
      <c r="D3116" s="143">
        <v>6</v>
      </c>
      <c r="E3116" s="144">
        <v>1152.5899999999999</v>
      </c>
      <c r="F3116" s="144">
        <v>850.33</v>
      </c>
      <c r="G3116" s="144">
        <v>504.98</v>
      </c>
      <c r="H3116" s="144">
        <v>122.68</v>
      </c>
      <c r="I3116" s="144">
        <v>1477.99</v>
      </c>
    </row>
    <row r="3117" spans="1:9" x14ac:dyDescent="0.2">
      <c r="A3117" s="141" t="s">
        <v>6247</v>
      </c>
      <c r="B3117" s="142" t="s">
        <v>18497</v>
      </c>
      <c r="C3117" s="143">
        <v>1158</v>
      </c>
      <c r="D3117" s="143">
        <v>12</v>
      </c>
      <c r="E3117" s="144">
        <v>2394.29</v>
      </c>
      <c r="F3117" s="144">
        <v>1375.25</v>
      </c>
      <c r="G3117" s="144">
        <v>1009.97</v>
      </c>
      <c r="H3117" s="144">
        <v>254.85</v>
      </c>
      <c r="I3117" s="144">
        <v>2640.07</v>
      </c>
    </row>
    <row r="3118" spans="1:9" x14ac:dyDescent="0.2">
      <c r="A3118" s="141" t="s">
        <v>6249</v>
      </c>
      <c r="B3118" s="142" t="s">
        <v>18498</v>
      </c>
      <c r="C3118" s="143">
        <v>2763</v>
      </c>
      <c r="D3118" s="143">
        <v>45</v>
      </c>
      <c r="E3118" s="144">
        <v>41064.449999999997</v>
      </c>
      <c r="F3118" s="144">
        <v>3281.36</v>
      </c>
      <c r="G3118" s="144">
        <v>3787.38</v>
      </c>
      <c r="H3118" s="144">
        <v>4370.87</v>
      </c>
      <c r="I3118" s="144">
        <v>11439.61</v>
      </c>
    </row>
    <row r="3119" spans="1:9" x14ac:dyDescent="0.2">
      <c r="A3119" s="141" t="s">
        <v>6251</v>
      </c>
      <c r="B3119" s="142" t="s">
        <v>18499</v>
      </c>
      <c r="C3119" s="143">
        <v>1996</v>
      </c>
      <c r="D3119" s="143">
        <v>18</v>
      </c>
      <c r="E3119" s="144">
        <v>13935.64</v>
      </c>
      <c r="F3119" s="144">
        <v>2370.46</v>
      </c>
      <c r="G3119" s="144">
        <v>1514.95</v>
      </c>
      <c r="H3119" s="144">
        <v>1483.3</v>
      </c>
      <c r="I3119" s="144">
        <v>5368.71</v>
      </c>
    </row>
    <row r="3120" spans="1:9" x14ac:dyDescent="0.2">
      <c r="A3120" s="141" t="s">
        <v>6253</v>
      </c>
      <c r="B3120" s="142" t="s">
        <v>18500</v>
      </c>
      <c r="C3120" s="143">
        <v>731</v>
      </c>
      <c r="D3120" s="143">
        <v>12</v>
      </c>
      <c r="E3120" s="144">
        <v>1658.88</v>
      </c>
      <c r="F3120" s="144">
        <v>868.14</v>
      </c>
      <c r="G3120" s="144">
        <v>1009.97</v>
      </c>
      <c r="H3120" s="144">
        <v>176.57</v>
      </c>
      <c r="I3120" s="144">
        <v>2054.6799999999998</v>
      </c>
    </row>
    <row r="3121" spans="1:9" x14ac:dyDescent="0.2">
      <c r="A3121" s="141" t="s">
        <v>6255</v>
      </c>
      <c r="B3121" s="142" t="s">
        <v>18501</v>
      </c>
      <c r="C3121" s="143">
        <v>401</v>
      </c>
      <c r="D3121" s="143">
        <v>5</v>
      </c>
      <c r="E3121" s="144">
        <v>995.26</v>
      </c>
      <c r="F3121" s="144">
        <v>476.23</v>
      </c>
      <c r="G3121" s="144">
        <v>420.82</v>
      </c>
      <c r="H3121" s="144">
        <v>105.94</v>
      </c>
      <c r="I3121" s="144">
        <v>1002.99</v>
      </c>
    </row>
    <row r="3122" spans="1:9" x14ac:dyDescent="0.2">
      <c r="A3122" s="141" t="s">
        <v>6257</v>
      </c>
      <c r="B3122" s="142" t="s">
        <v>18502</v>
      </c>
      <c r="C3122" s="143">
        <v>20314</v>
      </c>
      <c r="D3122" s="143">
        <v>294</v>
      </c>
      <c r="E3122" s="144">
        <v>149954.23999999999</v>
      </c>
      <c r="F3122" s="144">
        <v>24125.07</v>
      </c>
      <c r="G3122" s="144">
        <v>24744.17</v>
      </c>
      <c r="H3122" s="144">
        <v>15961.02</v>
      </c>
      <c r="I3122" s="144">
        <v>64830.26</v>
      </c>
    </row>
    <row r="3123" spans="1:9" x14ac:dyDescent="0.2">
      <c r="A3123" s="141" t="s">
        <v>6259</v>
      </c>
      <c r="B3123" s="142" t="s">
        <v>18503</v>
      </c>
      <c r="C3123" s="143">
        <v>230</v>
      </c>
      <c r="D3123" s="143">
        <v>5</v>
      </c>
      <c r="E3123" s="144">
        <v>995.26</v>
      </c>
      <c r="F3123" s="144">
        <v>273.14999999999998</v>
      </c>
      <c r="G3123" s="144">
        <v>420.82</v>
      </c>
      <c r="H3123" s="144">
        <v>105.94</v>
      </c>
      <c r="I3123" s="144">
        <v>799.91</v>
      </c>
    </row>
    <row r="3124" spans="1:9" x14ac:dyDescent="0.2">
      <c r="A3124" s="141" t="s">
        <v>6261</v>
      </c>
      <c r="B3124" s="142" t="s">
        <v>18504</v>
      </c>
      <c r="C3124" s="143">
        <v>2320</v>
      </c>
      <c r="D3124" s="143">
        <v>19</v>
      </c>
      <c r="E3124" s="144">
        <v>4755.9399999999996</v>
      </c>
      <c r="F3124" s="144">
        <v>2755.25</v>
      </c>
      <c r="G3124" s="144">
        <v>1599.11</v>
      </c>
      <c r="H3124" s="144">
        <v>506.22</v>
      </c>
      <c r="I3124" s="144">
        <v>4860.58</v>
      </c>
    </row>
    <row r="3125" spans="1:9" x14ac:dyDescent="0.2">
      <c r="A3125" s="141" t="s">
        <v>6263</v>
      </c>
      <c r="B3125" s="142" t="s">
        <v>18505</v>
      </c>
      <c r="C3125" s="143">
        <v>571</v>
      </c>
      <c r="D3125" s="143">
        <v>11</v>
      </c>
      <c r="E3125" s="144">
        <v>2316.73</v>
      </c>
      <c r="F3125" s="144">
        <v>678.13</v>
      </c>
      <c r="G3125" s="144">
        <v>925.8</v>
      </c>
      <c r="H3125" s="144">
        <v>246.59</v>
      </c>
      <c r="I3125" s="144">
        <v>1850.52</v>
      </c>
    </row>
    <row r="3126" spans="1:9" x14ac:dyDescent="0.2">
      <c r="A3126" s="141" t="s">
        <v>6265</v>
      </c>
      <c r="B3126" s="142" t="s">
        <v>18506</v>
      </c>
      <c r="C3126" s="143">
        <v>4635</v>
      </c>
      <c r="D3126" s="143">
        <v>66</v>
      </c>
      <c r="E3126" s="144">
        <v>21021.05</v>
      </c>
      <c r="F3126" s="144">
        <v>5504.56</v>
      </c>
      <c r="G3126" s="144">
        <v>5554.82</v>
      </c>
      <c r="H3126" s="144">
        <v>2237.46</v>
      </c>
      <c r="I3126" s="144">
        <v>13296.84</v>
      </c>
    </row>
    <row r="3127" spans="1:9" x14ac:dyDescent="0.2">
      <c r="A3127" s="141" t="s">
        <v>6267</v>
      </c>
      <c r="B3127" s="142" t="s">
        <v>18507</v>
      </c>
      <c r="C3127" s="143">
        <v>303</v>
      </c>
      <c r="D3127" s="143">
        <v>2</v>
      </c>
      <c r="E3127" s="144">
        <v>435.43</v>
      </c>
      <c r="F3127" s="144">
        <v>359.85</v>
      </c>
      <c r="G3127" s="144">
        <v>168.33</v>
      </c>
      <c r="H3127" s="144">
        <v>46.34</v>
      </c>
      <c r="I3127" s="144">
        <v>574.52</v>
      </c>
    </row>
    <row r="3128" spans="1:9" x14ac:dyDescent="0.2">
      <c r="A3128" s="141" t="s">
        <v>6269</v>
      </c>
      <c r="B3128" s="142" t="s">
        <v>18508</v>
      </c>
      <c r="C3128" s="143">
        <v>53</v>
      </c>
      <c r="D3128" s="143">
        <v>1</v>
      </c>
      <c r="E3128" s="144">
        <v>186.61</v>
      </c>
      <c r="F3128" s="144">
        <v>62.94</v>
      </c>
      <c r="G3128" s="144">
        <v>84.16</v>
      </c>
      <c r="H3128" s="144">
        <v>19.86</v>
      </c>
      <c r="I3128" s="144">
        <v>166.96</v>
      </c>
    </row>
    <row r="3129" spans="1:9" x14ac:dyDescent="0.2">
      <c r="A3129" s="141" t="s">
        <v>6271</v>
      </c>
      <c r="B3129" s="142" t="s">
        <v>18509</v>
      </c>
      <c r="C3129" s="143">
        <v>374</v>
      </c>
      <c r="D3129" s="143">
        <v>1</v>
      </c>
      <c r="E3129" s="144">
        <v>316.14999999999998</v>
      </c>
      <c r="F3129" s="144">
        <v>444.17</v>
      </c>
      <c r="G3129" s="144">
        <v>84.16</v>
      </c>
      <c r="H3129" s="144">
        <v>33.65</v>
      </c>
      <c r="I3129" s="144">
        <v>561.98</v>
      </c>
    </row>
    <row r="3130" spans="1:9" x14ac:dyDescent="0.2">
      <c r="A3130" s="141" t="s">
        <v>6273</v>
      </c>
      <c r="B3130" s="142" t="s">
        <v>18510</v>
      </c>
      <c r="C3130" s="143">
        <v>1734</v>
      </c>
      <c r="D3130" s="143">
        <v>31</v>
      </c>
      <c r="E3130" s="144">
        <v>10703.22</v>
      </c>
      <c r="F3130" s="144">
        <v>2059.31</v>
      </c>
      <c r="G3130" s="144">
        <v>2609.08</v>
      </c>
      <c r="H3130" s="144">
        <v>1139.24</v>
      </c>
      <c r="I3130" s="144">
        <v>5807.63</v>
      </c>
    </row>
    <row r="3131" spans="1:9" x14ac:dyDescent="0.2">
      <c r="A3131" s="141" t="s">
        <v>6275</v>
      </c>
      <c r="B3131" s="142" t="s">
        <v>18511</v>
      </c>
      <c r="C3131" s="143">
        <v>2242</v>
      </c>
      <c r="D3131" s="143">
        <v>37</v>
      </c>
      <c r="E3131" s="144">
        <v>6624.52</v>
      </c>
      <c r="F3131" s="144">
        <v>2662.62</v>
      </c>
      <c r="G3131" s="144">
        <v>3114.06</v>
      </c>
      <c r="H3131" s="144">
        <v>705.11</v>
      </c>
      <c r="I3131" s="144">
        <v>6481.79</v>
      </c>
    </row>
    <row r="3132" spans="1:9" x14ac:dyDescent="0.2">
      <c r="A3132" s="141" t="s">
        <v>6277</v>
      </c>
      <c r="B3132" s="142" t="s">
        <v>18512</v>
      </c>
      <c r="C3132" s="143">
        <v>1292</v>
      </c>
      <c r="D3132" s="143">
        <v>16</v>
      </c>
      <c r="E3132" s="144">
        <v>4104.95</v>
      </c>
      <c r="F3132" s="144">
        <v>1534.39</v>
      </c>
      <c r="G3132" s="144">
        <v>1346.62</v>
      </c>
      <c r="H3132" s="144">
        <v>436.93</v>
      </c>
      <c r="I3132" s="144">
        <v>3317.94</v>
      </c>
    </row>
    <row r="3133" spans="1:9" x14ac:dyDescent="0.2">
      <c r="A3133" s="141" t="s">
        <v>6279</v>
      </c>
      <c r="B3133" s="142" t="s">
        <v>18513</v>
      </c>
      <c r="C3133" s="143">
        <v>2294</v>
      </c>
      <c r="D3133" s="143">
        <v>32</v>
      </c>
      <c r="E3133" s="144">
        <v>8057.54</v>
      </c>
      <c r="F3133" s="144">
        <v>2724.38</v>
      </c>
      <c r="G3133" s="144">
        <v>2693.24</v>
      </c>
      <c r="H3133" s="144">
        <v>857.64</v>
      </c>
      <c r="I3133" s="144">
        <v>6275.26</v>
      </c>
    </row>
    <row r="3134" spans="1:9" x14ac:dyDescent="0.2">
      <c r="A3134" s="141" t="s">
        <v>6281</v>
      </c>
      <c r="B3134" s="142" t="s">
        <v>18514</v>
      </c>
      <c r="C3134" s="143">
        <v>751</v>
      </c>
      <c r="D3134" s="143">
        <v>7</v>
      </c>
      <c r="E3134" s="144">
        <v>1413.28</v>
      </c>
      <c r="F3134" s="144">
        <v>891.9</v>
      </c>
      <c r="G3134" s="144">
        <v>589.14</v>
      </c>
      <c r="H3134" s="144">
        <v>150.43</v>
      </c>
      <c r="I3134" s="144">
        <v>1631.47</v>
      </c>
    </row>
    <row r="3135" spans="1:9" x14ac:dyDescent="0.2">
      <c r="A3135" s="141" t="s">
        <v>6283</v>
      </c>
      <c r="B3135" s="142" t="s">
        <v>18515</v>
      </c>
      <c r="C3135" s="143">
        <v>1373</v>
      </c>
      <c r="D3135" s="143">
        <v>14</v>
      </c>
      <c r="E3135" s="144">
        <v>11306.4</v>
      </c>
      <c r="F3135" s="144">
        <v>1630.58</v>
      </c>
      <c r="G3135" s="144">
        <v>1178.3</v>
      </c>
      <c r="H3135" s="144">
        <v>1203.45</v>
      </c>
      <c r="I3135" s="144">
        <v>4012.33</v>
      </c>
    </row>
    <row r="3136" spans="1:9" x14ac:dyDescent="0.2">
      <c r="A3136" s="141" t="s">
        <v>6285</v>
      </c>
      <c r="B3136" s="142" t="s">
        <v>18516</v>
      </c>
      <c r="C3136" s="143">
        <v>12810</v>
      </c>
      <c r="D3136" s="143">
        <v>106</v>
      </c>
      <c r="E3136" s="144">
        <v>39108.71</v>
      </c>
      <c r="F3136" s="144">
        <v>15213.26</v>
      </c>
      <c r="G3136" s="144">
        <v>8921.3700000000008</v>
      </c>
      <c r="H3136" s="144">
        <v>4162.7</v>
      </c>
      <c r="I3136" s="144">
        <v>28297.33</v>
      </c>
    </row>
    <row r="3137" spans="1:9" x14ac:dyDescent="0.2">
      <c r="A3137" s="141" t="s">
        <v>6287</v>
      </c>
      <c r="B3137" s="142" t="s">
        <v>18517</v>
      </c>
      <c r="C3137" s="143">
        <v>242</v>
      </c>
      <c r="D3137" s="143">
        <v>4</v>
      </c>
      <c r="E3137" s="144">
        <v>630.13</v>
      </c>
      <c r="F3137" s="144">
        <v>287.39999999999998</v>
      </c>
      <c r="G3137" s="144">
        <v>336.66</v>
      </c>
      <c r="H3137" s="144">
        <v>67.069999999999993</v>
      </c>
      <c r="I3137" s="144">
        <v>691.13</v>
      </c>
    </row>
    <row r="3138" spans="1:9" x14ac:dyDescent="0.2">
      <c r="A3138" s="141" t="s">
        <v>6289</v>
      </c>
      <c r="B3138" s="142" t="s">
        <v>18518</v>
      </c>
      <c r="C3138" s="143">
        <v>517</v>
      </c>
      <c r="D3138" s="143">
        <v>6</v>
      </c>
      <c r="E3138" s="144">
        <v>29686.3</v>
      </c>
      <c r="F3138" s="144">
        <v>613.99</v>
      </c>
      <c r="G3138" s="144">
        <v>504.98</v>
      </c>
      <c r="H3138" s="144">
        <v>3159.78</v>
      </c>
      <c r="I3138" s="144">
        <v>4278.75</v>
      </c>
    </row>
    <row r="3139" spans="1:9" x14ac:dyDescent="0.2">
      <c r="A3139" s="141" t="s">
        <v>6291</v>
      </c>
      <c r="B3139" s="142" t="s">
        <v>18519</v>
      </c>
      <c r="C3139" s="143">
        <v>1326</v>
      </c>
      <c r="D3139" s="143">
        <v>16</v>
      </c>
      <c r="E3139" s="144">
        <v>3388.11</v>
      </c>
      <c r="F3139" s="144">
        <v>1574.77</v>
      </c>
      <c r="G3139" s="144">
        <v>1346.62</v>
      </c>
      <c r="H3139" s="144">
        <v>360.62</v>
      </c>
      <c r="I3139" s="144">
        <v>3282.01</v>
      </c>
    </row>
    <row r="3140" spans="1:9" x14ac:dyDescent="0.2">
      <c r="A3140" s="141" t="s">
        <v>6293</v>
      </c>
      <c r="B3140" s="142" t="s">
        <v>18520</v>
      </c>
      <c r="C3140" s="143">
        <v>338</v>
      </c>
      <c r="D3140" s="143">
        <v>1</v>
      </c>
      <c r="E3140" s="144">
        <v>186.61</v>
      </c>
      <c r="F3140" s="144">
        <v>401.41</v>
      </c>
      <c r="G3140" s="144">
        <v>84.16</v>
      </c>
      <c r="H3140" s="144">
        <v>19.86</v>
      </c>
      <c r="I3140" s="144">
        <v>505.43</v>
      </c>
    </row>
    <row r="3141" spans="1:9" x14ac:dyDescent="0.2">
      <c r="A3141" s="141" t="s">
        <v>6295</v>
      </c>
      <c r="B3141" s="142" t="s">
        <v>18521</v>
      </c>
      <c r="C3141" s="143">
        <v>3903</v>
      </c>
      <c r="D3141" s="143">
        <v>47</v>
      </c>
      <c r="E3141" s="144">
        <v>17037.099999999999</v>
      </c>
      <c r="F3141" s="144">
        <v>4635.2299999999996</v>
      </c>
      <c r="G3141" s="144">
        <v>3955.7</v>
      </c>
      <c r="H3141" s="144">
        <v>1813.42</v>
      </c>
      <c r="I3141" s="144">
        <v>10404.35</v>
      </c>
    </row>
    <row r="3142" spans="1:9" x14ac:dyDescent="0.2">
      <c r="A3142" s="141" t="s">
        <v>6297</v>
      </c>
      <c r="B3142" s="142" t="s">
        <v>18522</v>
      </c>
      <c r="C3142" s="143">
        <v>142538</v>
      </c>
      <c r="D3142" s="143">
        <v>1792</v>
      </c>
      <c r="E3142" s="144">
        <v>1609901.84</v>
      </c>
      <c r="F3142" s="144">
        <v>169279.27</v>
      </c>
      <c r="G3142" s="144">
        <v>150821.57</v>
      </c>
      <c r="H3142" s="144">
        <v>171356.71</v>
      </c>
      <c r="I3142" s="144">
        <v>491457.55</v>
      </c>
    </row>
    <row r="3143" spans="1:9" x14ac:dyDescent="0.2">
      <c r="A3143" s="141" t="s">
        <v>6299</v>
      </c>
      <c r="B3143" s="142" t="s">
        <v>18523</v>
      </c>
      <c r="C3143" s="143">
        <v>21516</v>
      </c>
      <c r="D3143" s="143">
        <v>233</v>
      </c>
      <c r="E3143" s="144">
        <v>90242.17</v>
      </c>
      <c r="F3143" s="144">
        <v>25552.58</v>
      </c>
      <c r="G3143" s="144">
        <v>19610.169999999998</v>
      </c>
      <c r="H3143" s="144">
        <v>9605.2999999999993</v>
      </c>
      <c r="I3143" s="144">
        <v>54768.05</v>
      </c>
    </row>
    <row r="3144" spans="1:9" x14ac:dyDescent="0.2">
      <c r="A3144" s="141" t="s">
        <v>6301</v>
      </c>
      <c r="B3144" s="142" t="s">
        <v>18524</v>
      </c>
      <c r="C3144" s="143">
        <v>2247</v>
      </c>
      <c r="D3144" s="143">
        <v>70</v>
      </c>
      <c r="E3144" s="144">
        <v>126612.7</v>
      </c>
      <c r="F3144" s="144">
        <v>2668.55</v>
      </c>
      <c r="G3144" s="144">
        <v>5891.46</v>
      </c>
      <c r="H3144" s="144">
        <v>13476.56</v>
      </c>
      <c r="I3144" s="144">
        <v>22036.57</v>
      </c>
    </row>
    <row r="3145" spans="1:9" x14ac:dyDescent="0.2">
      <c r="A3145" s="141" t="s">
        <v>6303</v>
      </c>
      <c r="B3145" s="142" t="s">
        <v>18525</v>
      </c>
      <c r="C3145" s="143">
        <v>28293</v>
      </c>
      <c r="D3145" s="143">
        <v>381</v>
      </c>
      <c r="E3145" s="144">
        <v>158536.35</v>
      </c>
      <c r="F3145" s="144">
        <v>33600.99</v>
      </c>
      <c r="G3145" s="144">
        <v>32066.42</v>
      </c>
      <c r="H3145" s="144">
        <v>16874.490000000002</v>
      </c>
      <c r="I3145" s="144">
        <v>82541.899999999994</v>
      </c>
    </row>
    <row r="3146" spans="1:9" x14ac:dyDescent="0.2">
      <c r="A3146" s="141" t="s">
        <v>6305</v>
      </c>
      <c r="B3146" s="142" t="s">
        <v>18526</v>
      </c>
      <c r="C3146" s="143">
        <v>268</v>
      </c>
      <c r="D3146" s="143">
        <v>2</v>
      </c>
      <c r="E3146" s="144">
        <v>326.52</v>
      </c>
      <c r="F3146" s="144">
        <v>318.27999999999997</v>
      </c>
      <c r="G3146" s="144">
        <v>168.33</v>
      </c>
      <c r="H3146" s="144">
        <v>34.75</v>
      </c>
      <c r="I3146" s="144">
        <v>521.36</v>
      </c>
    </row>
    <row r="3147" spans="1:9" x14ac:dyDescent="0.2">
      <c r="A3147" s="141" t="s">
        <v>6307</v>
      </c>
      <c r="B3147" s="142" t="s">
        <v>18527</v>
      </c>
      <c r="C3147" s="143">
        <v>3187</v>
      </c>
      <c r="D3147" s="143">
        <v>28</v>
      </c>
      <c r="E3147" s="144">
        <v>7433.73</v>
      </c>
      <c r="F3147" s="144">
        <v>3784.9</v>
      </c>
      <c r="G3147" s="144">
        <v>2356.58</v>
      </c>
      <c r="H3147" s="144">
        <v>791.24</v>
      </c>
      <c r="I3147" s="144">
        <v>6932.72</v>
      </c>
    </row>
    <row r="3148" spans="1:9" x14ac:dyDescent="0.2">
      <c r="A3148" s="141" t="s">
        <v>6309</v>
      </c>
      <c r="B3148" s="142" t="s">
        <v>18528</v>
      </c>
      <c r="C3148" s="143">
        <v>2152</v>
      </c>
      <c r="D3148" s="143">
        <v>17</v>
      </c>
      <c r="E3148" s="144">
        <v>4319.32</v>
      </c>
      <c r="F3148" s="144">
        <v>2555.7399999999998</v>
      </c>
      <c r="G3148" s="144">
        <v>1430.78</v>
      </c>
      <c r="H3148" s="144">
        <v>459.74</v>
      </c>
      <c r="I3148" s="144">
        <v>4446.26</v>
      </c>
    </row>
    <row r="3149" spans="1:9" x14ac:dyDescent="0.2">
      <c r="A3149" s="141" t="s">
        <v>6311</v>
      </c>
      <c r="B3149" s="142" t="s">
        <v>18529</v>
      </c>
      <c r="C3149" s="143">
        <v>410</v>
      </c>
      <c r="D3149" s="143">
        <v>6</v>
      </c>
      <c r="E3149" s="144">
        <v>1702.36</v>
      </c>
      <c r="F3149" s="144">
        <v>486.92</v>
      </c>
      <c r="G3149" s="144">
        <v>504.98</v>
      </c>
      <c r="H3149" s="144">
        <v>181.2</v>
      </c>
      <c r="I3149" s="144">
        <v>1173.0999999999999</v>
      </c>
    </row>
    <row r="3150" spans="1:9" x14ac:dyDescent="0.2">
      <c r="A3150" s="141" t="s">
        <v>6313</v>
      </c>
      <c r="B3150" s="142" t="s">
        <v>18530</v>
      </c>
      <c r="C3150" s="143">
        <v>3778</v>
      </c>
      <c r="D3150" s="143">
        <v>54</v>
      </c>
      <c r="E3150" s="144">
        <v>232288.7</v>
      </c>
      <c r="F3150" s="144">
        <v>4486.78</v>
      </c>
      <c r="G3150" s="144">
        <v>4544.8500000000004</v>
      </c>
      <c r="H3150" s="144">
        <v>24724.63</v>
      </c>
      <c r="I3150" s="144">
        <v>33756.26</v>
      </c>
    </row>
    <row r="3151" spans="1:9" x14ac:dyDescent="0.2">
      <c r="A3151" s="141" t="s">
        <v>6315</v>
      </c>
      <c r="B3151" s="142" t="s">
        <v>18531</v>
      </c>
      <c r="C3151" s="143">
        <v>22061</v>
      </c>
      <c r="D3151" s="143">
        <v>248</v>
      </c>
      <c r="E3151" s="144">
        <v>111300.22</v>
      </c>
      <c r="F3151" s="144">
        <v>26199.82</v>
      </c>
      <c r="G3151" s="144">
        <v>20872.63</v>
      </c>
      <c r="H3151" s="144">
        <v>11846.71</v>
      </c>
      <c r="I3151" s="144">
        <v>58919.16</v>
      </c>
    </row>
    <row r="3152" spans="1:9" x14ac:dyDescent="0.2">
      <c r="A3152" s="141" t="s">
        <v>6317</v>
      </c>
      <c r="B3152" s="142" t="s">
        <v>18532</v>
      </c>
      <c r="C3152" s="143">
        <v>255</v>
      </c>
      <c r="D3152" s="143">
        <v>7</v>
      </c>
      <c r="E3152" s="144">
        <v>1087.68</v>
      </c>
      <c r="F3152" s="144">
        <v>302.83999999999997</v>
      </c>
      <c r="G3152" s="144">
        <v>589.14</v>
      </c>
      <c r="H3152" s="144">
        <v>115.77</v>
      </c>
      <c r="I3152" s="144">
        <v>1007.75</v>
      </c>
    </row>
    <row r="3153" spans="1:9" x14ac:dyDescent="0.2">
      <c r="A3153" s="141" t="s">
        <v>6319</v>
      </c>
      <c r="B3153" s="142" t="s">
        <v>18533</v>
      </c>
      <c r="C3153" s="143">
        <v>5127</v>
      </c>
      <c r="D3153" s="143">
        <v>51</v>
      </c>
      <c r="E3153" s="144">
        <v>14943.86</v>
      </c>
      <c r="F3153" s="144">
        <v>6088.86</v>
      </c>
      <c r="G3153" s="144">
        <v>4292.3500000000004</v>
      </c>
      <c r="H3153" s="144">
        <v>1590.62</v>
      </c>
      <c r="I3153" s="144">
        <v>11971.83</v>
      </c>
    </row>
    <row r="3154" spans="1:9" x14ac:dyDescent="0.2">
      <c r="A3154" s="141" t="s">
        <v>6321</v>
      </c>
      <c r="B3154" s="142" t="s">
        <v>18534</v>
      </c>
      <c r="C3154" s="143">
        <v>4158</v>
      </c>
      <c r="D3154" s="143">
        <v>63</v>
      </c>
      <c r="E3154" s="144">
        <v>113388.79</v>
      </c>
      <c r="F3154" s="144">
        <v>4938.07</v>
      </c>
      <c r="G3154" s="144">
        <v>5302.32</v>
      </c>
      <c r="H3154" s="144">
        <v>12069.02</v>
      </c>
      <c r="I3154" s="144">
        <v>22309.41</v>
      </c>
    </row>
    <row r="3155" spans="1:9" x14ac:dyDescent="0.2">
      <c r="A3155" s="141" t="s">
        <v>6323</v>
      </c>
      <c r="B3155" s="142" t="s">
        <v>18535</v>
      </c>
      <c r="C3155" s="143">
        <v>10787</v>
      </c>
      <c r="D3155" s="143">
        <v>156</v>
      </c>
      <c r="E3155" s="144">
        <v>83543.28</v>
      </c>
      <c r="F3155" s="144">
        <v>12810.73</v>
      </c>
      <c r="G3155" s="144">
        <v>13129.56</v>
      </c>
      <c r="H3155" s="144">
        <v>8892.2800000000007</v>
      </c>
      <c r="I3155" s="144">
        <v>34832.57</v>
      </c>
    </row>
    <row r="3156" spans="1:9" x14ac:dyDescent="0.2">
      <c r="A3156" s="141" t="s">
        <v>6325</v>
      </c>
      <c r="B3156" s="142" t="s">
        <v>18536</v>
      </c>
      <c r="C3156" s="143">
        <v>12001</v>
      </c>
      <c r="D3156" s="143">
        <v>301</v>
      </c>
      <c r="E3156" s="144">
        <v>2705667.29</v>
      </c>
      <c r="F3156" s="144">
        <v>14252.48</v>
      </c>
      <c r="G3156" s="144">
        <v>25333.31</v>
      </c>
      <c r="H3156" s="144">
        <v>287989.14</v>
      </c>
      <c r="I3156" s="144">
        <v>327574.93</v>
      </c>
    </row>
    <row r="3157" spans="1:9" x14ac:dyDescent="0.2">
      <c r="A3157" s="141" t="s">
        <v>6327</v>
      </c>
      <c r="B3157" s="142" t="s">
        <v>18537</v>
      </c>
      <c r="C3157" s="143">
        <v>3478</v>
      </c>
      <c r="D3157" s="143">
        <v>26</v>
      </c>
      <c r="E3157" s="144">
        <v>6209.45</v>
      </c>
      <c r="F3157" s="144">
        <v>4130.5</v>
      </c>
      <c r="G3157" s="144">
        <v>2188.2600000000002</v>
      </c>
      <c r="H3157" s="144">
        <v>660.93</v>
      </c>
      <c r="I3157" s="144">
        <v>6979.69</v>
      </c>
    </row>
    <row r="3158" spans="1:9" x14ac:dyDescent="0.2">
      <c r="A3158" s="141" t="s">
        <v>6329</v>
      </c>
      <c r="B3158" s="142" t="s">
        <v>18538</v>
      </c>
      <c r="C3158" s="143">
        <v>1149</v>
      </c>
      <c r="D3158" s="143">
        <v>12</v>
      </c>
      <c r="E3158" s="144">
        <v>1993.72</v>
      </c>
      <c r="F3158" s="144">
        <v>1364.56</v>
      </c>
      <c r="G3158" s="144">
        <v>1009.97</v>
      </c>
      <c r="H3158" s="144">
        <v>212.21</v>
      </c>
      <c r="I3158" s="144">
        <v>2586.7399999999998</v>
      </c>
    </row>
    <row r="3159" spans="1:9" x14ac:dyDescent="0.2">
      <c r="A3159" s="141" t="s">
        <v>6331</v>
      </c>
      <c r="B3159" s="142" t="s">
        <v>18539</v>
      </c>
      <c r="C3159" s="143">
        <v>3154</v>
      </c>
      <c r="D3159" s="143">
        <v>33</v>
      </c>
      <c r="E3159" s="144">
        <v>75843.97</v>
      </c>
      <c r="F3159" s="144">
        <v>3745.71</v>
      </c>
      <c r="G3159" s="144">
        <v>2777.41</v>
      </c>
      <c r="H3159" s="144">
        <v>8072.78</v>
      </c>
      <c r="I3159" s="144">
        <v>14595.9</v>
      </c>
    </row>
    <row r="3160" spans="1:9" x14ac:dyDescent="0.2">
      <c r="A3160" s="141" t="s">
        <v>6333</v>
      </c>
      <c r="B3160" s="142" t="s">
        <v>18540</v>
      </c>
      <c r="C3160" s="143">
        <v>281</v>
      </c>
      <c r="D3160" s="143">
        <v>5</v>
      </c>
      <c r="E3160" s="144">
        <v>9989.7099999999991</v>
      </c>
      <c r="F3160" s="144">
        <v>333.72</v>
      </c>
      <c r="G3160" s="144">
        <v>420.82</v>
      </c>
      <c r="H3160" s="144">
        <v>1063.3</v>
      </c>
      <c r="I3160" s="144">
        <v>1817.84</v>
      </c>
    </row>
    <row r="3161" spans="1:9" x14ac:dyDescent="0.2">
      <c r="A3161" s="141" t="s">
        <v>6335</v>
      </c>
      <c r="B3161" s="142" t="s">
        <v>18541</v>
      </c>
      <c r="C3161" s="143">
        <v>15891</v>
      </c>
      <c r="D3161" s="143">
        <v>141</v>
      </c>
      <c r="E3161" s="144">
        <v>63706.03</v>
      </c>
      <c r="F3161" s="144">
        <v>18872.28</v>
      </c>
      <c r="G3161" s="144">
        <v>11867.1</v>
      </c>
      <c r="H3161" s="144">
        <v>6780.82</v>
      </c>
      <c r="I3161" s="144">
        <v>37520.199999999997</v>
      </c>
    </row>
    <row r="3162" spans="1:9" x14ac:dyDescent="0.2">
      <c r="A3162" s="141" t="s">
        <v>6337</v>
      </c>
      <c r="B3162" s="142" t="s">
        <v>18542</v>
      </c>
      <c r="C3162" s="143">
        <v>7834</v>
      </c>
      <c r="D3162" s="143">
        <v>65</v>
      </c>
      <c r="E3162" s="144">
        <v>19329.71</v>
      </c>
      <c r="F3162" s="144">
        <v>9303.7199999999993</v>
      </c>
      <c r="G3162" s="144">
        <v>5470.65</v>
      </c>
      <c r="H3162" s="144">
        <v>2057.44</v>
      </c>
      <c r="I3162" s="144">
        <v>16831.810000000001</v>
      </c>
    </row>
    <row r="3163" spans="1:9" x14ac:dyDescent="0.2">
      <c r="A3163" s="141" t="s">
        <v>6339</v>
      </c>
      <c r="B3163" s="142" t="s">
        <v>18543</v>
      </c>
      <c r="C3163" s="143">
        <v>1682</v>
      </c>
      <c r="D3163" s="143">
        <v>20</v>
      </c>
      <c r="E3163" s="144">
        <v>4239.83</v>
      </c>
      <c r="F3163" s="144">
        <v>1997.56</v>
      </c>
      <c r="G3163" s="144">
        <v>1683.28</v>
      </c>
      <c r="H3163" s="144">
        <v>451.29</v>
      </c>
      <c r="I3163" s="144">
        <v>4132.13</v>
      </c>
    </row>
    <row r="3164" spans="1:9" x14ac:dyDescent="0.2">
      <c r="A3164" s="141" t="s">
        <v>6341</v>
      </c>
      <c r="B3164" s="142" t="s">
        <v>18544</v>
      </c>
      <c r="C3164" s="143">
        <v>3846</v>
      </c>
      <c r="D3164" s="143">
        <v>42</v>
      </c>
      <c r="E3164" s="144">
        <v>11096.52</v>
      </c>
      <c r="F3164" s="144">
        <v>4567.54</v>
      </c>
      <c r="G3164" s="144">
        <v>3534.88</v>
      </c>
      <c r="H3164" s="144">
        <v>1181.0999999999999</v>
      </c>
      <c r="I3164" s="144">
        <v>9283.52</v>
      </c>
    </row>
    <row r="3165" spans="1:9" x14ac:dyDescent="0.2">
      <c r="A3165" s="141" t="s">
        <v>6343</v>
      </c>
      <c r="B3165" s="142" t="s">
        <v>18545</v>
      </c>
      <c r="C3165" s="143">
        <v>9503</v>
      </c>
      <c r="D3165" s="143">
        <v>121</v>
      </c>
      <c r="E3165" s="144">
        <v>32200.35</v>
      </c>
      <c r="F3165" s="144">
        <v>11285.84</v>
      </c>
      <c r="G3165" s="144">
        <v>10183.82</v>
      </c>
      <c r="H3165" s="144">
        <v>3427.38</v>
      </c>
      <c r="I3165" s="144">
        <v>24897.040000000001</v>
      </c>
    </row>
    <row r="3166" spans="1:9" x14ac:dyDescent="0.2">
      <c r="A3166" s="141" t="s">
        <v>6345</v>
      </c>
      <c r="B3166" s="142" t="s">
        <v>18546</v>
      </c>
      <c r="C3166" s="143">
        <v>380</v>
      </c>
      <c r="D3166" s="143">
        <v>4</v>
      </c>
      <c r="E3166" s="144">
        <v>936.5</v>
      </c>
      <c r="F3166" s="144">
        <v>451.29</v>
      </c>
      <c r="G3166" s="144">
        <v>336.66</v>
      </c>
      <c r="H3166" s="144">
        <v>99.68</v>
      </c>
      <c r="I3166" s="144">
        <v>887.63</v>
      </c>
    </row>
    <row r="3167" spans="1:9" x14ac:dyDescent="0.2">
      <c r="A3167" s="141" t="s">
        <v>6347</v>
      </c>
      <c r="B3167" s="142" t="s">
        <v>18547</v>
      </c>
      <c r="C3167" s="143">
        <v>653</v>
      </c>
      <c r="D3167" s="143">
        <v>11</v>
      </c>
      <c r="E3167" s="144">
        <v>36137.269999999997</v>
      </c>
      <c r="F3167" s="144">
        <v>775.51</v>
      </c>
      <c r="G3167" s="144">
        <v>925.8</v>
      </c>
      <c r="H3167" s="144">
        <v>3846.42</v>
      </c>
      <c r="I3167" s="144">
        <v>5547.73</v>
      </c>
    </row>
    <row r="3168" spans="1:9" x14ac:dyDescent="0.2">
      <c r="A3168" s="141" t="s">
        <v>6349</v>
      </c>
      <c r="B3168" s="142" t="s">
        <v>18548</v>
      </c>
      <c r="C3168" s="143">
        <v>489</v>
      </c>
      <c r="D3168" s="143">
        <v>3</v>
      </c>
      <c r="E3168" s="144">
        <v>684.25</v>
      </c>
      <c r="F3168" s="144">
        <v>580.74</v>
      </c>
      <c r="G3168" s="144">
        <v>252.49</v>
      </c>
      <c r="H3168" s="144">
        <v>72.83</v>
      </c>
      <c r="I3168" s="144">
        <v>906.06</v>
      </c>
    </row>
    <row r="3169" spans="1:9" x14ac:dyDescent="0.2">
      <c r="A3169" s="141" t="s">
        <v>6351</v>
      </c>
      <c r="B3169" s="142" t="s">
        <v>18549</v>
      </c>
      <c r="C3169" s="143">
        <v>1055</v>
      </c>
      <c r="D3169" s="143">
        <v>16</v>
      </c>
      <c r="E3169" s="144">
        <v>5521.11</v>
      </c>
      <c r="F3169" s="144">
        <v>1252.93</v>
      </c>
      <c r="G3169" s="144">
        <v>1346.62</v>
      </c>
      <c r="H3169" s="144">
        <v>587.66</v>
      </c>
      <c r="I3169" s="144">
        <v>3187.21</v>
      </c>
    </row>
    <row r="3170" spans="1:9" x14ac:dyDescent="0.2">
      <c r="A3170" s="141" t="s">
        <v>6353</v>
      </c>
      <c r="B3170" s="142" t="s">
        <v>18550</v>
      </c>
      <c r="C3170" s="143">
        <v>2034</v>
      </c>
      <c r="D3170" s="143">
        <v>19</v>
      </c>
      <c r="E3170" s="144">
        <v>5654.08</v>
      </c>
      <c r="F3170" s="144">
        <v>2415.59</v>
      </c>
      <c r="G3170" s="144">
        <v>1599.11</v>
      </c>
      <c r="H3170" s="144">
        <v>601.82000000000005</v>
      </c>
      <c r="I3170" s="144">
        <v>4616.5200000000004</v>
      </c>
    </row>
    <row r="3171" spans="1:9" x14ac:dyDescent="0.2">
      <c r="A3171" s="141" t="s">
        <v>6355</v>
      </c>
      <c r="B3171" s="142" t="s">
        <v>18551</v>
      </c>
      <c r="C3171" s="143">
        <v>7906</v>
      </c>
      <c r="D3171" s="143">
        <v>67</v>
      </c>
      <c r="E3171" s="144">
        <v>16537.23</v>
      </c>
      <c r="F3171" s="144">
        <v>9389.23</v>
      </c>
      <c r="G3171" s="144">
        <v>5638.98</v>
      </c>
      <c r="H3171" s="144">
        <v>1760.21</v>
      </c>
      <c r="I3171" s="144">
        <v>16788.419999999998</v>
      </c>
    </row>
    <row r="3172" spans="1:9" x14ac:dyDescent="0.2">
      <c r="A3172" s="141" t="s">
        <v>6357</v>
      </c>
      <c r="B3172" s="142" t="s">
        <v>18552</v>
      </c>
      <c r="C3172" s="143">
        <v>236</v>
      </c>
      <c r="D3172" s="143">
        <v>1</v>
      </c>
      <c r="E3172" s="144">
        <v>248.82</v>
      </c>
      <c r="F3172" s="144">
        <v>280.27</v>
      </c>
      <c r="G3172" s="144">
        <v>84.16</v>
      </c>
      <c r="H3172" s="144">
        <v>26.49</v>
      </c>
      <c r="I3172" s="144">
        <v>390.92</v>
      </c>
    </row>
    <row r="3173" spans="1:9" x14ac:dyDescent="0.2">
      <c r="A3173" s="141" t="s">
        <v>6359</v>
      </c>
      <c r="B3173" s="142" t="s">
        <v>18553</v>
      </c>
      <c r="C3173" s="143">
        <v>12714</v>
      </c>
      <c r="D3173" s="143">
        <v>118</v>
      </c>
      <c r="E3173" s="144">
        <v>33070.730000000003</v>
      </c>
      <c r="F3173" s="144">
        <v>15099.25</v>
      </c>
      <c r="G3173" s="144">
        <v>9931.33</v>
      </c>
      <c r="H3173" s="144">
        <v>3520.02</v>
      </c>
      <c r="I3173" s="144">
        <v>28550.6</v>
      </c>
    </row>
    <row r="3174" spans="1:9" x14ac:dyDescent="0.2">
      <c r="A3174" s="141" t="s">
        <v>6361</v>
      </c>
      <c r="B3174" s="142" t="s">
        <v>18554</v>
      </c>
      <c r="C3174" s="143">
        <v>2911</v>
      </c>
      <c r="D3174" s="143">
        <v>29</v>
      </c>
      <c r="E3174" s="144">
        <v>8562.4699999999993</v>
      </c>
      <c r="F3174" s="144">
        <v>3457.13</v>
      </c>
      <c r="G3174" s="144">
        <v>2440.75</v>
      </c>
      <c r="H3174" s="144">
        <v>911.38</v>
      </c>
      <c r="I3174" s="144">
        <v>6809.26</v>
      </c>
    </row>
    <row r="3175" spans="1:9" x14ac:dyDescent="0.2">
      <c r="A3175" s="141" t="s">
        <v>6363</v>
      </c>
      <c r="B3175" s="142" t="s">
        <v>18555</v>
      </c>
      <c r="C3175" s="143">
        <v>3334</v>
      </c>
      <c r="D3175" s="143">
        <v>32</v>
      </c>
      <c r="E3175" s="144">
        <v>9018.77</v>
      </c>
      <c r="F3175" s="144">
        <v>3959.49</v>
      </c>
      <c r="G3175" s="144">
        <v>2693.24</v>
      </c>
      <c r="H3175" s="144">
        <v>959.95</v>
      </c>
      <c r="I3175" s="144">
        <v>7612.68</v>
      </c>
    </row>
    <row r="3176" spans="1:9" x14ac:dyDescent="0.2">
      <c r="A3176" s="141" t="s">
        <v>6365</v>
      </c>
      <c r="B3176" s="142" t="s">
        <v>18556</v>
      </c>
      <c r="C3176" s="143">
        <v>385</v>
      </c>
      <c r="D3176" s="143">
        <v>6</v>
      </c>
      <c r="E3176" s="144">
        <v>1057.43</v>
      </c>
      <c r="F3176" s="144">
        <v>457.23</v>
      </c>
      <c r="G3176" s="144">
        <v>504.98</v>
      </c>
      <c r="H3176" s="144">
        <v>112.55</v>
      </c>
      <c r="I3176" s="144">
        <v>1074.76</v>
      </c>
    </row>
    <row r="3177" spans="1:9" x14ac:dyDescent="0.2">
      <c r="A3177" s="141" t="s">
        <v>6367</v>
      </c>
      <c r="B3177" s="142" t="s">
        <v>18557</v>
      </c>
      <c r="C3177" s="143">
        <v>2849</v>
      </c>
      <c r="D3177" s="143">
        <v>37</v>
      </c>
      <c r="E3177" s="144">
        <v>15372</v>
      </c>
      <c r="F3177" s="144">
        <v>3383.5</v>
      </c>
      <c r="G3177" s="144">
        <v>3114.06</v>
      </c>
      <c r="H3177" s="144">
        <v>1636.18</v>
      </c>
      <c r="I3177" s="144">
        <v>8133.74</v>
      </c>
    </row>
    <row r="3178" spans="1:9" x14ac:dyDescent="0.2">
      <c r="A3178" s="141" t="s">
        <v>6369</v>
      </c>
      <c r="B3178" s="142" t="s">
        <v>18558</v>
      </c>
      <c r="C3178" s="143">
        <v>2203</v>
      </c>
      <c r="D3178" s="143">
        <v>22</v>
      </c>
      <c r="E3178" s="144">
        <v>4710.82</v>
      </c>
      <c r="F3178" s="144">
        <v>2616.3000000000002</v>
      </c>
      <c r="G3178" s="144">
        <v>1851.61</v>
      </c>
      <c r="H3178" s="144">
        <v>501.42</v>
      </c>
      <c r="I3178" s="144">
        <v>4969.33</v>
      </c>
    </row>
    <row r="3179" spans="1:9" x14ac:dyDescent="0.2">
      <c r="A3179" s="141" t="s">
        <v>6371</v>
      </c>
      <c r="B3179" s="142" t="s">
        <v>18559</v>
      </c>
      <c r="C3179" s="143">
        <v>3055</v>
      </c>
      <c r="D3179" s="143">
        <v>27</v>
      </c>
      <c r="E3179" s="144">
        <v>7250.83</v>
      </c>
      <c r="F3179" s="144">
        <v>3628.14</v>
      </c>
      <c r="G3179" s="144">
        <v>2272.42</v>
      </c>
      <c r="H3179" s="144">
        <v>771.78</v>
      </c>
      <c r="I3179" s="144">
        <v>6672.34</v>
      </c>
    </row>
    <row r="3180" spans="1:9" x14ac:dyDescent="0.2">
      <c r="A3180" s="141" t="s">
        <v>6373</v>
      </c>
      <c r="B3180" s="142" t="s">
        <v>18560</v>
      </c>
      <c r="C3180" s="143">
        <v>785</v>
      </c>
      <c r="D3180" s="143">
        <v>16</v>
      </c>
      <c r="E3180" s="144">
        <v>13102.24</v>
      </c>
      <c r="F3180" s="144">
        <v>932.27</v>
      </c>
      <c r="G3180" s="144">
        <v>1346.62</v>
      </c>
      <c r="H3180" s="144">
        <v>1394.59</v>
      </c>
      <c r="I3180" s="144">
        <v>3673.48</v>
      </c>
    </row>
    <row r="3181" spans="1:9" x14ac:dyDescent="0.2">
      <c r="A3181" s="141" t="s">
        <v>6375</v>
      </c>
      <c r="B3181" s="142" t="s">
        <v>18561</v>
      </c>
      <c r="C3181" s="143">
        <v>1252</v>
      </c>
      <c r="D3181" s="143">
        <v>3</v>
      </c>
      <c r="E3181" s="144">
        <v>622.04</v>
      </c>
      <c r="F3181" s="144">
        <v>1486.89</v>
      </c>
      <c r="G3181" s="144">
        <v>252.49</v>
      </c>
      <c r="H3181" s="144">
        <v>66.209999999999994</v>
      </c>
      <c r="I3181" s="144">
        <v>1805.59</v>
      </c>
    </row>
    <row r="3182" spans="1:9" x14ac:dyDescent="0.2">
      <c r="A3182" s="141" t="s">
        <v>6377</v>
      </c>
      <c r="B3182" s="142" t="s">
        <v>18562</v>
      </c>
      <c r="C3182" s="143">
        <v>271</v>
      </c>
      <c r="D3182" s="143">
        <v>9</v>
      </c>
      <c r="E3182" s="144">
        <v>3873.89</v>
      </c>
      <c r="F3182" s="144">
        <v>321.83999999999997</v>
      </c>
      <c r="G3182" s="144">
        <v>757.47</v>
      </c>
      <c r="H3182" s="144">
        <v>412.34</v>
      </c>
      <c r="I3182" s="144">
        <v>1491.65</v>
      </c>
    </row>
    <row r="3183" spans="1:9" x14ac:dyDescent="0.2">
      <c r="A3183" s="141" t="s">
        <v>6379</v>
      </c>
      <c r="B3183" s="142" t="s">
        <v>18563</v>
      </c>
      <c r="C3183" s="143">
        <v>143</v>
      </c>
      <c r="D3183" s="143">
        <v>13</v>
      </c>
      <c r="E3183" s="144">
        <v>2096.52</v>
      </c>
      <c r="F3183" s="144">
        <v>169.82</v>
      </c>
      <c r="G3183" s="144">
        <v>1094.1300000000001</v>
      </c>
      <c r="H3183" s="144">
        <v>223.15</v>
      </c>
      <c r="I3183" s="144">
        <v>1487.1</v>
      </c>
    </row>
    <row r="3184" spans="1:9" x14ac:dyDescent="0.2">
      <c r="A3184" s="141" t="s">
        <v>6381</v>
      </c>
      <c r="B3184" s="142" t="s">
        <v>18564</v>
      </c>
      <c r="C3184" s="143">
        <v>190</v>
      </c>
      <c r="D3184" s="143">
        <v>4</v>
      </c>
      <c r="E3184" s="144">
        <v>1263.2</v>
      </c>
      <c r="F3184" s="144">
        <v>225.65</v>
      </c>
      <c r="G3184" s="144">
        <v>336.66</v>
      </c>
      <c r="H3184" s="144">
        <v>134.46</v>
      </c>
      <c r="I3184" s="144">
        <v>696.77</v>
      </c>
    </row>
    <row r="3185" spans="1:9" x14ac:dyDescent="0.2">
      <c r="A3185" s="141" t="s">
        <v>6383</v>
      </c>
      <c r="B3185" s="142" t="s">
        <v>18565</v>
      </c>
      <c r="C3185" s="143">
        <v>139</v>
      </c>
      <c r="D3185" s="143">
        <v>1</v>
      </c>
      <c r="E3185" s="144">
        <v>186.61</v>
      </c>
      <c r="F3185" s="144">
        <v>165.08</v>
      </c>
      <c r="G3185" s="144">
        <v>84.16</v>
      </c>
      <c r="H3185" s="144">
        <v>19.86</v>
      </c>
      <c r="I3185" s="144">
        <v>269.10000000000002</v>
      </c>
    </row>
    <row r="3186" spans="1:9" x14ac:dyDescent="0.2">
      <c r="A3186" s="141" t="s">
        <v>6385</v>
      </c>
      <c r="B3186" s="142" t="s">
        <v>18566</v>
      </c>
      <c r="C3186" s="143">
        <v>336</v>
      </c>
      <c r="D3186" s="143">
        <v>21</v>
      </c>
      <c r="E3186" s="144">
        <v>3130.42</v>
      </c>
      <c r="F3186" s="144">
        <v>399.04</v>
      </c>
      <c r="G3186" s="144">
        <v>1767.44</v>
      </c>
      <c r="H3186" s="144">
        <v>333.2</v>
      </c>
      <c r="I3186" s="144">
        <v>2499.6799999999998</v>
      </c>
    </row>
    <row r="3187" spans="1:9" x14ac:dyDescent="0.2">
      <c r="A3187" s="141" t="s">
        <v>6387</v>
      </c>
      <c r="B3187" s="142" t="s">
        <v>18567</v>
      </c>
      <c r="C3187" s="143">
        <v>1125</v>
      </c>
      <c r="D3187" s="143">
        <v>34</v>
      </c>
      <c r="E3187" s="144">
        <v>14742.49</v>
      </c>
      <c r="F3187" s="144">
        <v>1336.06</v>
      </c>
      <c r="G3187" s="144">
        <v>2861.57</v>
      </c>
      <c r="H3187" s="144">
        <v>1569.18</v>
      </c>
      <c r="I3187" s="144">
        <v>5766.81</v>
      </c>
    </row>
    <row r="3188" spans="1:9" x14ac:dyDescent="0.2">
      <c r="A3188" s="141" t="s">
        <v>6389</v>
      </c>
      <c r="B3188" s="142" t="s">
        <v>18568</v>
      </c>
      <c r="C3188" s="143">
        <v>188</v>
      </c>
      <c r="D3188" s="143">
        <v>8</v>
      </c>
      <c r="E3188" s="144">
        <v>7196.45</v>
      </c>
      <c r="F3188" s="144">
        <v>223.27</v>
      </c>
      <c r="G3188" s="144">
        <v>673.31</v>
      </c>
      <c r="H3188" s="144">
        <v>765.98</v>
      </c>
      <c r="I3188" s="144">
        <v>1662.56</v>
      </c>
    </row>
    <row r="3189" spans="1:9" x14ac:dyDescent="0.2">
      <c r="A3189" s="141" t="s">
        <v>6391</v>
      </c>
      <c r="B3189" s="142" t="s">
        <v>18569</v>
      </c>
      <c r="C3189" s="143">
        <v>686</v>
      </c>
      <c r="D3189" s="143">
        <v>50</v>
      </c>
      <c r="E3189" s="144">
        <v>20797.05</v>
      </c>
      <c r="F3189" s="144">
        <v>814.7</v>
      </c>
      <c r="G3189" s="144">
        <v>4208.1899999999996</v>
      </c>
      <c r="H3189" s="144">
        <v>2213.62</v>
      </c>
      <c r="I3189" s="144">
        <v>7236.51</v>
      </c>
    </row>
    <row r="3190" spans="1:9" x14ac:dyDescent="0.2">
      <c r="A3190" s="141" t="s">
        <v>6393</v>
      </c>
      <c r="B3190" s="142" t="s">
        <v>18570</v>
      </c>
      <c r="C3190" s="143">
        <v>118</v>
      </c>
      <c r="D3190" s="143">
        <v>8</v>
      </c>
      <c r="E3190" s="144">
        <v>3529.8</v>
      </c>
      <c r="F3190" s="144">
        <v>140.13999999999999</v>
      </c>
      <c r="G3190" s="144">
        <v>673.31</v>
      </c>
      <c r="H3190" s="144">
        <v>375.71</v>
      </c>
      <c r="I3190" s="144">
        <v>1189.1600000000001</v>
      </c>
    </row>
    <row r="3191" spans="1:9" x14ac:dyDescent="0.2">
      <c r="A3191" s="141" t="s">
        <v>6395</v>
      </c>
      <c r="B3191" s="142" t="s">
        <v>18571</v>
      </c>
      <c r="C3191" s="143">
        <v>137</v>
      </c>
      <c r="D3191" s="143">
        <v>6</v>
      </c>
      <c r="E3191" s="144">
        <v>1688.29</v>
      </c>
      <c r="F3191" s="144">
        <v>162.69999999999999</v>
      </c>
      <c r="G3191" s="144">
        <v>504.98</v>
      </c>
      <c r="H3191" s="144">
        <v>179.7</v>
      </c>
      <c r="I3191" s="144">
        <v>847.38</v>
      </c>
    </row>
    <row r="3192" spans="1:9" x14ac:dyDescent="0.2">
      <c r="A3192" s="141" t="s">
        <v>6397</v>
      </c>
      <c r="B3192" s="142" t="s">
        <v>18572</v>
      </c>
      <c r="C3192" s="143">
        <v>306</v>
      </c>
      <c r="D3192" s="143">
        <v>8</v>
      </c>
      <c r="E3192" s="144">
        <v>4752.3100000000004</v>
      </c>
      <c r="F3192" s="144">
        <v>363.41</v>
      </c>
      <c r="G3192" s="144">
        <v>673.31</v>
      </c>
      <c r="H3192" s="144">
        <v>505.83</v>
      </c>
      <c r="I3192" s="144">
        <v>1542.55</v>
      </c>
    </row>
    <row r="3193" spans="1:9" x14ac:dyDescent="0.2">
      <c r="A3193" s="141" t="s">
        <v>6399</v>
      </c>
      <c r="B3193" s="142" t="s">
        <v>18573</v>
      </c>
      <c r="C3193" s="143">
        <v>230</v>
      </c>
      <c r="D3193" s="143">
        <v>13</v>
      </c>
      <c r="E3193" s="144">
        <v>21390.03</v>
      </c>
      <c r="F3193" s="144">
        <v>273.14999999999998</v>
      </c>
      <c r="G3193" s="144">
        <v>1094.1300000000001</v>
      </c>
      <c r="H3193" s="144">
        <v>2276.7399999999998</v>
      </c>
      <c r="I3193" s="144">
        <v>3644.02</v>
      </c>
    </row>
    <row r="3194" spans="1:9" x14ac:dyDescent="0.2">
      <c r="A3194" s="141" t="s">
        <v>6401</v>
      </c>
      <c r="B3194" s="142" t="s">
        <v>18574</v>
      </c>
      <c r="C3194" s="143">
        <v>337</v>
      </c>
      <c r="D3194" s="143">
        <v>21</v>
      </c>
      <c r="E3194" s="144">
        <v>10807.16</v>
      </c>
      <c r="F3194" s="144">
        <v>400.22</v>
      </c>
      <c r="G3194" s="144">
        <v>1767.44</v>
      </c>
      <c r="H3194" s="144">
        <v>1150.3</v>
      </c>
      <c r="I3194" s="144">
        <v>3317.96</v>
      </c>
    </row>
    <row r="3195" spans="1:9" x14ac:dyDescent="0.2">
      <c r="A3195" s="141" t="s">
        <v>6403</v>
      </c>
      <c r="B3195" s="142" t="s">
        <v>18575</v>
      </c>
      <c r="C3195" s="143">
        <v>627</v>
      </c>
      <c r="D3195" s="143">
        <v>39</v>
      </c>
      <c r="E3195" s="144">
        <v>22535.58</v>
      </c>
      <c r="F3195" s="144">
        <v>744.63</v>
      </c>
      <c r="G3195" s="144">
        <v>3282.39</v>
      </c>
      <c r="H3195" s="144">
        <v>2398.67</v>
      </c>
      <c r="I3195" s="144">
        <v>6425.69</v>
      </c>
    </row>
    <row r="3196" spans="1:9" x14ac:dyDescent="0.2">
      <c r="A3196" s="141" t="s">
        <v>6405</v>
      </c>
      <c r="B3196" s="142" t="s">
        <v>18576</v>
      </c>
      <c r="C3196" s="143">
        <v>1200</v>
      </c>
      <c r="D3196" s="143">
        <v>33</v>
      </c>
      <c r="E3196" s="144">
        <v>45084.55</v>
      </c>
      <c r="F3196" s="144">
        <v>1425.13</v>
      </c>
      <c r="G3196" s="144">
        <v>2777.41</v>
      </c>
      <c r="H3196" s="144">
        <v>4798.7700000000004</v>
      </c>
      <c r="I3196" s="144">
        <v>9001.31</v>
      </c>
    </row>
    <row r="3197" spans="1:9" x14ac:dyDescent="0.2">
      <c r="A3197" s="141" t="s">
        <v>6407</v>
      </c>
      <c r="B3197" s="142" t="s">
        <v>18577</v>
      </c>
      <c r="C3197" s="143">
        <v>372</v>
      </c>
      <c r="D3197" s="143">
        <v>14</v>
      </c>
      <c r="E3197" s="144">
        <v>19569.560000000001</v>
      </c>
      <c r="F3197" s="144">
        <v>441.79</v>
      </c>
      <c r="G3197" s="144">
        <v>1178.3</v>
      </c>
      <c r="H3197" s="144">
        <v>2082.9699999999998</v>
      </c>
      <c r="I3197" s="144">
        <v>3703.06</v>
      </c>
    </row>
    <row r="3198" spans="1:9" x14ac:dyDescent="0.2">
      <c r="A3198" s="141" t="s">
        <v>6409</v>
      </c>
      <c r="B3198" s="142" t="s">
        <v>18578</v>
      </c>
      <c r="C3198" s="143">
        <v>208</v>
      </c>
      <c r="D3198" s="143">
        <v>1</v>
      </c>
      <c r="E3198" s="144">
        <v>230.79</v>
      </c>
      <c r="F3198" s="144">
        <v>247.02</v>
      </c>
      <c r="G3198" s="144">
        <v>84.16</v>
      </c>
      <c r="H3198" s="144">
        <v>24.57</v>
      </c>
      <c r="I3198" s="144">
        <v>355.75</v>
      </c>
    </row>
    <row r="3199" spans="1:9" x14ac:dyDescent="0.2">
      <c r="A3199" s="141" t="s">
        <v>6411</v>
      </c>
      <c r="B3199" s="142" t="s">
        <v>18579</v>
      </c>
      <c r="C3199" s="143">
        <v>133</v>
      </c>
      <c r="D3199" s="143">
        <v>5</v>
      </c>
      <c r="E3199" s="144">
        <v>3144.49</v>
      </c>
      <c r="F3199" s="144">
        <v>157.94999999999999</v>
      </c>
      <c r="G3199" s="144">
        <v>420.82</v>
      </c>
      <c r="H3199" s="144">
        <v>334.7</v>
      </c>
      <c r="I3199" s="144">
        <v>913.47</v>
      </c>
    </row>
    <row r="3200" spans="1:9" x14ac:dyDescent="0.2">
      <c r="A3200" s="141" t="s">
        <v>6413</v>
      </c>
      <c r="B3200" s="142" t="s">
        <v>18580</v>
      </c>
      <c r="C3200" s="143">
        <v>2412</v>
      </c>
      <c r="D3200" s="143">
        <v>67</v>
      </c>
      <c r="E3200" s="144">
        <v>80147.710000000006</v>
      </c>
      <c r="F3200" s="144">
        <v>2864.51</v>
      </c>
      <c r="G3200" s="144">
        <v>5638.98</v>
      </c>
      <c r="H3200" s="144">
        <v>8530.86</v>
      </c>
      <c r="I3200" s="144">
        <v>17034.349999999999</v>
      </c>
    </row>
    <row r="3201" spans="1:9" x14ac:dyDescent="0.2">
      <c r="A3201" s="141" t="s">
        <v>6415</v>
      </c>
      <c r="B3201" s="142" t="s">
        <v>18581</v>
      </c>
      <c r="C3201" s="143">
        <v>689</v>
      </c>
      <c r="D3201" s="143">
        <v>23</v>
      </c>
      <c r="E3201" s="144">
        <v>24419.46</v>
      </c>
      <c r="F3201" s="144">
        <v>818.26</v>
      </c>
      <c r="G3201" s="144">
        <v>1935.77</v>
      </c>
      <c r="H3201" s="144">
        <v>2599.19</v>
      </c>
      <c r="I3201" s="144">
        <v>5353.22</v>
      </c>
    </row>
    <row r="3202" spans="1:9" x14ac:dyDescent="0.2">
      <c r="A3202" s="141" t="s">
        <v>6417</v>
      </c>
      <c r="B3202" s="142" t="s">
        <v>18582</v>
      </c>
      <c r="C3202" s="143">
        <v>454</v>
      </c>
      <c r="D3202" s="143">
        <v>18</v>
      </c>
      <c r="E3202" s="144">
        <v>13355.96</v>
      </c>
      <c r="F3202" s="144">
        <v>539.17999999999995</v>
      </c>
      <c r="G3202" s="144">
        <v>1514.95</v>
      </c>
      <c r="H3202" s="144">
        <v>1421.6</v>
      </c>
      <c r="I3202" s="144">
        <v>3475.73</v>
      </c>
    </row>
    <row r="3203" spans="1:9" x14ac:dyDescent="0.2">
      <c r="A3203" s="141" t="s">
        <v>6419</v>
      </c>
      <c r="B3203" s="142" t="s">
        <v>18583</v>
      </c>
      <c r="C3203" s="143">
        <v>338</v>
      </c>
      <c r="D3203" s="143">
        <v>4</v>
      </c>
      <c r="E3203" s="144">
        <v>420.56</v>
      </c>
      <c r="F3203" s="144">
        <v>401.41</v>
      </c>
      <c r="G3203" s="144">
        <v>336.66</v>
      </c>
      <c r="H3203" s="144">
        <v>44.77</v>
      </c>
      <c r="I3203" s="144">
        <v>782.84</v>
      </c>
    </row>
    <row r="3204" spans="1:9" x14ac:dyDescent="0.2">
      <c r="A3204" s="141" t="s">
        <v>6421</v>
      </c>
      <c r="B3204" s="142" t="s">
        <v>18584</v>
      </c>
      <c r="C3204" s="143">
        <v>1441</v>
      </c>
      <c r="D3204" s="143">
        <v>86</v>
      </c>
      <c r="E3204" s="144">
        <v>63624.65</v>
      </c>
      <c r="F3204" s="144">
        <v>1711.34</v>
      </c>
      <c r="G3204" s="144">
        <v>7238.09</v>
      </c>
      <c r="H3204" s="144">
        <v>6772.16</v>
      </c>
      <c r="I3204" s="144">
        <v>15721.59</v>
      </c>
    </row>
    <row r="3205" spans="1:9" x14ac:dyDescent="0.2">
      <c r="A3205" s="141" t="s">
        <v>6423</v>
      </c>
      <c r="B3205" s="142" t="s">
        <v>18585</v>
      </c>
      <c r="C3205" s="143">
        <v>370</v>
      </c>
      <c r="D3205" s="143">
        <v>15</v>
      </c>
      <c r="E3205" s="144">
        <v>10337.879999999999</v>
      </c>
      <c r="F3205" s="144">
        <v>439.42</v>
      </c>
      <c r="G3205" s="144">
        <v>1262.46</v>
      </c>
      <c r="H3205" s="144">
        <v>1100.3599999999999</v>
      </c>
      <c r="I3205" s="144">
        <v>2802.24</v>
      </c>
    </row>
    <row r="3206" spans="1:9" x14ac:dyDescent="0.2">
      <c r="A3206" s="141" t="s">
        <v>6425</v>
      </c>
      <c r="B3206" s="142" t="s">
        <v>18586</v>
      </c>
      <c r="C3206" s="143">
        <v>397</v>
      </c>
      <c r="D3206" s="143">
        <v>7</v>
      </c>
      <c r="E3206" s="144">
        <v>1215.8900000000001</v>
      </c>
      <c r="F3206" s="144">
        <v>471.48</v>
      </c>
      <c r="G3206" s="144">
        <v>589.14</v>
      </c>
      <c r="H3206" s="144">
        <v>129.41999999999999</v>
      </c>
      <c r="I3206" s="144">
        <v>1190.04</v>
      </c>
    </row>
    <row r="3207" spans="1:9" x14ac:dyDescent="0.2">
      <c r="A3207" s="141" t="s">
        <v>6427</v>
      </c>
      <c r="B3207" s="142" t="s">
        <v>18587</v>
      </c>
      <c r="C3207" s="143">
        <v>137</v>
      </c>
      <c r="D3207" s="143">
        <v>5</v>
      </c>
      <c r="E3207" s="144">
        <v>4354.34</v>
      </c>
      <c r="F3207" s="144">
        <v>162.69999999999999</v>
      </c>
      <c r="G3207" s="144">
        <v>420.82</v>
      </c>
      <c r="H3207" s="144">
        <v>463.47</v>
      </c>
      <c r="I3207" s="144">
        <v>1046.99</v>
      </c>
    </row>
    <row r="3208" spans="1:9" x14ac:dyDescent="0.2">
      <c r="A3208" s="141" t="s">
        <v>6429</v>
      </c>
      <c r="B3208" s="142" t="s">
        <v>18588</v>
      </c>
      <c r="C3208" s="143">
        <v>116</v>
      </c>
      <c r="D3208" s="143">
        <v>1</v>
      </c>
      <c r="E3208" s="144">
        <v>93.31</v>
      </c>
      <c r="F3208" s="144">
        <v>137.76</v>
      </c>
      <c r="G3208" s="144">
        <v>84.16</v>
      </c>
      <c r="H3208" s="144">
        <v>9.93</v>
      </c>
      <c r="I3208" s="144">
        <v>231.85</v>
      </c>
    </row>
    <row r="3209" spans="1:9" x14ac:dyDescent="0.2">
      <c r="A3209" s="141" t="s">
        <v>6431</v>
      </c>
      <c r="B3209" s="142" t="s">
        <v>18589</v>
      </c>
      <c r="C3209" s="143">
        <v>318</v>
      </c>
      <c r="D3209" s="143">
        <v>8</v>
      </c>
      <c r="E3209" s="144">
        <v>1664.53</v>
      </c>
      <c r="F3209" s="144">
        <v>377.66</v>
      </c>
      <c r="G3209" s="144">
        <v>673.31</v>
      </c>
      <c r="H3209" s="144">
        <v>177.17</v>
      </c>
      <c r="I3209" s="144">
        <v>1228.1400000000001</v>
      </c>
    </row>
    <row r="3210" spans="1:9" x14ac:dyDescent="0.2">
      <c r="A3210" s="141" t="s">
        <v>6433</v>
      </c>
      <c r="B3210" s="142" t="s">
        <v>18590</v>
      </c>
      <c r="C3210" s="143">
        <v>114</v>
      </c>
      <c r="D3210" s="143">
        <v>3</v>
      </c>
      <c r="E3210" s="144">
        <v>2414.69</v>
      </c>
      <c r="F3210" s="144">
        <v>135.38</v>
      </c>
      <c r="G3210" s="144">
        <v>252.49</v>
      </c>
      <c r="H3210" s="144">
        <v>257.02</v>
      </c>
      <c r="I3210" s="144">
        <v>644.89</v>
      </c>
    </row>
    <row r="3211" spans="1:9" x14ac:dyDescent="0.2">
      <c r="A3211" s="141" t="s">
        <v>6435</v>
      </c>
      <c r="B3211" s="142" t="s">
        <v>18591</v>
      </c>
      <c r="C3211" s="143">
        <v>153</v>
      </c>
      <c r="D3211" s="143">
        <v>1</v>
      </c>
      <c r="E3211" s="144">
        <v>385.67</v>
      </c>
      <c r="F3211" s="144">
        <v>181.7</v>
      </c>
      <c r="G3211" s="144">
        <v>84.16</v>
      </c>
      <c r="H3211" s="144">
        <v>41.05</v>
      </c>
      <c r="I3211" s="144">
        <v>306.91000000000003</v>
      </c>
    </row>
    <row r="3212" spans="1:9" x14ac:dyDescent="0.2">
      <c r="A3212" s="141" t="s">
        <v>6437</v>
      </c>
      <c r="B3212" s="142" t="s">
        <v>18592</v>
      </c>
      <c r="C3212" s="143">
        <v>1028</v>
      </c>
      <c r="D3212" s="143">
        <v>26</v>
      </c>
      <c r="E3212" s="144">
        <v>8207.3700000000008</v>
      </c>
      <c r="F3212" s="144">
        <v>1220.8599999999999</v>
      </c>
      <c r="G3212" s="144">
        <v>2188.2600000000002</v>
      </c>
      <c r="H3212" s="144">
        <v>873.58</v>
      </c>
      <c r="I3212" s="144">
        <v>4282.7</v>
      </c>
    </row>
    <row r="3213" spans="1:9" x14ac:dyDescent="0.2">
      <c r="A3213" s="141" t="s">
        <v>6439</v>
      </c>
      <c r="B3213" s="142" t="s">
        <v>18593</v>
      </c>
      <c r="C3213" s="143">
        <v>177</v>
      </c>
      <c r="D3213" s="143">
        <v>6</v>
      </c>
      <c r="E3213" s="144">
        <v>3415.92</v>
      </c>
      <c r="F3213" s="144">
        <v>210.21</v>
      </c>
      <c r="G3213" s="144">
        <v>504.98</v>
      </c>
      <c r="H3213" s="144">
        <v>363.58</v>
      </c>
      <c r="I3213" s="144">
        <v>1078.77</v>
      </c>
    </row>
    <row r="3214" spans="1:9" x14ac:dyDescent="0.2">
      <c r="A3214" s="141" t="s">
        <v>6441</v>
      </c>
      <c r="B3214" s="142" t="s">
        <v>18594</v>
      </c>
      <c r="C3214" s="143">
        <v>162</v>
      </c>
      <c r="D3214" s="143">
        <v>9</v>
      </c>
      <c r="E3214" s="144">
        <v>2393.54</v>
      </c>
      <c r="F3214" s="144">
        <v>192.39</v>
      </c>
      <c r="G3214" s="144">
        <v>757.47</v>
      </c>
      <c r="H3214" s="144">
        <v>254.77</v>
      </c>
      <c r="I3214" s="144">
        <v>1204.6300000000001</v>
      </c>
    </row>
    <row r="3215" spans="1:9" x14ac:dyDescent="0.2">
      <c r="A3215" s="141" t="s">
        <v>6443</v>
      </c>
      <c r="B3215" s="142" t="s">
        <v>18595</v>
      </c>
      <c r="C3215" s="143">
        <v>148</v>
      </c>
      <c r="D3215" s="143">
        <v>2</v>
      </c>
      <c r="E3215" s="144">
        <v>713.45</v>
      </c>
      <c r="F3215" s="144">
        <v>175.77</v>
      </c>
      <c r="G3215" s="144">
        <v>168.33</v>
      </c>
      <c r="H3215" s="144">
        <v>75.94</v>
      </c>
      <c r="I3215" s="144">
        <v>420.04</v>
      </c>
    </row>
    <row r="3216" spans="1:9" x14ac:dyDescent="0.2">
      <c r="A3216" s="141" t="s">
        <v>6445</v>
      </c>
      <c r="B3216" s="142" t="s">
        <v>18596</v>
      </c>
      <c r="C3216" s="143">
        <v>94</v>
      </c>
      <c r="D3216" s="143">
        <v>4</v>
      </c>
      <c r="E3216" s="144">
        <v>5293.14</v>
      </c>
      <c r="F3216" s="144">
        <v>111.63</v>
      </c>
      <c r="G3216" s="144">
        <v>336.66</v>
      </c>
      <c r="H3216" s="144">
        <v>563.4</v>
      </c>
      <c r="I3216" s="144">
        <v>1011.69</v>
      </c>
    </row>
    <row r="3217" spans="1:9" x14ac:dyDescent="0.2">
      <c r="A3217" s="141" t="s">
        <v>6447</v>
      </c>
      <c r="B3217" s="142" t="s">
        <v>18597</v>
      </c>
      <c r="C3217" s="143">
        <v>263</v>
      </c>
      <c r="D3217" s="143">
        <v>6</v>
      </c>
      <c r="E3217" s="144">
        <v>1459.04</v>
      </c>
      <c r="F3217" s="144">
        <v>312.33999999999997</v>
      </c>
      <c r="G3217" s="144">
        <v>504.98</v>
      </c>
      <c r="H3217" s="144">
        <v>155.30000000000001</v>
      </c>
      <c r="I3217" s="144">
        <v>972.62</v>
      </c>
    </row>
    <row r="3218" spans="1:9" x14ac:dyDescent="0.2">
      <c r="A3218" s="141" t="s">
        <v>6449</v>
      </c>
      <c r="B3218" s="142" t="s">
        <v>18598</v>
      </c>
      <c r="C3218" s="143">
        <v>71</v>
      </c>
      <c r="D3218" s="143">
        <v>5</v>
      </c>
      <c r="E3218" s="144">
        <v>1131.76</v>
      </c>
      <c r="F3218" s="144">
        <v>84.32</v>
      </c>
      <c r="G3218" s="144">
        <v>420.82</v>
      </c>
      <c r="H3218" s="144">
        <v>120.46</v>
      </c>
      <c r="I3218" s="144">
        <v>625.6</v>
      </c>
    </row>
    <row r="3219" spans="1:9" x14ac:dyDescent="0.2">
      <c r="A3219" s="141" t="s">
        <v>6451</v>
      </c>
      <c r="B3219" s="142" t="s">
        <v>18599</v>
      </c>
      <c r="C3219" s="143">
        <v>849</v>
      </c>
      <c r="D3219" s="143">
        <v>15</v>
      </c>
      <c r="E3219" s="144">
        <v>40007.97</v>
      </c>
      <c r="F3219" s="144">
        <v>1008.28</v>
      </c>
      <c r="G3219" s="144">
        <v>1262.46</v>
      </c>
      <c r="H3219" s="144">
        <v>4258.42</v>
      </c>
      <c r="I3219" s="144">
        <v>6529.16</v>
      </c>
    </row>
    <row r="3220" spans="1:9" x14ac:dyDescent="0.2">
      <c r="A3220" s="141" t="s">
        <v>6453</v>
      </c>
      <c r="B3220" s="142" t="s">
        <v>18600</v>
      </c>
      <c r="C3220" s="143">
        <v>327</v>
      </c>
      <c r="D3220" s="143">
        <v>4</v>
      </c>
      <c r="E3220" s="144">
        <v>1758.12</v>
      </c>
      <c r="F3220" s="144">
        <v>388.34</v>
      </c>
      <c r="G3220" s="144">
        <v>336.66</v>
      </c>
      <c r="H3220" s="144">
        <v>187.14</v>
      </c>
      <c r="I3220" s="144">
        <v>912.14</v>
      </c>
    </row>
    <row r="3221" spans="1:9" x14ac:dyDescent="0.2">
      <c r="A3221" s="141" t="s">
        <v>6455</v>
      </c>
      <c r="B3221" s="142" t="s">
        <v>18601</v>
      </c>
      <c r="C3221" s="143">
        <v>17146</v>
      </c>
      <c r="D3221" s="143">
        <v>323</v>
      </c>
      <c r="E3221" s="144">
        <v>356222.6</v>
      </c>
      <c r="F3221" s="144">
        <v>20362.73</v>
      </c>
      <c r="G3221" s="144">
        <v>27184.91</v>
      </c>
      <c r="H3221" s="144">
        <v>37916.06</v>
      </c>
      <c r="I3221" s="144">
        <v>85463.7</v>
      </c>
    </row>
    <row r="3222" spans="1:9" x14ac:dyDescent="0.2">
      <c r="A3222" s="141" t="s">
        <v>6457</v>
      </c>
      <c r="B3222" s="142" t="s">
        <v>18602</v>
      </c>
      <c r="C3222" s="143">
        <v>91</v>
      </c>
      <c r="D3222" s="143">
        <v>5</v>
      </c>
      <c r="E3222" s="144">
        <v>5116.03</v>
      </c>
      <c r="F3222" s="144">
        <v>108.07</v>
      </c>
      <c r="G3222" s="144">
        <v>420.82</v>
      </c>
      <c r="H3222" s="144">
        <v>544.54</v>
      </c>
      <c r="I3222" s="144">
        <v>1073.43</v>
      </c>
    </row>
    <row r="3223" spans="1:9" x14ac:dyDescent="0.2">
      <c r="A3223" s="141" t="s">
        <v>6459</v>
      </c>
      <c r="B3223" s="142" t="s">
        <v>18603</v>
      </c>
      <c r="C3223" s="143">
        <v>100</v>
      </c>
      <c r="D3223" s="143">
        <v>1</v>
      </c>
      <c r="E3223" s="144">
        <v>768.91</v>
      </c>
      <c r="F3223" s="144">
        <v>118.76</v>
      </c>
      <c r="G3223" s="144">
        <v>84.16</v>
      </c>
      <c r="H3223" s="144">
        <v>81.84</v>
      </c>
      <c r="I3223" s="144">
        <v>284.76</v>
      </c>
    </row>
    <row r="3224" spans="1:9" x14ac:dyDescent="0.2">
      <c r="A3224" s="141" t="s">
        <v>6461</v>
      </c>
      <c r="B3224" s="142" t="s">
        <v>18604</v>
      </c>
      <c r="C3224" s="143">
        <v>106</v>
      </c>
      <c r="D3224" s="143">
        <v>0</v>
      </c>
      <c r="E3224" s="144">
        <v>0</v>
      </c>
      <c r="F3224" s="144">
        <v>125.89</v>
      </c>
      <c r="G3224" s="144">
        <v>0</v>
      </c>
      <c r="H3224" s="144">
        <v>0</v>
      </c>
      <c r="I3224" s="144">
        <v>125.89</v>
      </c>
    </row>
    <row r="3225" spans="1:9" x14ac:dyDescent="0.2">
      <c r="A3225" s="141" t="s">
        <v>6463</v>
      </c>
      <c r="B3225" s="142" t="s">
        <v>18605</v>
      </c>
      <c r="C3225" s="143">
        <v>1307</v>
      </c>
      <c r="D3225" s="143">
        <v>31</v>
      </c>
      <c r="E3225" s="144">
        <v>17650.46</v>
      </c>
      <c r="F3225" s="144">
        <v>1552.2</v>
      </c>
      <c r="G3225" s="144">
        <v>2609.08</v>
      </c>
      <c r="H3225" s="144">
        <v>1878.7</v>
      </c>
      <c r="I3225" s="144">
        <v>6039.98</v>
      </c>
    </row>
    <row r="3226" spans="1:9" x14ac:dyDescent="0.2">
      <c r="A3226" s="141" t="s">
        <v>6465</v>
      </c>
      <c r="B3226" s="142" t="s">
        <v>18606</v>
      </c>
      <c r="C3226" s="143">
        <v>1162</v>
      </c>
      <c r="D3226" s="143">
        <v>34</v>
      </c>
      <c r="E3226" s="144">
        <v>16032.09</v>
      </c>
      <c r="F3226" s="144">
        <v>1380</v>
      </c>
      <c r="G3226" s="144">
        <v>2861.57</v>
      </c>
      <c r="H3226" s="144">
        <v>1706.44</v>
      </c>
      <c r="I3226" s="144">
        <v>5948.01</v>
      </c>
    </row>
    <row r="3227" spans="1:9" x14ac:dyDescent="0.2">
      <c r="A3227" s="141" t="s">
        <v>6467</v>
      </c>
      <c r="B3227" s="142" t="s">
        <v>18607</v>
      </c>
      <c r="C3227" s="143">
        <v>2239</v>
      </c>
      <c r="D3227" s="143">
        <v>78</v>
      </c>
      <c r="E3227" s="144">
        <v>13906.58</v>
      </c>
      <c r="F3227" s="144">
        <v>2659.06</v>
      </c>
      <c r="G3227" s="144">
        <v>6564.78</v>
      </c>
      <c r="H3227" s="144">
        <v>1480.21</v>
      </c>
      <c r="I3227" s="144">
        <v>10704.05</v>
      </c>
    </row>
    <row r="3228" spans="1:9" x14ac:dyDescent="0.2">
      <c r="A3228" s="141" t="s">
        <v>6469</v>
      </c>
      <c r="B3228" s="142" t="s">
        <v>18608</v>
      </c>
      <c r="C3228" s="143">
        <v>308</v>
      </c>
      <c r="D3228" s="143">
        <v>12</v>
      </c>
      <c r="E3228" s="144">
        <v>9680.35</v>
      </c>
      <c r="F3228" s="144">
        <v>365.78</v>
      </c>
      <c r="G3228" s="144">
        <v>1009.97</v>
      </c>
      <c r="H3228" s="144">
        <v>1030.3699999999999</v>
      </c>
      <c r="I3228" s="144">
        <v>2406.12</v>
      </c>
    </row>
    <row r="3229" spans="1:9" x14ac:dyDescent="0.2">
      <c r="A3229" s="141" t="s">
        <v>6471</v>
      </c>
      <c r="B3229" s="142" t="s">
        <v>18609</v>
      </c>
      <c r="C3229" s="143">
        <v>481</v>
      </c>
      <c r="D3229" s="143">
        <v>23</v>
      </c>
      <c r="E3229" s="144">
        <v>11373.99</v>
      </c>
      <c r="F3229" s="144">
        <v>571.24</v>
      </c>
      <c r="G3229" s="144">
        <v>1935.77</v>
      </c>
      <c r="H3229" s="144">
        <v>1210.6400000000001</v>
      </c>
      <c r="I3229" s="144">
        <v>3717.65</v>
      </c>
    </row>
    <row r="3230" spans="1:9" x14ac:dyDescent="0.2">
      <c r="A3230" s="141" t="s">
        <v>6473</v>
      </c>
      <c r="B3230" s="142" t="s">
        <v>18610</v>
      </c>
      <c r="C3230" s="143">
        <v>254</v>
      </c>
      <c r="D3230" s="143">
        <v>6</v>
      </c>
      <c r="E3230" s="144">
        <v>645.04</v>
      </c>
      <c r="F3230" s="144">
        <v>301.66000000000003</v>
      </c>
      <c r="G3230" s="144">
        <v>504.98</v>
      </c>
      <c r="H3230" s="144">
        <v>68.66</v>
      </c>
      <c r="I3230" s="144">
        <v>875.3</v>
      </c>
    </row>
    <row r="3231" spans="1:9" x14ac:dyDescent="0.2">
      <c r="A3231" s="141" t="s">
        <v>6475</v>
      </c>
      <c r="B3231" s="142" t="s">
        <v>18611</v>
      </c>
      <c r="C3231" s="143">
        <v>1550</v>
      </c>
      <c r="D3231" s="143">
        <v>36</v>
      </c>
      <c r="E3231" s="144">
        <v>53204.43</v>
      </c>
      <c r="F3231" s="144">
        <v>1840.79</v>
      </c>
      <c r="G3231" s="144">
        <v>3029.9</v>
      </c>
      <c r="H3231" s="144">
        <v>5663.04</v>
      </c>
      <c r="I3231" s="144">
        <v>10533.73</v>
      </c>
    </row>
    <row r="3232" spans="1:9" x14ac:dyDescent="0.2">
      <c r="A3232" s="141" t="s">
        <v>6477</v>
      </c>
      <c r="B3232" s="142" t="s">
        <v>18612</v>
      </c>
      <c r="C3232" s="143">
        <v>1597</v>
      </c>
      <c r="D3232" s="143">
        <v>51</v>
      </c>
      <c r="E3232" s="144">
        <v>34355.11</v>
      </c>
      <c r="F3232" s="144">
        <v>1896.61</v>
      </c>
      <c r="G3232" s="144">
        <v>4292.3500000000004</v>
      </c>
      <c r="H3232" s="144">
        <v>3656.73</v>
      </c>
      <c r="I3232" s="144">
        <v>9845.69</v>
      </c>
    </row>
    <row r="3233" spans="1:9" x14ac:dyDescent="0.2">
      <c r="A3233" s="141" t="s">
        <v>6479</v>
      </c>
      <c r="B3233" s="142" t="s">
        <v>18613</v>
      </c>
      <c r="C3233" s="143">
        <v>9888</v>
      </c>
      <c r="D3233" s="143">
        <v>284</v>
      </c>
      <c r="E3233" s="144">
        <v>249765.76000000001</v>
      </c>
      <c r="F3233" s="144">
        <v>11743.07</v>
      </c>
      <c r="G3233" s="144">
        <v>23902.53</v>
      </c>
      <c r="H3233" s="144">
        <v>26584.87</v>
      </c>
      <c r="I3233" s="144">
        <v>62230.47</v>
      </c>
    </row>
    <row r="3234" spans="1:9" x14ac:dyDescent="0.2">
      <c r="A3234" s="141" t="s">
        <v>6481</v>
      </c>
      <c r="B3234" s="142" t="s">
        <v>18614</v>
      </c>
      <c r="C3234" s="143">
        <v>176</v>
      </c>
      <c r="D3234" s="143">
        <v>3</v>
      </c>
      <c r="E3234" s="144">
        <v>25181.040000000001</v>
      </c>
      <c r="F3234" s="144">
        <v>209.02</v>
      </c>
      <c r="G3234" s="144">
        <v>252.49</v>
      </c>
      <c r="H3234" s="144">
        <v>2680.25</v>
      </c>
      <c r="I3234" s="144">
        <v>3141.76</v>
      </c>
    </row>
    <row r="3235" spans="1:9" x14ac:dyDescent="0.2">
      <c r="A3235" s="141" t="s">
        <v>6483</v>
      </c>
      <c r="B3235" s="142" t="s">
        <v>18615</v>
      </c>
      <c r="C3235" s="143">
        <v>191</v>
      </c>
      <c r="D3235" s="143">
        <v>5</v>
      </c>
      <c r="E3235" s="144">
        <v>9044.48</v>
      </c>
      <c r="F3235" s="144">
        <v>226.83</v>
      </c>
      <c r="G3235" s="144">
        <v>420.82</v>
      </c>
      <c r="H3235" s="144">
        <v>962.69</v>
      </c>
      <c r="I3235" s="144">
        <v>1610.34</v>
      </c>
    </row>
    <row r="3236" spans="1:9" x14ac:dyDescent="0.2">
      <c r="A3236" s="141" t="s">
        <v>6485</v>
      </c>
      <c r="B3236" s="142" t="s">
        <v>18616</v>
      </c>
      <c r="C3236" s="143">
        <v>179</v>
      </c>
      <c r="D3236" s="143">
        <v>10</v>
      </c>
      <c r="E3236" s="144">
        <v>8240.2099999999991</v>
      </c>
      <c r="F3236" s="144">
        <v>212.58</v>
      </c>
      <c r="G3236" s="144">
        <v>841.64</v>
      </c>
      <c r="H3236" s="144">
        <v>877.08</v>
      </c>
      <c r="I3236" s="144">
        <v>1931.3</v>
      </c>
    </row>
    <row r="3237" spans="1:9" x14ac:dyDescent="0.2">
      <c r="A3237" s="141" t="s">
        <v>6487</v>
      </c>
      <c r="B3237" s="142" t="s">
        <v>18617</v>
      </c>
      <c r="C3237" s="143">
        <v>1065</v>
      </c>
      <c r="D3237" s="143">
        <v>23</v>
      </c>
      <c r="E3237" s="144">
        <v>6532.46</v>
      </c>
      <c r="F3237" s="144">
        <v>1264.8</v>
      </c>
      <c r="G3237" s="144">
        <v>1935.77</v>
      </c>
      <c r="H3237" s="144">
        <v>695.31</v>
      </c>
      <c r="I3237" s="144">
        <v>3895.88</v>
      </c>
    </row>
    <row r="3238" spans="1:9" x14ac:dyDescent="0.2">
      <c r="A3238" s="141" t="s">
        <v>6489</v>
      </c>
      <c r="B3238" s="142" t="s">
        <v>18618</v>
      </c>
      <c r="C3238" s="143">
        <v>90</v>
      </c>
      <c r="D3238" s="143">
        <v>1</v>
      </c>
      <c r="E3238" s="144">
        <v>186.61</v>
      </c>
      <c r="F3238" s="144">
        <v>106.89</v>
      </c>
      <c r="G3238" s="144">
        <v>84.16</v>
      </c>
      <c r="H3238" s="144">
        <v>19.86</v>
      </c>
      <c r="I3238" s="144">
        <v>210.91</v>
      </c>
    </row>
    <row r="3239" spans="1:9" x14ac:dyDescent="0.2">
      <c r="A3239" s="141" t="s">
        <v>6491</v>
      </c>
      <c r="B3239" s="142" t="s">
        <v>18619</v>
      </c>
      <c r="C3239" s="143">
        <v>83</v>
      </c>
      <c r="D3239" s="143">
        <v>1</v>
      </c>
      <c r="E3239" s="144">
        <v>186.61</v>
      </c>
      <c r="F3239" s="144">
        <v>98.57</v>
      </c>
      <c r="G3239" s="144">
        <v>84.16</v>
      </c>
      <c r="H3239" s="144">
        <v>19.86</v>
      </c>
      <c r="I3239" s="144">
        <v>202.59</v>
      </c>
    </row>
    <row r="3240" spans="1:9" x14ac:dyDescent="0.2">
      <c r="A3240" s="141" t="s">
        <v>6493</v>
      </c>
      <c r="B3240" s="142" t="s">
        <v>18620</v>
      </c>
      <c r="C3240" s="143">
        <v>564</v>
      </c>
      <c r="D3240" s="143">
        <v>9</v>
      </c>
      <c r="E3240" s="144">
        <v>1555.99</v>
      </c>
      <c r="F3240" s="144">
        <v>669.81</v>
      </c>
      <c r="G3240" s="144">
        <v>757.47</v>
      </c>
      <c r="H3240" s="144">
        <v>165.62</v>
      </c>
      <c r="I3240" s="144">
        <v>1592.9</v>
      </c>
    </row>
    <row r="3241" spans="1:9" x14ac:dyDescent="0.2">
      <c r="A3241" s="141" t="s">
        <v>6495</v>
      </c>
      <c r="B3241" s="142" t="s">
        <v>18621</v>
      </c>
      <c r="C3241" s="143">
        <v>222</v>
      </c>
      <c r="D3241" s="143">
        <v>4</v>
      </c>
      <c r="E3241" s="144">
        <v>25974.560000000001</v>
      </c>
      <c r="F3241" s="144">
        <v>263.64999999999998</v>
      </c>
      <c r="G3241" s="144">
        <v>336.66</v>
      </c>
      <c r="H3241" s="144">
        <v>2764.71</v>
      </c>
      <c r="I3241" s="144">
        <v>3365.02</v>
      </c>
    </row>
    <row r="3242" spans="1:9" x14ac:dyDescent="0.2">
      <c r="A3242" s="141" t="s">
        <v>6497</v>
      </c>
      <c r="B3242" s="142" t="s">
        <v>18622</v>
      </c>
      <c r="C3242" s="143">
        <v>459</v>
      </c>
      <c r="D3242" s="143">
        <v>13</v>
      </c>
      <c r="E3242" s="144">
        <v>5026.33</v>
      </c>
      <c r="F3242" s="144">
        <v>545.11</v>
      </c>
      <c r="G3242" s="144">
        <v>1094.1300000000001</v>
      </c>
      <c r="H3242" s="144">
        <v>535</v>
      </c>
      <c r="I3242" s="144">
        <v>2174.2399999999998</v>
      </c>
    </row>
    <row r="3243" spans="1:9" x14ac:dyDescent="0.2">
      <c r="A3243" s="141" t="s">
        <v>6499</v>
      </c>
      <c r="B3243" s="142" t="s">
        <v>18623</v>
      </c>
      <c r="C3243" s="143">
        <v>123</v>
      </c>
      <c r="D3243" s="143">
        <v>6</v>
      </c>
      <c r="E3243" s="144">
        <v>2780.82</v>
      </c>
      <c r="F3243" s="144">
        <v>146.07</v>
      </c>
      <c r="G3243" s="144">
        <v>504.98</v>
      </c>
      <c r="H3243" s="144">
        <v>295.99</v>
      </c>
      <c r="I3243" s="144">
        <v>947.04</v>
      </c>
    </row>
    <row r="3244" spans="1:9" x14ac:dyDescent="0.2">
      <c r="A3244" s="141" t="s">
        <v>6501</v>
      </c>
      <c r="B3244" s="142" t="s">
        <v>18624</v>
      </c>
      <c r="C3244" s="143">
        <v>348</v>
      </c>
      <c r="D3244" s="143">
        <v>20</v>
      </c>
      <c r="E3244" s="144">
        <v>3395.08</v>
      </c>
      <c r="F3244" s="144">
        <v>413.29</v>
      </c>
      <c r="G3244" s="144">
        <v>1683.28</v>
      </c>
      <c r="H3244" s="144">
        <v>361.37</v>
      </c>
      <c r="I3244" s="144">
        <v>2457.94</v>
      </c>
    </row>
    <row r="3245" spans="1:9" x14ac:dyDescent="0.2">
      <c r="A3245" s="141" t="s">
        <v>6503</v>
      </c>
      <c r="B3245" s="142" t="s">
        <v>18625</v>
      </c>
      <c r="C3245" s="143">
        <v>402</v>
      </c>
      <c r="D3245" s="143">
        <v>34</v>
      </c>
      <c r="E3245" s="144">
        <v>12789.18</v>
      </c>
      <c r="F3245" s="144">
        <v>477.42</v>
      </c>
      <c r="G3245" s="144">
        <v>2861.57</v>
      </c>
      <c r="H3245" s="144">
        <v>1361.27</v>
      </c>
      <c r="I3245" s="144">
        <v>4700.26</v>
      </c>
    </row>
    <row r="3246" spans="1:9" x14ac:dyDescent="0.2">
      <c r="A3246" s="141" t="s">
        <v>6505</v>
      </c>
      <c r="B3246" s="142" t="s">
        <v>18626</v>
      </c>
      <c r="C3246" s="143">
        <v>599</v>
      </c>
      <c r="D3246" s="143">
        <v>30</v>
      </c>
      <c r="E3246" s="144">
        <v>68513.97</v>
      </c>
      <c r="F3246" s="144">
        <v>711.38</v>
      </c>
      <c r="G3246" s="144">
        <v>2524.91</v>
      </c>
      <c r="H3246" s="144">
        <v>7292.58</v>
      </c>
      <c r="I3246" s="144">
        <v>10528.87</v>
      </c>
    </row>
    <row r="3247" spans="1:9" x14ac:dyDescent="0.2">
      <c r="A3247" s="141" t="s">
        <v>6507</v>
      </c>
      <c r="B3247" s="142" t="s">
        <v>18627</v>
      </c>
      <c r="C3247" s="143">
        <v>208</v>
      </c>
      <c r="D3247" s="143">
        <v>3</v>
      </c>
      <c r="E3247" s="144">
        <v>2426.9</v>
      </c>
      <c r="F3247" s="144">
        <v>247.02</v>
      </c>
      <c r="G3247" s="144">
        <v>252.49</v>
      </c>
      <c r="H3247" s="144">
        <v>258.32</v>
      </c>
      <c r="I3247" s="144">
        <v>757.83</v>
      </c>
    </row>
    <row r="3248" spans="1:9" x14ac:dyDescent="0.2">
      <c r="A3248" s="141" t="s">
        <v>6509</v>
      </c>
      <c r="B3248" s="142" t="s">
        <v>18628</v>
      </c>
      <c r="C3248" s="143">
        <v>350</v>
      </c>
      <c r="D3248" s="143">
        <v>10</v>
      </c>
      <c r="E3248" s="144">
        <v>17505.14</v>
      </c>
      <c r="F3248" s="144">
        <v>415.66</v>
      </c>
      <c r="G3248" s="144">
        <v>841.64</v>
      </c>
      <c r="H3248" s="144">
        <v>1863.23</v>
      </c>
      <c r="I3248" s="144">
        <v>3120.53</v>
      </c>
    </row>
    <row r="3249" spans="1:9" x14ac:dyDescent="0.2">
      <c r="A3249" s="141" t="s">
        <v>6511</v>
      </c>
      <c r="B3249" s="142" t="s">
        <v>18629</v>
      </c>
      <c r="C3249" s="143">
        <v>290</v>
      </c>
      <c r="D3249" s="143">
        <v>11</v>
      </c>
      <c r="E3249" s="144">
        <v>3323.39</v>
      </c>
      <c r="F3249" s="144">
        <v>344.41</v>
      </c>
      <c r="G3249" s="144">
        <v>925.8</v>
      </c>
      <c r="H3249" s="144">
        <v>353.74</v>
      </c>
      <c r="I3249" s="144">
        <v>1623.95</v>
      </c>
    </row>
    <row r="3250" spans="1:9" x14ac:dyDescent="0.2">
      <c r="A3250" s="141" t="s">
        <v>6513</v>
      </c>
      <c r="B3250" s="142" t="s">
        <v>18630</v>
      </c>
      <c r="C3250" s="143">
        <v>345</v>
      </c>
      <c r="D3250" s="143">
        <v>22</v>
      </c>
      <c r="E3250" s="144">
        <v>24634.080000000002</v>
      </c>
      <c r="F3250" s="144">
        <v>409.73</v>
      </c>
      <c r="G3250" s="144">
        <v>1851.61</v>
      </c>
      <c r="H3250" s="144">
        <v>2622.03</v>
      </c>
      <c r="I3250" s="144">
        <v>4883.37</v>
      </c>
    </row>
    <row r="3251" spans="1:9" x14ac:dyDescent="0.2">
      <c r="A3251" s="141" t="s">
        <v>6515</v>
      </c>
      <c r="B3251" s="142" t="s">
        <v>18631</v>
      </c>
      <c r="C3251" s="143">
        <v>497</v>
      </c>
      <c r="D3251" s="143">
        <v>16</v>
      </c>
      <c r="E3251" s="144">
        <v>14768.89</v>
      </c>
      <c r="F3251" s="144">
        <v>590.24</v>
      </c>
      <c r="G3251" s="144">
        <v>1346.62</v>
      </c>
      <c r="H3251" s="144">
        <v>1571.99</v>
      </c>
      <c r="I3251" s="144">
        <v>3508.85</v>
      </c>
    </row>
    <row r="3252" spans="1:9" x14ac:dyDescent="0.2">
      <c r="A3252" s="141" t="s">
        <v>6517</v>
      </c>
      <c r="B3252" s="142" t="s">
        <v>18632</v>
      </c>
      <c r="C3252" s="143">
        <v>791</v>
      </c>
      <c r="D3252" s="143">
        <v>22</v>
      </c>
      <c r="E3252" s="144">
        <v>15634.71</v>
      </c>
      <c r="F3252" s="144">
        <v>939.4</v>
      </c>
      <c r="G3252" s="144">
        <v>1851.61</v>
      </c>
      <c r="H3252" s="144">
        <v>1664.14</v>
      </c>
      <c r="I3252" s="144">
        <v>4455.1499999999996</v>
      </c>
    </row>
    <row r="3253" spans="1:9" x14ac:dyDescent="0.2">
      <c r="A3253" s="141" t="s">
        <v>6519</v>
      </c>
      <c r="B3253" s="142" t="s">
        <v>18633</v>
      </c>
      <c r="C3253" s="143">
        <v>103</v>
      </c>
      <c r="D3253" s="143">
        <v>5</v>
      </c>
      <c r="E3253" s="144">
        <v>3222.6</v>
      </c>
      <c r="F3253" s="144">
        <v>122.32</v>
      </c>
      <c r="G3253" s="144">
        <v>420.82</v>
      </c>
      <c r="H3253" s="144">
        <v>343.01</v>
      </c>
      <c r="I3253" s="144">
        <v>886.15</v>
      </c>
    </row>
    <row r="3254" spans="1:9" x14ac:dyDescent="0.2">
      <c r="A3254" s="141" t="s">
        <v>6521</v>
      </c>
      <c r="B3254" s="142" t="s">
        <v>18634</v>
      </c>
      <c r="C3254" s="143">
        <v>240</v>
      </c>
      <c r="D3254" s="143">
        <v>13</v>
      </c>
      <c r="E3254" s="144">
        <v>3219.2</v>
      </c>
      <c r="F3254" s="144">
        <v>285.02</v>
      </c>
      <c r="G3254" s="144">
        <v>1094.1300000000001</v>
      </c>
      <c r="H3254" s="144">
        <v>342.65</v>
      </c>
      <c r="I3254" s="144">
        <v>1721.8</v>
      </c>
    </row>
    <row r="3255" spans="1:9" x14ac:dyDescent="0.2">
      <c r="A3255" s="141" t="s">
        <v>6523</v>
      </c>
      <c r="B3255" s="142" t="s">
        <v>18635</v>
      </c>
      <c r="C3255" s="143">
        <v>80</v>
      </c>
      <c r="D3255" s="143">
        <v>10</v>
      </c>
      <c r="E3255" s="144">
        <v>4029.01</v>
      </c>
      <c r="F3255" s="144">
        <v>95.01</v>
      </c>
      <c r="G3255" s="144">
        <v>841.64</v>
      </c>
      <c r="H3255" s="144">
        <v>428.85</v>
      </c>
      <c r="I3255" s="144">
        <v>1365.5</v>
      </c>
    </row>
    <row r="3256" spans="1:9" x14ac:dyDescent="0.2">
      <c r="A3256" s="141" t="s">
        <v>6525</v>
      </c>
      <c r="B3256" s="142" t="s">
        <v>18636</v>
      </c>
      <c r="C3256" s="143">
        <v>164</v>
      </c>
      <c r="D3256" s="143">
        <v>5</v>
      </c>
      <c r="E3256" s="144">
        <v>2136.66</v>
      </c>
      <c r="F3256" s="144">
        <v>194.77</v>
      </c>
      <c r="G3256" s="144">
        <v>420.82</v>
      </c>
      <c r="H3256" s="144">
        <v>227.42</v>
      </c>
      <c r="I3256" s="144">
        <v>843.01</v>
      </c>
    </row>
    <row r="3257" spans="1:9" x14ac:dyDescent="0.2">
      <c r="A3257" s="141" t="s">
        <v>6527</v>
      </c>
      <c r="B3257" s="142" t="s">
        <v>18637</v>
      </c>
      <c r="C3257" s="143">
        <v>333</v>
      </c>
      <c r="D3257" s="143">
        <v>21</v>
      </c>
      <c r="E3257" s="144">
        <v>33426.239999999998</v>
      </c>
      <c r="F3257" s="144">
        <v>395.47</v>
      </c>
      <c r="G3257" s="144">
        <v>1767.44</v>
      </c>
      <c r="H3257" s="144">
        <v>3557.86</v>
      </c>
      <c r="I3257" s="144">
        <v>5720.77</v>
      </c>
    </row>
    <row r="3258" spans="1:9" x14ac:dyDescent="0.2">
      <c r="A3258" s="141" t="s">
        <v>6529</v>
      </c>
      <c r="B3258" s="142" t="s">
        <v>18638</v>
      </c>
      <c r="C3258" s="143">
        <v>118</v>
      </c>
      <c r="D3258" s="143">
        <v>2</v>
      </c>
      <c r="E3258" s="144">
        <v>234.31</v>
      </c>
      <c r="F3258" s="144">
        <v>140.13999999999999</v>
      </c>
      <c r="G3258" s="144">
        <v>168.33</v>
      </c>
      <c r="H3258" s="144">
        <v>24.94</v>
      </c>
      <c r="I3258" s="144">
        <v>333.41</v>
      </c>
    </row>
    <row r="3259" spans="1:9" x14ac:dyDescent="0.2">
      <c r="A3259" s="141" t="s">
        <v>6531</v>
      </c>
      <c r="B3259" s="142" t="s">
        <v>18639</v>
      </c>
      <c r="C3259" s="143">
        <v>114</v>
      </c>
      <c r="D3259" s="143">
        <v>7</v>
      </c>
      <c r="E3259" s="144">
        <v>3556.64</v>
      </c>
      <c r="F3259" s="144">
        <v>135.38</v>
      </c>
      <c r="G3259" s="144">
        <v>589.14</v>
      </c>
      <c r="H3259" s="144">
        <v>378.57</v>
      </c>
      <c r="I3259" s="144">
        <v>1103.0899999999999</v>
      </c>
    </row>
    <row r="3260" spans="1:9" x14ac:dyDescent="0.2">
      <c r="A3260" s="141" t="s">
        <v>6533</v>
      </c>
      <c r="B3260" s="142" t="s">
        <v>18640</v>
      </c>
      <c r="C3260" s="143">
        <v>83</v>
      </c>
      <c r="D3260" s="143">
        <v>0</v>
      </c>
      <c r="E3260" s="144">
        <v>0</v>
      </c>
      <c r="F3260" s="144">
        <v>98.57</v>
      </c>
      <c r="G3260" s="144">
        <v>0</v>
      </c>
      <c r="H3260" s="144">
        <v>0</v>
      </c>
      <c r="I3260" s="144">
        <v>98.57</v>
      </c>
    </row>
    <row r="3261" spans="1:9" x14ac:dyDescent="0.2">
      <c r="A3261" s="141" t="s">
        <v>6535</v>
      </c>
      <c r="B3261" s="142" t="s">
        <v>18641</v>
      </c>
      <c r="C3261" s="143">
        <v>411</v>
      </c>
      <c r="D3261" s="143">
        <v>4</v>
      </c>
      <c r="E3261" s="144">
        <v>1525.32</v>
      </c>
      <c r="F3261" s="144">
        <v>488.1</v>
      </c>
      <c r="G3261" s="144">
        <v>336.66</v>
      </c>
      <c r="H3261" s="144">
        <v>162.35</v>
      </c>
      <c r="I3261" s="144">
        <v>987.11</v>
      </c>
    </row>
    <row r="3262" spans="1:9" x14ac:dyDescent="0.2">
      <c r="A3262" s="141" t="s">
        <v>6537</v>
      </c>
      <c r="B3262" s="142" t="s">
        <v>18642</v>
      </c>
      <c r="C3262" s="143">
        <v>649</v>
      </c>
      <c r="D3262" s="143">
        <v>65</v>
      </c>
      <c r="E3262" s="144">
        <v>35045.97</v>
      </c>
      <c r="F3262" s="144">
        <v>770.76</v>
      </c>
      <c r="G3262" s="144">
        <v>5470.65</v>
      </c>
      <c r="H3262" s="144">
        <v>3730.26</v>
      </c>
      <c r="I3262" s="144">
        <v>9971.67</v>
      </c>
    </row>
    <row r="3263" spans="1:9" x14ac:dyDescent="0.2">
      <c r="A3263" s="141" t="s">
        <v>6539</v>
      </c>
      <c r="B3263" s="142" t="s">
        <v>18643</v>
      </c>
      <c r="C3263" s="143">
        <v>204</v>
      </c>
      <c r="D3263" s="143">
        <v>7</v>
      </c>
      <c r="E3263" s="144">
        <v>6084.26</v>
      </c>
      <c r="F3263" s="144">
        <v>242.27</v>
      </c>
      <c r="G3263" s="144">
        <v>589.14</v>
      </c>
      <c r="H3263" s="144">
        <v>647.6</v>
      </c>
      <c r="I3263" s="144">
        <v>1479.01</v>
      </c>
    </row>
    <row r="3264" spans="1:9" x14ac:dyDescent="0.2">
      <c r="A3264" s="141" t="s">
        <v>6541</v>
      </c>
      <c r="B3264" s="142" t="s">
        <v>18644</v>
      </c>
      <c r="C3264" s="143">
        <v>803</v>
      </c>
      <c r="D3264" s="143">
        <v>36</v>
      </c>
      <c r="E3264" s="144">
        <v>20113.11</v>
      </c>
      <c r="F3264" s="144">
        <v>953.65</v>
      </c>
      <c r="G3264" s="144">
        <v>3029.9</v>
      </c>
      <c r="H3264" s="144">
        <v>2140.8200000000002</v>
      </c>
      <c r="I3264" s="144">
        <v>6124.37</v>
      </c>
    </row>
    <row r="3265" spans="1:9" x14ac:dyDescent="0.2">
      <c r="A3265" s="141" t="s">
        <v>6543</v>
      </c>
      <c r="B3265" s="142" t="s">
        <v>18645</v>
      </c>
      <c r="C3265" s="143">
        <v>120</v>
      </c>
      <c r="D3265" s="143">
        <v>15</v>
      </c>
      <c r="E3265" s="144">
        <v>22507.71</v>
      </c>
      <c r="F3265" s="144">
        <v>142.51</v>
      </c>
      <c r="G3265" s="144">
        <v>1262.46</v>
      </c>
      <c r="H3265" s="144">
        <v>2395.6999999999998</v>
      </c>
      <c r="I3265" s="144">
        <v>3800.67</v>
      </c>
    </row>
    <row r="3266" spans="1:9" x14ac:dyDescent="0.2">
      <c r="A3266" s="141" t="s">
        <v>6545</v>
      </c>
      <c r="B3266" s="142" t="s">
        <v>18646</v>
      </c>
      <c r="C3266" s="143">
        <v>21</v>
      </c>
      <c r="D3266" s="143">
        <v>0</v>
      </c>
      <c r="E3266" s="144">
        <v>0</v>
      </c>
      <c r="F3266" s="144">
        <v>24.94</v>
      </c>
      <c r="G3266" s="144">
        <v>0</v>
      </c>
      <c r="H3266" s="144">
        <v>0</v>
      </c>
      <c r="I3266" s="144">
        <v>24.94</v>
      </c>
    </row>
    <row r="3267" spans="1:9" x14ac:dyDescent="0.2">
      <c r="A3267" s="141" t="s">
        <v>6547</v>
      </c>
      <c r="B3267" s="142" t="s">
        <v>18647</v>
      </c>
      <c r="C3267" s="143">
        <v>103</v>
      </c>
      <c r="D3267" s="143">
        <v>3</v>
      </c>
      <c r="E3267" s="144">
        <v>528.74</v>
      </c>
      <c r="F3267" s="144">
        <v>122.32</v>
      </c>
      <c r="G3267" s="144">
        <v>252.49</v>
      </c>
      <c r="H3267" s="144">
        <v>56.28</v>
      </c>
      <c r="I3267" s="144">
        <v>431.09</v>
      </c>
    </row>
    <row r="3268" spans="1:9" x14ac:dyDescent="0.2">
      <c r="A3268" s="141" t="s">
        <v>6549</v>
      </c>
      <c r="B3268" s="142" t="s">
        <v>18648</v>
      </c>
      <c r="C3268" s="143">
        <v>344</v>
      </c>
      <c r="D3268" s="143">
        <v>7</v>
      </c>
      <c r="E3268" s="144">
        <v>6423.83</v>
      </c>
      <c r="F3268" s="144">
        <v>408.54</v>
      </c>
      <c r="G3268" s="144">
        <v>589.14</v>
      </c>
      <c r="H3268" s="144">
        <v>683.74</v>
      </c>
      <c r="I3268" s="144">
        <v>1681.42</v>
      </c>
    </row>
    <row r="3269" spans="1:9" x14ac:dyDescent="0.2">
      <c r="A3269" s="141" t="s">
        <v>6551</v>
      </c>
      <c r="B3269" s="142" t="s">
        <v>18649</v>
      </c>
      <c r="C3269" s="143">
        <v>845</v>
      </c>
      <c r="D3269" s="143">
        <v>36</v>
      </c>
      <c r="E3269" s="144">
        <v>28425.26</v>
      </c>
      <c r="F3269" s="144">
        <v>1003.53</v>
      </c>
      <c r="G3269" s="144">
        <v>3029.9</v>
      </c>
      <c r="H3269" s="144">
        <v>3025.56</v>
      </c>
      <c r="I3269" s="144">
        <v>7058.99</v>
      </c>
    </row>
    <row r="3270" spans="1:9" x14ac:dyDescent="0.2">
      <c r="A3270" s="141" t="s">
        <v>6553</v>
      </c>
      <c r="B3270" s="142" t="s">
        <v>18650</v>
      </c>
      <c r="C3270" s="143">
        <v>158</v>
      </c>
      <c r="D3270" s="143">
        <v>5</v>
      </c>
      <c r="E3270" s="144">
        <v>11267.97</v>
      </c>
      <c r="F3270" s="144">
        <v>187.64</v>
      </c>
      <c r="G3270" s="144">
        <v>420.82</v>
      </c>
      <c r="H3270" s="144">
        <v>1199.3499999999999</v>
      </c>
      <c r="I3270" s="144">
        <v>1807.81</v>
      </c>
    </row>
    <row r="3271" spans="1:9" x14ac:dyDescent="0.2">
      <c r="A3271" s="141" t="s">
        <v>6555</v>
      </c>
      <c r="B3271" s="142" t="s">
        <v>18651</v>
      </c>
      <c r="C3271" s="143">
        <v>15250</v>
      </c>
      <c r="D3271" s="143">
        <v>441</v>
      </c>
      <c r="E3271" s="144">
        <v>395334.14</v>
      </c>
      <c r="F3271" s="144">
        <v>18111.02</v>
      </c>
      <c r="G3271" s="144">
        <v>37116.25</v>
      </c>
      <c r="H3271" s="144">
        <v>42079.06</v>
      </c>
      <c r="I3271" s="144">
        <v>97306.33</v>
      </c>
    </row>
    <row r="3272" spans="1:9" x14ac:dyDescent="0.2">
      <c r="A3272" s="141" t="s">
        <v>6557</v>
      </c>
      <c r="B3272" s="142" t="s">
        <v>18652</v>
      </c>
      <c r="C3272" s="143">
        <v>612</v>
      </c>
      <c r="D3272" s="143">
        <v>17</v>
      </c>
      <c r="E3272" s="144">
        <v>8133.09</v>
      </c>
      <c r="F3272" s="144">
        <v>726.82</v>
      </c>
      <c r="G3272" s="144">
        <v>1430.78</v>
      </c>
      <c r="H3272" s="144">
        <v>865.68</v>
      </c>
      <c r="I3272" s="144">
        <v>3023.28</v>
      </c>
    </row>
    <row r="3273" spans="1:9" x14ac:dyDescent="0.2">
      <c r="A3273" s="141" t="s">
        <v>6559</v>
      </c>
      <c r="B3273" s="142" t="s">
        <v>18653</v>
      </c>
      <c r="C3273" s="143">
        <v>133</v>
      </c>
      <c r="D3273" s="143">
        <v>0</v>
      </c>
      <c r="E3273" s="144">
        <v>0</v>
      </c>
      <c r="F3273" s="144">
        <v>157.94999999999999</v>
      </c>
      <c r="G3273" s="144">
        <v>0</v>
      </c>
      <c r="H3273" s="144">
        <v>0</v>
      </c>
      <c r="I3273" s="144">
        <v>157.94999999999999</v>
      </c>
    </row>
    <row r="3274" spans="1:9" x14ac:dyDescent="0.2">
      <c r="A3274" s="141" t="s">
        <v>6561</v>
      </c>
      <c r="B3274" s="142" t="s">
        <v>18654</v>
      </c>
      <c r="C3274" s="143">
        <v>393</v>
      </c>
      <c r="D3274" s="143">
        <v>29</v>
      </c>
      <c r="E3274" s="144">
        <v>65651.53</v>
      </c>
      <c r="F3274" s="144">
        <v>466.73</v>
      </c>
      <c r="G3274" s="144">
        <v>2440.75</v>
      </c>
      <c r="H3274" s="144">
        <v>6987.9</v>
      </c>
      <c r="I3274" s="144">
        <v>9895.3799999999992</v>
      </c>
    </row>
    <row r="3275" spans="1:9" x14ac:dyDescent="0.2">
      <c r="A3275" s="141" t="s">
        <v>6563</v>
      </c>
      <c r="B3275" s="142" t="s">
        <v>18655</v>
      </c>
      <c r="C3275" s="143">
        <v>1740</v>
      </c>
      <c r="D3275" s="143">
        <v>61</v>
      </c>
      <c r="E3275" s="144">
        <v>43437.95</v>
      </c>
      <c r="F3275" s="144">
        <v>2066.44</v>
      </c>
      <c r="G3275" s="144">
        <v>5133.99</v>
      </c>
      <c r="H3275" s="144">
        <v>4623.5</v>
      </c>
      <c r="I3275" s="144">
        <v>11823.93</v>
      </c>
    </row>
    <row r="3276" spans="1:9" x14ac:dyDescent="0.2">
      <c r="A3276" s="141" t="s">
        <v>6565</v>
      </c>
      <c r="B3276" s="142" t="s">
        <v>18656</v>
      </c>
      <c r="C3276" s="143">
        <v>3434</v>
      </c>
      <c r="D3276" s="143">
        <v>81</v>
      </c>
      <c r="E3276" s="144">
        <v>22170.32</v>
      </c>
      <c r="F3276" s="144">
        <v>4078.25</v>
      </c>
      <c r="G3276" s="144">
        <v>6817.27</v>
      </c>
      <c r="H3276" s="144">
        <v>2359.79</v>
      </c>
      <c r="I3276" s="144">
        <v>13255.31</v>
      </c>
    </row>
    <row r="3277" spans="1:9" x14ac:dyDescent="0.2">
      <c r="A3277" s="141" t="s">
        <v>6567</v>
      </c>
      <c r="B3277" s="142" t="s">
        <v>18657</v>
      </c>
      <c r="C3277" s="143">
        <v>1478</v>
      </c>
      <c r="D3277" s="143">
        <v>44</v>
      </c>
      <c r="E3277" s="144">
        <v>74279.69</v>
      </c>
      <c r="F3277" s="144">
        <v>1755.29</v>
      </c>
      <c r="G3277" s="144">
        <v>3703.21</v>
      </c>
      <c r="H3277" s="144">
        <v>7906.27</v>
      </c>
      <c r="I3277" s="144">
        <v>13364.77</v>
      </c>
    </row>
    <row r="3278" spans="1:9" x14ac:dyDescent="0.2">
      <c r="A3278" s="141" t="s">
        <v>6569</v>
      </c>
      <c r="B3278" s="142" t="s">
        <v>18658</v>
      </c>
      <c r="C3278" s="143">
        <v>68</v>
      </c>
      <c r="D3278" s="143">
        <v>2</v>
      </c>
      <c r="E3278" s="144">
        <v>311.02999999999997</v>
      </c>
      <c r="F3278" s="144">
        <v>80.760000000000005</v>
      </c>
      <c r="G3278" s="144">
        <v>168.33</v>
      </c>
      <c r="H3278" s="144">
        <v>33.1</v>
      </c>
      <c r="I3278" s="144">
        <v>282.19</v>
      </c>
    </row>
    <row r="3279" spans="1:9" x14ac:dyDescent="0.2">
      <c r="A3279" s="141" t="s">
        <v>6571</v>
      </c>
      <c r="B3279" s="142" t="s">
        <v>18659</v>
      </c>
      <c r="C3279" s="143">
        <v>227</v>
      </c>
      <c r="D3279" s="143">
        <v>17</v>
      </c>
      <c r="E3279" s="144">
        <v>21828.45</v>
      </c>
      <c r="F3279" s="144">
        <v>269.58</v>
      </c>
      <c r="G3279" s="144">
        <v>1430.78</v>
      </c>
      <c r="H3279" s="144">
        <v>2323.4</v>
      </c>
      <c r="I3279" s="144">
        <v>4023.76</v>
      </c>
    </row>
    <row r="3280" spans="1:9" x14ac:dyDescent="0.2">
      <c r="A3280" s="141" t="s">
        <v>6573</v>
      </c>
      <c r="B3280" s="142" t="s">
        <v>18660</v>
      </c>
      <c r="C3280" s="143">
        <v>53429</v>
      </c>
      <c r="D3280" s="143">
        <v>1060</v>
      </c>
      <c r="E3280" s="144">
        <v>427121.82</v>
      </c>
      <c r="F3280" s="144">
        <v>63452.71</v>
      </c>
      <c r="G3280" s="144">
        <v>89213.66</v>
      </c>
      <c r="H3280" s="144">
        <v>45462.52</v>
      </c>
      <c r="I3280" s="144">
        <v>198128.89</v>
      </c>
    </row>
    <row r="3281" spans="1:9" x14ac:dyDescent="0.2">
      <c r="A3281" s="141" t="s">
        <v>6575</v>
      </c>
      <c r="B3281" s="142" t="s">
        <v>18661</v>
      </c>
      <c r="C3281" s="143">
        <v>113</v>
      </c>
      <c r="D3281" s="143">
        <v>2</v>
      </c>
      <c r="E3281" s="144">
        <v>975.69</v>
      </c>
      <c r="F3281" s="144">
        <v>134.19999999999999</v>
      </c>
      <c r="G3281" s="144">
        <v>168.33</v>
      </c>
      <c r="H3281" s="144">
        <v>103.85</v>
      </c>
      <c r="I3281" s="144">
        <v>406.38</v>
      </c>
    </row>
    <row r="3282" spans="1:9" x14ac:dyDescent="0.2">
      <c r="A3282" s="141" t="s">
        <v>6577</v>
      </c>
      <c r="B3282" s="142" t="s">
        <v>18662</v>
      </c>
      <c r="C3282" s="143">
        <v>703</v>
      </c>
      <c r="D3282" s="143">
        <v>11</v>
      </c>
      <c r="E3282" s="144">
        <v>2976.4</v>
      </c>
      <c r="F3282" s="144">
        <v>834.89</v>
      </c>
      <c r="G3282" s="144">
        <v>925.8</v>
      </c>
      <c r="H3282" s="144">
        <v>316.81</v>
      </c>
      <c r="I3282" s="144">
        <v>2077.5</v>
      </c>
    </row>
    <row r="3283" spans="1:9" x14ac:dyDescent="0.2">
      <c r="A3283" s="141" t="s">
        <v>6579</v>
      </c>
      <c r="B3283" s="142" t="s">
        <v>18663</v>
      </c>
      <c r="C3283" s="143">
        <v>185</v>
      </c>
      <c r="D3283" s="143">
        <v>17</v>
      </c>
      <c r="E3283" s="144">
        <v>8127.63</v>
      </c>
      <c r="F3283" s="144">
        <v>219.7</v>
      </c>
      <c r="G3283" s="144">
        <v>1430.78</v>
      </c>
      <c r="H3283" s="144">
        <v>865.1</v>
      </c>
      <c r="I3283" s="144">
        <v>2515.58</v>
      </c>
    </row>
    <row r="3284" spans="1:9" x14ac:dyDescent="0.2">
      <c r="A3284" s="141" t="s">
        <v>6581</v>
      </c>
      <c r="B3284" s="142" t="s">
        <v>18664</v>
      </c>
      <c r="C3284" s="143">
        <v>247</v>
      </c>
      <c r="D3284" s="143">
        <v>5</v>
      </c>
      <c r="E3284" s="144">
        <v>1136.1199999999999</v>
      </c>
      <c r="F3284" s="144">
        <v>293.33999999999997</v>
      </c>
      <c r="G3284" s="144">
        <v>420.82</v>
      </c>
      <c r="H3284" s="144">
        <v>120.93</v>
      </c>
      <c r="I3284" s="144">
        <v>835.09</v>
      </c>
    </row>
    <row r="3285" spans="1:9" x14ac:dyDescent="0.2">
      <c r="A3285" s="141" t="s">
        <v>6583</v>
      </c>
      <c r="B3285" s="142" t="s">
        <v>18665</v>
      </c>
      <c r="C3285" s="143">
        <v>13344</v>
      </c>
      <c r="D3285" s="143">
        <v>233</v>
      </c>
      <c r="E3285" s="144">
        <v>271920.03000000003</v>
      </c>
      <c r="F3285" s="144">
        <v>15847.44</v>
      </c>
      <c r="G3285" s="144">
        <v>19610.169999999998</v>
      </c>
      <c r="H3285" s="144">
        <v>28942.959999999999</v>
      </c>
      <c r="I3285" s="144">
        <v>64400.57</v>
      </c>
    </row>
    <row r="3286" spans="1:9" x14ac:dyDescent="0.2">
      <c r="A3286" s="141" t="s">
        <v>6585</v>
      </c>
      <c r="B3286" s="142" t="s">
        <v>18666</v>
      </c>
      <c r="C3286" s="143">
        <v>94</v>
      </c>
      <c r="D3286" s="143">
        <v>2</v>
      </c>
      <c r="E3286" s="144">
        <v>342.13</v>
      </c>
      <c r="F3286" s="144">
        <v>111.63</v>
      </c>
      <c r="G3286" s="144">
        <v>168.33</v>
      </c>
      <c r="H3286" s="144">
        <v>36.42</v>
      </c>
      <c r="I3286" s="144">
        <v>316.38</v>
      </c>
    </row>
    <row r="3287" spans="1:9" x14ac:dyDescent="0.2">
      <c r="A3287" s="141" t="s">
        <v>6587</v>
      </c>
      <c r="B3287" s="142" t="s">
        <v>18667</v>
      </c>
      <c r="C3287" s="143">
        <v>154</v>
      </c>
      <c r="D3287" s="143">
        <v>11</v>
      </c>
      <c r="E3287" s="144">
        <v>2201.85</v>
      </c>
      <c r="F3287" s="144">
        <v>182.89</v>
      </c>
      <c r="G3287" s="144">
        <v>925.8</v>
      </c>
      <c r="H3287" s="144">
        <v>234.36</v>
      </c>
      <c r="I3287" s="144">
        <v>1343.05</v>
      </c>
    </row>
    <row r="3288" spans="1:9" x14ac:dyDescent="0.2">
      <c r="A3288" s="141" t="s">
        <v>6589</v>
      </c>
      <c r="B3288" s="142" t="s">
        <v>18668</v>
      </c>
      <c r="C3288" s="143">
        <v>194</v>
      </c>
      <c r="D3288" s="143">
        <v>10</v>
      </c>
      <c r="E3288" s="144">
        <v>7527.06</v>
      </c>
      <c r="F3288" s="144">
        <v>230.39</v>
      </c>
      <c r="G3288" s="144">
        <v>841.64</v>
      </c>
      <c r="H3288" s="144">
        <v>801.18</v>
      </c>
      <c r="I3288" s="144">
        <v>1873.21</v>
      </c>
    </row>
    <row r="3289" spans="1:9" x14ac:dyDescent="0.2">
      <c r="A3289" s="141" t="s">
        <v>6591</v>
      </c>
      <c r="B3289" s="142" t="s">
        <v>18669</v>
      </c>
      <c r="C3289" s="143">
        <v>885</v>
      </c>
      <c r="D3289" s="143">
        <v>34</v>
      </c>
      <c r="E3289" s="144">
        <v>26663.15</v>
      </c>
      <c r="F3289" s="144">
        <v>1051.03</v>
      </c>
      <c r="G3289" s="144">
        <v>2861.57</v>
      </c>
      <c r="H3289" s="144">
        <v>2838.01</v>
      </c>
      <c r="I3289" s="144">
        <v>6750.61</v>
      </c>
    </row>
    <row r="3290" spans="1:9" x14ac:dyDescent="0.2">
      <c r="A3290" s="141" t="s">
        <v>6593</v>
      </c>
      <c r="B3290" s="142" t="s">
        <v>18670</v>
      </c>
      <c r="C3290" s="143">
        <v>1195</v>
      </c>
      <c r="D3290" s="143">
        <v>34</v>
      </c>
      <c r="E3290" s="144">
        <v>25893.64</v>
      </c>
      <c r="F3290" s="144">
        <v>1419.19</v>
      </c>
      <c r="G3290" s="144">
        <v>2861.57</v>
      </c>
      <c r="H3290" s="144">
        <v>2756.1</v>
      </c>
      <c r="I3290" s="144">
        <v>7036.86</v>
      </c>
    </row>
    <row r="3291" spans="1:9" x14ac:dyDescent="0.2">
      <c r="A3291" s="141" t="s">
        <v>6595</v>
      </c>
      <c r="B3291" s="142" t="s">
        <v>18671</v>
      </c>
      <c r="C3291" s="143">
        <v>92</v>
      </c>
      <c r="D3291" s="143">
        <v>7</v>
      </c>
      <c r="E3291" s="144">
        <v>4252.9399999999996</v>
      </c>
      <c r="F3291" s="144">
        <v>109.26</v>
      </c>
      <c r="G3291" s="144">
        <v>589.14</v>
      </c>
      <c r="H3291" s="144">
        <v>452.68</v>
      </c>
      <c r="I3291" s="144">
        <v>1151.08</v>
      </c>
    </row>
    <row r="3292" spans="1:9" x14ac:dyDescent="0.2">
      <c r="A3292" s="141" t="s">
        <v>6597</v>
      </c>
      <c r="B3292" s="142" t="s">
        <v>18672</v>
      </c>
      <c r="C3292" s="143">
        <v>133</v>
      </c>
      <c r="D3292" s="143">
        <v>9</v>
      </c>
      <c r="E3292" s="144">
        <v>5211.25</v>
      </c>
      <c r="F3292" s="144">
        <v>157.94999999999999</v>
      </c>
      <c r="G3292" s="144">
        <v>757.47</v>
      </c>
      <c r="H3292" s="144">
        <v>554.67999999999995</v>
      </c>
      <c r="I3292" s="144">
        <v>1470.1</v>
      </c>
    </row>
    <row r="3293" spans="1:9" x14ac:dyDescent="0.2">
      <c r="A3293" s="141" t="s">
        <v>6599</v>
      </c>
      <c r="B3293" s="142" t="s">
        <v>18673</v>
      </c>
      <c r="C3293" s="143">
        <v>147</v>
      </c>
      <c r="D3293" s="143">
        <v>3</v>
      </c>
      <c r="E3293" s="144">
        <v>971.5</v>
      </c>
      <c r="F3293" s="144">
        <v>174.58</v>
      </c>
      <c r="G3293" s="144">
        <v>252.49</v>
      </c>
      <c r="H3293" s="144">
        <v>103.41</v>
      </c>
      <c r="I3293" s="144">
        <v>530.48</v>
      </c>
    </row>
    <row r="3294" spans="1:9" x14ac:dyDescent="0.2">
      <c r="A3294" s="141" t="s">
        <v>6601</v>
      </c>
      <c r="B3294" s="142" t="s">
        <v>18674</v>
      </c>
      <c r="C3294" s="143">
        <v>222</v>
      </c>
      <c r="D3294" s="143">
        <v>6</v>
      </c>
      <c r="E3294" s="144">
        <v>1343.17</v>
      </c>
      <c r="F3294" s="144">
        <v>263.64999999999998</v>
      </c>
      <c r="G3294" s="144">
        <v>504.98</v>
      </c>
      <c r="H3294" s="144">
        <v>142.97</v>
      </c>
      <c r="I3294" s="144">
        <v>911.6</v>
      </c>
    </row>
    <row r="3295" spans="1:9" x14ac:dyDescent="0.2">
      <c r="A3295" s="141" t="s">
        <v>6603</v>
      </c>
      <c r="B3295" s="142" t="s">
        <v>18675</v>
      </c>
      <c r="C3295" s="143">
        <v>288</v>
      </c>
      <c r="D3295" s="143">
        <v>3</v>
      </c>
      <c r="E3295" s="144">
        <v>9799.9599999999991</v>
      </c>
      <c r="F3295" s="144">
        <v>342.03</v>
      </c>
      <c r="G3295" s="144">
        <v>252.49</v>
      </c>
      <c r="H3295" s="144">
        <v>1043.0999999999999</v>
      </c>
      <c r="I3295" s="144">
        <v>1637.62</v>
      </c>
    </row>
    <row r="3296" spans="1:9" x14ac:dyDescent="0.2">
      <c r="A3296" s="141" t="s">
        <v>6605</v>
      </c>
      <c r="B3296" s="142" t="s">
        <v>18676</v>
      </c>
      <c r="C3296" s="143">
        <v>345</v>
      </c>
      <c r="D3296" s="143">
        <v>7</v>
      </c>
      <c r="E3296" s="144">
        <v>2546.79</v>
      </c>
      <c r="F3296" s="144">
        <v>409.73</v>
      </c>
      <c r="G3296" s="144">
        <v>589.14</v>
      </c>
      <c r="H3296" s="144">
        <v>271.08</v>
      </c>
      <c r="I3296" s="144">
        <v>1269.95</v>
      </c>
    </row>
    <row r="3297" spans="1:9" x14ac:dyDescent="0.2">
      <c r="A3297" s="141" t="s">
        <v>6607</v>
      </c>
      <c r="B3297" s="142" t="s">
        <v>18677</v>
      </c>
      <c r="C3297" s="143">
        <v>574</v>
      </c>
      <c r="D3297" s="143">
        <v>13</v>
      </c>
      <c r="E3297" s="144">
        <v>6117.55</v>
      </c>
      <c r="F3297" s="144">
        <v>681.69</v>
      </c>
      <c r="G3297" s="144">
        <v>1094.1300000000001</v>
      </c>
      <c r="H3297" s="144">
        <v>651.14</v>
      </c>
      <c r="I3297" s="144">
        <v>2426.96</v>
      </c>
    </row>
    <row r="3298" spans="1:9" x14ac:dyDescent="0.2">
      <c r="A3298" s="141" t="s">
        <v>6609</v>
      </c>
      <c r="B3298" s="142" t="s">
        <v>18678</v>
      </c>
      <c r="C3298" s="143">
        <v>93</v>
      </c>
      <c r="D3298" s="143">
        <v>3</v>
      </c>
      <c r="E3298" s="144">
        <v>3114.16</v>
      </c>
      <c r="F3298" s="144">
        <v>110.45</v>
      </c>
      <c r="G3298" s="144">
        <v>252.49</v>
      </c>
      <c r="H3298" s="144">
        <v>331.47</v>
      </c>
      <c r="I3298" s="144">
        <v>694.41</v>
      </c>
    </row>
    <row r="3299" spans="1:9" x14ac:dyDescent="0.2">
      <c r="A3299" s="141" t="s">
        <v>6611</v>
      </c>
      <c r="B3299" s="142" t="s">
        <v>18679</v>
      </c>
      <c r="C3299" s="143">
        <v>69</v>
      </c>
      <c r="D3299" s="143">
        <v>3</v>
      </c>
      <c r="E3299" s="144">
        <v>1082.55</v>
      </c>
      <c r="F3299" s="144">
        <v>81.94</v>
      </c>
      <c r="G3299" s="144">
        <v>252.49</v>
      </c>
      <c r="H3299" s="144">
        <v>115.22</v>
      </c>
      <c r="I3299" s="144">
        <v>449.65</v>
      </c>
    </row>
    <row r="3300" spans="1:9" x14ac:dyDescent="0.2">
      <c r="A3300" s="141" t="s">
        <v>6613</v>
      </c>
      <c r="B3300" s="142" t="s">
        <v>18680</v>
      </c>
      <c r="C3300" s="143">
        <v>432</v>
      </c>
      <c r="D3300" s="143">
        <v>14</v>
      </c>
      <c r="E3300" s="144">
        <v>8699.7099999999991</v>
      </c>
      <c r="F3300" s="144">
        <v>513.04999999999995</v>
      </c>
      <c r="G3300" s="144">
        <v>1178.3</v>
      </c>
      <c r="H3300" s="144">
        <v>925.99</v>
      </c>
      <c r="I3300" s="144">
        <v>2617.34</v>
      </c>
    </row>
    <row r="3301" spans="1:9" x14ac:dyDescent="0.2">
      <c r="A3301" s="141" t="s">
        <v>6615</v>
      </c>
      <c r="B3301" s="142" t="s">
        <v>18681</v>
      </c>
      <c r="C3301" s="143">
        <v>215</v>
      </c>
      <c r="D3301" s="143">
        <v>15</v>
      </c>
      <c r="E3301" s="144">
        <v>80632.12</v>
      </c>
      <c r="F3301" s="144">
        <v>255.34</v>
      </c>
      <c r="G3301" s="144">
        <v>1262.46</v>
      </c>
      <c r="H3301" s="144">
        <v>8582.42</v>
      </c>
      <c r="I3301" s="144">
        <v>10100.219999999999</v>
      </c>
    </row>
    <row r="3302" spans="1:9" x14ac:dyDescent="0.2">
      <c r="A3302" s="141" t="s">
        <v>6617</v>
      </c>
      <c r="B3302" s="142" t="s">
        <v>18682</v>
      </c>
      <c r="C3302" s="143">
        <v>17362</v>
      </c>
      <c r="D3302" s="143">
        <v>379</v>
      </c>
      <c r="E3302" s="144">
        <v>274514.49</v>
      </c>
      <c r="F3302" s="144">
        <v>20619.25</v>
      </c>
      <c r="G3302" s="144">
        <v>31898.09</v>
      </c>
      <c r="H3302" s="144">
        <v>29219.11</v>
      </c>
      <c r="I3302" s="144">
        <v>81736.45</v>
      </c>
    </row>
    <row r="3303" spans="1:9" x14ac:dyDescent="0.2">
      <c r="A3303" s="141" t="s">
        <v>6619</v>
      </c>
      <c r="B3303" s="142" t="s">
        <v>18683</v>
      </c>
      <c r="C3303" s="143">
        <v>261</v>
      </c>
      <c r="D3303" s="143">
        <v>3</v>
      </c>
      <c r="E3303" s="144">
        <v>672.25</v>
      </c>
      <c r="F3303" s="144">
        <v>309.97000000000003</v>
      </c>
      <c r="G3303" s="144">
        <v>252.49</v>
      </c>
      <c r="H3303" s="144">
        <v>71.55</v>
      </c>
      <c r="I3303" s="144">
        <v>634.01</v>
      </c>
    </row>
    <row r="3304" spans="1:9" x14ac:dyDescent="0.2">
      <c r="A3304" s="141" t="s">
        <v>6621</v>
      </c>
      <c r="B3304" s="142" t="s">
        <v>18684</v>
      </c>
      <c r="C3304" s="143">
        <v>147</v>
      </c>
      <c r="D3304" s="143">
        <v>8</v>
      </c>
      <c r="E3304" s="144">
        <v>4764.84</v>
      </c>
      <c r="F3304" s="144">
        <v>174.58</v>
      </c>
      <c r="G3304" s="144">
        <v>673.31</v>
      </c>
      <c r="H3304" s="144">
        <v>507.17</v>
      </c>
      <c r="I3304" s="144">
        <v>1355.06</v>
      </c>
    </row>
    <row r="3305" spans="1:9" x14ac:dyDescent="0.2">
      <c r="A3305" s="141" t="s">
        <v>6623</v>
      </c>
      <c r="B3305" s="142" t="s">
        <v>18685</v>
      </c>
      <c r="C3305" s="143">
        <v>587</v>
      </c>
      <c r="D3305" s="143">
        <v>10</v>
      </c>
      <c r="E3305" s="144">
        <v>3602.85</v>
      </c>
      <c r="F3305" s="144">
        <v>697.13</v>
      </c>
      <c r="G3305" s="144">
        <v>841.64</v>
      </c>
      <c r="H3305" s="144">
        <v>383.49</v>
      </c>
      <c r="I3305" s="144">
        <v>1922.26</v>
      </c>
    </row>
    <row r="3306" spans="1:9" x14ac:dyDescent="0.2">
      <c r="A3306" s="141" t="s">
        <v>6625</v>
      </c>
      <c r="B3306" s="142" t="s">
        <v>18686</v>
      </c>
      <c r="C3306" s="143">
        <v>58</v>
      </c>
      <c r="D3306" s="143">
        <v>1</v>
      </c>
      <c r="E3306" s="144">
        <v>384.26</v>
      </c>
      <c r="F3306" s="144">
        <v>68.88</v>
      </c>
      <c r="G3306" s="144">
        <v>84.16</v>
      </c>
      <c r="H3306" s="144">
        <v>40.9</v>
      </c>
      <c r="I3306" s="144">
        <v>193.94</v>
      </c>
    </row>
    <row r="3307" spans="1:9" x14ac:dyDescent="0.2">
      <c r="A3307" s="141" t="s">
        <v>6627</v>
      </c>
      <c r="B3307" s="142" t="s">
        <v>18687</v>
      </c>
      <c r="C3307" s="143">
        <v>500</v>
      </c>
      <c r="D3307" s="143">
        <v>27</v>
      </c>
      <c r="E3307" s="144">
        <v>11101.31</v>
      </c>
      <c r="F3307" s="144">
        <v>593.80999999999995</v>
      </c>
      <c r="G3307" s="144">
        <v>2272.42</v>
      </c>
      <c r="H3307" s="144">
        <v>1181.6199999999999</v>
      </c>
      <c r="I3307" s="144">
        <v>4047.85</v>
      </c>
    </row>
    <row r="3308" spans="1:9" x14ac:dyDescent="0.2">
      <c r="A3308" s="141" t="s">
        <v>6629</v>
      </c>
      <c r="B3308" s="142" t="s">
        <v>18688</v>
      </c>
      <c r="C3308" s="143">
        <v>671</v>
      </c>
      <c r="D3308" s="143">
        <v>28</v>
      </c>
      <c r="E3308" s="144">
        <v>11605.04</v>
      </c>
      <c r="F3308" s="144">
        <v>796.89</v>
      </c>
      <c r="G3308" s="144">
        <v>2356.58</v>
      </c>
      <c r="H3308" s="144">
        <v>1235.23</v>
      </c>
      <c r="I3308" s="144">
        <v>4388.7</v>
      </c>
    </row>
    <row r="3309" spans="1:9" x14ac:dyDescent="0.2">
      <c r="A3309" s="141" t="s">
        <v>6631</v>
      </c>
      <c r="B3309" s="142" t="s">
        <v>18689</v>
      </c>
      <c r="C3309" s="143">
        <v>28</v>
      </c>
      <c r="D3309" s="143">
        <v>3</v>
      </c>
      <c r="E3309" s="144">
        <v>48156.72</v>
      </c>
      <c r="F3309" s="144">
        <v>33.26</v>
      </c>
      <c r="G3309" s="144">
        <v>252.49</v>
      </c>
      <c r="H3309" s="144">
        <v>5125.7700000000004</v>
      </c>
      <c r="I3309" s="144">
        <v>5411.52</v>
      </c>
    </row>
    <row r="3310" spans="1:9" x14ac:dyDescent="0.2">
      <c r="A3310" s="141" t="s">
        <v>6633</v>
      </c>
      <c r="B3310" s="142" t="s">
        <v>18690</v>
      </c>
      <c r="C3310" s="143">
        <v>849</v>
      </c>
      <c r="D3310" s="143">
        <v>36</v>
      </c>
      <c r="E3310" s="144">
        <v>45456.66</v>
      </c>
      <c r="F3310" s="144">
        <v>1008.28</v>
      </c>
      <c r="G3310" s="144">
        <v>3029.9</v>
      </c>
      <c r="H3310" s="144">
        <v>4838.37</v>
      </c>
      <c r="I3310" s="144">
        <v>8876.5499999999993</v>
      </c>
    </row>
    <row r="3311" spans="1:9" x14ac:dyDescent="0.2">
      <c r="A3311" s="141" t="s">
        <v>6635</v>
      </c>
      <c r="B3311" s="142" t="s">
        <v>18691</v>
      </c>
      <c r="C3311" s="143">
        <v>692</v>
      </c>
      <c r="D3311" s="143">
        <v>30</v>
      </c>
      <c r="E3311" s="144">
        <v>16590.23</v>
      </c>
      <c r="F3311" s="144">
        <v>821.82</v>
      </c>
      <c r="G3311" s="144">
        <v>2524.91</v>
      </c>
      <c r="H3311" s="144">
        <v>1765.85</v>
      </c>
      <c r="I3311" s="144">
        <v>5112.58</v>
      </c>
    </row>
    <row r="3312" spans="1:9" x14ac:dyDescent="0.2">
      <c r="A3312" s="141" t="s">
        <v>6637</v>
      </c>
      <c r="B3312" s="142" t="s">
        <v>18692</v>
      </c>
      <c r="C3312" s="143">
        <v>255</v>
      </c>
      <c r="D3312" s="143">
        <v>9</v>
      </c>
      <c r="E3312" s="144">
        <v>10232.73</v>
      </c>
      <c r="F3312" s="144">
        <v>302.83999999999997</v>
      </c>
      <c r="G3312" s="144">
        <v>757.47</v>
      </c>
      <c r="H3312" s="144">
        <v>1089.1600000000001</v>
      </c>
      <c r="I3312" s="144">
        <v>2149.4699999999998</v>
      </c>
    </row>
    <row r="3313" spans="1:9" x14ac:dyDescent="0.2">
      <c r="A3313" s="141" t="s">
        <v>6639</v>
      </c>
      <c r="B3313" s="142" t="s">
        <v>18693</v>
      </c>
      <c r="C3313" s="143">
        <v>576</v>
      </c>
      <c r="D3313" s="143">
        <v>26</v>
      </c>
      <c r="E3313" s="144">
        <v>31026.84</v>
      </c>
      <c r="F3313" s="144">
        <v>684.06</v>
      </c>
      <c r="G3313" s="144">
        <v>2188.2600000000002</v>
      </c>
      <c r="H3313" s="144">
        <v>3302.47</v>
      </c>
      <c r="I3313" s="144">
        <v>6174.79</v>
      </c>
    </row>
    <row r="3314" spans="1:9" x14ac:dyDescent="0.2">
      <c r="A3314" s="141" t="s">
        <v>6641</v>
      </c>
      <c r="B3314" s="142" t="s">
        <v>18694</v>
      </c>
      <c r="C3314" s="143">
        <v>226</v>
      </c>
      <c r="D3314" s="143">
        <v>10</v>
      </c>
      <c r="E3314" s="144">
        <v>2014.01</v>
      </c>
      <c r="F3314" s="144">
        <v>268.39999999999998</v>
      </c>
      <c r="G3314" s="144">
        <v>841.64</v>
      </c>
      <c r="H3314" s="144">
        <v>214.37</v>
      </c>
      <c r="I3314" s="144">
        <v>1324.41</v>
      </c>
    </row>
    <row r="3315" spans="1:9" x14ac:dyDescent="0.2">
      <c r="A3315" s="141" t="s">
        <v>6643</v>
      </c>
      <c r="B3315" s="142" t="s">
        <v>18695</v>
      </c>
      <c r="C3315" s="143">
        <v>224</v>
      </c>
      <c r="D3315" s="143">
        <v>6</v>
      </c>
      <c r="E3315" s="144">
        <v>2331.3000000000002</v>
      </c>
      <c r="F3315" s="144">
        <v>266.02</v>
      </c>
      <c r="G3315" s="144">
        <v>504.98</v>
      </c>
      <c r="H3315" s="144">
        <v>248.14</v>
      </c>
      <c r="I3315" s="144">
        <v>1019.14</v>
      </c>
    </row>
    <row r="3316" spans="1:9" x14ac:dyDescent="0.2">
      <c r="A3316" s="141" t="s">
        <v>6645</v>
      </c>
      <c r="B3316" s="142" t="s">
        <v>18696</v>
      </c>
      <c r="C3316" s="143">
        <v>107</v>
      </c>
      <c r="D3316" s="143">
        <v>2</v>
      </c>
      <c r="E3316" s="144">
        <v>1057.72</v>
      </c>
      <c r="F3316" s="144">
        <v>127.07</v>
      </c>
      <c r="G3316" s="144">
        <v>168.33</v>
      </c>
      <c r="H3316" s="144">
        <v>112.58</v>
      </c>
      <c r="I3316" s="144">
        <v>407.98</v>
      </c>
    </row>
    <row r="3317" spans="1:9" x14ac:dyDescent="0.2">
      <c r="A3317" s="141" t="s">
        <v>6647</v>
      </c>
      <c r="B3317" s="142" t="s">
        <v>18697</v>
      </c>
      <c r="C3317" s="143">
        <v>129</v>
      </c>
      <c r="D3317" s="143">
        <v>10</v>
      </c>
      <c r="E3317" s="144">
        <v>7499.14</v>
      </c>
      <c r="F3317" s="144">
        <v>153.19999999999999</v>
      </c>
      <c r="G3317" s="144">
        <v>841.64</v>
      </c>
      <c r="H3317" s="144">
        <v>798.2</v>
      </c>
      <c r="I3317" s="144">
        <v>1793.04</v>
      </c>
    </row>
    <row r="3318" spans="1:9" x14ac:dyDescent="0.2">
      <c r="A3318" s="141" t="s">
        <v>6649</v>
      </c>
      <c r="B3318" s="142" t="s">
        <v>18698</v>
      </c>
      <c r="C3318" s="143">
        <v>96</v>
      </c>
      <c r="D3318" s="143">
        <v>4</v>
      </c>
      <c r="E3318" s="144">
        <v>4336.13</v>
      </c>
      <c r="F3318" s="144">
        <v>114.01</v>
      </c>
      <c r="G3318" s="144">
        <v>336.66</v>
      </c>
      <c r="H3318" s="144">
        <v>461.54</v>
      </c>
      <c r="I3318" s="144">
        <v>912.21</v>
      </c>
    </row>
    <row r="3319" spans="1:9" x14ac:dyDescent="0.2">
      <c r="A3319" s="141" t="s">
        <v>6651</v>
      </c>
      <c r="B3319" s="142" t="s">
        <v>18699</v>
      </c>
      <c r="C3319" s="143">
        <v>274</v>
      </c>
      <c r="D3319" s="143">
        <v>3</v>
      </c>
      <c r="E3319" s="144">
        <v>656.3</v>
      </c>
      <c r="F3319" s="144">
        <v>325.41000000000003</v>
      </c>
      <c r="G3319" s="144">
        <v>252.49</v>
      </c>
      <c r="H3319" s="144">
        <v>69.86</v>
      </c>
      <c r="I3319" s="144">
        <v>647.76</v>
      </c>
    </row>
    <row r="3320" spans="1:9" x14ac:dyDescent="0.2">
      <c r="A3320" s="141" t="s">
        <v>6653</v>
      </c>
      <c r="B3320" s="142" t="s">
        <v>18700</v>
      </c>
      <c r="C3320" s="143">
        <v>199</v>
      </c>
      <c r="D3320" s="143">
        <v>12</v>
      </c>
      <c r="E3320" s="144">
        <v>25665.95</v>
      </c>
      <c r="F3320" s="144">
        <v>236.34</v>
      </c>
      <c r="G3320" s="144">
        <v>1009.97</v>
      </c>
      <c r="H3320" s="144">
        <v>2731.86</v>
      </c>
      <c r="I3320" s="144">
        <v>3978.17</v>
      </c>
    </row>
    <row r="3321" spans="1:9" x14ac:dyDescent="0.2">
      <c r="A3321" s="141" t="s">
        <v>6655</v>
      </c>
      <c r="B3321" s="142" t="s">
        <v>18701</v>
      </c>
      <c r="C3321" s="143">
        <v>234</v>
      </c>
      <c r="D3321" s="143">
        <v>2</v>
      </c>
      <c r="E3321" s="144">
        <v>494.88</v>
      </c>
      <c r="F3321" s="144">
        <v>277.89999999999998</v>
      </c>
      <c r="G3321" s="144">
        <v>168.33</v>
      </c>
      <c r="H3321" s="144">
        <v>52.67</v>
      </c>
      <c r="I3321" s="144">
        <v>498.9</v>
      </c>
    </row>
    <row r="3322" spans="1:9" x14ac:dyDescent="0.2">
      <c r="A3322" s="141" t="s">
        <v>6657</v>
      </c>
      <c r="B3322" s="142" t="s">
        <v>18702</v>
      </c>
      <c r="C3322" s="143">
        <v>391</v>
      </c>
      <c r="D3322" s="143">
        <v>27</v>
      </c>
      <c r="E3322" s="144">
        <v>6482.53</v>
      </c>
      <c r="F3322" s="144">
        <v>464.35</v>
      </c>
      <c r="G3322" s="144">
        <v>2272.42</v>
      </c>
      <c r="H3322" s="144">
        <v>689.99</v>
      </c>
      <c r="I3322" s="144">
        <v>3426.76</v>
      </c>
    </row>
    <row r="3323" spans="1:9" x14ac:dyDescent="0.2">
      <c r="A3323" s="141" t="s">
        <v>6659</v>
      </c>
      <c r="B3323" s="142" t="s">
        <v>18703</v>
      </c>
      <c r="C3323" s="143">
        <v>96</v>
      </c>
      <c r="D3323" s="143">
        <v>3</v>
      </c>
      <c r="E3323" s="144">
        <v>1422.79</v>
      </c>
      <c r="F3323" s="144">
        <v>114.01</v>
      </c>
      <c r="G3323" s="144">
        <v>252.49</v>
      </c>
      <c r="H3323" s="144">
        <v>151.44</v>
      </c>
      <c r="I3323" s="144">
        <v>517.94000000000005</v>
      </c>
    </row>
    <row r="3324" spans="1:9" x14ac:dyDescent="0.2">
      <c r="A3324" s="141" t="s">
        <v>6661</v>
      </c>
      <c r="B3324" s="142" t="s">
        <v>18704</v>
      </c>
      <c r="C3324" s="143">
        <v>212</v>
      </c>
      <c r="D3324" s="143">
        <v>6</v>
      </c>
      <c r="E3324" s="144">
        <v>996.88</v>
      </c>
      <c r="F3324" s="144">
        <v>251.78</v>
      </c>
      <c r="G3324" s="144">
        <v>504.98</v>
      </c>
      <c r="H3324" s="144">
        <v>106.1</v>
      </c>
      <c r="I3324" s="144">
        <v>862.86</v>
      </c>
    </row>
    <row r="3325" spans="1:9" x14ac:dyDescent="0.2">
      <c r="A3325" s="141" t="s">
        <v>6663</v>
      </c>
      <c r="B3325" s="142" t="s">
        <v>18705</v>
      </c>
      <c r="C3325" s="143">
        <v>167</v>
      </c>
      <c r="D3325" s="143">
        <v>7</v>
      </c>
      <c r="E3325" s="144">
        <v>6933.17</v>
      </c>
      <c r="F3325" s="144">
        <v>198.33</v>
      </c>
      <c r="G3325" s="144">
        <v>589.14</v>
      </c>
      <c r="H3325" s="144">
        <v>737.96</v>
      </c>
      <c r="I3325" s="144">
        <v>1525.43</v>
      </c>
    </row>
    <row r="3326" spans="1:9" x14ac:dyDescent="0.2">
      <c r="A3326" s="141" t="s">
        <v>6665</v>
      </c>
      <c r="B3326" s="142" t="s">
        <v>18706</v>
      </c>
      <c r="C3326" s="143">
        <v>326</v>
      </c>
      <c r="D3326" s="143">
        <v>5</v>
      </c>
      <c r="E3326" s="144">
        <v>2062.0100000000002</v>
      </c>
      <c r="F3326" s="144">
        <v>387.16</v>
      </c>
      <c r="G3326" s="144">
        <v>420.82</v>
      </c>
      <c r="H3326" s="144">
        <v>219.48</v>
      </c>
      <c r="I3326" s="144">
        <v>1027.46</v>
      </c>
    </row>
    <row r="3327" spans="1:9" x14ac:dyDescent="0.2">
      <c r="A3327" s="141" t="s">
        <v>6667</v>
      </c>
      <c r="B3327" s="142" t="s">
        <v>18707</v>
      </c>
      <c r="C3327" s="143">
        <v>291</v>
      </c>
      <c r="D3327" s="143">
        <v>4</v>
      </c>
      <c r="E3327" s="144">
        <v>2930.28</v>
      </c>
      <c r="F3327" s="144">
        <v>345.59</v>
      </c>
      <c r="G3327" s="144">
        <v>336.66</v>
      </c>
      <c r="H3327" s="144">
        <v>311.89999999999998</v>
      </c>
      <c r="I3327" s="144">
        <v>994.15</v>
      </c>
    </row>
    <row r="3328" spans="1:9" x14ac:dyDescent="0.2">
      <c r="A3328" s="141" t="s">
        <v>6669</v>
      </c>
      <c r="B3328" s="142" t="s">
        <v>18708</v>
      </c>
      <c r="C3328" s="143">
        <v>525</v>
      </c>
      <c r="D3328" s="143">
        <v>20</v>
      </c>
      <c r="E3328" s="144">
        <v>39750.26</v>
      </c>
      <c r="F3328" s="144">
        <v>623.5</v>
      </c>
      <c r="G3328" s="144">
        <v>1683.28</v>
      </c>
      <c r="H3328" s="144">
        <v>4230.9799999999996</v>
      </c>
      <c r="I3328" s="144">
        <v>6537.76</v>
      </c>
    </row>
    <row r="3329" spans="1:9" x14ac:dyDescent="0.2">
      <c r="A3329" s="141" t="s">
        <v>6671</v>
      </c>
      <c r="B3329" s="142" t="s">
        <v>18709</v>
      </c>
      <c r="C3329" s="143">
        <v>9352</v>
      </c>
      <c r="D3329" s="143">
        <v>212</v>
      </c>
      <c r="E3329" s="144">
        <v>378877.17</v>
      </c>
      <c r="F3329" s="144">
        <v>11106.51</v>
      </c>
      <c r="G3329" s="144">
        <v>17842.73</v>
      </c>
      <c r="H3329" s="144">
        <v>40327.39</v>
      </c>
      <c r="I3329" s="144">
        <v>69276.63</v>
      </c>
    </row>
    <row r="3330" spans="1:9" x14ac:dyDescent="0.2">
      <c r="A3330" s="141" t="s">
        <v>6673</v>
      </c>
      <c r="B3330" s="142" t="s">
        <v>18710</v>
      </c>
      <c r="C3330" s="143">
        <v>302</v>
      </c>
      <c r="D3330" s="143">
        <v>7</v>
      </c>
      <c r="E3330" s="144">
        <v>58687.69</v>
      </c>
      <c r="F3330" s="144">
        <v>358.66</v>
      </c>
      <c r="G3330" s="144">
        <v>589.14</v>
      </c>
      <c r="H3330" s="144">
        <v>6246.67</v>
      </c>
      <c r="I3330" s="144">
        <v>7194.47</v>
      </c>
    </row>
    <row r="3331" spans="1:9" x14ac:dyDescent="0.2">
      <c r="A3331" s="141" t="s">
        <v>6675</v>
      </c>
      <c r="B3331" s="142" t="s">
        <v>18711</v>
      </c>
      <c r="C3331" s="143">
        <v>309</v>
      </c>
      <c r="D3331" s="143">
        <v>8</v>
      </c>
      <c r="E3331" s="144">
        <v>2193.89</v>
      </c>
      <c r="F3331" s="144">
        <v>366.97</v>
      </c>
      <c r="G3331" s="144">
        <v>673.31</v>
      </c>
      <c r="H3331" s="144">
        <v>233.51</v>
      </c>
      <c r="I3331" s="144">
        <v>1273.79</v>
      </c>
    </row>
    <row r="3332" spans="1:9" x14ac:dyDescent="0.2">
      <c r="A3332" s="141" t="s">
        <v>6677</v>
      </c>
      <c r="B3332" s="142" t="s">
        <v>18712</v>
      </c>
      <c r="C3332" s="143">
        <v>193</v>
      </c>
      <c r="D3332" s="143">
        <v>7</v>
      </c>
      <c r="E3332" s="144">
        <v>12569.66</v>
      </c>
      <c r="F3332" s="144">
        <v>229.21</v>
      </c>
      <c r="G3332" s="144">
        <v>589.14</v>
      </c>
      <c r="H3332" s="144">
        <v>1337.9</v>
      </c>
      <c r="I3332" s="144">
        <v>2156.25</v>
      </c>
    </row>
    <row r="3333" spans="1:9" x14ac:dyDescent="0.2">
      <c r="A3333" s="141" t="s">
        <v>6679</v>
      </c>
      <c r="B3333" s="142" t="s">
        <v>18713</v>
      </c>
      <c r="C3333" s="143">
        <v>107</v>
      </c>
      <c r="D3333" s="143">
        <v>10</v>
      </c>
      <c r="E3333" s="144">
        <v>6145.47</v>
      </c>
      <c r="F3333" s="144">
        <v>127.07</v>
      </c>
      <c r="G3333" s="144">
        <v>841.64</v>
      </c>
      <c r="H3333" s="144">
        <v>654.12</v>
      </c>
      <c r="I3333" s="144">
        <v>1622.83</v>
      </c>
    </row>
    <row r="3334" spans="1:9" x14ac:dyDescent="0.2">
      <c r="A3334" s="141" t="s">
        <v>6681</v>
      </c>
      <c r="B3334" s="142" t="s">
        <v>18714</v>
      </c>
      <c r="C3334" s="143">
        <v>1519</v>
      </c>
      <c r="D3334" s="143">
        <v>74</v>
      </c>
      <c r="E3334" s="144">
        <v>44526.87</v>
      </c>
      <c r="F3334" s="144">
        <v>1803.98</v>
      </c>
      <c r="G3334" s="144">
        <v>6228.12</v>
      </c>
      <c r="H3334" s="144">
        <v>4739.41</v>
      </c>
      <c r="I3334" s="144">
        <v>12771.51</v>
      </c>
    </row>
    <row r="3335" spans="1:9" x14ac:dyDescent="0.2">
      <c r="A3335" s="141" t="s">
        <v>6683</v>
      </c>
      <c r="B3335" s="142" t="s">
        <v>18715</v>
      </c>
      <c r="C3335" s="143">
        <v>570</v>
      </c>
      <c r="D3335" s="143">
        <v>38</v>
      </c>
      <c r="E3335" s="144">
        <v>102248.66</v>
      </c>
      <c r="F3335" s="144">
        <v>676.94</v>
      </c>
      <c r="G3335" s="144">
        <v>3198.22</v>
      </c>
      <c r="H3335" s="144">
        <v>10883.27</v>
      </c>
      <c r="I3335" s="144">
        <v>14758.43</v>
      </c>
    </row>
    <row r="3336" spans="1:9" x14ac:dyDescent="0.2">
      <c r="A3336" s="141" t="s">
        <v>6685</v>
      </c>
      <c r="B3336" s="142" t="s">
        <v>18716</v>
      </c>
      <c r="C3336" s="143">
        <v>219</v>
      </c>
      <c r="D3336" s="143">
        <v>14</v>
      </c>
      <c r="E3336" s="144">
        <v>8634.52</v>
      </c>
      <c r="F3336" s="144">
        <v>260.08999999999997</v>
      </c>
      <c r="G3336" s="144">
        <v>1178.3</v>
      </c>
      <c r="H3336" s="144">
        <v>919.05</v>
      </c>
      <c r="I3336" s="144">
        <v>2357.44</v>
      </c>
    </row>
    <row r="3337" spans="1:9" x14ac:dyDescent="0.2">
      <c r="A3337" s="141" t="s">
        <v>6687</v>
      </c>
      <c r="B3337" s="142" t="s">
        <v>18717</v>
      </c>
      <c r="C3337" s="143">
        <v>148</v>
      </c>
      <c r="D3337" s="143">
        <v>2</v>
      </c>
      <c r="E3337" s="144">
        <v>407.48</v>
      </c>
      <c r="F3337" s="144">
        <v>175.77</v>
      </c>
      <c r="G3337" s="144">
        <v>168.33</v>
      </c>
      <c r="H3337" s="144">
        <v>43.37</v>
      </c>
      <c r="I3337" s="144">
        <v>387.47</v>
      </c>
    </row>
    <row r="3338" spans="1:9" x14ac:dyDescent="0.2">
      <c r="A3338" s="141" t="s">
        <v>6689</v>
      </c>
      <c r="B3338" s="142" t="s">
        <v>18718</v>
      </c>
      <c r="C3338" s="143">
        <v>245</v>
      </c>
      <c r="D3338" s="143">
        <v>5</v>
      </c>
      <c r="E3338" s="144">
        <v>816.63</v>
      </c>
      <c r="F3338" s="144">
        <v>290.95999999999998</v>
      </c>
      <c r="G3338" s="144">
        <v>420.82</v>
      </c>
      <c r="H3338" s="144">
        <v>86.92</v>
      </c>
      <c r="I3338" s="144">
        <v>798.7</v>
      </c>
    </row>
    <row r="3339" spans="1:9" x14ac:dyDescent="0.2">
      <c r="A3339" s="141" t="s">
        <v>6691</v>
      </c>
      <c r="B3339" s="142" t="s">
        <v>18719</v>
      </c>
      <c r="C3339" s="143">
        <v>193</v>
      </c>
      <c r="D3339" s="143">
        <v>2</v>
      </c>
      <c r="E3339" s="144">
        <v>279.92</v>
      </c>
      <c r="F3339" s="144">
        <v>229.21</v>
      </c>
      <c r="G3339" s="144">
        <v>168.33</v>
      </c>
      <c r="H3339" s="144">
        <v>29.79</v>
      </c>
      <c r="I3339" s="144">
        <v>427.33</v>
      </c>
    </row>
    <row r="3340" spans="1:9" x14ac:dyDescent="0.2">
      <c r="A3340" s="141" t="s">
        <v>6693</v>
      </c>
      <c r="B3340" s="142" t="s">
        <v>18720</v>
      </c>
      <c r="C3340" s="143">
        <v>75</v>
      </c>
      <c r="D3340" s="143">
        <v>1</v>
      </c>
      <c r="E3340" s="144">
        <v>93.31</v>
      </c>
      <c r="F3340" s="144">
        <v>89.07</v>
      </c>
      <c r="G3340" s="144">
        <v>84.16</v>
      </c>
      <c r="H3340" s="144">
        <v>9.93</v>
      </c>
      <c r="I3340" s="144">
        <v>183.16</v>
      </c>
    </row>
    <row r="3341" spans="1:9" x14ac:dyDescent="0.2">
      <c r="A3341" s="141" t="s">
        <v>6695</v>
      </c>
      <c r="B3341" s="142" t="s">
        <v>18721</v>
      </c>
      <c r="C3341" s="143">
        <v>4173</v>
      </c>
      <c r="D3341" s="143">
        <v>149</v>
      </c>
      <c r="E3341" s="144">
        <v>85392.91</v>
      </c>
      <c r="F3341" s="144">
        <v>4955.8900000000003</v>
      </c>
      <c r="G3341" s="144">
        <v>12540.41</v>
      </c>
      <c r="H3341" s="144">
        <v>9089.15</v>
      </c>
      <c r="I3341" s="144">
        <v>26585.45</v>
      </c>
    </row>
    <row r="3342" spans="1:9" x14ac:dyDescent="0.2">
      <c r="A3342" s="141" t="s">
        <v>6697</v>
      </c>
      <c r="B3342" s="142" t="s">
        <v>18722</v>
      </c>
      <c r="C3342" s="143">
        <v>149</v>
      </c>
      <c r="D3342" s="143">
        <v>2</v>
      </c>
      <c r="E3342" s="144">
        <v>1106.1500000000001</v>
      </c>
      <c r="F3342" s="144">
        <v>176.95</v>
      </c>
      <c r="G3342" s="144">
        <v>168.33</v>
      </c>
      <c r="H3342" s="144">
        <v>117.74</v>
      </c>
      <c r="I3342" s="144">
        <v>463.02</v>
      </c>
    </row>
    <row r="3343" spans="1:9" x14ac:dyDescent="0.2">
      <c r="A3343" s="141" t="s">
        <v>6699</v>
      </c>
      <c r="B3343" s="142" t="s">
        <v>18723</v>
      </c>
      <c r="C3343" s="143">
        <v>154</v>
      </c>
      <c r="D3343" s="143">
        <v>5</v>
      </c>
      <c r="E3343" s="144">
        <v>24417.55</v>
      </c>
      <c r="F3343" s="144">
        <v>182.89</v>
      </c>
      <c r="G3343" s="144">
        <v>420.82</v>
      </c>
      <c r="H3343" s="144">
        <v>2598.98</v>
      </c>
      <c r="I3343" s="144">
        <v>3202.69</v>
      </c>
    </row>
    <row r="3344" spans="1:9" x14ac:dyDescent="0.2">
      <c r="A3344" s="141" t="s">
        <v>6701</v>
      </c>
      <c r="B3344" s="142" t="s">
        <v>18724</v>
      </c>
      <c r="C3344" s="143">
        <v>491</v>
      </c>
      <c r="D3344" s="143">
        <v>15</v>
      </c>
      <c r="E3344" s="144">
        <v>25461.45</v>
      </c>
      <c r="F3344" s="144">
        <v>583.11</v>
      </c>
      <c r="G3344" s="144">
        <v>1262.46</v>
      </c>
      <c r="H3344" s="144">
        <v>2710.1</v>
      </c>
      <c r="I3344" s="144">
        <v>4555.67</v>
      </c>
    </row>
    <row r="3345" spans="1:9" x14ac:dyDescent="0.2">
      <c r="A3345" s="141" t="s">
        <v>6703</v>
      </c>
      <c r="B3345" s="142" t="s">
        <v>18725</v>
      </c>
      <c r="C3345" s="143">
        <v>45</v>
      </c>
      <c r="D3345" s="143">
        <v>5</v>
      </c>
      <c r="E3345" s="144">
        <v>2931.43</v>
      </c>
      <c r="F3345" s="144">
        <v>53.44</v>
      </c>
      <c r="G3345" s="144">
        <v>420.82</v>
      </c>
      <c r="H3345" s="144">
        <v>312.02</v>
      </c>
      <c r="I3345" s="144">
        <v>786.28</v>
      </c>
    </row>
    <row r="3346" spans="1:9" x14ac:dyDescent="0.2">
      <c r="A3346" s="141" t="s">
        <v>6705</v>
      </c>
      <c r="B3346" s="142" t="s">
        <v>18726</v>
      </c>
      <c r="C3346" s="143">
        <v>162</v>
      </c>
      <c r="D3346" s="143">
        <v>10</v>
      </c>
      <c r="E3346" s="144">
        <v>5512.97</v>
      </c>
      <c r="F3346" s="144">
        <v>192.39</v>
      </c>
      <c r="G3346" s="144">
        <v>841.64</v>
      </c>
      <c r="H3346" s="144">
        <v>586.79999999999995</v>
      </c>
      <c r="I3346" s="144">
        <v>1620.83</v>
      </c>
    </row>
    <row r="3347" spans="1:9" x14ac:dyDescent="0.2">
      <c r="A3347" s="141" t="s">
        <v>6707</v>
      </c>
      <c r="B3347" s="142" t="s">
        <v>18727</v>
      </c>
      <c r="C3347" s="143">
        <v>123</v>
      </c>
      <c r="D3347" s="143">
        <v>4</v>
      </c>
      <c r="E3347" s="144">
        <v>26554.69</v>
      </c>
      <c r="F3347" s="144">
        <v>146.07</v>
      </c>
      <c r="G3347" s="144">
        <v>336.66</v>
      </c>
      <c r="H3347" s="144">
        <v>2826.46</v>
      </c>
      <c r="I3347" s="144">
        <v>3309.19</v>
      </c>
    </row>
    <row r="3348" spans="1:9" x14ac:dyDescent="0.2">
      <c r="A3348" s="141" t="s">
        <v>6709</v>
      </c>
      <c r="B3348" s="142" t="s">
        <v>18728</v>
      </c>
      <c r="C3348" s="143">
        <v>710</v>
      </c>
      <c r="D3348" s="143">
        <v>13</v>
      </c>
      <c r="E3348" s="144">
        <v>5771.79</v>
      </c>
      <c r="F3348" s="144">
        <v>843.2</v>
      </c>
      <c r="G3348" s="144">
        <v>1094.1300000000001</v>
      </c>
      <c r="H3348" s="144">
        <v>614.34</v>
      </c>
      <c r="I3348" s="144">
        <v>2551.67</v>
      </c>
    </row>
    <row r="3349" spans="1:9" x14ac:dyDescent="0.2">
      <c r="A3349" s="141" t="s">
        <v>6711</v>
      </c>
      <c r="B3349" s="142" t="s">
        <v>18729</v>
      </c>
      <c r="C3349" s="143">
        <v>93</v>
      </c>
      <c r="D3349" s="143">
        <v>5</v>
      </c>
      <c r="E3349" s="144">
        <v>26547.39</v>
      </c>
      <c r="F3349" s="144">
        <v>110.45</v>
      </c>
      <c r="G3349" s="144">
        <v>420.82</v>
      </c>
      <c r="H3349" s="144">
        <v>2825.68</v>
      </c>
      <c r="I3349" s="144">
        <v>3356.95</v>
      </c>
    </row>
    <row r="3350" spans="1:9" x14ac:dyDescent="0.2">
      <c r="A3350" s="141" t="s">
        <v>6713</v>
      </c>
      <c r="B3350" s="142" t="s">
        <v>18730</v>
      </c>
      <c r="C3350" s="143">
        <v>3449</v>
      </c>
      <c r="D3350" s="143">
        <v>117</v>
      </c>
      <c r="E3350" s="144">
        <v>86301.1</v>
      </c>
      <c r="F3350" s="144">
        <v>4096.0600000000004</v>
      </c>
      <c r="G3350" s="144">
        <v>9847.17</v>
      </c>
      <c r="H3350" s="144">
        <v>9185.82</v>
      </c>
      <c r="I3350" s="144">
        <v>23129.05</v>
      </c>
    </row>
    <row r="3351" spans="1:9" x14ac:dyDescent="0.2">
      <c r="A3351" s="141" t="s">
        <v>6715</v>
      </c>
      <c r="B3351" s="142" t="s">
        <v>18731</v>
      </c>
      <c r="C3351" s="143">
        <v>938</v>
      </c>
      <c r="D3351" s="143">
        <v>28</v>
      </c>
      <c r="E3351" s="144">
        <v>95299.32</v>
      </c>
      <c r="F3351" s="144">
        <v>1113.98</v>
      </c>
      <c r="G3351" s="144">
        <v>2356.58</v>
      </c>
      <c r="H3351" s="144">
        <v>10143.58</v>
      </c>
      <c r="I3351" s="144">
        <v>13614.14</v>
      </c>
    </row>
    <row r="3352" spans="1:9" x14ac:dyDescent="0.2">
      <c r="A3352" s="141" t="s">
        <v>6717</v>
      </c>
      <c r="B3352" s="142" t="s">
        <v>18732</v>
      </c>
      <c r="C3352" s="143">
        <v>224</v>
      </c>
      <c r="D3352" s="143">
        <v>5</v>
      </c>
      <c r="E3352" s="144">
        <v>61718.17</v>
      </c>
      <c r="F3352" s="144">
        <v>266.02</v>
      </c>
      <c r="G3352" s="144">
        <v>420.82</v>
      </c>
      <c r="H3352" s="144">
        <v>6569.23</v>
      </c>
      <c r="I3352" s="144">
        <v>7256.07</v>
      </c>
    </row>
    <row r="3353" spans="1:9" x14ac:dyDescent="0.2">
      <c r="A3353" s="141" t="s">
        <v>6719</v>
      </c>
      <c r="B3353" s="142" t="s">
        <v>18733</v>
      </c>
      <c r="C3353" s="143">
        <v>800</v>
      </c>
      <c r="D3353" s="143">
        <v>13</v>
      </c>
      <c r="E3353" s="144">
        <v>4657.6899999999996</v>
      </c>
      <c r="F3353" s="144">
        <v>950.09</v>
      </c>
      <c r="G3353" s="144">
        <v>1094.1300000000001</v>
      </c>
      <c r="H3353" s="144">
        <v>495.76</v>
      </c>
      <c r="I3353" s="144">
        <v>2539.98</v>
      </c>
    </row>
    <row r="3354" spans="1:9" x14ac:dyDescent="0.2">
      <c r="A3354" s="141" t="s">
        <v>6721</v>
      </c>
      <c r="B3354" s="142" t="s">
        <v>18734</v>
      </c>
      <c r="C3354" s="143">
        <v>126</v>
      </c>
      <c r="D3354" s="143">
        <v>4</v>
      </c>
      <c r="E3354" s="144">
        <v>3278.2</v>
      </c>
      <c r="F3354" s="144">
        <v>149.63999999999999</v>
      </c>
      <c r="G3354" s="144">
        <v>336.66</v>
      </c>
      <c r="H3354" s="144">
        <v>348.93</v>
      </c>
      <c r="I3354" s="144">
        <v>835.23</v>
      </c>
    </row>
    <row r="3355" spans="1:9" x14ac:dyDescent="0.2">
      <c r="A3355" s="141" t="s">
        <v>6723</v>
      </c>
      <c r="B3355" s="142" t="s">
        <v>18735</v>
      </c>
      <c r="C3355" s="143">
        <v>299</v>
      </c>
      <c r="D3355" s="143">
        <v>3</v>
      </c>
      <c r="E3355" s="144">
        <v>801.9</v>
      </c>
      <c r="F3355" s="144">
        <v>355.1</v>
      </c>
      <c r="G3355" s="144">
        <v>252.49</v>
      </c>
      <c r="H3355" s="144">
        <v>85.35</v>
      </c>
      <c r="I3355" s="144">
        <v>692.94</v>
      </c>
    </row>
    <row r="3356" spans="1:9" x14ac:dyDescent="0.2">
      <c r="A3356" s="141" t="s">
        <v>6725</v>
      </c>
      <c r="B3356" s="142" t="s">
        <v>18736</v>
      </c>
      <c r="C3356" s="143">
        <v>109</v>
      </c>
      <c r="D3356" s="143">
        <v>7</v>
      </c>
      <c r="E3356" s="144">
        <v>20579.169999999998</v>
      </c>
      <c r="F3356" s="144">
        <v>129.44999999999999</v>
      </c>
      <c r="G3356" s="144">
        <v>589.14</v>
      </c>
      <c r="H3356" s="144">
        <v>2190.4299999999998</v>
      </c>
      <c r="I3356" s="144">
        <v>2909.02</v>
      </c>
    </row>
    <row r="3357" spans="1:9" x14ac:dyDescent="0.2">
      <c r="A3357" s="141" t="s">
        <v>6727</v>
      </c>
      <c r="B3357" s="142" t="s">
        <v>18737</v>
      </c>
      <c r="C3357" s="143">
        <v>95</v>
      </c>
      <c r="D3357" s="143">
        <v>8</v>
      </c>
      <c r="E3357" s="144">
        <v>3476.31</v>
      </c>
      <c r="F3357" s="144">
        <v>112.82</v>
      </c>
      <c r="G3357" s="144">
        <v>673.31</v>
      </c>
      <c r="H3357" s="144">
        <v>370.02</v>
      </c>
      <c r="I3357" s="144">
        <v>1156.1500000000001</v>
      </c>
    </row>
    <row r="3358" spans="1:9" x14ac:dyDescent="0.2">
      <c r="A3358" s="141" t="s">
        <v>6729</v>
      </c>
      <c r="B3358" s="142" t="s">
        <v>18738</v>
      </c>
      <c r="C3358" s="143">
        <v>1279</v>
      </c>
      <c r="D3358" s="143">
        <v>18</v>
      </c>
      <c r="E3358" s="144">
        <v>6372.79</v>
      </c>
      <c r="F3358" s="144">
        <v>1518.95</v>
      </c>
      <c r="G3358" s="144">
        <v>1514.95</v>
      </c>
      <c r="H3358" s="144">
        <v>678.31</v>
      </c>
      <c r="I3358" s="144">
        <v>3712.21</v>
      </c>
    </row>
    <row r="3359" spans="1:9" x14ac:dyDescent="0.2">
      <c r="A3359" s="141" t="s">
        <v>6731</v>
      </c>
      <c r="B3359" s="142" t="s">
        <v>18739</v>
      </c>
      <c r="C3359" s="143">
        <v>91</v>
      </c>
      <c r="D3359" s="143">
        <v>7</v>
      </c>
      <c r="E3359" s="144">
        <v>2845.55</v>
      </c>
      <c r="F3359" s="144">
        <v>108.07</v>
      </c>
      <c r="G3359" s="144">
        <v>589.14</v>
      </c>
      <c r="H3359" s="144">
        <v>302.88</v>
      </c>
      <c r="I3359" s="144">
        <v>1000.09</v>
      </c>
    </row>
    <row r="3360" spans="1:9" x14ac:dyDescent="0.2">
      <c r="A3360" s="141" t="s">
        <v>6733</v>
      </c>
      <c r="B3360" s="142" t="s">
        <v>18740</v>
      </c>
      <c r="C3360" s="143">
        <v>251</v>
      </c>
      <c r="D3360" s="143">
        <v>7</v>
      </c>
      <c r="E3360" s="144">
        <v>6059.12</v>
      </c>
      <c r="F3360" s="144">
        <v>298.08999999999997</v>
      </c>
      <c r="G3360" s="144">
        <v>589.14</v>
      </c>
      <c r="H3360" s="144">
        <v>644.92999999999995</v>
      </c>
      <c r="I3360" s="144">
        <v>1532.16</v>
      </c>
    </row>
    <row r="3361" spans="1:9" x14ac:dyDescent="0.2">
      <c r="A3361" s="141" t="s">
        <v>6735</v>
      </c>
      <c r="B3361" s="142" t="s">
        <v>18741</v>
      </c>
      <c r="C3361" s="143">
        <v>100</v>
      </c>
      <c r="D3361" s="143">
        <v>5</v>
      </c>
      <c r="E3361" s="144">
        <v>2755.66</v>
      </c>
      <c r="F3361" s="144">
        <v>118.76</v>
      </c>
      <c r="G3361" s="144">
        <v>420.82</v>
      </c>
      <c r="H3361" s="144">
        <v>293.31</v>
      </c>
      <c r="I3361" s="144">
        <v>832.89</v>
      </c>
    </row>
    <row r="3362" spans="1:9" x14ac:dyDescent="0.2">
      <c r="A3362" s="141" t="s">
        <v>6737</v>
      </c>
      <c r="B3362" s="142" t="s">
        <v>18742</v>
      </c>
      <c r="C3362" s="143">
        <v>65</v>
      </c>
      <c r="D3362" s="143">
        <v>4</v>
      </c>
      <c r="E3362" s="144">
        <v>4051.81</v>
      </c>
      <c r="F3362" s="144">
        <v>77.19</v>
      </c>
      <c r="G3362" s="144">
        <v>336.66</v>
      </c>
      <c r="H3362" s="144">
        <v>431.27</v>
      </c>
      <c r="I3362" s="144">
        <v>845.12</v>
      </c>
    </row>
    <row r="3363" spans="1:9" x14ac:dyDescent="0.2">
      <c r="A3363" s="141" t="s">
        <v>6739</v>
      </c>
      <c r="B3363" s="142" t="s">
        <v>18743</v>
      </c>
      <c r="C3363" s="143">
        <v>64</v>
      </c>
      <c r="D3363" s="143">
        <v>1</v>
      </c>
      <c r="E3363" s="144">
        <v>93.31</v>
      </c>
      <c r="F3363" s="144">
        <v>76.010000000000005</v>
      </c>
      <c r="G3363" s="144">
        <v>84.16</v>
      </c>
      <c r="H3363" s="144">
        <v>9.93</v>
      </c>
      <c r="I3363" s="144">
        <v>170.1</v>
      </c>
    </row>
    <row r="3364" spans="1:9" x14ac:dyDescent="0.2">
      <c r="A3364" s="141" t="s">
        <v>6741</v>
      </c>
      <c r="B3364" s="142" t="s">
        <v>18744</v>
      </c>
      <c r="C3364" s="143">
        <v>46</v>
      </c>
      <c r="D3364" s="143">
        <v>2</v>
      </c>
      <c r="E3364" s="144">
        <v>279.92</v>
      </c>
      <c r="F3364" s="144">
        <v>54.63</v>
      </c>
      <c r="G3364" s="144">
        <v>168.33</v>
      </c>
      <c r="H3364" s="144">
        <v>29.79</v>
      </c>
      <c r="I3364" s="144">
        <v>252.75</v>
      </c>
    </row>
    <row r="3365" spans="1:9" x14ac:dyDescent="0.2">
      <c r="A3365" s="141" t="s">
        <v>6743</v>
      </c>
      <c r="B3365" s="142" t="s">
        <v>18745</v>
      </c>
      <c r="C3365" s="143">
        <v>480</v>
      </c>
      <c r="D3365" s="143">
        <v>6</v>
      </c>
      <c r="E3365" s="144">
        <v>1605.54</v>
      </c>
      <c r="F3365" s="144">
        <v>570.04999999999995</v>
      </c>
      <c r="G3365" s="144">
        <v>504.98</v>
      </c>
      <c r="H3365" s="144">
        <v>170.9</v>
      </c>
      <c r="I3365" s="144">
        <v>1245.93</v>
      </c>
    </row>
    <row r="3366" spans="1:9" x14ac:dyDescent="0.2">
      <c r="A3366" s="141" t="s">
        <v>6745</v>
      </c>
      <c r="B3366" s="142" t="s">
        <v>18746</v>
      </c>
      <c r="C3366" s="143">
        <v>74</v>
      </c>
      <c r="D3366" s="143">
        <v>0</v>
      </c>
      <c r="E3366" s="144">
        <v>0</v>
      </c>
      <c r="F3366" s="144">
        <v>87.88</v>
      </c>
      <c r="G3366" s="144">
        <v>0</v>
      </c>
      <c r="H3366" s="144">
        <v>0</v>
      </c>
      <c r="I3366" s="144">
        <v>87.88</v>
      </c>
    </row>
    <row r="3367" spans="1:9" x14ac:dyDescent="0.2">
      <c r="A3367" s="141" t="s">
        <v>6747</v>
      </c>
      <c r="B3367" s="142" t="s">
        <v>18747</v>
      </c>
      <c r="C3367" s="143">
        <v>41</v>
      </c>
      <c r="D3367" s="143">
        <v>1</v>
      </c>
      <c r="E3367" s="144">
        <v>93.31</v>
      </c>
      <c r="F3367" s="144">
        <v>48.69</v>
      </c>
      <c r="G3367" s="144">
        <v>84.16</v>
      </c>
      <c r="H3367" s="144">
        <v>9.93</v>
      </c>
      <c r="I3367" s="144">
        <v>142.78</v>
      </c>
    </row>
    <row r="3368" spans="1:9" x14ac:dyDescent="0.2">
      <c r="A3368" s="141" t="s">
        <v>6749</v>
      </c>
      <c r="B3368" s="142" t="s">
        <v>18748</v>
      </c>
      <c r="C3368" s="143">
        <v>122</v>
      </c>
      <c r="D3368" s="143">
        <v>2</v>
      </c>
      <c r="E3368" s="144">
        <v>1335.55</v>
      </c>
      <c r="F3368" s="144">
        <v>144.88999999999999</v>
      </c>
      <c r="G3368" s="144">
        <v>168.33</v>
      </c>
      <c r="H3368" s="144">
        <v>142.15</v>
      </c>
      <c r="I3368" s="144">
        <v>455.37</v>
      </c>
    </row>
    <row r="3369" spans="1:9" x14ac:dyDescent="0.2">
      <c r="A3369" s="141" t="s">
        <v>6751</v>
      </c>
      <c r="B3369" s="142" t="s">
        <v>18749</v>
      </c>
      <c r="C3369" s="143">
        <v>171</v>
      </c>
      <c r="D3369" s="143">
        <v>8</v>
      </c>
      <c r="E3369" s="144">
        <v>3184.86</v>
      </c>
      <c r="F3369" s="144">
        <v>203.08</v>
      </c>
      <c r="G3369" s="144">
        <v>673.31</v>
      </c>
      <c r="H3369" s="144">
        <v>338.99</v>
      </c>
      <c r="I3369" s="144">
        <v>1215.3800000000001</v>
      </c>
    </row>
    <row r="3370" spans="1:9" x14ac:dyDescent="0.2">
      <c r="A3370" s="141" t="s">
        <v>6753</v>
      </c>
      <c r="B3370" s="142" t="s">
        <v>18750</v>
      </c>
      <c r="C3370" s="143">
        <v>524</v>
      </c>
      <c r="D3370" s="143">
        <v>9</v>
      </c>
      <c r="E3370" s="144">
        <v>11080.47</v>
      </c>
      <c r="F3370" s="144">
        <v>622.29999999999995</v>
      </c>
      <c r="G3370" s="144">
        <v>757.47</v>
      </c>
      <c r="H3370" s="144">
        <v>1179.4000000000001</v>
      </c>
      <c r="I3370" s="144">
        <v>2559.17</v>
      </c>
    </row>
    <row r="3371" spans="1:9" x14ac:dyDescent="0.2">
      <c r="A3371" s="141" t="s">
        <v>6755</v>
      </c>
      <c r="B3371" s="142" t="s">
        <v>18751</v>
      </c>
      <c r="C3371" s="143">
        <v>364</v>
      </c>
      <c r="D3371" s="143">
        <v>18</v>
      </c>
      <c r="E3371" s="144">
        <v>20302.849999999999</v>
      </c>
      <c r="F3371" s="144">
        <v>432.29</v>
      </c>
      <c r="G3371" s="144">
        <v>1514.95</v>
      </c>
      <c r="H3371" s="144">
        <v>2161.02</v>
      </c>
      <c r="I3371" s="144">
        <v>4108.26</v>
      </c>
    </row>
    <row r="3372" spans="1:9" x14ac:dyDescent="0.2">
      <c r="A3372" s="141" t="s">
        <v>6757</v>
      </c>
      <c r="B3372" s="142" t="s">
        <v>18752</v>
      </c>
      <c r="C3372" s="143">
        <v>152</v>
      </c>
      <c r="D3372" s="143">
        <v>1</v>
      </c>
      <c r="E3372" s="144">
        <v>217.72</v>
      </c>
      <c r="F3372" s="144">
        <v>180.52</v>
      </c>
      <c r="G3372" s="144">
        <v>84.16</v>
      </c>
      <c r="H3372" s="144">
        <v>23.18</v>
      </c>
      <c r="I3372" s="144">
        <v>287.86</v>
      </c>
    </row>
    <row r="3373" spans="1:9" x14ac:dyDescent="0.2">
      <c r="A3373" s="141" t="s">
        <v>6759</v>
      </c>
      <c r="B3373" s="142" t="s">
        <v>18753</v>
      </c>
      <c r="C3373" s="143">
        <v>60</v>
      </c>
      <c r="D3373" s="143">
        <v>1</v>
      </c>
      <c r="E3373" s="144">
        <v>217.72</v>
      </c>
      <c r="F3373" s="144">
        <v>71.260000000000005</v>
      </c>
      <c r="G3373" s="144">
        <v>84.16</v>
      </c>
      <c r="H3373" s="144">
        <v>23.18</v>
      </c>
      <c r="I3373" s="144">
        <v>178.6</v>
      </c>
    </row>
    <row r="3374" spans="1:9" x14ac:dyDescent="0.2">
      <c r="A3374" s="141" t="s">
        <v>6761</v>
      </c>
      <c r="B3374" s="142" t="s">
        <v>18754</v>
      </c>
      <c r="C3374" s="143">
        <v>1860</v>
      </c>
      <c r="D3374" s="143">
        <v>74</v>
      </c>
      <c r="E3374" s="144">
        <v>43589.21</v>
      </c>
      <c r="F3374" s="144">
        <v>2208.9499999999998</v>
      </c>
      <c r="G3374" s="144">
        <v>6228.12</v>
      </c>
      <c r="H3374" s="144">
        <v>4639.6000000000004</v>
      </c>
      <c r="I3374" s="144">
        <v>13076.67</v>
      </c>
    </row>
    <row r="3375" spans="1:9" x14ac:dyDescent="0.2">
      <c r="A3375" s="141" t="s">
        <v>6763</v>
      </c>
      <c r="B3375" s="142" t="s">
        <v>18755</v>
      </c>
      <c r="C3375" s="143">
        <v>817</v>
      </c>
      <c r="D3375" s="143">
        <v>7</v>
      </c>
      <c r="E3375" s="144">
        <v>3217.3</v>
      </c>
      <c r="F3375" s="144">
        <v>970.27</v>
      </c>
      <c r="G3375" s="144">
        <v>589.14</v>
      </c>
      <c r="H3375" s="144">
        <v>342.45</v>
      </c>
      <c r="I3375" s="144">
        <v>1901.86</v>
      </c>
    </row>
    <row r="3376" spans="1:9" x14ac:dyDescent="0.2">
      <c r="A3376" s="141" t="s">
        <v>6765</v>
      </c>
      <c r="B3376" s="142" t="s">
        <v>18756</v>
      </c>
      <c r="C3376" s="143">
        <v>251</v>
      </c>
      <c r="D3376" s="143">
        <v>15</v>
      </c>
      <c r="E3376" s="144">
        <v>7172.54</v>
      </c>
      <c r="F3376" s="144">
        <v>298.08999999999997</v>
      </c>
      <c r="G3376" s="144">
        <v>1262.46</v>
      </c>
      <c r="H3376" s="144">
        <v>763.44</v>
      </c>
      <c r="I3376" s="144">
        <v>2323.9899999999998</v>
      </c>
    </row>
    <row r="3377" spans="1:9" x14ac:dyDescent="0.2">
      <c r="A3377" s="141" t="s">
        <v>6767</v>
      </c>
      <c r="B3377" s="142" t="s">
        <v>18757</v>
      </c>
      <c r="C3377" s="143">
        <v>795</v>
      </c>
      <c r="D3377" s="143">
        <v>35</v>
      </c>
      <c r="E3377" s="144">
        <v>22871.73</v>
      </c>
      <c r="F3377" s="144">
        <v>944.15</v>
      </c>
      <c r="G3377" s="144">
        <v>2945.74</v>
      </c>
      <c r="H3377" s="144">
        <v>2434.4499999999998</v>
      </c>
      <c r="I3377" s="144">
        <v>6324.34</v>
      </c>
    </row>
    <row r="3378" spans="1:9" x14ac:dyDescent="0.2">
      <c r="A3378" s="141" t="s">
        <v>6769</v>
      </c>
      <c r="B3378" s="142" t="s">
        <v>18758</v>
      </c>
      <c r="C3378" s="143">
        <v>903</v>
      </c>
      <c r="D3378" s="143">
        <v>32</v>
      </c>
      <c r="E3378" s="144">
        <v>48787.98</v>
      </c>
      <c r="F3378" s="144">
        <v>1072.4100000000001</v>
      </c>
      <c r="G3378" s="144">
        <v>2693.24</v>
      </c>
      <c r="H3378" s="144">
        <v>5192.95</v>
      </c>
      <c r="I3378" s="144">
        <v>8958.6</v>
      </c>
    </row>
    <row r="3379" spans="1:9" x14ac:dyDescent="0.2">
      <c r="A3379" s="141" t="s">
        <v>6771</v>
      </c>
      <c r="B3379" s="142" t="s">
        <v>18759</v>
      </c>
      <c r="C3379" s="143">
        <v>348</v>
      </c>
      <c r="D3379" s="143">
        <v>15</v>
      </c>
      <c r="E3379" s="144">
        <v>6009.03</v>
      </c>
      <c r="F3379" s="144">
        <v>413.29</v>
      </c>
      <c r="G3379" s="144">
        <v>1262.46</v>
      </c>
      <c r="H3379" s="144">
        <v>639.6</v>
      </c>
      <c r="I3379" s="144">
        <v>2315.35</v>
      </c>
    </row>
    <row r="3380" spans="1:9" x14ac:dyDescent="0.2">
      <c r="A3380" s="141" t="s">
        <v>6773</v>
      </c>
      <c r="B3380" s="142" t="s">
        <v>18760</v>
      </c>
      <c r="C3380" s="143">
        <v>204</v>
      </c>
      <c r="D3380" s="143">
        <v>2</v>
      </c>
      <c r="E3380" s="144">
        <v>279.92</v>
      </c>
      <c r="F3380" s="144">
        <v>242.27</v>
      </c>
      <c r="G3380" s="144">
        <v>168.33</v>
      </c>
      <c r="H3380" s="144">
        <v>29.79</v>
      </c>
      <c r="I3380" s="144">
        <v>440.39</v>
      </c>
    </row>
    <row r="3381" spans="1:9" x14ac:dyDescent="0.2">
      <c r="A3381" s="141" t="s">
        <v>6775</v>
      </c>
      <c r="B3381" s="142" t="s">
        <v>18761</v>
      </c>
      <c r="C3381" s="143">
        <v>2312</v>
      </c>
      <c r="D3381" s="143">
        <v>70</v>
      </c>
      <c r="E3381" s="144">
        <v>14201.35</v>
      </c>
      <c r="F3381" s="144">
        <v>2745.75</v>
      </c>
      <c r="G3381" s="144">
        <v>5891.46</v>
      </c>
      <c r="H3381" s="144">
        <v>1511.58</v>
      </c>
      <c r="I3381" s="144">
        <v>10148.790000000001</v>
      </c>
    </row>
    <row r="3382" spans="1:9" x14ac:dyDescent="0.2">
      <c r="A3382" s="141" t="s">
        <v>6777</v>
      </c>
      <c r="B3382" s="142" t="s">
        <v>18762</v>
      </c>
      <c r="C3382" s="143">
        <v>240</v>
      </c>
      <c r="D3382" s="143">
        <v>6</v>
      </c>
      <c r="E3382" s="144">
        <v>3062.81</v>
      </c>
      <c r="F3382" s="144">
        <v>285.02</v>
      </c>
      <c r="G3382" s="144">
        <v>504.98</v>
      </c>
      <c r="H3382" s="144">
        <v>326</v>
      </c>
      <c r="I3382" s="144">
        <v>1116</v>
      </c>
    </row>
    <row r="3383" spans="1:9" x14ac:dyDescent="0.2">
      <c r="A3383" s="141" t="s">
        <v>6779</v>
      </c>
      <c r="B3383" s="142" t="s">
        <v>18763</v>
      </c>
      <c r="C3383" s="143">
        <v>399</v>
      </c>
      <c r="D3383" s="143">
        <v>19</v>
      </c>
      <c r="E3383" s="144">
        <v>6392.14</v>
      </c>
      <c r="F3383" s="144">
        <v>473.86</v>
      </c>
      <c r="G3383" s="144">
        <v>1599.11</v>
      </c>
      <c r="H3383" s="144">
        <v>680.38</v>
      </c>
      <c r="I3383" s="144">
        <v>2753.35</v>
      </c>
    </row>
    <row r="3384" spans="1:9" x14ac:dyDescent="0.2">
      <c r="A3384" s="141" t="s">
        <v>6781</v>
      </c>
      <c r="B3384" s="142" t="s">
        <v>18764</v>
      </c>
      <c r="C3384" s="143">
        <v>992</v>
      </c>
      <c r="D3384" s="143">
        <v>9</v>
      </c>
      <c r="E3384" s="144">
        <v>9732.19</v>
      </c>
      <c r="F3384" s="144">
        <v>1178.0999999999999</v>
      </c>
      <c r="G3384" s="144">
        <v>757.47</v>
      </c>
      <c r="H3384" s="144">
        <v>1035.8900000000001</v>
      </c>
      <c r="I3384" s="144">
        <v>2971.46</v>
      </c>
    </row>
    <row r="3385" spans="1:9" x14ac:dyDescent="0.2">
      <c r="A3385" s="141" t="s">
        <v>6783</v>
      </c>
      <c r="B3385" s="142" t="s">
        <v>18765</v>
      </c>
      <c r="C3385" s="143">
        <v>21623</v>
      </c>
      <c r="D3385" s="143">
        <v>263</v>
      </c>
      <c r="E3385" s="144">
        <v>298857.48</v>
      </c>
      <c r="F3385" s="144">
        <v>25679.65</v>
      </c>
      <c r="G3385" s="144">
        <v>22135.09</v>
      </c>
      <c r="H3385" s="144">
        <v>31810.16</v>
      </c>
      <c r="I3385" s="144">
        <v>79624.899999999994</v>
      </c>
    </row>
    <row r="3386" spans="1:9" x14ac:dyDescent="0.2">
      <c r="A3386" s="141" t="s">
        <v>6785</v>
      </c>
      <c r="B3386" s="142" t="s">
        <v>18766</v>
      </c>
      <c r="C3386" s="143">
        <v>10434</v>
      </c>
      <c r="D3386" s="143">
        <v>116</v>
      </c>
      <c r="E3386" s="144">
        <v>114005.5</v>
      </c>
      <c r="F3386" s="144">
        <v>12391.5</v>
      </c>
      <c r="G3386" s="144">
        <v>9763</v>
      </c>
      <c r="H3386" s="144">
        <v>12134.66</v>
      </c>
      <c r="I3386" s="144">
        <v>34289.160000000003</v>
      </c>
    </row>
    <row r="3387" spans="1:9" x14ac:dyDescent="0.2">
      <c r="A3387" s="141" t="s">
        <v>6787</v>
      </c>
      <c r="B3387" s="142" t="s">
        <v>18767</v>
      </c>
      <c r="C3387" s="143">
        <v>487</v>
      </c>
      <c r="D3387" s="143">
        <v>5</v>
      </c>
      <c r="E3387" s="144">
        <v>1281.6600000000001</v>
      </c>
      <c r="F3387" s="144">
        <v>578.37</v>
      </c>
      <c r="G3387" s="144">
        <v>420.82</v>
      </c>
      <c r="H3387" s="144">
        <v>136.41999999999999</v>
      </c>
      <c r="I3387" s="144">
        <v>1135.6099999999999</v>
      </c>
    </row>
    <row r="3388" spans="1:9" x14ac:dyDescent="0.2">
      <c r="A3388" s="141" t="s">
        <v>6789</v>
      </c>
      <c r="B3388" s="142" t="s">
        <v>18768</v>
      </c>
      <c r="C3388" s="143">
        <v>36212</v>
      </c>
      <c r="D3388" s="143">
        <v>335</v>
      </c>
      <c r="E3388" s="144">
        <v>260706.23</v>
      </c>
      <c r="F3388" s="144">
        <v>43005.66</v>
      </c>
      <c r="G3388" s="144">
        <v>28194.880000000001</v>
      </c>
      <c r="H3388" s="144">
        <v>27749.37</v>
      </c>
      <c r="I3388" s="144">
        <v>98949.91</v>
      </c>
    </row>
    <row r="3389" spans="1:9" x14ac:dyDescent="0.2">
      <c r="A3389" s="141" t="s">
        <v>6791</v>
      </c>
      <c r="B3389" s="142" t="s">
        <v>18769</v>
      </c>
      <c r="C3389" s="143">
        <v>5450</v>
      </c>
      <c r="D3389" s="143">
        <v>60</v>
      </c>
      <c r="E3389" s="144">
        <v>49944.66</v>
      </c>
      <c r="F3389" s="144">
        <v>6472.46</v>
      </c>
      <c r="G3389" s="144">
        <v>5049.83</v>
      </c>
      <c r="H3389" s="144">
        <v>5316.07</v>
      </c>
      <c r="I3389" s="144">
        <v>16838.36</v>
      </c>
    </row>
    <row r="3390" spans="1:9" x14ac:dyDescent="0.2">
      <c r="A3390" s="141" t="s">
        <v>6793</v>
      </c>
      <c r="B3390" s="142" t="s">
        <v>18770</v>
      </c>
      <c r="C3390" s="143">
        <v>3545</v>
      </c>
      <c r="D3390" s="143">
        <v>29</v>
      </c>
      <c r="E3390" s="144">
        <v>27866.25</v>
      </c>
      <c r="F3390" s="144">
        <v>4210.07</v>
      </c>
      <c r="G3390" s="144">
        <v>2440.75</v>
      </c>
      <c r="H3390" s="144">
        <v>2966.06</v>
      </c>
      <c r="I3390" s="144">
        <v>9616.8799999999992</v>
      </c>
    </row>
    <row r="3391" spans="1:9" x14ac:dyDescent="0.2">
      <c r="A3391" s="141" t="s">
        <v>6795</v>
      </c>
      <c r="B3391" s="142" t="s">
        <v>18771</v>
      </c>
      <c r="C3391" s="143">
        <v>1708</v>
      </c>
      <c r="D3391" s="143">
        <v>10</v>
      </c>
      <c r="E3391" s="144">
        <v>9905.73</v>
      </c>
      <c r="F3391" s="144">
        <v>2028.43</v>
      </c>
      <c r="G3391" s="144">
        <v>841.64</v>
      </c>
      <c r="H3391" s="144">
        <v>1054.3599999999999</v>
      </c>
      <c r="I3391" s="144">
        <v>3924.43</v>
      </c>
    </row>
    <row r="3392" spans="1:9" x14ac:dyDescent="0.2">
      <c r="A3392" s="141" t="s">
        <v>6797</v>
      </c>
      <c r="B3392" s="142" t="s">
        <v>18772</v>
      </c>
      <c r="C3392" s="143">
        <v>15762</v>
      </c>
      <c r="D3392" s="143">
        <v>211</v>
      </c>
      <c r="E3392" s="144">
        <v>206889.5</v>
      </c>
      <c r="F3392" s="144">
        <v>18719.080000000002</v>
      </c>
      <c r="G3392" s="144">
        <v>17758.57</v>
      </c>
      <c r="H3392" s="144">
        <v>22021.16</v>
      </c>
      <c r="I3392" s="144">
        <v>58498.81</v>
      </c>
    </row>
    <row r="3393" spans="1:9" x14ac:dyDescent="0.2">
      <c r="A3393" s="141" t="s">
        <v>6799</v>
      </c>
      <c r="B3393" s="142" t="s">
        <v>18773</v>
      </c>
      <c r="C3393" s="143">
        <v>17498</v>
      </c>
      <c r="D3393" s="143">
        <v>183</v>
      </c>
      <c r="E3393" s="144">
        <v>112914.02</v>
      </c>
      <c r="F3393" s="144">
        <v>20780.77</v>
      </c>
      <c r="G3393" s="144">
        <v>15401.98</v>
      </c>
      <c r="H3393" s="144">
        <v>12018.48</v>
      </c>
      <c r="I3393" s="144">
        <v>48201.23</v>
      </c>
    </row>
    <row r="3394" spans="1:9" x14ac:dyDescent="0.2">
      <c r="A3394" s="141" t="s">
        <v>6801</v>
      </c>
      <c r="B3394" s="142" t="s">
        <v>18774</v>
      </c>
      <c r="C3394" s="143">
        <v>2596</v>
      </c>
      <c r="D3394" s="143">
        <v>16</v>
      </c>
      <c r="E3394" s="144">
        <v>15566.01</v>
      </c>
      <c r="F3394" s="144">
        <v>3083.03</v>
      </c>
      <c r="G3394" s="144">
        <v>1346.62</v>
      </c>
      <c r="H3394" s="144">
        <v>1656.83</v>
      </c>
      <c r="I3394" s="144">
        <v>6086.48</v>
      </c>
    </row>
    <row r="3395" spans="1:9" x14ac:dyDescent="0.2">
      <c r="A3395" s="141" t="s">
        <v>6803</v>
      </c>
      <c r="B3395" s="142" t="s">
        <v>18775</v>
      </c>
      <c r="C3395" s="143">
        <v>5115</v>
      </c>
      <c r="D3395" s="143">
        <v>45</v>
      </c>
      <c r="E3395" s="144">
        <v>30694.35</v>
      </c>
      <c r="F3395" s="144">
        <v>6074.62</v>
      </c>
      <c r="G3395" s="144">
        <v>3787.38</v>
      </c>
      <c r="H3395" s="144">
        <v>3267.08</v>
      </c>
      <c r="I3395" s="144">
        <v>13129.08</v>
      </c>
    </row>
    <row r="3396" spans="1:9" x14ac:dyDescent="0.2">
      <c r="A3396" s="141" t="s">
        <v>6805</v>
      </c>
      <c r="B3396" s="142" t="s">
        <v>18776</v>
      </c>
      <c r="C3396" s="143">
        <v>2998</v>
      </c>
      <c r="D3396" s="143">
        <v>30</v>
      </c>
      <c r="E3396" s="144">
        <v>20441.810000000001</v>
      </c>
      <c r="F3396" s="144">
        <v>3560.45</v>
      </c>
      <c r="G3396" s="144">
        <v>2524.91</v>
      </c>
      <c r="H3396" s="144">
        <v>2175.81</v>
      </c>
      <c r="I3396" s="144">
        <v>8261.17</v>
      </c>
    </row>
    <row r="3397" spans="1:9" x14ac:dyDescent="0.2">
      <c r="A3397" s="141" t="s">
        <v>6807</v>
      </c>
      <c r="B3397" s="142" t="s">
        <v>18777</v>
      </c>
      <c r="C3397" s="143">
        <v>1542</v>
      </c>
      <c r="D3397" s="143">
        <v>9</v>
      </c>
      <c r="E3397" s="144">
        <v>4258.6099999999997</v>
      </c>
      <c r="F3397" s="144">
        <v>1831.29</v>
      </c>
      <c r="G3397" s="144">
        <v>757.47</v>
      </c>
      <c r="H3397" s="144">
        <v>453.28</v>
      </c>
      <c r="I3397" s="144">
        <v>3042.04</v>
      </c>
    </row>
    <row r="3398" spans="1:9" x14ac:dyDescent="0.2">
      <c r="A3398" s="141" t="s">
        <v>6809</v>
      </c>
      <c r="B3398" s="142" t="s">
        <v>18778</v>
      </c>
      <c r="C3398" s="143">
        <v>443</v>
      </c>
      <c r="D3398" s="143">
        <v>7</v>
      </c>
      <c r="E3398" s="144">
        <v>2320.27</v>
      </c>
      <c r="F3398" s="144">
        <v>526.11</v>
      </c>
      <c r="G3398" s="144">
        <v>589.14</v>
      </c>
      <c r="H3398" s="144">
        <v>246.97</v>
      </c>
      <c r="I3398" s="144">
        <v>1362.22</v>
      </c>
    </row>
    <row r="3399" spans="1:9" x14ac:dyDescent="0.2">
      <c r="A3399" s="141" t="s">
        <v>6811</v>
      </c>
      <c r="B3399" s="142" t="s">
        <v>18779</v>
      </c>
      <c r="C3399" s="143">
        <v>1786</v>
      </c>
      <c r="D3399" s="143">
        <v>13</v>
      </c>
      <c r="E3399" s="144">
        <v>11286.36</v>
      </c>
      <c r="F3399" s="144">
        <v>2121.06</v>
      </c>
      <c r="G3399" s="144">
        <v>1094.1300000000001</v>
      </c>
      <c r="H3399" s="144">
        <v>1201.31</v>
      </c>
      <c r="I3399" s="144">
        <v>4416.5</v>
      </c>
    </row>
    <row r="3400" spans="1:9" x14ac:dyDescent="0.2">
      <c r="A3400" s="141" t="s">
        <v>6813</v>
      </c>
      <c r="B3400" s="142" t="s">
        <v>18780</v>
      </c>
      <c r="C3400" s="143">
        <v>2662</v>
      </c>
      <c r="D3400" s="143">
        <v>23</v>
      </c>
      <c r="E3400" s="144">
        <v>18960.05</v>
      </c>
      <c r="F3400" s="144">
        <v>3161.42</v>
      </c>
      <c r="G3400" s="144">
        <v>1935.77</v>
      </c>
      <c r="H3400" s="144">
        <v>2018.1</v>
      </c>
      <c r="I3400" s="144">
        <v>7115.29</v>
      </c>
    </row>
    <row r="3401" spans="1:9" x14ac:dyDescent="0.2">
      <c r="A3401" s="141" t="s">
        <v>6815</v>
      </c>
      <c r="B3401" s="142" t="s">
        <v>18781</v>
      </c>
      <c r="C3401" s="143">
        <v>1743</v>
      </c>
      <c r="D3401" s="143">
        <v>19</v>
      </c>
      <c r="E3401" s="144">
        <v>27139.71</v>
      </c>
      <c r="F3401" s="144">
        <v>2070</v>
      </c>
      <c r="G3401" s="144">
        <v>1599.11</v>
      </c>
      <c r="H3401" s="144">
        <v>2888.73</v>
      </c>
      <c r="I3401" s="144">
        <v>6557.84</v>
      </c>
    </row>
    <row r="3402" spans="1:9" x14ac:dyDescent="0.2">
      <c r="A3402" s="141" t="s">
        <v>6817</v>
      </c>
      <c r="B3402" s="142" t="s">
        <v>18782</v>
      </c>
      <c r="C3402" s="143">
        <v>1822</v>
      </c>
      <c r="D3402" s="143">
        <v>23</v>
      </c>
      <c r="E3402" s="144">
        <v>17149.18</v>
      </c>
      <c r="F3402" s="144">
        <v>2163.8200000000002</v>
      </c>
      <c r="G3402" s="144">
        <v>1935.77</v>
      </c>
      <c r="H3402" s="144">
        <v>1825.34</v>
      </c>
      <c r="I3402" s="144">
        <v>5924.93</v>
      </c>
    </row>
    <row r="3403" spans="1:9" x14ac:dyDescent="0.2">
      <c r="A3403" s="141" t="s">
        <v>6819</v>
      </c>
      <c r="B3403" s="142" t="s">
        <v>18783</v>
      </c>
      <c r="C3403" s="143">
        <v>608</v>
      </c>
      <c r="D3403" s="143">
        <v>10</v>
      </c>
      <c r="E3403" s="144">
        <v>4378.7700000000004</v>
      </c>
      <c r="F3403" s="144">
        <v>722.06</v>
      </c>
      <c r="G3403" s="144">
        <v>841.64</v>
      </c>
      <c r="H3403" s="144">
        <v>466.07</v>
      </c>
      <c r="I3403" s="144">
        <v>2029.77</v>
      </c>
    </row>
    <row r="3404" spans="1:9" x14ac:dyDescent="0.2">
      <c r="A3404" s="141" t="s">
        <v>6821</v>
      </c>
      <c r="B3404" s="142" t="s">
        <v>18784</v>
      </c>
      <c r="C3404" s="143">
        <v>15048</v>
      </c>
      <c r="D3404" s="143">
        <v>176</v>
      </c>
      <c r="E3404" s="144">
        <v>149516.96</v>
      </c>
      <c r="F3404" s="144">
        <v>17871.13</v>
      </c>
      <c r="G3404" s="144">
        <v>14812.83</v>
      </c>
      <c r="H3404" s="144">
        <v>15914.47</v>
      </c>
      <c r="I3404" s="144">
        <v>48598.43</v>
      </c>
    </row>
    <row r="3405" spans="1:9" x14ac:dyDescent="0.2">
      <c r="A3405" s="141" t="s">
        <v>6823</v>
      </c>
      <c r="B3405" s="142" t="s">
        <v>18785</v>
      </c>
      <c r="C3405" s="143">
        <v>3267</v>
      </c>
      <c r="D3405" s="143">
        <v>33</v>
      </c>
      <c r="E3405" s="144">
        <v>42140.63</v>
      </c>
      <c r="F3405" s="144">
        <v>3879.91</v>
      </c>
      <c r="G3405" s="144">
        <v>2777.41</v>
      </c>
      <c r="H3405" s="144">
        <v>4485.42</v>
      </c>
      <c r="I3405" s="144">
        <v>11142.74</v>
      </c>
    </row>
    <row r="3406" spans="1:9" x14ac:dyDescent="0.2">
      <c r="A3406" s="141" t="s">
        <v>6825</v>
      </c>
      <c r="B3406" s="142" t="s">
        <v>18786</v>
      </c>
      <c r="C3406" s="143">
        <v>4019</v>
      </c>
      <c r="D3406" s="143">
        <v>50</v>
      </c>
      <c r="E3406" s="144">
        <v>30586.26</v>
      </c>
      <c r="F3406" s="144">
        <v>4773</v>
      </c>
      <c r="G3406" s="144">
        <v>4208.1899999999996</v>
      </c>
      <c r="H3406" s="144">
        <v>3255.58</v>
      </c>
      <c r="I3406" s="144">
        <v>12236.77</v>
      </c>
    </row>
    <row r="3407" spans="1:9" x14ac:dyDescent="0.2">
      <c r="A3407" s="141" t="s">
        <v>6827</v>
      </c>
      <c r="B3407" s="142" t="s">
        <v>18787</v>
      </c>
      <c r="C3407" s="143">
        <v>775</v>
      </c>
      <c r="D3407" s="143">
        <v>10</v>
      </c>
      <c r="E3407" s="144">
        <v>7492.83</v>
      </c>
      <c r="F3407" s="144">
        <v>920.4</v>
      </c>
      <c r="G3407" s="144">
        <v>841.64</v>
      </c>
      <c r="H3407" s="144">
        <v>797.53</v>
      </c>
      <c r="I3407" s="144">
        <v>2559.5700000000002</v>
      </c>
    </row>
    <row r="3408" spans="1:9" x14ac:dyDescent="0.2">
      <c r="A3408" s="141" t="s">
        <v>6829</v>
      </c>
      <c r="B3408" s="142" t="s">
        <v>18788</v>
      </c>
      <c r="C3408" s="143">
        <v>7248</v>
      </c>
      <c r="D3408" s="143">
        <v>68</v>
      </c>
      <c r="E3408" s="144">
        <v>44205.98</v>
      </c>
      <c r="F3408" s="144">
        <v>8607.7800000000007</v>
      </c>
      <c r="G3408" s="144">
        <v>5723.14</v>
      </c>
      <c r="H3408" s="144">
        <v>4705.25</v>
      </c>
      <c r="I3408" s="144">
        <v>19036.169999999998</v>
      </c>
    </row>
    <row r="3409" spans="1:9" x14ac:dyDescent="0.2">
      <c r="A3409" s="141" t="s">
        <v>6831</v>
      </c>
      <c r="B3409" s="142" t="s">
        <v>18789</v>
      </c>
      <c r="C3409" s="143">
        <v>917</v>
      </c>
      <c r="D3409" s="143">
        <v>11</v>
      </c>
      <c r="E3409" s="144">
        <v>18753.7</v>
      </c>
      <c r="F3409" s="144">
        <v>1089.04</v>
      </c>
      <c r="G3409" s="144">
        <v>925.8</v>
      </c>
      <c r="H3409" s="144">
        <v>1996.13</v>
      </c>
      <c r="I3409" s="144">
        <v>4010.97</v>
      </c>
    </row>
    <row r="3410" spans="1:9" x14ac:dyDescent="0.2">
      <c r="A3410" s="141" t="s">
        <v>6833</v>
      </c>
      <c r="B3410" s="142" t="s">
        <v>18790</v>
      </c>
      <c r="C3410" s="143">
        <v>1392</v>
      </c>
      <c r="D3410" s="143">
        <v>9</v>
      </c>
      <c r="E3410" s="144">
        <v>18207.39</v>
      </c>
      <c r="F3410" s="144">
        <v>1653.15</v>
      </c>
      <c r="G3410" s="144">
        <v>757.47</v>
      </c>
      <c r="H3410" s="144">
        <v>1937.98</v>
      </c>
      <c r="I3410" s="144">
        <v>4348.6000000000004</v>
      </c>
    </row>
    <row r="3411" spans="1:9" x14ac:dyDescent="0.2">
      <c r="A3411" s="141" t="s">
        <v>6835</v>
      </c>
      <c r="B3411" s="142" t="s">
        <v>18791</v>
      </c>
      <c r="C3411" s="143">
        <v>940</v>
      </c>
      <c r="D3411" s="143">
        <v>6</v>
      </c>
      <c r="E3411" s="144">
        <v>1355.8</v>
      </c>
      <c r="F3411" s="144">
        <v>1116.3499999999999</v>
      </c>
      <c r="G3411" s="144">
        <v>504.98</v>
      </c>
      <c r="H3411" s="144">
        <v>144.31</v>
      </c>
      <c r="I3411" s="144">
        <v>1765.64</v>
      </c>
    </row>
    <row r="3412" spans="1:9" x14ac:dyDescent="0.2">
      <c r="A3412" s="141" t="s">
        <v>6837</v>
      </c>
      <c r="B3412" s="142" t="s">
        <v>18792</v>
      </c>
      <c r="C3412" s="143">
        <v>609</v>
      </c>
      <c r="D3412" s="143">
        <v>9</v>
      </c>
      <c r="E3412" s="144">
        <v>8206.85</v>
      </c>
      <c r="F3412" s="144">
        <v>723.26</v>
      </c>
      <c r="G3412" s="144">
        <v>757.47</v>
      </c>
      <c r="H3412" s="144">
        <v>873.53</v>
      </c>
      <c r="I3412" s="144">
        <v>2354.2600000000002</v>
      </c>
    </row>
    <row r="3413" spans="1:9" x14ac:dyDescent="0.2">
      <c r="A3413" s="141" t="s">
        <v>6839</v>
      </c>
      <c r="B3413" s="142" t="s">
        <v>18793</v>
      </c>
      <c r="C3413" s="143">
        <v>1599</v>
      </c>
      <c r="D3413" s="143">
        <v>10</v>
      </c>
      <c r="E3413" s="144">
        <v>8649.02</v>
      </c>
      <c r="F3413" s="144">
        <v>1898.98</v>
      </c>
      <c r="G3413" s="144">
        <v>841.64</v>
      </c>
      <c r="H3413" s="144">
        <v>920.59</v>
      </c>
      <c r="I3413" s="144">
        <v>3661.21</v>
      </c>
    </row>
    <row r="3414" spans="1:9" x14ac:dyDescent="0.2">
      <c r="A3414" s="141" t="s">
        <v>6841</v>
      </c>
      <c r="B3414" s="142" t="s">
        <v>18794</v>
      </c>
      <c r="C3414" s="143">
        <v>3011</v>
      </c>
      <c r="D3414" s="143">
        <v>35</v>
      </c>
      <c r="E3414" s="144">
        <v>19523.11</v>
      </c>
      <c r="F3414" s="144">
        <v>3575.89</v>
      </c>
      <c r="G3414" s="144">
        <v>2945.74</v>
      </c>
      <c r="H3414" s="144">
        <v>2078.02</v>
      </c>
      <c r="I3414" s="144">
        <v>8599.65</v>
      </c>
    </row>
    <row r="3415" spans="1:9" x14ac:dyDescent="0.2">
      <c r="A3415" s="141" t="s">
        <v>6843</v>
      </c>
      <c r="B3415" s="142" t="s">
        <v>18795</v>
      </c>
      <c r="C3415" s="143">
        <v>1313</v>
      </c>
      <c r="D3415" s="143">
        <v>10</v>
      </c>
      <c r="E3415" s="144">
        <v>12543.3</v>
      </c>
      <c r="F3415" s="144">
        <v>1559.33</v>
      </c>
      <c r="G3415" s="144">
        <v>841.64</v>
      </c>
      <c r="H3415" s="144">
        <v>1335.1</v>
      </c>
      <c r="I3415" s="144">
        <v>3736.07</v>
      </c>
    </row>
    <row r="3416" spans="1:9" x14ac:dyDescent="0.2">
      <c r="A3416" s="141" t="s">
        <v>6845</v>
      </c>
      <c r="B3416" s="142" t="s">
        <v>18796</v>
      </c>
      <c r="C3416" s="143">
        <v>593</v>
      </c>
      <c r="D3416" s="143">
        <v>8</v>
      </c>
      <c r="E3416" s="144">
        <v>8724.5499999999993</v>
      </c>
      <c r="F3416" s="144">
        <v>704.25</v>
      </c>
      <c r="G3416" s="144">
        <v>673.31</v>
      </c>
      <c r="H3416" s="144">
        <v>928.63</v>
      </c>
      <c r="I3416" s="144">
        <v>2306.19</v>
      </c>
    </row>
    <row r="3417" spans="1:9" x14ac:dyDescent="0.2">
      <c r="A3417" s="141" t="s">
        <v>6847</v>
      </c>
      <c r="B3417" s="142" t="s">
        <v>18797</v>
      </c>
      <c r="C3417" s="143">
        <v>5082</v>
      </c>
      <c r="D3417" s="143">
        <v>51</v>
      </c>
      <c r="E3417" s="144">
        <v>21222.43</v>
      </c>
      <c r="F3417" s="144">
        <v>6035.42</v>
      </c>
      <c r="G3417" s="144">
        <v>4292.3500000000004</v>
      </c>
      <c r="H3417" s="144">
        <v>2258.9</v>
      </c>
      <c r="I3417" s="144">
        <v>12586.67</v>
      </c>
    </row>
    <row r="3418" spans="1:9" x14ac:dyDescent="0.2">
      <c r="A3418" s="141" t="s">
        <v>6849</v>
      </c>
      <c r="B3418" s="142" t="s">
        <v>18798</v>
      </c>
      <c r="C3418" s="143">
        <v>2714</v>
      </c>
      <c r="D3418" s="143">
        <v>109</v>
      </c>
      <c r="E3418" s="144">
        <v>46543.93</v>
      </c>
      <c r="F3418" s="144">
        <v>3223.17</v>
      </c>
      <c r="G3418" s="144">
        <v>9173.86</v>
      </c>
      <c r="H3418" s="144">
        <v>4954.1000000000004</v>
      </c>
      <c r="I3418" s="144">
        <v>17351.13</v>
      </c>
    </row>
    <row r="3419" spans="1:9" x14ac:dyDescent="0.2">
      <c r="A3419" s="141" t="s">
        <v>6851</v>
      </c>
      <c r="B3419" s="142" t="s">
        <v>18799</v>
      </c>
      <c r="C3419" s="143">
        <v>1652</v>
      </c>
      <c r="D3419" s="143">
        <v>10</v>
      </c>
      <c r="E3419" s="144">
        <v>13746.43</v>
      </c>
      <c r="F3419" s="144">
        <v>1961.93</v>
      </c>
      <c r="G3419" s="144">
        <v>841.64</v>
      </c>
      <c r="H3419" s="144">
        <v>1463.16</v>
      </c>
      <c r="I3419" s="144">
        <v>4266.7299999999996</v>
      </c>
    </row>
    <row r="3420" spans="1:9" x14ac:dyDescent="0.2">
      <c r="A3420" s="141" t="s">
        <v>6853</v>
      </c>
      <c r="B3420" s="142" t="s">
        <v>18800</v>
      </c>
      <c r="C3420" s="143">
        <v>601</v>
      </c>
      <c r="D3420" s="143">
        <v>6</v>
      </c>
      <c r="E3420" s="144">
        <v>8524.6200000000008</v>
      </c>
      <c r="F3420" s="144">
        <v>713.75</v>
      </c>
      <c r="G3420" s="144">
        <v>504.98</v>
      </c>
      <c r="H3420" s="144">
        <v>907.35</v>
      </c>
      <c r="I3420" s="144">
        <v>2126.08</v>
      </c>
    </row>
    <row r="3421" spans="1:9" x14ac:dyDescent="0.2">
      <c r="A3421" s="141" t="s">
        <v>6855</v>
      </c>
      <c r="B3421" s="142" t="s">
        <v>18801</v>
      </c>
      <c r="C3421" s="143">
        <v>356</v>
      </c>
      <c r="D3421" s="143">
        <v>3</v>
      </c>
      <c r="E3421" s="144">
        <v>751</v>
      </c>
      <c r="F3421" s="144">
        <v>422.79</v>
      </c>
      <c r="G3421" s="144">
        <v>252.49</v>
      </c>
      <c r="H3421" s="144">
        <v>79.94</v>
      </c>
      <c r="I3421" s="144">
        <v>755.22</v>
      </c>
    </row>
    <row r="3422" spans="1:9" x14ac:dyDescent="0.2">
      <c r="A3422" s="141" t="s">
        <v>6857</v>
      </c>
      <c r="B3422" s="142" t="s">
        <v>18802</v>
      </c>
      <c r="C3422" s="143">
        <v>601</v>
      </c>
      <c r="D3422" s="143">
        <v>4</v>
      </c>
      <c r="E3422" s="144">
        <v>1743.98</v>
      </c>
      <c r="F3422" s="144">
        <v>713.75</v>
      </c>
      <c r="G3422" s="144">
        <v>336.66</v>
      </c>
      <c r="H3422" s="144">
        <v>185.62</v>
      </c>
      <c r="I3422" s="144">
        <v>1236.03</v>
      </c>
    </row>
    <row r="3423" spans="1:9" x14ac:dyDescent="0.2">
      <c r="A3423" s="141" t="s">
        <v>6859</v>
      </c>
      <c r="B3423" s="142" t="s">
        <v>18803</v>
      </c>
      <c r="C3423" s="143">
        <v>5682</v>
      </c>
      <c r="D3423" s="143">
        <v>40</v>
      </c>
      <c r="E3423" s="144">
        <v>31794.65</v>
      </c>
      <c r="F3423" s="144">
        <v>6747.99</v>
      </c>
      <c r="G3423" s="144">
        <v>3366.55</v>
      </c>
      <c r="H3423" s="144">
        <v>3384.2</v>
      </c>
      <c r="I3423" s="144">
        <v>13498.74</v>
      </c>
    </row>
    <row r="3424" spans="1:9" x14ac:dyDescent="0.2">
      <c r="A3424" s="141" t="s">
        <v>6861</v>
      </c>
      <c r="B3424" s="142" t="s">
        <v>18804</v>
      </c>
      <c r="C3424" s="143">
        <v>2475</v>
      </c>
      <c r="D3424" s="143">
        <v>10</v>
      </c>
      <c r="E3424" s="144">
        <v>10014.36</v>
      </c>
      <c r="F3424" s="144">
        <v>2939.33</v>
      </c>
      <c r="G3424" s="144">
        <v>841.64</v>
      </c>
      <c r="H3424" s="144">
        <v>1065.92</v>
      </c>
      <c r="I3424" s="144">
        <v>4846.8900000000003</v>
      </c>
    </row>
    <row r="3425" spans="1:9" x14ac:dyDescent="0.2">
      <c r="A3425" s="141" t="s">
        <v>6863</v>
      </c>
      <c r="B3425" s="142" t="s">
        <v>18805</v>
      </c>
      <c r="C3425" s="143">
        <v>2808</v>
      </c>
      <c r="D3425" s="143">
        <v>21</v>
      </c>
      <c r="E3425" s="144">
        <v>48287.23</v>
      </c>
      <c r="F3425" s="144">
        <v>3334.8</v>
      </c>
      <c r="G3425" s="144">
        <v>1767.44</v>
      </c>
      <c r="H3425" s="144">
        <v>5139.66</v>
      </c>
      <c r="I3425" s="144">
        <v>10241.9</v>
      </c>
    </row>
    <row r="3426" spans="1:9" x14ac:dyDescent="0.2">
      <c r="A3426" s="141" t="s">
        <v>6865</v>
      </c>
      <c r="B3426" s="142" t="s">
        <v>18806</v>
      </c>
      <c r="C3426" s="143">
        <v>1892</v>
      </c>
      <c r="D3426" s="143">
        <v>27</v>
      </c>
      <c r="E3426" s="144">
        <v>6837.23</v>
      </c>
      <c r="F3426" s="144">
        <v>2246.9499999999998</v>
      </c>
      <c r="G3426" s="144">
        <v>2272.42</v>
      </c>
      <c r="H3426" s="144">
        <v>727.75</v>
      </c>
      <c r="I3426" s="144">
        <v>5247.12</v>
      </c>
    </row>
    <row r="3427" spans="1:9" x14ac:dyDescent="0.2">
      <c r="A3427" s="141" t="s">
        <v>6867</v>
      </c>
      <c r="B3427" s="142" t="s">
        <v>18807</v>
      </c>
      <c r="C3427" s="143">
        <v>907</v>
      </c>
      <c r="D3427" s="143">
        <v>11</v>
      </c>
      <c r="E3427" s="144">
        <v>10058.719999999999</v>
      </c>
      <c r="F3427" s="144">
        <v>1077.1600000000001</v>
      </c>
      <c r="G3427" s="144">
        <v>925.8</v>
      </c>
      <c r="H3427" s="144">
        <v>1070.6400000000001</v>
      </c>
      <c r="I3427" s="144">
        <v>3073.6</v>
      </c>
    </row>
    <row r="3428" spans="1:9" x14ac:dyDescent="0.2">
      <c r="A3428" s="141" t="s">
        <v>6869</v>
      </c>
      <c r="B3428" s="142" t="s">
        <v>18808</v>
      </c>
      <c r="C3428" s="143">
        <v>2013</v>
      </c>
      <c r="D3428" s="143">
        <v>27</v>
      </c>
      <c r="E3428" s="144">
        <v>50838.11</v>
      </c>
      <c r="F3428" s="144">
        <v>2390.66</v>
      </c>
      <c r="G3428" s="144">
        <v>2272.42</v>
      </c>
      <c r="H3428" s="144">
        <v>5411.17</v>
      </c>
      <c r="I3428" s="144">
        <v>10074.25</v>
      </c>
    </row>
    <row r="3429" spans="1:9" x14ac:dyDescent="0.2">
      <c r="A3429" s="141" t="s">
        <v>6871</v>
      </c>
      <c r="B3429" s="142" t="s">
        <v>18809</v>
      </c>
      <c r="C3429" s="143">
        <v>111932</v>
      </c>
      <c r="D3429" s="143">
        <v>1510</v>
      </c>
      <c r="E3429" s="144">
        <v>1043104.22</v>
      </c>
      <c r="F3429" s="144">
        <v>132931.34</v>
      </c>
      <c r="G3429" s="144">
        <v>127087.38</v>
      </c>
      <c r="H3429" s="144">
        <v>111027.21</v>
      </c>
      <c r="I3429" s="144">
        <v>371045.93</v>
      </c>
    </row>
    <row r="3430" spans="1:9" x14ac:dyDescent="0.2">
      <c r="A3430" s="141" t="s">
        <v>6873</v>
      </c>
      <c r="B3430" s="142" t="s">
        <v>18810</v>
      </c>
      <c r="C3430" s="143">
        <v>3302</v>
      </c>
      <c r="D3430" s="143">
        <v>25</v>
      </c>
      <c r="E3430" s="144">
        <v>7444.39</v>
      </c>
      <c r="F3430" s="144">
        <v>3921.48</v>
      </c>
      <c r="G3430" s="144">
        <v>2104.1</v>
      </c>
      <c r="H3430" s="144">
        <v>792.38</v>
      </c>
      <c r="I3430" s="144">
        <v>6817.96</v>
      </c>
    </row>
    <row r="3431" spans="1:9" x14ac:dyDescent="0.2">
      <c r="A3431" s="141" t="s">
        <v>6875</v>
      </c>
      <c r="B3431" s="142" t="s">
        <v>18811</v>
      </c>
      <c r="C3431" s="143">
        <v>1249</v>
      </c>
      <c r="D3431" s="143">
        <v>15</v>
      </c>
      <c r="E3431" s="144">
        <v>12302.19</v>
      </c>
      <c r="F3431" s="144">
        <v>1483.32</v>
      </c>
      <c r="G3431" s="144">
        <v>1262.46</v>
      </c>
      <c r="H3431" s="144">
        <v>1309.43</v>
      </c>
      <c r="I3431" s="144">
        <v>4055.21</v>
      </c>
    </row>
    <row r="3432" spans="1:9" x14ac:dyDescent="0.2">
      <c r="A3432" s="141" t="s">
        <v>6877</v>
      </c>
      <c r="B3432" s="142" t="s">
        <v>18812</v>
      </c>
      <c r="C3432" s="143">
        <v>11583</v>
      </c>
      <c r="D3432" s="143">
        <v>80</v>
      </c>
      <c r="E3432" s="144">
        <v>49963.76</v>
      </c>
      <c r="F3432" s="144">
        <v>13756.06</v>
      </c>
      <c r="G3432" s="144">
        <v>6733.1</v>
      </c>
      <c r="H3432" s="144">
        <v>5318.1</v>
      </c>
      <c r="I3432" s="144">
        <v>25807.26</v>
      </c>
    </row>
    <row r="3433" spans="1:9" x14ac:dyDescent="0.2">
      <c r="A3433" s="141" t="s">
        <v>6879</v>
      </c>
      <c r="B3433" s="142" t="s">
        <v>18813</v>
      </c>
      <c r="C3433" s="143">
        <v>467</v>
      </c>
      <c r="D3433" s="143">
        <v>4</v>
      </c>
      <c r="E3433" s="144">
        <v>2023.74</v>
      </c>
      <c r="F3433" s="144">
        <v>554.62</v>
      </c>
      <c r="G3433" s="144">
        <v>336.66</v>
      </c>
      <c r="H3433" s="144">
        <v>215.41</v>
      </c>
      <c r="I3433" s="144">
        <v>1106.69</v>
      </c>
    </row>
    <row r="3434" spans="1:9" x14ac:dyDescent="0.2">
      <c r="A3434" s="141" t="s">
        <v>6881</v>
      </c>
      <c r="B3434" s="142" t="s">
        <v>18814</v>
      </c>
      <c r="C3434" s="143">
        <v>56525</v>
      </c>
      <c r="D3434" s="143">
        <v>505</v>
      </c>
      <c r="E3434" s="144">
        <v>554919.01</v>
      </c>
      <c r="F3434" s="144">
        <v>67129.539999999994</v>
      </c>
      <c r="G3434" s="144">
        <v>42502.73</v>
      </c>
      <c r="H3434" s="144">
        <v>59065.15</v>
      </c>
      <c r="I3434" s="144">
        <v>168697.42</v>
      </c>
    </row>
    <row r="3435" spans="1:9" x14ac:dyDescent="0.2">
      <c r="A3435" s="141" t="s">
        <v>6883</v>
      </c>
      <c r="B3435" s="142" t="s">
        <v>18815</v>
      </c>
      <c r="C3435" s="143">
        <v>3640</v>
      </c>
      <c r="D3435" s="143">
        <v>32</v>
      </c>
      <c r="E3435" s="144">
        <v>21585.599999999999</v>
      </c>
      <c r="F3435" s="144">
        <v>4322.8999999999996</v>
      </c>
      <c r="G3435" s="144">
        <v>2693.24</v>
      </c>
      <c r="H3435" s="144">
        <v>2297.5500000000002</v>
      </c>
      <c r="I3435" s="144">
        <v>9313.69</v>
      </c>
    </row>
    <row r="3436" spans="1:9" x14ac:dyDescent="0.2">
      <c r="A3436" s="141" t="s">
        <v>6885</v>
      </c>
      <c r="B3436" s="142" t="s">
        <v>18816</v>
      </c>
      <c r="C3436" s="143">
        <v>830</v>
      </c>
      <c r="D3436" s="143">
        <v>6</v>
      </c>
      <c r="E3436" s="144">
        <v>7181.34</v>
      </c>
      <c r="F3436" s="144">
        <v>985.71</v>
      </c>
      <c r="G3436" s="144">
        <v>504.98</v>
      </c>
      <c r="H3436" s="144">
        <v>764.38</v>
      </c>
      <c r="I3436" s="144">
        <v>2255.0700000000002</v>
      </c>
    </row>
    <row r="3437" spans="1:9" x14ac:dyDescent="0.2">
      <c r="A3437" s="141" t="s">
        <v>6887</v>
      </c>
      <c r="B3437" s="142" t="s">
        <v>18817</v>
      </c>
      <c r="C3437" s="143">
        <v>11315</v>
      </c>
      <c r="D3437" s="143">
        <v>165</v>
      </c>
      <c r="E3437" s="144">
        <v>161629.81</v>
      </c>
      <c r="F3437" s="144">
        <v>13437.78</v>
      </c>
      <c r="G3437" s="144">
        <v>13887.03</v>
      </c>
      <c r="H3437" s="144">
        <v>17203.75</v>
      </c>
      <c r="I3437" s="144">
        <v>44528.56</v>
      </c>
    </row>
    <row r="3438" spans="1:9" x14ac:dyDescent="0.2">
      <c r="A3438" s="141" t="s">
        <v>6889</v>
      </c>
      <c r="B3438" s="142" t="s">
        <v>18818</v>
      </c>
      <c r="C3438" s="143">
        <v>6726</v>
      </c>
      <c r="D3438" s="143">
        <v>44</v>
      </c>
      <c r="E3438" s="144">
        <v>29223.62</v>
      </c>
      <c r="F3438" s="144">
        <v>7987.85</v>
      </c>
      <c r="G3438" s="144">
        <v>3703.21</v>
      </c>
      <c r="H3438" s="144">
        <v>3110.54</v>
      </c>
      <c r="I3438" s="144">
        <v>14801.6</v>
      </c>
    </row>
    <row r="3439" spans="1:9" x14ac:dyDescent="0.2">
      <c r="A3439" s="141" t="s">
        <v>6891</v>
      </c>
      <c r="B3439" s="142" t="s">
        <v>18819</v>
      </c>
      <c r="C3439" s="143">
        <v>24271</v>
      </c>
      <c r="D3439" s="143">
        <v>342</v>
      </c>
      <c r="E3439" s="144">
        <v>218856.71</v>
      </c>
      <c r="F3439" s="144">
        <v>28824.43</v>
      </c>
      <c r="G3439" s="144">
        <v>28784.02</v>
      </c>
      <c r="H3439" s="144">
        <v>23294.94</v>
      </c>
      <c r="I3439" s="144">
        <v>80903.39</v>
      </c>
    </row>
    <row r="3440" spans="1:9" x14ac:dyDescent="0.2">
      <c r="A3440" s="141" t="s">
        <v>6893</v>
      </c>
      <c r="B3440" s="142" t="s">
        <v>18820</v>
      </c>
      <c r="C3440" s="143">
        <v>9973</v>
      </c>
      <c r="D3440" s="143">
        <v>134</v>
      </c>
      <c r="E3440" s="144">
        <v>120043.52</v>
      </c>
      <c r="F3440" s="144">
        <v>11844.02</v>
      </c>
      <c r="G3440" s="144">
        <v>11277.95</v>
      </c>
      <c r="H3440" s="144">
        <v>12777.34</v>
      </c>
      <c r="I3440" s="144">
        <v>35899.31</v>
      </c>
    </row>
    <row r="3441" spans="1:9" x14ac:dyDescent="0.2">
      <c r="A3441" s="141" t="s">
        <v>6895</v>
      </c>
      <c r="B3441" s="142" t="s">
        <v>18821</v>
      </c>
      <c r="C3441" s="143">
        <v>1635</v>
      </c>
      <c r="D3441" s="143">
        <v>17</v>
      </c>
      <c r="E3441" s="144">
        <v>18885.28</v>
      </c>
      <c r="F3441" s="144">
        <v>1941.74</v>
      </c>
      <c r="G3441" s="144">
        <v>1430.78</v>
      </c>
      <c r="H3441" s="144">
        <v>2010.14</v>
      </c>
      <c r="I3441" s="144">
        <v>5382.66</v>
      </c>
    </row>
    <row r="3442" spans="1:9" x14ac:dyDescent="0.2">
      <c r="A3442" s="141" t="s">
        <v>6897</v>
      </c>
      <c r="B3442" s="142" t="s">
        <v>18822</v>
      </c>
      <c r="C3442" s="143">
        <v>4473</v>
      </c>
      <c r="D3442" s="143">
        <v>45</v>
      </c>
      <c r="E3442" s="144">
        <v>38000.76</v>
      </c>
      <c r="F3442" s="144">
        <v>5312.17</v>
      </c>
      <c r="G3442" s="144">
        <v>3787.38</v>
      </c>
      <c r="H3442" s="144">
        <v>4044.77</v>
      </c>
      <c r="I3442" s="144">
        <v>13144.32</v>
      </c>
    </row>
    <row r="3443" spans="1:9" x14ac:dyDescent="0.2">
      <c r="A3443" s="141" t="s">
        <v>6899</v>
      </c>
      <c r="B3443" s="142" t="s">
        <v>18823</v>
      </c>
      <c r="C3443" s="143">
        <v>1884</v>
      </c>
      <c r="D3443" s="143">
        <v>18</v>
      </c>
      <c r="E3443" s="144">
        <v>16892.88</v>
      </c>
      <c r="F3443" s="144">
        <v>2237.46</v>
      </c>
      <c r="G3443" s="144">
        <v>1514.95</v>
      </c>
      <c r="H3443" s="144">
        <v>1798.06</v>
      </c>
      <c r="I3443" s="144">
        <v>5550.47</v>
      </c>
    </row>
    <row r="3444" spans="1:9" x14ac:dyDescent="0.2">
      <c r="A3444" s="141" t="s">
        <v>6901</v>
      </c>
      <c r="B3444" s="142" t="s">
        <v>18824</v>
      </c>
      <c r="C3444" s="143">
        <v>1761</v>
      </c>
      <c r="D3444" s="143">
        <v>11</v>
      </c>
      <c r="E3444" s="144">
        <v>14388.22</v>
      </c>
      <c r="F3444" s="144">
        <v>2091.38</v>
      </c>
      <c r="G3444" s="144">
        <v>925.8</v>
      </c>
      <c r="H3444" s="144">
        <v>1531.47</v>
      </c>
      <c r="I3444" s="144">
        <v>4548.6499999999996</v>
      </c>
    </row>
    <row r="3445" spans="1:9" x14ac:dyDescent="0.2">
      <c r="A3445" s="141" t="s">
        <v>6903</v>
      </c>
      <c r="B3445" s="142" t="s">
        <v>18825</v>
      </c>
      <c r="C3445" s="143">
        <v>5325</v>
      </c>
      <c r="D3445" s="143">
        <v>45</v>
      </c>
      <c r="E3445" s="144">
        <v>39397.07</v>
      </c>
      <c r="F3445" s="144">
        <v>6324.02</v>
      </c>
      <c r="G3445" s="144">
        <v>3787.38</v>
      </c>
      <c r="H3445" s="144">
        <v>4193.3900000000003</v>
      </c>
      <c r="I3445" s="144">
        <v>14304.79</v>
      </c>
    </row>
    <row r="3446" spans="1:9" x14ac:dyDescent="0.2">
      <c r="A3446" s="141" t="s">
        <v>6905</v>
      </c>
      <c r="B3446" s="142" t="s">
        <v>18826</v>
      </c>
      <c r="C3446" s="143">
        <v>2859</v>
      </c>
      <c r="D3446" s="143">
        <v>23</v>
      </c>
      <c r="E3446" s="144">
        <v>20305.490000000002</v>
      </c>
      <c r="F3446" s="144">
        <v>3395.37</v>
      </c>
      <c r="G3446" s="144">
        <v>1935.77</v>
      </c>
      <c r="H3446" s="144">
        <v>2161.3000000000002</v>
      </c>
      <c r="I3446" s="144">
        <v>7492.44</v>
      </c>
    </row>
    <row r="3447" spans="1:9" x14ac:dyDescent="0.2">
      <c r="A3447" s="141" t="s">
        <v>6907</v>
      </c>
      <c r="B3447" s="142" t="s">
        <v>18827</v>
      </c>
      <c r="C3447" s="143">
        <v>6115</v>
      </c>
      <c r="D3447" s="143">
        <v>45</v>
      </c>
      <c r="E3447" s="144">
        <v>43913</v>
      </c>
      <c r="F3447" s="144">
        <v>7262.22</v>
      </c>
      <c r="G3447" s="144">
        <v>3787.38</v>
      </c>
      <c r="H3447" s="144">
        <v>4674.0600000000004</v>
      </c>
      <c r="I3447" s="144">
        <v>15723.66</v>
      </c>
    </row>
    <row r="3448" spans="1:9" x14ac:dyDescent="0.2">
      <c r="A3448" s="141" t="s">
        <v>6909</v>
      </c>
      <c r="B3448" s="142" t="s">
        <v>18828</v>
      </c>
      <c r="C3448" s="143">
        <v>4706</v>
      </c>
      <c r="D3448" s="143">
        <v>51</v>
      </c>
      <c r="E3448" s="144">
        <v>39249.839999999997</v>
      </c>
      <c r="F3448" s="144">
        <v>5588.88</v>
      </c>
      <c r="G3448" s="144">
        <v>4292.3500000000004</v>
      </c>
      <c r="H3448" s="144">
        <v>4177.72</v>
      </c>
      <c r="I3448" s="144">
        <v>14058.95</v>
      </c>
    </row>
    <row r="3449" spans="1:9" x14ac:dyDescent="0.2">
      <c r="A3449" s="141" t="s">
        <v>6911</v>
      </c>
      <c r="B3449" s="142" t="s">
        <v>18829</v>
      </c>
      <c r="C3449" s="143">
        <v>2166</v>
      </c>
      <c r="D3449" s="143">
        <v>23</v>
      </c>
      <c r="E3449" s="144">
        <v>26969.13</v>
      </c>
      <c r="F3449" s="144">
        <v>2572.36</v>
      </c>
      <c r="G3449" s="144">
        <v>1935.77</v>
      </c>
      <c r="H3449" s="144">
        <v>2870.58</v>
      </c>
      <c r="I3449" s="144">
        <v>7378.71</v>
      </c>
    </row>
    <row r="3450" spans="1:9" x14ac:dyDescent="0.2">
      <c r="A3450" s="141" t="s">
        <v>6913</v>
      </c>
      <c r="B3450" s="142" t="s">
        <v>18830</v>
      </c>
      <c r="C3450" s="143">
        <v>2250</v>
      </c>
      <c r="D3450" s="143">
        <v>26</v>
      </c>
      <c r="E3450" s="144">
        <v>13734.54</v>
      </c>
      <c r="F3450" s="144">
        <v>2672.12</v>
      </c>
      <c r="G3450" s="144">
        <v>2188.2600000000002</v>
      </c>
      <c r="H3450" s="144">
        <v>1461.9</v>
      </c>
      <c r="I3450" s="144">
        <v>6322.28</v>
      </c>
    </row>
    <row r="3451" spans="1:9" x14ac:dyDescent="0.2">
      <c r="A3451" s="141" t="s">
        <v>6915</v>
      </c>
      <c r="B3451" s="142" t="s">
        <v>18831</v>
      </c>
      <c r="C3451" s="143">
        <v>5161</v>
      </c>
      <c r="D3451" s="143">
        <v>51</v>
      </c>
      <c r="E3451" s="144">
        <v>69234.75</v>
      </c>
      <c r="F3451" s="144">
        <v>6129.25</v>
      </c>
      <c r="G3451" s="144">
        <v>4292.3500000000004</v>
      </c>
      <c r="H3451" s="144">
        <v>7369.3</v>
      </c>
      <c r="I3451" s="144">
        <v>17790.900000000001</v>
      </c>
    </row>
    <row r="3452" spans="1:9" x14ac:dyDescent="0.2">
      <c r="A3452" s="141" t="s">
        <v>6917</v>
      </c>
      <c r="B3452" s="142" t="s">
        <v>18832</v>
      </c>
      <c r="C3452" s="143">
        <v>3516</v>
      </c>
      <c r="D3452" s="143">
        <v>27</v>
      </c>
      <c r="E3452" s="144">
        <v>15444.25</v>
      </c>
      <c r="F3452" s="144">
        <v>4175.63</v>
      </c>
      <c r="G3452" s="144">
        <v>2272.42</v>
      </c>
      <c r="H3452" s="144">
        <v>1643.87</v>
      </c>
      <c r="I3452" s="144">
        <v>8091.92</v>
      </c>
    </row>
    <row r="3453" spans="1:9" x14ac:dyDescent="0.2">
      <c r="A3453" s="141" t="s">
        <v>6919</v>
      </c>
      <c r="B3453" s="142" t="s">
        <v>18833</v>
      </c>
      <c r="C3453" s="143">
        <v>3867</v>
      </c>
      <c r="D3453" s="143">
        <v>24</v>
      </c>
      <c r="E3453" s="144">
        <v>18769.03</v>
      </c>
      <c r="F3453" s="144">
        <v>4592.4799999999996</v>
      </c>
      <c r="G3453" s="144">
        <v>2019.93</v>
      </c>
      <c r="H3453" s="144">
        <v>1997.76</v>
      </c>
      <c r="I3453" s="144">
        <v>8610.17</v>
      </c>
    </row>
    <row r="3454" spans="1:9" x14ac:dyDescent="0.2">
      <c r="A3454" s="141" t="s">
        <v>6921</v>
      </c>
      <c r="B3454" s="142" t="s">
        <v>18834</v>
      </c>
      <c r="C3454" s="143">
        <v>887</v>
      </c>
      <c r="D3454" s="143">
        <v>22</v>
      </c>
      <c r="E3454" s="144">
        <v>3418.39</v>
      </c>
      <c r="F3454" s="144">
        <v>1053.4100000000001</v>
      </c>
      <c r="G3454" s="144">
        <v>1851.61</v>
      </c>
      <c r="H3454" s="144">
        <v>363.85</v>
      </c>
      <c r="I3454" s="144">
        <v>3268.87</v>
      </c>
    </row>
    <row r="3455" spans="1:9" x14ac:dyDescent="0.2">
      <c r="A3455" s="141" t="s">
        <v>6923</v>
      </c>
      <c r="B3455" s="142" t="s">
        <v>18835</v>
      </c>
      <c r="C3455" s="143">
        <v>670</v>
      </c>
      <c r="D3455" s="143">
        <v>7</v>
      </c>
      <c r="E3455" s="144">
        <v>9551.01</v>
      </c>
      <c r="F3455" s="144">
        <v>795.7</v>
      </c>
      <c r="G3455" s="144">
        <v>589.14</v>
      </c>
      <c r="H3455" s="144">
        <v>1016.6</v>
      </c>
      <c r="I3455" s="144">
        <v>2401.44</v>
      </c>
    </row>
    <row r="3456" spans="1:9" x14ac:dyDescent="0.2">
      <c r="A3456" s="141" t="s">
        <v>6925</v>
      </c>
      <c r="B3456" s="142" t="s">
        <v>18836</v>
      </c>
      <c r="C3456" s="143">
        <v>4472</v>
      </c>
      <c r="D3456" s="143">
        <v>49</v>
      </c>
      <c r="E3456" s="144">
        <v>27886.720000000001</v>
      </c>
      <c r="F3456" s="144">
        <v>5310.98</v>
      </c>
      <c r="G3456" s="144">
        <v>4124.0200000000004</v>
      </c>
      <c r="H3456" s="144">
        <v>2968.24</v>
      </c>
      <c r="I3456" s="144">
        <v>12403.24</v>
      </c>
    </row>
    <row r="3457" spans="1:9" x14ac:dyDescent="0.2">
      <c r="A3457" s="141" t="s">
        <v>6927</v>
      </c>
      <c r="B3457" s="142" t="s">
        <v>18837</v>
      </c>
      <c r="C3457" s="143">
        <v>2118</v>
      </c>
      <c r="D3457" s="143">
        <v>25</v>
      </c>
      <c r="E3457" s="144">
        <v>11429.38</v>
      </c>
      <c r="F3457" s="144">
        <v>2515.35</v>
      </c>
      <c r="G3457" s="144">
        <v>2104.1</v>
      </c>
      <c r="H3457" s="144">
        <v>1216.54</v>
      </c>
      <c r="I3457" s="144">
        <v>5835.99</v>
      </c>
    </row>
    <row r="3458" spans="1:9" x14ac:dyDescent="0.2">
      <c r="A3458" s="141" t="s">
        <v>6929</v>
      </c>
      <c r="B3458" s="142" t="s">
        <v>18838</v>
      </c>
      <c r="C3458" s="143">
        <v>1771</v>
      </c>
      <c r="D3458" s="143">
        <v>12</v>
      </c>
      <c r="E3458" s="144">
        <v>10811.49</v>
      </c>
      <c r="F3458" s="144">
        <v>2103.2600000000002</v>
      </c>
      <c r="G3458" s="144">
        <v>1009.97</v>
      </c>
      <c r="H3458" s="144">
        <v>1150.77</v>
      </c>
      <c r="I3458" s="144">
        <v>4264</v>
      </c>
    </row>
    <row r="3459" spans="1:9" x14ac:dyDescent="0.2">
      <c r="A3459" s="141" t="s">
        <v>6931</v>
      </c>
      <c r="B3459" s="142" t="s">
        <v>18839</v>
      </c>
      <c r="C3459" s="143">
        <v>2209</v>
      </c>
      <c r="D3459" s="143">
        <v>20</v>
      </c>
      <c r="E3459" s="144">
        <v>7577.91</v>
      </c>
      <c r="F3459" s="144">
        <v>2623.42</v>
      </c>
      <c r="G3459" s="144">
        <v>1683.28</v>
      </c>
      <c r="H3459" s="144">
        <v>806.58</v>
      </c>
      <c r="I3459" s="144">
        <v>5113.28</v>
      </c>
    </row>
    <row r="3460" spans="1:9" x14ac:dyDescent="0.2">
      <c r="A3460" s="141" t="s">
        <v>6933</v>
      </c>
      <c r="B3460" s="142" t="s">
        <v>18840</v>
      </c>
      <c r="C3460" s="143">
        <v>1075</v>
      </c>
      <c r="D3460" s="143">
        <v>16</v>
      </c>
      <c r="E3460" s="144">
        <v>40003.269999999997</v>
      </c>
      <c r="F3460" s="144">
        <v>1276.68</v>
      </c>
      <c r="G3460" s="144">
        <v>1346.62</v>
      </c>
      <c r="H3460" s="144">
        <v>4257.92</v>
      </c>
      <c r="I3460" s="144">
        <v>6881.22</v>
      </c>
    </row>
    <row r="3461" spans="1:9" x14ac:dyDescent="0.2">
      <c r="A3461" s="141" t="s">
        <v>6935</v>
      </c>
      <c r="B3461" s="142" t="s">
        <v>18841</v>
      </c>
      <c r="C3461" s="143">
        <v>2422</v>
      </c>
      <c r="D3461" s="143">
        <v>12</v>
      </c>
      <c r="E3461" s="144">
        <v>8685.77</v>
      </c>
      <c r="F3461" s="144">
        <v>2876.38</v>
      </c>
      <c r="G3461" s="144">
        <v>1009.97</v>
      </c>
      <c r="H3461" s="144">
        <v>924.5</v>
      </c>
      <c r="I3461" s="144">
        <v>4810.8500000000004</v>
      </c>
    </row>
    <row r="3462" spans="1:9" x14ac:dyDescent="0.2">
      <c r="A3462" s="141" t="s">
        <v>6937</v>
      </c>
      <c r="B3462" s="142" t="s">
        <v>18842</v>
      </c>
      <c r="C3462" s="143">
        <v>14059</v>
      </c>
      <c r="D3462" s="143">
        <v>136</v>
      </c>
      <c r="E3462" s="144">
        <v>80661.14</v>
      </c>
      <c r="F3462" s="144">
        <v>16696.580000000002</v>
      </c>
      <c r="G3462" s="144">
        <v>11446.28</v>
      </c>
      <c r="H3462" s="144">
        <v>8585.51</v>
      </c>
      <c r="I3462" s="144">
        <v>36728.370000000003</v>
      </c>
    </row>
    <row r="3463" spans="1:9" x14ac:dyDescent="0.2">
      <c r="A3463" s="141" t="s">
        <v>6939</v>
      </c>
      <c r="B3463" s="142" t="s">
        <v>18843</v>
      </c>
      <c r="C3463" s="143">
        <v>13545</v>
      </c>
      <c r="D3463" s="143">
        <v>133</v>
      </c>
      <c r="E3463" s="144">
        <v>94130.880000000005</v>
      </c>
      <c r="F3463" s="144">
        <v>16086.15</v>
      </c>
      <c r="G3463" s="144">
        <v>11193.79</v>
      </c>
      <c r="H3463" s="144">
        <v>10019.219999999999</v>
      </c>
      <c r="I3463" s="144">
        <v>37299.160000000003</v>
      </c>
    </row>
    <row r="3464" spans="1:9" x14ac:dyDescent="0.2">
      <c r="A3464" s="141" t="s">
        <v>6941</v>
      </c>
      <c r="B3464" s="142" t="s">
        <v>18844</v>
      </c>
      <c r="C3464" s="143">
        <v>7194</v>
      </c>
      <c r="D3464" s="143">
        <v>73</v>
      </c>
      <c r="E3464" s="144">
        <v>46668.95</v>
      </c>
      <c r="F3464" s="144">
        <v>8543.66</v>
      </c>
      <c r="G3464" s="144">
        <v>6143.96</v>
      </c>
      <c r="H3464" s="144">
        <v>4967.41</v>
      </c>
      <c r="I3464" s="144">
        <v>19655.03</v>
      </c>
    </row>
    <row r="3465" spans="1:9" x14ac:dyDescent="0.2">
      <c r="A3465" s="141" t="s">
        <v>6943</v>
      </c>
      <c r="B3465" s="142" t="s">
        <v>18845</v>
      </c>
      <c r="C3465" s="143">
        <v>1350</v>
      </c>
      <c r="D3465" s="143">
        <v>19</v>
      </c>
      <c r="E3465" s="144">
        <v>24279.07</v>
      </c>
      <c r="F3465" s="144">
        <v>1603.27</v>
      </c>
      <c r="G3465" s="144">
        <v>1599.11</v>
      </c>
      <c r="H3465" s="144">
        <v>2584.25</v>
      </c>
      <c r="I3465" s="144">
        <v>5786.63</v>
      </c>
    </row>
    <row r="3466" spans="1:9" x14ac:dyDescent="0.2">
      <c r="A3466" s="141" t="s">
        <v>6945</v>
      </c>
      <c r="B3466" s="142" t="s">
        <v>18846</v>
      </c>
      <c r="C3466" s="143">
        <v>760</v>
      </c>
      <c r="D3466" s="143">
        <v>4</v>
      </c>
      <c r="E3466" s="144">
        <v>12682.86</v>
      </c>
      <c r="F3466" s="144">
        <v>902.58</v>
      </c>
      <c r="G3466" s="144">
        <v>336.66</v>
      </c>
      <c r="H3466" s="144">
        <v>1349.95</v>
      </c>
      <c r="I3466" s="144">
        <v>2589.19</v>
      </c>
    </row>
    <row r="3467" spans="1:9" x14ac:dyDescent="0.2">
      <c r="A3467" s="141" t="s">
        <v>6947</v>
      </c>
      <c r="B3467" s="142" t="s">
        <v>18847</v>
      </c>
      <c r="C3467" s="143">
        <v>34208</v>
      </c>
      <c r="D3467" s="143">
        <v>477</v>
      </c>
      <c r="E3467" s="144">
        <v>246321.47</v>
      </c>
      <c r="F3467" s="144">
        <v>40625.699999999997</v>
      </c>
      <c r="G3467" s="144">
        <v>40146.14</v>
      </c>
      <c r="H3467" s="144">
        <v>26218.27</v>
      </c>
      <c r="I3467" s="144">
        <v>106990.11</v>
      </c>
    </row>
    <row r="3468" spans="1:9" x14ac:dyDescent="0.2">
      <c r="A3468" s="141" t="s">
        <v>6949</v>
      </c>
      <c r="B3468" s="142" t="s">
        <v>18848</v>
      </c>
      <c r="C3468" s="143">
        <v>3649</v>
      </c>
      <c r="D3468" s="143">
        <v>23</v>
      </c>
      <c r="E3468" s="144">
        <v>17517.91</v>
      </c>
      <c r="F3468" s="144">
        <v>4333.58</v>
      </c>
      <c r="G3468" s="144">
        <v>1935.77</v>
      </c>
      <c r="H3468" s="144">
        <v>1864.59</v>
      </c>
      <c r="I3468" s="144">
        <v>8133.94</v>
      </c>
    </row>
    <row r="3469" spans="1:9" x14ac:dyDescent="0.2">
      <c r="A3469" s="141" t="s">
        <v>6951</v>
      </c>
      <c r="B3469" s="142" t="s">
        <v>18849</v>
      </c>
      <c r="C3469" s="143">
        <v>4376</v>
      </c>
      <c r="D3469" s="143">
        <v>47</v>
      </c>
      <c r="E3469" s="144">
        <v>68708.160000000003</v>
      </c>
      <c r="F3469" s="144">
        <v>5196.9799999999996</v>
      </c>
      <c r="G3469" s="144">
        <v>3955.7</v>
      </c>
      <c r="H3469" s="144">
        <v>7313.24</v>
      </c>
      <c r="I3469" s="144">
        <v>16465.919999999998</v>
      </c>
    </row>
    <row r="3470" spans="1:9" x14ac:dyDescent="0.2">
      <c r="A3470" s="141" t="s">
        <v>6953</v>
      </c>
      <c r="B3470" s="142" t="s">
        <v>18850</v>
      </c>
      <c r="C3470" s="143">
        <v>10545</v>
      </c>
      <c r="D3470" s="143">
        <v>97</v>
      </c>
      <c r="E3470" s="144">
        <v>104354.6</v>
      </c>
      <c r="F3470" s="144">
        <v>12523.33</v>
      </c>
      <c r="G3470" s="144">
        <v>8163.89</v>
      </c>
      <c r="H3470" s="144">
        <v>11107.42</v>
      </c>
      <c r="I3470" s="144">
        <v>31794.639999999999</v>
      </c>
    </row>
    <row r="3471" spans="1:9" x14ac:dyDescent="0.2">
      <c r="A3471" s="141" t="s">
        <v>6955</v>
      </c>
      <c r="B3471" s="142" t="s">
        <v>18851</v>
      </c>
      <c r="C3471" s="143">
        <v>3026</v>
      </c>
      <c r="D3471" s="143">
        <v>33</v>
      </c>
      <c r="E3471" s="144">
        <v>45371.51</v>
      </c>
      <c r="F3471" s="144">
        <v>3593.7</v>
      </c>
      <c r="G3471" s="144">
        <v>2777.41</v>
      </c>
      <c r="H3471" s="144">
        <v>4829.3100000000004</v>
      </c>
      <c r="I3471" s="144">
        <v>11200.42</v>
      </c>
    </row>
    <row r="3472" spans="1:9" x14ac:dyDescent="0.2">
      <c r="A3472" s="141" t="s">
        <v>6957</v>
      </c>
      <c r="B3472" s="142" t="s">
        <v>18852</v>
      </c>
      <c r="C3472" s="143">
        <v>7967</v>
      </c>
      <c r="D3472" s="143">
        <v>78</v>
      </c>
      <c r="E3472" s="144">
        <v>144060.15</v>
      </c>
      <c r="F3472" s="144">
        <v>9461.67</v>
      </c>
      <c r="G3472" s="144">
        <v>6564.78</v>
      </c>
      <c r="H3472" s="144">
        <v>15333.65</v>
      </c>
      <c r="I3472" s="144">
        <v>31360.1</v>
      </c>
    </row>
    <row r="3473" spans="1:9" x14ac:dyDescent="0.2">
      <c r="A3473" s="141" t="s">
        <v>6959</v>
      </c>
      <c r="B3473" s="142" t="s">
        <v>18853</v>
      </c>
      <c r="C3473" s="143">
        <v>956</v>
      </c>
      <c r="D3473" s="143">
        <v>11</v>
      </c>
      <c r="E3473" s="144">
        <v>1867.89</v>
      </c>
      <c r="F3473" s="144">
        <v>1135.3499999999999</v>
      </c>
      <c r="G3473" s="144">
        <v>925.8</v>
      </c>
      <c r="H3473" s="144">
        <v>198.82</v>
      </c>
      <c r="I3473" s="144">
        <v>2259.9699999999998</v>
      </c>
    </row>
    <row r="3474" spans="1:9" x14ac:dyDescent="0.2">
      <c r="A3474" s="141" t="s">
        <v>6961</v>
      </c>
      <c r="B3474" s="142" t="s">
        <v>18854</v>
      </c>
      <c r="C3474" s="143">
        <v>6106</v>
      </c>
      <c r="D3474" s="143">
        <v>57</v>
      </c>
      <c r="E3474" s="144">
        <v>55158.01</v>
      </c>
      <c r="F3474" s="144">
        <v>7251.54</v>
      </c>
      <c r="G3474" s="144">
        <v>4797.34</v>
      </c>
      <c r="H3474" s="144">
        <v>5870.98</v>
      </c>
      <c r="I3474" s="144">
        <v>17919.86</v>
      </c>
    </row>
    <row r="3475" spans="1:9" x14ac:dyDescent="0.2">
      <c r="A3475" s="141" t="s">
        <v>6963</v>
      </c>
      <c r="B3475" s="142" t="s">
        <v>18855</v>
      </c>
      <c r="C3475" s="143">
        <v>392</v>
      </c>
      <c r="D3475" s="143">
        <v>4</v>
      </c>
      <c r="E3475" s="144">
        <v>2051.83</v>
      </c>
      <c r="F3475" s="144">
        <v>465.54</v>
      </c>
      <c r="G3475" s="144">
        <v>336.66</v>
      </c>
      <c r="H3475" s="144">
        <v>218.39</v>
      </c>
      <c r="I3475" s="144">
        <v>1020.59</v>
      </c>
    </row>
    <row r="3476" spans="1:9" x14ac:dyDescent="0.2">
      <c r="A3476" s="141" t="s">
        <v>6965</v>
      </c>
      <c r="B3476" s="142" t="s">
        <v>18856</v>
      </c>
      <c r="C3476" s="143">
        <v>1320</v>
      </c>
      <c r="D3476" s="143">
        <v>33</v>
      </c>
      <c r="E3476" s="144">
        <v>19884.830000000002</v>
      </c>
      <c r="F3476" s="144">
        <v>1567.64</v>
      </c>
      <c r="G3476" s="144">
        <v>2777.41</v>
      </c>
      <c r="H3476" s="144">
        <v>2116.5300000000002</v>
      </c>
      <c r="I3476" s="144">
        <v>6461.58</v>
      </c>
    </row>
    <row r="3477" spans="1:9" x14ac:dyDescent="0.2">
      <c r="A3477" s="141" t="s">
        <v>6967</v>
      </c>
      <c r="B3477" s="142" t="s">
        <v>18857</v>
      </c>
      <c r="C3477" s="143">
        <v>2656</v>
      </c>
      <c r="D3477" s="143">
        <v>29</v>
      </c>
      <c r="E3477" s="144">
        <v>22508.62</v>
      </c>
      <c r="F3477" s="144">
        <v>3154.29</v>
      </c>
      <c r="G3477" s="144">
        <v>2440.75</v>
      </c>
      <c r="H3477" s="144">
        <v>2395.8000000000002</v>
      </c>
      <c r="I3477" s="144">
        <v>7990.84</v>
      </c>
    </row>
    <row r="3478" spans="1:9" x14ac:dyDescent="0.2">
      <c r="A3478" s="141" t="s">
        <v>6969</v>
      </c>
      <c r="B3478" s="142" t="s">
        <v>18858</v>
      </c>
      <c r="C3478" s="143">
        <v>4311</v>
      </c>
      <c r="D3478" s="143">
        <v>31</v>
      </c>
      <c r="E3478" s="144">
        <v>38751.46</v>
      </c>
      <c r="F3478" s="144">
        <v>5119.78</v>
      </c>
      <c r="G3478" s="144">
        <v>2609.08</v>
      </c>
      <c r="H3478" s="144">
        <v>4124.67</v>
      </c>
      <c r="I3478" s="144">
        <v>11853.53</v>
      </c>
    </row>
    <row r="3479" spans="1:9" x14ac:dyDescent="0.2">
      <c r="A3479" s="141" t="s">
        <v>6971</v>
      </c>
      <c r="B3479" s="142" t="s">
        <v>18859</v>
      </c>
      <c r="C3479" s="143">
        <v>2832</v>
      </c>
      <c r="D3479" s="143">
        <v>16</v>
      </c>
      <c r="E3479" s="144">
        <v>23472.2</v>
      </c>
      <c r="F3479" s="144">
        <v>3363.3</v>
      </c>
      <c r="G3479" s="144">
        <v>1346.62</v>
      </c>
      <c r="H3479" s="144">
        <v>2498.36</v>
      </c>
      <c r="I3479" s="144">
        <v>7208.28</v>
      </c>
    </row>
    <row r="3480" spans="1:9" x14ac:dyDescent="0.2">
      <c r="A3480" s="141" t="s">
        <v>6973</v>
      </c>
      <c r="B3480" s="142" t="s">
        <v>18860</v>
      </c>
      <c r="C3480" s="143">
        <v>2243</v>
      </c>
      <c r="D3480" s="143">
        <v>20</v>
      </c>
      <c r="E3480" s="144">
        <v>19410.419999999998</v>
      </c>
      <c r="F3480" s="144">
        <v>2663.81</v>
      </c>
      <c r="G3480" s="144">
        <v>1683.28</v>
      </c>
      <c r="H3480" s="144">
        <v>2066.0300000000002</v>
      </c>
      <c r="I3480" s="144">
        <v>6413.12</v>
      </c>
    </row>
    <row r="3481" spans="1:9" x14ac:dyDescent="0.2">
      <c r="A3481" s="141" t="s">
        <v>6975</v>
      </c>
      <c r="B3481" s="142" t="s">
        <v>18861</v>
      </c>
      <c r="C3481" s="143">
        <v>185</v>
      </c>
      <c r="D3481" s="143">
        <v>1</v>
      </c>
      <c r="E3481" s="144">
        <v>248.82</v>
      </c>
      <c r="F3481" s="144">
        <v>219.7</v>
      </c>
      <c r="G3481" s="144">
        <v>84.16</v>
      </c>
      <c r="H3481" s="144">
        <v>26.49</v>
      </c>
      <c r="I3481" s="144">
        <v>330.35</v>
      </c>
    </row>
    <row r="3482" spans="1:9" x14ac:dyDescent="0.2">
      <c r="A3482" s="141" t="s">
        <v>6977</v>
      </c>
      <c r="B3482" s="142" t="s">
        <v>18862</v>
      </c>
      <c r="C3482" s="143">
        <v>283</v>
      </c>
      <c r="D3482" s="143">
        <v>2</v>
      </c>
      <c r="E3482" s="144">
        <v>360.78</v>
      </c>
      <c r="F3482" s="144">
        <v>336.1</v>
      </c>
      <c r="G3482" s="144">
        <v>168.33</v>
      </c>
      <c r="H3482" s="144">
        <v>38.4</v>
      </c>
      <c r="I3482" s="144">
        <v>542.83000000000004</v>
      </c>
    </row>
    <row r="3483" spans="1:9" x14ac:dyDescent="0.2">
      <c r="A3483" s="141" t="s">
        <v>6979</v>
      </c>
      <c r="B3483" s="142" t="s">
        <v>18863</v>
      </c>
      <c r="C3483" s="143">
        <v>594</v>
      </c>
      <c r="D3483" s="143">
        <v>6</v>
      </c>
      <c r="E3483" s="144">
        <v>1155.31</v>
      </c>
      <c r="F3483" s="144">
        <v>705.44</v>
      </c>
      <c r="G3483" s="144">
        <v>504.98</v>
      </c>
      <c r="H3483" s="144">
        <v>122.97</v>
      </c>
      <c r="I3483" s="144">
        <v>1333.39</v>
      </c>
    </row>
    <row r="3484" spans="1:9" x14ac:dyDescent="0.2">
      <c r="A3484" s="141" t="s">
        <v>6981</v>
      </c>
      <c r="B3484" s="142" t="s">
        <v>18864</v>
      </c>
      <c r="C3484" s="143">
        <v>596</v>
      </c>
      <c r="D3484" s="143">
        <v>5</v>
      </c>
      <c r="E3484" s="144">
        <v>2052.0500000000002</v>
      </c>
      <c r="F3484" s="144">
        <v>707.82</v>
      </c>
      <c r="G3484" s="144">
        <v>420.82</v>
      </c>
      <c r="H3484" s="144">
        <v>218.42</v>
      </c>
      <c r="I3484" s="144">
        <v>1347.06</v>
      </c>
    </row>
    <row r="3485" spans="1:9" x14ac:dyDescent="0.2">
      <c r="A3485" s="141" t="s">
        <v>6983</v>
      </c>
      <c r="B3485" s="142" t="s">
        <v>18865</v>
      </c>
      <c r="C3485" s="143">
        <v>351</v>
      </c>
      <c r="D3485" s="143">
        <v>11</v>
      </c>
      <c r="E3485" s="144">
        <v>2936.87</v>
      </c>
      <c r="F3485" s="144">
        <v>416.85</v>
      </c>
      <c r="G3485" s="144">
        <v>925.8</v>
      </c>
      <c r="H3485" s="144">
        <v>312.60000000000002</v>
      </c>
      <c r="I3485" s="144">
        <v>1655.25</v>
      </c>
    </row>
    <row r="3486" spans="1:9" x14ac:dyDescent="0.2">
      <c r="A3486" s="141" t="s">
        <v>6985</v>
      </c>
      <c r="B3486" s="142" t="s">
        <v>18866</v>
      </c>
      <c r="C3486" s="143">
        <v>562</v>
      </c>
      <c r="D3486" s="143">
        <v>7</v>
      </c>
      <c r="E3486" s="144">
        <v>899.29</v>
      </c>
      <c r="F3486" s="144">
        <v>667.43</v>
      </c>
      <c r="G3486" s="144">
        <v>589.14</v>
      </c>
      <c r="H3486" s="144">
        <v>95.72</v>
      </c>
      <c r="I3486" s="144">
        <v>1352.29</v>
      </c>
    </row>
    <row r="3487" spans="1:9" x14ac:dyDescent="0.2">
      <c r="A3487" s="141" t="s">
        <v>6987</v>
      </c>
      <c r="B3487" s="142" t="s">
        <v>18867</v>
      </c>
      <c r="C3487" s="143">
        <v>788</v>
      </c>
      <c r="D3487" s="143">
        <v>10</v>
      </c>
      <c r="E3487" s="144">
        <v>2167.91</v>
      </c>
      <c r="F3487" s="144">
        <v>935.83</v>
      </c>
      <c r="G3487" s="144">
        <v>841.64</v>
      </c>
      <c r="H3487" s="144">
        <v>230.75</v>
      </c>
      <c r="I3487" s="144">
        <v>2008.22</v>
      </c>
    </row>
    <row r="3488" spans="1:9" x14ac:dyDescent="0.2">
      <c r="A3488" s="141" t="s">
        <v>6989</v>
      </c>
      <c r="B3488" s="142" t="s">
        <v>18868</v>
      </c>
      <c r="C3488" s="143">
        <v>10553</v>
      </c>
      <c r="D3488" s="143">
        <v>169</v>
      </c>
      <c r="E3488" s="144">
        <v>42176.75</v>
      </c>
      <c r="F3488" s="144">
        <v>12532.82</v>
      </c>
      <c r="G3488" s="144">
        <v>14223.69</v>
      </c>
      <c r="H3488" s="144">
        <v>4489.26</v>
      </c>
      <c r="I3488" s="144">
        <v>31245.77</v>
      </c>
    </row>
    <row r="3489" spans="1:9" x14ac:dyDescent="0.2">
      <c r="A3489" s="141" t="s">
        <v>6991</v>
      </c>
      <c r="B3489" s="142" t="s">
        <v>18869</v>
      </c>
      <c r="C3489" s="143">
        <v>287</v>
      </c>
      <c r="D3489" s="143">
        <v>3</v>
      </c>
      <c r="E3489" s="144">
        <v>456.02</v>
      </c>
      <c r="F3489" s="144">
        <v>340.84</v>
      </c>
      <c r="G3489" s="144">
        <v>252.49</v>
      </c>
      <c r="H3489" s="144">
        <v>48.54</v>
      </c>
      <c r="I3489" s="144">
        <v>641.87</v>
      </c>
    </row>
    <row r="3490" spans="1:9" x14ac:dyDescent="0.2">
      <c r="A3490" s="141" t="s">
        <v>6993</v>
      </c>
      <c r="B3490" s="142" t="s">
        <v>18870</v>
      </c>
      <c r="C3490" s="143">
        <v>10068</v>
      </c>
      <c r="D3490" s="143">
        <v>151</v>
      </c>
      <c r="E3490" s="144">
        <v>101456.61</v>
      </c>
      <c r="F3490" s="144">
        <v>11956.84</v>
      </c>
      <c r="G3490" s="144">
        <v>12708.74</v>
      </c>
      <c r="H3490" s="144">
        <v>10798.96</v>
      </c>
      <c r="I3490" s="144">
        <v>35464.54</v>
      </c>
    </row>
    <row r="3491" spans="1:9" x14ac:dyDescent="0.2">
      <c r="A3491" s="141" t="s">
        <v>6995</v>
      </c>
      <c r="B3491" s="142" t="s">
        <v>18871</v>
      </c>
      <c r="C3491" s="143">
        <v>167</v>
      </c>
      <c r="D3491" s="143">
        <v>1</v>
      </c>
      <c r="E3491" s="144">
        <v>186.61</v>
      </c>
      <c r="F3491" s="144">
        <v>198.33</v>
      </c>
      <c r="G3491" s="144">
        <v>84.16</v>
      </c>
      <c r="H3491" s="144">
        <v>19.86</v>
      </c>
      <c r="I3491" s="144">
        <v>302.35000000000002</v>
      </c>
    </row>
    <row r="3492" spans="1:9" x14ac:dyDescent="0.2">
      <c r="A3492" s="141" t="s">
        <v>6997</v>
      </c>
      <c r="B3492" s="142" t="s">
        <v>18872</v>
      </c>
      <c r="C3492" s="143">
        <v>308</v>
      </c>
      <c r="D3492" s="143">
        <v>3</v>
      </c>
      <c r="E3492" s="144">
        <v>28221.41</v>
      </c>
      <c r="F3492" s="144">
        <v>365.78</v>
      </c>
      <c r="G3492" s="144">
        <v>252.49</v>
      </c>
      <c r="H3492" s="144">
        <v>3003.86</v>
      </c>
      <c r="I3492" s="144">
        <v>3622.13</v>
      </c>
    </row>
    <row r="3493" spans="1:9" x14ac:dyDescent="0.2">
      <c r="A3493" s="141" t="s">
        <v>6999</v>
      </c>
      <c r="B3493" s="142" t="s">
        <v>18873</v>
      </c>
      <c r="C3493" s="143">
        <v>8455</v>
      </c>
      <c r="D3493" s="143">
        <v>117</v>
      </c>
      <c r="E3493" s="144">
        <v>32267.19</v>
      </c>
      <c r="F3493" s="144">
        <v>10041.219999999999</v>
      </c>
      <c r="G3493" s="144">
        <v>9847.17</v>
      </c>
      <c r="H3493" s="144">
        <v>3434.5</v>
      </c>
      <c r="I3493" s="144">
        <v>23322.89</v>
      </c>
    </row>
    <row r="3494" spans="1:9" x14ac:dyDescent="0.2">
      <c r="A3494" s="141" t="s">
        <v>7001</v>
      </c>
      <c r="B3494" s="142" t="s">
        <v>18874</v>
      </c>
      <c r="C3494" s="143">
        <v>2426</v>
      </c>
      <c r="D3494" s="143">
        <v>22</v>
      </c>
      <c r="E3494" s="144">
        <v>7486.03</v>
      </c>
      <c r="F3494" s="144">
        <v>2881.14</v>
      </c>
      <c r="G3494" s="144">
        <v>1851.61</v>
      </c>
      <c r="H3494" s="144">
        <v>796.81</v>
      </c>
      <c r="I3494" s="144">
        <v>5529.56</v>
      </c>
    </row>
    <row r="3495" spans="1:9" x14ac:dyDescent="0.2">
      <c r="A3495" s="141" t="s">
        <v>7003</v>
      </c>
      <c r="B3495" s="142" t="s">
        <v>18875</v>
      </c>
      <c r="C3495" s="143">
        <v>464</v>
      </c>
      <c r="D3495" s="143">
        <v>10</v>
      </c>
      <c r="E3495" s="144">
        <v>8146.67</v>
      </c>
      <c r="F3495" s="144">
        <v>551.04999999999995</v>
      </c>
      <c r="G3495" s="144">
        <v>841.64</v>
      </c>
      <c r="H3495" s="144">
        <v>867.13</v>
      </c>
      <c r="I3495" s="144">
        <v>2259.8200000000002</v>
      </c>
    </row>
    <row r="3496" spans="1:9" x14ac:dyDescent="0.2">
      <c r="A3496" s="141" t="s">
        <v>7005</v>
      </c>
      <c r="B3496" s="142" t="s">
        <v>18876</v>
      </c>
      <c r="C3496" s="143">
        <v>541</v>
      </c>
      <c r="D3496" s="143">
        <v>8</v>
      </c>
      <c r="E3496" s="144">
        <v>2550.61</v>
      </c>
      <c r="F3496" s="144">
        <v>642.5</v>
      </c>
      <c r="G3496" s="144">
        <v>673.31</v>
      </c>
      <c r="H3496" s="144">
        <v>271.49</v>
      </c>
      <c r="I3496" s="144">
        <v>1587.3</v>
      </c>
    </row>
    <row r="3497" spans="1:9" x14ac:dyDescent="0.2">
      <c r="A3497" s="141" t="s">
        <v>7007</v>
      </c>
      <c r="B3497" s="142" t="s">
        <v>18877</v>
      </c>
      <c r="C3497" s="143">
        <v>178</v>
      </c>
      <c r="D3497" s="143">
        <v>0</v>
      </c>
      <c r="E3497" s="144">
        <v>0</v>
      </c>
      <c r="F3497" s="144">
        <v>211.39</v>
      </c>
      <c r="G3497" s="144">
        <v>0</v>
      </c>
      <c r="H3497" s="144">
        <v>0</v>
      </c>
      <c r="I3497" s="144">
        <v>211.39</v>
      </c>
    </row>
    <row r="3498" spans="1:9" x14ac:dyDescent="0.2">
      <c r="A3498" s="141" t="s">
        <v>7009</v>
      </c>
      <c r="B3498" s="142" t="s">
        <v>18878</v>
      </c>
      <c r="C3498" s="143">
        <v>347</v>
      </c>
      <c r="D3498" s="143">
        <v>0</v>
      </c>
      <c r="E3498" s="144">
        <v>0</v>
      </c>
      <c r="F3498" s="144">
        <v>412.1</v>
      </c>
      <c r="G3498" s="144">
        <v>0</v>
      </c>
      <c r="H3498" s="144">
        <v>0</v>
      </c>
      <c r="I3498" s="144">
        <v>412.1</v>
      </c>
    </row>
    <row r="3499" spans="1:9" x14ac:dyDescent="0.2">
      <c r="A3499" s="141" t="s">
        <v>7011</v>
      </c>
      <c r="B3499" s="142" t="s">
        <v>18879</v>
      </c>
      <c r="C3499" s="143">
        <v>444</v>
      </c>
      <c r="D3499" s="143">
        <v>2</v>
      </c>
      <c r="E3499" s="144">
        <v>346.29</v>
      </c>
      <c r="F3499" s="144">
        <v>527.29999999999995</v>
      </c>
      <c r="G3499" s="144">
        <v>168.33</v>
      </c>
      <c r="H3499" s="144">
        <v>36.86</v>
      </c>
      <c r="I3499" s="144">
        <v>732.49</v>
      </c>
    </row>
    <row r="3500" spans="1:9" x14ac:dyDescent="0.2">
      <c r="A3500" s="141" t="s">
        <v>7013</v>
      </c>
      <c r="B3500" s="142" t="s">
        <v>18880</v>
      </c>
      <c r="C3500" s="143">
        <v>1819</v>
      </c>
      <c r="D3500" s="143">
        <v>34</v>
      </c>
      <c r="E3500" s="144">
        <v>27156.66</v>
      </c>
      <c r="F3500" s="144">
        <v>2160.2600000000002</v>
      </c>
      <c r="G3500" s="144">
        <v>2861.57</v>
      </c>
      <c r="H3500" s="144">
        <v>2890.54</v>
      </c>
      <c r="I3500" s="144">
        <v>7912.37</v>
      </c>
    </row>
    <row r="3501" spans="1:9" x14ac:dyDescent="0.2">
      <c r="A3501" s="141" t="s">
        <v>7015</v>
      </c>
      <c r="B3501" s="142" t="s">
        <v>18881</v>
      </c>
      <c r="C3501" s="143">
        <v>306</v>
      </c>
      <c r="D3501" s="143">
        <v>3</v>
      </c>
      <c r="E3501" s="144">
        <v>1337.39</v>
      </c>
      <c r="F3501" s="144">
        <v>363.41</v>
      </c>
      <c r="G3501" s="144">
        <v>252.49</v>
      </c>
      <c r="H3501" s="144">
        <v>142.35</v>
      </c>
      <c r="I3501" s="144">
        <v>758.25</v>
      </c>
    </row>
    <row r="3502" spans="1:9" x14ac:dyDescent="0.2">
      <c r="A3502" s="141" t="s">
        <v>7017</v>
      </c>
      <c r="B3502" s="142" t="s">
        <v>18882</v>
      </c>
      <c r="C3502" s="143">
        <v>306</v>
      </c>
      <c r="D3502" s="143">
        <v>14</v>
      </c>
      <c r="E3502" s="144">
        <v>3884.06</v>
      </c>
      <c r="F3502" s="144">
        <v>363.41</v>
      </c>
      <c r="G3502" s="144">
        <v>1178.3</v>
      </c>
      <c r="H3502" s="144">
        <v>413.42</v>
      </c>
      <c r="I3502" s="144">
        <v>1955.13</v>
      </c>
    </row>
    <row r="3503" spans="1:9" x14ac:dyDescent="0.2">
      <c r="A3503" s="141" t="s">
        <v>7019</v>
      </c>
      <c r="B3503" s="142" t="s">
        <v>18883</v>
      </c>
      <c r="C3503" s="143">
        <v>725</v>
      </c>
      <c r="D3503" s="143">
        <v>7</v>
      </c>
      <c r="E3503" s="144">
        <v>834.4</v>
      </c>
      <c r="F3503" s="144">
        <v>861.02</v>
      </c>
      <c r="G3503" s="144">
        <v>589.14</v>
      </c>
      <c r="H3503" s="144">
        <v>88.82</v>
      </c>
      <c r="I3503" s="144">
        <v>1538.98</v>
      </c>
    </row>
    <row r="3504" spans="1:9" x14ac:dyDescent="0.2">
      <c r="A3504" s="141" t="s">
        <v>7021</v>
      </c>
      <c r="B3504" s="142" t="s">
        <v>18884</v>
      </c>
      <c r="C3504" s="143">
        <v>294</v>
      </c>
      <c r="D3504" s="143">
        <v>0</v>
      </c>
      <c r="E3504" s="144">
        <v>0</v>
      </c>
      <c r="F3504" s="144">
        <v>349.16</v>
      </c>
      <c r="G3504" s="144">
        <v>0</v>
      </c>
      <c r="H3504" s="144">
        <v>0</v>
      </c>
      <c r="I3504" s="144">
        <v>349.16</v>
      </c>
    </row>
    <row r="3505" spans="1:9" x14ac:dyDescent="0.2">
      <c r="A3505" s="141" t="s">
        <v>7023</v>
      </c>
      <c r="B3505" s="142" t="s">
        <v>18885</v>
      </c>
      <c r="C3505" s="143">
        <v>1113</v>
      </c>
      <c r="D3505" s="143">
        <v>7</v>
      </c>
      <c r="E3505" s="144">
        <v>1434.47</v>
      </c>
      <c r="F3505" s="144">
        <v>1321.81</v>
      </c>
      <c r="G3505" s="144">
        <v>589.14</v>
      </c>
      <c r="H3505" s="144">
        <v>152.68</v>
      </c>
      <c r="I3505" s="144">
        <v>2063.63</v>
      </c>
    </row>
    <row r="3506" spans="1:9" x14ac:dyDescent="0.2">
      <c r="A3506" s="141" t="s">
        <v>7025</v>
      </c>
      <c r="B3506" s="142" t="s">
        <v>18886</v>
      </c>
      <c r="C3506" s="143">
        <v>1331</v>
      </c>
      <c r="D3506" s="143">
        <v>33</v>
      </c>
      <c r="E3506" s="144">
        <v>16633.34</v>
      </c>
      <c r="F3506" s="144">
        <v>1580.7</v>
      </c>
      <c r="G3506" s="144">
        <v>2777.41</v>
      </c>
      <c r="H3506" s="144">
        <v>1770.44</v>
      </c>
      <c r="I3506" s="144">
        <v>6128.55</v>
      </c>
    </row>
    <row r="3507" spans="1:9" x14ac:dyDescent="0.2">
      <c r="A3507" s="141" t="s">
        <v>7027</v>
      </c>
      <c r="B3507" s="142" t="s">
        <v>18887</v>
      </c>
      <c r="C3507" s="143">
        <v>409</v>
      </c>
      <c r="D3507" s="143">
        <v>11</v>
      </c>
      <c r="E3507" s="144">
        <v>2271.2800000000002</v>
      </c>
      <c r="F3507" s="144">
        <v>485.73</v>
      </c>
      <c r="G3507" s="144">
        <v>925.8</v>
      </c>
      <c r="H3507" s="144">
        <v>241.75</v>
      </c>
      <c r="I3507" s="144">
        <v>1653.28</v>
      </c>
    </row>
    <row r="3508" spans="1:9" x14ac:dyDescent="0.2">
      <c r="A3508" s="141" t="s">
        <v>7029</v>
      </c>
      <c r="B3508" s="142" t="s">
        <v>18888</v>
      </c>
      <c r="C3508" s="143">
        <v>731</v>
      </c>
      <c r="D3508" s="143">
        <v>5</v>
      </c>
      <c r="E3508" s="144">
        <v>902.66</v>
      </c>
      <c r="F3508" s="144">
        <v>868.14</v>
      </c>
      <c r="G3508" s="144">
        <v>420.82</v>
      </c>
      <c r="H3508" s="144">
        <v>96.08</v>
      </c>
      <c r="I3508" s="144">
        <v>1385.04</v>
      </c>
    </row>
    <row r="3509" spans="1:9" x14ac:dyDescent="0.2">
      <c r="A3509" s="141" t="s">
        <v>7031</v>
      </c>
      <c r="B3509" s="142" t="s">
        <v>18889</v>
      </c>
      <c r="C3509" s="143">
        <v>4888</v>
      </c>
      <c r="D3509" s="143">
        <v>47</v>
      </c>
      <c r="E3509" s="144">
        <v>22182.47</v>
      </c>
      <c r="F3509" s="144">
        <v>5805.03</v>
      </c>
      <c r="G3509" s="144">
        <v>3955.7</v>
      </c>
      <c r="H3509" s="144">
        <v>2361.09</v>
      </c>
      <c r="I3509" s="144">
        <v>12121.82</v>
      </c>
    </row>
    <row r="3510" spans="1:9" x14ac:dyDescent="0.2">
      <c r="A3510" s="141" t="s">
        <v>7033</v>
      </c>
      <c r="B3510" s="142" t="s">
        <v>18890</v>
      </c>
      <c r="C3510" s="143">
        <v>217</v>
      </c>
      <c r="D3510" s="143">
        <v>2</v>
      </c>
      <c r="E3510" s="144">
        <v>254.62</v>
      </c>
      <c r="F3510" s="144">
        <v>257.70999999999998</v>
      </c>
      <c r="G3510" s="144">
        <v>168.33</v>
      </c>
      <c r="H3510" s="144">
        <v>27.1</v>
      </c>
      <c r="I3510" s="144">
        <v>453.14</v>
      </c>
    </row>
    <row r="3511" spans="1:9" x14ac:dyDescent="0.2">
      <c r="A3511" s="141" t="s">
        <v>7035</v>
      </c>
      <c r="B3511" s="142" t="s">
        <v>18891</v>
      </c>
      <c r="C3511" s="143">
        <v>113</v>
      </c>
      <c r="D3511" s="143">
        <v>1</v>
      </c>
      <c r="E3511" s="144">
        <v>622.04999999999995</v>
      </c>
      <c r="F3511" s="144">
        <v>134.19999999999999</v>
      </c>
      <c r="G3511" s="144">
        <v>84.16</v>
      </c>
      <c r="H3511" s="144">
        <v>66.209999999999994</v>
      </c>
      <c r="I3511" s="144">
        <v>284.57</v>
      </c>
    </row>
    <row r="3512" spans="1:9" x14ac:dyDescent="0.2">
      <c r="A3512" s="141" t="s">
        <v>7037</v>
      </c>
      <c r="B3512" s="142" t="s">
        <v>18892</v>
      </c>
      <c r="C3512" s="143">
        <v>211</v>
      </c>
      <c r="D3512" s="143">
        <v>10</v>
      </c>
      <c r="E3512" s="144">
        <v>1066.82</v>
      </c>
      <c r="F3512" s="144">
        <v>250.58</v>
      </c>
      <c r="G3512" s="144">
        <v>841.64</v>
      </c>
      <c r="H3512" s="144">
        <v>113.55</v>
      </c>
      <c r="I3512" s="144">
        <v>1205.77</v>
      </c>
    </row>
    <row r="3513" spans="1:9" x14ac:dyDescent="0.2">
      <c r="A3513" s="141" t="s">
        <v>7039</v>
      </c>
      <c r="B3513" s="142" t="s">
        <v>18893</v>
      </c>
      <c r="C3513" s="143">
        <v>4105</v>
      </c>
      <c r="D3513" s="143">
        <v>96</v>
      </c>
      <c r="E3513" s="144">
        <v>31808.799999999999</v>
      </c>
      <c r="F3513" s="144">
        <v>4875.13</v>
      </c>
      <c r="G3513" s="144">
        <v>8079.73</v>
      </c>
      <c r="H3513" s="144">
        <v>3385.7</v>
      </c>
      <c r="I3513" s="144">
        <v>16340.56</v>
      </c>
    </row>
    <row r="3514" spans="1:9" x14ac:dyDescent="0.2">
      <c r="A3514" s="141" t="s">
        <v>7041</v>
      </c>
      <c r="B3514" s="142" t="s">
        <v>18894</v>
      </c>
      <c r="C3514" s="143">
        <v>255</v>
      </c>
      <c r="D3514" s="143">
        <v>0</v>
      </c>
      <c r="E3514" s="144">
        <v>0</v>
      </c>
      <c r="F3514" s="144">
        <v>302.83999999999997</v>
      </c>
      <c r="G3514" s="144">
        <v>0</v>
      </c>
      <c r="H3514" s="144">
        <v>0</v>
      </c>
      <c r="I3514" s="144">
        <v>302.83999999999997</v>
      </c>
    </row>
    <row r="3515" spans="1:9" x14ac:dyDescent="0.2">
      <c r="A3515" s="141" t="s">
        <v>7043</v>
      </c>
      <c r="B3515" s="142" t="s">
        <v>18895</v>
      </c>
      <c r="C3515" s="143">
        <v>335</v>
      </c>
      <c r="D3515" s="143">
        <v>0</v>
      </c>
      <c r="E3515" s="144">
        <v>0</v>
      </c>
      <c r="F3515" s="144">
        <v>397.85</v>
      </c>
      <c r="G3515" s="144">
        <v>0</v>
      </c>
      <c r="H3515" s="144">
        <v>0</v>
      </c>
      <c r="I3515" s="144">
        <v>397.85</v>
      </c>
    </row>
    <row r="3516" spans="1:9" x14ac:dyDescent="0.2">
      <c r="A3516" s="141" t="s">
        <v>7045</v>
      </c>
      <c r="B3516" s="142" t="s">
        <v>18896</v>
      </c>
      <c r="C3516" s="143">
        <v>3403</v>
      </c>
      <c r="D3516" s="143">
        <v>41</v>
      </c>
      <c r="E3516" s="144">
        <v>11328.44</v>
      </c>
      <c r="F3516" s="144">
        <v>4041.43</v>
      </c>
      <c r="G3516" s="144">
        <v>3450.72</v>
      </c>
      <c r="H3516" s="144">
        <v>1205.79</v>
      </c>
      <c r="I3516" s="144">
        <v>8697.94</v>
      </c>
    </row>
    <row r="3517" spans="1:9" x14ac:dyDescent="0.2">
      <c r="A3517" s="141" t="s">
        <v>7047</v>
      </c>
      <c r="B3517" s="142" t="s">
        <v>18897</v>
      </c>
      <c r="C3517" s="143">
        <v>2266</v>
      </c>
      <c r="D3517" s="143">
        <v>27</v>
      </c>
      <c r="E3517" s="144">
        <v>7291.93</v>
      </c>
      <c r="F3517" s="144">
        <v>2691.12</v>
      </c>
      <c r="G3517" s="144">
        <v>2272.42</v>
      </c>
      <c r="H3517" s="144">
        <v>776.14</v>
      </c>
      <c r="I3517" s="144">
        <v>5739.68</v>
      </c>
    </row>
    <row r="3518" spans="1:9" x14ac:dyDescent="0.2">
      <c r="A3518" s="141" t="s">
        <v>7049</v>
      </c>
      <c r="B3518" s="142" t="s">
        <v>18898</v>
      </c>
      <c r="C3518" s="143">
        <v>452</v>
      </c>
      <c r="D3518" s="143">
        <v>11</v>
      </c>
      <c r="E3518" s="144">
        <v>3905.06</v>
      </c>
      <c r="F3518" s="144">
        <v>536.79999999999995</v>
      </c>
      <c r="G3518" s="144">
        <v>925.8</v>
      </c>
      <c r="H3518" s="144">
        <v>415.65</v>
      </c>
      <c r="I3518" s="144">
        <v>1878.25</v>
      </c>
    </row>
    <row r="3519" spans="1:9" x14ac:dyDescent="0.2">
      <c r="A3519" s="141" t="s">
        <v>7051</v>
      </c>
      <c r="B3519" s="142" t="s">
        <v>18899</v>
      </c>
      <c r="C3519" s="143">
        <v>511</v>
      </c>
      <c r="D3519" s="143">
        <v>8</v>
      </c>
      <c r="E3519" s="144">
        <v>1219.51</v>
      </c>
      <c r="F3519" s="144">
        <v>606.86</v>
      </c>
      <c r="G3519" s="144">
        <v>673.31</v>
      </c>
      <c r="H3519" s="144">
        <v>129.80000000000001</v>
      </c>
      <c r="I3519" s="144">
        <v>1409.97</v>
      </c>
    </row>
    <row r="3520" spans="1:9" x14ac:dyDescent="0.2">
      <c r="A3520" s="141" t="s">
        <v>7053</v>
      </c>
      <c r="B3520" s="142" t="s">
        <v>18900</v>
      </c>
      <c r="C3520" s="143">
        <v>65</v>
      </c>
      <c r="D3520" s="143">
        <v>0</v>
      </c>
      <c r="E3520" s="144">
        <v>0</v>
      </c>
      <c r="F3520" s="144">
        <v>77.19</v>
      </c>
      <c r="G3520" s="144">
        <v>0</v>
      </c>
      <c r="H3520" s="144">
        <v>0</v>
      </c>
      <c r="I3520" s="144">
        <v>77.19</v>
      </c>
    </row>
    <row r="3521" spans="1:9" x14ac:dyDescent="0.2">
      <c r="A3521" s="141" t="s">
        <v>7055</v>
      </c>
      <c r="B3521" s="142" t="s">
        <v>18901</v>
      </c>
      <c r="C3521" s="143">
        <v>108</v>
      </c>
      <c r="D3521" s="143">
        <v>0</v>
      </c>
      <c r="E3521" s="144">
        <v>0</v>
      </c>
      <c r="F3521" s="144">
        <v>128.26</v>
      </c>
      <c r="G3521" s="144">
        <v>0</v>
      </c>
      <c r="H3521" s="144">
        <v>0</v>
      </c>
      <c r="I3521" s="144">
        <v>128.26</v>
      </c>
    </row>
    <row r="3522" spans="1:9" x14ac:dyDescent="0.2">
      <c r="A3522" s="141" t="s">
        <v>7057</v>
      </c>
      <c r="B3522" s="142" t="s">
        <v>18902</v>
      </c>
      <c r="C3522" s="143">
        <v>149</v>
      </c>
      <c r="D3522" s="143">
        <v>1</v>
      </c>
      <c r="E3522" s="144">
        <v>186.61</v>
      </c>
      <c r="F3522" s="144">
        <v>176.95</v>
      </c>
      <c r="G3522" s="144">
        <v>84.16</v>
      </c>
      <c r="H3522" s="144">
        <v>19.86</v>
      </c>
      <c r="I3522" s="144">
        <v>280.97000000000003</v>
      </c>
    </row>
    <row r="3523" spans="1:9" x14ac:dyDescent="0.2">
      <c r="A3523" s="141" t="s">
        <v>7059</v>
      </c>
      <c r="B3523" s="142" t="s">
        <v>18903</v>
      </c>
      <c r="C3523" s="143">
        <v>940</v>
      </c>
      <c r="D3523" s="143">
        <v>3</v>
      </c>
      <c r="E3523" s="144">
        <v>517.94000000000005</v>
      </c>
      <c r="F3523" s="144">
        <v>1116.3499999999999</v>
      </c>
      <c r="G3523" s="144">
        <v>252.49</v>
      </c>
      <c r="H3523" s="144">
        <v>55.13</v>
      </c>
      <c r="I3523" s="144">
        <v>1423.97</v>
      </c>
    </row>
    <row r="3524" spans="1:9" x14ac:dyDescent="0.2">
      <c r="A3524" s="141" t="s">
        <v>7061</v>
      </c>
      <c r="B3524" s="142" t="s">
        <v>18904</v>
      </c>
      <c r="C3524" s="143">
        <v>720</v>
      </c>
      <c r="D3524" s="143">
        <v>6</v>
      </c>
      <c r="E3524" s="144">
        <v>1507.03</v>
      </c>
      <c r="F3524" s="144">
        <v>855.08</v>
      </c>
      <c r="G3524" s="144">
        <v>504.98</v>
      </c>
      <c r="H3524" s="144">
        <v>160.41</v>
      </c>
      <c r="I3524" s="144">
        <v>1520.47</v>
      </c>
    </row>
    <row r="3525" spans="1:9" x14ac:dyDescent="0.2">
      <c r="A3525" s="141" t="s">
        <v>7063</v>
      </c>
      <c r="B3525" s="142" t="s">
        <v>18905</v>
      </c>
      <c r="C3525" s="143">
        <v>1605</v>
      </c>
      <c r="D3525" s="143">
        <v>6</v>
      </c>
      <c r="E3525" s="144">
        <v>26199.03</v>
      </c>
      <c r="F3525" s="144">
        <v>1906.11</v>
      </c>
      <c r="G3525" s="144">
        <v>504.98</v>
      </c>
      <c r="H3525" s="144">
        <v>2788.61</v>
      </c>
      <c r="I3525" s="144">
        <v>5199.7</v>
      </c>
    </row>
    <row r="3526" spans="1:9" x14ac:dyDescent="0.2">
      <c r="A3526" s="141" t="s">
        <v>7065</v>
      </c>
      <c r="B3526" s="142" t="s">
        <v>18906</v>
      </c>
      <c r="C3526" s="143">
        <v>111</v>
      </c>
      <c r="D3526" s="143">
        <v>0</v>
      </c>
      <c r="E3526" s="144">
        <v>0</v>
      </c>
      <c r="F3526" s="144">
        <v>131.82</v>
      </c>
      <c r="G3526" s="144">
        <v>0</v>
      </c>
      <c r="H3526" s="144">
        <v>0</v>
      </c>
      <c r="I3526" s="144">
        <v>131.82</v>
      </c>
    </row>
    <row r="3527" spans="1:9" x14ac:dyDescent="0.2">
      <c r="A3527" s="141" t="s">
        <v>7067</v>
      </c>
      <c r="B3527" s="142" t="s">
        <v>18907</v>
      </c>
      <c r="C3527" s="143">
        <v>402</v>
      </c>
      <c r="D3527" s="143">
        <v>6</v>
      </c>
      <c r="E3527" s="144">
        <v>32728.720000000001</v>
      </c>
      <c r="F3527" s="144">
        <v>477.42</v>
      </c>
      <c r="G3527" s="144">
        <v>504.98</v>
      </c>
      <c r="H3527" s="144">
        <v>3483.62</v>
      </c>
      <c r="I3527" s="144">
        <v>4466.0200000000004</v>
      </c>
    </row>
    <row r="3528" spans="1:9" x14ac:dyDescent="0.2">
      <c r="A3528" s="141" t="s">
        <v>7069</v>
      </c>
      <c r="B3528" s="142" t="s">
        <v>18908</v>
      </c>
      <c r="C3528" s="143">
        <v>141</v>
      </c>
      <c r="D3528" s="143">
        <v>0</v>
      </c>
      <c r="E3528" s="144">
        <v>0</v>
      </c>
      <c r="F3528" s="144">
        <v>167.46</v>
      </c>
      <c r="G3528" s="144">
        <v>0</v>
      </c>
      <c r="H3528" s="144">
        <v>0</v>
      </c>
      <c r="I3528" s="144">
        <v>167.46</v>
      </c>
    </row>
    <row r="3529" spans="1:9" x14ac:dyDescent="0.2">
      <c r="A3529" s="141" t="s">
        <v>7071</v>
      </c>
      <c r="B3529" s="142" t="s">
        <v>18909</v>
      </c>
      <c r="C3529" s="143">
        <v>423</v>
      </c>
      <c r="D3529" s="143">
        <v>5</v>
      </c>
      <c r="E3529" s="144">
        <v>2096.44</v>
      </c>
      <c r="F3529" s="144">
        <v>502.36</v>
      </c>
      <c r="G3529" s="144">
        <v>420.82</v>
      </c>
      <c r="H3529" s="144">
        <v>223.14</v>
      </c>
      <c r="I3529" s="144">
        <v>1146.32</v>
      </c>
    </row>
    <row r="3530" spans="1:9" x14ac:dyDescent="0.2">
      <c r="A3530" s="141" t="s">
        <v>7073</v>
      </c>
      <c r="B3530" s="142" t="s">
        <v>18910</v>
      </c>
      <c r="C3530" s="143">
        <v>441</v>
      </c>
      <c r="D3530" s="143">
        <v>4</v>
      </c>
      <c r="E3530" s="144">
        <v>673.63</v>
      </c>
      <c r="F3530" s="144">
        <v>523.74</v>
      </c>
      <c r="G3530" s="144">
        <v>336.66</v>
      </c>
      <c r="H3530" s="144">
        <v>71.7</v>
      </c>
      <c r="I3530" s="144">
        <v>932.1</v>
      </c>
    </row>
    <row r="3531" spans="1:9" x14ac:dyDescent="0.2">
      <c r="A3531" s="141" t="s">
        <v>7075</v>
      </c>
      <c r="B3531" s="142" t="s">
        <v>18911</v>
      </c>
      <c r="C3531" s="143">
        <v>737</v>
      </c>
      <c r="D3531" s="143">
        <v>7</v>
      </c>
      <c r="E3531" s="144">
        <v>14583.84</v>
      </c>
      <c r="F3531" s="144">
        <v>875.26</v>
      </c>
      <c r="G3531" s="144">
        <v>589.14</v>
      </c>
      <c r="H3531" s="144">
        <v>1552.3</v>
      </c>
      <c r="I3531" s="144">
        <v>3016.7</v>
      </c>
    </row>
    <row r="3532" spans="1:9" x14ac:dyDescent="0.2">
      <c r="A3532" s="141" t="s">
        <v>7077</v>
      </c>
      <c r="B3532" s="142" t="s">
        <v>18912</v>
      </c>
      <c r="C3532" s="143">
        <v>3038</v>
      </c>
      <c r="D3532" s="143">
        <v>57</v>
      </c>
      <c r="E3532" s="144">
        <v>32804.57</v>
      </c>
      <c r="F3532" s="144">
        <v>3607.95</v>
      </c>
      <c r="G3532" s="144">
        <v>4797.34</v>
      </c>
      <c r="H3532" s="144">
        <v>3491.7</v>
      </c>
      <c r="I3532" s="144">
        <v>11896.99</v>
      </c>
    </row>
    <row r="3533" spans="1:9" x14ac:dyDescent="0.2">
      <c r="A3533" s="141" t="s">
        <v>7079</v>
      </c>
      <c r="B3533" s="142" t="s">
        <v>18913</v>
      </c>
      <c r="C3533" s="143">
        <v>1431</v>
      </c>
      <c r="D3533" s="143">
        <v>22</v>
      </c>
      <c r="E3533" s="144">
        <v>5048.33</v>
      </c>
      <c r="F3533" s="144">
        <v>1699.46</v>
      </c>
      <c r="G3533" s="144">
        <v>1851.61</v>
      </c>
      <c r="H3533" s="144">
        <v>537.34</v>
      </c>
      <c r="I3533" s="144">
        <v>4088.41</v>
      </c>
    </row>
    <row r="3534" spans="1:9" x14ac:dyDescent="0.2">
      <c r="A3534" s="141" t="s">
        <v>7081</v>
      </c>
      <c r="B3534" s="142" t="s">
        <v>18914</v>
      </c>
      <c r="C3534" s="143">
        <v>193</v>
      </c>
      <c r="D3534" s="143">
        <v>2</v>
      </c>
      <c r="E3534" s="144">
        <v>223.93</v>
      </c>
      <c r="F3534" s="144">
        <v>229.21</v>
      </c>
      <c r="G3534" s="144">
        <v>168.33</v>
      </c>
      <c r="H3534" s="144">
        <v>23.83</v>
      </c>
      <c r="I3534" s="144">
        <v>421.37</v>
      </c>
    </row>
    <row r="3535" spans="1:9" x14ac:dyDescent="0.2">
      <c r="A3535" s="141" t="s">
        <v>7083</v>
      </c>
      <c r="B3535" s="142" t="s">
        <v>18915</v>
      </c>
      <c r="C3535" s="143">
        <v>862</v>
      </c>
      <c r="D3535" s="143">
        <v>6</v>
      </c>
      <c r="E3535" s="144">
        <v>8504.67</v>
      </c>
      <c r="F3535" s="144">
        <v>1023.72</v>
      </c>
      <c r="G3535" s="144">
        <v>504.98</v>
      </c>
      <c r="H3535" s="144">
        <v>905.23</v>
      </c>
      <c r="I3535" s="144">
        <v>2433.9299999999998</v>
      </c>
    </row>
    <row r="3536" spans="1:9" x14ac:dyDescent="0.2">
      <c r="A3536" s="141" t="s">
        <v>7085</v>
      </c>
      <c r="B3536" s="142" t="s">
        <v>18916</v>
      </c>
      <c r="C3536" s="143">
        <v>522</v>
      </c>
      <c r="D3536" s="143">
        <v>2</v>
      </c>
      <c r="E3536" s="144">
        <v>57439</v>
      </c>
      <c r="F3536" s="144">
        <v>619.92999999999995</v>
      </c>
      <c r="G3536" s="144">
        <v>168.33</v>
      </c>
      <c r="H3536" s="144">
        <v>6113.76</v>
      </c>
      <c r="I3536" s="144">
        <v>6902.02</v>
      </c>
    </row>
    <row r="3537" spans="1:9" x14ac:dyDescent="0.2">
      <c r="A3537" s="141" t="s">
        <v>7087</v>
      </c>
      <c r="B3537" s="142" t="s">
        <v>18917</v>
      </c>
      <c r="C3537" s="143">
        <v>2057</v>
      </c>
      <c r="D3537" s="143">
        <v>12</v>
      </c>
      <c r="E3537" s="144">
        <v>6817.74</v>
      </c>
      <c r="F3537" s="144">
        <v>2442.91</v>
      </c>
      <c r="G3537" s="144">
        <v>1009.97</v>
      </c>
      <c r="H3537" s="144">
        <v>725.67</v>
      </c>
      <c r="I3537" s="144">
        <v>4178.55</v>
      </c>
    </row>
    <row r="3538" spans="1:9" x14ac:dyDescent="0.2">
      <c r="A3538" s="141" t="s">
        <v>7089</v>
      </c>
      <c r="B3538" s="142" t="s">
        <v>18918</v>
      </c>
      <c r="C3538" s="143">
        <v>133</v>
      </c>
      <c r="D3538" s="143">
        <v>1</v>
      </c>
      <c r="E3538" s="144">
        <v>37.32</v>
      </c>
      <c r="F3538" s="144">
        <v>157.94999999999999</v>
      </c>
      <c r="G3538" s="144">
        <v>84.16</v>
      </c>
      <c r="H3538" s="144">
        <v>3.98</v>
      </c>
      <c r="I3538" s="144">
        <v>246.09</v>
      </c>
    </row>
    <row r="3539" spans="1:9" x14ac:dyDescent="0.2">
      <c r="A3539" s="141" t="s">
        <v>7091</v>
      </c>
      <c r="B3539" s="142" t="s">
        <v>18919</v>
      </c>
      <c r="C3539" s="143">
        <v>389</v>
      </c>
      <c r="D3539" s="143">
        <v>2</v>
      </c>
      <c r="E3539" s="144">
        <v>383.74</v>
      </c>
      <c r="F3539" s="144">
        <v>461.98</v>
      </c>
      <c r="G3539" s="144">
        <v>168.33</v>
      </c>
      <c r="H3539" s="144">
        <v>40.85</v>
      </c>
      <c r="I3539" s="144">
        <v>671.16</v>
      </c>
    </row>
    <row r="3540" spans="1:9" x14ac:dyDescent="0.2">
      <c r="A3540" s="141" t="s">
        <v>7093</v>
      </c>
      <c r="B3540" s="142" t="s">
        <v>18920</v>
      </c>
      <c r="C3540" s="143">
        <v>1796</v>
      </c>
      <c r="D3540" s="143">
        <v>40</v>
      </c>
      <c r="E3540" s="144">
        <v>60099.72</v>
      </c>
      <c r="F3540" s="144">
        <v>2132.94</v>
      </c>
      <c r="G3540" s="144">
        <v>3366.55</v>
      </c>
      <c r="H3540" s="144">
        <v>6396.97</v>
      </c>
      <c r="I3540" s="144">
        <v>11896.46</v>
      </c>
    </row>
    <row r="3541" spans="1:9" x14ac:dyDescent="0.2">
      <c r="A3541" s="141" t="s">
        <v>7095</v>
      </c>
      <c r="B3541" s="142" t="s">
        <v>18921</v>
      </c>
      <c r="C3541" s="143">
        <v>2596</v>
      </c>
      <c r="D3541" s="143">
        <v>25</v>
      </c>
      <c r="E3541" s="144">
        <v>5780.88</v>
      </c>
      <c r="F3541" s="144">
        <v>3083.03</v>
      </c>
      <c r="G3541" s="144">
        <v>2104.1</v>
      </c>
      <c r="H3541" s="144">
        <v>615.30999999999995</v>
      </c>
      <c r="I3541" s="144">
        <v>5802.44</v>
      </c>
    </row>
    <row r="3542" spans="1:9" x14ac:dyDescent="0.2">
      <c r="A3542" s="141" t="s">
        <v>7097</v>
      </c>
      <c r="B3542" s="142" t="s">
        <v>18922</v>
      </c>
      <c r="C3542" s="143">
        <v>441</v>
      </c>
      <c r="D3542" s="143">
        <v>0</v>
      </c>
      <c r="E3542" s="144">
        <v>0</v>
      </c>
      <c r="F3542" s="144">
        <v>523.74</v>
      </c>
      <c r="G3542" s="144">
        <v>0</v>
      </c>
      <c r="H3542" s="144">
        <v>0</v>
      </c>
      <c r="I3542" s="144">
        <v>523.74</v>
      </c>
    </row>
    <row r="3543" spans="1:9" x14ac:dyDescent="0.2">
      <c r="A3543" s="141" t="s">
        <v>7099</v>
      </c>
      <c r="B3543" s="142" t="s">
        <v>18923</v>
      </c>
      <c r="C3543" s="143">
        <v>661</v>
      </c>
      <c r="D3543" s="143">
        <v>22</v>
      </c>
      <c r="E3543" s="144">
        <v>20429.66</v>
      </c>
      <c r="F3543" s="144">
        <v>785.01</v>
      </c>
      <c r="G3543" s="144">
        <v>1851.61</v>
      </c>
      <c r="H3543" s="144">
        <v>2174.52</v>
      </c>
      <c r="I3543" s="144">
        <v>4811.1400000000003</v>
      </c>
    </row>
    <row r="3544" spans="1:9" x14ac:dyDescent="0.2">
      <c r="A3544" s="141" t="s">
        <v>7101</v>
      </c>
      <c r="B3544" s="142" t="s">
        <v>18924</v>
      </c>
      <c r="C3544" s="143">
        <v>450</v>
      </c>
      <c r="D3544" s="143">
        <v>1</v>
      </c>
      <c r="E3544" s="144">
        <v>174.17</v>
      </c>
      <c r="F3544" s="144">
        <v>534.41999999999996</v>
      </c>
      <c r="G3544" s="144">
        <v>84.16</v>
      </c>
      <c r="H3544" s="144">
        <v>18.54</v>
      </c>
      <c r="I3544" s="144">
        <v>637.12</v>
      </c>
    </row>
    <row r="3545" spans="1:9" x14ac:dyDescent="0.2">
      <c r="A3545" s="141" t="s">
        <v>7103</v>
      </c>
      <c r="B3545" s="142" t="s">
        <v>18925</v>
      </c>
      <c r="C3545" s="143">
        <v>33</v>
      </c>
      <c r="D3545" s="143">
        <v>0</v>
      </c>
      <c r="E3545" s="144">
        <v>0</v>
      </c>
      <c r="F3545" s="144">
        <v>39.19</v>
      </c>
      <c r="G3545" s="144">
        <v>0</v>
      </c>
      <c r="H3545" s="144">
        <v>0</v>
      </c>
      <c r="I3545" s="144">
        <v>39.19</v>
      </c>
    </row>
    <row r="3546" spans="1:9" x14ac:dyDescent="0.2">
      <c r="A3546" s="141" t="s">
        <v>7105</v>
      </c>
      <c r="B3546" s="142" t="s">
        <v>18926</v>
      </c>
      <c r="C3546" s="143">
        <v>4346</v>
      </c>
      <c r="D3546" s="143">
        <v>38</v>
      </c>
      <c r="E3546" s="144">
        <v>15919.89</v>
      </c>
      <c r="F3546" s="144">
        <v>5161.34</v>
      </c>
      <c r="G3546" s="144">
        <v>3198.22</v>
      </c>
      <c r="H3546" s="144">
        <v>1694.5</v>
      </c>
      <c r="I3546" s="144">
        <v>10054.06</v>
      </c>
    </row>
    <row r="3547" spans="1:9" x14ac:dyDescent="0.2">
      <c r="A3547" s="141" t="s">
        <v>7107</v>
      </c>
      <c r="B3547" s="142" t="s">
        <v>18927</v>
      </c>
      <c r="C3547" s="143">
        <v>1034</v>
      </c>
      <c r="D3547" s="143">
        <v>5</v>
      </c>
      <c r="E3547" s="144">
        <v>727.45</v>
      </c>
      <c r="F3547" s="144">
        <v>1227.98</v>
      </c>
      <c r="G3547" s="144">
        <v>420.82</v>
      </c>
      <c r="H3547" s="144">
        <v>77.430000000000007</v>
      </c>
      <c r="I3547" s="144">
        <v>1726.23</v>
      </c>
    </row>
    <row r="3548" spans="1:9" x14ac:dyDescent="0.2">
      <c r="A3548" s="141" t="s">
        <v>7109</v>
      </c>
      <c r="B3548" s="142" t="s">
        <v>18928</v>
      </c>
      <c r="C3548" s="143">
        <v>478</v>
      </c>
      <c r="D3548" s="143">
        <v>13</v>
      </c>
      <c r="E3548" s="144">
        <v>1720.89</v>
      </c>
      <c r="F3548" s="144">
        <v>567.67999999999995</v>
      </c>
      <c r="G3548" s="144">
        <v>1094.1300000000001</v>
      </c>
      <c r="H3548" s="144">
        <v>183.17</v>
      </c>
      <c r="I3548" s="144">
        <v>1844.98</v>
      </c>
    </row>
    <row r="3549" spans="1:9" x14ac:dyDescent="0.2">
      <c r="A3549" s="141" t="s">
        <v>7111</v>
      </c>
      <c r="B3549" s="142" t="s">
        <v>18929</v>
      </c>
      <c r="C3549" s="143">
        <v>81</v>
      </c>
      <c r="D3549" s="143">
        <v>0</v>
      </c>
      <c r="E3549" s="144">
        <v>0</v>
      </c>
      <c r="F3549" s="144">
        <v>96.2</v>
      </c>
      <c r="G3549" s="144">
        <v>0</v>
      </c>
      <c r="H3549" s="144">
        <v>0</v>
      </c>
      <c r="I3549" s="144">
        <v>96.2</v>
      </c>
    </row>
    <row r="3550" spans="1:9" x14ac:dyDescent="0.2">
      <c r="A3550" s="141" t="s">
        <v>7113</v>
      </c>
      <c r="B3550" s="142" t="s">
        <v>18930</v>
      </c>
      <c r="C3550" s="143">
        <v>1589</v>
      </c>
      <c r="D3550" s="143">
        <v>13</v>
      </c>
      <c r="E3550" s="144">
        <v>18903.669999999998</v>
      </c>
      <c r="F3550" s="144">
        <v>1887.11</v>
      </c>
      <c r="G3550" s="144">
        <v>1094.1300000000001</v>
      </c>
      <c r="H3550" s="144">
        <v>2012.1</v>
      </c>
      <c r="I3550" s="144">
        <v>4993.34</v>
      </c>
    </row>
    <row r="3551" spans="1:9" x14ac:dyDescent="0.2">
      <c r="A3551" s="141" t="s">
        <v>7115</v>
      </c>
      <c r="B3551" s="142" t="s">
        <v>18931</v>
      </c>
      <c r="C3551" s="143">
        <v>255</v>
      </c>
      <c r="D3551" s="143">
        <v>0</v>
      </c>
      <c r="E3551" s="144">
        <v>0</v>
      </c>
      <c r="F3551" s="144">
        <v>302.83999999999997</v>
      </c>
      <c r="G3551" s="144">
        <v>0</v>
      </c>
      <c r="H3551" s="144">
        <v>0</v>
      </c>
      <c r="I3551" s="144">
        <v>302.83999999999997</v>
      </c>
    </row>
    <row r="3552" spans="1:9" x14ac:dyDescent="0.2">
      <c r="A3552" s="141" t="s">
        <v>7117</v>
      </c>
      <c r="B3552" s="142" t="s">
        <v>18932</v>
      </c>
      <c r="C3552" s="143">
        <v>350</v>
      </c>
      <c r="D3552" s="143">
        <v>5</v>
      </c>
      <c r="E3552" s="144">
        <v>1339.22</v>
      </c>
      <c r="F3552" s="144">
        <v>415.66</v>
      </c>
      <c r="G3552" s="144">
        <v>420.82</v>
      </c>
      <c r="H3552" s="144">
        <v>142.54</v>
      </c>
      <c r="I3552" s="144">
        <v>979.02</v>
      </c>
    </row>
    <row r="3553" spans="1:9" x14ac:dyDescent="0.2">
      <c r="A3553" s="141" t="s">
        <v>7119</v>
      </c>
      <c r="B3553" s="142" t="s">
        <v>18933</v>
      </c>
      <c r="C3553" s="143">
        <v>925</v>
      </c>
      <c r="D3553" s="143">
        <v>1</v>
      </c>
      <c r="E3553" s="144">
        <v>248.82</v>
      </c>
      <c r="F3553" s="144">
        <v>1098.54</v>
      </c>
      <c r="G3553" s="144">
        <v>84.16</v>
      </c>
      <c r="H3553" s="144">
        <v>26.49</v>
      </c>
      <c r="I3553" s="144">
        <v>1209.19</v>
      </c>
    </row>
    <row r="3554" spans="1:9" x14ac:dyDescent="0.2">
      <c r="A3554" s="141" t="s">
        <v>7121</v>
      </c>
      <c r="B3554" s="142" t="s">
        <v>18934</v>
      </c>
      <c r="C3554" s="143">
        <v>205</v>
      </c>
      <c r="D3554" s="143">
        <v>2</v>
      </c>
      <c r="E3554" s="144">
        <v>426.05</v>
      </c>
      <c r="F3554" s="144">
        <v>243.46</v>
      </c>
      <c r="G3554" s="144">
        <v>168.33</v>
      </c>
      <c r="H3554" s="144">
        <v>45.35</v>
      </c>
      <c r="I3554" s="144">
        <v>457.14</v>
      </c>
    </row>
    <row r="3555" spans="1:9" x14ac:dyDescent="0.2">
      <c r="A3555" s="141" t="s">
        <v>7123</v>
      </c>
      <c r="B3555" s="142" t="s">
        <v>18935</v>
      </c>
      <c r="C3555" s="143">
        <v>127</v>
      </c>
      <c r="D3555" s="143">
        <v>3</v>
      </c>
      <c r="E3555" s="144">
        <v>364.33</v>
      </c>
      <c r="F3555" s="144">
        <v>150.82</v>
      </c>
      <c r="G3555" s="144">
        <v>252.49</v>
      </c>
      <c r="H3555" s="144">
        <v>38.78</v>
      </c>
      <c r="I3555" s="144">
        <v>442.09</v>
      </c>
    </row>
    <row r="3556" spans="1:9" x14ac:dyDescent="0.2">
      <c r="A3556" s="141" t="s">
        <v>7125</v>
      </c>
      <c r="B3556" s="142" t="s">
        <v>18936</v>
      </c>
      <c r="C3556" s="143">
        <v>977</v>
      </c>
      <c r="D3556" s="143">
        <v>30</v>
      </c>
      <c r="E3556" s="144">
        <v>28411.47</v>
      </c>
      <c r="F3556" s="144">
        <v>1160.3</v>
      </c>
      <c r="G3556" s="144">
        <v>2524.91</v>
      </c>
      <c r="H3556" s="144">
        <v>3024.1</v>
      </c>
      <c r="I3556" s="144">
        <v>6709.31</v>
      </c>
    </row>
    <row r="3557" spans="1:9" x14ac:dyDescent="0.2">
      <c r="A3557" s="141" t="s">
        <v>7127</v>
      </c>
      <c r="B3557" s="142" t="s">
        <v>18937</v>
      </c>
      <c r="C3557" s="143">
        <v>1109</v>
      </c>
      <c r="D3557" s="143">
        <v>3</v>
      </c>
      <c r="E3557" s="144">
        <v>690.86</v>
      </c>
      <c r="F3557" s="144">
        <v>1317.06</v>
      </c>
      <c r="G3557" s="144">
        <v>252.49</v>
      </c>
      <c r="H3557" s="144">
        <v>73.540000000000006</v>
      </c>
      <c r="I3557" s="144">
        <v>1643.09</v>
      </c>
    </row>
    <row r="3558" spans="1:9" x14ac:dyDescent="0.2">
      <c r="A3558" s="141" t="s">
        <v>7129</v>
      </c>
      <c r="B3558" s="142" t="s">
        <v>18938</v>
      </c>
      <c r="C3558" s="143">
        <v>150</v>
      </c>
      <c r="D3558" s="143">
        <v>7</v>
      </c>
      <c r="E3558" s="144">
        <v>1338.27</v>
      </c>
      <c r="F3558" s="144">
        <v>178.14</v>
      </c>
      <c r="G3558" s="144">
        <v>589.14</v>
      </c>
      <c r="H3558" s="144">
        <v>142.44999999999999</v>
      </c>
      <c r="I3558" s="144">
        <v>909.73</v>
      </c>
    </row>
    <row r="3559" spans="1:9" x14ac:dyDescent="0.2">
      <c r="A3559" s="141" t="s">
        <v>7131</v>
      </c>
      <c r="B3559" s="142" t="s">
        <v>18939</v>
      </c>
      <c r="C3559" s="143">
        <v>270</v>
      </c>
      <c r="D3559" s="143">
        <v>0</v>
      </c>
      <c r="E3559" s="144">
        <v>0</v>
      </c>
      <c r="F3559" s="144">
        <v>320.66000000000003</v>
      </c>
      <c r="G3559" s="144">
        <v>0</v>
      </c>
      <c r="H3559" s="144">
        <v>0</v>
      </c>
      <c r="I3559" s="144">
        <v>320.66000000000003</v>
      </c>
    </row>
    <row r="3560" spans="1:9" x14ac:dyDescent="0.2">
      <c r="A3560" s="141" t="s">
        <v>7133</v>
      </c>
      <c r="B3560" s="142" t="s">
        <v>18940</v>
      </c>
      <c r="C3560" s="143">
        <v>633</v>
      </c>
      <c r="D3560" s="143">
        <v>7</v>
      </c>
      <c r="E3560" s="144">
        <v>1432.1</v>
      </c>
      <c r="F3560" s="144">
        <v>751.75</v>
      </c>
      <c r="G3560" s="144">
        <v>589.14</v>
      </c>
      <c r="H3560" s="144">
        <v>152.43</v>
      </c>
      <c r="I3560" s="144">
        <v>1493.32</v>
      </c>
    </row>
    <row r="3561" spans="1:9" x14ac:dyDescent="0.2">
      <c r="A3561" s="141" t="s">
        <v>7135</v>
      </c>
      <c r="B3561" s="142" t="s">
        <v>18941</v>
      </c>
      <c r="C3561" s="143">
        <v>1057</v>
      </c>
      <c r="D3561" s="143">
        <v>7</v>
      </c>
      <c r="E3561" s="144">
        <v>2155.79</v>
      </c>
      <c r="F3561" s="144">
        <v>1255.3</v>
      </c>
      <c r="G3561" s="144">
        <v>589.14</v>
      </c>
      <c r="H3561" s="144">
        <v>229.46</v>
      </c>
      <c r="I3561" s="144">
        <v>2073.9</v>
      </c>
    </row>
    <row r="3562" spans="1:9" x14ac:dyDescent="0.2">
      <c r="A3562" s="141" t="s">
        <v>7137</v>
      </c>
      <c r="B3562" s="142" t="s">
        <v>18942</v>
      </c>
      <c r="C3562" s="143">
        <v>122051</v>
      </c>
      <c r="D3562" s="143">
        <v>1746</v>
      </c>
      <c r="E3562" s="144">
        <v>1628837.87</v>
      </c>
      <c r="F3562" s="144">
        <v>144948.74</v>
      </c>
      <c r="G3562" s="144">
        <v>146950.03</v>
      </c>
      <c r="H3562" s="144">
        <v>173372.25</v>
      </c>
      <c r="I3562" s="144">
        <v>465271.02</v>
      </c>
    </row>
    <row r="3563" spans="1:9" x14ac:dyDescent="0.2">
      <c r="A3563" s="141" t="s">
        <v>7139</v>
      </c>
      <c r="B3563" s="142" t="s">
        <v>18943</v>
      </c>
      <c r="C3563" s="143">
        <v>377</v>
      </c>
      <c r="D3563" s="143">
        <v>4</v>
      </c>
      <c r="E3563" s="144">
        <v>65616.899999999994</v>
      </c>
      <c r="F3563" s="144">
        <v>447.73</v>
      </c>
      <c r="G3563" s="144">
        <v>336.66</v>
      </c>
      <c r="H3563" s="144">
        <v>6984.22</v>
      </c>
      <c r="I3563" s="144">
        <v>7768.61</v>
      </c>
    </row>
    <row r="3564" spans="1:9" x14ac:dyDescent="0.2">
      <c r="A3564" s="141" t="s">
        <v>7141</v>
      </c>
      <c r="B3564" s="142" t="s">
        <v>18944</v>
      </c>
      <c r="C3564" s="143">
        <v>564</v>
      </c>
      <c r="D3564" s="143">
        <v>2</v>
      </c>
      <c r="E3564" s="144">
        <v>255.04</v>
      </c>
      <c r="F3564" s="144">
        <v>669.81</v>
      </c>
      <c r="G3564" s="144">
        <v>168.33</v>
      </c>
      <c r="H3564" s="144">
        <v>27.14</v>
      </c>
      <c r="I3564" s="144">
        <v>865.28</v>
      </c>
    </row>
    <row r="3565" spans="1:9" x14ac:dyDescent="0.2">
      <c r="A3565" s="141" t="s">
        <v>7143</v>
      </c>
      <c r="B3565" s="142" t="s">
        <v>18945</v>
      </c>
      <c r="C3565" s="143">
        <v>807</v>
      </c>
      <c r="D3565" s="143">
        <v>4</v>
      </c>
      <c r="E3565" s="144">
        <v>1001.87</v>
      </c>
      <c r="F3565" s="144">
        <v>958.4</v>
      </c>
      <c r="G3565" s="144">
        <v>336.66</v>
      </c>
      <c r="H3565" s="144">
        <v>106.64</v>
      </c>
      <c r="I3565" s="144">
        <v>1401.7</v>
      </c>
    </row>
    <row r="3566" spans="1:9" x14ac:dyDescent="0.2">
      <c r="A3566" s="141" t="s">
        <v>7145</v>
      </c>
      <c r="B3566" s="142" t="s">
        <v>18946</v>
      </c>
      <c r="C3566" s="143">
        <v>358</v>
      </c>
      <c r="D3566" s="143">
        <v>3</v>
      </c>
      <c r="E3566" s="144">
        <v>622.04</v>
      </c>
      <c r="F3566" s="144">
        <v>425.16</v>
      </c>
      <c r="G3566" s="144">
        <v>252.49</v>
      </c>
      <c r="H3566" s="144">
        <v>66.209999999999994</v>
      </c>
      <c r="I3566" s="144">
        <v>743.86</v>
      </c>
    </row>
    <row r="3567" spans="1:9" x14ac:dyDescent="0.2">
      <c r="A3567" s="141" t="s">
        <v>7147</v>
      </c>
      <c r="B3567" s="142" t="s">
        <v>18947</v>
      </c>
      <c r="C3567" s="143">
        <v>1708</v>
      </c>
      <c r="D3567" s="143">
        <v>50</v>
      </c>
      <c r="E3567" s="144">
        <v>21730.15</v>
      </c>
      <c r="F3567" s="144">
        <v>2028.43</v>
      </c>
      <c r="G3567" s="144">
        <v>4208.1899999999996</v>
      </c>
      <c r="H3567" s="144">
        <v>2312.94</v>
      </c>
      <c r="I3567" s="144">
        <v>8549.56</v>
      </c>
    </row>
    <row r="3568" spans="1:9" x14ac:dyDescent="0.2">
      <c r="A3568" s="141" t="s">
        <v>7149</v>
      </c>
      <c r="B3568" s="142" t="s">
        <v>18948</v>
      </c>
      <c r="C3568" s="143">
        <v>326</v>
      </c>
      <c r="D3568" s="143">
        <v>2</v>
      </c>
      <c r="E3568" s="144">
        <v>370.35</v>
      </c>
      <c r="F3568" s="144">
        <v>387.16</v>
      </c>
      <c r="G3568" s="144">
        <v>168.33</v>
      </c>
      <c r="H3568" s="144">
        <v>39.42</v>
      </c>
      <c r="I3568" s="144">
        <v>594.91</v>
      </c>
    </row>
    <row r="3569" spans="1:9" x14ac:dyDescent="0.2">
      <c r="A3569" s="141" t="s">
        <v>7151</v>
      </c>
      <c r="B3569" s="142" t="s">
        <v>18949</v>
      </c>
      <c r="C3569" s="143">
        <v>113</v>
      </c>
      <c r="D3569" s="143">
        <v>0</v>
      </c>
      <c r="E3569" s="144">
        <v>0</v>
      </c>
      <c r="F3569" s="144">
        <v>134.19999999999999</v>
      </c>
      <c r="G3569" s="144">
        <v>0</v>
      </c>
      <c r="H3569" s="144">
        <v>0</v>
      </c>
      <c r="I3569" s="144">
        <v>134.19999999999999</v>
      </c>
    </row>
    <row r="3570" spans="1:9" x14ac:dyDescent="0.2">
      <c r="A3570" s="141" t="s">
        <v>7153</v>
      </c>
      <c r="B3570" s="142" t="s">
        <v>18950</v>
      </c>
      <c r="C3570" s="143">
        <v>229</v>
      </c>
      <c r="D3570" s="143">
        <v>3</v>
      </c>
      <c r="E3570" s="144">
        <v>1043.42</v>
      </c>
      <c r="F3570" s="144">
        <v>271.95999999999998</v>
      </c>
      <c r="G3570" s="144">
        <v>252.49</v>
      </c>
      <c r="H3570" s="144">
        <v>111.06</v>
      </c>
      <c r="I3570" s="144">
        <v>635.51</v>
      </c>
    </row>
    <row r="3571" spans="1:9" x14ac:dyDescent="0.2">
      <c r="A3571" s="141" t="s">
        <v>7155</v>
      </c>
      <c r="B3571" s="142" t="s">
        <v>18951</v>
      </c>
      <c r="C3571" s="143">
        <v>1278</v>
      </c>
      <c r="D3571" s="143">
        <v>10</v>
      </c>
      <c r="E3571" s="144">
        <v>2154.87</v>
      </c>
      <c r="F3571" s="144">
        <v>1517.76</v>
      </c>
      <c r="G3571" s="144">
        <v>841.64</v>
      </c>
      <c r="H3571" s="144">
        <v>229.36</v>
      </c>
      <c r="I3571" s="144">
        <v>2588.7600000000002</v>
      </c>
    </row>
    <row r="3572" spans="1:9" x14ac:dyDescent="0.2">
      <c r="A3572" s="141" t="s">
        <v>7157</v>
      </c>
      <c r="B3572" s="142" t="s">
        <v>18952</v>
      </c>
      <c r="C3572" s="143">
        <v>167</v>
      </c>
      <c r="D3572" s="143">
        <v>0</v>
      </c>
      <c r="E3572" s="144">
        <v>0</v>
      </c>
      <c r="F3572" s="144">
        <v>198.33</v>
      </c>
      <c r="G3572" s="144">
        <v>0</v>
      </c>
      <c r="H3572" s="144">
        <v>0</v>
      </c>
      <c r="I3572" s="144">
        <v>198.33</v>
      </c>
    </row>
    <row r="3573" spans="1:9" x14ac:dyDescent="0.2">
      <c r="A3573" s="141" t="s">
        <v>7159</v>
      </c>
      <c r="B3573" s="142" t="s">
        <v>18953</v>
      </c>
      <c r="C3573" s="143">
        <v>891</v>
      </c>
      <c r="D3573" s="143">
        <v>12</v>
      </c>
      <c r="E3573" s="144">
        <v>11370.74</v>
      </c>
      <c r="F3573" s="144">
        <v>1058.1600000000001</v>
      </c>
      <c r="G3573" s="144">
        <v>1009.97</v>
      </c>
      <c r="H3573" s="144">
        <v>1210.3</v>
      </c>
      <c r="I3573" s="144">
        <v>3278.43</v>
      </c>
    </row>
    <row r="3574" spans="1:9" x14ac:dyDescent="0.2">
      <c r="A3574" s="141" t="s">
        <v>7161</v>
      </c>
      <c r="B3574" s="142" t="s">
        <v>18954</v>
      </c>
      <c r="C3574" s="143">
        <v>367</v>
      </c>
      <c r="D3574" s="143">
        <v>1</v>
      </c>
      <c r="E3574" s="144">
        <v>62.9</v>
      </c>
      <c r="F3574" s="144">
        <v>435.86</v>
      </c>
      <c r="G3574" s="144">
        <v>84.16</v>
      </c>
      <c r="H3574" s="144">
        <v>6.7</v>
      </c>
      <c r="I3574" s="144">
        <v>526.72</v>
      </c>
    </row>
    <row r="3575" spans="1:9" x14ac:dyDescent="0.2">
      <c r="A3575" s="141" t="s">
        <v>7163</v>
      </c>
      <c r="B3575" s="142" t="s">
        <v>18955</v>
      </c>
      <c r="C3575" s="143">
        <v>625</v>
      </c>
      <c r="D3575" s="143">
        <v>1</v>
      </c>
      <c r="E3575" s="144">
        <v>91.44</v>
      </c>
      <c r="F3575" s="144">
        <v>742.26</v>
      </c>
      <c r="G3575" s="144">
        <v>84.16</v>
      </c>
      <c r="H3575" s="144">
        <v>9.74</v>
      </c>
      <c r="I3575" s="144">
        <v>836.16</v>
      </c>
    </row>
    <row r="3576" spans="1:9" x14ac:dyDescent="0.2">
      <c r="A3576" s="141" t="s">
        <v>7165</v>
      </c>
      <c r="B3576" s="142" t="s">
        <v>18956</v>
      </c>
      <c r="C3576" s="143">
        <v>273</v>
      </c>
      <c r="D3576" s="143">
        <v>1</v>
      </c>
      <c r="E3576" s="144">
        <v>610.03</v>
      </c>
      <c r="F3576" s="144">
        <v>324.22000000000003</v>
      </c>
      <c r="G3576" s="144">
        <v>84.16</v>
      </c>
      <c r="H3576" s="144">
        <v>64.930000000000007</v>
      </c>
      <c r="I3576" s="144">
        <v>473.31</v>
      </c>
    </row>
    <row r="3577" spans="1:9" x14ac:dyDescent="0.2">
      <c r="A3577" s="141" t="s">
        <v>7167</v>
      </c>
      <c r="B3577" s="142" t="s">
        <v>18957</v>
      </c>
      <c r="C3577" s="143">
        <v>261</v>
      </c>
      <c r="D3577" s="143">
        <v>4</v>
      </c>
      <c r="E3577" s="144">
        <v>1151.3399999999999</v>
      </c>
      <c r="F3577" s="144">
        <v>309.97000000000003</v>
      </c>
      <c r="G3577" s="144">
        <v>336.66</v>
      </c>
      <c r="H3577" s="144">
        <v>122.54</v>
      </c>
      <c r="I3577" s="144">
        <v>769.17</v>
      </c>
    </row>
    <row r="3578" spans="1:9" x14ac:dyDescent="0.2">
      <c r="A3578" s="141" t="s">
        <v>7169</v>
      </c>
      <c r="B3578" s="142" t="s">
        <v>18958</v>
      </c>
      <c r="C3578" s="143">
        <v>1857</v>
      </c>
      <c r="D3578" s="143">
        <v>132</v>
      </c>
      <c r="E3578" s="144">
        <v>66890.740000000005</v>
      </c>
      <c r="F3578" s="144">
        <v>2205.39</v>
      </c>
      <c r="G3578" s="144">
        <v>11109.62</v>
      </c>
      <c r="H3578" s="144">
        <v>7119.8</v>
      </c>
      <c r="I3578" s="144">
        <v>20434.810000000001</v>
      </c>
    </row>
    <row r="3579" spans="1:9" x14ac:dyDescent="0.2">
      <c r="A3579" s="141" t="s">
        <v>7171</v>
      </c>
      <c r="B3579" s="142" t="s">
        <v>18959</v>
      </c>
      <c r="C3579" s="143">
        <v>231</v>
      </c>
      <c r="D3579" s="143">
        <v>2</v>
      </c>
      <c r="E3579" s="144">
        <v>3533.95</v>
      </c>
      <c r="F3579" s="144">
        <v>274.33999999999997</v>
      </c>
      <c r="G3579" s="144">
        <v>168.33</v>
      </c>
      <c r="H3579" s="144">
        <v>376.15</v>
      </c>
      <c r="I3579" s="144">
        <v>818.82</v>
      </c>
    </row>
    <row r="3580" spans="1:9" x14ac:dyDescent="0.2">
      <c r="A3580" s="141" t="s">
        <v>7173</v>
      </c>
      <c r="B3580" s="142" t="s">
        <v>18960</v>
      </c>
      <c r="C3580" s="143">
        <v>232</v>
      </c>
      <c r="D3580" s="143">
        <v>1</v>
      </c>
      <c r="E3580" s="144">
        <v>37.32</v>
      </c>
      <c r="F3580" s="144">
        <v>275.52999999999997</v>
      </c>
      <c r="G3580" s="144">
        <v>84.16</v>
      </c>
      <c r="H3580" s="144">
        <v>3.98</v>
      </c>
      <c r="I3580" s="144">
        <v>363.67</v>
      </c>
    </row>
    <row r="3581" spans="1:9" x14ac:dyDescent="0.2">
      <c r="A3581" s="141" t="s">
        <v>7175</v>
      </c>
      <c r="B3581" s="142" t="s">
        <v>18961</v>
      </c>
      <c r="C3581" s="143">
        <v>373</v>
      </c>
      <c r="D3581" s="143">
        <v>9</v>
      </c>
      <c r="E3581" s="144">
        <v>2164.0300000000002</v>
      </c>
      <c r="F3581" s="144">
        <v>442.98</v>
      </c>
      <c r="G3581" s="144">
        <v>757.47</v>
      </c>
      <c r="H3581" s="144">
        <v>230.34</v>
      </c>
      <c r="I3581" s="144">
        <v>1430.79</v>
      </c>
    </row>
    <row r="3582" spans="1:9" x14ac:dyDescent="0.2">
      <c r="A3582" s="141" t="s">
        <v>7177</v>
      </c>
      <c r="B3582" s="142" t="s">
        <v>18962</v>
      </c>
      <c r="C3582" s="143">
        <v>912</v>
      </c>
      <c r="D3582" s="143">
        <v>7</v>
      </c>
      <c r="E3582" s="144">
        <v>57837.09</v>
      </c>
      <c r="F3582" s="144">
        <v>1083.0999999999999</v>
      </c>
      <c r="G3582" s="144">
        <v>589.14</v>
      </c>
      <c r="H3582" s="144">
        <v>6156.14</v>
      </c>
      <c r="I3582" s="144">
        <v>7828.38</v>
      </c>
    </row>
    <row r="3583" spans="1:9" x14ac:dyDescent="0.2">
      <c r="A3583" s="141" t="s">
        <v>7179</v>
      </c>
      <c r="B3583" s="142" t="s">
        <v>18963</v>
      </c>
      <c r="C3583" s="143">
        <v>1244</v>
      </c>
      <c r="D3583" s="143">
        <v>9</v>
      </c>
      <c r="E3583" s="144">
        <v>1485.54</v>
      </c>
      <c r="F3583" s="144">
        <v>1477.38</v>
      </c>
      <c r="G3583" s="144">
        <v>757.47</v>
      </c>
      <c r="H3583" s="144">
        <v>158.12</v>
      </c>
      <c r="I3583" s="144">
        <v>2392.9699999999998</v>
      </c>
    </row>
    <row r="3584" spans="1:9" x14ac:dyDescent="0.2">
      <c r="A3584" s="141" t="s">
        <v>7181</v>
      </c>
      <c r="B3584" s="142" t="s">
        <v>18964</v>
      </c>
      <c r="C3584" s="143">
        <v>269</v>
      </c>
      <c r="D3584" s="143">
        <v>0</v>
      </c>
      <c r="E3584" s="144">
        <v>0</v>
      </c>
      <c r="F3584" s="144">
        <v>319.45999999999998</v>
      </c>
      <c r="G3584" s="144">
        <v>0</v>
      </c>
      <c r="H3584" s="144">
        <v>0</v>
      </c>
      <c r="I3584" s="144">
        <v>319.45999999999998</v>
      </c>
    </row>
    <row r="3585" spans="1:9" x14ac:dyDescent="0.2">
      <c r="A3585" s="141" t="s">
        <v>7183</v>
      </c>
      <c r="B3585" s="142" t="s">
        <v>18965</v>
      </c>
      <c r="C3585" s="143">
        <v>388</v>
      </c>
      <c r="D3585" s="143">
        <v>8</v>
      </c>
      <c r="E3585" s="144">
        <v>1456.73</v>
      </c>
      <c r="F3585" s="144">
        <v>460.79</v>
      </c>
      <c r="G3585" s="144">
        <v>673.31</v>
      </c>
      <c r="H3585" s="144">
        <v>155.06</v>
      </c>
      <c r="I3585" s="144">
        <v>1289.1600000000001</v>
      </c>
    </row>
    <row r="3586" spans="1:9" x14ac:dyDescent="0.2">
      <c r="A3586" s="141" t="s">
        <v>7185</v>
      </c>
      <c r="B3586" s="142" t="s">
        <v>18966</v>
      </c>
      <c r="C3586" s="143">
        <v>3060</v>
      </c>
      <c r="D3586" s="143">
        <v>36</v>
      </c>
      <c r="E3586" s="144">
        <v>15167.69</v>
      </c>
      <c r="F3586" s="144">
        <v>3634.08</v>
      </c>
      <c r="G3586" s="144">
        <v>3029.9</v>
      </c>
      <c r="H3586" s="144">
        <v>1614.44</v>
      </c>
      <c r="I3586" s="144">
        <v>8278.42</v>
      </c>
    </row>
    <row r="3587" spans="1:9" x14ac:dyDescent="0.2">
      <c r="A3587" s="141" t="s">
        <v>7187</v>
      </c>
      <c r="B3587" s="142" t="s">
        <v>18967</v>
      </c>
      <c r="C3587" s="143">
        <v>63747</v>
      </c>
      <c r="D3587" s="143">
        <v>826</v>
      </c>
      <c r="E3587" s="144">
        <v>436021.97</v>
      </c>
      <c r="F3587" s="144">
        <v>75706.45</v>
      </c>
      <c r="G3587" s="144">
        <v>69519.320000000007</v>
      </c>
      <c r="H3587" s="144">
        <v>46409.84</v>
      </c>
      <c r="I3587" s="144">
        <v>191635.61</v>
      </c>
    </row>
    <row r="3588" spans="1:9" x14ac:dyDescent="0.2">
      <c r="A3588" s="141" t="s">
        <v>7189</v>
      </c>
      <c r="B3588" s="142" t="s">
        <v>18968</v>
      </c>
      <c r="C3588" s="143">
        <v>424</v>
      </c>
      <c r="D3588" s="143">
        <v>2</v>
      </c>
      <c r="E3588" s="144">
        <v>7433.98</v>
      </c>
      <c r="F3588" s="144">
        <v>503.54</v>
      </c>
      <c r="G3588" s="144">
        <v>168.33</v>
      </c>
      <c r="H3588" s="144">
        <v>791.26</v>
      </c>
      <c r="I3588" s="144">
        <v>1463.13</v>
      </c>
    </row>
    <row r="3589" spans="1:9" x14ac:dyDescent="0.2">
      <c r="A3589" s="141" t="s">
        <v>7191</v>
      </c>
      <c r="B3589" s="142" t="s">
        <v>18969</v>
      </c>
      <c r="C3589" s="143">
        <v>404</v>
      </c>
      <c r="D3589" s="143">
        <v>4</v>
      </c>
      <c r="E3589" s="144">
        <v>1559.48</v>
      </c>
      <c r="F3589" s="144">
        <v>479.79</v>
      </c>
      <c r="G3589" s="144">
        <v>336.66</v>
      </c>
      <c r="H3589" s="144">
        <v>165.99</v>
      </c>
      <c r="I3589" s="144">
        <v>982.44</v>
      </c>
    </row>
    <row r="3590" spans="1:9" x14ac:dyDescent="0.2">
      <c r="A3590" s="141" t="s">
        <v>7193</v>
      </c>
      <c r="B3590" s="142" t="s">
        <v>18970</v>
      </c>
      <c r="C3590" s="143">
        <v>99</v>
      </c>
      <c r="D3590" s="143">
        <v>0</v>
      </c>
      <c r="E3590" s="144">
        <v>0</v>
      </c>
      <c r="F3590" s="144">
        <v>117.58</v>
      </c>
      <c r="G3590" s="144">
        <v>0</v>
      </c>
      <c r="H3590" s="144">
        <v>0</v>
      </c>
      <c r="I3590" s="144">
        <v>117.58</v>
      </c>
    </row>
    <row r="3591" spans="1:9" x14ac:dyDescent="0.2">
      <c r="A3591" s="141" t="s">
        <v>7195</v>
      </c>
      <c r="B3591" s="142" t="s">
        <v>18971</v>
      </c>
      <c r="C3591" s="143">
        <v>754</v>
      </c>
      <c r="D3591" s="143">
        <v>1</v>
      </c>
      <c r="E3591" s="144">
        <v>316.29000000000002</v>
      </c>
      <c r="F3591" s="144">
        <v>895.46</v>
      </c>
      <c r="G3591" s="144">
        <v>84.16</v>
      </c>
      <c r="H3591" s="144">
        <v>33.659999999999997</v>
      </c>
      <c r="I3591" s="144">
        <v>1013.28</v>
      </c>
    </row>
    <row r="3592" spans="1:9" x14ac:dyDescent="0.2">
      <c r="A3592" s="141" t="s">
        <v>7197</v>
      </c>
      <c r="B3592" s="142" t="s">
        <v>18972</v>
      </c>
      <c r="C3592" s="143">
        <v>337</v>
      </c>
      <c r="D3592" s="143">
        <v>0</v>
      </c>
      <c r="E3592" s="144">
        <v>0</v>
      </c>
      <c r="F3592" s="144">
        <v>400.22</v>
      </c>
      <c r="G3592" s="144">
        <v>0</v>
      </c>
      <c r="H3592" s="144">
        <v>0</v>
      </c>
      <c r="I3592" s="144">
        <v>400.22</v>
      </c>
    </row>
    <row r="3593" spans="1:9" x14ac:dyDescent="0.2">
      <c r="A3593" s="141" t="s">
        <v>7199</v>
      </c>
      <c r="B3593" s="142" t="s">
        <v>18973</v>
      </c>
      <c r="C3593" s="143">
        <v>672</v>
      </c>
      <c r="D3593" s="143">
        <v>12</v>
      </c>
      <c r="E3593" s="144">
        <v>2500.79</v>
      </c>
      <c r="F3593" s="144">
        <v>798.07</v>
      </c>
      <c r="G3593" s="144">
        <v>1009.97</v>
      </c>
      <c r="H3593" s="144">
        <v>266.18</v>
      </c>
      <c r="I3593" s="144">
        <v>2074.2199999999998</v>
      </c>
    </row>
    <row r="3594" spans="1:9" x14ac:dyDescent="0.2">
      <c r="A3594" s="141" t="s">
        <v>7201</v>
      </c>
      <c r="B3594" s="142" t="s">
        <v>18974</v>
      </c>
      <c r="C3594" s="143">
        <v>1438</v>
      </c>
      <c r="D3594" s="143">
        <v>30</v>
      </c>
      <c r="E3594" s="144">
        <v>28602.42</v>
      </c>
      <c r="F3594" s="144">
        <v>1707.78</v>
      </c>
      <c r="G3594" s="144">
        <v>2524.91</v>
      </c>
      <c r="H3594" s="144">
        <v>3044.42</v>
      </c>
      <c r="I3594" s="144">
        <v>7277.11</v>
      </c>
    </row>
    <row r="3595" spans="1:9" x14ac:dyDescent="0.2">
      <c r="A3595" s="141" t="s">
        <v>7203</v>
      </c>
      <c r="B3595" s="142" t="s">
        <v>18975</v>
      </c>
      <c r="C3595" s="143">
        <v>718</v>
      </c>
      <c r="D3595" s="143">
        <v>6</v>
      </c>
      <c r="E3595" s="144">
        <v>1261.01</v>
      </c>
      <c r="F3595" s="144">
        <v>852.7</v>
      </c>
      <c r="G3595" s="144">
        <v>504.98</v>
      </c>
      <c r="H3595" s="144">
        <v>134.22</v>
      </c>
      <c r="I3595" s="144">
        <v>1491.9</v>
      </c>
    </row>
    <row r="3596" spans="1:9" x14ac:dyDescent="0.2">
      <c r="A3596" s="141" t="s">
        <v>7205</v>
      </c>
      <c r="B3596" s="142" t="s">
        <v>18976</v>
      </c>
      <c r="C3596" s="143">
        <v>356</v>
      </c>
      <c r="D3596" s="143">
        <v>1</v>
      </c>
      <c r="E3596" s="144">
        <v>186.61</v>
      </c>
      <c r="F3596" s="144">
        <v>422.79</v>
      </c>
      <c r="G3596" s="144">
        <v>84.16</v>
      </c>
      <c r="H3596" s="144">
        <v>19.86</v>
      </c>
      <c r="I3596" s="144">
        <v>526.80999999999995</v>
      </c>
    </row>
    <row r="3597" spans="1:9" x14ac:dyDescent="0.2">
      <c r="A3597" s="141" t="s">
        <v>7207</v>
      </c>
      <c r="B3597" s="142" t="s">
        <v>18977</v>
      </c>
      <c r="C3597" s="143">
        <v>411</v>
      </c>
      <c r="D3597" s="143">
        <v>6</v>
      </c>
      <c r="E3597" s="144">
        <v>1374.4</v>
      </c>
      <c r="F3597" s="144">
        <v>488.1</v>
      </c>
      <c r="G3597" s="144">
        <v>504.98</v>
      </c>
      <c r="H3597" s="144">
        <v>146.29</v>
      </c>
      <c r="I3597" s="144">
        <v>1139.3699999999999</v>
      </c>
    </row>
    <row r="3598" spans="1:9" x14ac:dyDescent="0.2">
      <c r="A3598" s="141" t="s">
        <v>7209</v>
      </c>
      <c r="B3598" s="142" t="s">
        <v>18978</v>
      </c>
      <c r="C3598" s="143">
        <v>271</v>
      </c>
      <c r="D3598" s="143">
        <v>0</v>
      </c>
      <c r="E3598" s="144">
        <v>0</v>
      </c>
      <c r="F3598" s="144">
        <v>321.83999999999997</v>
      </c>
      <c r="G3598" s="144">
        <v>0</v>
      </c>
      <c r="H3598" s="144">
        <v>0</v>
      </c>
      <c r="I3598" s="144">
        <v>321.83999999999997</v>
      </c>
    </row>
    <row r="3599" spans="1:9" x14ac:dyDescent="0.2">
      <c r="A3599" s="141" t="s">
        <v>7211</v>
      </c>
      <c r="B3599" s="142" t="s">
        <v>18979</v>
      </c>
      <c r="C3599" s="143">
        <v>131</v>
      </c>
      <c r="D3599" s="143">
        <v>1</v>
      </c>
      <c r="E3599" s="144">
        <v>77.41</v>
      </c>
      <c r="F3599" s="144">
        <v>155.58000000000001</v>
      </c>
      <c r="G3599" s="144">
        <v>84.16</v>
      </c>
      <c r="H3599" s="144">
        <v>8.24</v>
      </c>
      <c r="I3599" s="144">
        <v>247.98</v>
      </c>
    </row>
    <row r="3600" spans="1:9" x14ac:dyDescent="0.2">
      <c r="A3600" s="141" t="s">
        <v>7213</v>
      </c>
      <c r="B3600" s="142" t="s">
        <v>18980</v>
      </c>
      <c r="C3600" s="143">
        <v>471</v>
      </c>
      <c r="D3600" s="143">
        <v>6</v>
      </c>
      <c r="E3600" s="144">
        <v>1310.69</v>
      </c>
      <c r="F3600" s="144">
        <v>559.36</v>
      </c>
      <c r="G3600" s="144">
        <v>504.98</v>
      </c>
      <c r="H3600" s="144">
        <v>139.51</v>
      </c>
      <c r="I3600" s="144">
        <v>1203.8499999999999</v>
      </c>
    </row>
    <row r="3601" spans="1:9" x14ac:dyDescent="0.2">
      <c r="A3601" s="141" t="s">
        <v>7215</v>
      </c>
      <c r="B3601" s="142" t="s">
        <v>18981</v>
      </c>
      <c r="C3601" s="143">
        <v>708</v>
      </c>
      <c r="D3601" s="143">
        <v>24</v>
      </c>
      <c r="E3601" s="144">
        <v>16272.71</v>
      </c>
      <c r="F3601" s="144">
        <v>840.82</v>
      </c>
      <c r="G3601" s="144">
        <v>2019.93</v>
      </c>
      <c r="H3601" s="144">
        <v>1732.06</v>
      </c>
      <c r="I3601" s="144">
        <v>4592.8100000000004</v>
      </c>
    </row>
    <row r="3602" spans="1:9" x14ac:dyDescent="0.2">
      <c r="A3602" s="141" t="s">
        <v>7217</v>
      </c>
      <c r="B3602" s="142" t="s">
        <v>18982</v>
      </c>
      <c r="C3602" s="143">
        <v>616</v>
      </c>
      <c r="D3602" s="143">
        <v>10</v>
      </c>
      <c r="E3602" s="144">
        <v>1573.41</v>
      </c>
      <c r="F3602" s="144">
        <v>731.57</v>
      </c>
      <c r="G3602" s="144">
        <v>841.64</v>
      </c>
      <c r="H3602" s="144">
        <v>167.47</v>
      </c>
      <c r="I3602" s="144">
        <v>1740.68</v>
      </c>
    </row>
    <row r="3603" spans="1:9" x14ac:dyDescent="0.2">
      <c r="A3603" s="141" t="s">
        <v>7219</v>
      </c>
      <c r="B3603" s="142" t="s">
        <v>18983</v>
      </c>
      <c r="C3603" s="143">
        <v>386</v>
      </c>
      <c r="D3603" s="143">
        <v>20</v>
      </c>
      <c r="E3603" s="144">
        <v>9386.42</v>
      </c>
      <c r="F3603" s="144">
        <v>458.42</v>
      </c>
      <c r="G3603" s="144">
        <v>1683.28</v>
      </c>
      <c r="H3603" s="144">
        <v>999.08</v>
      </c>
      <c r="I3603" s="144">
        <v>3140.78</v>
      </c>
    </row>
    <row r="3604" spans="1:9" x14ac:dyDescent="0.2">
      <c r="A3604" s="141" t="s">
        <v>7221</v>
      </c>
      <c r="B3604" s="142" t="s">
        <v>18984</v>
      </c>
      <c r="C3604" s="143">
        <v>3714</v>
      </c>
      <c r="D3604" s="143">
        <v>47</v>
      </c>
      <c r="E3604" s="144">
        <v>252244.23</v>
      </c>
      <c r="F3604" s="144">
        <v>4410.78</v>
      </c>
      <c r="G3604" s="144">
        <v>3955.7</v>
      </c>
      <c r="H3604" s="144">
        <v>26848.68</v>
      </c>
      <c r="I3604" s="144">
        <v>35215.160000000003</v>
      </c>
    </row>
    <row r="3605" spans="1:9" x14ac:dyDescent="0.2">
      <c r="A3605" s="141" t="s">
        <v>7223</v>
      </c>
      <c r="B3605" s="142" t="s">
        <v>18985</v>
      </c>
      <c r="C3605" s="143">
        <v>512</v>
      </c>
      <c r="D3605" s="143">
        <v>11</v>
      </c>
      <c r="E3605" s="144">
        <v>2546.44</v>
      </c>
      <c r="F3605" s="144">
        <v>608.05999999999995</v>
      </c>
      <c r="G3605" s="144">
        <v>925.8</v>
      </c>
      <c r="H3605" s="144">
        <v>271.04000000000002</v>
      </c>
      <c r="I3605" s="144">
        <v>1804.9</v>
      </c>
    </row>
    <row r="3606" spans="1:9" x14ac:dyDescent="0.2">
      <c r="A3606" s="141" t="s">
        <v>7225</v>
      </c>
      <c r="B3606" s="142" t="s">
        <v>18986</v>
      </c>
      <c r="C3606" s="143">
        <v>1108</v>
      </c>
      <c r="D3606" s="143">
        <v>13</v>
      </c>
      <c r="E3606" s="144">
        <v>4975.66</v>
      </c>
      <c r="F3606" s="144">
        <v>1315.87</v>
      </c>
      <c r="G3606" s="144">
        <v>1094.1300000000001</v>
      </c>
      <c r="H3606" s="144">
        <v>529.61</v>
      </c>
      <c r="I3606" s="144">
        <v>2939.61</v>
      </c>
    </row>
    <row r="3607" spans="1:9" x14ac:dyDescent="0.2">
      <c r="A3607" s="141" t="s">
        <v>7227</v>
      </c>
      <c r="B3607" s="142" t="s">
        <v>18987</v>
      </c>
      <c r="C3607" s="143">
        <v>2441</v>
      </c>
      <c r="D3607" s="143">
        <v>73</v>
      </c>
      <c r="E3607" s="144">
        <v>49956.05</v>
      </c>
      <c r="F3607" s="144">
        <v>2898.95</v>
      </c>
      <c r="G3607" s="144">
        <v>6143.96</v>
      </c>
      <c r="H3607" s="144">
        <v>5317.28</v>
      </c>
      <c r="I3607" s="144">
        <v>14360.19</v>
      </c>
    </row>
    <row r="3608" spans="1:9" x14ac:dyDescent="0.2">
      <c r="A3608" s="141" t="s">
        <v>7229</v>
      </c>
      <c r="B3608" s="142" t="s">
        <v>18988</v>
      </c>
      <c r="C3608" s="143">
        <v>100</v>
      </c>
      <c r="D3608" s="143">
        <v>3</v>
      </c>
      <c r="E3608" s="144">
        <v>1347.29</v>
      </c>
      <c r="F3608" s="144">
        <v>118.76</v>
      </c>
      <c r="G3608" s="144">
        <v>252.49</v>
      </c>
      <c r="H3608" s="144">
        <v>143.41</v>
      </c>
      <c r="I3608" s="144">
        <v>514.66</v>
      </c>
    </row>
    <row r="3609" spans="1:9" x14ac:dyDescent="0.2">
      <c r="A3609" s="141" t="s">
        <v>7231</v>
      </c>
      <c r="B3609" s="142" t="s">
        <v>18989</v>
      </c>
      <c r="C3609" s="143">
        <v>30160</v>
      </c>
      <c r="D3609" s="143">
        <v>253</v>
      </c>
      <c r="E3609" s="144">
        <v>142553.60000000001</v>
      </c>
      <c r="F3609" s="144">
        <v>35818.26</v>
      </c>
      <c r="G3609" s="144">
        <v>21293.45</v>
      </c>
      <c r="H3609" s="144">
        <v>15173.3</v>
      </c>
      <c r="I3609" s="144">
        <v>72285.009999999995</v>
      </c>
    </row>
    <row r="3610" spans="1:9" x14ac:dyDescent="0.2">
      <c r="A3610" s="141" t="s">
        <v>7233</v>
      </c>
      <c r="B3610" s="142" t="s">
        <v>18990</v>
      </c>
      <c r="C3610" s="143">
        <v>536</v>
      </c>
      <c r="D3610" s="143">
        <v>3</v>
      </c>
      <c r="E3610" s="144">
        <v>559.85</v>
      </c>
      <c r="F3610" s="144">
        <v>636.55999999999995</v>
      </c>
      <c r="G3610" s="144">
        <v>252.49</v>
      </c>
      <c r="H3610" s="144">
        <v>59.59</v>
      </c>
      <c r="I3610" s="144">
        <v>948.64</v>
      </c>
    </row>
    <row r="3611" spans="1:9" x14ac:dyDescent="0.2">
      <c r="A3611" s="141" t="s">
        <v>7235</v>
      </c>
      <c r="B3611" s="142" t="s">
        <v>18991</v>
      </c>
      <c r="C3611" s="143">
        <v>658</v>
      </c>
      <c r="D3611" s="143">
        <v>2</v>
      </c>
      <c r="E3611" s="144">
        <v>411.7</v>
      </c>
      <c r="F3611" s="144">
        <v>781.45</v>
      </c>
      <c r="G3611" s="144">
        <v>168.33</v>
      </c>
      <c r="H3611" s="144">
        <v>43.82</v>
      </c>
      <c r="I3611" s="144">
        <v>993.6</v>
      </c>
    </row>
    <row r="3612" spans="1:9" x14ac:dyDescent="0.2">
      <c r="A3612" s="141" t="s">
        <v>7237</v>
      </c>
      <c r="B3612" s="142" t="s">
        <v>18992</v>
      </c>
      <c r="C3612" s="143">
        <v>630</v>
      </c>
      <c r="D3612" s="143">
        <v>4</v>
      </c>
      <c r="E3612" s="144">
        <v>937.37</v>
      </c>
      <c r="F3612" s="144">
        <v>748.19</v>
      </c>
      <c r="G3612" s="144">
        <v>336.66</v>
      </c>
      <c r="H3612" s="144">
        <v>99.78</v>
      </c>
      <c r="I3612" s="144">
        <v>1184.6300000000001</v>
      </c>
    </row>
    <row r="3613" spans="1:9" x14ac:dyDescent="0.2">
      <c r="A3613" s="141" t="s">
        <v>7239</v>
      </c>
      <c r="B3613" s="142" t="s">
        <v>18993</v>
      </c>
      <c r="C3613" s="143">
        <v>252</v>
      </c>
      <c r="D3613" s="143">
        <v>1</v>
      </c>
      <c r="E3613" s="144">
        <v>37.32</v>
      </c>
      <c r="F3613" s="144">
        <v>299.27999999999997</v>
      </c>
      <c r="G3613" s="144">
        <v>84.16</v>
      </c>
      <c r="H3613" s="144">
        <v>3.98</v>
      </c>
      <c r="I3613" s="144">
        <v>387.42</v>
      </c>
    </row>
    <row r="3614" spans="1:9" x14ac:dyDescent="0.2">
      <c r="A3614" s="141" t="s">
        <v>7241</v>
      </c>
      <c r="B3614" s="142" t="s">
        <v>18994</v>
      </c>
      <c r="C3614" s="143">
        <v>1780</v>
      </c>
      <c r="D3614" s="143">
        <v>16</v>
      </c>
      <c r="E3614" s="144">
        <v>7297.28</v>
      </c>
      <c r="F3614" s="144">
        <v>2113.94</v>
      </c>
      <c r="G3614" s="144">
        <v>1346.62</v>
      </c>
      <c r="H3614" s="144">
        <v>776.72</v>
      </c>
      <c r="I3614" s="144">
        <v>4237.28</v>
      </c>
    </row>
    <row r="3615" spans="1:9" x14ac:dyDescent="0.2">
      <c r="A3615" s="141" t="s">
        <v>7243</v>
      </c>
      <c r="B3615" s="142" t="s">
        <v>18995</v>
      </c>
      <c r="C3615" s="143">
        <v>173</v>
      </c>
      <c r="D3615" s="143">
        <v>10</v>
      </c>
      <c r="E3615" s="144">
        <v>9373.18</v>
      </c>
      <c r="F3615" s="144">
        <v>205.46</v>
      </c>
      <c r="G3615" s="144">
        <v>841.64</v>
      </c>
      <c r="H3615" s="144">
        <v>997.67</v>
      </c>
      <c r="I3615" s="144">
        <v>2044.77</v>
      </c>
    </row>
    <row r="3616" spans="1:9" x14ac:dyDescent="0.2">
      <c r="A3616" s="141" t="s">
        <v>7245</v>
      </c>
      <c r="B3616" s="142" t="s">
        <v>18996</v>
      </c>
      <c r="C3616" s="143">
        <v>230</v>
      </c>
      <c r="D3616" s="143">
        <v>2</v>
      </c>
      <c r="E3616" s="144">
        <v>625.51</v>
      </c>
      <c r="F3616" s="144">
        <v>273.14999999999998</v>
      </c>
      <c r="G3616" s="144">
        <v>168.33</v>
      </c>
      <c r="H3616" s="144">
        <v>66.58</v>
      </c>
      <c r="I3616" s="144">
        <v>508.06</v>
      </c>
    </row>
    <row r="3617" spans="1:9" x14ac:dyDescent="0.2">
      <c r="A3617" s="141" t="s">
        <v>7247</v>
      </c>
      <c r="B3617" s="142" t="s">
        <v>18997</v>
      </c>
      <c r="C3617" s="143">
        <v>478</v>
      </c>
      <c r="D3617" s="143">
        <v>9</v>
      </c>
      <c r="E3617" s="144">
        <v>2416.46</v>
      </c>
      <c r="F3617" s="144">
        <v>567.67999999999995</v>
      </c>
      <c r="G3617" s="144">
        <v>757.47</v>
      </c>
      <c r="H3617" s="144">
        <v>257.20999999999998</v>
      </c>
      <c r="I3617" s="144">
        <v>1582.36</v>
      </c>
    </row>
    <row r="3618" spans="1:9" x14ac:dyDescent="0.2">
      <c r="A3618" s="141" t="s">
        <v>7249</v>
      </c>
      <c r="B3618" s="142" t="s">
        <v>18998</v>
      </c>
      <c r="C3618" s="143">
        <v>518</v>
      </c>
      <c r="D3618" s="143">
        <v>10</v>
      </c>
      <c r="E3618" s="144">
        <v>42386.74</v>
      </c>
      <c r="F3618" s="144">
        <v>615.17999999999995</v>
      </c>
      <c r="G3618" s="144">
        <v>841.64</v>
      </c>
      <c r="H3618" s="144">
        <v>4511.62</v>
      </c>
      <c r="I3618" s="144">
        <v>5968.44</v>
      </c>
    </row>
    <row r="3619" spans="1:9" x14ac:dyDescent="0.2">
      <c r="A3619" s="141" t="s">
        <v>7251</v>
      </c>
      <c r="B3619" s="142" t="s">
        <v>18999</v>
      </c>
      <c r="C3619" s="143">
        <v>262</v>
      </c>
      <c r="D3619" s="143">
        <v>7</v>
      </c>
      <c r="E3619" s="144">
        <v>2289.69</v>
      </c>
      <c r="F3619" s="144">
        <v>311.14999999999998</v>
      </c>
      <c r="G3619" s="144">
        <v>589.14</v>
      </c>
      <c r="H3619" s="144">
        <v>243.71</v>
      </c>
      <c r="I3619" s="144">
        <v>1144</v>
      </c>
    </row>
    <row r="3620" spans="1:9" x14ac:dyDescent="0.2">
      <c r="A3620" s="141" t="s">
        <v>7253</v>
      </c>
      <c r="B3620" s="142" t="s">
        <v>19000</v>
      </c>
      <c r="C3620" s="143">
        <v>1029</v>
      </c>
      <c r="D3620" s="143">
        <v>4</v>
      </c>
      <c r="E3620" s="144">
        <v>1669.77</v>
      </c>
      <c r="F3620" s="144">
        <v>1222.05</v>
      </c>
      <c r="G3620" s="144">
        <v>336.66</v>
      </c>
      <c r="H3620" s="144">
        <v>177.73</v>
      </c>
      <c r="I3620" s="144">
        <v>1736.44</v>
      </c>
    </row>
    <row r="3621" spans="1:9" x14ac:dyDescent="0.2">
      <c r="A3621" s="141" t="s">
        <v>7255</v>
      </c>
      <c r="B3621" s="142" t="s">
        <v>19001</v>
      </c>
      <c r="C3621" s="143">
        <v>468</v>
      </c>
      <c r="D3621" s="143">
        <v>5</v>
      </c>
      <c r="E3621" s="144">
        <v>768.45</v>
      </c>
      <c r="F3621" s="144">
        <v>555.79999999999995</v>
      </c>
      <c r="G3621" s="144">
        <v>420.82</v>
      </c>
      <c r="H3621" s="144">
        <v>81.790000000000006</v>
      </c>
      <c r="I3621" s="144">
        <v>1058.4100000000001</v>
      </c>
    </row>
    <row r="3622" spans="1:9" x14ac:dyDescent="0.2">
      <c r="A3622" s="141" t="s">
        <v>7257</v>
      </c>
      <c r="B3622" s="142" t="s">
        <v>19002</v>
      </c>
      <c r="C3622" s="143">
        <v>217</v>
      </c>
      <c r="D3622" s="143">
        <v>0</v>
      </c>
      <c r="E3622" s="144">
        <v>0</v>
      </c>
      <c r="F3622" s="144">
        <v>257.70999999999998</v>
      </c>
      <c r="G3622" s="144">
        <v>0</v>
      </c>
      <c r="H3622" s="144">
        <v>0</v>
      </c>
      <c r="I3622" s="144">
        <v>257.70999999999998</v>
      </c>
    </row>
    <row r="3623" spans="1:9" x14ac:dyDescent="0.2">
      <c r="A3623" s="141" t="s">
        <v>7259</v>
      </c>
      <c r="B3623" s="142" t="s">
        <v>19003</v>
      </c>
      <c r="C3623" s="143">
        <v>3109</v>
      </c>
      <c r="D3623" s="143">
        <v>73</v>
      </c>
      <c r="E3623" s="144">
        <v>18102.96</v>
      </c>
      <c r="F3623" s="144">
        <v>3692.27</v>
      </c>
      <c r="G3623" s="144">
        <v>6143.96</v>
      </c>
      <c r="H3623" s="144">
        <v>1926.86</v>
      </c>
      <c r="I3623" s="144">
        <v>11763.09</v>
      </c>
    </row>
    <row r="3624" spans="1:9" x14ac:dyDescent="0.2">
      <c r="A3624" s="141" t="s">
        <v>7261</v>
      </c>
      <c r="B3624" s="142" t="s">
        <v>19004</v>
      </c>
      <c r="C3624" s="143">
        <v>332</v>
      </c>
      <c r="D3624" s="143">
        <v>2</v>
      </c>
      <c r="E3624" s="144">
        <v>392.28</v>
      </c>
      <c r="F3624" s="144">
        <v>394.29</v>
      </c>
      <c r="G3624" s="144">
        <v>168.33</v>
      </c>
      <c r="H3624" s="144">
        <v>41.75</v>
      </c>
      <c r="I3624" s="144">
        <v>604.37</v>
      </c>
    </row>
    <row r="3625" spans="1:9" x14ac:dyDescent="0.2">
      <c r="A3625" s="141" t="s">
        <v>7263</v>
      </c>
      <c r="B3625" s="142" t="s">
        <v>19005</v>
      </c>
      <c r="C3625" s="143">
        <v>1848</v>
      </c>
      <c r="D3625" s="143">
        <v>19</v>
      </c>
      <c r="E3625" s="144">
        <v>3841.56</v>
      </c>
      <c r="F3625" s="144">
        <v>2194.6999999999998</v>
      </c>
      <c r="G3625" s="144">
        <v>1599.11</v>
      </c>
      <c r="H3625" s="144">
        <v>408.9</v>
      </c>
      <c r="I3625" s="144">
        <v>4202.71</v>
      </c>
    </row>
    <row r="3626" spans="1:9" x14ac:dyDescent="0.2">
      <c r="A3626" s="141" t="s">
        <v>7265</v>
      </c>
      <c r="B3626" s="142" t="s">
        <v>19006</v>
      </c>
      <c r="C3626" s="143">
        <v>728</v>
      </c>
      <c r="D3626" s="143">
        <v>35</v>
      </c>
      <c r="E3626" s="144">
        <v>9498.7900000000009</v>
      </c>
      <c r="F3626" s="144">
        <v>864.58</v>
      </c>
      <c r="G3626" s="144">
        <v>2945.74</v>
      </c>
      <c r="H3626" s="144">
        <v>1011.04</v>
      </c>
      <c r="I3626" s="144">
        <v>4821.3599999999997</v>
      </c>
    </row>
    <row r="3627" spans="1:9" x14ac:dyDescent="0.2">
      <c r="A3627" s="141" t="s">
        <v>7267</v>
      </c>
      <c r="B3627" s="142" t="s">
        <v>19007</v>
      </c>
      <c r="C3627" s="143">
        <v>343</v>
      </c>
      <c r="D3627" s="143">
        <v>3</v>
      </c>
      <c r="E3627" s="144">
        <v>398.71</v>
      </c>
      <c r="F3627" s="144">
        <v>407.35</v>
      </c>
      <c r="G3627" s="144">
        <v>252.49</v>
      </c>
      <c r="H3627" s="144">
        <v>42.44</v>
      </c>
      <c r="I3627" s="144">
        <v>702.28</v>
      </c>
    </row>
    <row r="3628" spans="1:9" x14ac:dyDescent="0.2">
      <c r="A3628" s="141" t="s">
        <v>7269</v>
      </c>
      <c r="B3628" s="142" t="s">
        <v>19008</v>
      </c>
      <c r="C3628" s="143">
        <v>2079</v>
      </c>
      <c r="D3628" s="143">
        <v>91</v>
      </c>
      <c r="E3628" s="144">
        <v>32176.25</v>
      </c>
      <c r="F3628" s="144">
        <v>2469.04</v>
      </c>
      <c r="G3628" s="144">
        <v>7658.9</v>
      </c>
      <c r="H3628" s="144">
        <v>3424.82</v>
      </c>
      <c r="I3628" s="144">
        <v>13552.76</v>
      </c>
    </row>
    <row r="3629" spans="1:9" x14ac:dyDescent="0.2">
      <c r="A3629" s="141" t="s">
        <v>7271</v>
      </c>
      <c r="B3629" s="142" t="s">
        <v>19009</v>
      </c>
      <c r="C3629" s="143">
        <v>5170</v>
      </c>
      <c r="D3629" s="143">
        <v>18</v>
      </c>
      <c r="E3629" s="144">
        <v>6809.51</v>
      </c>
      <c r="F3629" s="144">
        <v>6139.94</v>
      </c>
      <c r="G3629" s="144">
        <v>1514.95</v>
      </c>
      <c r="H3629" s="144">
        <v>724.8</v>
      </c>
      <c r="I3629" s="144">
        <v>8379.69</v>
      </c>
    </row>
    <row r="3630" spans="1:9" x14ac:dyDescent="0.2">
      <c r="A3630" s="141" t="s">
        <v>7273</v>
      </c>
      <c r="B3630" s="142" t="s">
        <v>19010</v>
      </c>
      <c r="C3630" s="143">
        <v>367</v>
      </c>
      <c r="D3630" s="143">
        <v>10</v>
      </c>
      <c r="E3630" s="144">
        <v>1149.18</v>
      </c>
      <c r="F3630" s="144">
        <v>435.86</v>
      </c>
      <c r="G3630" s="144">
        <v>841.64</v>
      </c>
      <c r="H3630" s="144">
        <v>122.32</v>
      </c>
      <c r="I3630" s="144">
        <v>1399.82</v>
      </c>
    </row>
    <row r="3631" spans="1:9" x14ac:dyDescent="0.2">
      <c r="A3631" s="141" t="s">
        <v>7275</v>
      </c>
      <c r="B3631" s="142" t="s">
        <v>17546</v>
      </c>
      <c r="C3631" s="143">
        <v>292</v>
      </c>
      <c r="D3631" s="143">
        <v>1</v>
      </c>
      <c r="E3631" s="144">
        <v>109.35</v>
      </c>
      <c r="F3631" s="144">
        <v>346.78</v>
      </c>
      <c r="G3631" s="144">
        <v>84.16</v>
      </c>
      <c r="H3631" s="144">
        <v>11.64</v>
      </c>
      <c r="I3631" s="144">
        <v>442.58</v>
      </c>
    </row>
    <row r="3632" spans="1:9" x14ac:dyDescent="0.2">
      <c r="A3632" s="141" t="s">
        <v>7276</v>
      </c>
      <c r="B3632" s="142" t="s">
        <v>19011</v>
      </c>
      <c r="C3632" s="143">
        <v>1518</v>
      </c>
      <c r="D3632" s="143">
        <v>22</v>
      </c>
      <c r="E3632" s="144">
        <v>13331.79</v>
      </c>
      <c r="F3632" s="144">
        <v>1802.79</v>
      </c>
      <c r="G3632" s="144">
        <v>1851.61</v>
      </c>
      <c r="H3632" s="144">
        <v>1419.02</v>
      </c>
      <c r="I3632" s="144">
        <v>5073.42</v>
      </c>
    </row>
    <row r="3633" spans="1:9" x14ac:dyDescent="0.2">
      <c r="A3633" s="141" t="s">
        <v>7278</v>
      </c>
      <c r="B3633" s="142" t="s">
        <v>19012</v>
      </c>
      <c r="C3633" s="143">
        <v>770</v>
      </c>
      <c r="D3633" s="143">
        <v>8</v>
      </c>
      <c r="E3633" s="144">
        <v>1473.57</v>
      </c>
      <c r="F3633" s="144">
        <v>914.46</v>
      </c>
      <c r="G3633" s="144">
        <v>673.31</v>
      </c>
      <c r="H3633" s="144">
        <v>156.85</v>
      </c>
      <c r="I3633" s="144">
        <v>1744.62</v>
      </c>
    </row>
    <row r="3634" spans="1:9" x14ac:dyDescent="0.2">
      <c r="A3634" s="141" t="s">
        <v>7280</v>
      </c>
      <c r="B3634" s="142" t="s">
        <v>19013</v>
      </c>
      <c r="C3634" s="143">
        <v>508</v>
      </c>
      <c r="D3634" s="143">
        <v>15</v>
      </c>
      <c r="E3634" s="144">
        <v>6105.98</v>
      </c>
      <c r="F3634" s="144">
        <v>603.29999999999995</v>
      </c>
      <c r="G3634" s="144">
        <v>1262.46</v>
      </c>
      <c r="H3634" s="144">
        <v>649.91</v>
      </c>
      <c r="I3634" s="144">
        <v>2515.67</v>
      </c>
    </row>
    <row r="3635" spans="1:9" x14ac:dyDescent="0.2">
      <c r="A3635" s="141" t="s">
        <v>7282</v>
      </c>
      <c r="B3635" s="142" t="s">
        <v>19014</v>
      </c>
      <c r="C3635" s="143">
        <v>3017</v>
      </c>
      <c r="D3635" s="143">
        <v>25</v>
      </c>
      <c r="E3635" s="144">
        <v>52919.18</v>
      </c>
      <c r="F3635" s="144">
        <v>3583.02</v>
      </c>
      <c r="G3635" s="144">
        <v>2104.1</v>
      </c>
      <c r="H3635" s="144">
        <v>5632.68</v>
      </c>
      <c r="I3635" s="144">
        <v>11319.8</v>
      </c>
    </row>
    <row r="3636" spans="1:9" x14ac:dyDescent="0.2">
      <c r="A3636" s="141" t="s">
        <v>7284</v>
      </c>
      <c r="B3636" s="142" t="s">
        <v>19015</v>
      </c>
      <c r="C3636" s="143">
        <v>2079</v>
      </c>
      <c r="D3636" s="143">
        <v>23</v>
      </c>
      <c r="E3636" s="144">
        <v>15531.28</v>
      </c>
      <c r="F3636" s="144">
        <v>2469.04</v>
      </c>
      <c r="G3636" s="144">
        <v>1935.77</v>
      </c>
      <c r="H3636" s="144">
        <v>1653.14</v>
      </c>
      <c r="I3636" s="144">
        <v>6057.95</v>
      </c>
    </row>
    <row r="3637" spans="1:9" x14ac:dyDescent="0.2">
      <c r="A3637" s="141" t="s">
        <v>7286</v>
      </c>
      <c r="B3637" s="142" t="s">
        <v>19016</v>
      </c>
      <c r="C3637" s="143">
        <v>336</v>
      </c>
      <c r="D3637" s="143">
        <v>8</v>
      </c>
      <c r="E3637" s="144">
        <v>1741.09</v>
      </c>
      <c r="F3637" s="144">
        <v>399.04</v>
      </c>
      <c r="G3637" s="144">
        <v>673.31</v>
      </c>
      <c r="H3637" s="144">
        <v>185.32</v>
      </c>
      <c r="I3637" s="144">
        <v>1257.67</v>
      </c>
    </row>
    <row r="3638" spans="1:9" x14ac:dyDescent="0.2">
      <c r="A3638" s="141" t="s">
        <v>7288</v>
      </c>
      <c r="B3638" s="142" t="s">
        <v>19017</v>
      </c>
      <c r="C3638" s="143">
        <v>418</v>
      </c>
      <c r="D3638" s="143">
        <v>1</v>
      </c>
      <c r="E3638" s="144">
        <v>494.93</v>
      </c>
      <c r="F3638" s="144">
        <v>496.42</v>
      </c>
      <c r="G3638" s="144">
        <v>84.16</v>
      </c>
      <c r="H3638" s="144">
        <v>52.68</v>
      </c>
      <c r="I3638" s="144">
        <v>633.26</v>
      </c>
    </row>
    <row r="3639" spans="1:9" x14ac:dyDescent="0.2">
      <c r="A3639" s="141" t="s">
        <v>7290</v>
      </c>
      <c r="B3639" s="142" t="s">
        <v>19018</v>
      </c>
      <c r="C3639" s="143">
        <v>1003</v>
      </c>
      <c r="D3639" s="143">
        <v>14</v>
      </c>
      <c r="E3639" s="144">
        <v>2456.35</v>
      </c>
      <c r="F3639" s="144">
        <v>1191.17</v>
      </c>
      <c r="G3639" s="144">
        <v>1178.3</v>
      </c>
      <c r="H3639" s="144">
        <v>261.45999999999998</v>
      </c>
      <c r="I3639" s="144">
        <v>2630.93</v>
      </c>
    </row>
    <row r="3640" spans="1:9" x14ac:dyDescent="0.2">
      <c r="A3640" s="141" t="s">
        <v>7292</v>
      </c>
      <c r="B3640" s="142" t="s">
        <v>19019</v>
      </c>
      <c r="C3640" s="143">
        <v>480</v>
      </c>
      <c r="D3640" s="143">
        <v>11</v>
      </c>
      <c r="E3640" s="144">
        <v>2774.91</v>
      </c>
      <c r="F3640" s="144">
        <v>570.04999999999995</v>
      </c>
      <c r="G3640" s="144">
        <v>925.8</v>
      </c>
      <c r="H3640" s="144">
        <v>295.36</v>
      </c>
      <c r="I3640" s="144">
        <v>1791.21</v>
      </c>
    </row>
    <row r="3641" spans="1:9" x14ac:dyDescent="0.2">
      <c r="A3641" s="141" t="s">
        <v>7294</v>
      </c>
      <c r="B3641" s="142" t="s">
        <v>19020</v>
      </c>
      <c r="C3641" s="143">
        <v>2208</v>
      </c>
      <c r="D3641" s="143">
        <v>92</v>
      </c>
      <c r="E3641" s="144">
        <v>39615</v>
      </c>
      <c r="F3641" s="144">
        <v>2622.24</v>
      </c>
      <c r="G3641" s="144">
        <v>7743.07</v>
      </c>
      <c r="H3641" s="144">
        <v>4216.59</v>
      </c>
      <c r="I3641" s="144">
        <v>14581.9</v>
      </c>
    </row>
    <row r="3642" spans="1:9" x14ac:dyDescent="0.2">
      <c r="A3642" s="141" t="s">
        <v>7296</v>
      </c>
      <c r="B3642" s="142" t="s">
        <v>19021</v>
      </c>
      <c r="C3642" s="143">
        <v>310</v>
      </c>
      <c r="D3642" s="143">
        <v>3</v>
      </c>
      <c r="E3642" s="144">
        <v>412.88</v>
      </c>
      <c r="F3642" s="144">
        <v>368.16</v>
      </c>
      <c r="G3642" s="144">
        <v>252.49</v>
      </c>
      <c r="H3642" s="144">
        <v>43.94</v>
      </c>
      <c r="I3642" s="144">
        <v>664.59</v>
      </c>
    </row>
    <row r="3643" spans="1:9" x14ac:dyDescent="0.2">
      <c r="A3643" s="141" t="s">
        <v>7298</v>
      </c>
      <c r="B3643" s="142" t="s">
        <v>19022</v>
      </c>
      <c r="C3643" s="143">
        <v>515</v>
      </c>
      <c r="D3643" s="143">
        <v>1</v>
      </c>
      <c r="E3643" s="144">
        <v>104.54</v>
      </c>
      <c r="F3643" s="144">
        <v>611.62</v>
      </c>
      <c r="G3643" s="144">
        <v>84.16</v>
      </c>
      <c r="H3643" s="144">
        <v>11.13</v>
      </c>
      <c r="I3643" s="144">
        <v>706.91</v>
      </c>
    </row>
    <row r="3644" spans="1:9" x14ac:dyDescent="0.2">
      <c r="A3644" s="141" t="s">
        <v>7300</v>
      </c>
      <c r="B3644" s="142" t="s">
        <v>19023</v>
      </c>
      <c r="C3644" s="143">
        <v>70</v>
      </c>
      <c r="D3644" s="143">
        <v>1</v>
      </c>
      <c r="E3644" s="144">
        <v>174.17</v>
      </c>
      <c r="F3644" s="144">
        <v>83.14</v>
      </c>
      <c r="G3644" s="144">
        <v>84.16</v>
      </c>
      <c r="H3644" s="144">
        <v>18.54</v>
      </c>
      <c r="I3644" s="144">
        <v>185.84</v>
      </c>
    </row>
    <row r="3645" spans="1:9" x14ac:dyDescent="0.2">
      <c r="A3645" s="141" t="s">
        <v>7302</v>
      </c>
      <c r="B3645" s="142" t="s">
        <v>19024</v>
      </c>
      <c r="C3645" s="143">
        <v>309</v>
      </c>
      <c r="D3645" s="143">
        <v>0</v>
      </c>
      <c r="E3645" s="144">
        <v>0</v>
      </c>
      <c r="F3645" s="144">
        <v>366.97</v>
      </c>
      <c r="G3645" s="144">
        <v>0</v>
      </c>
      <c r="H3645" s="144">
        <v>0</v>
      </c>
      <c r="I3645" s="144">
        <v>366.97</v>
      </c>
    </row>
    <row r="3646" spans="1:9" x14ac:dyDescent="0.2">
      <c r="A3646" s="141" t="s">
        <v>7304</v>
      </c>
      <c r="B3646" s="142" t="s">
        <v>19025</v>
      </c>
      <c r="C3646" s="143">
        <v>1207</v>
      </c>
      <c r="D3646" s="143">
        <v>8</v>
      </c>
      <c r="E3646" s="144">
        <v>936.89</v>
      </c>
      <c r="F3646" s="144">
        <v>1433.44</v>
      </c>
      <c r="G3646" s="144">
        <v>673.31</v>
      </c>
      <c r="H3646" s="144">
        <v>99.72</v>
      </c>
      <c r="I3646" s="144">
        <v>2206.4699999999998</v>
      </c>
    </row>
    <row r="3647" spans="1:9" x14ac:dyDescent="0.2">
      <c r="A3647" s="141" t="s">
        <v>7306</v>
      </c>
      <c r="B3647" s="142" t="s">
        <v>19026</v>
      </c>
      <c r="C3647" s="143">
        <v>1575</v>
      </c>
      <c r="D3647" s="143">
        <v>18</v>
      </c>
      <c r="E3647" s="144">
        <v>19139.66</v>
      </c>
      <c r="F3647" s="144">
        <v>1870.48</v>
      </c>
      <c r="G3647" s="144">
        <v>1514.95</v>
      </c>
      <c r="H3647" s="144">
        <v>2037.21</v>
      </c>
      <c r="I3647" s="144">
        <v>5422.64</v>
      </c>
    </row>
    <row r="3648" spans="1:9" x14ac:dyDescent="0.2">
      <c r="A3648" s="141" t="s">
        <v>7308</v>
      </c>
      <c r="B3648" s="142" t="s">
        <v>19027</v>
      </c>
      <c r="C3648" s="143">
        <v>435</v>
      </c>
      <c r="D3648" s="143">
        <v>9</v>
      </c>
      <c r="E3648" s="144">
        <v>4511.62</v>
      </c>
      <c r="F3648" s="144">
        <v>516.61</v>
      </c>
      <c r="G3648" s="144">
        <v>757.47</v>
      </c>
      <c r="H3648" s="144">
        <v>480.22</v>
      </c>
      <c r="I3648" s="144">
        <v>1754.3</v>
      </c>
    </row>
    <row r="3649" spans="1:9" x14ac:dyDescent="0.2">
      <c r="A3649" s="141" t="s">
        <v>7310</v>
      </c>
      <c r="B3649" s="142" t="s">
        <v>19028</v>
      </c>
      <c r="C3649" s="143">
        <v>836</v>
      </c>
      <c r="D3649" s="143">
        <v>3</v>
      </c>
      <c r="E3649" s="144">
        <v>483.77</v>
      </c>
      <c r="F3649" s="144">
        <v>992.84</v>
      </c>
      <c r="G3649" s="144">
        <v>252.49</v>
      </c>
      <c r="H3649" s="144">
        <v>51.5</v>
      </c>
      <c r="I3649" s="144">
        <v>1296.83</v>
      </c>
    </row>
    <row r="3650" spans="1:9" x14ac:dyDescent="0.2">
      <c r="A3650" s="141" t="s">
        <v>7312</v>
      </c>
      <c r="B3650" s="142" t="s">
        <v>19029</v>
      </c>
      <c r="C3650" s="143">
        <v>195</v>
      </c>
      <c r="D3650" s="143">
        <v>1</v>
      </c>
      <c r="E3650" s="144">
        <v>454.09</v>
      </c>
      <c r="F3650" s="144">
        <v>231.58</v>
      </c>
      <c r="G3650" s="144">
        <v>84.16</v>
      </c>
      <c r="H3650" s="144">
        <v>48.34</v>
      </c>
      <c r="I3650" s="144">
        <v>364.08</v>
      </c>
    </row>
    <row r="3651" spans="1:9" x14ac:dyDescent="0.2">
      <c r="A3651" s="141" t="s">
        <v>7314</v>
      </c>
      <c r="B3651" s="142" t="s">
        <v>19030</v>
      </c>
      <c r="C3651" s="143">
        <v>496</v>
      </c>
      <c r="D3651" s="143">
        <v>1</v>
      </c>
      <c r="E3651" s="144">
        <v>217.72</v>
      </c>
      <c r="F3651" s="144">
        <v>589.05999999999995</v>
      </c>
      <c r="G3651" s="144">
        <v>84.16</v>
      </c>
      <c r="H3651" s="144">
        <v>23.18</v>
      </c>
      <c r="I3651" s="144">
        <v>696.4</v>
      </c>
    </row>
    <row r="3652" spans="1:9" x14ac:dyDescent="0.2">
      <c r="A3652" s="141" t="s">
        <v>7316</v>
      </c>
      <c r="B3652" s="142" t="s">
        <v>19031</v>
      </c>
      <c r="C3652" s="143">
        <v>936</v>
      </c>
      <c r="D3652" s="143">
        <v>14</v>
      </c>
      <c r="E3652" s="144">
        <v>2955.81</v>
      </c>
      <c r="F3652" s="144">
        <v>1111.5999999999999</v>
      </c>
      <c r="G3652" s="144">
        <v>1178.3</v>
      </c>
      <c r="H3652" s="144">
        <v>314.62</v>
      </c>
      <c r="I3652" s="144">
        <v>2604.52</v>
      </c>
    </row>
    <row r="3653" spans="1:9" x14ac:dyDescent="0.2">
      <c r="A3653" s="141" t="s">
        <v>7318</v>
      </c>
      <c r="B3653" s="142" t="s">
        <v>19032</v>
      </c>
      <c r="C3653" s="143">
        <v>5159</v>
      </c>
      <c r="D3653" s="143">
        <v>92</v>
      </c>
      <c r="E3653" s="144">
        <v>59695.32</v>
      </c>
      <c r="F3653" s="144">
        <v>6126.87</v>
      </c>
      <c r="G3653" s="144">
        <v>7743.07</v>
      </c>
      <c r="H3653" s="144">
        <v>6353.93</v>
      </c>
      <c r="I3653" s="144">
        <v>20223.87</v>
      </c>
    </row>
    <row r="3654" spans="1:9" x14ac:dyDescent="0.2">
      <c r="A3654" s="141" t="s">
        <v>7320</v>
      </c>
      <c r="B3654" s="142" t="s">
        <v>19033</v>
      </c>
      <c r="C3654" s="143">
        <v>7442</v>
      </c>
      <c r="D3654" s="143">
        <v>81</v>
      </c>
      <c r="E3654" s="144">
        <v>24330.57</v>
      </c>
      <c r="F3654" s="144">
        <v>8838.18</v>
      </c>
      <c r="G3654" s="144">
        <v>6817.27</v>
      </c>
      <c r="H3654" s="144">
        <v>2589.73</v>
      </c>
      <c r="I3654" s="144">
        <v>18245.18</v>
      </c>
    </row>
    <row r="3655" spans="1:9" x14ac:dyDescent="0.2">
      <c r="A3655" s="141" t="s">
        <v>7322</v>
      </c>
      <c r="B3655" s="142" t="s">
        <v>19034</v>
      </c>
      <c r="C3655" s="143">
        <v>152</v>
      </c>
      <c r="D3655" s="143">
        <v>0</v>
      </c>
      <c r="E3655" s="144">
        <v>0</v>
      </c>
      <c r="F3655" s="144">
        <v>180.52</v>
      </c>
      <c r="G3655" s="144">
        <v>0</v>
      </c>
      <c r="H3655" s="144">
        <v>0</v>
      </c>
      <c r="I3655" s="144">
        <v>180.52</v>
      </c>
    </row>
    <row r="3656" spans="1:9" x14ac:dyDescent="0.2">
      <c r="A3656" s="141" t="s">
        <v>7324</v>
      </c>
      <c r="B3656" s="142" t="s">
        <v>19035</v>
      </c>
      <c r="C3656" s="143">
        <v>123</v>
      </c>
      <c r="D3656" s="143">
        <v>2</v>
      </c>
      <c r="E3656" s="144">
        <v>1825.81</v>
      </c>
      <c r="F3656" s="144">
        <v>146.07</v>
      </c>
      <c r="G3656" s="144">
        <v>168.33</v>
      </c>
      <c r="H3656" s="144">
        <v>194.34</v>
      </c>
      <c r="I3656" s="144">
        <v>508.74</v>
      </c>
    </row>
    <row r="3657" spans="1:9" x14ac:dyDescent="0.2">
      <c r="A3657" s="141" t="s">
        <v>7326</v>
      </c>
      <c r="B3657" s="142" t="s">
        <v>19036</v>
      </c>
      <c r="C3657" s="143">
        <v>414</v>
      </c>
      <c r="D3657" s="143">
        <v>5</v>
      </c>
      <c r="E3657" s="144">
        <v>1365.53</v>
      </c>
      <c r="F3657" s="144">
        <v>491.67</v>
      </c>
      <c r="G3657" s="144">
        <v>420.82</v>
      </c>
      <c r="H3657" s="144">
        <v>145.34</v>
      </c>
      <c r="I3657" s="144">
        <v>1057.83</v>
      </c>
    </row>
    <row r="3658" spans="1:9" x14ac:dyDescent="0.2">
      <c r="A3658" s="141" t="s">
        <v>7328</v>
      </c>
      <c r="B3658" s="142" t="s">
        <v>19037</v>
      </c>
      <c r="C3658" s="143">
        <v>262</v>
      </c>
      <c r="D3658" s="143">
        <v>2</v>
      </c>
      <c r="E3658" s="144">
        <v>317.52</v>
      </c>
      <c r="F3658" s="144">
        <v>311.14999999999998</v>
      </c>
      <c r="G3658" s="144">
        <v>168.33</v>
      </c>
      <c r="H3658" s="144">
        <v>33.799999999999997</v>
      </c>
      <c r="I3658" s="144">
        <v>513.28</v>
      </c>
    </row>
    <row r="3659" spans="1:9" x14ac:dyDescent="0.2">
      <c r="A3659" s="141" t="s">
        <v>7330</v>
      </c>
      <c r="B3659" s="142" t="s">
        <v>19038</v>
      </c>
      <c r="C3659" s="143">
        <v>2005</v>
      </c>
      <c r="D3659" s="143">
        <v>22</v>
      </c>
      <c r="E3659" s="144">
        <v>4714.41</v>
      </c>
      <c r="F3659" s="144">
        <v>2381.15</v>
      </c>
      <c r="G3659" s="144">
        <v>1851.61</v>
      </c>
      <c r="H3659" s="144">
        <v>501.8</v>
      </c>
      <c r="I3659" s="144">
        <v>4734.5600000000004</v>
      </c>
    </row>
    <row r="3660" spans="1:9" x14ac:dyDescent="0.2">
      <c r="A3660" s="141" t="s">
        <v>7332</v>
      </c>
      <c r="B3660" s="142" t="s">
        <v>19039</v>
      </c>
      <c r="C3660" s="143">
        <v>824</v>
      </c>
      <c r="D3660" s="143">
        <v>7</v>
      </c>
      <c r="E3660" s="144">
        <v>1806.6</v>
      </c>
      <c r="F3660" s="144">
        <v>978.59</v>
      </c>
      <c r="G3660" s="144">
        <v>589.14</v>
      </c>
      <c r="H3660" s="144">
        <v>192.3</v>
      </c>
      <c r="I3660" s="144">
        <v>1760.03</v>
      </c>
    </row>
    <row r="3661" spans="1:9" x14ac:dyDescent="0.2">
      <c r="A3661" s="141" t="s">
        <v>7334</v>
      </c>
      <c r="B3661" s="142" t="s">
        <v>19040</v>
      </c>
      <c r="C3661" s="143">
        <v>578</v>
      </c>
      <c r="D3661" s="143">
        <v>34</v>
      </c>
      <c r="E3661" s="144">
        <v>7195.6</v>
      </c>
      <c r="F3661" s="144">
        <v>686.44</v>
      </c>
      <c r="G3661" s="144">
        <v>2861.57</v>
      </c>
      <c r="H3661" s="144">
        <v>765.9</v>
      </c>
      <c r="I3661" s="144">
        <v>4313.91</v>
      </c>
    </row>
    <row r="3662" spans="1:9" x14ac:dyDescent="0.2">
      <c r="A3662" s="141" t="s">
        <v>7336</v>
      </c>
      <c r="B3662" s="142" t="s">
        <v>19041</v>
      </c>
      <c r="C3662" s="143">
        <v>426</v>
      </c>
      <c r="D3662" s="143">
        <v>10</v>
      </c>
      <c r="E3662" s="144">
        <v>7675.79</v>
      </c>
      <c r="F3662" s="144">
        <v>505.92</v>
      </c>
      <c r="G3662" s="144">
        <v>841.64</v>
      </c>
      <c r="H3662" s="144">
        <v>817.01</v>
      </c>
      <c r="I3662" s="144">
        <v>2164.5700000000002</v>
      </c>
    </row>
    <row r="3663" spans="1:9" x14ac:dyDescent="0.2">
      <c r="A3663" s="141" t="s">
        <v>7338</v>
      </c>
      <c r="B3663" s="142" t="s">
        <v>19042</v>
      </c>
      <c r="C3663" s="143">
        <v>1149</v>
      </c>
      <c r="D3663" s="143">
        <v>12</v>
      </c>
      <c r="E3663" s="144">
        <v>3836.29</v>
      </c>
      <c r="F3663" s="144">
        <v>1364.56</v>
      </c>
      <c r="G3663" s="144">
        <v>1009.97</v>
      </c>
      <c r="H3663" s="144">
        <v>408.33</v>
      </c>
      <c r="I3663" s="144">
        <v>2782.86</v>
      </c>
    </row>
    <row r="3664" spans="1:9" x14ac:dyDescent="0.2">
      <c r="A3664" s="141" t="s">
        <v>7340</v>
      </c>
      <c r="B3664" s="142" t="s">
        <v>19043</v>
      </c>
      <c r="C3664" s="143">
        <v>8226</v>
      </c>
      <c r="D3664" s="143">
        <v>57</v>
      </c>
      <c r="E3664" s="144">
        <v>24536.560000000001</v>
      </c>
      <c r="F3664" s="144">
        <v>9769.26</v>
      </c>
      <c r="G3664" s="144">
        <v>4797.34</v>
      </c>
      <c r="H3664" s="144">
        <v>2611.66</v>
      </c>
      <c r="I3664" s="144">
        <v>17178.259999999998</v>
      </c>
    </row>
    <row r="3665" spans="1:9" x14ac:dyDescent="0.2">
      <c r="A3665" s="141" t="s">
        <v>7342</v>
      </c>
      <c r="B3665" s="142" t="s">
        <v>19044</v>
      </c>
      <c r="C3665" s="143">
        <v>92</v>
      </c>
      <c r="D3665" s="143">
        <v>2</v>
      </c>
      <c r="E3665" s="144">
        <v>1454.01</v>
      </c>
      <c r="F3665" s="144">
        <v>109.26</v>
      </c>
      <c r="G3665" s="144">
        <v>168.33</v>
      </c>
      <c r="H3665" s="144">
        <v>154.76</v>
      </c>
      <c r="I3665" s="144">
        <v>432.35</v>
      </c>
    </row>
    <row r="3666" spans="1:9" x14ac:dyDescent="0.2">
      <c r="A3666" s="141" t="s">
        <v>7344</v>
      </c>
      <c r="B3666" s="142" t="s">
        <v>19045</v>
      </c>
      <c r="C3666" s="143">
        <v>1214</v>
      </c>
      <c r="D3666" s="143">
        <v>95</v>
      </c>
      <c r="E3666" s="144">
        <v>99607.56</v>
      </c>
      <c r="F3666" s="144">
        <v>1441.76</v>
      </c>
      <c r="G3666" s="144">
        <v>7995.56</v>
      </c>
      <c r="H3666" s="144">
        <v>10602.15</v>
      </c>
      <c r="I3666" s="144">
        <v>20039.47</v>
      </c>
    </row>
    <row r="3667" spans="1:9" x14ac:dyDescent="0.2">
      <c r="A3667" s="141" t="s">
        <v>7346</v>
      </c>
      <c r="B3667" s="142" t="s">
        <v>19046</v>
      </c>
      <c r="C3667" s="143">
        <v>1809</v>
      </c>
      <c r="D3667" s="143">
        <v>52</v>
      </c>
      <c r="E3667" s="144">
        <v>115030.76</v>
      </c>
      <c r="F3667" s="144">
        <v>2148.38</v>
      </c>
      <c r="G3667" s="144">
        <v>4376.5200000000004</v>
      </c>
      <c r="H3667" s="144">
        <v>12243.78</v>
      </c>
      <c r="I3667" s="144">
        <v>18768.68</v>
      </c>
    </row>
    <row r="3668" spans="1:9" x14ac:dyDescent="0.2">
      <c r="A3668" s="141" t="s">
        <v>7348</v>
      </c>
      <c r="B3668" s="142" t="s">
        <v>19047</v>
      </c>
      <c r="C3668" s="143">
        <v>299</v>
      </c>
      <c r="D3668" s="143">
        <v>4</v>
      </c>
      <c r="E3668" s="144">
        <v>739.23</v>
      </c>
      <c r="F3668" s="144">
        <v>355.1</v>
      </c>
      <c r="G3668" s="144">
        <v>336.66</v>
      </c>
      <c r="H3668" s="144">
        <v>78.680000000000007</v>
      </c>
      <c r="I3668" s="144">
        <v>770.44</v>
      </c>
    </row>
    <row r="3669" spans="1:9" x14ac:dyDescent="0.2">
      <c r="A3669" s="141" t="s">
        <v>7350</v>
      </c>
      <c r="B3669" s="142" t="s">
        <v>19048</v>
      </c>
      <c r="C3669" s="143">
        <v>2806</v>
      </c>
      <c r="D3669" s="143">
        <v>36</v>
      </c>
      <c r="E3669" s="144">
        <v>13319.95</v>
      </c>
      <c r="F3669" s="144">
        <v>3332.43</v>
      </c>
      <c r="G3669" s="144">
        <v>3029.9</v>
      </c>
      <c r="H3669" s="144">
        <v>1417.77</v>
      </c>
      <c r="I3669" s="144">
        <v>7780.1</v>
      </c>
    </row>
    <row r="3670" spans="1:9" x14ac:dyDescent="0.2">
      <c r="A3670" s="141" t="s">
        <v>7352</v>
      </c>
      <c r="B3670" s="142" t="s">
        <v>19049</v>
      </c>
      <c r="C3670" s="143">
        <v>636</v>
      </c>
      <c r="D3670" s="143">
        <v>14</v>
      </c>
      <c r="E3670" s="144">
        <v>9542.25</v>
      </c>
      <c r="F3670" s="144">
        <v>755.32</v>
      </c>
      <c r="G3670" s="144">
        <v>1178.3</v>
      </c>
      <c r="H3670" s="144">
        <v>1015.67</v>
      </c>
      <c r="I3670" s="144">
        <v>2949.29</v>
      </c>
    </row>
    <row r="3671" spans="1:9" x14ac:dyDescent="0.2">
      <c r="A3671" s="141" t="s">
        <v>7354</v>
      </c>
      <c r="B3671" s="142" t="s">
        <v>19050</v>
      </c>
      <c r="C3671" s="143">
        <v>292</v>
      </c>
      <c r="D3671" s="143">
        <v>5</v>
      </c>
      <c r="E3671" s="144">
        <v>908.67</v>
      </c>
      <c r="F3671" s="144">
        <v>346.78</v>
      </c>
      <c r="G3671" s="144">
        <v>420.82</v>
      </c>
      <c r="H3671" s="144">
        <v>96.72</v>
      </c>
      <c r="I3671" s="144">
        <v>864.32</v>
      </c>
    </row>
    <row r="3672" spans="1:9" x14ac:dyDescent="0.2">
      <c r="A3672" s="141" t="s">
        <v>7356</v>
      </c>
      <c r="B3672" s="142" t="s">
        <v>19051</v>
      </c>
      <c r="C3672" s="143">
        <v>1083</v>
      </c>
      <c r="D3672" s="143">
        <v>31</v>
      </c>
      <c r="E3672" s="144">
        <v>8721.49</v>
      </c>
      <c r="F3672" s="144">
        <v>1286.18</v>
      </c>
      <c r="G3672" s="144">
        <v>2609.08</v>
      </c>
      <c r="H3672" s="144">
        <v>928.31</v>
      </c>
      <c r="I3672" s="144">
        <v>4823.57</v>
      </c>
    </row>
    <row r="3673" spans="1:9" x14ac:dyDescent="0.2">
      <c r="A3673" s="141" t="s">
        <v>7358</v>
      </c>
      <c r="B3673" s="142" t="s">
        <v>19052</v>
      </c>
      <c r="C3673" s="143">
        <v>156</v>
      </c>
      <c r="D3673" s="143">
        <v>0</v>
      </c>
      <c r="E3673" s="144">
        <v>0</v>
      </c>
      <c r="F3673" s="144">
        <v>185.26</v>
      </c>
      <c r="G3673" s="144">
        <v>0</v>
      </c>
      <c r="H3673" s="144">
        <v>0</v>
      </c>
      <c r="I3673" s="144">
        <v>185.26</v>
      </c>
    </row>
    <row r="3674" spans="1:9" x14ac:dyDescent="0.2">
      <c r="A3674" s="141" t="s">
        <v>7360</v>
      </c>
      <c r="B3674" s="142" t="s">
        <v>19053</v>
      </c>
      <c r="C3674" s="143">
        <v>682</v>
      </c>
      <c r="D3674" s="143">
        <v>1</v>
      </c>
      <c r="E3674" s="144">
        <v>186.61</v>
      </c>
      <c r="F3674" s="144">
        <v>809.95</v>
      </c>
      <c r="G3674" s="144">
        <v>84.16</v>
      </c>
      <c r="H3674" s="144">
        <v>19.86</v>
      </c>
      <c r="I3674" s="144">
        <v>913.97</v>
      </c>
    </row>
    <row r="3675" spans="1:9" x14ac:dyDescent="0.2">
      <c r="A3675" s="141" t="s">
        <v>7362</v>
      </c>
      <c r="B3675" s="142" t="s">
        <v>19054</v>
      </c>
      <c r="C3675" s="143">
        <v>150</v>
      </c>
      <c r="D3675" s="143">
        <v>0</v>
      </c>
      <c r="E3675" s="144">
        <v>0</v>
      </c>
      <c r="F3675" s="144">
        <v>178.14</v>
      </c>
      <c r="G3675" s="144">
        <v>0</v>
      </c>
      <c r="H3675" s="144">
        <v>0</v>
      </c>
      <c r="I3675" s="144">
        <v>178.14</v>
      </c>
    </row>
    <row r="3676" spans="1:9" x14ac:dyDescent="0.2">
      <c r="A3676" s="141" t="s">
        <v>7364</v>
      </c>
      <c r="B3676" s="142" t="s">
        <v>19055</v>
      </c>
      <c r="C3676" s="143">
        <v>711</v>
      </c>
      <c r="D3676" s="143">
        <v>7</v>
      </c>
      <c r="E3676" s="144">
        <v>1788.98</v>
      </c>
      <c r="F3676" s="144">
        <v>844.39</v>
      </c>
      <c r="G3676" s="144">
        <v>589.14</v>
      </c>
      <c r="H3676" s="144">
        <v>190.42</v>
      </c>
      <c r="I3676" s="144">
        <v>1623.95</v>
      </c>
    </row>
    <row r="3677" spans="1:9" x14ac:dyDescent="0.2">
      <c r="A3677" s="141" t="s">
        <v>7366</v>
      </c>
      <c r="B3677" s="142" t="s">
        <v>19056</v>
      </c>
      <c r="C3677" s="143">
        <v>129</v>
      </c>
      <c r="D3677" s="143">
        <v>2</v>
      </c>
      <c r="E3677" s="144">
        <v>414.28</v>
      </c>
      <c r="F3677" s="144">
        <v>153.19999999999999</v>
      </c>
      <c r="G3677" s="144">
        <v>168.33</v>
      </c>
      <c r="H3677" s="144">
        <v>44.1</v>
      </c>
      <c r="I3677" s="144">
        <v>365.63</v>
      </c>
    </row>
    <row r="3678" spans="1:9" x14ac:dyDescent="0.2">
      <c r="A3678" s="141" t="s">
        <v>7368</v>
      </c>
      <c r="B3678" s="142" t="s">
        <v>19057</v>
      </c>
      <c r="C3678" s="143">
        <v>495</v>
      </c>
      <c r="D3678" s="143">
        <v>19</v>
      </c>
      <c r="E3678" s="144">
        <v>2709.42</v>
      </c>
      <c r="F3678" s="144">
        <v>587.86</v>
      </c>
      <c r="G3678" s="144">
        <v>1599.11</v>
      </c>
      <c r="H3678" s="144">
        <v>288.39</v>
      </c>
      <c r="I3678" s="144">
        <v>2475.36</v>
      </c>
    </row>
    <row r="3679" spans="1:9" x14ac:dyDescent="0.2">
      <c r="A3679" s="141" t="s">
        <v>7370</v>
      </c>
      <c r="B3679" s="142" t="s">
        <v>19058</v>
      </c>
      <c r="C3679" s="143">
        <v>515</v>
      </c>
      <c r="D3679" s="143">
        <v>4</v>
      </c>
      <c r="E3679" s="144">
        <v>676.78</v>
      </c>
      <c r="F3679" s="144">
        <v>611.62</v>
      </c>
      <c r="G3679" s="144">
        <v>336.66</v>
      </c>
      <c r="H3679" s="144">
        <v>72.03</v>
      </c>
      <c r="I3679" s="144">
        <v>1020.31</v>
      </c>
    </row>
    <row r="3680" spans="1:9" x14ac:dyDescent="0.2">
      <c r="A3680" s="141" t="s">
        <v>7372</v>
      </c>
      <c r="B3680" s="142" t="s">
        <v>19059</v>
      </c>
      <c r="C3680" s="143">
        <v>828</v>
      </c>
      <c r="D3680" s="143">
        <v>11</v>
      </c>
      <c r="E3680" s="144">
        <v>3334.71</v>
      </c>
      <c r="F3680" s="144">
        <v>983.34</v>
      </c>
      <c r="G3680" s="144">
        <v>925.8</v>
      </c>
      <c r="H3680" s="144">
        <v>354.94</v>
      </c>
      <c r="I3680" s="144">
        <v>2264.08</v>
      </c>
    </row>
    <row r="3681" spans="1:9" x14ac:dyDescent="0.2">
      <c r="A3681" s="141" t="s">
        <v>7374</v>
      </c>
      <c r="B3681" s="142" t="s">
        <v>19060</v>
      </c>
      <c r="C3681" s="143">
        <v>18597</v>
      </c>
      <c r="D3681" s="143">
        <v>148</v>
      </c>
      <c r="E3681" s="144">
        <v>106338.55</v>
      </c>
      <c r="F3681" s="144">
        <v>22085.94</v>
      </c>
      <c r="G3681" s="144">
        <v>12456.25</v>
      </c>
      <c r="H3681" s="144">
        <v>11318.59</v>
      </c>
      <c r="I3681" s="144">
        <v>45860.78</v>
      </c>
    </row>
    <row r="3682" spans="1:9" x14ac:dyDescent="0.2">
      <c r="A3682" s="141" t="s">
        <v>7376</v>
      </c>
      <c r="B3682" s="142" t="s">
        <v>19061</v>
      </c>
      <c r="C3682" s="143">
        <v>2945</v>
      </c>
      <c r="D3682" s="143">
        <v>50</v>
      </c>
      <c r="E3682" s="144">
        <v>13654.42</v>
      </c>
      <c r="F3682" s="144">
        <v>3497.5</v>
      </c>
      <c r="G3682" s="144">
        <v>4208.1899999999996</v>
      </c>
      <c r="H3682" s="144">
        <v>1453.37</v>
      </c>
      <c r="I3682" s="144">
        <v>9159.06</v>
      </c>
    </row>
    <row r="3683" spans="1:9" x14ac:dyDescent="0.2">
      <c r="A3683" s="141" t="s">
        <v>7378</v>
      </c>
      <c r="B3683" s="142" t="s">
        <v>19062</v>
      </c>
      <c r="C3683" s="143">
        <v>587</v>
      </c>
      <c r="D3683" s="143">
        <v>6</v>
      </c>
      <c r="E3683" s="144">
        <v>1069.04</v>
      </c>
      <c r="F3683" s="144">
        <v>697.13</v>
      </c>
      <c r="G3683" s="144">
        <v>504.98</v>
      </c>
      <c r="H3683" s="144">
        <v>113.78</v>
      </c>
      <c r="I3683" s="144">
        <v>1315.89</v>
      </c>
    </row>
    <row r="3684" spans="1:9" x14ac:dyDescent="0.2">
      <c r="A3684" s="141" t="s">
        <v>7380</v>
      </c>
      <c r="B3684" s="142" t="s">
        <v>19063</v>
      </c>
      <c r="C3684" s="143">
        <v>1121</v>
      </c>
      <c r="D3684" s="143">
        <v>7</v>
      </c>
      <c r="E3684" s="144">
        <v>1451.23</v>
      </c>
      <c r="F3684" s="144">
        <v>1331.31</v>
      </c>
      <c r="G3684" s="144">
        <v>589.14</v>
      </c>
      <c r="H3684" s="144">
        <v>154.46</v>
      </c>
      <c r="I3684" s="144">
        <v>2074.91</v>
      </c>
    </row>
    <row r="3685" spans="1:9" x14ac:dyDescent="0.2">
      <c r="A3685" s="141" t="s">
        <v>7382</v>
      </c>
      <c r="B3685" s="142" t="s">
        <v>19064</v>
      </c>
      <c r="C3685" s="143">
        <v>181</v>
      </c>
      <c r="D3685" s="143">
        <v>0</v>
      </c>
      <c r="E3685" s="144">
        <v>0</v>
      </c>
      <c r="F3685" s="144">
        <v>214.96</v>
      </c>
      <c r="G3685" s="144">
        <v>0</v>
      </c>
      <c r="H3685" s="144">
        <v>0</v>
      </c>
      <c r="I3685" s="144">
        <v>214.96</v>
      </c>
    </row>
    <row r="3686" spans="1:9" x14ac:dyDescent="0.2">
      <c r="A3686" s="141" t="s">
        <v>7384</v>
      </c>
      <c r="B3686" s="142" t="s">
        <v>19065</v>
      </c>
      <c r="C3686" s="143">
        <v>1865</v>
      </c>
      <c r="D3686" s="143">
        <v>76</v>
      </c>
      <c r="E3686" s="144">
        <v>21098.91</v>
      </c>
      <c r="F3686" s="144">
        <v>2214.89</v>
      </c>
      <c r="G3686" s="144">
        <v>6396.45</v>
      </c>
      <c r="H3686" s="144">
        <v>2245.75</v>
      </c>
      <c r="I3686" s="144">
        <v>10857.09</v>
      </c>
    </row>
    <row r="3687" spans="1:9" x14ac:dyDescent="0.2">
      <c r="A3687" s="141" t="s">
        <v>7386</v>
      </c>
      <c r="B3687" s="142" t="s">
        <v>19066</v>
      </c>
      <c r="C3687" s="143">
        <v>636</v>
      </c>
      <c r="D3687" s="143">
        <v>8</v>
      </c>
      <c r="E3687" s="144">
        <v>2626.19</v>
      </c>
      <c r="F3687" s="144">
        <v>755.32</v>
      </c>
      <c r="G3687" s="144">
        <v>673.31</v>
      </c>
      <c r="H3687" s="144">
        <v>279.52999999999997</v>
      </c>
      <c r="I3687" s="144">
        <v>1708.16</v>
      </c>
    </row>
    <row r="3688" spans="1:9" x14ac:dyDescent="0.2">
      <c r="A3688" s="141" t="s">
        <v>7388</v>
      </c>
      <c r="B3688" s="142" t="s">
        <v>19067</v>
      </c>
      <c r="C3688" s="143">
        <v>392</v>
      </c>
      <c r="D3688" s="143">
        <v>0</v>
      </c>
      <c r="E3688" s="144">
        <v>0</v>
      </c>
      <c r="F3688" s="144">
        <v>465.54</v>
      </c>
      <c r="G3688" s="144">
        <v>0</v>
      </c>
      <c r="H3688" s="144">
        <v>0</v>
      </c>
      <c r="I3688" s="144">
        <v>465.54</v>
      </c>
    </row>
    <row r="3689" spans="1:9" x14ac:dyDescent="0.2">
      <c r="A3689" s="141" t="s">
        <v>7390</v>
      </c>
      <c r="B3689" s="142" t="s">
        <v>19068</v>
      </c>
      <c r="C3689" s="143">
        <v>419</v>
      </c>
      <c r="D3689" s="143">
        <v>5</v>
      </c>
      <c r="E3689" s="144">
        <v>1249.5999999999999</v>
      </c>
      <c r="F3689" s="144">
        <v>497.61</v>
      </c>
      <c r="G3689" s="144">
        <v>420.82</v>
      </c>
      <c r="H3689" s="144">
        <v>133.01</v>
      </c>
      <c r="I3689" s="144">
        <v>1051.44</v>
      </c>
    </row>
    <row r="3690" spans="1:9" x14ac:dyDescent="0.2">
      <c r="A3690" s="141" t="s">
        <v>7392</v>
      </c>
      <c r="B3690" s="142" t="s">
        <v>19069</v>
      </c>
      <c r="C3690" s="143">
        <v>912</v>
      </c>
      <c r="D3690" s="143">
        <v>11</v>
      </c>
      <c r="E3690" s="144">
        <v>3144.61</v>
      </c>
      <c r="F3690" s="144">
        <v>1083.0999999999999</v>
      </c>
      <c r="G3690" s="144">
        <v>925.8</v>
      </c>
      <c r="H3690" s="144">
        <v>334.71</v>
      </c>
      <c r="I3690" s="144">
        <v>2343.61</v>
      </c>
    </row>
    <row r="3691" spans="1:9" x14ac:dyDescent="0.2">
      <c r="A3691" s="141" t="s">
        <v>7394</v>
      </c>
      <c r="B3691" s="142" t="s">
        <v>19070</v>
      </c>
      <c r="C3691" s="143">
        <v>318</v>
      </c>
      <c r="D3691" s="143">
        <v>4</v>
      </c>
      <c r="E3691" s="144">
        <v>879.51</v>
      </c>
      <c r="F3691" s="144">
        <v>377.66</v>
      </c>
      <c r="G3691" s="144">
        <v>336.66</v>
      </c>
      <c r="H3691" s="144">
        <v>93.62</v>
      </c>
      <c r="I3691" s="144">
        <v>807.94</v>
      </c>
    </row>
    <row r="3692" spans="1:9" x14ac:dyDescent="0.2">
      <c r="A3692" s="141" t="s">
        <v>7396</v>
      </c>
      <c r="B3692" s="142" t="s">
        <v>19071</v>
      </c>
      <c r="C3692" s="143">
        <v>171</v>
      </c>
      <c r="D3692" s="143">
        <v>15</v>
      </c>
      <c r="E3692" s="144">
        <v>2128.5700000000002</v>
      </c>
      <c r="F3692" s="144">
        <v>203.08</v>
      </c>
      <c r="G3692" s="144">
        <v>1262.46</v>
      </c>
      <c r="H3692" s="144">
        <v>226.56</v>
      </c>
      <c r="I3692" s="144">
        <v>1692.1</v>
      </c>
    </row>
    <row r="3693" spans="1:9" x14ac:dyDescent="0.2">
      <c r="A3693" s="141" t="s">
        <v>7398</v>
      </c>
      <c r="B3693" s="142" t="s">
        <v>19072</v>
      </c>
      <c r="C3693" s="143">
        <v>588</v>
      </c>
      <c r="D3693" s="143">
        <v>19</v>
      </c>
      <c r="E3693" s="144">
        <v>5374.42</v>
      </c>
      <c r="F3693" s="144">
        <v>698.31</v>
      </c>
      <c r="G3693" s="144">
        <v>1599.11</v>
      </c>
      <c r="H3693" s="144">
        <v>572.04999999999995</v>
      </c>
      <c r="I3693" s="144">
        <v>2869.47</v>
      </c>
    </row>
    <row r="3694" spans="1:9" x14ac:dyDescent="0.2">
      <c r="A3694" s="141" t="s">
        <v>7400</v>
      </c>
      <c r="B3694" s="142" t="s">
        <v>19073</v>
      </c>
      <c r="C3694" s="143">
        <v>5464</v>
      </c>
      <c r="D3694" s="143">
        <v>149</v>
      </c>
      <c r="E3694" s="144">
        <v>113990.69</v>
      </c>
      <c r="F3694" s="144">
        <v>6489.09</v>
      </c>
      <c r="G3694" s="144">
        <v>12540.41</v>
      </c>
      <c r="H3694" s="144">
        <v>12133.08</v>
      </c>
      <c r="I3694" s="144">
        <v>31162.58</v>
      </c>
    </row>
    <row r="3695" spans="1:9" x14ac:dyDescent="0.2">
      <c r="A3695" s="141" t="s">
        <v>7402</v>
      </c>
      <c r="B3695" s="142" t="s">
        <v>19074</v>
      </c>
      <c r="C3695" s="143">
        <v>773</v>
      </c>
      <c r="D3695" s="143">
        <v>37</v>
      </c>
      <c r="E3695" s="144">
        <v>12464.07</v>
      </c>
      <c r="F3695" s="144">
        <v>918.02</v>
      </c>
      <c r="G3695" s="144">
        <v>3114.06</v>
      </c>
      <c r="H3695" s="144">
        <v>1326.66</v>
      </c>
      <c r="I3695" s="144">
        <v>5358.74</v>
      </c>
    </row>
    <row r="3696" spans="1:9" x14ac:dyDescent="0.2">
      <c r="A3696" s="141" t="s">
        <v>7404</v>
      </c>
      <c r="B3696" s="142" t="s">
        <v>19075</v>
      </c>
      <c r="C3696" s="143">
        <v>322</v>
      </c>
      <c r="D3696" s="143">
        <v>3</v>
      </c>
      <c r="E3696" s="144">
        <v>553.02</v>
      </c>
      <c r="F3696" s="144">
        <v>382.41</v>
      </c>
      <c r="G3696" s="144">
        <v>252.49</v>
      </c>
      <c r="H3696" s="144">
        <v>58.86</v>
      </c>
      <c r="I3696" s="144">
        <v>693.76</v>
      </c>
    </row>
    <row r="3697" spans="1:9" x14ac:dyDescent="0.2">
      <c r="A3697" s="141" t="s">
        <v>7406</v>
      </c>
      <c r="B3697" s="142" t="s">
        <v>19076</v>
      </c>
      <c r="C3697" s="143">
        <v>357</v>
      </c>
      <c r="D3697" s="143">
        <v>9</v>
      </c>
      <c r="E3697" s="144">
        <v>2291.2199999999998</v>
      </c>
      <c r="F3697" s="144">
        <v>423.98</v>
      </c>
      <c r="G3697" s="144">
        <v>757.47</v>
      </c>
      <c r="H3697" s="144">
        <v>243.87</v>
      </c>
      <c r="I3697" s="144">
        <v>1425.32</v>
      </c>
    </row>
    <row r="3698" spans="1:9" x14ac:dyDescent="0.2">
      <c r="A3698" s="141" t="s">
        <v>7408</v>
      </c>
      <c r="B3698" s="142" t="s">
        <v>19077</v>
      </c>
      <c r="C3698" s="143">
        <v>2224</v>
      </c>
      <c r="D3698" s="143">
        <v>50</v>
      </c>
      <c r="E3698" s="144">
        <v>14696.09</v>
      </c>
      <c r="F3698" s="144">
        <v>2641.24</v>
      </c>
      <c r="G3698" s="144">
        <v>4208.1899999999996</v>
      </c>
      <c r="H3698" s="144">
        <v>1564.24</v>
      </c>
      <c r="I3698" s="144">
        <v>8413.67</v>
      </c>
    </row>
    <row r="3699" spans="1:9" x14ac:dyDescent="0.2">
      <c r="A3699" s="141" t="s">
        <v>7410</v>
      </c>
      <c r="B3699" s="142" t="s">
        <v>19078</v>
      </c>
      <c r="C3699" s="143">
        <v>1561</v>
      </c>
      <c r="D3699" s="143">
        <v>27</v>
      </c>
      <c r="E3699" s="144">
        <v>14748.75</v>
      </c>
      <c r="F3699" s="144">
        <v>1853.86</v>
      </c>
      <c r="G3699" s="144">
        <v>2272.42</v>
      </c>
      <c r="H3699" s="144">
        <v>1569.85</v>
      </c>
      <c r="I3699" s="144">
        <v>5696.13</v>
      </c>
    </row>
    <row r="3700" spans="1:9" x14ac:dyDescent="0.2">
      <c r="A3700" s="141" t="s">
        <v>7412</v>
      </c>
      <c r="B3700" s="142" t="s">
        <v>19079</v>
      </c>
      <c r="C3700" s="143">
        <v>749</v>
      </c>
      <c r="D3700" s="143">
        <v>20</v>
      </c>
      <c r="E3700" s="144">
        <v>5056.93</v>
      </c>
      <c r="F3700" s="144">
        <v>889.52</v>
      </c>
      <c r="G3700" s="144">
        <v>1683.28</v>
      </c>
      <c r="H3700" s="144">
        <v>538.26</v>
      </c>
      <c r="I3700" s="144">
        <v>3111.06</v>
      </c>
    </row>
    <row r="3701" spans="1:9" x14ac:dyDescent="0.2">
      <c r="A3701" s="141" t="s">
        <v>7414</v>
      </c>
      <c r="B3701" s="142" t="s">
        <v>19080</v>
      </c>
      <c r="C3701" s="143">
        <v>233</v>
      </c>
      <c r="D3701" s="143">
        <v>6</v>
      </c>
      <c r="E3701" s="144">
        <v>1911.53</v>
      </c>
      <c r="F3701" s="144">
        <v>276.70999999999998</v>
      </c>
      <c r="G3701" s="144">
        <v>504.98</v>
      </c>
      <c r="H3701" s="144">
        <v>203.46</v>
      </c>
      <c r="I3701" s="144">
        <v>985.15</v>
      </c>
    </row>
    <row r="3702" spans="1:9" x14ac:dyDescent="0.2">
      <c r="A3702" s="141" t="s">
        <v>7416</v>
      </c>
      <c r="B3702" s="142" t="s">
        <v>19081</v>
      </c>
      <c r="C3702" s="143">
        <v>9678</v>
      </c>
      <c r="D3702" s="143">
        <v>240</v>
      </c>
      <c r="E3702" s="144">
        <v>114977.85</v>
      </c>
      <c r="F3702" s="144">
        <v>11493.67</v>
      </c>
      <c r="G3702" s="144">
        <v>20199.32</v>
      </c>
      <c r="H3702" s="144">
        <v>12238.15</v>
      </c>
      <c r="I3702" s="144">
        <v>43931.14</v>
      </c>
    </row>
    <row r="3703" spans="1:9" x14ac:dyDescent="0.2">
      <c r="A3703" s="141" t="s">
        <v>7418</v>
      </c>
      <c r="B3703" s="142" t="s">
        <v>19082</v>
      </c>
      <c r="C3703" s="143">
        <v>3492</v>
      </c>
      <c r="D3703" s="143">
        <v>106</v>
      </c>
      <c r="E3703" s="144">
        <v>41263.769999999997</v>
      </c>
      <c r="F3703" s="144">
        <v>4147.13</v>
      </c>
      <c r="G3703" s="144">
        <v>8921.3700000000008</v>
      </c>
      <c r="H3703" s="144">
        <v>4392.08</v>
      </c>
      <c r="I3703" s="144">
        <v>17460.580000000002</v>
      </c>
    </row>
    <row r="3704" spans="1:9" x14ac:dyDescent="0.2">
      <c r="A3704" s="141" t="s">
        <v>7420</v>
      </c>
      <c r="B3704" s="142" t="s">
        <v>19083</v>
      </c>
      <c r="C3704" s="143">
        <v>2759</v>
      </c>
      <c r="D3704" s="143">
        <v>52</v>
      </c>
      <c r="E3704" s="144">
        <v>11547.25</v>
      </c>
      <c r="F3704" s="144">
        <v>3276.61</v>
      </c>
      <c r="G3704" s="144">
        <v>4376.5200000000004</v>
      </c>
      <c r="H3704" s="144">
        <v>1229.08</v>
      </c>
      <c r="I3704" s="144">
        <v>8882.2099999999991</v>
      </c>
    </row>
    <row r="3705" spans="1:9" x14ac:dyDescent="0.2">
      <c r="A3705" s="141" t="s">
        <v>7422</v>
      </c>
      <c r="B3705" s="142" t="s">
        <v>19084</v>
      </c>
      <c r="C3705" s="143">
        <v>301</v>
      </c>
      <c r="D3705" s="143">
        <v>25</v>
      </c>
      <c r="E3705" s="144">
        <v>5868.25</v>
      </c>
      <c r="F3705" s="144">
        <v>357.47</v>
      </c>
      <c r="G3705" s="144">
        <v>2104.1</v>
      </c>
      <c r="H3705" s="144">
        <v>624.62</v>
      </c>
      <c r="I3705" s="144">
        <v>3086.19</v>
      </c>
    </row>
    <row r="3706" spans="1:9" x14ac:dyDescent="0.2">
      <c r="A3706" s="141" t="s">
        <v>7424</v>
      </c>
      <c r="B3706" s="142" t="s">
        <v>19085</v>
      </c>
      <c r="C3706" s="143">
        <v>423</v>
      </c>
      <c r="D3706" s="143">
        <v>34</v>
      </c>
      <c r="E3706" s="144">
        <v>11163.51</v>
      </c>
      <c r="F3706" s="144">
        <v>502.36</v>
      </c>
      <c r="G3706" s="144">
        <v>2861.57</v>
      </c>
      <c r="H3706" s="144">
        <v>1188.23</v>
      </c>
      <c r="I3706" s="144">
        <v>4552.16</v>
      </c>
    </row>
    <row r="3707" spans="1:9" x14ac:dyDescent="0.2">
      <c r="A3707" s="141" t="s">
        <v>7426</v>
      </c>
      <c r="B3707" s="142" t="s">
        <v>19086</v>
      </c>
      <c r="C3707" s="143">
        <v>3065</v>
      </c>
      <c r="D3707" s="143">
        <v>79</v>
      </c>
      <c r="E3707" s="144">
        <v>45637.29</v>
      </c>
      <c r="F3707" s="144">
        <v>3640.02</v>
      </c>
      <c r="G3707" s="144">
        <v>6648.94</v>
      </c>
      <c r="H3707" s="144">
        <v>4857.6000000000004</v>
      </c>
      <c r="I3707" s="144">
        <v>15146.56</v>
      </c>
    </row>
    <row r="3708" spans="1:9" x14ac:dyDescent="0.2">
      <c r="A3708" s="141" t="s">
        <v>7428</v>
      </c>
      <c r="B3708" s="142" t="s">
        <v>19087</v>
      </c>
      <c r="C3708" s="143">
        <v>279</v>
      </c>
      <c r="D3708" s="143">
        <v>6</v>
      </c>
      <c r="E3708" s="144">
        <v>1119.6600000000001</v>
      </c>
      <c r="F3708" s="144">
        <v>331.34</v>
      </c>
      <c r="G3708" s="144">
        <v>504.98</v>
      </c>
      <c r="H3708" s="144">
        <v>119.18</v>
      </c>
      <c r="I3708" s="144">
        <v>955.5</v>
      </c>
    </row>
    <row r="3709" spans="1:9" x14ac:dyDescent="0.2">
      <c r="A3709" s="141" t="s">
        <v>7430</v>
      </c>
      <c r="B3709" s="142" t="s">
        <v>19088</v>
      </c>
      <c r="C3709" s="143">
        <v>6875</v>
      </c>
      <c r="D3709" s="143">
        <v>127</v>
      </c>
      <c r="E3709" s="144">
        <v>47788.63</v>
      </c>
      <c r="F3709" s="144">
        <v>8164.81</v>
      </c>
      <c r="G3709" s="144">
        <v>10688.81</v>
      </c>
      <c r="H3709" s="144">
        <v>5086.58</v>
      </c>
      <c r="I3709" s="144">
        <v>23940.2</v>
      </c>
    </row>
    <row r="3710" spans="1:9" x14ac:dyDescent="0.2">
      <c r="A3710" s="141" t="s">
        <v>7432</v>
      </c>
      <c r="B3710" s="142" t="s">
        <v>19089</v>
      </c>
      <c r="C3710" s="143">
        <v>310</v>
      </c>
      <c r="D3710" s="143">
        <v>19</v>
      </c>
      <c r="E3710" s="144">
        <v>84511.99</v>
      </c>
      <c r="F3710" s="144">
        <v>368.16</v>
      </c>
      <c r="G3710" s="144">
        <v>1599.11</v>
      </c>
      <c r="H3710" s="144">
        <v>8995.39</v>
      </c>
      <c r="I3710" s="144">
        <v>10962.66</v>
      </c>
    </row>
    <row r="3711" spans="1:9" x14ac:dyDescent="0.2">
      <c r="A3711" s="141" t="s">
        <v>7434</v>
      </c>
      <c r="B3711" s="142" t="s">
        <v>19090</v>
      </c>
      <c r="C3711" s="143">
        <v>3365</v>
      </c>
      <c r="D3711" s="143">
        <v>73</v>
      </c>
      <c r="E3711" s="144">
        <v>40033.730000000003</v>
      </c>
      <c r="F3711" s="144">
        <v>3996.3</v>
      </c>
      <c r="G3711" s="144">
        <v>6143.96</v>
      </c>
      <c r="H3711" s="144">
        <v>4261.16</v>
      </c>
      <c r="I3711" s="144">
        <v>14401.42</v>
      </c>
    </row>
    <row r="3712" spans="1:9" x14ac:dyDescent="0.2">
      <c r="A3712" s="141" t="s">
        <v>7436</v>
      </c>
      <c r="B3712" s="142" t="s">
        <v>19091</v>
      </c>
      <c r="C3712" s="143">
        <v>122</v>
      </c>
      <c r="D3712" s="143">
        <v>2</v>
      </c>
      <c r="E3712" s="144">
        <v>241.35</v>
      </c>
      <c r="F3712" s="144">
        <v>144.88999999999999</v>
      </c>
      <c r="G3712" s="144">
        <v>168.33</v>
      </c>
      <c r="H3712" s="144">
        <v>25.69</v>
      </c>
      <c r="I3712" s="144">
        <v>338.91</v>
      </c>
    </row>
    <row r="3713" spans="1:9" x14ac:dyDescent="0.2">
      <c r="A3713" s="141" t="s">
        <v>7438</v>
      </c>
      <c r="B3713" s="142" t="s">
        <v>19092</v>
      </c>
      <c r="C3713" s="143">
        <v>6274</v>
      </c>
      <c r="D3713" s="143">
        <v>79</v>
      </c>
      <c r="E3713" s="144">
        <v>24576.89</v>
      </c>
      <c r="F3713" s="144">
        <v>7451.06</v>
      </c>
      <c r="G3713" s="144">
        <v>6648.94</v>
      </c>
      <c r="H3713" s="144">
        <v>2615.94</v>
      </c>
      <c r="I3713" s="144">
        <v>16715.939999999999</v>
      </c>
    </row>
    <row r="3714" spans="1:9" x14ac:dyDescent="0.2">
      <c r="A3714" s="141" t="s">
        <v>7440</v>
      </c>
      <c r="B3714" s="142" t="s">
        <v>19093</v>
      </c>
      <c r="C3714" s="143">
        <v>430</v>
      </c>
      <c r="D3714" s="143">
        <v>11</v>
      </c>
      <c r="E3714" s="144">
        <v>1855.91</v>
      </c>
      <c r="F3714" s="144">
        <v>510.67</v>
      </c>
      <c r="G3714" s="144">
        <v>925.8</v>
      </c>
      <c r="H3714" s="144">
        <v>197.54</v>
      </c>
      <c r="I3714" s="144">
        <v>1634.01</v>
      </c>
    </row>
    <row r="3715" spans="1:9" x14ac:dyDescent="0.2">
      <c r="A3715" s="141" t="s">
        <v>7442</v>
      </c>
      <c r="B3715" s="142" t="s">
        <v>19094</v>
      </c>
      <c r="C3715" s="143">
        <v>1941</v>
      </c>
      <c r="D3715" s="143">
        <v>132</v>
      </c>
      <c r="E3715" s="144">
        <v>138005.03</v>
      </c>
      <c r="F3715" s="144">
        <v>2305.14</v>
      </c>
      <c r="G3715" s="144">
        <v>11109.62</v>
      </c>
      <c r="H3715" s="144">
        <v>14689.15</v>
      </c>
      <c r="I3715" s="144">
        <v>28103.91</v>
      </c>
    </row>
    <row r="3716" spans="1:9" x14ac:dyDescent="0.2">
      <c r="A3716" s="141" t="s">
        <v>7444</v>
      </c>
      <c r="B3716" s="142" t="s">
        <v>19095</v>
      </c>
      <c r="C3716" s="143">
        <v>1356</v>
      </c>
      <c r="D3716" s="143">
        <v>41</v>
      </c>
      <c r="E3716" s="144">
        <v>29858.17</v>
      </c>
      <c r="F3716" s="144">
        <v>1610.4</v>
      </c>
      <c r="G3716" s="144">
        <v>3450.72</v>
      </c>
      <c r="H3716" s="144">
        <v>3178.08</v>
      </c>
      <c r="I3716" s="144">
        <v>8239.2000000000007</v>
      </c>
    </row>
    <row r="3717" spans="1:9" x14ac:dyDescent="0.2">
      <c r="A3717" s="141" t="s">
        <v>7446</v>
      </c>
      <c r="B3717" s="142" t="s">
        <v>19096</v>
      </c>
      <c r="C3717" s="143">
        <v>2141</v>
      </c>
      <c r="D3717" s="143">
        <v>55</v>
      </c>
      <c r="E3717" s="144">
        <v>21465.3</v>
      </c>
      <c r="F3717" s="144">
        <v>2542.67</v>
      </c>
      <c r="G3717" s="144">
        <v>4629.01</v>
      </c>
      <c r="H3717" s="144">
        <v>2284.75</v>
      </c>
      <c r="I3717" s="144">
        <v>9456.43</v>
      </c>
    </row>
    <row r="3718" spans="1:9" x14ac:dyDescent="0.2">
      <c r="A3718" s="141" t="s">
        <v>7448</v>
      </c>
      <c r="B3718" s="142" t="s">
        <v>19097</v>
      </c>
      <c r="C3718" s="143">
        <v>174</v>
      </c>
      <c r="D3718" s="143">
        <v>2</v>
      </c>
      <c r="E3718" s="144">
        <v>373.22</v>
      </c>
      <c r="F3718" s="144">
        <v>206.64</v>
      </c>
      <c r="G3718" s="144">
        <v>168.33</v>
      </c>
      <c r="H3718" s="144">
        <v>39.729999999999997</v>
      </c>
      <c r="I3718" s="144">
        <v>414.7</v>
      </c>
    </row>
    <row r="3719" spans="1:9" x14ac:dyDescent="0.2">
      <c r="A3719" s="141" t="s">
        <v>7450</v>
      </c>
      <c r="B3719" s="142" t="s">
        <v>19098</v>
      </c>
      <c r="C3719" s="143">
        <v>67</v>
      </c>
      <c r="D3719" s="143">
        <v>3</v>
      </c>
      <c r="E3719" s="144">
        <v>559.83000000000004</v>
      </c>
      <c r="F3719" s="144">
        <v>79.569999999999993</v>
      </c>
      <c r="G3719" s="144">
        <v>252.49</v>
      </c>
      <c r="H3719" s="144">
        <v>59.58</v>
      </c>
      <c r="I3719" s="144">
        <v>391.64</v>
      </c>
    </row>
    <row r="3720" spans="1:9" x14ac:dyDescent="0.2">
      <c r="A3720" s="141" t="s">
        <v>7452</v>
      </c>
      <c r="B3720" s="142" t="s">
        <v>19099</v>
      </c>
      <c r="C3720" s="143">
        <v>85</v>
      </c>
      <c r="D3720" s="143">
        <v>1</v>
      </c>
      <c r="E3720" s="144">
        <v>248.82</v>
      </c>
      <c r="F3720" s="144">
        <v>100.94</v>
      </c>
      <c r="G3720" s="144">
        <v>84.16</v>
      </c>
      <c r="H3720" s="144">
        <v>26.49</v>
      </c>
      <c r="I3720" s="144">
        <v>211.59</v>
      </c>
    </row>
    <row r="3721" spans="1:9" x14ac:dyDescent="0.2">
      <c r="A3721" s="141" t="s">
        <v>7454</v>
      </c>
      <c r="B3721" s="142" t="s">
        <v>19100</v>
      </c>
      <c r="C3721" s="143">
        <v>1525</v>
      </c>
      <c r="D3721" s="143">
        <v>33</v>
      </c>
      <c r="E3721" s="144">
        <v>10582.78</v>
      </c>
      <c r="F3721" s="144">
        <v>1811.1</v>
      </c>
      <c r="G3721" s="144">
        <v>2777.41</v>
      </c>
      <c r="H3721" s="144">
        <v>1126.42</v>
      </c>
      <c r="I3721" s="144">
        <v>5714.93</v>
      </c>
    </row>
    <row r="3722" spans="1:9" x14ac:dyDescent="0.2">
      <c r="A3722" s="141" t="s">
        <v>7456</v>
      </c>
      <c r="B3722" s="142" t="s">
        <v>19101</v>
      </c>
      <c r="C3722" s="143">
        <v>3441</v>
      </c>
      <c r="D3722" s="143">
        <v>104</v>
      </c>
      <c r="E3722" s="144">
        <v>37393.67</v>
      </c>
      <c r="F3722" s="144">
        <v>4086.56</v>
      </c>
      <c r="G3722" s="144">
        <v>8753.0400000000009</v>
      </c>
      <c r="H3722" s="144">
        <v>3980.15</v>
      </c>
      <c r="I3722" s="144">
        <v>16819.75</v>
      </c>
    </row>
    <row r="3723" spans="1:9" x14ac:dyDescent="0.2">
      <c r="A3723" s="141" t="s">
        <v>7458</v>
      </c>
      <c r="B3723" s="142" t="s">
        <v>19102</v>
      </c>
      <c r="C3723" s="143">
        <v>426</v>
      </c>
      <c r="D3723" s="143">
        <v>15</v>
      </c>
      <c r="E3723" s="144">
        <v>23536.97</v>
      </c>
      <c r="F3723" s="144">
        <v>505.92</v>
      </c>
      <c r="G3723" s="144">
        <v>1262.46</v>
      </c>
      <c r="H3723" s="144">
        <v>2505.2600000000002</v>
      </c>
      <c r="I3723" s="144">
        <v>4273.6400000000003</v>
      </c>
    </row>
    <row r="3724" spans="1:9" x14ac:dyDescent="0.2">
      <c r="A3724" s="141" t="s">
        <v>7460</v>
      </c>
      <c r="B3724" s="142" t="s">
        <v>19103</v>
      </c>
      <c r="C3724" s="143">
        <v>207</v>
      </c>
      <c r="D3724" s="143">
        <v>6</v>
      </c>
      <c r="E3724" s="144">
        <v>1304.19</v>
      </c>
      <c r="F3724" s="144">
        <v>245.83</v>
      </c>
      <c r="G3724" s="144">
        <v>504.98</v>
      </c>
      <c r="H3724" s="144">
        <v>138.82</v>
      </c>
      <c r="I3724" s="144">
        <v>889.63</v>
      </c>
    </row>
    <row r="3725" spans="1:9" x14ac:dyDescent="0.2">
      <c r="A3725" s="141" t="s">
        <v>7462</v>
      </c>
      <c r="B3725" s="142" t="s">
        <v>19104</v>
      </c>
      <c r="C3725" s="143">
        <v>447</v>
      </c>
      <c r="D3725" s="143">
        <v>10</v>
      </c>
      <c r="E3725" s="144">
        <v>4119.9799999999996</v>
      </c>
      <c r="F3725" s="144">
        <v>530.86</v>
      </c>
      <c r="G3725" s="144">
        <v>841.64</v>
      </c>
      <c r="H3725" s="144">
        <v>438.53</v>
      </c>
      <c r="I3725" s="144">
        <v>1811.03</v>
      </c>
    </row>
    <row r="3726" spans="1:9" x14ac:dyDescent="0.2">
      <c r="A3726" s="141" t="s">
        <v>7464</v>
      </c>
      <c r="B3726" s="142" t="s">
        <v>19105</v>
      </c>
      <c r="C3726" s="143">
        <v>2493</v>
      </c>
      <c r="D3726" s="143">
        <v>40</v>
      </c>
      <c r="E3726" s="144">
        <v>55842.66</v>
      </c>
      <c r="F3726" s="144">
        <v>2960.7</v>
      </c>
      <c r="G3726" s="144">
        <v>3366.55</v>
      </c>
      <c r="H3726" s="144">
        <v>5943.85</v>
      </c>
      <c r="I3726" s="144">
        <v>12271.1</v>
      </c>
    </row>
    <row r="3727" spans="1:9" x14ac:dyDescent="0.2">
      <c r="A3727" s="141" t="s">
        <v>7466</v>
      </c>
      <c r="B3727" s="142" t="s">
        <v>19106</v>
      </c>
      <c r="C3727" s="143">
        <v>342</v>
      </c>
      <c r="D3727" s="143">
        <v>6</v>
      </c>
      <c r="E3727" s="144">
        <v>1967.65</v>
      </c>
      <c r="F3727" s="144">
        <v>406.16</v>
      </c>
      <c r="G3727" s="144">
        <v>504.98</v>
      </c>
      <c r="H3727" s="144">
        <v>209.43</v>
      </c>
      <c r="I3727" s="144">
        <v>1120.57</v>
      </c>
    </row>
    <row r="3728" spans="1:9" x14ac:dyDescent="0.2">
      <c r="A3728" s="141" t="s">
        <v>7468</v>
      </c>
      <c r="B3728" s="142" t="s">
        <v>19107</v>
      </c>
      <c r="C3728" s="143">
        <v>17409</v>
      </c>
      <c r="D3728" s="143">
        <v>266</v>
      </c>
      <c r="E3728" s="144">
        <v>126106.4</v>
      </c>
      <c r="F3728" s="144">
        <v>20675.07</v>
      </c>
      <c r="G3728" s="144">
        <v>22387.58</v>
      </c>
      <c r="H3728" s="144">
        <v>13422.67</v>
      </c>
      <c r="I3728" s="144">
        <v>56485.32</v>
      </c>
    </row>
    <row r="3729" spans="1:9" x14ac:dyDescent="0.2">
      <c r="A3729" s="141" t="s">
        <v>7470</v>
      </c>
      <c r="B3729" s="142" t="s">
        <v>19108</v>
      </c>
      <c r="C3729" s="143">
        <v>943</v>
      </c>
      <c r="D3729" s="143">
        <v>10</v>
      </c>
      <c r="E3729" s="144">
        <v>1962.74</v>
      </c>
      <c r="F3729" s="144">
        <v>1119.9100000000001</v>
      </c>
      <c r="G3729" s="144">
        <v>841.64</v>
      </c>
      <c r="H3729" s="144">
        <v>208.91</v>
      </c>
      <c r="I3729" s="144">
        <v>2170.46</v>
      </c>
    </row>
    <row r="3730" spans="1:9" x14ac:dyDescent="0.2">
      <c r="A3730" s="141" t="s">
        <v>7472</v>
      </c>
      <c r="B3730" s="142" t="s">
        <v>19109</v>
      </c>
      <c r="C3730" s="143">
        <v>229</v>
      </c>
      <c r="D3730" s="143">
        <v>3</v>
      </c>
      <c r="E3730" s="144">
        <v>294.76</v>
      </c>
      <c r="F3730" s="144">
        <v>271.95999999999998</v>
      </c>
      <c r="G3730" s="144">
        <v>252.49</v>
      </c>
      <c r="H3730" s="144">
        <v>31.38</v>
      </c>
      <c r="I3730" s="144">
        <v>555.83000000000004</v>
      </c>
    </row>
    <row r="3731" spans="1:9" x14ac:dyDescent="0.2">
      <c r="A3731" s="141" t="s">
        <v>7474</v>
      </c>
      <c r="B3731" s="142" t="s">
        <v>19110</v>
      </c>
      <c r="C3731" s="143">
        <v>1060</v>
      </c>
      <c r="D3731" s="143">
        <v>38</v>
      </c>
      <c r="E3731" s="144">
        <v>44425.55</v>
      </c>
      <c r="F3731" s="144">
        <v>1258.8599999999999</v>
      </c>
      <c r="G3731" s="144">
        <v>3198.22</v>
      </c>
      <c r="H3731" s="144">
        <v>4728.62</v>
      </c>
      <c r="I3731" s="144">
        <v>9185.7000000000007</v>
      </c>
    </row>
    <row r="3732" spans="1:9" x14ac:dyDescent="0.2">
      <c r="A3732" s="141" t="s">
        <v>7476</v>
      </c>
      <c r="B3732" s="142" t="s">
        <v>19111</v>
      </c>
      <c r="C3732" s="143">
        <v>224</v>
      </c>
      <c r="D3732" s="143">
        <v>15</v>
      </c>
      <c r="E3732" s="144">
        <v>3891.62</v>
      </c>
      <c r="F3732" s="144">
        <v>266.02</v>
      </c>
      <c r="G3732" s="144">
        <v>1262.46</v>
      </c>
      <c r="H3732" s="144">
        <v>414.22</v>
      </c>
      <c r="I3732" s="144">
        <v>1942.7</v>
      </c>
    </row>
    <row r="3733" spans="1:9" x14ac:dyDescent="0.2">
      <c r="A3733" s="141" t="s">
        <v>7478</v>
      </c>
      <c r="B3733" s="142" t="s">
        <v>19112</v>
      </c>
      <c r="C3733" s="143">
        <v>66</v>
      </c>
      <c r="D3733" s="143">
        <v>2</v>
      </c>
      <c r="E3733" s="144">
        <v>435.43</v>
      </c>
      <c r="F3733" s="144">
        <v>78.38</v>
      </c>
      <c r="G3733" s="144">
        <v>168.33</v>
      </c>
      <c r="H3733" s="144">
        <v>46.34</v>
      </c>
      <c r="I3733" s="144">
        <v>293.05</v>
      </c>
    </row>
    <row r="3734" spans="1:9" x14ac:dyDescent="0.2">
      <c r="A3734" s="141" t="s">
        <v>7480</v>
      </c>
      <c r="B3734" s="142" t="s">
        <v>19113</v>
      </c>
      <c r="C3734" s="143">
        <v>521</v>
      </c>
      <c r="D3734" s="143">
        <v>11</v>
      </c>
      <c r="E3734" s="144">
        <v>5747.18</v>
      </c>
      <c r="F3734" s="144">
        <v>618.74</v>
      </c>
      <c r="G3734" s="144">
        <v>925.8</v>
      </c>
      <c r="H3734" s="144">
        <v>611.73</v>
      </c>
      <c r="I3734" s="144">
        <v>2156.27</v>
      </c>
    </row>
    <row r="3735" spans="1:9" x14ac:dyDescent="0.2">
      <c r="A3735" s="141" t="s">
        <v>7482</v>
      </c>
      <c r="B3735" s="142" t="s">
        <v>19114</v>
      </c>
      <c r="C3735" s="143">
        <v>1225</v>
      </c>
      <c r="D3735" s="143">
        <v>51</v>
      </c>
      <c r="E3735" s="144">
        <v>25197.74</v>
      </c>
      <c r="F3735" s="144">
        <v>1454.82</v>
      </c>
      <c r="G3735" s="144">
        <v>4292.3500000000004</v>
      </c>
      <c r="H3735" s="144">
        <v>2682.03</v>
      </c>
      <c r="I3735" s="144">
        <v>8429.2000000000007</v>
      </c>
    </row>
    <row r="3736" spans="1:9" x14ac:dyDescent="0.2">
      <c r="A3736" s="141" t="s">
        <v>7484</v>
      </c>
      <c r="B3736" s="142" t="s">
        <v>19115</v>
      </c>
      <c r="C3736" s="143">
        <v>2329</v>
      </c>
      <c r="D3736" s="143">
        <v>71</v>
      </c>
      <c r="E3736" s="144">
        <v>62661.77</v>
      </c>
      <c r="F3736" s="144">
        <v>2765.94</v>
      </c>
      <c r="G3736" s="144">
        <v>5975.63</v>
      </c>
      <c r="H3736" s="144">
        <v>6669.67</v>
      </c>
      <c r="I3736" s="144">
        <v>15411.24</v>
      </c>
    </row>
    <row r="3737" spans="1:9" x14ac:dyDescent="0.2">
      <c r="A3737" s="141" t="s">
        <v>7486</v>
      </c>
      <c r="B3737" s="142" t="s">
        <v>19116</v>
      </c>
      <c r="C3737" s="143">
        <v>182</v>
      </c>
      <c r="D3737" s="143">
        <v>4</v>
      </c>
      <c r="E3737" s="144">
        <v>872.83</v>
      </c>
      <c r="F3737" s="144">
        <v>216.14</v>
      </c>
      <c r="G3737" s="144">
        <v>336.66</v>
      </c>
      <c r="H3737" s="144">
        <v>92.9</v>
      </c>
      <c r="I3737" s="144">
        <v>645.70000000000005</v>
      </c>
    </row>
    <row r="3738" spans="1:9" x14ac:dyDescent="0.2">
      <c r="A3738" s="141" t="s">
        <v>7488</v>
      </c>
      <c r="B3738" s="142" t="s">
        <v>19117</v>
      </c>
      <c r="C3738" s="143">
        <v>5151</v>
      </c>
      <c r="D3738" s="143">
        <v>121</v>
      </c>
      <c r="E3738" s="144">
        <v>75495.710000000006</v>
      </c>
      <c r="F3738" s="144">
        <v>6117.37</v>
      </c>
      <c r="G3738" s="144">
        <v>10183.82</v>
      </c>
      <c r="H3738" s="144">
        <v>8035.7</v>
      </c>
      <c r="I3738" s="144">
        <v>24336.89</v>
      </c>
    </row>
    <row r="3739" spans="1:9" x14ac:dyDescent="0.2">
      <c r="A3739" s="141" t="s">
        <v>7490</v>
      </c>
      <c r="B3739" s="142" t="s">
        <v>19118</v>
      </c>
      <c r="C3739" s="143">
        <v>2135</v>
      </c>
      <c r="D3739" s="143">
        <v>43</v>
      </c>
      <c r="E3739" s="144">
        <v>7328.9</v>
      </c>
      <c r="F3739" s="144">
        <v>2535.54</v>
      </c>
      <c r="G3739" s="144">
        <v>3619.05</v>
      </c>
      <c r="H3739" s="144">
        <v>780.08</v>
      </c>
      <c r="I3739" s="144">
        <v>6934.67</v>
      </c>
    </row>
    <row r="3740" spans="1:9" x14ac:dyDescent="0.2">
      <c r="A3740" s="141" t="s">
        <v>7492</v>
      </c>
      <c r="B3740" s="142" t="s">
        <v>19119</v>
      </c>
      <c r="C3740" s="143">
        <v>2258</v>
      </c>
      <c r="D3740" s="143">
        <v>58</v>
      </c>
      <c r="E3740" s="144">
        <v>16855.11</v>
      </c>
      <c r="F3740" s="144">
        <v>2681.62</v>
      </c>
      <c r="G3740" s="144">
        <v>4881.5</v>
      </c>
      <c r="H3740" s="144">
        <v>1794.05</v>
      </c>
      <c r="I3740" s="144">
        <v>9357.17</v>
      </c>
    </row>
    <row r="3741" spans="1:9" x14ac:dyDescent="0.2">
      <c r="A3741" s="141" t="s">
        <v>7494</v>
      </c>
      <c r="B3741" s="142" t="s">
        <v>19120</v>
      </c>
      <c r="C3741" s="143">
        <v>1533</v>
      </c>
      <c r="D3741" s="143">
        <v>29</v>
      </c>
      <c r="E3741" s="144">
        <v>12151.75</v>
      </c>
      <c r="F3741" s="144">
        <v>1820.6</v>
      </c>
      <c r="G3741" s="144">
        <v>2440.75</v>
      </c>
      <c r="H3741" s="144">
        <v>1293.42</v>
      </c>
      <c r="I3741" s="144">
        <v>5554.77</v>
      </c>
    </row>
    <row r="3742" spans="1:9" x14ac:dyDescent="0.2">
      <c r="A3742" s="141" t="s">
        <v>7496</v>
      </c>
      <c r="B3742" s="142" t="s">
        <v>19121</v>
      </c>
      <c r="C3742" s="143">
        <v>178</v>
      </c>
      <c r="D3742" s="143">
        <v>11</v>
      </c>
      <c r="E3742" s="144">
        <v>2522.3200000000002</v>
      </c>
      <c r="F3742" s="144">
        <v>211.39</v>
      </c>
      <c r="G3742" s="144">
        <v>925.8</v>
      </c>
      <c r="H3742" s="144">
        <v>268.47000000000003</v>
      </c>
      <c r="I3742" s="144">
        <v>1405.66</v>
      </c>
    </row>
    <row r="3743" spans="1:9" x14ac:dyDescent="0.2">
      <c r="A3743" s="141" t="s">
        <v>7498</v>
      </c>
      <c r="B3743" s="142" t="s">
        <v>19122</v>
      </c>
      <c r="C3743" s="143">
        <v>261</v>
      </c>
      <c r="D3743" s="143">
        <v>7</v>
      </c>
      <c r="E3743" s="144">
        <v>3463.56</v>
      </c>
      <c r="F3743" s="144">
        <v>309.97000000000003</v>
      </c>
      <c r="G3743" s="144">
        <v>589.14</v>
      </c>
      <c r="H3743" s="144">
        <v>368.66</v>
      </c>
      <c r="I3743" s="144">
        <v>1267.77</v>
      </c>
    </row>
    <row r="3744" spans="1:9" x14ac:dyDescent="0.2">
      <c r="A3744" s="141" t="s">
        <v>7500</v>
      </c>
      <c r="B3744" s="142" t="s">
        <v>19123</v>
      </c>
      <c r="C3744" s="143">
        <v>285</v>
      </c>
      <c r="D3744" s="143">
        <v>10</v>
      </c>
      <c r="E3744" s="144">
        <v>38914.39</v>
      </c>
      <c r="F3744" s="144">
        <v>338.47</v>
      </c>
      <c r="G3744" s="144">
        <v>841.64</v>
      </c>
      <c r="H3744" s="144">
        <v>4142.0200000000004</v>
      </c>
      <c r="I3744" s="144">
        <v>5322.13</v>
      </c>
    </row>
    <row r="3745" spans="1:9" x14ac:dyDescent="0.2">
      <c r="A3745" s="141" t="s">
        <v>7502</v>
      </c>
      <c r="B3745" s="142" t="s">
        <v>19124</v>
      </c>
      <c r="C3745" s="143">
        <v>6195</v>
      </c>
      <c r="D3745" s="143">
        <v>140</v>
      </c>
      <c r="E3745" s="144">
        <v>136080.42000000001</v>
      </c>
      <c r="F3745" s="144">
        <v>7357.23</v>
      </c>
      <c r="G3745" s="144">
        <v>11782.94</v>
      </c>
      <c r="H3745" s="144">
        <v>14484.3</v>
      </c>
      <c r="I3745" s="144">
        <v>33624.47</v>
      </c>
    </row>
    <row r="3746" spans="1:9" x14ac:dyDescent="0.2">
      <c r="A3746" s="141" t="s">
        <v>7504</v>
      </c>
      <c r="B3746" s="142" t="s">
        <v>19125</v>
      </c>
      <c r="C3746" s="143">
        <v>1120</v>
      </c>
      <c r="D3746" s="143">
        <v>22</v>
      </c>
      <c r="E3746" s="144">
        <v>20252.150000000001</v>
      </c>
      <c r="F3746" s="144">
        <v>1330.12</v>
      </c>
      <c r="G3746" s="144">
        <v>1851.61</v>
      </c>
      <c r="H3746" s="144">
        <v>2155.62</v>
      </c>
      <c r="I3746" s="144">
        <v>5337.35</v>
      </c>
    </row>
    <row r="3747" spans="1:9" x14ac:dyDescent="0.2">
      <c r="A3747" s="141" t="s">
        <v>7506</v>
      </c>
      <c r="B3747" s="142" t="s">
        <v>19126</v>
      </c>
      <c r="C3747" s="143">
        <v>60</v>
      </c>
      <c r="D3747" s="143">
        <v>5</v>
      </c>
      <c r="E3747" s="144">
        <v>1262.05</v>
      </c>
      <c r="F3747" s="144">
        <v>71.260000000000005</v>
      </c>
      <c r="G3747" s="144">
        <v>420.82</v>
      </c>
      <c r="H3747" s="144">
        <v>134.33000000000001</v>
      </c>
      <c r="I3747" s="144">
        <v>626.41</v>
      </c>
    </row>
    <row r="3748" spans="1:9" x14ac:dyDescent="0.2">
      <c r="A3748" s="141" t="s">
        <v>7508</v>
      </c>
      <c r="B3748" s="142" t="s">
        <v>19127</v>
      </c>
      <c r="C3748" s="143">
        <v>94</v>
      </c>
      <c r="D3748" s="143">
        <v>0</v>
      </c>
      <c r="E3748" s="144">
        <v>0</v>
      </c>
      <c r="F3748" s="144">
        <v>111.63</v>
      </c>
      <c r="G3748" s="144">
        <v>0</v>
      </c>
      <c r="H3748" s="144">
        <v>0</v>
      </c>
      <c r="I3748" s="144">
        <v>111.63</v>
      </c>
    </row>
    <row r="3749" spans="1:9" x14ac:dyDescent="0.2">
      <c r="A3749" s="141" t="s">
        <v>7510</v>
      </c>
      <c r="B3749" s="142" t="s">
        <v>19128</v>
      </c>
      <c r="C3749" s="143">
        <v>807</v>
      </c>
      <c r="D3749" s="143">
        <v>33</v>
      </c>
      <c r="E3749" s="144">
        <v>63622.62</v>
      </c>
      <c r="F3749" s="144">
        <v>958.4</v>
      </c>
      <c r="G3749" s="144">
        <v>2777.41</v>
      </c>
      <c r="H3749" s="144">
        <v>6771.94</v>
      </c>
      <c r="I3749" s="144">
        <v>10507.75</v>
      </c>
    </row>
    <row r="3750" spans="1:9" x14ac:dyDescent="0.2">
      <c r="A3750" s="141" t="s">
        <v>7512</v>
      </c>
      <c r="B3750" s="142" t="s">
        <v>19129</v>
      </c>
      <c r="C3750" s="143">
        <v>89</v>
      </c>
      <c r="D3750" s="143">
        <v>4</v>
      </c>
      <c r="E3750" s="144">
        <v>43015.96</v>
      </c>
      <c r="F3750" s="144">
        <v>105.7</v>
      </c>
      <c r="G3750" s="144">
        <v>336.66</v>
      </c>
      <c r="H3750" s="144">
        <v>4578.58</v>
      </c>
      <c r="I3750" s="144">
        <v>5020.9399999999996</v>
      </c>
    </row>
    <row r="3751" spans="1:9" x14ac:dyDescent="0.2">
      <c r="A3751" s="141" t="s">
        <v>7514</v>
      </c>
      <c r="B3751" s="142" t="s">
        <v>19130</v>
      </c>
      <c r="C3751" s="143">
        <v>136</v>
      </c>
      <c r="D3751" s="143">
        <v>5</v>
      </c>
      <c r="E3751" s="144">
        <v>1958.66</v>
      </c>
      <c r="F3751" s="144">
        <v>161.51</v>
      </c>
      <c r="G3751" s="144">
        <v>420.82</v>
      </c>
      <c r="H3751" s="144">
        <v>208.48</v>
      </c>
      <c r="I3751" s="144">
        <v>790.81</v>
      </c>
    </row>
    <row r="3752" spans="1:9" x14ac:dyDescent="0.2">
      <c r="A3752" s="141" t="s">
        <v>7516</v>
      </c>
      <c r="B3752" s="142" t="s">
        <v>19131</v>
      </c>
      <c r="C3752" s="143">
        <v>900</v>
      </c>
      <c r="D3752" s="143">
        <v>30</v>
      </c>
      <c r="E3752" s="144">
        <v>13355.07</v>
      </c>
      <c r="F3752" s="144">
        <v>1068.8499999999999</v>
      </c>
      <c r="G3752" s="144">
        <v>2524.91</v>
      </c>
      <c r="H3752" s="144">
        <v>1421.5</v>
      </c>
      <c r="I3752" s="144">
        <v>5015.26</v>
      </c>
    </row>
    <row r="3753" spans="1:9" x14ac:dyDescent="0.2">
      <c r="A3753" s="141" t="s">
        <v>7518</v>
      </c>
      <c r="B3753" s="142" t="s">
        <v>19132</v>
      </c>
      <c r="C3753" s="143">
        <v>692</v>
      </c>
      <c r="D3753" s="143">
        <v>19</v>
      </c>
      <c r="E3753" s="144">
        <v>4491.28</v>
      </c>
      <c r="F3753" s="144">
        <v>821.82</v>
      </c>
      <c r="G3753" s="144">
        <v>1599.11</v>
      </c>
      <c r="H3753" s="144">
        <v>478.05</v>
      </c>
      <c r="I3753" s="144">
        <v>2898.98</v>
      </c>
    </row>
    <row r="3754" spans="1:9" x14ac:dyDescent="0.2">
      <c r="A3754" s="141" t="s">
        <v>7520</v>
      </c>
      <c r="B3754" s="142" t="s">
        <v>19133</v>
      </c>
      <c r="C3754" s="143">
        <v>529</v>
      </c>
      <c r="D3754" s="143">
        <v>19</v>
      </c>
      <c r="E3754" s="144">
        <v>8559.2999999999993</v>
      </c>
      <c r="F3754" s="144">
        <v>628.25</v>
      </c>
      <c r="G3754" s="144">
        <v>1599.11</v>
      </c>
      <c r="H3754" s="144">
        <v>911.05</v>
      </c>
      <c r="I3754" s="144">
        <v>3138.41</v>
      </c>
    </row>
    <row r="3755" spans="1:9" x14ac:dyDescent="0.2">
      <c r="A3755" s="141" t="s">
        <v>7522</v>
      </c>
      <c r="B3755" s="142" t="s">
        <v>19134</v>
      </c>
      <c r="C3755" s="143">
        <v>976</v>
      </c>
      <c r="D3755" s="143">
        <v>29</v>
      </c>
      <c r="E3755" s="144">
        <v>5394.16</v>
      </c>
      <c r="F3755" s="144">
        <v>1159.0999999999999</v>
      </c>
      <c r="G3755" s="144">
        <v>2440.75</v>
      </c>
      <c r="H3755" s="144">
        <v>574.15</v>
      </c>
      <c r="I3755" s="144">
        <v>4174</v>
      </c>
    </row>
    <row r="3756" spans="1:9" x14ac:dyDescent="0.2">
      <c r="A3756" s="141" t="s">
        <v>7524</v>
      </c>
      <c r="B3756" s="142" t="s">
        <v>19135</v>
      </c>
      <c r="C3756" s="143">
        <v>46</v>
      </c>
      <c r="D3756" s="143">
        <v>2</v>
      </c>
      <c r="E3756" s="144">
        <v>223.93</v>
      </c>
      <c r="F3756" s="144">
        <v>54.63</v>
      </c>
      <c r="G3756" s="144">
        <v>168.33</v>
      </c>
      <c r="H3756" s="144">
        <v>23.83</v>
      </c>
      <c r="I3756" s="144">
        <v>246.79</v>
      </c>
    </row>
    <row r="3757" spans="1:9" x14ac:dyDescent="0.2">
      <c r="A3757" s="141" t="s">
        <v>7526</v>
      </c>
      <c r="B3757" s="142" t="s">
        <v>19136</v>
      </c>
      <c r="C3757" s="143">
        <v>9328</v>
      </c>
      <c r="D3757" s="143">
        <v>133</v>
      </c>
      <c r="E3757" s="144">
        <v>57219.22</v>
      </c>
      <c r="F3757" s="144">
        <v>11078.01</v>
      </c>
      <c r="G3757" s="144">
        <v>11193.79</v>
      </c>
      <c r="H3757" s="144">
        <v>6090.37</v>
      </c>
      <c r="I3757" s="144">
        <v>28362.17</v>
      </c>
    </row>
    <row r="3758" spans="1:9" x14ac:dyDescent="0.2">
      <c r="A3758" s="141" t="s">
        <v>7528</v>
      </c>
      <c r="B3758" s="142" t="s">
        <v>19137</v>
      </c>
      <c r="C3758" s="143">
        <v>665</v>
      </c>
      <c r="D3758" s="143">
        <v>17</v>
      </c>
      <c r="E3758" s="144">
        <v>4164.62</v>
      </c>
      <c r="F3758" s="144">
        <v>789.76</v>
      </c>
      <c r="G3758" s="144">
        <v>1430.78</v>
      </c>
      <c r="H3758" s="144">
        <v>443.28</v>
      </c>
      <c r="I3758" s="144">
        <v>2663.82</v>
      </c>
    </row>
    <row r="3759" spans="1:9" x14ac:dyDescent="0.2">
      <c r="A3759" s="141" t="s">
        <v>7530</v>
      </c>
      <c r="B3759" s="142" t="s">
        <v>19138</v>
      </c>
      <c r="C3759" s="143">
        <v>202</v>
      </c>
      <c r="D3759" s="143">
        <v>7</v>
      </c>
      <c r="E3759" s="144">
        <v>1305.32</v>
      </c>
      <c r="F3759" s="144">
        <v>239.9</v>
      </c>
      <c r="G3759" s="144">
        <v>589.14</v>
      </c>
      <c r="H3759" s="144">
        <v>138.94</v>
      </c>
      <c r="I3759" s="144">
        <v>967.98</v>
      </c>
    </row>
    <row r="3760" spans="1:9" x14ac:dyDescent="0.2">
      <c r="A3760" s="141" t="s">
        <v>7532</v>
      </c>
      <c r="B3760" s="142" t="s">
        <v>19139</v>
      </c>
      <c r="C3760" s="143">
        <v>158</v>
      </c>
      <c r="D3760" s="143">
        <v>7</v>
      </c>
      <c r="E3760" s="144">
        <v>2767.03</v>
      </c>
      <c r="F3760" s="144">
        <v>187.64</v>
      </c>
      <c r="G3760" s="144">
        <v>589.14</v>
      </c>
      <c r="H3760" s="144">
        <v>294.52</v>
      </c>
      <c r="I3760" s="144">
        <v>1071.3</v>
      </c>
    </row>
    <row r="3761" spans="1:9" x14ac:dyDescent="0.2">
      <c r="A3761" s="141" t="s">
        <v>7534</v>
      </c>
      <c r="B3761" s="142" t="s">
        <v>19140</v>
      </c>
      <c r="C3761" s="143">
        <v>143</v>
      </c>
      <c r="D3761" s="143">
        <v>5</v>
      </c>
      <c r="E3761" s="144">
        <v>1942.41</v>
      </c>
      <c r="F3761" s="144">
        <v>169.82</v>
      </c>
      <c r="G3761" s="144">
        <v>420.82</v>
      </c>
      <c r="H3761" s="144">
        <v>206.75</v>
      </c>
      <c r="I3761" s="144">
        <v>797.39</v>
      </c>
    </row>
    <row r="3762" spans="1:9" x14ac:dyDescent="0.2">
      <c r="A3762" s="141" t="s">
        <v>7536</v>
      </c>
      <c r="B3762" s="142" t="s">
        <v>19141</v>
      </c>
      <c r="C3762" s="143">
        <v>548</v>
      </c>
      <c r="D3762" s="143">
        <v>14</v>
      </c>
      <c r="E3762" s="144">
        <v>4464.03</v>
      </c>
      <c r="F3762" s="144">
        <v>650.80999999999995</v>
      </c>
      <c r="G3762" s="144">
        <v>1178.3</v>
      </c>
      <c r="H3762" s="144">
        <v>475.14</v>
      </c>
      <c r="I3762" s="144">
        <v>2304.25</v>
      </c>
    </row>
    <row r="3763" spans="1:9" x14ac:dyDescent="0.2">
      <c r="A3763" s="141" t="s">
        <v>7538</v>
      </c>
      <c r="B3763" s="142" t="s">
        <v>19142</v>
      </c>
      <c r="C3763" s="143">
        <v>1499</v>
      </c>
      <c r="D3763" s="143">
        <v>32</v>
      </c>
      <c r="E3763" s="144">
        <v>9034.44</v>
      </c>
      <c r="F3763" s="144">
        <v>1780.22</v>
      </c>
      <c r="G3763" s="144">
        <v>2693.24</v>
      </c>
      <c r="H3763" s="144">
        <v>961.62</v>
      </c>
      <c r="I3763" s="144">
        <v>5435.08</v>
      </c>
    </row>
    <row r="3764" spans="1:9" x14ac:dyDescent="0.2">
      <c r="A3764" s="141" t="s">
        <v>7540</v>
      </c>
      <c r="B3764" s="142" t="s">
        <v>19143</v>
      </c>
      <c r="C3764" s="143">
        <v>357</v>
      </c>
      <c r="D3764" s="143">
        <v>14</v>
      </c>
      <c r="E3764" s="144">
        <v>5810.37</v>
      </c>
      <c r="F3764" s="144">
        <v>423.98</v>
      </c>
      <c r="G3764" s="144">
        <v>1178.3</v>
      </c>
      <c r="H3764" s="144">
        <v>618.45000000000005</v>
      </c>
      <c r="I3764" s="144">
        <v>2220.73</v>
      </c>
    </row>
    <row r="3765" spans="1:9" x14ac:dyDescent="0.2">
      <c r="A3765" s="141" t="s">
        <v>7542</v>
      </c>
      <c r="B3765" s="142" t="s">
        <v>19144</v>
      </c>
      <c r="C3765" s="143">
        <v>328</v>
      </c>
      <c r="D3765" s="143">
        <v>7</v>
      </c>
      <c r="E3765" s="144">
        <v>2663.27</v>
      </c>
      <c r="F3765" s="144">
        <v>389.54</v>
      </c>
      <c r="G3765" s="144">
        <v>589.14</v>
      </c>
      <c r="H3765" s="144">
        <v>283.48</v>
      </c>
      <c r="I3765" s="144">
        <v>1262.1600000000001</v>
      </c>
    </row>
    <row r="3766" spans="1:9" x14ac:dyDescent="0.2">
      <c r="A3766" s="141" t="s">
        <v>7544</v>
      </c>
      <c r="B3766" s="142" t="s">
        <v>19145</v>
      </c>
      <c r="C3766" s="143">
        <v>366</v>
      </c>
      <c r="D3766" s="143">
        <v>19</v>
      </c>
      <c r="E3766" s="144">
        <v>24300.11</v>
      </c>
      <c r="F3766" s="144">
        <v>434.66</v>
      </c>
      <c r="G3766" s="144">
        <v>1599.11</v>
      </c>
      <c r="H3766" s="144">
        <v>2586.4899999999998</v>
      </c>
      <c r="I3766" s="144">
        <v>4620.26</v>
      </c>
    </row>
    <row r="3767" spans="1:9" x14ac:dyDescent="0.2">
      <c r="A3767" s="141" t="s">
        <v>7546</v>
      </c>
      <c r="B3767" s="142" t="s">
        <v>19146</v>
      </c>
      <c r="C3767" s="143">
        <v>172</v>
      </c>
      <c r="D3767" s="143">
        <v>7</v>
      </c>
      <c r="E3767" s="144">
        <v>2752.96</v>
      </c>
      <c r="F3767" s="144">
        <v>204.27</v>
      </c>
      <c r="G3767" s="144">
        <v>589.14</v>
      </c>
      <c r="H3767" s="144">
        <v>293.02</v>
      </c>
      <c r="I3767" s="144">
        <v>1086.43</v>
      </c>
    </row>
    <row r="3768" spans="1:9" x14ac:dyDescent="0.2">
      <c r="A3768" s="141" t="s">
        <v>7548</v>
      </c>
      <c r="B3768" s="142" t="s">
        <v>19147</v>
      </c>
      <c r="C3768" s="143">
        <v>832</v>
      </c>
      <c r="D3768" s="143">
        <v>22</v>
      </c>
      <c r="E3768" s="144">
        <v>29223.73</v>
      </c>
      <c r="F3768" s="144">
        <v>988.09</v>
      </c>
      <c r="G3768" s="144">
        <v>1851.61</v>
      </c>
      <c r="H3768" s="144">
        <v>3110.55</v>
      </c>
      <c r="I3768" s="144">
        <v>5950.25</v>
      </c>
    </row>
    <row r="3769" spans="1:9" x14ac:dyDescent="0.2">
      <c r="A3769" s="141" t="s">
        <v>7550</v>
      </c>
      <c r="B3769" s="142" t="s">
        <v>19148</v>
      </c>
      <c r="C3769" s="143">
        <v>64</v>
      </c>
      <c r="D3769" s="143">
        <v>1</v>
      </c>
      <c r="E3769" s="144">
        <v>186.61</v>
      </c>
      <c r="F3769" s="144">
        <v>76.010000000000005</v>
      </c>
      <c r="G3769" s="144">
        <v>84.16</v>
      </c>
      <c r="H3769" s="144">
        <v>19.86</v>
      </c>
      <c r="I3769" s="144">
        <v>180.03</v>
      </c>
    </row>
    <row r="3770" spans="1:9" x14ac:dyDescent="0.2">
      <c r="A3770" s="141" t="s">
        <v>7552</v>
      </c>
      <c r="B3770" s="142" t="s">
        <v>19149</v>
      </c>
      <c r="C3770" s="143">
        <v>129</v>
      </c>
      <c r="D3770" s="143">
        <v>1</v>
      </c>
      <c r="E3770" s="144">
        <v>91.92</v>
      </c>
      <c r="F3770" s="144">
        <v>153.19999999999999</v>
      </c>
      <c r="G3770" s="144">
        <v>84.16</v>
      </c>
      <c r="H3770" s="144">
        <v>9.7799999999999994</v>
      </c>
      <c r="I3770" s="144">
        <v>247.14</v>
      </c>
    </row>
    <row r="3771" spans="1:9" x14ac:dyDescent="0.2">
      <c r="A3771" s="141" t="s">
        <v>7554</v>
      </c>
      <c r="B3771" s="142" t="s">
        <v>19150</v>
      </c>
      <c r="C3771" s="143">
        <v>116</v>
      </c>
      <c r="D3771" s="143">
        <v>1</v>
      </c>
      <c r="E3771" s="144">
        <v>186.61</v>
      </c>
      <c r="F3771" s="144">
        <v>137.76</v>
      </c>
      <c r="G3771" s="144">
        <v>84.16</v>
      </c>
      <c r="H3771" s="144">
        <v>19.86</v>
      </c>
      <c r="I3771" s="144">
        <v>241.78</v>
      </c>
    </row>
    <row r="3772" spans="1:9" x14ac:dyDescent="0.2">
      <c r="A3772" s="141" t="s">
        <v>7556</v>
      </c>
      <c r="B3772" s="142" t="s">
        <v>19151</v>
      </c>
      <c r="C3772" s="143">
        <v>145</v>
      </c>
      <c r="D3772" s="143">
        <v>4</v>
      </c>
      <c r="E3772" s="144">
        <v>2490.6799999999998</v>
      </c>
      <c r="F3772" s="144">
        <v>172.2</v>
      </c>
      <c r="G3772" s="144">
        <v>336.66</v>
      </c>
      <c r="H3772" s="144">
        <v>265.10000000000002</v>
      </c>
      <c r="I3772" s="144">
        <v>773.96</v>
      </c>
    </row>
    <row r="3773" spans="1:9" x14ac:dyDescent="0.2">
      <c r="A3773" s="141" t="s">
        <v>7558</v>
      </c>
      <c r="B3773" s="142" t="s">
        <v>19152</v>
      </c>
      <c r="C3773" s="143">
        <v>781</v>
      </c>
      <c r="D3773" s="143">
        <v>35</v>
      </c>
      <c r="E3773" s="144">
        <v>10520.26</v>
      </c>
      <c r="F3773" s="144">
        <v>927.52</v>
      </c>
      <c r="G3773" s="144">
        <v>2945.74</v>
      </c>
      <c r="H3773" s="144">
        <v>1119.77</v>
      </c>
      <c r="I3773" s="144">
        <v>4993.03</v>
      </c>
    </row>
    <row r="3774" spans="1:9" x14ac:dyDescent="0.2">
      <c r="A3774" s="141" t="s">
        <v>7560</v>
      </c>
      <c r="B3774" s="142" t="s">
        <v>19153</v>
      </c>
      <c r="C3774" s="143">
        <v>195</v>
      </c>
      <c r="D3774" s="143">
        <v>7</v>
      </c>
      <c r="E3774" s="144">
        <v>3500.64</v>
      </c>
      <c r="F3774" s="144">
        <v>231.58</v>
      </c>
      <c r="G3774" s="144">
        <v>589.14</v>
      </c>
      <c r="H3774" s="144">
        <v>372.61</v>
      </c>
      <c r="I3774" s="144">
        <v>1193.33</v>
      </c>
    </row>
    <row r="3775" spans="1:9" x14ac:dyDescent="0.2">
      <c r="A3775" s="141" t="s">
        <v>7562</v>
      </c>
      <c r="B3775" s="142" t="s">
        <v>19154</v>
      </c>
      <c r="C3775" s="143">
        <v>1247</v>
      </c>
      <c r="D3775" s="143">
        <v>39</v>
      </c>
      <c r="E3775" s="144">
        <v>8950.14</v>
      </c>
      <c r="F3775" s="144">
        <v>1480.94</v>
      </c>
      <c r="G3775" s="144">
        <v>3282.39</v>
      </c>
      <c r="H3775" s="144">
        <v>952.65</v>
      </c>
      <c r="I3775" s="144">
        <v>5715.98</v>
      </c>
    </row>
    <row r="3776" spans="1:9" x14ac:dyDescent="0.2">
      <c r="A3776" s="141" t="s">
        <v>7564</v>
      </c>
      <c r="B3776" s="142" t="s">
        <v>19155</v>
      </c>
      <c r="C3776" s="143">
        <v>101</v>
      </c>
      <c r="D3776" s="143">
        <v>1</v>
      </c>
      <c r="E3776" s="144">
        <v>20554.63</v>
      </c>
      <c r="F3776" s="144">
        <v>119.95</v>
      </c>
      <c r="G3776" s="144">
        <v>84.16</v>
      </c>
      <c r="H3776" s="144">
        <v>2187.8200000000002</v>
      </c>
      <c r="I3776" s="144">
        <v>2391.9299999999998</v>
      </c>
    </row>
    <row r="3777" spans="1:9" x14ac:dyDescent="0.2">
      <c r="A3777" s="141" t="s">
        <v>7566</v>
      </c>
      <c r="B3777" s="142" t="s">
        <v>19156</v>
      </c>
      <c r="C3777" s="143">
        <v>262</v>
      </c>
      <c r="D3777" s="143">
        <v>7</v>
      </c>
      <c r="E3777" s="144">
        <v>17953.490000000002</v>
      </c>
      <c r="F3777" s="144">
        <v>311.14999999999998</v>
      </c>
      <c r="G3777" s="144">
        <v>589.14</v>
      </c>
      <c r="H3777" s="144">
        <v>1910.95</v>
      </c>
      <c r="I3777" s="144">
        <v>2811.24</v>
      </c>
    </row>
    <row r="3778" spans="1:9" x14ac:dyDescent="0.2">
      <c r="A3778" s="141" t="s">
        <v>7568</v>
      </c>
      <c r="B3778" s="142" t="s">
        <v>19157</v>
      </c>
      <c r="C3778" s="143">
        <v>1855</v>
      </c>
      <c r="D3778" s="143">
        <v>90</v>
      </c>
      <c r="E3778" s="144">
        <v>28920.33</v>
      </c>
      <c r="F3778" s="144">
        <v>2203.02</v>
      </c>
      <c r="G3778" s="144">
        <v>7574.74</v>
      </c>
      <c r="H3778" s="144">
        <v>3078.26</v>
      </c>
      <c r="I3778" s="144">
        <v>12856.02</v>
      </c>
    </row>
    <row r="3779" spans="1:9" x14ac:dyDescent="0.2">
      <c r="A3779" s="141" t="s">
        <v>7570</v>
      </c>
      <c r="B3779" s="142" t="s">
        <v>19158</v>
      </c>
      <c r="C3779" s="143">
        <v>232</v>
      </c>
      <c r="D3779" s="143">
        <v>4</v>
      </c>
      <c r="E3779" s="144">
        <v>808.65</v>
      </c>
      <c r="F3779" s="144">
        <v>275.52999999999997</v>
      </c>
      <c r="G3779" s="144">
        <v>336.66</v>
      </c>
      <c r="H3779" s="144">
        <v>86.07</v>
      </c>
      <c r="I3779" s="144">
        <v>698.26</v>
      </c>
    </row>
    <row r="3780" spans="1:9" x14ac:dyDescent="0.2">
      <c r="A3780" s="141" t="s">
        <v>7572</v>
      </c>
      <c r="B3780" s="142" t="s">
        <v>19159</v>
      </c>
      <c r="C3780" s="143">
        <v>705</v>
      </c>
      <c r="D3780" s="143">
        <v>29</v>
      </c>
      <c r="E3780" s="144">
        <v>70999.17</v>
      </c>
      <c r="F3780" s="144">
        <v>837.26</v>
      </c>
      <c r="G3780" s="144">
        <v>2440.75</v>
      </c>
      <c r="H3780" s="144">
        <v>7557.1</v>
      </c>
      <c r="I3780" s="144">
        <v>10835.11</v>
      </c>
    </row>
    <row r="3781" spans="1:9" x14ac:dyDescent="0.2">
      <c r="A3781" s="141" t="s">
        <v>7574</v>
      </c>
      <c r="B3781" s="142" t="s">
        <v>19160</v>
      </c>
      <c r="C3781" s="143">
        <v>931</v>
      </c>
      <c r="D3781" s="143">
        <v>8</v>
      </c>
      <c r="E3781" s="144">
        <v>2434.2399999999998</v>
      </c>
      <c r="F3781" s="144">
        <v>1105.6600000000001</v>
      </c>
      <c r="G3781" s="144">
        <v>673.31</v>
      </c>
      <c r="H3781" s="144">
        <v>259.10000000000002</v>
      </c>
      <c r="I3781" s="144">
        <v>2038.07</v>
      </c>
    </row>
    <row r="3782" spans="1:9" x14ac:dyDescent="0.2">
      <c r="A3782" s="141" t="s">
        <v>7576</v>
      </c>
      <c r="B3782" s="142" t="s">
        <v>19161</v>
      </c>
      <c r="C3782" s="143">
        <v>145</v>
      </c>
      <c r="D3782" s="143">
        <v>32</v>
      </c>
      <c r="E3782" s="144">
        <v>10201.370000000001</v>
      </c>
      <c r="F3782" s="144">
        <v>172.2</v>
      </c>
      <c r="G3782" s="144">
        <v>2693.24</v>
      </c>
      <c r="H3782" s="144">
        <v>1085.82</v>
      </c>
      <c r="I3782" s="144">
        <v>3951.26</v>
      </c>
    </row>
    <row r="3783" spans="1:9" x14ac:dyDescent="0.2">
      <c r="A3783" s="141" t="s">
        <v>7578</v>
      </c>
      <c r="B3783" s="142" t="s">
        <v>19162</v>
      </c>
      <c r="C3783" s="143">
        <v>159</v>
      </c>
      <c r="D3783" s="143">
        <v>2</v>
      </c>
      <c r="E3783" s="144">
        <v>282.77</v>
      </c>
      <c r="F3783" s="144">
        <v>188.83</v>
      </c>
      <c r="G3783" s="144">
        <v>168.33</v>
      </c>
      <c r="H3783" s="144">
        <v>30.1</v>
      </c>
      <c r="I3783" s="144">
        <v>387.26</v>
      </c>
    </row>
    <row r="3784" spans="1:9" x14ac:dyDescent="0.2">
      <c r="A3784" s="141" t="s">
        <v>7580</v>
      </c>
      <c r="B3784" s="142" t="s">
        <v>19163</v>
      </c>
      <c r="C3784" s="143">
        <v>154</v>
      </c>
      <c r="D3784" s="143">
        <v>5</v>
      </c>
      <c r="E3784" s="144">
        <v>996.34</v>
      </c>
      <c r="F3784" s="144">
        <v>182.89</v>
      </c>
      <c r="G3784" s="144">
        <v>420.82</v>
      </c>
      <c r="H3784" s="144">
        <v>106.05</v>
      </c>
      <c r="I3784" s="144">
        <v>709.76</v>
      </c>
    </row>
    <row r="3785" spans="1:9" x14ac:dyDescent="0.2">
      <c r="A3785" s="141" t="s">
        <v>7582</v>
      </c>
      <c r="B3785" s="142" t="s">
        <v>19164</v>
      </c>
      <c r="C3785" s="143">
        <v>263</v>
      </c>
      <c r="D3785" s="143">
        <v>8</v>
      </c>
      <c r="E3785" s="144">
        <v>2942.46</v>
      </c>
      <c r="F3785" s="144">
        <v>312.33999999999997</v>
      </c>
      <c r="G3785" s="144">
        <v>673.31</v>
      </c>
      <c r="H3785" s="144">
        <v>313.19</v>
      </c>
      <c r="I3785" s="144">
        <v>1298.8399999999999</v>
      </c>
    </row>
    <row r="3786" spans="1:9" x14ac:dyDescent="0.2">
      <c r="A3786" s="141" t="s">
        <v>7584</v>
      </c>
      <c r="B3786" s="142" t="s">
        <v>19165</v>
      </c>
      <c r="C3786" s="143">
        <v>7291</v>
      </c>
      <c r="D3786" s="143">
        <v>107</v>
      </c>
      <c r="E3786" s="144">
        <v>190339.22</v>
      </c>
      <c r="F3786" s="144">
        <v>8658.85</v>
      </c>
      <c r="G3786" s="144">
        <v>9005.5300000000007</v>
      </c>
      <c r="H3786" s="144">
        <v>20259.560000000001</v>
      </c>
      <c r="I3786" s="144">
        <v>37923.94</v>
      </c>
    </row>
    <row r="3787" spans="1:9" x14ac:dyDescent="0.2">
      <c r="A3787" s="141" t="s">
        <v>7586</v>
      </c>
      <c r="B3787" s="142" t="s">
        <v>19166</v>
      </c>
      <c r="C3787" s="143">
        <v>126</v>
      </c>
      <c r="D3787" s="143">
        <v>4</v>
      </c>
      <c r="E3787" s="144">
        <v>13008.1</v>
      </c>
      <c r="F3787" s="144">
        <v>149.63999999999999</v>
      </c>
      <c r="G3787" s="144">
        <v>336.66</v>
      </c>
      <c r="H3787" s="144">
        <v>1384.58</v>
      </c>
      <c r="I3787" s="144">
        <v>1870.88</v>
      </c>
    </row>
    <row r="3788" spans="1:9" x14ac:dyDescent="0.2">
      <c r="A3788" s="141" t="s">
        <v>7588</v>
      </c>
      <c r="B3788" s="142" t="s">
        <v>19167</v>
      </c>
      <c r="C3788" s="143">
        <v>335</v>
      </c>
      <c r="D3788" s="143">
        <v>6</v>
      </c>
      <c r="E3788" s="144">
        <v>2799.72</v>
      </c>
      <c r="F3788" s="144">
        <v>397.85</v>
      </c>
      <c r="G3788" s="144">
        <v>504.98</v>
      </c>
      <c r="H3788" s="144">
        <v>298</v>
      </c>
      <c r="I3788" s="144">
        <v>1200.83</v>
      </c>
    </row>
    <row r="3789" spans="1:9" x14ac:dyDescent="0.2">
      <c r="A3789" s="141" t="s">
        <v>7590</v>
      </c>
      <c r="B3789" s="142" t="s">
        <v>19168</v>
      </c>
      <c r="C3789" s="143">
        <v>1553</v>
      </c>
      <c r="D3789" s="143">
        <v>45</v>
      </c>
      <c r="E3789" s="144">
        <v>24215.84</v>
      </c>
      <c r="F3789" s="144">
        <v>1844.35</v>
      </c>
      <c r="G3789" s="144">
        <v>3787.38</v>
      </c>
      <c r="H3789" s="144">
        <v>2577.5100000000002</v>
      </c>
      <c r="I3789" s="144">
        <v>8209.24</v>
      </c>
    </row>
    <row r="3790" spans="1:9" x14ac:dyDescent="0.2">
      <c r="A3790" s="141" t="s">
        <v>7592</v>
      </c>
      <c r="B3790" s="142" t="s">
        <v>19169</v>
      </c>
      <c r="C3790" s="143">
        <v>110</v>
      </c>
      <c r="D3790" s="143">
        <v>5</v>
      </c>
      <c r="E3790" s="144">
        <v>2377.92</v>
      </c>
      <c r="F3790" s="144">
        <v>130.63999999999999</v>
      </c>
      <c r="G3790" s="144">
        <v>420.82</v>
      </c>
      <c r="H3790" s="144">
        <v>253.1</v>
      </c>
      <c r="I3790" s="144">
        <v>804.56</v>
      </c>
    </row>
    <row r="3791" spans="1:9" x14ac:dyDescent="0.2">
      <c r="A3791" s="141" t="s">
        <v>7594</v>
      </c>
      <c r="B3791" s="142" t="s">
        <v>19170</v>
      </c>
      <c r="C3791" s="143">
        <v>1060</v>
      </c>
      <c r="D3791" s="143">
        <v>29</v>
      </c>
      <c r="E3791" s="144">
        <v>11922.76</v>
      </c>
      <c r="F3791" s="144">
        <v>1258.8599999999999</v>
      </c>
      <c r="G3791" s="144">
        <v>2440.75</v>
      </c>
      <c r="H3791" s="144">
        <v>1269.05</v>
      </c>
      <c r="I3791" s="144">
        <v>4968.66</v>
      </c>
    </row>
    <row r="3792" spans="1:9" x14ac:dyDescent="0.2">
      <c r="A3792" s="141" t="s">
        <v>7596</v>
      </c>
      <c r="B3792" s="142" t="s">
        <v>19171</v>
      </c>
      <c r="C3792" s="143">
        <v>397</v>
      </c>
      <c r="D3792" s="143">
        <v>9</v>
      </c>
      <c r="E3792" s="144">
        <v>3767.23</v>
      </c>
      <c r="F3792" s="144">
        <v>471.48</v>
      </c>
      <c r="G3792" s="144">
        <v>757.47</v>
      </c>
      <c r="H3792" s="144">
        <v>400.98</v>
      </c>
      <c r="I3792" s="144">
        <v>1629.93</v>
      </c>
    </row>
    <row r="3793" spans="1:9" x14ac:dyDescent="0.2">
      <c r="A3793" s="141" t="s">
        <v>7598</v>
      </c>
      <c r="B3793" s="142" t="s">
        <v>19172</v>
      </c>
      <c r="C3793" s="143">
        <v>3569</v>
      </c>
      <c r="D3793" s="143">
        <v>108</v>
      </c>
      <c r="E3793" s="144">
        <v>74887.8</v>
      </c>
      <c r="F3793" s="144">
        <v>4238.58</v>
      </c>
      <c r="G3793" s="144">
        <v>9089.7000000000007</v>
      </c>
      <c r="H3793" s="144">
        <v>7971</v>
      </c>
      <c r="I3793" s="144">
        <v>21299.279999999999</v>
      </c>
    </row>
    <row r="3794" spans="1:9" x14ac:dyDescent="0.2">
      <c r="A3794" s="141" t="s">
        <v>7600</v>
      </c>
      <c r="B3794" s="142" t="s">
        <v>19173</v>
      </c>
      <c r="C3794" s="143">
        <v>140080</v>
      </c>
      <c r="D3794" s="143">
        <v>2282</v>
      </c>
      <c r="E3794" s="144">
        <v>1563508.76</v>
      </c>
      <c r="F3794" s="144">
        <v>166360.14000000001</v>
      </c>
      <c r="G3794" s="144">
        <v>192061.85</v>
      </c>
      <c r="H3794" s="144">
        <v>166418.67000000001</v>
      </c>
      <c r="I3794" s="144">
        <v>524840.66</v>
      </c>
    </row>
    <row r="3795" spans="1:9" x14ac:dyDescent="0.2">
      <c r="A3795" s="141" t="s">
        <v>7602</v>
      </c>
      <c r="B3795" s="142" t="s">
        <v>19174</v>
      </c>
      <c r="C3795" s="143">
        <v>966</v>
      </c>
      <c r="D3795" s="143">
        <v>32</v>
      </c>
      <c r="E3795" s="144">
        <v>18102.37</v>
      </c>
      <c r="F3795" s="144">
        <v>1147.23</v>
      </c>
      <c r="G3795" s="144">
        <v>2693.24</v>
      </c>
      <c r="H3795" s="144">
        <v>1926.8</v>
      </c>
      <c r="I3795" s="144">
        <v>5767.27</v>
      </c>
    </row>
    <row r="3796" spans="1:9" x14ac:dyDescent="0.2">
      <c r="A3796" s="141" t="s">
        <v>7604</v>
      </c>
      <c r="B3796" s="142" t="s">
        <v>19175</v>
      </c>
      <c r="C3796" s="143">
        <v>2724</v>
      </c>
      <c r="D3796" s="143">
        <v>54</v>
      </c>
      <c r="E3796" s="144">
        <v>15878.58</v>
      </c>
      <c r="F3796" s="144">
        <v>3235.05</v>
      </c>
      <c r="G3796" s="144">
        <v>4544.8500000000004</v>
      </c>
      <c r="H3796" s="144">
        <v>1690.1</v>
      </c>
      <c r="I3796" s="144">
        <v>9470</v>
      </c>
    </row>
    <row r="3797" spans="1:9" x14ac:dyDescent="0.2">
      <c r="A3797" s="141" t="s">
        <v>7606</v>
      </c>
      <c r="B3797" s="142" t="s">
        <v>19176</v>
      </c>
      <c r="C3797" s="143">
        <v>244</v>
      </c>
      <c r="D3797" s="143">
        <v>4</v>
      </c>
      <c r="E3797" s="144">
        <v>141533.21</v>
      </c>
      <c r="F3797" s="144">
        <v>289.77999999999997</v>
      </c>
      <c r="G3797" s="144">
        <v>336.66</v>
      </c>
      <c r="H3797" s="144">
        <v>15064.69</v>
      </c>
      <c r="I3797" s="144">
        <v>15691.13</v>
      </c>
    </row>
    <row r="3798" spans="1:9" x14ac:dyDescent="0.2">
      <c r="A3798" s="141" t="s">
        <v>7608</v>
      </c>
      <c r="B3798" s="142" t="s">
        <v>19177</v>
      </c>
      <c r="C3798" s="143">
        <v>187</v>
      </c>
      <c r="D3798" s="143">
        <v>4</v>
      </c>
      <c r="E3798" s="144">
        <v>1258.8800000000001</v>
      </c>
      <c r="F3798" s="144">
        <v>222.08</v>
      </c>
      <c r="G3798" s="144">
        <v>336.66</v>
      </c>
      <c r="H3798" s="144">
        <v>133.99</v>
      </c>
      <c r="I3798" s="144">
        <v>692.73</v>
      </c>
    </row>
    <row r="3799" spans="1:9" x14ac:dyDescent="0.2">
      <c r="A3799" s="141" t="s">
        <v>7610</v>
      </c>
      <c r="B3799" s="142" t="s">
        <v>19178</v>
      </c>
      <c r="C3799" s="143">
        <v>429</v>
      </c>
      <c r="D3799" s="143">
        <v>20</v>
      </c>
      <c r="E3799" s="144">
        <v>14776.1</v>
      </c>
      <c r="F3799" s="144">
        <v>509.48</v>
      </c>
      <c r="G3799" s="144">
        <v>1683.28</v>
      </c>
      <c r="H3799" s="144">
        <v>1572.76</v>
      </c>
      <c r="I3799" s="144">
        <v>3765.52</v>
      </c>
    </row>
    <row r="3800" spans="1:9" x14ac:dyDescent="0.2">
      <c r="A3800" s="141" t="s">
        <v>7612</v>
      </c>
      <c r="B3800" s="142" t="s">
        <v>19179</v>
      </c>
      <c r="C3800" s="143">
        <v>345</v>
      </c>
      <c r="D3800" s="143">
        <v>11</v>
      </c>
      <c r="E3800" s="144">
        <v>44624.66</v>
      </c>
      <c r="F3800" s="144">
        <v>409.73</v>
      </c>
      <c r="G3800" s="144">
        <v>925.8</v>
      </c>
      <c r="H3800" s="144">
        <v>4749.82</v>
      </c>
      <c r="I3800" s="144">
        <v>6085.35</v>
      </c>
    </row>
    <row r="3801" spans="1:9" x14ac:dyDescent="0.2">
      <c r="A3801" s="141" t="s">
        <v>7614</v>
      </c>
      <c r="B3801" s="142" t="s">
        <v>19180</v>
      </c>
      <c r="C3801" s="143">
        <v>288</v>
      </c>
      <c r="D3801" s="143">
        <v>3</v>
      </c>
      <c r="E3801" s="144">
        <v>424.5</v>
      </c>
      <c r="F3801" s="144">
        <v>342.03</v>
      </c>
      <c r="G3801" s="144">
        <v>252.49</v>
      </c>
      <c r="H3801" s="144">
        <v>45.18</v>
      </c>
      <c r="I3801" s="144">
        <v>639.70000000000005</v>
      </c>
    </row>
    <row r="3802" spans="1:9" x14ac:dyDescent="0.2">
      <c r="A3802" s="141" t="s">
        <v>7616</v>
      </c>
      <c r="B3802" s="142" t="s">
        <v>19181</v>
      </c>
      <c r="C3802" s="143">
        <v>155</v>
      </c>
      <c r="D3802" s="143">
        <v>3</v>
      </c>
      <c r="E3802" s="144">
        <v>24013.51</v>
      </c>
      <c r="F3802" s="144">
        <v>184.08</v>
      </c>
      <c r="G3802" s="144">
        <v>252.49</v>
      </c>
      <c r="H3802" s="144">
        <v>2555.98</v>
      </c>
      <c r="I3802" s="144">
        <v>2992.55</v>
      </c>
    </row>
    <row r="3803" spans="1:9" x14ac:dyDescent="0.2">
      <c r="A3803" s="141" t="s">
        <v>7618</v>
      </c>
      <c r="B3803" s="142" t="s">
        <v>19182</v>
      </c>
      <c r="C3803" s="143">
        <v>187</v>
      </c>
      <c r="D3803" s="143">
        <v>4</v>
      </c>
      <c r="E3803" s="144">
        <v>1605.21</v>
      </c>
      <c r="F3803" s="144">
        <v>222.08</v>
      </c>
      <c r="G3803" s="144">
        <v>336.66</v>
      </c>
      <c r="H3803" s="144">
        <v>170.86</v>
      </c>
      <c r="I3803" s="144">
        <v>729.6</v>
      </c>
    </row>
    <row r="3804" spans="1:9" x14ac:dyDescent="0.2">
      <c r="A3804" s="141" t="s">
        <v>7620</v>
      </c>
      <c r="B3804" s="142" t="s">
        <v>19183</v>
      </c>
      <c r="C3804" s="143">
        <v>237</v>
      </c>
      <c r="D3804" s="143">
        <v>6</v>
      </c>
      <c r="E3804" s="144">
        <v>6058.22</v>
      </c>
      <c r="F3804" s="144">
        <v>281.45999999999998</v>
      </c>
      <c r="G3804" s="144">
        <v>504.98</v>
      </c>
      <c r="H3804" s="144">
        <v>644.83000000000004</v>
      </c>
      <c r="I3804" s="144">
        <v>1431.27</v>
      </c>
    </row>
    <row r="3805" spans="1:9" x14ac:dyDescent="0.2">
      <c r="A3805" s="141" t="s">
        <v>7622</v>
      </c>
      <c r="B3805" s="142" t="s">
        <v>19184</v>
      </c>
      <c r="C3805" s="143">
        <v>599</v>
      </c>
      <c r="D3805" s="143">
        <v>20</v>
      </c>
      <c r="E3805" s="144">
        <v>6539.49</v>
      </c>
      <c r="F3805" s="144">
        <v>711.38</v>
      </c>
      <c r="G3805" s="144">
        <v>1683.28</v>
      </c>
      <c r="H3805" s="144">
        <v>696.06</v>
      </c>
      <c r="I3805" s="144">
        <v>3090.72</v>
      </c>
    </row>
    <row r="3806" spans="1:9" x14ac:dyDescent="0.2">
      <c r="A3806" s="141" t="s">
        <v>7624</v>
      </c>
      <c r="B3806" s="142" t="s">
        <v>19185</v>
      </c>
      <c r="C3806" s="143">
        <v>223</v>
      </c>
      <c r="D3806" s="143">
        <v>10</v>
      </c>
      <c r="E3806" s="144">
        <v>4533.13</v>
      </c>
      <c r="F3806" s="144">
        <v>264.83999999999997</v>
      </c>
      <c r="G3806" s="144">
        <v>841.64</v>
      </c>
      <c r="H3806" s="144">
        <v>482.5</v>
      </c>
      <c r="I3806" s="144">
        <v>1588.98</v>
      </c>
    </row>
    <row r="3807" spans="1:9" x14ac:dyDescent="0.2">
      <c r="A3807" s="141" t="s">
        <v>7626</v>
      </c>
      <c r="B3807" s="142" t="s">
        <v>19186</v>
      </c>
      <c r="C3807" s="143">
        <v>926</v>
      </c>
      <c r="D3807" s="143">
        <v>35</v>
      </c>
      <c r="E3807" s="144">
        <v>11593.41</v>
      </c>
      <c r="F3807" s="144">
        <v>1099.73</v>
      </c>
      <c r="G3807" s="144">
        <v>2945.74</v>
      </c>
      <c r="H3807" s="144">
        <v>1233.99</v>
      </c>
      <c r="I3807" s="144">
        <v>5279.46</v>
      </c>
    </row>
    <row r="3808" spans="1:9" x14ac:dyDescent="0.2">
      <c r="A3808" s="141" t="s">
        <v>7628</v>
      </c>
      <c r="B3808" s="142" t="s">
        <v>19187</v>
      </c>
      <c r="C3808" s="143">
        <v>789</v>
      </c>
      <c r="D3808" s="143">
        <v>34</v>
      </c>
      <c r="E3808" s="144">
        <v>11682.89</v>
      </c>
      <c r="F3808" s="144">
        <v>937.02</v>
      </c>
      <c r="G3808" s="144">
        <v>2861.57</v>
      </c>
      <c r="H3808" s="144">
        <v>1243.52</v>
      </c>
      <c r="I3808" s="144">
        <v>5042.1099999999997</v>
      </c>
    </row>
    <row r="3809" spans="1:9" x14ac:dyDescent="0.2">
      <c r="A3809" s="141" t="s">
        <v>7630</v>
      </c>
      <c r="B3809" s="142" t="s">
        <v>19188</v>
      </c>
      <c r="C3809" s="143">
        <v>1366</v>
      </c>
      <c r="D3809" s="143">
        <v>61</v>
      </c>
      <c r="E3809" s="144">
        <v>72233.929999999993</v>
      </c>
      <c r="F3809" s="144">
        <v>1622.27</v>
      </c>
      <c r="G3809" s="144">
        <v>5133.99</v>
      </c>
      <c r="H3809" s="144">
        <v>7688.53</v>
      </c>
      <c r="I3809" s="144">
        <v>14444.79</v>
      </c>
    </row>
    <row r="3810" spans="1:9" x14ac:dyDescent="0.2">
      <c r="A3810" s="141" t="s">
        <v>7632</v>
      </c>
      <c r="B3810" s="142" t="s">
        <v>19189</v>
      </c>
      <c r="C3810" s="143">
        <v>102</v>
      </c>
      <c r="D3810" s="143">
        <v>5</v>
      </c>
      <c r="E3810" s="144">
        <v>4200.95</v>
      </c>
      <c r="F3810" s="144">
        <v>121.14</v>
      </c>
      <c r="G3810" s="144">
        <v>420.82</v>
      </c>
      <c r="H3810" s="144">
        <v>447.14</v>
      </c>
      <c r="I3810" s="144">
        <v>989.1</v>
      </c>
    </row>
    <row r="3811" spans="1:9" x14ac:dyDescent="0.2">
      <c r="A3811" s="141" t="s">
        <v>7634</v>
      </c>
      <c r="B3811" s="142" t="s">
        <v>19190</v>
      </c>
      <c r="C3811" s="143">
        <v>14545</v>
      </c>
      <c r="D3811" s="143">
        <v>205</v>
      </c>
      <c r="E3811" s="144">
        <v>254158.78</v>
      </c>
      <c r="F3811" s="144">
        <v>17273.759999999998</v>
      </c>
      <c r="G3811" s="144">
        <v>17253.580000000002</v>
      </c>
      <c r="H3811" s="144">
        <v>27052.46</v>
      </c>
      <c r="I3811" s="144">
        <v>61579.8</v>
      </c>
    </row>
    <row r="3812" spans="1:9" x14ac:dyDescent="0.2">
      <c r="A3812" s="141" t="s">
        <v>7636</v>
      </c>
      <c r="B3812" s="142" t="s">
        <v>19191</v>
      </c>
      <c r="C3812" s="143">
        <v>655</v>
      </c>
      <c r="D3812" s="143">
        <v>26</v>
      </c>
      <c r="E3812" s="144">
        <v>12940.13</v>
      </c>
      <c r="F3812" s="144">
        <v>777.88</v>
      </c>
      <c r="G3812" s="144">
        <v>2188.2600000000002</v>
      </c>
      <c r="H3812" s="144">
        <v>1377.34</v>
      </c>
      <c r="I3812" s="144">
        <v>4343.4799999999996</v>
      </c>
    </row>
    <row r="3813" spans="1:9" x14ac:dyDescent="0.2">
      <c r="A3813" s="141" t="s">
        <v>7638</v>
      </c>
      <c r="B3813" s="142" t="s">
        <v>19192</v>
      </c>
      <c r="C3813" s="143">
        <v>596</v>
      </c>
      <c r="D3813" s="143">
        <v>6</v>
      </c>
      <c r="E3813" s="144">
        <v>2922.59</v>
      </c>
      <c r="F3813" s="144">
        <v>707.82</v>
      </c>
      <c r="G3813" s="144">
        <v>504.98</v>
      </c>
      <c r="H3813" s="144">
        <v>311.08</v>
      </c>
      <c r="I3813" s="144">
        <v>1523.88</v>
      </c>
    </row>
    <row r="3814" spans="1:9" x14ac:dyDescent="0.2">
      <c r="A3814" s="141" t="s">
        <v>7640</v>
      </c>
      <c r="B3814" s="142" t="s">
        <v>19193</v>
      </c>
      <c r="C3814" s="143">
        <v>1081</v>
      </c>
      <c r="D3814" s="143">
        <v>31</v>
      </c>
      <c r="E3814" s="144">
        <v>19620.560000000001</v>
      </c>
      <c r="F3814" s="144">
        <v>1283.81</v>
      </c>
      <c r="G3814" s="144">
        <v>2609.08</v>
      </c>
      <c r="H3814" s="144">
        <v>2088.4</v>
      </c>
      <c r="I3814" s="144">
        <v>5981.29</v>
      </c>
    </row>
    <row r="3815" spans="1:9" x14ac:dyDescent="0.2">
      <c r="A3815" s="141" t="s">
        <v>7642</v>
      </c>
      <c r="B3815" s="142" t="s">
        <v>19194</v>
      </c>
      <c r="C3815" s="143">
        <v>191</v>
      </c>
      <c r="D3815" s="143">
        <v>3</v>
      </c>
      <c r="E3815" s="144">
        <v>908.19</v>
      </c>
      <c r="F3815" s="144">
        <v>226.83</v>
      </c>
      <c r="G3815" s="144">
        <v>252.49</v>
      </c>
      <c r="H3815" s="144">
        <v>96.66</v>
      </c>
      <c r="I3815" s="144">
        <v>575.98</v>
      </c>
    </row>
    <row r="3816" spans="1:9" x14ac:dyDescent="0.2">
      <c r="A3816" s="141" t="s">
        <v>7644</v>
      </c>
      <c r="B3816" s="142" t="s">
        <v>19195</v>
      </c>
      <c r="C3816" s="143">
        <v>493</v>
      </c>
      <c r="D3816" s="143">
        <v>18</v>
      </c>
      <c r="E3816" s="144">
        <v>4011.59</v>
      </c>
      <c r="F3816" s="144">
        <v>585.49</v>
      </c>
      <c r="G3816" s="144">
        <v>1514.95</v>
      </c>
      <c r="H3816" s="144">
        <v>426.99</v>
      </c>
      <c r="I3816" s="144">
        <v>2527.4299999999998</v>
      </c>
    </row>
    <row r="3817" spans="1:9" x14ac:dyDescent="0.2">
      <c r="A3817" s="141" t="s">
        <v>7646</v>
      </c>
      <c r="B3817" s="142" t="s">
        <v>19196</v>
      </c>
      <c r="C3817" s="143">
        <v>91</v>
      </c>
      <c r="D3817" s="143">
        <v>3</v>
      </c>
      <c r="E3817" s="144">
        <v>354.11</v>
      </c>
      <c r="F3817" s="144">
        <v>108.07</v>
      </c>
      <c r="G3817" s="144">
        <v>252.49</v>
      </c>
      <c r="H3817" s="144">
        <v>37.69</v>
      </c>
      <c r="I3817" s="144">
        <v>398.25</v>
      </c>
    </row>
    <row r="3818" spans="1:9" x14ac:dyDescent="0.2">
      <c r="A3818" s="141" t="s">
        <v>7648</v>
      </c>
      <c r="B3818" s="142" t="s">
        <v>19197</v>
      </c>
      <c r="C3818" s="143">
        <v>88</v>
      </c>
      <c r="D3818" s="143">
        <v>0</v>
      </c>
      <c r="E3818" s="144">
        <v>0</v>
      </c>
      <c r="F3818" s="144">
        <v>104.51</v>
      </c>
      <c r="G3818" s="144">
        <v>0</v>
      </c>
      <c r="H3818" s="144">
        <v>0</v>
      </c>
      <c r="I3818" s="144">
        <v>104.51</v>
      </c>
    </row>
    <row r="3819" spans="1:9" x14ac:dyDescent="0.2">
      <c r="A3819" s="141" t="s">
        <v>7650</v>
      </c>
      <c r="B3819" s="142" t="s">
        <v>19198</v>
      </c>
      <c r="C3819" s="143">
        <v>293</v>
      </c>
      <c r="D3819" s="143">
        <v>7</v>
      </c>
      <c r="E3819" s="144">
        <v>3738.74</v>
      </c>
      <c r="F3819" s="144">
        <v>347.97</v>
      </c>
      <c r="G3819" s="144">
        <v>589.14</v>
      </c>
      <c r="H3819" s="144">
        <v>397.95</v>
      </c>
      <c r="I3819" s="144">
        <v>1335.06</v>
      </c>
    </row>
    <row r="3820" spans="1:9" x14ac:dyDescent="0.2">
      <c r="A3820" s="141" t="s">
        <v>7652</v>
      </c>
      <c r="B3820" s="142" t="s">
        <v>19199</v>
      </c>
      <c r="C3820" s="143">
        <v>253</v>
      </c>
      <c r="D3820" s="143">
        <v>5</v>
      </c>
      <c r="E3820" s="144">
        <v>637.29999999999995</v>
      </c>
      <c r="F3820" s="144">
        <v>300.45999999999998</v>
      </c>
      <c r="G3820" s="144">
        <v>420.82</v>
      </c>
      <c r="H3820" s="144">
        <v>67.83</v>
      </c>
      <c r="I3820" s="144">
        <v>789.11</v>
      </c>
    </row>
    <row r="3821" spans="1:9" x14ac:dyDescent="0.2">
      <c r="A3821" s="141" t="s">
        <v>7654</v>
      </c>
      <c r="B3821" s="142" t="s">
        <v>19200</v>
      </c>
      <c r="C3821" s="143">
        <v>1857</v>
      </c>
      <c r="D3821" s="143">
        <v>38</v>
      </c>
      <c r="E3821" s="144">
        <v>44456.65</v>
      </c>
      <c r="F3821" s="144">
        <v>2205.39</v>
      </c>
      <c r="G3821" s="144">
        <v>3198.22</v>
      </c>
      <c r="H3821" s="144">
        <v>4731.93</v>
      </c>
      <c r="I3821" s="144">
        <v>10135.540000000001</v>
      </c>
    </row>
    <row r="3822" spans="1:9" x14ac:dyDescent="0.2">
      <c r="A3822" s="141" t="s">
        <v>7656</v>
      </c>
      <c r="B3822" s="142" t="s">
        <v>19201</v>
      </c>
      <c r="C3822" s="143">
        <v>201</v>
      </c>
      <c r="D3822" s="143">
        <v>23</v>
      </c>
      <c r="E3822" s="144">
        <v>15189.72</v>
      </c>
      <c r="F3822" s="144">
        <v>238.71</v>
      </c>
      <c r="G3822" s="144">
        <v>1935.77</v>
      </c>
      <c r="H3822" s="144">
        <v>1616.78</v>
      </c>
      <c r="I3822" s="144">
        <v>3791.26</v>
      </c>
    </row>
    <row r="3823" spans="1:9" x14ac:dyDescent="0.2">
      <c r="A3823" s="141" t="s">
        <v>7658</v>
      </c>
      <c r="B3823" s="142" t="s">
        <v>19202</v>
      </c>
      <c r="C3823" s="143">
        <v>962</v>
      </c>
      <c r="D3823" s="143">
        <v>37</v>
      </c>
      <c r="E3823" s="144">
        <v>22782.38</v>
      </c>
      <c r="F3823" s="144">
        <v>1142.48</v>
      </c>
      <c r="G3823" s="144">
        <v>3114.06</v>
      </c>
      <c r="H3823" s="144">
        <v>2424.94</v>
      </c>
      <c r="I3823" s="144">
        <v>6681.48</v>
      </c>
    </row>
    <row r="3824" spans="1:9" x14ac:dyDescent="0.2">
      <c r="A3824" s="141" t="s">
        <v>7660</v>
      </c>
      <c r="B3824" s="142" t="s">
        <v>19203</v>
      </c>
      <c r="C3824" s="143">
        <v>169</v>
      </c>
      <c r="D3824" s="143">
        <v>7</v>
      </c>
      <c r="E3824" s="144">
        <v>1465.65</v>
      </c>
      <c r="F3824" s="144">
        <v>200.7</v>
      </c>
      <c r="G3824" s="144">
        <v>589.14</v>
      </c>
      <c r="H3824" s="144">
        <v>156</v>
      </c>
      <c r="I3824" s="144">
        <v>945.84</v>
      </c>
    </row>
    <row r="3825" spans="1:9" x14ac:dyDescent="0.2">
      <c r="A3825" s="141" t="s">
        <v>7662</v>
      </c>
      <c r="B3825" s="142" t="s">
        <v>19204</v>
      </c>
      <c r="C3825" s="143">
        <v>202</v>
      </c>
      <c r="D3825" s="143">
        <v>5</v>
      </c>
      <c r="E3825" s="144">
        <v>811.35</v>
      </c>
      <c r="F3825" s="144">
        <v>239.9</v>
      </c>
      <c r="G3825" s="144">
        <v>420.82</v>
      </c>
      <c r="H3825" s="144">
        <v>86.36</v>
      </c>
      <c r="I3825" s="144">
        <v>747.08</v>
      </c>
    </row>
    <row r="3826" spans="1:9" x14ac:dyDescent="0.2">
      <c r="A3826" s="141" t="s">
        <v>7664</v>
      </c>
      <c r="B3826" s="142" t="s">
        <v>19205</v>
      </c>
      <c r="C3826" s="143">
        <v>127</v>
      </c>
      <c r="D3826" s="143">
        <v>8</v>
      </c>
      <c r="E3826" s="144">
        <v>2245.88</v>
      </c>
      <c r="F3826" s="144">
        <v>150.82</v>
      </c>
      <c r="G3826" s="144">
        <v>673.31</v>
      </c>
      <c r="H3826" s="144">
        <v>239.05</v>
      </c>
      <c r="I3826" s="144">
        <v>1063.18</v>
      </c>
    </row>
    <row r="3827" spans="1:9" x14ac:dyDescent="0.2">
      <c r="A3827" s="141" t="s">
        <v>7666</v>
      </c>
      <c r="B3827" s="142" t="s">
        <v>19206</v>
      </c>
      <c r="C3827" s="143">
        <v>766</v>
      </c>
      <c r="D3827" s="143">
        <v>16</v>
      </c>
      <c r="E3827" s="144">
        <v>5419.17</v>
      </c>
      <c r="F3827" s="144">
        <v>909.7</v>
      </c>
      <c r="G3827" s="144">
        <v>1346.62</v>
      </c>
      <c r="H3827" s="144">
        <v>576.82000000000005</v>
      </c>
      <c r="I3827" s="144">
        <v>2833.14</v>
      </c>
    </row>
    <row r="3828" spans="1:9" x14ac:dyDescent="0.2">
      <c r="A3828" s="141" t="s">
        <v>7668</v>
      </c>
      <c r="B3828" s="142" t="s">
        <v>19207</v>
      </c>
      <c r="C3828" s="143">
        <v>1000</v>
      </c>
      <c r="D3828" s="143">
        <v>32</v>
      </c>
      <c r="E3828" s="144">
        <v>78355.460000000006</v>
      </c>
      <c r="F3828" s="144">
        <v>1187.6099999999999</v>
      </c>
      <c r="G3828" s="144">
        <v>2693.24</v>
      </c>
      <c r="H3828" s="144">
        <v>8340.1</v>
      </c>
      <c r="I3828" s="144">
        <v>12220.95</v>
      </c>
    </row>
    <row r="3829" spans="1:9" x14ac:dyDescent="0.2">
      <c r="A3829" s="141" t="s">
        <v>7670</v>
      </c>
      <c r="B3829" s="142" t="s">
        <v>19208</v>
      </c>
      <c r="C3829" s="143">
        <v>196</v>
      </c>
      <c r="D3829" s="143">
        <v>8</v>
      </c>
      <c r="E3829" s="144">
        <v>5335.8</v>
      </c>
      <c r="F3829" s="144">
        <v>232.77</v>
      </c>
      <c r="G3829" s="144">
        <v>673.31</v>
      </c>
      <c r="H3829" s="144">
        <v>567.94000000000005</v>
      </c>
      <c r="I3829" s="144">
        <v>1474.02</v>
      </c>
    </row>
    <row r="3830" spans="1:9" x14ac:dyDescent="0.2">
      <c r="A3830" s="141" t="s">
        <v>7672</v>
      </c>
      <c r="B3830" s="142" t="s">
        <v>19209</v>
      </c>
      <c r="C3830" s="143">
        <v>2205</v>
      </c>
      <c r="D3830" s="143">
        <v>73</v>
      </c>
      <c r="E3830" s="144">
        <v>23279.98</v>
      </c>
      <c r="F3830" s="144">
        <v>2618.67</v>
      </c>
      <c r="G3830" s="144">
        <v>6143.96</v>
      </c>
      <c r="H3830" s="144">
        <v>2477.9</v>
      </c>
      <c r="I3830" s="144">
        <v>11240.53</v>
      </c>
    </row>
    <row r="3831" spans="1:9" x14ac:dyDescent="0.2">
      <c r="A3831" s="141" t="s">
        <v>7674</v>
      </c>
      <c r="B3831" s="142" t="s">
        <v>19210</v>
      </c>
      <c r="C3831" s="143">
        <v>421</v>
      </c>
      <c r="D3831" s="143">
        <v>5</v>
      </c>
      <c r="E3831" s="144">
        <v>3398.37</v>
      </c>
      <c r="F3831" s="144">
        <v>499.98</v>
      </c>
      <c r="G3831" s="144">
        <v>420.82</v>
      </c>
      <c r="H3831" s="144">
        <v>361.72</v>
      </c>
      <c r="I3831" s="144">
        <v>1282.52</v>
      </c>
    </row>
    <row r="3832" spans="1:9" x14ac:dyDescent="0.2">
      <c r="A3832" s="141" t="s">
        <v>7676</v>
      </c>
      <c r="B3832" s="142" t="s">
        <v>19211</v>
      </c>
      <c r="C3832" s="143">
        <v>277</v>
      </c>
      <c r="D3832" s="143">
        <v>10</v>
      </c>
      <c r="E3832" s="144">
        <v>2075.75</v>
      </c>
      <c r="F3832" s="144">
        <v>328.97</v>
      </c>
      <c r="G3832" s="144">
        <v>841.64</v>
      </c>
      <c r="H3832" s="144">
        <v>220.94</v>
      </c>
      <c r="I3832" s="144">
        <v>1391.55</v>
      </c>
    </row>
    <row r="3833" spans="1:9" x14ac:dyDescent="0.2">
      <c r="A3833" s="141" t="s">
        <v>7678</v>
      </c>
      <c r="B3833" s="142" t="s">
        <v>19212</v>
      </c>
      <c r="C3833" s="143">
        <v>443</v>
      </c>
      <c r="D3833" s="143">
        <v>18</v>
      </c>
      <c r="E3833" s="144">
        <v>4940.53</v>
      </c>
      <c r="F3833" s="144">
        <v>526.11</v>
      </c>
      <c r="G3833" s="144">
        <v>1514.95</v>
      </c>
      <c r="H3833" s="144">
        <v>525.86</v>
      </c>
      <c r="I3833" s="144">
        <v>2566.92</v>
      </c>
    </row>
    <row r="3834" spans="1:9" x14ac:dyDescent="0.2">
      <c r="A3834" s="141" t="s">
        <v>7680</v>
      </c>
      <c r="B3834" s="142" t="s">
        <v>19213</v>
      </c>
      <c r="C3834" s="143">
        <v>348</v>
      </c>
      <c r="D3834" s="143">
        <v>12</v>
      </c>
      <c r="E3834" s="144">
        <v>3889.01</v>
      </c>
      <c r="F3834" s="144">
        <v>413.29</v>
      </c>
      <c r="G3834" s="144">
        <v>1009.97</v>
      </c>
      <c r="H3834" s="144">
        <v>413.94</v>
      </c>
      <c r="I3834" s="144">
        <v>1837.2</v>
      </c>
    </row>
    <row r="3835" spans="1:9" x14ac:dyDescent="0.2">
      <c r="A3835" s="141" t="s">
        <v>7682</v>
      </c>
      <c r="B3835" s="142" t="s">
        <v>19214</v>
      </c>
      <c r="C3835" s="143">
        <v>188</v>
      </c>
      <c r="D3835" s="143">
        <v>4</v>
      </c>
      <c r="E3835" s="144">
        <v>2485.8000000000002</v>
      </c>
      <c r="F3835" s="144">
        <v>223.27</v>
      </c>
      <c r="G3835" s="144">
        <v>336.66</v>
      </c>
      <c r="H3835" s="144">
        <v>264.58</v>
      </c>
      <c r="I3835" s="144">
        <v>824.51</v>
      </c>
    </row>
    <row r="3836" spans="1:9" x14ac:dyDescent="0.2">
      <c r="A3836" s="141" t="s">
        <v>7684</v>
      </c>
      <c r="B3836" s="142" t="s">
        <v>19215</v>
      </c>
      <c r="C3836" s="143">
        <v>290</v>
      </c>
      <c r="D3836" s="143">
        <v>13</v>
      </c>
      <c r="E3836" s="144">
        <v>7357.09</v>
      </c>
      <c r="F3836" s="144">
        <v>344.41</v>
      </c>
      <c r="G3836" s="144">
        <v>1094.1300000000001</v>
      </c>
      <c r="H3836" s="144">
        <v>783.08</v>
      </c>
      <c r="I3836" s="144">
        <v>2221.62</v>
      </c>
    </row>
    <row r="3837" spans="1:9" x14ac:dyDescent="0.2">
      <c r="A3837" s="141" t="s">
        <v>7686</v>
      </c>
      <c r="B3837" s="142" t="s">
        <v>19216</v>
      </c>
      <c r="C3837" s="143">
        <v>667</v>
      </c>
      <c r="D3837" s="143">
        <v>12</v>
      </c>
      <c r="E3837" s="144">
        <v>6640.13</v>
      </c>
      <c r="F3837" s="144">
        <v>792.14</v>
      </c>
      <c r="G3837" s="144">
        <v>1009.97</v>
      </c>
      <c r="H3837" s="144">
        <v>706.77</v>
      </c>
      <c r="I3837" s="144">
        <v>2508.88</v>
      </c>
    </row>
    <row r="3838" spans="1:9" x14ac:dyDescent="0.2">
      <c r="A3838" s="141" t="s">
        <v>7688</v>
      </c>
      <c r="B3838" s="142" t="s">
        <v>19217</v>
      </c>
      <c r="C3838" s="143">
        <v>198</v>
      </c>
      <c r="D3838" s="143">
        <v>8</v>
      </c>
      <c r="E3838" s="144">
        <v>1613.11</v>
      </c>
      <c r="F3838" s="144">
        <v>235.14</v>
      </c>
      <c r="G3838" s="144">
        <v>673.31</v>
      </c>
      <c r="H3838" s="144">
        <v>171.7</v>
      </c>
      <c r="I3838" s="144">
        <v>1080.1500000000001</v>
      </c>
    </row>
    <row r="3839" spans="1:9" x14ac:dyDescent="0.2">
      <c r="A3839" s="141" t="s">
        <v>7690</v>
      </c>
      <c r="B3839" s="142" t="s">
        <v>19218</v>
      </c>
      <c r="C3839" s="143">
        <v>292</v>
      </c>
      <c r="D3839" s="143">
        <v>5</v>
      </c>
      <c r="E3839" s="144">
        <v>33275.03</v>
      </c>
      <c r="F3839" s="144">
        <v>346.78</v>
      </c>
      <c r="G3839" s="144">
        <v>420.82</v>
      </c>
      <c r="H3839" s="144">
        <v>3541.77</v>
      </c>
      <c r="I3839" s="144">
        <v>4309.37</v>
      </c>
    </row>
    <row r="3840" spans="1:9" x14ac:dyDescent="0.2">
      <c r="A3840" s="141" t="s">
        <v>7692</v>
      </c>
      <c r="B3840" s="142" t="s">
        <v>19219</v>
      </c>
      <c r="C3840" s="143">
        <v>3050</v>
      </c>
      <c r="D3840" s="143">
        <v>43</v>
      </c>
      <c r="E3840" s="144">
        <v>25592.32</v>
      </c>
      <c r="F3840" s="144">
        <v>3622.21</v>
      </c>
      <c r="G3840" s="144">
        <v>3619.05</v>
      </c>
      <c r="H3840" s="144">
        <v>2724.02</v>
      </c>
      <c r="I3840" s="144">
        <v>9965.2800000000007</v>
      </c>
    </row>
    <row r="3841" spans="1:9" x14ac:dyDescent="0.2">
      <c r="A3841" s="141" t="s">
        <v>7694</v>
      </c>
      <c r="B3841" s="142" t="s">
        <v>19220</v>
      </c>
      <c r="C3841" s="143">
        <v>2629</v>
      </c>
      <c r="D3841" s="143">
        <v>53</v>
      </c>
      <c r="E3841" s="144">
        <v>19947.71</v>
      </c>
      <c r="F3841" s="144">
        <v>3122.22</v>
      </c>
      <c r="G3841" s="144">
        <v>4460.68</v>
      </c>
      <c r="H3841" s="144">
        <v>2123.2199999999998</v>
      </c>
      <c r="I3841" s="144">
        <v>9706.1200000000008</v>
      </c>
    </row>
    <row r="3842" spans="1:9" x14ac:dyDescent="0.2">
      <c r="A3842" s="141" t="s">
        <v>7696</v>
      </c>
      <c r="B3842" s="142" t="s">
        <v>19221</v>
      </c>
      <c r="C3842" s="143">
        <v>2331</v>
      </c>
      <c r="D3842" s="143">
        <v>38</v>
      </c>
      <c r="E3842" s="144">
        <v>28362.48</v>
      </c>
      <c r="F3842" s="144">
        <v>2768.31</v>
      </c>
      <c r="G3842" s="144">
        <v>3198.22</v>
      </c>
      <c r="H3842" s="144">
        <v>3018.88</v>
      </c>
      <c r="I3842" s="144">
        <v>8985.41</v>
      </c>
    </row>
    <row r="3843" spans="1:9" x14ac:dyDescent="0.2">
      <c r="A3843" s="141" t="s">
        <v>7698</v>
      </c>
      <c r="B3843" s="142" t="s">
        <v>19222</v>
      </c>
      <c r="C3843" s="143">
        <v>727</v>
      </c>
      <c r="D3843" s="143">
        <v>19</v>
      </c>
      <c r="E3843" s="144">
        <v>6906.02</v>
      </c>
      <c r="F3843" s="144">
        <v>863.39</v>
      </c>
      <c r="G3843" s="144">
        <v>1599.11</v>
      </c>
      <c r="H3843" s="144">
        <v>735.07</v>
      </c>
      <c r="I3843" s="144">
        <v>3197.57</v>
      </c>
    </row>
    <row r="3844" spans="1:9" x14ac:dyDescent="0.2">
      <c r="A3844" s="141" t="s">
        <v>7700</v>
      </c>
      <c r="B3844" s="142" t="s">
        <v>19223</v>
      </c>
      <c r="C3844" s="143">
        <v>251</v>
      </c>
      <c r="D3844" s="143">
        <v>14</v>
      </c>
      <c r="E3844" s="144">
        <v>3040.3</v>
      </c>
      <c r="F3844" s="144">
        <v>298.08999999999997</v>
      </c>
      <c r="G3844" s="144">
        <v>1178.3</v>
      </c>
      <c r="H3844" s="144">
        <v>323.61</v>
      </c>
      <c r="I3844" s="144">
        <v>1800</v>
      </c>
    </row>
    <row r="3845" spans="1:9" x14ac:dyDescent="0.2">
      <c r="A3845" s="141" t="s">
        <v>7702</v>
      </c>
      <c r="B3845" s="142" t="s">
        <v>19224</v>
      </c>
      <c r="C3845" s="143">
        <v>391</v>
      </c>
      <c r="D3845" s="143">
        <v>5</v>
      </c>
      <c r="E3845" s="144">
        <v>1248.48</v>
      </c>
      <c r="F3845" s="144">
        <v>464.35</v>
      </c>
      <c r="G3845" s="144">
        <v>420.82</v>
      </c>
      <c r="H3845" s="144">
        <v>132.88999999999999</v>
      </c>
      <c r="I3845" s="144">
        <v>1018.06</v>
      </c>
    </row>
    <row r="3846" spans="1:9" x14ac:dyDescent="0.2">
      <c r="A3846" s="141" t="s">
        <v>7704</v>
      </c>
      <c r="B3846" s="142" t="s">
        <v>19225</v>
      </c>
      <c r="C3846" s="143">
        <v>421</v>
      </c>
      <c r="D3846" s="143">
        <v>16</v>
      </c>
      <c r="E3846" s="144">
        <v>6541.88</v>
      </c>
      <c r="F3846" s="144">
        <v>499.98</v>
      </c>
      <c r="G3846" s="144">
        <v>1346.62</v>
      </c>
      <c r="H3846" s="144">
        <v>696.31</v>
      </c>
      <c r="I3846" s="144">
        <v>2542.91</v>
      </c>
    </row>
    <row r="3847" spans="1:9" x14ac:dyDescent="0.2">
      <c r="A3847" s="141" t="s">
        <v>7706</v>
      </c>
      <c r="B3847" s="142" t="s">
        <v>19226</v>
      </c>
      <c r="C3847" s="143">
        <v>246</v>
      </c>
      <c r="D3847" s="143">
        <v>10</v>
      </c>
      <c r="E3847" s="144">
        <v>1798.2</v>
      </c>
      <c r="F3847" s="144">
        <v>292.14999999999998</v>
      </c>
      <c r="G3847" s="144">
        <v>841.64</v>
      </c>
      <c r="H3847" s="144">
        <v>191.4</v>
      </c>
      <c r="I3847" s="144">
        <v>1325.19</v>
      </c>
    </row>
    <row r="3848" spans="1:9" x14ac:dyDescent="0.2">
      <c r="A3848" s="141" t="s">
        <v>7708</v>
      </c>
      <c r="B3848" s="142" t="s">
        <v>19227</v>
      </c>
      <c r="C3848" s="143">
        <v>265</v>
      </c>
      <c r="D3848" s="143">
        <v>11</v>
      </c>
      <c r="E3848" s="144">
        <v>4199.78</v>
      </c>
      <c r="F3848" s="144">
        <v>314.72000000000003</v>
      </c>
      <c r="G3848" s="144">
        <v>925.8</v>
      </c>
      <c r="H3848" s="144">
        <v>447.02</v>
      </c>
      <c r="I3848" s="144">
        <v>1687.54</v>
      </c>
    </row>
    <row r="3849" spans="1:9" x14ac:dyDescent="0.2">
      <c r="A3849" s="141" t="s">
        <v>7710</v>
      </c>
      <c r="B3849" s="142" t="s">
        <v>19228</v>
      </c>
      <c r="C3849" s="143">
        <v>230</v>
      </c>
      <c r="D3849" s="143">
        <v>8</v>
      </c>
      <c r="E3849" s="144">
        <v>2557.35</v>
      </c>
      <c r="F3849" s="144">
        <v>273.14999999999998</v>
      </c>
      <c r="G3849" s="144">
        <v>673.31</v>
      </c>
      <c r="H3849" s="144">
        <v>272.2</v>
      </c>
      <c r="I3849" s="144">
        <v>1218.6600000000001</v>
      </c>
    </row>
    <row r="3850" spans="1:9" x14ac:dyDescent="0.2">
      <c r="A3850" s="141" t="s">
        <v>7712</v>
      </c>
      <c r="B3850" s="142" t="s">
        <v>19229</v>
      </c>
      <c r="C3850" s="143">
        <v>1384</v>
      </c>
      <c r="D3850" s="143">
        <v>29</v>
      </c>
      <c r="E3850" s="144">
        <v>8847.66</v>
      </c>
      <c r="F3850" s="144">
        <v>1643.65</v>
      </c>
      <c r="G3850" s="144">
        <v>2440.75</v>
      </c>
      <c r="H3850" s="144">
        <v>941.74</v>
      </c>
      <c r="I3850" s="144">
        <v>5026.1400000000003</v>
      </c>
    </row>
    <row r="3851" spans="1:9" x14ac:dyDescent="0.2">
      <c r="A3851" s="141" t="s">
        <v>7714</v>
      </c>
      <c r="B3851" s="142" t="s">
        <v>19230</v>
      </c>
      <c r="C3851" s="143">
        <v>658</v>
      </c>
      <c r="D3851" s="143">
        <v>23</v>
      </c>
      <c r="E3851" s="144">
        <v>9674.51</v>
      </c>
      <c r="F3851" s="144">
        <v>781.45</v>
      </c>
      <c r="G3851" s="144">
        <v>1935.77</v>
      </c>
      <c r="H3851" s="144">
        <v>1029.74</v>
      </c>
      <c r="I3851" s="144">
        <v>3746.96</v>
      </c>
    </row>
    <row r="3852" spans="1:9" x14ac:dyDescent="0.2">
      <c r="A3852" s="141" t="s">
        <v>7716</v>
      </c>
      <c r="B3852" s="142" t="s">
        <v>19231</v>
      </c>
      <c r="C3852" s="143">
        <v>947</v>
      </c>
      <c r="D3852" s="143">
        <v>20</v>
      </c>
      <c r="E3852" s="144">
        <v>7279.77</v>
      </c>
      <c r="F3852" s="144">
        <v>1124.6600000000001</v>
      </c>
      <c r="G3852" s="144">
        <v>1683.28</v>
      </c>
      <c r="H3852" s="144">
        <v>774.86</v>
      </c>
      <c r="I3852" s="144">
        <v>3582.8</v>
      </c>
    </row>
    <row r="3853" spans="1:9" x14ac:dyDescent="0.2">
      <c r="A3853" s="141" t="s">
        <v>7718</v>
      </c>
      <c r="B3853" s="142" t="s">
        <v>19232</v>
      </c>
      <c r="C3853" s="143">
        <v>281</v>
      </c>
      <c r="D3853" s="143">
        <v>5</v>
      </c>
      <c r="E3853" s="144">
        <v>2152.02</v>
      </c>
      <c r="F3853" s="144">
        <v>333.72</v>
      </c>
      <c r="G3853" s="144">
        <v>420.82</v>
      </c>
      <c r="H3853" s="144">
        <v>229.06</v>
      </c>
      <c r="I3853" s="144">
        <v>983.6</v>
      </c>
    </row>
    <row r="3854" spans="1:9" x14ac:dyDescent="0.2">
      <c r="A3854" s="141" t="s">
        <v>7720</v>
      </c>
      <c r="B3854" s="142" t="s">
        <v>19233</v>
      </c>
      <c r="C3854" s="143">
        <v>3186</v>
      </c>
      <c r="D3854" s="143">
        <v>58</v>
      </c>
      <c r="E3854" s="144">
        <v>41962</v>
      </c>
      <c r="F3854" s="144">
        <v>3783.72</v>
      </c>
      <c r="G3854" s="144">
        <v>4881.5</v>
      </c>
      <c r="H3854" s="144">
        <v>4466.3999999999996</v>
      </c>
      <c r="I3854" s="144">
        <v>13131.62</v>
      </c>
    </row>
    <row r="3855" spans="1:9" x14ac:dyDescent="0.2">
      <c r="A3855" s="141" t="s">
        <v>7722</v>
      </c>
      <c r="B3855" s="142" t="s">
        <v>19234</v>
      </c>
      <c r="C3855" s="143">
        <v>343</v>
      </c>
      <c r="D3855" s="143">
        <v>7</v>
      </c>
      <c r="E3855" s="144">
        <v>4589.18</v>
      </c>
      <c r="F3855" s="144">
        <v>407.35</v>
      </c>
      <c r="G3855" s="144">
        <v>589.14</v>
      </c>
      <c r="H3855" s="144">
        <v>488.47</v>
      </c>
      <c r="I3855" s="144">
        <v>1484.96</v>
      </c>
    </row>
    <row r="3856" spans="1:9" x14ac:dyDescent="0.2">
      <c r="A3856" s="141" t="s">
        <v>7724</v>
      </c>
      <c r="B3856" s="142" t="s">
        <v>19235</v>
      </c>
      <c r="C3856" s="143">
        <v>396</v>
      </c>
      <c r="D3856" s="143">
        <v>19</v>
      </c>
      <c r="E3856" s="144">
        <v>3151.67</v>
      </c>
      <c r="F3856" s="144">
        <v>470.3</v>
      </c>
      <c r="G3856" s="144">
        <v>1599.11</v>
      </c>
      <c r="H3856" s="144">
        <v>335.46</v>
      </c>
      <c r="I3856" s="144">
        <v>2404.87</v>
      </c>
    </row>
    <row r="3857" spans="1:9" x14ac:dyDescent="0.2">
      <c r="A3857" s="141" t="s">
        <v>7726</v>
      </c>
      <c r="B3857" s="142" t="s">
        <v>19236</v>
      </c>
      <c r="C3857" s="143">
        <v>1059</v>
      </c>
      <c r="D3857" s="143">
        <v>33</v>
      </c>
      <c r="E3857" s="144">
        <v>38487.15</v>
      </c>
      <c r="F3857" s="144">
        <v>1257.68</v>
      </c>
      <c r="G3857" s="144">
        <v>2777.41</v>
      </c>
      <c r="H3857" s="144">
        <v>4096.54</v>
      </c>
      <c r="I3857" s="144">
        <v>8131.63</v>
      </c>
    </row>
    <row r="3858" spans="1:9" x14ac:dyDescent="0.2">
      <c r="A3858" s="141" t="s">
        <v>7728</v>
      </c>
      <c r="B3858" s="142" t="s">
        <v>19237</v>
      </c>
      <c r="C3858" s="143">
        <v>985</v>
      </c>
      <c r="D3858" s="143">
        <v>14</v>
      </c>
      <c r="E3858" s="144">
        <v>2744.43</v>
      </c>
      <c r="F3858" s="144">
        <v>1169.79</v>
      </c>
      <c r="G3858" s="144">
        <v>1178.3</v>
      </c>
      <c r="H3858" s="144">
        <v>292.11</v>
      </c>
      <c r="I3858" s="144">
        <v>2640.2</v>
      </c>
    </row>
    <row r="3859" spans="1:9" x14ac:dyDescent="0.2">
      <c r="A3859" s="141" t="s">
        <v>7730</v>
      </c>
      <c r="B3859" s="142" t="s">
        <v>19238</v>
      </c>
      <c r="C3859" s="143">
        <v>497</v>
      </c>
      <c r="D3859" s="143">
        <v>23</v>
      </c>
      <c r="E3859" s="144">
        <v>6221.52</v>
      </c>
      <c r="F3859" s="144">
        <v>590.24</v>
      </c>
      <c r="G3859" s="144">
        <v>1935.77</v>
      </c>
      <c r="H3859" s="144">
        <v>662.22</v>
      </c>
      <c r="I3859" s="144">
        <v>3188.23</v>
      </c>
    </row>
    <row r="3860" spans="1:9" x14ac:dyDescent="0.2">
      <c r="A3860" s="141" t="s">
        <v>7732</v>
      </c>
      <c r="B3860" s="142" t="s">
        <v>19239</v>
      </c>
      <c r="C3860" s="143">
        <v>122</v>
      </c>
      <c r="D3860" s="143">
        <v>2</v>
      </c>
      <c r="E3860" s="144">
        <v>32336.93</v>
      </c>
      <c r="F3860" s="144">
        <v>144.88999999999999</v>
      </c>
      <c r="G3860" s="144">
        <v>168.33</v>
      </c>
      <c r="H3860" s="144">
        <v>3441.92</v>
      </c>
      <c r="I3860" s="144">
        <v>3755.14</v>
      </c>
    </row>
    <row r="3861" spans="1:9" x14ac:dyDescent="0.2">
      <c r="A3861" s="141" t="s">
        <v>7734</v>
      </c>
      <c r="B3861" s="142" t="s">
        <v>19240</v>
      </c>
      <c r="C3861" s="143">
        <v>184</v>
      </c>
      <c r="D3861" s="143">
        <v>6</v>
      </c>
      <c r="E3861" s="144">
        <v>4892.67</v>
      </c>
      <c r="F3861" s="144">
        <v>218.52</v>
      </c>
      <c r="G3861" s="144">
        <v>504.98</v>
      </c>
      <c r="H3861" s="144">
        <v>520.78</v>
      </c>
      <c r="I3861" s="144">
        <v>1244.28</v>
      </c>
    </row>
    <row r="3862" spans="1:9" x14ac:dyDescent="0.2">
      <c r="A3862" s="141" t="s">
        <v>7736</v>
      </c>
      <c r="B3862" s="142" t="s">
        <v>19241</v>
      </c>
      <c r="C3862" s="143">
        <v>357</v>
      </c>
      <c r="D3862" s="143">
        <v>19</v>
      </c>
      <c r="E3862" s="144">
        <v>6311.98</v>
      </c>
      <c r="F3862" s="144">
        <v>423.98</v>
      </c>
      <c r="G3862" s="144">
        <v>1599.11</v>
      </c>
      <c r="H3862" s="144">
        <v>671.84</v>
      </c>
      <c r="I3862" s="144">
        <v>2694.93</v>
      </c>
    </row>
    <row r="3863" spans="1:9" x14ac:dyDescent="0.2">
      <c r="A3863" s="141" t="s">
        <v>7738</v>
      </c>
      <c r="B3863" s="142" t="s">
        <v>19242</v>
      </c>
      <c r="C3863" s="143">
        <v>120</v>
      </c>
      <c r="D3863" s="143">
        <v>3</v>
      </c>
      <c r="E3863" s="144">
        <v>1909.41</v>
      </c>
      <c r="F3863" s="144">
        <v>142.51</v>
      </c>
      <c r="G3863" s="144">
        <v>252.49</v>
      </c>
      <c r="H3863" s="144">
        <v>203.24</v>
      </c>
      <c r="I3863" s="144">
        <v>598.24</v>
      </c>
    </row>
    <row r="3864" spans="1:9" x14ac:dyDescent="0.2">
      <c r="A3864" s="141" t="s">
        <v>7740</v>
      </c>
      <c r="B3864" s="142" t="s">
        <v>19243</v>
      </c>
      <c r="C3864" s="143">
        <v>150</v>
      </c>
      <c r="D3864" s="143">
        <v>3</v>
      </c>
      <c r="E3864" s="144">
        <v>1008.86</v>
      </c>
      <c r="F3864" s="144">
        <v>178.14</v>
      </c>
      <c r="G3864" s="144">
        <v>252.49</v>
      </c>
      <c r="H3864" s="144">
        <v>107.38</v>
      </c>
      <c r="I3864" s="144">
        <v>538.01</v>
      </c>
    </row>
    <row r="3865" spans="1:9" x14ac:dyDescent="0.2">
      <c r="A3865" s="141" t="s">
        <v>7742</v>
      </c>
      <c r="B3865" s="142" t="s">
        <v>19244</v>
      </c>
      <c r="C3865" s="143">
        <v>12252</v>
      </c>
      <c r="D3865" s="143">
        <v>166</v>
      </c>
      <c r="E3865" s="144">
        <v>113939.46</v>
      </c>
      <c r="F3865" s="144">
        <v>14550.58</v>
      </c>
      <c r="G3865" s="144">
        <v>13971.19</v>
      </c>
      <c r="H3865" s="144">
        <v>12127.63</v>
      </c>
      <c r="I3865" s="144">
        <v>40649.4</v>
      </c>
    </row>
    <row r="3866" spans="1:9" x14ac:dyDescent="0.2">
      <c r="A3866" s="141" t="s">
        <v>7744</v>
      </c>
      <c r="B3866" s="142" t="s">
        <v>19245</v>
      </c>
      <c r="C3866" s="143">
        <v>1923</v>
      </c>
      <c r="D3866" s="143">
        <v>47</v>
      </c>
      <c r="E3866" s="144">
        <v>22491.32</v>
      </c>
      <c r="F3866" s="144">
        <v>2283.77</v>
      </c>
      <c r="G3866" s="144">
        <v>3955.7</v>
      </c>
      <c r="H3866" s="144">
        <v>2393.96</v>
      </c>
      <c r="I3866" s="144">
        <v>8633.43</v>
      </c>
    </row>
    <row r="3867" spans="1:9" x14ac:dyDescent="0.2">
      <c r="A3867" s="141" t="s">
        <v>7746</v>
      </c>
      <c r="B3867" s="142" t="s">
        <v>19246</v>
      </c>
      <c r="C3867" s="143">
        <v>755</v>
      </c>
      <c r="D3867" s="143">
        <v>29</v>
      </c>
      <c r="E3867" s="144">
        <v>7165.39</v>
      </c>
      <c r="F3867" s="144">
        <v>896.65</v>
      </c>
      <c r="G3867" s="144">
        <v>2440.75</v>
      </c>
      <c r="H3867" s="144">
        <v>762.68</v>
      </c>
      <c r="I3867" s="144">
        <v>4100.08</v>
      </c>
    </row>
    <row r="3868" spans="1:9" x14ac:dyDescent="0.2">
      <c r="A3868" s="141" t="s">
        <v>7748</v>
      </c>
      <c r="B3868" s="142" t="s">
        <v>19247</v>
      </c>
      <c r="C3868" s="143">
        <v>337</v>
      </c>
      <c r="D3868" s="143">
        <v>5</v>
      </c>
      <c r="E3868" s="144">
        <v>2184.48</v>
      </c>
      <c r="F3868" s="144">
        <v>400.22</v>
      </c>
      <c r="G3868" s="144">
        <v>420.82</v>
      </c>
      <c r="H3868" s="144">
        <v>232.51</v>
      </c>
      <c r="I3868" s="144">
        <v>1053.55</v>
      </c>
    </row>
    <row r="3869" spans="1:9" x14ac:dyDescent="0.2">
      <c r="A3869" s="141" t="s">
        <v>7750</v>
      </c>
      <c r="B3869" s="142" t="s">
        <v>19248</v>
      </c>
      <c r="C3869" s="143">
        <v>9175</v>
      </c>
      <c r="D3869" s="143">
        <v>152</v>
      </c>
      <c r="E3869" s="144">
        <v>54514.28</v>
      </c>
      <c r="F3869" s="144">
        <v>10896.3</v>
      </c>
      <c r="G3869" s="144">
        <v>12792.9</v>
      </c>
      <c r="H3869" s="144">
        <v>5802.46</v>
      </c>
      <c r="I3869" s="144">
        <v>29491.66</v>
      </c>
    </row>
    <row r="3870" spans="1:9" x14ac:dyDescent="0.2">
      <c r="A3870" s="141" t="s">
        <v>7752</v>
      </c>
      <c r="B3870" s="142" t="s">
        <v>19249</v>
      </c>
      <c r="C3870" s="143">
        <v>431</v>
      </c>
      <c r="D3870" s="143">
        <v>9</v>
      </c>
      <c r="E3870" s="144">
        <v>1615.01</v>
      </c>
      <c r="F3870" s="144">
        <v>511.86</v>
      </c>
      <c r="G3870" s="144">
        <v>757.47</v>
      </c>
      <c r="H3870" s="144">
        <v>171.9</v>
      </c>
      <c r="I3870" s="144">
        <v>1441.23</v>
      </c>
    </row>
    <row r="3871" spans="1:9" x14ac:dyDescent="0.2">
      <c r="A3871" s="141" t="s">
        <v>7754</v>
      </c>
      <c r="B3871" s="142" t="s">
        <v>19250</v>
      </c>
      <c r="C3871" s="143">
        <v>2181</v>
      </c>
      <c r="D3871" s="143">
        <v>48</v>
      </c>
      <c r="E3871" s="144">
        <v>10967.39</v>
      </c>
      <c r="F3871" s="144">
        <v>2590.1799999999998</v>
      </c>
      <c r="G3871" s="144">
        <v>4039.86</v>
      </c>
      <c r="H3871" s="144">
        <v>1167.3599999999999</v>
      </c>
      <c r="I3871" s="144">
        <v>7797.4</v>
      </c>
    </row>
    <row r="3872" spans="1:9" x14ac:dyDescent="0.2">
      <c r="A3872" s="141" t="s">
        <v>7756</v>
      </c>
      <c r="B3872" s="142" t="s">
        <v>19251</v>
      </c>
      <c r="C3872" s="143">
        <v>1781</v>
      </c>
      <c r="D3872" s="143">
        <v>73</v>
      </c>
      <c r="E3872" s="144">
        <v>44918.77</v>
      </c>
      <c r="F3872" s="144">
        <v>2115.13</v>
      </c>
      <c r="G3872" s="144">
        <v>6143.96</v>
      </c>
      <c r="H3872" s="144">
        <v>4781.12</v>
      </c>
      <c r="I3872" s="144">
        <v>13040.21</v>
      </c>
    </row>
    <row r="3873" spans="1:9" x14ac:dyDescent="0.2">
      <c r="A3873" s="141" t="s">
        <v>7758</v>
      </c>
      <c r="B3873" s="142" t="s">
        <v>19252</v>
      </c>
      <c r="C3873" s="143">
        <v>844</v>
      </c>
      <c r="D3873" s="143">
        <v>32</v>
      </c>
      <c r="E3873" s="144">
        <v>13135.92</v>
      </c>
      <c r="F3873" s="144">
        <v>1002.34</v>
      </c>
      <c r="G3873" s="144">
        <v>2693.24</v>
      </c>
      <c r="H3873" s="144">
        <v>1398.18</v>
      </c>
      <c r="I3873" s="144">
        <v>5093.76</v>
      </c>
    </row>
    <row r="3874" spans="1:9" x14ac:dyDescent="0.2">
      <c r="A3874" s="141" t="s">
        <v>7760</v>
      </c>
      <c r="B3874" s="142" t="s">
        <v>19253</v>
      </c>
      <c r="C3874" s="143">
        <v>334</v>
      </c>
      <c r="D3874" s="143">
        <v>7</v>
      </c>
      <c r="E3874" s="144">
        <v>1591.23</v>
      </c>
      <c r="F3874" s="144">
        <v>396.66</v>
      </c>
      <c r="G3874" s="144">
        <v>589.14</v>
      </c>
      <c r="H3874" s="144">
        <v>169.37</v>
      </c>
      <c r="I3874" s="144">
        <v>1155.17</v>
      </c>
    </row>
    <row r="3875" spans="1:9" x14ac:dyDescent="0.2">
      <c r="A3875" s="141" t="s">
        <v>7762</v>
      </c>
      <c r="B3875" s="142" t="s">
        <v>19254</v>
      </c>
      <c r="C3875" s="143">
        <v>489</v>
      </c>
      <c r="D3875" s="143">
        <v>14</v>
      </c>
      <c r="E3875" s="144">
        <v>30783.46</v>
      </c>
      <c r="F3875" s="144">
        <v>580.74</v>
      </c>
      <c r="G3875" s="144">
        <v>1178.3</v>
      </c>
      <c r="H3875" s="144">
        <v>3276.57</v>
      </c>
      <c r="I3875" s="144">
        <v>5035.6099999999997</v>
      </c>
    </row>
    <row r="3876" spans="1:9" x14ac:dyDescent="0.2">
      <c r="A3876" s="141" t="s">
        <v>7764</v>
      </c>
      <c r="B3876" s="142" t="s">
        <v>19255</v>
      </c>
      <c r="C3876" s="143">
        <v>287</v>
      </c>
      <c r="D3876" s="143">
        <v>8</v>
      </c>
      <c r="E3876" s="144">
        <v>18991.189999999999</v>
      </c>
      <c r="F3876" s="144">
        <v>340.84</v>
      </c>
      <c r="G3876" s="144">
        <v>673.31</v>
      </c>
      <c r="H3876" s="144">
        <v>2021.41</v>
      </c>
      <c r="I3876" s="144">
        <v>3035.56</v>
      </c>
    </row>
    <row r="3877" spans="1:9" x14ac:dyDescent="0.2">
      <c r="A3877" s="141" t="s">
        <v>7766</v>
      </c>
      <c r="B3877" s="142" t="s">
        <v>19256</v>
      </c>
      <c r="C3877" s="143">
        <v>17649</v>
      </c>
      <c r="D3877" s="143">
        <v>347</v>
      </c>
      <c r="E3877" s="144">
        <v>159981.29999999999</v>
      </c>
      <c r="F3877" s="144">
        <v>20960.099999999999</v>
      </c>
      <c r="G3877" s="144">
        <v>29204.85</v>
      </c>
      <c r="H3877" s="144">
        <v>17028.29</v>
      </c>
      <c r="I3877" s="144">
        <v>67193.240000000005</v>
      </c>
    </row>
    <row r="3878" spans="1:9" x14ac:dyDescent="0.2">
      <c r="A3878" s="141" t="s">
        <v>7768</v>
      </c>
      <c r="B3878" s="142" t="s">
        <v>19257</v>
      </c>
      <c r="C3878" s="143">
        <v>105</v>
      </c>
      <c r="D3878" s="143">
        <v>5</v>
      </c>
      <c r="E3878" s="144">
        <v>16359.54</v>
      </c>
      <c r="F3878" s="144">
        <v>124.7</v>
      </c>
      <c r="G3878" s="144">
        <v>420.82</v>
      </c>
      <c r="H3878" s="144">
        <v>1741.3</v>
      </c>
      <c r="I3878" s="144">
        <v>2286.8200000000002</v>
      </c>
    </row>
    <row r="3879" spans="1:9" x14ac:dyDescent="0.2">
      <c r="A3879" s="141" t="s">
        <v>7770</v>
      </c>
      <c r="B3879" s="142" t="s">
        <v>19258</v>
      </c>
      <c r="C3879" s="143">
        <v>187</v>
      </c>
      <c r="D3879" s="143">
        <v>6</v>
      </c>
      <c r="E3879" s="144">
        <v>4016.7</v>
      </c>
      <c r="F3879" s="144">
        <v>222.08</v>
      </c>
      <c r="G3879" s="144">
        <v>504.98</v>
      </c>
      <c r="H3879" s="144">
        <v>427.54</v>
      </c>
      <c r="I3879" s="144">
        <v>1154.5999999999999</v>
      </c>
    </row>
    <row r="3880" spans="1:9" x14ac:dyDescent="0.2">
      <c r="A3880" s="141" t="s">
        <v>7772</v>
      </c>
      <c r="B3880" s="142" t="s">
        <v>19259</v>
      </c>
      <c r="C3880" s="143">
        <v>1330</v>
      </c>
      <c r="D3880" s="143">
        <v>70</v>
      </c>
      <c r="E3880" s="144">
        <v>34013.06</v>
      </c>
      <c r="F3880" s="144">
        <v>1579.52</v>
      </c>
      <c r="G3880" s="144">
        <v>5891.46</v>
      </c>
      <c r="H3880" s="144">
        <v>3620.32</v>
      </c>
      <c r="I3880" s="144">
        <v>11091.3</v>
      </c>
    </row>
    <row r="3881" spans="1:9" x14ac:dyDescent="0.2">
      <c r="A3881" s="141" t="s">
        <v>7774</v>
      </c>
      <c r="B3881" s="142" t="s">
        <v>19260</v>
      </c>
      <c r="C3881" s="143">
        <v>131</v>
      </c>
      <c r="D3881" s="143">
        <v>0</v>
      </c>
      <c r="E3881" s="144">
        <v>0</v>
      </c>
      <c r="F3881" s="144">
        <v>155.58000000000001</v>
      </c>
      <c r="G3881" s="144">
        <v>0</v>
      </c>
      <c r="H3881" s="144">
        <v>0</v>
      </c>
      <c r="I3881" s="144">
        <v>155.58000000000001</v>
      </c>
    </row>
    <row r="3882" spans="1:9" x14ac:dyDescent="0.2">
      <c r="A3882" s="141" t="s">
        <v>7776</v>
      </c>
      <c r="B3882" s="142" t="s">
        <v>19261</v>
      </c>
      <c r="C3882" s="143">
        <v>73</v>
      </c>
      <c r="D3882" s="143">
        <v>3</v>
      </c>
      <c r="E3882" s="144">
        <v>22181.62</v>
      </c>
      <c r="F3882" s="144">
        <v>86.7</v>
      </c>
      <c r="G3882" s="144">
        <v>252.49</v>
      </c>
      <c r="H3882" s="144">
        <v>2360.9899999999998</v>
      </c>
      <c r="I3882" s="144">
        <v>2700.18</v>
      </c>
    </row>
    <row r="3883" spans="1:9" x14ac:dyDescent="0.2">
      <c r="A3883" s="141" t="s">
        <v>7778</v>
      </c>
      <c r="B3883" s="142" t="s">
        <v>19262</v>
      </c>
      <c r="C3883" s="143">
        <v>1209</v>
      </c>
      <c r="D3883" s="143">
        <v>23</v>
      </c>
      <c r="E3883" s="144">
        <v>7972.17</v>
      </c>
      <c r="F3883" s="144">
        <v>1435.82</v>
      </c>
      <c r="G3883" s="144">
        <v>1935.77</v>
      </c>
      <c r="H3883" s="144">
        <v>848.55</v>
      </c>
      <c r="I3883" s="144">
        <v>4220.1400000000003</v>
      </c>
    </row>
    <row r="3884" spans="1:9" x14ac:dyDescent="0.2">
      <c r="A3884" s="141" t="s">
        <v>7780</v>
      </c>
      <c r="B3884" s="142" t="s">
        <v>19263</v>
      </c>
      <c r="C3884" s="143">
        <v>145</v>
      </c>
      <c r="D3884" s="143">
        <v>2</v>
      </c>
      <c r="E3884" s="144">
        <v>646.92999999999995</v>
      </c>
      <c r="F3884" s="144">
        <v>172.2</v>
      </c>
      <c r="G3884" s="144">
        <v>168.33</v>
      </c>
      <c r="H3884" s="144">
        <v>68.86</v>
      </c>
      <c r="I3884" s="144">
        <v>409.39</v>
      </c>
    </row>
    <row r="3885" spans="1:9" x14ac:dyDescent="0.2">
      <c r="A3885" s="141" t="s">
        <v>7782</v>
      </c>
      <c r="B3885" s="142" t="s">
        <v>19264</v>
      </c>
      <c r="C3885" s="143">
        <v>826</v>
      </c>
      <c r="D3885" s="143">
        <v>24</v>
      </c>
      <c r="E3885" s="144">
        <v>5483.69</v>
      </c>
      <c r="F3885" s="144">
        <v>980.97</v>
      </c>
      <c r="G3885" s="144">
        <v>2019.93</v>
      </c>
      <c r="H3885" s="144">
        <v>583.67999999999995</v>
      </c>
      <c r="I3885" s="144">
        <v>3584.58</v>
      </c>
    </row>
    <row r="3886" spans="1:9" x14ac:dyDescent="0.2">
      <c r="A3886" s="141" t="s">
        <v>7784</v>
      </c>
      <c r="B3886" s="142" t="s">
        <v>19265</v>
      </c>
      <c r="C3886" s="143">
        <v>298</v>
      </c>
      <c r="D3886" s="143">
        <v>15</v>
      </c>
      <c r="E3886" s="144">
        <v>5195.6899999999996</v>
      </c>
      <c r="F3886" s="144">
        <v>353.9</v>
      </c>
      <c r="G3886" s="144">
        <v>1262.46</v>
      </c>
      <c r="H3886" s="144">
        <v>553.02</v>
      </c>
      <c r="I3886" s="144">
        <v>2169.38</v>
      </c>
    </row>
    <row r="3887" spans="1:9" x14ac:dyDescent="0.2">
      <c r="A3887" s="141" t="s">
        <v>7786</v>
      </c>
      <c r="B3887" s="142" t="s">
        <v>19266</v>
      </c>
      <c r="C3887" s="143">
        <v>765</v>
      </c>
      <c r="D3887" s="143">
        <v>17</v>
      </c>
      <c r="E3887" s="144">
        <v>195320.78</v>
      </c>
      <c r="F3887" s="144">
        <v>908.52</v>
      </c>
      <c r="G3887" s="144">
        <v>1430.78</v>
      </c>
      <c r="H3887" s="144">
        <v>20789.79</v>
      </c>
      <c r="I3887" s="144">
        <v>23129.09</v>
      </c>
    </row>
    <row r="3888" spans="1:9" x14ac:dyDescent="0.2">
      <c r="A3888" s="141" t="s">
        <v>7788</v>
      </c>
      <c r="B3888" s="142" t="s">
        <v>19267</v>
      </c>
      <c r="C3888" s="143">
        <v>4702</v>
      </c>
      <c r="D3888" s="143">
        <v>161</v>
      </c>
      <c r="E3888" s="144">
        <v>41807.120000000003</v>
      </c>
      <c r="F3888" s="144">
        <v>5584.14</v>
      </c>
      <c r="G3888" s="144">
        <v>13550.38</v>
      </c>
      <c r="H3888" s="144">
        <v>4449.92</v>
      </c>
      <c r="I3888" s="144">
        <v>23584.44</v>
      </c>
    </row>
    <row r="3889" spans="1:9" x14ac:dyDescent="0.2">
      <c r="A3889" s="141" t="s">
        <v>7790</v>
      </c>
      <c r="B3889" s="142" t="s">
        <v>19268</v>
      </c>
      <c r="C3889" s="143">
        <v>2157</v>
      </c>
      <c r="D3889" s="143">
        <v>70</v>
      </c>
      <c r="E3889" s="144">
        <v>39675.17</v>
      </c>
      <c r="F3889" s="144">
        <v>2561.67</v>
      </c>
      <c r="G3889" s="144">
        <v>5891.46</v>
      </c>
      <c r="H3889" s="144">
        <v>4222.99</v>
      </c>
      <c r="I3889" s="144">
        <v>12676.12</v>
      </c>
    </row>
    <row r="3890" spans="1:9" x14ac:dyDescent="0.2">
      <c r="A3890" s="141" t="s">
        <v>7792</v>
      </c>
      <c r="B3890" s="142" t="s">
        <v>19269</v>
      </c>
      <c r="C3890" s="143">
        <v>759</v>
      </c>
      <c r="D3890" s="143">
        <v>23</v>
      </c>
      <c r="E3890" s="144">
        <v>7174.05</v>
      </c>
      <c r="F3890" s="144">
        <v>901.39</v>
      </c>
      <c r="G3890" s="144">
        <v>1935.77</v>
      </c>
      <c r="H3890" s="144">
        <v>763.6</v>
      </c>
      <c r="I3890" s="144">
        <v>3600.76</v>
      </c>
    </row>
    <row r="3891" spans="1:9" x14ac:dyDescent="0.2">
      <c r="A3891" s="141" t="s">
        <v>7794</v>
      </c>
      <c r="B3891" s="142" t="s">
        <v>19270</v>
      </c>
      <c r="C3891" s="143">
        <v>2381</v>
      </c>
      <c r="D3891" s="143">
        <v>82</v>
      </c>
      <c r="E3891" s="144">
        <v>28849.07</v>
      </c>
      <c r="F3891" s="144">
        <v>2827.7</v>
      </c>
      <c r="G3891" s="144">
        <v>6901.43</v>
      </c>
      <c r="H3891" s="144">
        <v>3070.67</v>
      </c>
      <c r="I3891" s="144">
        <v>12799.8</v>
      </c>
    </row>
    <row r="3892" spans="1:9" x14ac:dyDescent="0.2">
      <c r="A3892" s="141" t="s">
        <v>7796</v>
      </c>
      <c r="B3892" s="142" t="s">
        <v>19271</v>
      </c>
      <c r="C3892" s="143">
        <v>383</v>
      </c>
      <c r="D3892" s="143">
        <v>32</v>
      </c>
      <c r="E3892" s="144">
        <v>8469.16</v>
      </c>
      <c r="F3892" s="144">
        <v>454.86</v>
      </c>
      <c r="G3892" s="144">
        <v>2693.24</v>
      </c>
      <c r="H3892" s="144">
        <v>901.45</v>
      </c>
      <c r="I3892" s="144">
        <v>4049.55</v>
      </c>
    </row>
    <row r="3893" spans="1:9" x14ac:dyDescent="0.2">
      <c r="A3893" s="141" t="s">
        <v>7798</v>
      </c>
      <c r="B3893" s="142" t="s">
        <v>19272</v>
      </c>
      <c r="C3893" s="143">
        <v>5893</v>
      </c>
      <c r="D3893" s="143">
        <v>96</v>
      </c>
      <c r="E3893" s="144">
        <v>28828.14</v>
      </c>
      <c r="F3893" s="144">
        <v>6998.58</v>
      </c>
      <c r="G3893" s="144">
        <v>8079.73</v>
      </c>
      <c r="H3893" s="144">
        <v>3068.45</v>
      </c>
      <c r="I3893" s="144">
        <v>18146.759999999998</v>
      </c>
    </row>
    <row r="3894" spans="1:9" x14ac:dyDescent="0.2">
      <c r="A3894" s="141" t="s">
        <v>7800</v>
      </c>
      <c r="B3894" s="142" t="s">
        <v>19273</v>
      </c>
      <c r="C3894" s="143">
        <v>236</v>
      </c>
      <c r="D3894" s="143">
        <v>8</v>
      </c>
      <c r="E3894" s="144">
        <v>30881.95</v>
      </c>
      <c r="F3894" s="144">
        <v>280.27</v>
      </c>
      <c r="G3894" s="144">
        <v>673.31</v>
      </c>
      <c r="H3894" s="144">
        <v>3287.05</v>
      </c>
      <c r="I3894" s="144">
        <v>4240.63</v>
      </c>
    </row>
    <row r="3895" spans="1:9" x14ac:dyDescent="0.2">
      <c r="A3895" s="141" t="s">
        <v>7802</v>
      </c>
      <c r="B3895" s="142" t="s">
        <v>19274</v>
      </c>
      <c r="C3895" s="143">
        <v>800</v>
      </c>
      <c r="D3895" s="143">
        <v>20</v>
      </c>
      <c r="E3895" s="144">
        <v>9437.1299999999992</v>
      </c>
      <c r="F3895" s="144">
        <v>950.09</v>
      </c>
      <c r="G3895" s="144">
        <v>1683.28</v>
      </c>
      <c r="H3895" s="144">
        <v>1004.48</v>
      </c>
      <c r="I3895" s="144">
        <v>3637.85</v>
      </c>
    </row>
    <row r="3896" spans="1:9" x14ac:dyDescent="0.2">
      <c r="A3896" s="141" t="s">
        <v>7804</v>
      </c>
      <c r="B3896" s="142" t="s">
        <v>19275</v>
      </c>
      <c r="C3896" s="143">
        <v>1912</v>
      </c>
      <c r="D3896" s="143">
        <v>78</v>
      </c>
      <c r="E3896" s="144">
        <v>29144.9</v>
      </c>
      <c r="F3896" s="144">
        <v>2270.6999999999998</v>
      </c>
      <c r="G3896" s="144">
        <v>6564.78</v>
      </c>
      <c r="H3896" s="144">
        <v>3102.16</v>
      </c>
      <c r="I3896" s="144">
        <v>11937.64</v>
      </c>
    </row>
    <row r="3897" spans="1:9" x14ac:dyDescent="0.2">
      <c r="A3897" s="141" t="s">
        <v>7806</v>
      </c>
      <c r="B3897" s="142" t="s">
        <v>19276</v>
      </c>
      <c r="C3897" s="143">
        <v>880</v>
      </c>
      <c r="D3897" s="143">
        <v>23</v>
      </c>
      <c r="E3897" s="144">
        <v>7908.56</v>
      </c>
      <c r="F3897" s="144">
        <v>1045.0999999999999</v>
      </c>
      <c r="G3897" s="144">
        <v>1935.77</v>
      </c>
      <c r="H3897" s="144">
        <v>841.78</v>
      </c>
      <c r="I3897" s="144">
        <v>3822.65</v>
      </c>
    </row>
    <row r="3898" spans="1:9" x14ac:dyDescent="0.2">
      <c r="A3898" s="141" t="s">
        <v>7808</v>
      </c>
      <c r="B3898" s="142" t="s">
        <v>19277</v>
      </c>
      <c r="C3898" s="143">
        <v>5674</v>
      </c>
      <c r="D3898" s="143">
        <v>135</v>
      </c>
      <c r="E3898" s="144">
        <v>49435.29</v>
      </c>
      <c r="F3898" s="144">
        <v>6738.49</v>
      </c>
      <c r="G3898" s="144">
        <v>11362.12</v>
      </c>
      <c r="H3898" s="144">
        <v>5261.86</v>
      </c>
      <c r="I3898" s="144">
        <v>23362.47</v>
      </c>
    </row>
    <row r="3899" spans="1:9" x14ac:dyDescent="0.2">
      <c r="A3899" s="141" t="s">
        <v>7810</v>
      </c>
      <c r="B3899" s="142" t="s">
        <v>19278</v>
      </c>
      <c r="C3899" s="143">
        <v>587</v>
      </c>
      <c r="D3899" s="143">
        <v>21</v>
      </c>
      <c r="E3899" s="144">
        <v>4802.22</v>
      </c>
      <c r="F3899" s="144">
        <v>697.13</v>
      </c>
      <c r="G3899" s="144">
        <v>1767.44</v>
      </c>
      <c r="H3899" s="144">
        <v>511.14</v>
      </c>
      <c r="I3899" s="144">
        <v>2975.71</v>
      </c>
    </row>
    <row r="3900" spans="1:9" x14ac:dyDescent="0.2">
      <c r="A3900" s="141" t="s">
        <v>7812</v>
      </c>
      <c r="B3900" s="142" t="s">
        <v>19279</v>
      </c>
      <c r="C3900" s="143">
        <v>554</v>
      </c>
      <c r="D3900" s="143">
        <v>11</v>
      </c>
      <c r="E3900" s="144">
        <v>12697.49</v>
      </c>
      <c r="F3900" s="144">
        <v>657.94</v>
      </c>
      <c r="G3900" s="144">
        <v>925.8</v>
      </c>
      <c r="H3900" s="144">
        <v>1351.51</v>
      </c>
      <c r="I3900" s="144">
        <v>2935.25</v>
      </c>
    </row>
    <row r="3901" spans="1:9" x14ac:dyDescent="0.2">
      <c r="A3901" s="141" t="s">
        <v>7814</v>
      </c>
      <c r="B3901" s="142" t="s">
        <v>19280</v>
      </c>
      <c r="C3901" s="143">
        <v>164</v>
      </c>
      <c r="D3901" s="143">
        <v>3</v>
      </c>
      <c r="E3901" s="144">
        <v>451.87</v>
      </c>
      <c r="F3901" s="144">
        <v>194.77</v>
      </c>
      <c r="G3901" s="144">
        <v>252.49</v>
      </c>
      <c r="H3901" s="144">
        <v>48.1</v>
      </c>
      <c r="I3901" s="144">
        <v>495.36</v>
      </c>
    </row>
    <row r="3902" spans="1:9" x14ac:dyDescent="0.2">
      <c r="A3902" s="141" t="s">
        <v>7816</v>
      </c>
      <c r="B3902" s="142" t="s">
        <v>19281</v>
      </c>
      <c r="C3902" s="143">
        <v>1178</v>
      </c>
      <c r="D3902" s="143">
        <v>16</v>
      </c>
      <c r="E3902" s="144">
        <v>5324.09</v>
      </c>
      <c r="F3902" s="144">
        <v>1399</v>
      </c>
      <c r="G3902" s="144">
        <v>1346.62</v>
      </c>
      <c r="H3902" s="144">
        <v>566.70000000000005</v>
      </c>
      <c r="I3902" s="144">
        <v>3312.32</v>
      </c>
    </row>
    <row r="3903" spans="1:9" x14ac:dyDescent="0.2">
      <c r="A3903" s="141" t="s">
        <v>7818</v>
      </c>
      <c r="B3903" s="142" t="s">
        <v>19282</v>
      </c>
      <c r="C3903" s="143">
        <v>194</v>
      </c>
      <c r="D3903" s="143">
        <v>12</v>
      </c>
      <c r="E3903" s="144">
        <v>1838.41</v>
      </c>
      <c r="F3903" s="144">
        <v>230.39</v>
      </c>
      <c r="G3903" s="144">
        <v>1009.97</v>
      </c>
      <c r="H3903" s="144">
        <v>195.68</v>
      </c>
      <c r="I3903" s="144">
        <v>1436.04</v>
      </c>
    </row>
    <row r="3904" spans="1:9" x14ac:dyDescent="0.2">
      <c r="A3904" s="141" t="s">
        <v>7820</v>
      </c>
      <c r="B3904" s="142" t="s">
        <v>19283</v>
      </c>
      <c r="C3904" s="143">
        <v>427</v>
      </c>
      <c r="D3904" s="143">
        <v>21</v>
      </c>
      <c r="E3904" s="144">
        <v>4994.1000000000004</v>
      </c>
      <c r="F3904" s="144">
        <v>507.11</v>
      </c>
      <c r="G3904" s="144">
        <v>1767.44</v>
      </c>
      <c r="H3904" s="144">
        <v>531.57000000000005</v>
      </c>
      <c r="I3904" s="144">
        <v>2806.12</v>
      </c>
    </row>
    <row r="3905" spans="1:9" x14ac:dyDescent="0.2">
      <c r="A3905" s="141" t="s">
        <v>7822</v>
      </c>
      <c r="B3905" s="142" t="s">
        <v>19284</v>
      </c>
      <c r="C3905" s="143">
        <v>1000</v>
      </c>
      <c r="D3905" s="143">
        <v>24</v>
      </c>
      <c r="E3905" s="144">
        <v>5069.47</v>
      </c>
      <c r="F3905" s="144">
        <v>1187.6099999999999</v>
      </c>
      <c r="G3905" s="144">
        <v>2019.93</v>
      </c>
      <c r="H3905" s="144">
        <v>539.59</v>
      </c>
      <c r="I3905" s="144">
        <v>3747.13</v>
      </c>
    </row>
    <row r="3906" spans="1:9" x14ac:dyDescent="0.2">
      <c r="A3906" s="141" t="s">
        <v>7824</v>
      </c>
      <c r="B3906" s="142" t="s">
        <v>19285</v>
      </c>
      <c r="C3906" s="143">
        <v>761</v>
      </c>
      <c r="D3906" s="143">
        <v>89</v>
      </c>
      <c r="E3906" s="144">
        <v>21018.61</v>
      </c>
      <c r="F3906" s="144">
        <v>903.77</v>
      </c>
      <c r="G3906" s="144">
        <v>7490.58</v>
      </c>
      <c r="H3906" s="144">
        <v>2237.21</v>
      </c>
      <c r="I3906" s="144">
        <v>10631.56</v>
      </c>
    </row>
    <row r="3907" spans="1:9" x14ac:dyDescent="0.2">
      <c r="A3907" s="141" t="s">
        <v>7826</v>
      </c>
      <c r="B3907" s="142" t="s">
        <v>19286</v>
      </c>
      <c r="C3907" s="143">
        <v>192</v>
      </c>
      <c r="D3907" s="143">
        <v>8</v>
      </c>
      <c r="E3907" s="144">
        <v>1385.23</v>
      </c>
      <c r="F3907" s="144">
        <v>228.02</v>
      </c>
      <c r="G3907" s="144">
        <v>673.31</v>
      </c>
      <c r="H3907" s="144">
        <v>147.44</v>
      </c>
      <c r="I3907" s="144">
        <v>1048.77</v>
      </c>
    </row>
    <row r="3908" spans="1:9" x14ac:dyDescent="0.2">
      <c r="A3908" s="141" t="s">
        <v>7828</v>
      </c>
      <c r="B3908" s="142" t="s">
        <v>19287</v>
      </c>
      <c r="C3908" s="143">
        <v>1127</v>
      </c>
      <c r="D3908" s="143">
        <v>41</v>
      </c>
      <c r="E3908" s="144">
        <v>22921.55</v>
      </c>
      <c r="F3908" s="144">
        <v>1338.43</v>
      </c>
      <c r="G3908" s="144">
        <v>3450.72</v>
      </c>
      <c r="H3908" s="144">
        <v>2439.75</v>
      </c>
      <c r="I3908" s="144">
        <v>7228.9</v>
      </c>
    </row>
    <row r="3909" spans="1:9" x14ac:dyDescent="0.2">
      <c r="A3909" s="141" t="s">
        <v>7830</v>
      </c>
      <c r="B3909" s="142" t="s">
        <v>19288</v>
      </c>
      <c r="C3909" s="143">
        <v>464</v>
      </c>
      <c r="D3909" s="143">
        <v>8</v>
      </c>
      <c r="E3909" s="144">
        <v>2949.23</v>
      </c>
      <c r="F3909" s="144">
        <v>551.04999999999995</v>
      </c>
      <c r="G3909" s="144">
        <v>673.31</v>
      </c>
      <c r="H3909" s="144">
        <v>313.91000000000003</v>
      </c>
      <c r="I3909" s="144">
        <v>1538.27</v>
      </c>
    </row>
    <row r="3910" spans="1:9" x14ac:dyDescent="0.2">
      <c r="A3910" s="141" t="s">
        <v>7832</v>
      </c>
      <c r="B3910" s="142" t="s">
        <v>19289</v>
      </c>
      <c r="C3910" s="143">
        <v>382</v>
      </c>
      <c r="D3910" s="143">
        <v>10</v>
      </c>
      <c r="E3910" s="144">
        <v>1791.02</v>
      </c>
      <c r="F3910" s="144">
        <v>453.66</v>
      </c>
      <c r="G3910" s="144">
        <v>841.64</v>
      </c>
      <c r="H3910" s="144">
        <v>190.63</v>
      </c>
      <c r="I3910" s="144">
        <v>1485.93</v>
      </c>
    </row>
    <row r="3911" spans="1:9" x14ac:dyDescent="0.2">
      <c r="A3911" s="141" t="s">
        <v>7834</v>
      </c>
      <c r="B3911" s="142" t="s">
        <v>19290</v>
      </c>
      <c r="C3911" s="143">
        <v>649</v>
      </c>
      <c r="D3911" s="143">
        <v>14</v>
      </c>
      <c r="E3911" s="144">
        <v>7567.61</v>
      </c>
      <c r="F3911" s="144">
        <v>770.76</v>
      </c>
      <c r="G3911" s="144">
        <v>1178.3</v>
      </c>
      <c r="H3911" s="144">
        <v>805.49</v>
      </c>
      <c r="I3911" s="144">
        <v>2754.55</v>
      </c>
    </row>
    <row r="3912" spans="1:9" x14ac:dyDescent="0.2">
      <c r="A3912" s="141" t="s">
        <v>7836</v>
      </c>
      <c r="B3912" s="142" t="s">
        <v>19291</v>
      </c>
      <c r="C3912" s="143">
        <v>300</v>
      </c>
      <c r="D3912" s="143">
        <v>7</v>
      </c>
      <c r="E3912" s="144">
        <v>1242.8399999999999</v>
      </c>
      <c r="F3912" s="144">
        <v>356.28</v>
      </c>
      <c r="G3912" s="144">
        <v>589.14</v>
      </c>
      <c r="H3912" s="144">
        <v>132.29</v>
      </c>
      <c r="I3912" s="144">
        <v>1077.71</v>
      </c>
    </row>
    <row r="3913" spans="1:9" x14ac:dyDescent="0.2">
      <c r="A3913" s="141" t="s">
        <v>7838</v>
      </c>
      <c r="B3913" s="142" t="s">
        <v>19292</v>
      </c>
      <c r="C3913" s="143">
        <v>169</v>
      </c>
      <c r="D3913" s="143">
        <v>10</v>
      </c>
      <c r="E3913" s="144">
        <v>1193.1199999999999</v>
      </c>
      <c r="F3913" s="144">
        <v>200.7</v>
      </c>
      <c r="G3913" s="144">
        <v>841.64</v>
      </c>
      <c r="H3913" s="144">
        <v>126.99</v>
      </c>
      <c r="I3913" s="144">
        <v>1169.33</v>
      </c>
    </row>
    <row r="3914" spans="1:9" x14ac:dyDescent="0.2">
      <c r="A3914" s="141" t="s">
        <v>7840</v>
      </c>
      <c r="B3914" s="142" t="s">
        <v>19293</v>
      </c>
      <c r="C3914" s="143">
        <v>431</v>
      </c>
      <c r="D3914" s="143">
        <v>11</v>
      </c>
      <c r="E3914" s="144">
        <v>2372.59</v>
      </c>
      <c r="F3914" s="144">
        <v>511.86</v>
      </c>
      <c r="G3914" s="144">
        <v>925.8</v>
      </c>
      <c r="H3914" s="144">
        <v>252.54</v>
      </c>
      <c r="I3914" s="144">
        <v>1690.2</v>
      </c>
    </row>
    <row r="3915" spans="1:9" x14ac:dyDescent="0.2">
      <c r="A3915" s="141" t="s">
        <v>7842</v>
      </c>
      <c r="B3915" s="142" t="s">
        <v>19294</v>
      </c>
      <c r="C3915" s="143">
        <v>264</v>
      </c>
      <c r="D3915" s="143">
        <v>6</v>
      </c>
      <c r="E3915" s="144">
        <v>3185.12</v>
      </c>
      <c r="F3915" s="144">
        <v>313.52999999999997</v>
      </c>
      <c r="G3915" s="144">
        <v>504.98</v>
      </c>
      <c r="H3915" s="144">
        <v>339.02</v>
      </c>
      <c r="I3915" s="144">
        <v>1157.53</v>
      </c>
    </row>
    <row r="3916" spans="1:9" x14ac:dyDescent="0.2">
      <c r="A3916" s="141" t="s">
        <v>7844</v>
      </c>
      <c r="B3916" s="142" t="s">
        <v>19295</v>
      </c>
      <c r="C3916" s="143">
        <v>602</v>
      </c>
      <c r="D3916" s="143">
        <v>26</v>
      </c>
      <c r="E3916" s="144">
        <v>9781.91</v>
      </c>
      <c r="F3916" s="144">
        <v>714.94</v>
      </c>
      <c r="G3916" s="144">
        <v>2188.2600000000002</v>
      </c>
      <c r="H3916" s="144">
        <v>1041.18</v>
      </c>
      <c r="I3916" s="144">
        <v>3944.38</v>
      </c>
    </row>
    <row r="3917" spans="1:9" x14ac:dyDescent="0.2">
      <c r="A3917" s="141" t="s">
        <v>7846</v>
      </c>
      <c r="B3917" s="142" t="s">
        <v>19296</v>
      </c>
      <c r="C3917" s="143">
        <v>260</v>
      </c>
      <c r="D3917" s="143">
        <v>2</v>
      </c>
      <c r="E3917" s="144">
        <v>373.22</v>
      </c>
      <c r="F3917" s="144">
        <v>308.77999999999997</v>
      </c>
      <c r="G3917" s="144">
        <v>168.33</v>
      </c>
      <c r="H3917" s="144">
        <v>39.729999999999997</v>
      </c>
      <c r="I3917" s="144">
        <v>516.84</v>
      </c>
    </row>
    <row r="3918" spans="1:9" x14ac:dyDescent="0.2">
      <c r="A3918" s="141" t="s">
        <v>7848</v>
      </c>
      <c r="B3918" s="142" t="s">
        <v>19297</v>
      </c>
      <c r="C3918" s="143">
        <v>156</v>
      </c>
      <c r="D3918" s="143">
        <v>3</v>
      </c>
      <c r="E3918" s="144">
        <v>622.04</v>
      </c>
      <c r="F3918" s="144">
        <v>185.26</v>
      </c>
      <c r="G3918" s="144">
        <v>252.49</v>
      </c>
      <c r="H3918" s="144">
        <v>66.209999999999994</v>
      </c>
      <c r="I3918" s="144">
        <v>503.96</v>
      </c>
    </row>
    <row r="3919" spans="1:9" x14ac:dyDescent="0.2">
      <c r="A3919" s="141" t="s">
        <v>7850</v>
      </c>
      <c r="B3919" s="142" t="s">
        <v>19298</v>
      </c>
      <c r="C3919" s="143">
        <v>100</v>
      </c>
      <c r="D3919" s="143">
        <v>1</v>
      </c>
      <c r="E3919" s="144">
        <v>186.61</v>
      </c>
      <c r="F3919" s="144">
        <v>118.76</v>
      </c>
      <c r="G3919" s="144">
        <v>84.16</v>
      </c>
      <c r="H3919" s="144">
        <v>19.86</v>
      </c>
      <c r="I3919" s="144">
        <v>222.78</v>
      </c>
    </row>
    <row r="3920" spans="1:9" x14ac:dyDescent="0.2">
      <c r="A3920" s="141" t="s">
        <v>7852</v>
      </c>
      <c r="B3920" s="142" t="s">
        <v>19299</v>
      </c>
      <c r="C3920" s="143">
        <v>503</v>
      </c>
      <c r="D3920" s="143">
        <v>24</v>
      </c>
      <c r="E3920" s="144">
        <v>21771.09</v>
      </c>
      <c r="F3920" s="144">
        <v>597.37</v>
      </c>
      <c r="G3920" s="144">
        <v>2019.93</v>
      </c>
      <c r="H3920" s="144">
        <v>2317.3000000000002</v>
      </c>
      <c r="I3920" s="144">
        <v>4934.6000000000004</v>
      </c>
    </row>
    <row r="3921" spans="1:9" x14ac:dyDescent="0.2">
      <c r="A3921" s="141" t="s">
        <v>7854</v>
      </c>
      <c r="B3921" s="142" t="s">
        <v>19300</v>
      </c>
      <c r="C3921" s="143">
        <v>1118</v>
      </c>
      <c r="D3921" s="143">
        <v>42</v>
      </c>
      <c r="E3921" s="144">
        <v>14826.25</v>
      </c>
      <c r="F3921" s="144">
        <v>1327.74</v>
      </c>
      <c r="G3921" s="144">
        <v>3534.88</v>
      </c>
      <c r="H3921" s="144">
        <v>1578.1</v>
      </c>
      <c r="I3921" s="144">
        <v>6440.72</v>
      </c>
    </row>
    <row r="3922" spans="1:9" x14ac:dyDescent="0.2">
      <c r="A3922" s="141" t="s">
        <v>7856</v>
      </c>
      <c r="B3922" s="142" t="s">
        <v>19301</v>
      </c>
      <c r="C3922" s="143">
        <v>93</v>
      </c>
      <c r="D3922" s="143">
        <v>10</v>
      </c>
      <c r="E3922" s="144">
        <v>954.24</v>
      </c>
      <c r="F3922" s="144">
        <v>110.45</v>
      </c>
      <c r="G3922" s="144">
        <v>841.64</v>
      </c>
      <c r="H3922" s="144">
        <v>101.57</v>
      </c>
      <c r="I3922" s="144">
        <v>1053.6600000000001</v>
      </c>
    </row>
    <row r="3923" spans="1:9" x14ac:dyDescent="0.2">
      <c r="A3923" s="141" t="s">
        <v>7858</v>
      </c>
      <c r="B3923" s="142" t="s">
        <v>19302</v>
      </c>
      <c r="C3923" s="143">
        <v>248</v>
      </c>
      <c r="D3923" s="143">
        <v>4</v>
      </c>
      <c r="E3923" s="144">
        <v>2231.7399999999998</v>
      </c>
      <c r="F3923" s="144">
        <v>294.52999999999997</v>
      </c>
      <c r="G3923" s="144">
        <v>336.66</v>
      </c>
      <c r="H3923" s="144">
        <v>237.54</v>
      </c>
      <c r="I3923" s="144">
        <v>868.73</v>
      </c>
    </row>
    <row r="3924" spans="1:9" x14ac:dyDescent="0.2">
      <c r="A3924" s="141" t="s">
        <v>7860</v>
      </c>
      <c r="B3924" s="142" t="s">
        <v>19303</v>
      </c>
      <c r="C3924" s="143">
        <v>1153</v>
      </c>
      <c r="D3924" s="143">
        <v>113</v>
      </c>
      <c r="E3924" s="144">
        <v>177761.93</v>
      </c>
      <c r="F3924" s="144">
        <v>1369.31</v>
      </c>
      <c r="G3924" s="144">
        <v>9510.51</v>
      </c>
      <c r="H3924" s="144">
        <v>18920.84</v>
      </c>
      <c r="I3924" s="144">
        <v>29800.66</v>
      </c>
    </row>
    <row r="3925" spans="1:9" x14ac:dyDescent="0.2">
      <c r="A3925" s="141" t="s">
        <v>7862</v>
      </c>
      <c r="B3925" s="142" t="s">
        <v>19304</v>
      </c>
      <c r="C3925" s="143">
        <v>457</v>
      </c>
      <c r="D3925" s="143">
        <v>9</v>
      </c>
      <c r="E3925" s="144">
        <v>7011.19</v>
      </c>
      <c r="F3925" s="144">
        <v>542.74</v>
      </c>
      <c r="G3925" s="144">
        <v>757.47</v>
      </c>
      <c r="H3925" s="144">
        <v>746.26</v>
      </c>
      <c r="I3925" s="144">
        <v>2046.47</v>
      </c>
    </row>
    <row r="3926" spans="1:9" x14ac:dyDescent="0.2">
      <c r="A3926" s="141" t="s">
        <v>7864</v>
      </c>
      <c r="B3926" s="142" t="s">
        <v>19305</v>
      </c>
      <c r="C3926" s="143">
        <v>67</v>
      </c>
      <c r="D3926" s="143">
        <v>2</v>
      </c>
      <c r="E3926" s="144">
        <v>13199.59</v>
      </c>
      <c r="F3926" s="144">
        <v>79.569999999999993</v>
      </c>
      <c r="G3926" s="144">
        <v>168.33</v>
      </c>
      <c r="H3926" s="144">
        <v>1404.95</v>
      </c>
      <c r="I3926" s="144">
        <v>1652.85</v>
      </c>
    </row>
    <row r="3927" spans="1:9" x14ac:dyDescent="0.2">
      <c r="A3927" s="141" t="s">
        <v>7866</v>
      </c>
      <c r="B3927" s="142" t="s">
        <v>19306</v>
      </c>
      <c r="C3927" s="143">
        <v>3484</v>
      </c>
      <c r="D3927" s="143">
        <v>80</v>
      </c>
      <c r="E3927" s="144">
        <v>63328.45</v>
      </c>
      <c r="F3927" s="144">
        <v>4137.62</v>
      </c>
      <c r="G3927" s="144">
        <v>6733.1</v>
      </c>
      <c r="H3927" s="144">
        <v>6740.63</v>
      </c>
      <c r="I3927" s="144">
        <v>17611.349999999999</v>
      </c>
    </row>
    <row r="3928" spans="1:9" x14ac:dyDescent="0.2">
      <c r="A3928" s="141" t="s">
        <v>7868</v>
      </c>
      <c r="B3928" s="142" t="s">
        <v>19307</v>
      </c>
      <c r="C3928" s="143">
        <v>2518</v>
      </c>
      <c r="D3928" s="143">
        <v>49</v>
      </c>
      <c r="E3928" s="144">
        <v>18903.68</v>
      </c>
      <c r="F3928" s="144">
        <v>2990.4</v>
      </c>
      <c r="G3928" s="144">
        <v>4124.0200000000004</v>
      </c>
      <c r="H3928" s="144">
        <v>2012.1</v>
      </c>
      <c r="I3928" s="144">
        <v>9126.52</v>
      </c>
    </row>
    <row r="3929" spans="1:9" x14ac:dyDescent="0.2">
      <c r="A3929" s="141" t="s">
        <v>7870</v>
      </c>
      <c r="B3929" s="142" t="s">
        <v>19308</v>
      </c>
      <c r="C3929" s="143">
        <v>647</v>
      </c>
      <c r="D3929" s="143">
        <v>20</v>
      </c>
      <c r="E3929" s="144">
        <v>20213.37</v>
      </c>
      <c r="F3929" s="144">
        <v>768.38</v>
      </c>
      <c r="G3929" s="144">
        <v>1683.28</v>
      </c>
      <c r="H3929" s="144">
        <v>2151.5</v>
      </c>
      <c r="I3929" s="144">
        <v>4603.16</v>
      </c>
    </row>
    <row r="3930" spans="1:9" x14ac:dyDescent="0.2">
      <c r="A3930" s="141" t="s">
        <v>7872</v>
      </c>
      <c r="B3930" s="142" t="s">
        <v>19309</v>
      </c>
      <c r="C3930" s="143">
        <v>2794</v>
      </c>
      <c r="D3930" s="143">
        <v>69</v>
      </c>
      <c r="E3930" s="144">
        <v>46403.7</v>
      </c>
      <c r="F3930" s="144">
        <v>3318.18</v>
      </c>
      <c r="G3930" s="144">
        <v>5807.3</v>
      </c>
      <c r="H3930" s="144">
        <v>4939.18</v>
      </c>
      <c r="I3930" s="144">
        <v>14064.66</v>
      </c>
    </row>
    <row r="3931" spans="1:9" x14ac:dyDescent="0.2">
      <c r="A3931" s="141" t="s">
        <v>7874</v>
      </c>
      <c r="B3931" s="142" t="s">
        <v>19310</v>
      </c>
      <c r="C3931" s="143">
        <v>500</v>
      </c>
      <c r="D3931" s="143">
        <v>15</v>
      </c>
      <c r="E3931" s="144">
        <v>12803.96</v>
      </c>
      <c r="F3931" s="144">
        <v>593.80999999999995</v>
      </c>
      <c r="G3931" s="144">
        <v>1262.46</v>
      </c>
      <c r="H3931" s="144">
        <v>1362.84</v>
      </c>
      <c r="I3931" s="144">
        <v>3219.11</v>
      </c>
    </row>
    <row r="3932" spans="1:9" x14ac:dyDescent="0.2">
      <c r="A3932" s="141" t="s">
        <v>7876</v>
      </c>
      <c r="B3932" s="142" t="s">
        <v>19311</v>
      </c>
      <c r="C3932" s="143">
        <v>92</v>
      </c>
      <c r="D3932" s="143">
        <v>23</v>
      </c>
      <c r="E3932" s="144">
        <v>30717.9</v>
      </c>
      <c r="F3932" s="144">
        <v>109.26</v>
      </c>
      <c r="G3932" s="144">
        <v>1935.77</v>
      </c>
      <c r="H3932" s="144">
        <v>3269.59</v>
      </c>
      <c r="I3932" s="144">
        <v>5314.62</v>
      </c>
    </row>
    <row r="3933" spans="1:9" x14ac:dyDescent="0.2">
      <c r="A3933" s="141" t="s">
        <v>7878</v>
      </c>
      <c r="B3933" s="142" t="s">
        <v>19312</v>
      </c>
      <c r="C3933" s="143">
        <v>9562</v>
      </c>
      <c r="D3933" s="143">
        <v>178</v>
      </c>
      <c r="E3933" s="144">
        <v>169390.5</v>
      </c>
      <c r="F3933" s="144">
        <v>11355.9</v>
      </c>
      <c r="G3933" s="144">
        <v>14981.16</v>
      </c>
      <c r="H3933" s="144">
        <v>18029.79</v>
      </c>
      <c r="I3933" s="144">
        <v>44366.85</v>
      </c>
    </row>
    <row r="3934" spans="1:9" x14ac:dyDescent="0.2">
      <c r="A3934" s="141" t="s">
        <v>7880</v>
      </c>
      <c r="B3934" s="142" t="s">
        <v>19313</v>
      </c>
      <c r="C3934" s="143">
        <v>36</v>
      </c>
      <c r="D3934" s="143">
        <v>0</v>
      </c>
      <c r="E3934" s="144">
        <v>0</v>
      </c>
      <c r="F3934" s="144">
        <v>42.75</v>
      </c>
      <c r="G3934" s="144">
        <v>0</v>
      </c>
      <c r="H3934" s="144">
        <v>0</v>
      </c>
      <c r="I3934" s="144">
        <v>42.75</v>
      </c>
    </row>
    <row r="3935" spans="1:9" x14ac:dyDescent="0.2">
      <c r="A3935" s="141" t="s">
        <v>7882</v>
      </c>
      <c r="B3935" s="142" t="s">
        <v>19314</v>
      </c>
      <c r="C3935" s="143">
        <v>423</v>
      </c>
      <c r="D3935" s="143">
        <v>10</v>
      </c>
      <c r="E3935" s="144">
        <v>3918.89</v>
      </c>
      <c r="F3935" s="144">
        <v>502.36</v>
      </c>
      <c r="G3935" s="144">
        <v>841.64</v>
      </c>
      <c r="H3935" s="144">
        <v>417.12</v>
      </c>
      <c r="I3935" s="144">
        <v>1761.12</v>
      </c>
    </row>
    <row r="3936" spans="1:9" x14ac:dyDescent="0.2">
      <c r="A3936" s="141" t="s">
        <v>7884</v>
      </c>
      <c r="B3936" s="142" t="s">
        <v>19315</v>
      </c>
      <c r="C3936" s="143">
        <v>511</v>
      </c>
      <c r="D3936" s="143">
        <v>7</v>
      </c>
      <c r="E3936" s="144">
        <v>5763.28</v>
      </c>
      <c r="F3936" s="144">
        <v>606.86</v>
      </c>
      <c r="G3936" s="144">
        <v>589.14</v>
      </c>
      <c r="H3936" s="144">
        <v>613.44000000000005</v>
      </c>
      <c r="I3936" s="144">
        <v>1809.44</v>
      </c>
    </row>
    <row r="3937" spans="1:9" x14ac:dyDescent="0.2">
      <c r="A3937" s="141" t="s">
        <v>7886</v>
      </c>
      <c r="B3937" s="142" t="s">
        <v>19316</v>
      </c>
      <c r="C3937" s="143">
        <v>244</v>
      </c>
      <c r="D3937" s="143">
        <v>6</v>
      </c>
      <c r="E3937" s="144">
        <v>14905.89</v>
      </c>
      <c r="F3937" s="144">
        <v>289.77999999999997</v>
      </c>
      <c r="G3937" s="144">
        <v>504.98</v>
      </c>
      <c r="H3937" s="144">
        <v>1586.57</v>
      </c>
      <c r="I3937" s="144">
        <v>2381.33</v>
      </c>
    </row>
    <row r="3938" spans="1:9" x14ac:dyDescent="0.2">
      <c r="A3938" s="141" t="s">
        <v>7888</v>
      </c>
      <c r="B3938" s="142" t="s">
        <v>19317</v>
      </c>
      <c r="C3938" s="143">
        <v>28</v>
      </c>
      <c r="D3938" s="143">
        <v>4</v>
      </c>
      <c r="E3938" s="144">
        <v>847.68</v>
      </c>
      <c r="F3938" s="144">
        <v>33.26</v>
      </c>
      <c r="G3938" s="144">
        <v>336.66</v>
      </c>
      <c r="H3938" s="144">
        <v>90.22</v>
      </c>
      <c r="I3938" s="144">
        <v>460.14</v>
      </c>
    </row>
    <row r="3939" spans="1:9" x14ac:dyDescent="0.2">
      <c r="A3939" s="141" t="s">
        <v>7890</v>
      </c>
      <c r="B3939" s="142" t="s">
        <v>19318</v>
      </c>
      <c r="C3939" s="143">
        <v>452</v>
      </c>
      <c r="D3939" s="143">
        <v>9</v>
      </c>
      <c r="E3939" s="144">
        <v>19878.48</v>
      </c>
      <c r="F3939" s="144">
        <v>536.79999999999995</v>
      </c>
      <c r="G3939" s="144">
        <v>757.47</v>
      </c>
      <c r="H3939" s="144">
        <v>2115.85</v>
      </c>
      <c r="I3939" s="144">
        <v>3410.12</v>
      </c>
    </row>
    <row r="3940" spans="1:9" x14ac:dyDescent="0.2">
      <c r="A3940" s="141" t="s">
        <v>7892</v>
      </c>
      <c r="B3940" s="142" t="s">
        <v>19319</v>
      </c>
      <c r="C3940" s="143">
        <v>14954</v>
      </c>
      <c r="D3940" s="143">
        <v>268</v>
      </c>
      <c r="E3940" s="144">
        <v>228295.67</v>
      </c>
      <c r="F3940" s="144">
        <v>17759.490000000002</v>
      </c>
      <c r="G3940" s="144">
        <v>22555.9</v>
      </c>
      <c r="H3940" s="144">
        <v>24299.62</v>
      </c>
      <c r="I3940" s="144">
        <v>64615.01</v>
      </c>
    </row>
    <row r="3941" spans="1:9" x14ac:dyDescent="0.2">
      <c r="A3941" s="141" t="s">
        <v>7894</v>
      </c>
      <c r="B3941" s="142" t="s">
        <v>19320</v>
      </c>
      <c r="C3941" s="143">
        <v>537</v>
      </c>
      <c r="D3941" s="143">
        <v>71</v>
      </c>
      <c r="E3941" s="144">
        <v>383924.44</v>
      </c>
      <c r="F3941" s="144">
        <v>637.74</v>
      </c>
      <c r="G3941" s="144">
        <v>5975.63</v>
      </c>
      <c r="H3941" s="144">
        <v>40864.620000000003</v>
      </c>
      <c r="I3941" s="144">
        <v>47477.99</v>
      </c>
    </row>
    <row r="3942" spans="1:9" x14ac:dyDescent="0.2">
      <c r="A3942" s="141" t="s">
        <v>7896</v>
      </c>
      <c r="B3942" s="142" t="s">
        <v>19321</v>
      </c>
      <c r="C3942" s="143">
        <v>780</v>
      </c>
      <c r="D3942" s="143">
        <v>17</v>
      </c>
      <c r="E3942" s="144">
        <v>13034.9</v>
      </c>
      <c r="F3942" s="144">
        <v>926.34</v>
      </c>
      <c r="G3942" s="144">
        <v>1430.78</v>
      </c>
      <c r="H3942" s="144">
        <v>1387.42</v>
      </c>
      <c r="I3942" s="144">
        <v>3744.54</v>
      </c>
    </row>
    <row r="3943" spans="1:9" x14ac:dyDescent="0.2">
      <c r="A3943" s="141" t="s">
        <v>7898</v>
      </c>
      <c r="B3943" s="142" t="s">
        <v>19322</v>
      </c>
      <c r="C3943" s="143">
        <v>4702</v>
      </c>
      <c r="D3943" s="143">
        <v>102</v>
      </c>
      <c r="E3943" s="144">
        <v>71613.990000000005</v>
      </c>
      <c r="F3943" s="144">
        <v>5584.14</v>
      </c>
      <c r="G3943" s="144">
        <v>8584.7099999999991</v>
      </c>
      <c r="H3943" s="144">
        <v>7622.54</v>
      </c>
      <c r="I3943" s="144">
        <v>21791.39</v>
      </c>
    </row>
    <row r="3944" spans="1:9" x14ac:dyDescent="0.2">
      <c r="A3944" s="141" t="s">
        <v>7900</v>
      </c>
      <c r="B3944" s="142" t="s">
        <v>19323</v>
      </c>
      <c r="C3944" s="143">
        <v>225</v>
      </c>
      <c r="D3944" s="143">
        <v>1</v>
      </c>
      <c r="E3944" s="144">
        <v>186.61</v>
      </c>
      <c r="F3944" s="144">
        <v>267.20999999999998</v>
      </c>
      <c r="G3944" s="144">
        <v>84.16</v>
      </c>
      <c r="H3944" s="144">
        <v>19.86</v>
      </c>
      <c r="I3944" s="144">
        <v>371.23</v>
      </c>
    </row>
    <row r="3945" spans="1:9" x14ac:dyDescent="0.2">
      <c r="A3945" s="141" t="s">
        <v>7902</v>
      </c>
      <c r="B3945" s="142" t="s">
        <v>19324</v>
      </c>
      <c r="C3945" s="143">
        <v>502</v>
      </c>
      <c r="D3945" s="143">
        <v>14</v>
      </c>
      <c r="E3945" s="144">
        <v>8242.25</v>
      </c>
      <c r="F3945" s="144">
        <v>596.17999999999995</v>
      </c>
      <c r="G3945" s="144">
        <v>1178.3</v>
      </c>
      <c r="H3945" s="144">
        <v>877.3</v>
      </c>
      <c r="I3945" s="144">
        <v>2651.78</v>
      </c>
    </row>
    <row r="3946" spans="1:9" x14ac:dyDescent="0.2">
      <c r="A3946" s="141" t="s">
        <v>7904</v>
      </c>
      <c r="B3946" s="142" t="s">
        <v>19325</v>
      </c>
      <c r="C3946" s="143">
        <v>220</v>
      </c>
      <c r="D3946" s="143">
        <v>22</v>
      </c>
      <c r="E3946" s="144">
        <v>5391.35</v>
      </c>
      <c r="F3946" s="144">
        <v>261.27</v>
      </c>
      <c r="G3946" s="144">
        <v>1851.61</v>
      </c>
      <c r="H3946" s="144">
        <v>573.85</v>
      </c>
      <c r="I3946" s="144">
        <v>2686.73</v>
      </c>
    </row>
    <row r="3947" spans="1:9" x14ac:dyDescent="0.2">
      <c r="A3947" s="141" t="s">
        <v>7906</v>
      </c>
      <c r="B3947" s="142" t="s">
        <v>19326</v>
      </c>
      <c r="C3947" s="143">
        <v>84</v>
      </c>
      <c r="D3947" s="143">
        <v>4</v>
      </c>
      <c r="E3947" s="144">
        <v>3340.84</v>
      </c>
      <c r="F3947" s="144">
        <v>99.76</v>
      </c>
      <c r="G3947" s="144">
        <v>336.66</v>
      </c>
      <c r="H3947" s="144">
        <v>355.6</v>
      </c>
      <c r="I3947" s="144">
        <v>792.02</v>
      </c>
    </row>
    <row r="3948" spans="1:9" x14ac:dyDescent="0.2">
      <c r="A3948" s="141" t="s">
        <v>7908</v>
      </c>
      <c r="B3948" s="142" t="s">
        <v>19327</v>
      </c>
      <c r="C3948" s="143">
        <v>1583</v>
      </c>
      <c r="D3948" s="143">
        <v>41</v>
      </c>
      <c r="E3948" s="144">
        <v>42300.13</v>
      </c>
      <c r="F3948" s="144">
        <v>1879.98</v>
      </c>
      <c r="G3948" s="144">
        <v>3450.72</v>
      </c>
      <c r="H3948" s="144">
        <v>4502.3900000000003</v>
      </c>
      <c r="I3948" s="144">
        <v>9833.09</v>
      </c>
    </row>
    <row r="3949" spans="1:9" x14ac:dyDescent="0.2">
      <c r="A3949" s="141" t="s">
        <v>7910</v>
      </c>
      <c r="B3949" s="142" t="s">
        <v>19328</v>
      </c>
      <c r="C3949" s="143">
        <v>146</v>
      </c>
      <c r="D3949" s="143">
        <v>5</v>
      </c>
      <c r="E3949" s="144">
        <v>1061.53</v>
      </c>
      <c r="F3949" s="144">
        <v>173.39</v>
      </c>
      <c r="G3949" s="144">
        <v>420.82</v>
      </c>
      <c r="H3949" s="144">
        <v>112.99</v>
      </c>
      <c r="I3949" s="144">
        <v>707.2</v>
      </c>
    </row>
    <row r="3950" spans="1:9" x14ac:dyDescent="0.2">
      <c r="A3950" s="141" t="s">
        <v>7912</v>
      </c>
      <c r="B3950" s="142" t="s">
        <v>19329</v>
      </c>
      <c r="C3950" s="143">
        <v>147</v>
      </c>
      <c r="D3950" s="143">
        <v>7</v>
      </c>
      <c r="E3950" s="144">
        <v>13549.53</v>
      </c>
      <c r="F3950" s="144">
        <v>174.58</v>
      </c>
      <c r="G3950" s="144">
        <v>589.14</v>
      </c>
      <c r="H3950" s="144">
        <v>1442.2</v>
      </c>
      <c r="I3950" s="144">
        <v>2205.92</v>
      </c>
    </row>
    <row r="3951" spans="1:9" x14ac:dyDescent="0.2">
      <c r="A3951" s="141" t="s">
        <v>7914</v>
      </c>
      <c r="B3951" s="142" t="s">
        <v>19330</v>
      </c>
      <c r="C3951" s="143">
        <v>34</v>
      </c>
      <c r="D3951" s="143">
        <v>1</v>
      </c>
      <c r="E3951" s="144">
        <v>14063.69</v>
      </c>
      <c r="F3951" s="144">
        <v>40.380000000000003</v>
      </c>
      <c r="G3951" s="144">
        <v>84.16</v>
      </c>
      <c r="H3951" s="144">
        <v>1496.93</v>
      </c>
      <c r="I3951" s="144">
        <v>1621.47</v>
      </c>
    </row>
    <row r="3952" spans="1:9" x14ac:dyDescent="0.2">
      <c r="A3952" s="141" t="s">
        <v>7916</v>
      </c>
      <c r="B3952" s="142" t="s">
        <v>19331</v>
      </c>
      <c r="C3952" s="143">
        <v>25</v>
      </c>
      <c r="D3952" s="143">
        <v>1</v>
      </c>
      <c r="E3952" s="144">
        <v>371.57</v>
      </c>
      <c r="F3952" s="144">
        <v>29.69</v>
      </c>
      <c r="G3952" s="144">
        <v>84.16</v>
      </c>
      <c r="H3952" s="144">
        <v>39.549999999999997</v>
      </c>
      <c r="I3952" s="144">
        <v>153.4</v>
      </c>
    </row>
    <row r="3953" spans="1:9" x14ac:dyDescent="0.2">
      <c r="A3953" s="141" t="s">
        <v>7918</v>
      </c>
      <c r="B3953" s="142" t="s">
        <v>19332</v>
      </c>
      <c r="C3953" s="143">
        <v>99</v>
      </c>
      <c r="D3953" s="143">
        <v>5</v>
      </c>
      <c r="E3953" s="144">
        <v>1078.8900000000001</v>
      </c>
      <c r="F3953" s="144">
        <v>117.58</v>
      </c>
      <c r="G3953" s="144">
        <v>420.82</v>
      </c>
      <c r="H3953" s="144">
        <v>114.84</v>
      </c>
      <c r="I3953" s="144">
        <v>653.24</v>
      </c>
    </row>
    <row r="3954" spans="1:9" x14ac:dyDescent="0.2">
      <c r="A3954" s="141" t="s">
        <v>7920</v>
      </c>
      <c r="B3954" s="142" t="s">
        <v>19333</v>
      </c>
      <c r="C3954" s="143">
        <v>46</v>
      </c>
      <c r="D3954" s="143">
        <v>2</v>
      </c>
      <c r="E3954" s="144">
        <v>3231.04</v>
      </c>
      <c r="F3954" s="144">
        <v>54.63</v>
      </c>
      <c r="G3954" s="144">
        <v>168.33</v>
      </c>
      <c r="H3954" s="144">
        <v>343.91</v>
      </c>
      <c r="I3954" s="144">
        <v>566.87</v>
      </c>
    </row>
    <row r="3955" spans="1:9" x14ac:dyDescent="0.2">
      <c r="A3955" s="141" t="s">
        <v>7922</v>
      </c>
      <c r="B3955" s="142" t="s">
        <v>19334</v>
      </c>
      <c r="C3955" s="143">
        <v>187</v>
      </c>
      <c r="D3955" s="143">
        <v>5</v>
      </c>
      <c r="E3955" s="144">
        <v>1817.94</v>
      </c>
      <c r="F3955" s="144">
        <v>222.08</v>
      </c>
      <c r="G3955" s="144">
        <v>420.82</v>
      </c>
      <c r="H3955" s="144">
        <v>193.5</v>
      </c>
      <c r="I3955" s="144">
        <v>836.4</v>
      </c>
    </row>
    <row r="3956" spans="1:9" x14ac:dyDescent="0.2">
      <c r="A3956" s="141" t="s">
        <v>7924</v>
      </c>
      <c r="B3956" s="142" t="s">
        <v>19335</v>
      </c>
      <c r="C3956" s="143">
        <v>754</v>
      </c>
      <c r="D3956" s="143">
        <v>32</v>
      </c>
      <c r="E3956" s="144">
        <v>13007.88</v>
      </c>
      <c r="F3956" s="144">
        <v>895.46</v>
      </c>
      <c r="G3956" s="144">
        <v>2693.24</v>
      </c>
      <c r="H3956" s="144">
        <v>1384.55</v>
      </c>
      <c r="I3956" s="144">
        <v>4973.25</v>
      </c>
    </row>
    <row r="3957" spans="1:9" x14ac:dyDescent="0.2">
      <c r="A3957" s="141" t="s">
        <v>7926</v>
      </c>
      <c r="B3957" s="142" t="s">
        <v>19336</v>
      </c>
      <c r="C3957" s="143">
        <v>19</v>
      </c>
      <c r="D3957" s="143">
        <v>0</v>
      </c>
      <c r="E3957" s="144">
        <v>0</v>
      </c>
      <c r="F3957" s="144">
        <v>22.57</v>
      </c>
      <c r="G3957" s="144">
        <v>0</v>
      </c>
      <c r="H3957" s="144">
        <v>0</v>
      </c>
      <c r="I3957" s="144">
        <v>22.57</v>
      </c>
    </row>
    <row r="3958" spans="1:9" x14ac:dyDescent="0.2">
      <c r="A3958" s="141" t="s">
        <v>7928</v>
      </c>
      <c r="B3958" s="142" t="s">
        <v>19337</v>
      </c>
      <c r="C3958" s="143">
        <v>24579</v>
      </c>
      <c r="D3958" s="143">
        <v>436</v>
      </c>
      <c r="E3958" s="144">
        <v>279113.03999999998</v>
      </c>
      <c r="F3958" s="144">
        <v>29190.22</v>
      </c>
      <c r="G3958" s="144">
        <v>36695.42</v>
      </c>
      <c r="H3958" s="144">
        <v>29708.58</v>
      </c>
      <c r="I3958" s="144">
        <v>95594.22</v>
      </c>
    </row>
    <row r="3959" spans="1:9" x14ac:dyDescent="0.2">
      <c r="A3959" s="141" t="s">
        <v>7930</v>
      </c>
      <c r="B3959" s="142" t="s">
        <v>19338</v>
      </c>
      <c r="C3959" s="143">
        <v>171</v>
      </c>
      <c r="D3959" s="143">
        <v>2</v>
      </c>
      <c r="E3959" s="144">
        <v>6337.86</v>
      </c>
      <c r="F3959" s="144">
        <v>203.08</v>
      </c>
      <c r="G3959" s="144">
        <v>168.33</v>
      </c>
      <c r="H3959" s="144">
        <v>674.6</v>
      </c>
      <c r="I3959" s="144">
        <v>1046.01</v>
      </c>
    </row>
    <row r="3960" spans="1:9" x14ac:dyDescent="0.2">
      <c r="A3960" s="141" t="s">
        <v>7932</v>
      </c>
      <c r="B3960" s="142" t="s">
        <v>19339</v>
      </c>
      <c r="C3960" s="143">
        <v>78</v>
      </c>
      <c r="D3960" s="143">
        <v>0</v>
      </c>
      <c r="E3960" s="144">
        <v>0</v>
      </c>
      <c r="F3960" s="144">
        <v>92.63</v>
      </c>
      <c r="G3960" s="144">
        <v>0</v>
      </c>
      <c r="H3960" s="144">
        <v>0</v>
      </c>
      <c r="I3960" s="144">
        <v>92.63</v>
      </c>
    </row>
    <row r="3961" spans="1:9" x14ac:dyDescent="0.2">
      <c r="A3961" s="141" t="s">
        <v>7934</v>
      </c>
      <c r="B3961" s="142" t="s">
        <v>19340</v>
      </c>
      <c r="C3961" s="143">
        <v>40</v>
      </c>
      <c r="D3961" s="143">
        <v>1</v>
      </c>
      <c r="E3961" s="144">
        <v>186.61</v>
      </c>
      <c r="F3961" s="144">
        <v>47.5</v>
      </c>
      <c r="G3961" s="144">
        <v>84.16</v>
      </c>
      <c r="H3961" s="144">
        <v>19.86</v>
      </c>
      <c r="I3961" s="144">
        <v>151.52000000000001</v>
      </c>
    </row>
    <row r="3962" spans="1:9" x14ac:dyDescent="0.2">
      <c r="A3962" s="141" t="s">
        <v>7936</v>
      </c>
      <c r="B3962" s="142" t="s">
        <v>19341</v>
      </c>
      <c r="C3962" s="143">
        <v>91</v>
      </c>
      <c r="D3962" s="143">
        <v>4</v>
      </c>
      <c r="E3962" s="144">
        <v>775.57</v>
      </c>
      <c r="F3962" s="144">
        <v>108.07</v>
      </c>
      <c r="G3962" s="144">
        <v>336.66</v>
      </c>
      <c r="H3962" s="144">
        <v>82.55</v>
      </c>
      <c r="I3962" s="144">
        <v>527.28</v>
      </c>
    </row>
    <row r="3963" spans="1:9" x14ac:dyDescent="0.2">
      <c r="A3963" s="141" t="s">
        <v>7938</v>
      </c>
      <c r="B3963" s="142" t="s">
        <v>19342</v>
      </c>
      <c r="C3963" s="143">
        <v>134</v>
      </c>
      <c r="D3963" s="143">
        <v>0</v>
      </c>
      <c r="E3963" s="144">
        <v>0</v>
      </c>
      <c r="F3963" s="144">
        <v>159.13999999999999</v>
      </c>
      <c r="G3963" s="144">
        <v>0</v>
      </c>
      <c r="H3963" s="144">
        <v>0</v>
      </c>
      <c r="I3963" s="144">
        <v>159.13999999999999</v>
      </c>
    </row>
    <row r="3964" spans="1:9" x14ac:dyDescent="0.2">
      <c r="A3964" s="141" t="s">
        <v>7940</v>
      </c>
      <c r="B3964" s="142" t="s">
        <v>19343</v>
      </c>
      <c r="C3964" s="143">
        <v>1090</v>
      </c>
      <c r="D3964" s="143">
        <v>34</v>
      </c>
      <c r="E3964" s="144">
        <v>11431.83</v>
      </c>
      <c r="F3964" s="144">
        <v>1294.5</v>
      </c>
      <c r="G3964" s="144">
        <v>2861.57</v>
      </c>
      <c r="H3964" s="144">
        <v>1216.79</v>
      </c>
      <c r="I3964" s="144">
        <v>5372.86</v>
      </c>
    </row>
    <row r="3965" spans="1:9" x14ac:dyDescent="0.2">
      <c r="A3965" s="141" t="s">
        <v>7942</v>
      </c>
      <c r="B3965" s="142" t="s">
        <v>19344</v>
      </c>
      <c r="C3965" s="143">
        <v>407</v>
      </c>
      <c r="D3965" s="143">
        <v>10</v>
      </c>
      <c r="E3965" s="144">
        <v>2776.37</v>
      </c>
      <c r="F3965" s="144">
        <v>483.36</v>
      </c>
      <c r="G3965" s="144">
        <v>841.64</v>
      </c>
      <c r="H3965" s="144">
        <v>295.51</v>
      </c>
      <c r="I3965" s="144">
        <v>1620.51</v>
      </c>
    </row>
    <row r="3966" spans="1:9" x14ac:dyDescent="0.2">
      <c r="A3966" s="141" t="s">
        <v>7944</v>
      </c>
      <c r="B3966" s="142" t="s">
        <v>19345</v>
      </c>
      <c r="C3966" s="143">
        <v>45</v>
      </c>
      <c r="D3966" s="143">
        <v>0</v>
      </c>
      <c r="E3966" s="144">
        <v>0</v>
      </c>
      <c r="F3966" s="144">
        <v>53.44</v>
      </c>
      <c r="G3966" s="144">
        <v>0</v>
      </c>
      <c r="H3966" s="144">
        <v>0</v>
      </c>
      <c r="I3966" s="144">
        <v>53.44</v>
      </c>
    </row>
    <row r="3967" spans="1:9" x14ac:dyDescent="0.2">
      <c r="A3967" s="141" t="s">
        <v>7946</v>
      </c>
      <c r="B3967" s="142" t="s">
        <v>19346</v>
      </c>
      <c r="C3967" s="143">
        <v>10</v>
      </c>
      <c r="D3967" s="143">
        <v>0</v>
      </c>
      <c r="E3967" s="144">
        <v>0</v>
      </c>
      <c r="F3967" s="144">
        <v>11.88</v>
      </c>
      <c r="G3967" s="144">
        <v>0</v>
      </c>
      <c r="H3967" s="144">
        <v>0</v>
      </c>
      <c r="I3967" s="144">
        <v>11.88</v>
      </c>
    </row>
    <row r="3968" spans="1:9" x14ac:dyDescent="0.2">
      <c r="A3968" s="141" t="s">
        <v>7948</v>
      </c>
      <c r="B3968" s="142" t="s">
        <v>19347</v>
      </c>
      <c r="C3968" s="143">
        <v>2106</v>
      </c>
      <c r="D3968" s="143">
        <v>60</v>
      </c>
      <c r="E3968" s="144">
        <v>76095.929999999993</v>
      </c>
      <c r="F3968" s="144">
        <v>2501.1</v>
      </c>
      <c r="G3968" s="144">
        <v>5049.83</v>
      </c>
      <c r="H3968" s="144">
        <v>8099.59</v>
      </c>
      <c r="I3968" s="144">
        <v>15650.52</v>
      </c>
    </row>
    <row r="3969" spans="1:9" x14ac:dyDescent="0.2">
      <c r="A3969" s="141" t="s">
        <v>7950</v>
      </c>
      <c r="B3969" s="142" t="s">
        <v>19348</v>
      </c>
      <c r="C3969" s="143">
        <v>2313</v>
      </c>
      <c r="D3969" s="143">
        <v>51</v>
      </c>
      <c r="E3969" s="144">
        <v>34557.519999999997</v>
      </c>
      <c r="F3969" s="144">
        <v>2746.94</v>
      </c>
      <c r="G3969" s="144">
        <v>4292.3500000000004</v>
      </c>
      <c r="H3969" s="144">
        <v>3678.27</v>
      </c>
      <c r="I3969" s="144">
        <v>10717.56</v>
      </c>
    </row>
    <row r="3970" spans="1:9" x14ac:dyDescent="0.2">
      <c r="A3970" s="141" t="s">
        <v>7952</v>
      </c>
      <c r="B3970" s="142" t="s">
        <v>19349</v>
      </c>
      <c r="C3970" s="143">
        <v>24</v>
      </c>
      <c r="D3970" s="143">
        <v>1</v>
      </c>
      <c r="E3970" s="144">
        <v>1037.1199999999999</v>
      </c>
      <c r="F3970" s="144">
        <v>28.5</v>
      </c>
      <c r="G3970" s="144">
        <v>84.16</v>
      </c>
      <c r="H3970" s="144">
        <v>110.39</v>
      </c>
      <c r="I3970" s="144">
        <v>223.05</v>
      </c>
    </row>
    <row r="3971" spans="1:9" x14ac:dyDescent="0.2">
      <c r="A3971" s="141" t="s">
        <v>7954</v>
      </c>
      <c r="B3971" s="142" t="s">
        <v>19350</v>
      </c>
      <c r="C3971" s="143">
        <v>184</v>
      </c>
      <c r="D3971" s="143">
        <v>4</v>
      </c>
      <c r="E3971" s="144">
        <v>811.77</v>
      </c>
      <c r="F3971" s="144">
        <v>218.52</v>
      </c>
      <c r="G3971" s="144">
        <v>336.66</v>
      </c>
      <c r="H3971" s="144">
        <v>86.41</v>
      </c>
      <c r="I3971" s="144">
        <v>641.59</v>
      </c>
    </row>
    <row r="3972" spans="1:9" x14ac:dyDescent="0.2">
      <c r="A3972" s="141" t="s">
        <v>7956</v>
      </c>
      <c r="B3972" s="142" t="s">
        <v>19351</v>
      </c>
      <c r="C3972" s="143">
        <v>180</v>
      </c>
      <c r="D3972" s="143">
        <v>13</v>
      </c>
      <c r="E3972" s="144">
        <v>2648.06</v>
      </c>
      <c r="F3972" s="144">
        <v>213.77</v>
      </c>
      <c r="G3972" s="144">
        <v>1094.1300000000001</v>
      </c>
      <c r="H3972" s="144">
        <v>281.86</v>
      </c>
      <c r="I3972" s="144">
        <v>1589.76</v>
      </c>
    </row>
    <row r="3973" spans="1:9" x14ac:dyDescent="0.2">
      <c r="A3973" s="141" t="s">
        <v>7958</v>
      </c>
      <c r="B3973" s="142" t="s">
        <v>19352</v>
      </c>
      <c r="C3973" s="143">
        <v>291</v>
      </c>
      <c r="D3973" s="143">
        <v>2</v>
      </c>
      <c r="E3973" s="144">
        <v>300.2</v>
      </c>
      <c r="F3973" s="144">
        <v>345.59</v>
      </c>
      <c r="G3973" s="144">
        <v>168.33</v>
      </c>
      <c r="H3973" s="144">
        <v>31.95</v>
      </c>
      <c r="I3973" s="144">
        <v>545.87</v>
      </c>
    </row>
    <row r="3974" spans="1:9" x14ac:dyDescent="0.2">
      <c r="A3974" s="141" t="s">
        <v>7960</v>
      </c>
      <c r="B3974" s="142" t="s">
        <v>19353</v>
      </c>
      <c r="C3974" s="143">
        <v>158</v>
      </c>
      <c r="D3974" s="143">
        <v>2</v>
      </c>
      <c r="E3974" s="144">
        <v>330.38</v>
      </c>
      <c r="F3974" s="144">
        <v>187.64</v>
      </c>
      <c r="G3974" s="144">
        <v>168.33</v>
      </c>
      <c r="H3974" s="144">
        <v>35.17</v>
      </c>
      <c r="I3974" s="144">
        <v>391.14</v>
      </c>
    </row>
    <row r="3975" spans="1:9" x14ac:dyDescent="0.2">
      <c r="A3975" s="141" t="s">
        <v>7962</v>
      </c>
      <c r="B3975" s="142" t="s">
        <v>19354</v>
      </c>
      <c r="C3975" s="143">
        <v>262</v>
      </c>
      <c r="D3975" s="143">
        <v>0</v>
      </c>
      <c r="E3975" s="144">
        <v>0</v>
      </c>
      <c r="F3975" s="144">
        <v>311.14999999999998</v>
      </c>
      <c r="G3975" s="144">
        <v>0</v>
      </c>
      <c r="H3975" s="144">
        <v>0</v>
      </c>
      <c r="I3975" s="144">
        <v>311.14999999999998</v>
      </c>
    </row>
    <row r="3976" spans="1:9" x14ac:dyDescent="0.2">
      <c r="A3976" s="141" t="s">
        <v>7964</v>
      </c>
      <c r="B3976" s="142" t="s">
        <v>19355</v>
      </c>
      <c r="C3976" s="143">
        <v>322</v>
      </c>
      <c r="D3976" s="143">
        <v>10</v>
      </c>
      <c r="E3976" s="144">
        <v>7723.36</v>
      </c>
      <c r="F3976" s="144">
        <v>382.41</v>
      </c>
      <c r="G3976" s="144">
        <v>841.64</v>
      </c>
      <c r="H3976" s="144">
        <v>822.07</v>
      </c>
      <c r="I3976" s="144">
        <v>2046.12</v>
      </c>
    </row>
    <row r="3977" spans="1:9" x14ac:dyDescent="0.2">
      <c r="A3977" s="141" t="s">
        <v>7966</v>
      </c>
      <c r="B3977" s="142" t="s">
        <v>19356</v>
      </c>
      <c r="C3977" s="143">
        <v>38</v>
      </c>
      <c r="D3977" s="143">
        <v>0</v>
      </c>
      <c r="E3977" s="144">
        <v>0</v>
      </c>
      <c r="F3977" s="144">
        <v>45.13</v>
      </c>
      <c r="G3977" s="144">
        <v>0</v>
      </c>
      <c r="H3977" s="144">
        <v>0</v>
      </c>
      <c r="I3977" s="144">
        <v>45.13</v>
      </c>
    </row>
    <row r="3978" spans="1:9" x14ac:dyDescent="0.2">
      <c r="A3978" s="141" t="s">
        <v>7968</v>
      </c>
      <c r="B3978" s="142" t="s">
        <v>19357</v>
      </c>
      <c r="C3978" s="143">
        <v>522</v>
      </c>
      <c r="D3978" s="143">
        <v>15</v>
      </c>
      <c r="E3978" s="144">
        <v>5139.49</v>
      </c>
      <c r="F3978" s="144">
        <v>619.92999999999995</v>
      </c>
      <c r="G3978" s="144">
        <v>1262.46</v>
      </c>
      <c r="H3978" s="144">
        <v>547.04</v>
      </c>
      <c r="I3978" s="144">
        <v>2429.4299999999998</v>
      </c>
    </row>
    <row r="3979" spans="1:9" x14ac:dyDescent="0.2">
      <c r="A3979" s="141" t="s">
        <v>7970</v>
      </c>
      <c r="B3979" s="142" t="s">
        <v>19358</v>
      </c>
      <c r="C3979" s="143">
        <v>62</v>
      </c>
      <c r="D3979" s="143">
        <v>5</v>
      </c>
      <c r="E3979" s="144">
        <v>1674.4</v>
      </c>
      <c r="F3979" s="144">
        <v>73.63</v>
      </c>
      <c r="G3979" s="144">
        <v>420.82</v>
      </c>
      <c r="H3979" s="144">
        <v>178.22</v>
      </c>
      <c r="I3979" s="144">
        <v>672.67</v>
      </c>
    </row>
    <row r="3980" spans="1:9" x14ac:dyDescent="0.2">
      <c r="A3980" s="141" t="s">
        <v>7972</v>
      </c>
      <c r="B3980" s="142" t="s">
        <v>19359</v>
      </c>
      <c r="C3980" s="143">
        <v>174</v>
      </c>
      <c r="D3980" s="143">
        <v>4</v>
      </c>
      <c r="E3980" s="144">
        <v>1985.96</v>
      </c>
      <c r="F3980" s="144">
        <v>206.64</v>
      </c>
      <c r="G3980" s="144">
        <v>336.66</v>
      </c>
      <c r="H3980" s="144">
        <v>211.38</v>
      </c>
      <c r="I3980" s="144">
        <v>754.68</v>
      </c>
    </row>
    <row r="3981" spans="1:9" x14ac:dyDescent="0.2">
      <c r="A3981" s="141" t="s">
        <v>7974</v>
      </c>
      <c r="B3981" s="142" t="s">
        <v>19360</v>
      </c>
      <c r="C3981" s="143">
        <v>1613</v>
      </c>
      <c r="D3981" s="143">
        <v>37</v>
      </c>
      <c r="E3981" s="144">
        <v>15341.36</v>
      </c>
      <c r="F3981" s="144">
        <v>1915.61</v>
      </c>
      <c r="G3981" s="144">
        <v>3114.06</v>
      </c>
      <c r="H3981" s="144">
        <v>1632.92</v>
      </c>
      <c r="I3981" s="144">
        <v>6662.59</v>
      </c>
    </row>
    <row r="3982" spans="1:9" x14ac:dyDescent="0.2">
      <c r="A3982" s="141" t="s">
        <v>7976</v>
      </c>
      <c r="B3982" s="142" t="s">
        <v>19361</v>
      </c>
      <c r="C3982" s="143">
        <v>84</v>
      </c>
      <c r="D3982" s="143">
        <v>1</v>
      </c>
      <c r="E3982" s="144">
        <v>248.82</v>
      </c>
      <c r="F3982" s="144">
        <v>99.76</v>
      </c>
      <c r="G3982" s="144">
        <v>84.16</v>
      </c>
      <c r="H3982" s="144">
        <v>26.49</v>
      </c>
      <c r="I3982" s="144">
        <v>210.41</v>
      </c>
    </row>
    <row r="3983" spans="1:9" x14ac:dyDescent="0.2">
      <c r="A3983" s="141" t="s">
        <v>7978</v>
      </c>
      <c r="B3983" s="142" t="s">
        <v>19362</v>
      </c>
      <c r="C3983" s="143">
        <v>2076</v>
      </c>
      <c r="D3983" s="143">
        <v>45</v>
      </c>
      <c r="E3983" s="144">
        <v>15583.14</v>
      </c>
      <c r="F3983" s="144">
        <v>2465.4699999999998</v>
      </c>
      <c r="G3983" s="144">
        <v>3787.38</v>
      </c>
      <c r="H3983" s="144">
        <v>1658.66</v>
      </c>
      <c r="I3983" s="144">
        <v>7911.51</v>
      </c>
    </row>
    <row r="3984" spans="1:9" x14ac:dyDescent="0.2">
      <c r="A3984" s="141" t="s">
        <v>7980</v>
      </c>
      <c r="B3984" s="142" t="s">
        <v>19363</v>
      </c>
      <c r="C3984" s="143">
        <v>98</v>
      </c>
      <c r="D3984" s="143">
        <v>0</v>
      </c>
      <c r="E3984" s="144">
        <v>0</v>
      </c>
      <c r="F3984" s="144">
        <v>116.38</v>
      </c>
      <c r="G3984" s="144">
        <v>0</v>
      </c>
      <c r="H3984" s="144">
        <v>0</v>
      </c>
      <c r="I3984" s="144">
        <v>116.38</v>
      </c>
    </row>
    <row r="3985" spans="1:9" x14ac:dyDescent="0.2">
      <c r="A3985" s="141" t="s">
        <v>7982</v>
      </c>
      <c r="B3985" s="142" t="s">
        <v>19364</v>
      </c>
      <c r="C3985" s="143">
        <v>146</v>
      </c>
      <c r="D3985" s="143">
        <v>4</v>
      </c>
      <c r="E3985" s="144">
        <v>945.5</v>
      </c>
      <c r="F3985" s="144">
        <v>173.39</v>
      </c>
      <c r="G3985" s="144">
        <v>336.66</v>
      </c>
      <c r="H3985" s="144">
        <v>100.64</v>
      </c>
      <c r="I3985" s="144">
        <v>610.69000000000005</v>
      </c>
    </row>
    <row r="3986" spans="1:9" x14ac:dyDescent="0.2">
      <c r="A3986" s="141" t="s">
        <v>7984</v>
      </c>
      <c r="B3986" s="142" t="s">
        <v>19365</v>
      </c>
      <c r="C3986" s="143">
        <v>3191</v>
      </c>
      <c r="D3986" s="143">
        <v>81</v>
      </c>
      <c r="E3986" s="144">
        <v>112599.53</v>
      </c>
      <c r="F3986" s="144">
        <v>3789.66</v>
      </c>
      <c r="G3986" s="144">
        <v>6817.27</v>
      </c>
      <c r="H3986" s="144">
        <v>11985.01</v>
      </c>
      <c r="I3986" s="144">
        <v>22591.94</v>
      </c>
    </row>
    <row r="3987" spans="1:9" x14ac:dyDescent="0.2">
      <c r="A3987" s="141" t="s">
        <v>7986</v>
      </c>
      <c r="B3987" s="142" t="s">
        <v>19366</v>
      </c>
      <c r="C3987" s="143">
        <v>78</v>
      </c>
      <c r="D3987" s="143">
        <v>0</v>
      </c>
      <c r="E3987" s="144">
        <v>0</v>
      </c>
      <c r="F3987" s="144">
        <v>92.63</v>
      </c>
      <c r="G3987" s="144">
        <v>0</v>
      </c>
      <c r="H3987" s="144">
        <v>0</v>
      </c>
      <c r="I3987" s="144">
        <v>92.63</v>
      </c>
    </row>
    <row r="3988" spans="1:9" x14ac:dyDescent="0.2">
      <c r="A3988" s="141" t="s">
        <v>7988</v>
      </c>
      <c r="B3988" s="142" t="s">
        <v>19367</v>
      </c>
      <c r="C3988" s="143">
        <v>385</v>
      </c>
      <c r="D3988" s="143">
        <v>8</v>
      </c>
      <c r="E3988" s="144">
        <v>1583.47</v>
      </c>
      <c r="F3988" s="144">
        <v>457.23</v>
      </c>
      <c r="G3988" s="144">
        <v>673.31</v>
      </c>
      <c r="H3988" s="144">
        <v>168.54</v>
      </c>
      <c r="I3988" s="144">
        <v>1299.08</v>
      </c>
    </row>
    <row r="3989" spans="1:9" x14ac:dyDescent="0.2">
      <c r="A3989" s="141" t="s">
        <v>7990</v>
      </c>
      <c r="B3989" s="142" t="s">
        <v>19368</v>
      </c>
      <c r="C3989" s="143">
        <v>19</v>
      </c>
      <c r="D3989" s="143">
        <v>0</v>
      </c>
      <c r="E3989" s="144">
        <v>0</v>
      </c>
      <c r="F3989" s="144">
        <v>22.57</v>
      </c>
      <c r="G3989" s="144">
        <v>0</v>
      </c>
      <c r="H3989" s="144">
        <v>0</v>
      </c>
      <c r="I3989" s="144">
        <v>22.57</v>
      </c>
    </row>
    <row r="3990" spans="1:9" x14ac:dyDescent="0.2">
      <c r="A3990" s="141" t="s">
        <v>7992</v>
      </c>
      <c r="B3990" s="142" t="s">
        <v>19369</v>
      </c>
      <c r="C3990" s="143">
        <v>113</v>
      </c>
      <c r="D3990" s="143">
        <v>6</v>
      </c>
      <c r="E3990" s="144">
        <v>4520.45</v>
      </c>
      <c r="F3990" s="144">
        <v>134.19999999999999</v>
      </c>
      <c r="G3990" s="144">
        <v>504.98</v>
      </c>
      <c r="H3990" s="144">
        <v>481.15</v>
      </c>
      <c r="I3990" s="144">
        <v>1120.33</v>
      </c>
    </row>
    <row r="3991" spans="1:9" x14ac:dyDescent="0.2">
      <c r="A3991" s="141" t="s">
        <v>7994</v>
      </c>
      <c r="B3991" s="142" t="s">
        <v>19370</v>
      </c>
      <c r="C3991" s="143">
        <v>249</v>
      </c>
      <c r="D3991" s="143">
        <v>6</v>
      </c>
      <c r="E3991" s="144">
        <v>899.69</v>
      </c>
      <c r="F3991" s="144">
        <v>295.70999999999998</v>
      </c>
      <c r="G3991" s="144">
        <v>504.98</v>
      </c>
      <c r="H3991" s="144">
        <v>95.76</v>
      </c>
      <c r="I3991" s="144">
        <v>896.45</v>
      </c>
    </row>
    <row r="3992" spans="1:9" x14ac:dyDescent="0.2">
      <c r="A3992" s="141" t="s">
        <v>7996</v>
      </c>
      <c r="B3992" s="142" t="s">
        <v>19371</v>
      </c>
      <c r="C3992" s="143">
        <v>182</v>
      </c>
      <c r="D3992" s="143">
        <v>13</v>
      </c>
      <c r="E3992" s="144">
        <v>6681.21</v>
      </c>
      <c r="F3992" s="144">
        <v>216.14</v>
      </c>
      <c r="G3992" s="144">
        <v>1094.1300000000001</v>
      </c>
      <c r="H3992" s="144">
        <v>711.14</v>
      </c>
      <c r="I3992" s="144">
        <v>2021.41</v>
      </c>
    </row>
    <row r="3993" spans="1:9" x14ac:dyDescent="0.2">
      <c r="A3993" s="141" t="s">
        <v>7998</v>
      </c>
      <c r="B3993" s="142" t="s">
        <v>19372</v>
      </c>
      <c r="C3993" s="143">
        <v>11633</v>
      </c>
      <c r="D3993" s="143">
        <v>281</v>
      </c>
      <c r="E3993" s="144">
        <v>149656.26999999999</v>
      </c>
      <c r="F3993" s="144">
        <v>13815.45</v>
      </c>
      <c r="G3993" s="144">
        <v>23650.03</v>
      </c>
      <c r="H3993" s="144">
        <v>15929.3</v>
      </c>
      <c r="I3993" s="144">
        <v>53394.78</v>
      </c>
    </row>
    <row r="3994" spans="1:9" x14ac:dyDescent="0.2">
      <c r="A3994" s="141" t="s">
        <v>8000</v>
      </c>
      <c r="B3994" s="142" t="s">
        <v>19373</v>
      </c>
      <c r="C3994" s="143">
        <v>332</v>
      </c>
      <c r="D3994" s="143">
        <v>2</v>
      </c>
      <c r="E3994" s="144">
        <v>9581.16</v>
      </c>
      <c r="F3994" s="144">
        <v>394.29</v>
      </c>
      <c r="G3994" s="144">
        <v>168.33</v>
      </c>
      <c r="H3994" s="144">
        <v>1019.81</v>
      </c>
      <c r="I3994" s="144">
        <v>1582.43</v>
      </c>
    </row>
    <row r="3995" spans="1:9" x14ac:dyDescent="0.2">
      <c r="A3995" s="141" t="s">
        <v>8002</v>
      </c>
      <c r="B3995" s="142" t="s">
        <v>19374</v>
      </c>
      <c r="C3995" s="143">
        <v>102</v>
      </c>
      <c r="D3995" s="143">
        <v>0</v>
      </c>
      <c r="E3995" s="144">
        <v>0</v>
      </c>
      <c r="F3995" s="144">
        <v>121.14</v>
      </c>
      <c r="G3995" s="144">
        <v>0</v>
      </c>
      <c r="H3995" s="144">
        <v>0</v>
      </c>
      <c r="I3995" s="144">
        <v>121.14</v>
      </c>
    </row>
    <row r="3996" spans="1:9" x14ac:dyDescent="0.2">
      <c r="A3996" s="141" t="s">
        <v>8004</v>
      </c>
      <c r="B3996" s="142" t="s">
        <v>19375</v>
      </c>
      <c r="C3996" s="143">
        <v>117</v>
      </c>
      <c r="D3996" s="143">
        <v>8</v>
      </c>
      <c r="E3996" s="144">
        <v>5249.5</v>
      </c>
      <c r="F3996" s="144">
        <v>138.94999999999999</v>
      </c>
      <c r="G3996" s="144">
        <v>673.31</v>
      </c>
      <c r="H3996" s="144">
        <v>558.75</v>
      </c>
      <c r="I3996" s="144">
        <v>1371.01</v>
      </c>
    </row>
    <row r="3997" spans="1:9" x14ac:dyDescent="0.2">
      <c r="A3997" s="141" t="s">
        <v>8006</v>
      </c>
      <c r="B3997" s="142" t="s">
        <v>19376</v>
      </c>
      <c r="C3997" s="143">
        <v>429</v>
      </c>
      <c r="D3997" s="143">
        <v>11</v>
      </c>
      <c r="E3997" s="144">
        <v>2634.59</v>
      </c>
      <c r="F3997" s="144">
        <v>509.48</v>
      </c>
      <c r="G3997" s="144">
        <v>925.8</v>
      </c>
      <c r="H3997" s="144">
        <v>280.42</v>
      </c>
      <c r="I3997" s="144">
        <v>1715.7</v>
      </c>
    </row>
    <row r="3998" spans="1:9" x14ac:dyDescent="0.2">
      <c r="A3998" s="141" t="s">
        <v>8008</v>
      </c>
      <c r="B3998" s="142" t="s">
        <v>19377</v>
      </c>
      <c r="C3998" s="143">
        <v>141</v>
      </c>
      <c r="D3998" s="143">
        <v>2</v>
      </c>
      <c r="E3998" s="144">
        <v>373.22</v>
      </c>
      <c r="F3998" s="144">
        <v>167.46</v>
      </c>
      <c r="G3998" s="144">
        <v>168.33</v>
      </c>
      <c r="H3998" s="144">
        <v>39.729999999999997</v>
      </c>
      <c r="I3998" s="144">
        <v>375.52</v>
      </c>
    </row>
    <row r="3999" spans="1:9" x14ac:dyDescent="0.2">
      <c r="A3999" s="141" t="s">
        <v>8010</v>
      </c>
      <c r="B3999" s="142" t="s">
        <v>19378</v>
      </c>
      <c r="C3999" s="143">
        <v>22</v>
      </c>
      <c r="D3999" s="143">
        <v>3</v>
      </c>
      <c r="E3999" s="144">
        <v>8841.19</v>
      </c>
      <c r="F3999" s="144">
        <v>26.13</v>
      </c>
      <c r="G3999" s="144">
        <v>252.49</v>
      </c>
      <c r="H3999" s="144">
        <v>941.05</v>
      </c>
      <c r="I3999" s="144">
        <v>1219.67</v>
      </c>
    </row>
    <row r="4000" spans="1:9" x14ac:dyDescent="0.2">
      <c r="A4000" s="141" t="s">
        <v>8012</v>
      </c>
      <c r="B4000" s="142" t="s">
        <v>19379</v>
      </c>
      <c r="C4000" s="143">
        <v>96</v>
      </c>
      <c r="D4000" s="143">
        <v>1</v>
      </c>
      <c r="E4000" s="144">
        <v>495.91</v>
      </c>
      <c r="F4000" s="144">
        <v>114.01</v>
      </c>
      <c r="G4000" s="144">
        <v>84.16</v>
      </c>
      <c r="H4000" s="144">
        <v>52.78</v>
      </c>
      <c r="I4000" s="144">
        <v>250.95</v>
      </c>
    </row>
    <row r="4001" spans="1:9" x14ac:dyDescent="0.2">
      <c r="A4001" s="141" t="s">
        <v>8014</v>
      </c>
      <c r="B4001" s="142" t="s">
        <v>19380</v>
      </c>
      <c r="C4001" s="143">
        <v>866</v>
      </c>
      <c r="D4001" s="143">
        <v>15</v>
      </c>
      <c r="E4001" s="144">
        <v>13974.3</v>
      </c>
      <c r="F4001" s="144">
        <v>1028.47</v>
      </c>
      <c r="G4001" s="144">
        <v>1262.46</v>
      </c>
      <c r="H4001" s="144">
        <v>1487.42</v>
      </c>
      <c r="I4001" s="144">
        <v>3778.35</v>
      </c>
    </row>
    <row r="4002" spans="1:9" x14ac:dyDescent="0.2">
      <c r="A4002" s="141" t="s">
        <v>8016</v>
      </c>
      <c r="B4002" s="142" t="s">
        <v>19381</v>
      </c>
      <c r="C4002" s="143">
        <v>631</v>
      </c>
      <c r="D4002" s="143">
        <v>15</v>
      </c>
      <c r="E4002" s="144">
        <v>29653.56</v>
      </c>
      <c r="F4002" s="144">
        <v>749.38</v>
      </c>
      <c r="G4002" s="144">
        <v>1262.46</v>
      </c>
      <c r="H4002" s="144">
        <v>3156.3</v>
      </c>
      <c r="I4002" s="144">
        <v>5168.1400000000003</v>
      </c>
    </row>
    <row r="4003" spans="1:9" x14ac:dyDescent="0.2">
      <c r="A4003" s="141" t="s">
        <v>8018</v>
      </c>
      <c r="B4003" s="142" t="s">
        <v>19382</v>
      </c>
      <c r="C4003" s="143">
        <v>19</v>
      </c>
      <c r="D4003" s="143">
        <v>0</v>
      </c>
      <c r="E4003" s="144">
        <v>0</v>
      </c>
      <c r="F4003" s="144">
        <v>22.57</v>
      </c>
      <c r="G4003" s="144">
        <v>0</v>
      </c>
      <c r="H4003" s="144">
        <v>0</v>
      </c>
      <c r="I4003" s="144">
        <v>22.57</v>
      </c>
    </row>
    <row r="4004" spans="1:9" x14ac:dyDescent="0.2">
      <c r="A4004" s="141" t="s">
        <v>8020</v>
      </c>
      <c r="B4004" s="142" t="s">
        <v>19383</v>
      </c>
      <c r="C4004" s="143">
        <v>110</v>
      </c>
      <c r="D4004" s="143">
        <v>1</v>
      </c>
      <c r="E4004" s="144">
        <v>217.72</v>
      </c>
      <c r="F4004" s="144">
        <v>130.63999999999999</v>
      </c>
      <c r="G4004" s="144">
        <v>84.16</v>
      </c>
      <c r="H4004" s="144">
        <v>23.18</v>
      </c>
      <c r="I4004" s="144">
        <v>237.98</v>
      </c>
    </row>
    <row r="4005" spans="1:9" x14ac:dyDescent="0.2">
      <c r="A4005" s="141" t="s">
        <v>8022</v>
      </c>
      <c r="B4005" s="142" t="s">
        <v>19384</v>
      </c>
      <c r="C4005" s="143">
        <v>333</v>
      </c>
      <c r="D4005" s="143">
        <v>7</v>
      </c>
      <c r="E4005" s="144">
        <v>956.64</v>
      </c>
      <c r="F4005" s="144">
        <v>395.47</v>
      </c>
      <c r="G4005" s="144">
        <v>589.14</v>
      </c>
      <c r="H4005" s="144">
        <v>101.82</v>
      </c>
      <c r="I4005" s="144">
        <v>1086.43</v>
      </c>
    </row>
    <row r="4006" spans="1:9" x14ac:dyDescent="0.2">
      <c r="A4006" s="141" t="s">
        <v>8024</v>
      </c>
      <c r="B4006" s="142" t="s">
        <v>19385</v>
      </c>
      <c r="C4006" s="143">
        <v>11042</v>
      </c>
      <c r="D4006" s="143">
        <v>110</v>
      </c>
      <c r="E4006" s="144">
        <v>46438.27</v>
      </c>
      <c r="F4006" s="144">
        <v>13113.57</v>
      </c>
      <c r="G4006" s="144">
        <v>9258.02</v>
      </c>
      <c r="H4006" s="144">
        <v>4942.8599999999997</v>
      </c>
      <c r="I4006" s="144">
        <v>27314.45</v>
      </c>
    </row>
    <row r="4007" spans="1:9" x14ac:dyDescent="0.2">
      <c r="A4007" s="141" t="s">
        <v>8026</v>
      </c>
      <c r="B4007" s="142" t="s">
        <v>19386</v>
      </c>
      <c r="C4007" s="143">
        <v>18</v>
      </c>
      <c r="D4007" s="143">
        <v>0</v>
      </c>
      <c r="E4007" s="144">
        <v>0</v>
      </c>
      <c r="F4007" s="144">
        <v>21.38</v>
      </c>
      <c r="G4007" s="144">
        <v>0</v>
      </c>
      <c r="H4007" s="144">
        <v>0</v>
      </c>
      <c r="I4007" s="144">
        <v>21.38</v>
      </c>
    </row>
    <row r="4008" spans="1:9" x14ac:dyDescent="0.2">
      <c r="A4008" s="141" t="s">
        <v>8028</v>
      </c>
      <c r="B4008" s="142" t="s">
        <v>19387</v>
      </c>
      <c r="C4008" s="143">
        <v>237</v>
      </c>
      <c r="D4008" s="143">
        <v>6</v>
      </c>
      <c r="E4008" s="144">
        <v>1217.6199999999999</v>
      </c>
      <c r="F4008" s="144">
        <v>281.45999999999998</v>
      </c>
      <c r="G4008" s="144">
        <v>504.98</v>
      </c>
      <c r="H4008" s="144">
        <v>129.6</v>
      </c>
      <c r="I4008" s="144">
        <v>916.04</v>
      </c>
    </row>
    <row r="4009" spans="1:9" x14ac:dyDescent="0.2">
      <c r="A4009" s="141" t="s">
        <v>8030</v>
      </c>
      <c r="B4009" s="142" t="s">
        <v>19388</v>
      </c>
      <c r="C4009" s="143">
        <v>42</v>
      </c>
      <c r="D4009" s="143">
        <v>3</v>
      </c>
      <c r="E4009" s="144">
        <v>3632.15</v>
      </c>
      <c r="F4009" s="144">
        <v>49.88</v>
      </c>
      <c r="G4009" s="144">
        <v>252.49</v>
      </c>
      <c r="H4009" s="144">
        <v>386.6</v>
      </c>
      <c r="I4009" s="144">
        <v>688.97</v>
      </c>
    </row>
    <row r="4010" spans="1:9" x14ac:dyDescent="0.2">
      <c r="A4010" s="141" t="s">
        <v>8032</v>
      </c>
      <c r="B4010" s="142" t="s">
        <v>19389</v>
      </c>
      <c r="C4010" s="143">
        <v>150808</v>
      </c>
      <c r="D4010" s="143">
        <v>2809</v>
      </c>
      <c r="E4010" s="144">
        <v>2015575.21</v>
      </c>
      <c r="F4010" s="144">
        <v>179100.79</v>
      </c>
      <c r="G4010" s="144">
        <v>236416.18</v>
      </c>
      <c r="H4010" s="144">
        <v>214536.28</v>
      </c>
      <c r="I4010" s="144">
        <v>630053.25</v>
      </c>
    </row>
    <row r="4011" spans="1:9" x14ac:dyDescent="0.2">
      <c r="A4011" s="141" t="s">
        <v>8034</v>
      </c>
      <c r="B4011" s="142" t="s">
        <v>19390</v>
      </c>
      <c r="C4011" s="143">
        <v>150</v>
      </c>
      <c r="D4011" s="143">
        <v>1</v>
      </c>
      <c r="E4011" s="144">
        <v>186.61</v>
      </c>
      <c r="F4011" s="144">
        <v>178.14</v>
      </c>
      <c r="G4011" s="144">
        <v>84.16</v>
      </c>
      <c r="H4011" s="144">
        <v>19.86</v>
      </c>
      <c r="I4011" s="144">
        <v>282.16000000000003</v>
      </c>
    </row>
    <row r="4012" spans="1:9" x14ac:dyDescent="0.2">
      <c r="A4012" s="141" t="s">
        <v>8036</v>
      </c>
      <c r="B4012" s="142" t="s">
        <v>19391</v>
      </c>
      <c r="C4012" s="143">
        <v>117</v>
      </c>
      <c r="D4012" s="143">
        <v>7</v>
      </c>
      <c r="E4012" s="144">
        <v>6791.25</v>
      </c>
      <c r="F4012" s="144">
        <v>138.94999999999999</v>
      </c>
      <c r="G4012" s="144">
        <v>589.14</v>
      </c>
      <c r="H4012" s="144">
        <v>722.86</v>
      </c>
      <c r="I4012" s="144">
        <v>1450.95</v>
      </c>
    </row>
    <row r="4013" spans="1:9" x14ac:dyDescent="0.2">
      <c r="A4013" s="141" t="s">
        <v>8038</v>
      </c>
      <c r="B4013" s="142" t="s">
        <v>19392</v>
      </c>
      <c r="C4013" s="143">
        <v>54</v>
      </c>
      <c r="D4013" s="143">
        <v>1</v>
      </c>
      <c r="E4013" s="144">
        <v>4154.2</v>
      </c>
      <c r="F4013" s="144">
        <v>64.13</v>
      </c>
      <c r="G4013" s="144">
        <v>84.16</v>
      </c>
      <c r="H4013" s="144">
        <v>442.17</v>
      </c>
      <c r="I4013" s="144">
        <v>590.46</v>
      </c>
    </row>
    <row r="4014" spans="1:9" x14ac:dyDescent="0.2">
      <c r="A4014" s="141" t="s">
        <v>8040</v>
      </c>
      <c r="B4014" s="142" t="s">
        <v>19393</v>
      </c>
      <c r="C4014" s="143">
        <v>60</v>
      </c>
      <c r="D4014" s="143">
        <v>0</v>
      </c>
      <c r="E4014" s="144">
        <v>0</v>
      </c>
      <c r="F4014" s="144">
        <v>71.260000000000005</v>
      </c>
      <c r="G4014" s="144">
        <v>0</v>
      </c>
      <c r="H4014" s="144">
        <v>0</v>
      </c>
      <c r="I4014" s="144">
        <v>71.260000000000005</v>
      </c>
    </row>
    <row r="4015" spans="1:9" x14ac:dyDescent="0.2">
      <c r="A4015" s="141" t="s">
        <v>8042</v>
      </c>
      <c r="B4015" s="142" t="s">
        <v>19394</v>
      </c>
      <c r="C4015" s="143">
        <v>97</v>
      </c>
      <c r="D4015" s="143">
        <v>0</v>
      </c>
      <c r="E4015" s="144">
        <v>0</v>
      </c>
      <c r="F4015" s="144">
        <v>115.2</v>
      </c>
      <c r="G4015" s="144">
        <v>0</v>
      </c>
      <c r="H4015" s="144">
        <v>0</v>
      </c>
      <c r="I4015" s="144">
        <v>115.2</v>
      </c>
    </row>
    <row r="4016" spans="1:9" x14ac:dyDescent="0.2">
      <c r="A4016" s="141" t="s">
        <v>8044</v>
      </c>
      <c r="B4016" s="142" t="s">
        <v>19395</v>
      </c>
      <c r="C4016" s="143">
        <v>341</v>
      </c>
      <c r="D4016" s="143">
        <v>2</v>
      </c>
      <c r="E4016" s="144">
        <v>435.43</v>
      </c>
      <c r="F4016" s="144">
        <v>404.98</v>
      </c>
      <c r="G4016" s="144">
        <v>168.33</v>
      </c>
      <c r="H4016" s="144">
        <v>46.34</v>
      </c>
      <c r="I4016" s="144">
        <v>619.65</v>
      </c>
    </row>
    <row r="4017" spans="1:9" x14ac:dyDescent="0.2">
      <c r="A4017" s="141" t="s">
        <v>8046</v>
      </c>
      <c r="B4017" s="142" t="s">
        <v>19396</v>
      </c>
      <c r="C4017" s="143">
        <v>108</v>
      </c>
      <c r="D4017" s="143">
        <v>2</v>
      </c>
      <c r="E4017" s="144">
        <v>28848.6</v>
      </c>
      <c r="F4017" s="144">
        <v>128.26</v>
      </c>
      <c r="G4017" s="144">
        <v>168.33</v>
      </c>
      <c r="H4017" s="144">
        <v>3070.62</v>
      </c>
      <c r="I4017" s="144">
        <v>3367.21</v>
      </c>
    </row>
    <row r="4018" spans="1:9" x14ac:dyDescent="0.2">
      <c r="A4018" s="141" t="s">
        <v>8048</v>
      </c>
      <c r="B4018" s="142" t="s">
        <v>19397</v>
      </c>
      <c r="C4018" s="143">
        <v>1617</v>
      </c>
      <c r="D4018" s="143">
        <v>29</v>
      </c>
      <c r="E4018" s="144">
        <v>9941.5</v>
      </c>
      <c r="F4018" s="144">
        <v>1920.36</v>
      </c>
      <c r="G4018" s="144">
        <v>2440.75</v>
      </c>
      <c r="H4018" s="144">
        <v>1058.17</v>
      </c>
      <c r="I4018" s="144">
        <v>5419.28</v>
      </c>
    </row>
    <row r="4019" spans="1:9" x14ac:dyDescent="0.2">
      <c r="A4019" s="141" t="s">
        <v>8050</v>
      </c>
      <c r="B4019" s="142" t="s">
        <v>19398</v>
      </c>
      <c r="C4019" s="143">
        <v>67</v>
      </c>
      <c r="D4019" s="143">
        <v>1</v>
      </c>
      <c r="E4019" s="144">
        <v>1980.38</v>
      </c>
      <c r="F4019" s="144">
        <v>79.569999999999993</v>
      </c>
      <c r="G4019" s="144">
        <v>84.16</v>
      </c>
      <c r="H4019" s="144">
        <v>210.79</v>
      </c>
      <c r="I4019" s="144">
        <v>374.52</v>
      </c>
    </row>
    <row r="4020" spans="1:9" x14ac:dyDescent="0.2">
      <c r="A4020" s="141" t="s">
        <v>8052</v>
      </c>
      <c r="B4020" s="142" t="s">
        <v>19399</v>
      </c>
      <c r="C4020" s="143">
        <v>35</v>
      </c>
      <c r="D4020" s="143">
        <v>0</v>
      </c>
      <c r="E4020" s="144">
        <v>0</v>
      </c>
      <c r="F4020" s="144">
        <v>41.57</v>
      </c>
      <c r="G4020" s="144">
        <v>0</v>
      </c>
      <c r="H4020" s="144">
        <v>0</v>
      </c>
      <c r="I4020" s="144">
        <v>41.57</v>
      </c>
    </row>
    <row r="4021" spans="1:9" x14ac:dyDescent="0.2">
      <c r="A4021" s="141" t="s">
        <v>8054</v>
      </c>
      <c r="B4021" s="142" t="s">
        <v>19400</v>
      </c>
      <c r="C4021" s="143">
        <v>8060</v>
      </c>
      <c r="D4021" s="143">
        <v>118</v>
      </c>
      <c r="E4021" s="144">
        <v>69067.8</v>
      </c>
      <c r="F4021" s="144">
        <v>9572.1200000000008</v>
      </c>
      <c r="G4021" s="144">
        <v>9931.33</v>
      </c>
      <c r="H4021" s="144">
        <v>7351.52</v>
      </c>
      <c r="I4021" s="144">
        <v>26854.97</v>
      </c>
    </row>
    <row r="4022" spans="1:9" x14ac:dyDescent="0.2">
      <c r="A4022" s="141" t="s">
        <v>8056</v>
      </c>
      <c r="B4022" s="142" t="s">
        <v>19401</v>
      </c>
      <c r="C4022" s="143">
        <v>1127</v>
      </c>
      <c r="D4022" s="143">
        <v>30</v>
      </c>
      <c r="E4022" s="144">
        <v>14181.53</v>
      </c>
      <c r="F4022" s="144">
        <v>1338.43</v>
      </c>
      <c r="G4022" s="144">
        <v>2524.91</v>
      </c>
      <c r="H4022" s="144">
        <v>1509.47</v>
      </c>
      <c r="I4022" s="144">
        <v>5372.81</v>
      </c>
    </row>
    <row r="4023" spans="1:9" x14ac:dyDescent="0.2">
      <c r="A4023" s="141" t="s">
        <v>8058</v>
      </c>
      <c r="B4023" s="142" t="s">
        <v>19402</v>
      </c>
      <c r="C4023" s="143">
        <v>10</v>
      </c>
      <c r="D4023" s="143">
        <v>0</v>
      </c>
      <c r="E4023" s="144">
        <v>0</v>
      </c>
      <c r="F4023" s="144">
        <v>11.88</v>
      </c>
      <c r="G4023" s="144">
        <v>0</v>
      </c>
      <c r="H4023" s="144">
        <v>0</v>
      </c>
      <c r="I4023" s="144">
        <v>11.88</v>
      </c>
    </row>
    <row r="4024" spans="1:9" x14ac:dyDescent="0.2">
      <c r="A4024" s="141" t="s">
        <v>8060</v>
      </c>
      <c r="B4024" s="142" t="s">
        <v>19403</v>
      </c>
      <c r="C4024" s="143">
        <v>2996</v>
      </c>
      <c r="D4024" s="143">
        <v>121</v>
      </c>
      <c r="E4024" s="144">
        <v>106222.84</v>
      </c>
      <c r="F4024" s="144">
        <v>3558.07</v>
      </c>
      <c r="G4024" s="144">
        <v>10183.82</v>
      </c>
      <c r="H4024" s="144">
        <v>11306.28</v>
      </c>
      <c r="I4024" s="144">
        <v>25048.17</v>
      </c>
    </row>
    <row r="4025" spans="1:9" x14ac:dyDescent="0.2">
      <c r="A4025" s="141" t="s">
        <v>8062</v>
      </c>
      <c r="B4025" s="142" t="s">
        <v>19404</v>
      </c>
      <c r="C4025" s="143">
        <v>86</v>
      </c>
      <c r="D4025" s="143">
        <v>1</v>
      </c>
      <c r="E4025" s="144">
        <v>186.61</v>
      </c>
      <c r="F4025" s="144">
        <v>102.14</v>
      </c>
      <c r="G4025" s="144">
        <v>84.16</v>
      </c>
      <c r="H4025" s="144">
        <v>19.86</v>
      </c>
      <c r="I4025" s="144">
        <v>206.16</v>
      </c>
    </row>
    <row r="4026" spans="1:9" x14ac:dyDescent="0.2">
      <c r="A4026" s="141" t="s">
        <v>8064</v>
      </c>
      <c r="B4026" s="142" t="s">
        <v>19405</v>
      </c>
      <c r="C4026" s="143">
        <v>89</v>
      </c>
      <c r="D4026" s="143">
        <v>0</v>
      </c>
      <c r="E4026" s="144">
        <v>0</v>
      </c>
      <c r="F4026" s="144">
        <v>105.7</v>
      </c>
      <c r="G4026" s="144">
        <v>0</v>
      </c>
      <c r="H4026" s="144">
        <v>0</v>
      </c>
      <c r="I4026" s="144">
        <v>105.7</v>
      </c>
    </row>
    <row r="4027" spans="1:9" x14ac:dyDescent="0.2">
      <c r="A4027" s="141" t="s">
        <v>8066</v>
      </c>
      <c r="B4027" s="142" t="s">
        <v>19406</v>
      </c>
      <c r="C4027" s="143">
        <v>332</v>
      </c>
      <c r="D4027" s="143">
        <v>5</v>
      </c>
      <c r="E4027" s="144">
        <v>12288.29</v>
      </c>
      <c r="F4027" s="144">
        <v>394.29</v>
      </c>
      <c r="G4027" s="144">
        <v>420.82</v>
      </c>
      <c r="H4027" s="144">
        <v>1307.96</v>
      </c>
      <c r="I4027" s="144">
        <v>2123.0700000000002</v>
      </c>
    </row>
    <row r="4028" spans="1:9" x14ac:dyDescent="0.2">
      <c r="A4028" s="141" t="s">
        <v>8068</v>
      </c>
      <c r="B4028" s="142" t="s">
        <v>19407</v>
      </c>
      <c r="C4028" s="143">
        <v>79</v>
      </c>
      <c r="D4028" s="143">
        <v>6</v>
      </c>
      <c r="E4028" s="144">
        <v>1244.08</v>
      </c>
      <c r="F4028" s="144">
        <v>93.82</v>
      </c>
      <c r="G4028" s="144">
        <v>504.98</v>
      </c>
      <c r="H4028" s="144">
        <v>132.41999999999999</v>
      </c>
      <c r="I4028" s="144">
        <v>731.22</v>
      </c>
    </row>
    <row r="4029" spans="1:9" x14ac:dyDescent="0.2">
      <c r="A4029" s="141" t="s">
        <v>8070</v>
      </c>
      <c r="B4029" s="142" t="s">
        <v>19408</v>
      </c>
      <c r="C4029" s="143">
        <v>182</v>
      </c>
      <c r="D4029" s="143">
        <v>1</v>
      </c>
      <c r="E4029" s="144">
        <v>186.61</v>
      </c>
      <c r="F4029" s="144">
        <v>216.14</v>
      </c>
      <c r="G4029" s="144">
        <v>84.16</v>
      </c>
      <c r="H4029" s="144">
        <v>19.86</v>
      </c>
      <c r="I4029" s="144">
        <v>320.16000000000003</v>
      </c>
    </row>
    <row r="4030" spans="1:9" x14ac:dyDescent="0.2">
      <c r="A4030" s="141" t="s">
        <v>8072</v>
      </c>
      <c r="B4030" s="142" t="s">
        <v>19409</v>
      </c>
      <c r="C4030" s="143">
        <v>310</v>
      </c>
      <c r="D4030" s="143">
        <v>5</v>
      </c>
      <c r="E4030" s="144">
        <v>7604.5</v>
      </c>
      <c r="F4030" s="144">
        <v>368.16</v>
      </c>
      <c r="G4030" s="144">
        <v>420.82</v>
      </c>
      <c r="H4030" s="144">
        <v>809.42</v>
      </c>
      <c r="I4030" s="144">
        <v>1598.4</v>
      </c>
    </row>
    <row r="4031" spans="1:9" x14ac:dyDescent="0.2">
      <c r="A4031" s="141" t="s">
        <v>8074</v>
      </c>
      <c r="B4031" s="142" t="s">
        <v>19410</v>
      </c>
      <c r="C4031" s="143">
        <v>224</v>
      </c>
      <c r="D4031" s="143">
        <v>8</v>
      </c>
      <c r="E4031" s="144">
        <v>2464.59</v>
      </c>
      <c r="F4031" s="144">
        <v>266.02</v>
      </c>
      <c r="G4031" s="144">
        <v>673.31</v>
      </c>
      <c r="H4031" s="144">
        <v>262.33</v>
      </c>
      <c r="I4031" s="144">
        <v>1201.6600000000001</v>
      </c>
    </row>
    <row r="4032" spans="1:9" x14ac:dyDescent="0.2">
      <c r="A4032" s="141" t="s">
        <v>8076</v>
      </c>
      <c r="B4032" s="142" t="s">
        <v>19411</v>
      </c>
      <c r="C4032" s="143">
        <v>26</v>
      </c>
      <c r="D4032" s="143">
        <v>0</v>
      </c>
      <c r="E4032" s="144">
        <v>0</v>
      </c>
      <c r="F4032" s="144">
        <v>30.88</v>
      </c>
      <c r="G4032" s="144">
        <v>0</v>
      </c>
      <c r="H4032" s="144">
        <v>0</v>
      </c>
      <c r="I4032" s="144">
        <v>30.88</v>
      </c>
    </row>
    <row r="4033" spans="1:9" x14ac:dyDescent="0.2">
      <c r="A4033" s="141" t="s">
        <v>8078</v>
      </c>
      <c r="B4033" s="142" t="s">
        <v>19412</v>
      </c>
      <c r="C4033" s="143">
        <v>83</v>
      </c>
      <c r="D4033" s="143">
        <v>0</v>
      </c>
      <c r="E4033" s="144">
        <v>0</v>
      </c>
      <c r="F4033" s="144">
        <v>98.57</v>
      </c>
      <c r="G4033" s="144">
        <v>0</v>
      </c>
      <c r="H4033" s="144">
        <v>0</v>
      </c>
      <c r="I4033" s="144">
        <v>98.57</v>
      </c>
    </row>
    <row r="4034" spans="1:9" x14ac:dyDescent="0.2">
      <c r="A4034" s="141" t="s">
        <v>8080</v>
      </c>
      <c r="B4034" s="142" t="s">
        <v>19413</v>
      </c>
      <c r="C4034" s="143">
        <v>20</v>
      </c>
      <c r="D4034" s="143">
        <v>0</v>
      </c>
      <c r="E4034" s="144">
        <v>0</v>
      </c>
      <c r="F4034" s="144">
        <v>23.75</v>
      </c>
      <c r="G4034" s="144">
        <v>0</v>
      </c>
      <c r="H4034" s="144">
        <v>0</v>
      </c>
      <c r="I4034" s="144">
        <v>23.75</v>
      </c>
    </row>
    <row r="4035" spans="1:9" x14ac:dyDescent="0.2">
      <c r="A4035" s="141" t="s">
        <v>8082</v>
      </c>
      <c r="B4035" s="142" t="s">
        <v>19414</v>
      </c>
      <c r="C4035" s="143">
        <v>3928</v>
      </c>
      <c r="D4035" s="143">
        <v>70</v>
      </c>
      <c r="E4035" s="144">
        <v>38178.25</v>
      </c>
      <c r="F4035" s="144">
        <v>4664.93</v>
      </c>
      <c r="G4035" s="144">
        <v>5891.46</v>
      </c>
      <c r="H4035" s="144">
        <v>4063.66</v>
      </c>
      <c r="I4035" s="144">
        <v>14620.05</v>
      </c>
    </row>
    <row r="4036" spans="1:9" x14ac:dyDescent="0.2">
      <c r="A4036" s="141" t="s">
        <v>8084</v>
      </c>
      <c r="B4036" s="142" t="s">
        <v>19415</v>
      </c>
      <c r="C4036" s="143">
        <v>64</v>
      </c>
      <c r="D4036" s="143">
        <v>0</v>
      </c>
      <c r="E4036" s="144">
        <v>0</v>
      </c>
      <c r="F4036" s="144">
        <v>76.010000000000005</v>
      </c>
      <c r="G4036" s="144">
        <v>0</v>
      </c>
      <c r="H4036" s="144">
        <v>0</v>
      </c>
      <c r="I4036" s="144">
        <v>76.010000000000005</v>
      </c>
    </row>
    <row r="4037" spans="1:9" x14ac:dyDescent="0.2">
      <c r="A4037" s="141" t="s">
        <v>8086</v>
      </c>
      <c r="B4037" s="142" t="s">
        <v>19416</v>
      </c>
      <c r="C4037" s="143">
        <v>207</v>
      </c>
      <c r="D4037" s="143">
        <v>2</v>
      </c>
      <c r="E4037" s="144">
        <v>20097.73</v>
      </c>
      <c r="F4037" s="144">
        <v>245.83</v>
      </c>
      <c r="G4037" s="144">
        <v>168.33</v>
      </c>
      <c r="H4037" s="144">
        <v>2139.1799999999998</v>
      </c>
      <c r="I4037" s="144">
        <v>2553.34</v>
      </c>
    </row>
    <row r="4038" spans="1:9" x14ac:dyDescent="0.2">
      <c r="A4038" s="141" t="s">
        <v>8088</v>
      </c>
      <c r="B4038" s="142" t="s">
        <v>19417</v>
      </c>
      <c r="C4038" s="143">
        <v>2074</v>
      </c>
      <c r="D4038" s="143">
        <v>61</v>
      </c>
      <c r="E4038" s="144">
        <v>53848.85</v>
      </c>
      <c r="F4038" s="144">
        <v>2463.1</v>
      </c>
      <c r="G4038" s="144">
        <v>5133.99</v>
      </c>
      <c r="H4038" s="144">
        <v>5731.63</v>
      </c>
      <c r="I4038" s="144">
        <v>13328.72</v>
      </c>
    </row>
    <row r="4039" spans="1:9" x14ac:dyDescent="0.2">
      <c r="A4039" s="141" t="s">
        <v>8090</v>
      </c>
      <c r="B4039" s="142" t="s">
        <v>19418</v>
      </c>
      <c r="C4039" s="143">
        <v>32</v>
      </c>
      <c r="D4039" s="143">
        <v>0</v>
      </c>
      <c r="E4039" s="144">
        <v>0</v>
      </c>
      <c r="F4039" s="144">
        <v>38</v>
      </c>
      <c r="G4039" s="144">
        <v>0</v>
      </c>
      <c r="H4039" s="144">
        <v>0</v>
      </c>
      <c r="I4039" s="144">
        <v>38</v>
      </c>
    </row>
    <row r="4040" spans="1:9" x14ac:dyDescent="0.2">
      <c r="A4040" s="141" t="s">
        <v>8092</v>
      </c>
      <c r="B4040" s="142" t="s">
        <v>19419</v>
      </c>
      <c r="C4040" s="143">
        <v>136</v>
      </c>
      <c r="D4040" s="143">
        <v>3</v>
      </c>
      <c r="E4040" s="144">
        <v>3325.53</v>
      </c>
      <c r="F4040" s="144">
        <v>161.51</v>
      </c>
      <c r="G4040" s="144">
        <v>252.49</v>
      </c>
      <c r="H4040" s="144">
        <v>353.97</v>
      </c>
      <c r="I4040" s="144">
        <v>767.97</v>
      </c>
    </row>
    <row r="4041" spans="1:9" x14ac:dyDescent="0.2">
      <c r="A4041" s="141" t="s">
        <v>8094</v>
      </c>
      <c r="B4041" s="142" t="s">
        <v>19420</v>
      </c>
      <c r="C4041" s="143">
        <v>148</v>
      </c>
      <c r="D4041" s="143">
        <v>5</v>
      </c>
      <c r="E4041" s="144">
        <v>13507.64</v>
      </c>
      <c r="F4041" s="144">
        <v>175.77</v>
      </c>
      <c r="G4041" s="144">
        <v>420.82</v>
      </c>
      <c r="H4041" s="144">
        <v>1437.74</v>
      </c>
      <c r="I4041" s="144">
        <v>2034.33</v>
      </c>
    </row>
    <row r="4042" spans="1:9" x14ac:dyDescent="0.2">
      <c r="A4042" s="141" t="s">
        <v>8096</v>
      </c>
      <c r="B4042" s="142" t="s">
        <v>19421</v>
      </c>
      <c r="C4042" s="143">
        <v>1009</v>
      </c>
      <c r="D4042" s="143">
        <v>10</v>
      </c>
      <c r="E4042" s="144">
        <v>2267.06</v>
      </c>
      <c r="F4042" s="144">
        <v>1198.3</v>
      </c>
      <c r="G4042" s="144">
        <v>841.64</v>
      </c>
      <c r="H4042" s="144">
        <v>241.3</v>
      </c>
      <c r="I4042" s="144">
        <v>2281.2399999999998</v>
      </c>
    </row>
    <row r="4043" spans="1:9" x14ac:dyDescent="0.2">
      <c r="A4043" s="141" t="s">
        <v>8098</v>
      </c>
      <c r="B4043" s="142" t="s">
        <v>19422</v>
      </c>
      <c r="C4043" s="143">
        <v>3900</v>
      </c>
      <c r="D4043" s="143">
        <v>95</v>
      </c>
      <c r="E4043" s="144">
        <v>44245.69</v>
      </c>
      <c r="F4043" s="144">
        <v>4631.67</v>
      </c>
      <c r="G4043" s="144">
        <v>7995.56</v>
      </c>
      <c r="H4043" s="144">
        <v>4709.4799999999996</v>
      </c>
      <c r="I4043" s="144">
        <v>17336.71</v>
      </c>
    </row>
    <row r="4044" spans="1:9" x14ac:dyDescent="0.2">
      <c r="A4044" s="141" t="s">
        <v>8100</v>
      </c>
      <c r="B4044" s="142" t="s">
        <v>19423</v>
      </c>
      <c r="C4044" s="143">
        <v>26</v>
      </c>
      <c r="D4044" s="143">
        <v>1</v>
      </c>
      <c r="E4044" s="144">
        <v>12376.05</v>
      </c>
      <c r="F4044" s="144">
        <v>30.88</v>
      </c>
      <c r="G4044" s="144">
        <v>84.16</v>
      </c>
      <c r="H4044" s="144">
        <v>1317.3</v>
      </c>
      <c r="I4044" s="144">
        <v>1432.34</v>
      </c>
    </row>
    <row r="4045" spans="1:9" x14ac:dyDescent="0.2">
      <c r="A4045" s="141" t="s">
        <v>8102</v>
      </c>
      <c r="B4045" s="142" t="s">
        <v>19424</v>
      </c>
      <c r="C4045" s="143">
        <v>212</v>
      </c>
      <c r="D4045" s="143">
        <v>7</v>
      </c>
      <c r="E4045" s="144">
        <v>1196.3499999999999</v>
      </c>
      <c r="F4045" s="144">
        <v>251.78</v>
      </c>
      <c r="G4045" s="144">
        <v>589.14</v>
      </c>
      <c r="H4045" s="144">
        <v>127.34</v>
      </c>
      <c r="I4045" s="144">
        <v>968.26</v>
      </c>
    </row>
    <row r="4046" spans="1:9" x14ac:dyDescent="0.2">
      <c r="A4046" s="141" t="s">
        <v>8104</v>
      </c>
      <c r="B4046" s="142" t="s">
        <v>19425</v>
      </c>
      <c r="C4046" s="143">
        <v>129</v>
      </c>
      <c r="D4046" s="143">
        <v>3</v>
      </c>
      <c r="E4046" s="144">
        <v>292.36</v>
      </c>
      <c r="F4046" s="144">
        <v>153.19999999999999</v>
      </c>
      <c r="G4046" s="144">
        <v>252.49</v>
      </c>
      <c r="H4046" s="144">
        <v>31.12</v>
      </c>
      <c r="I4046" s="144">
        <v>436.81</v>
      </c>
    </row>
    <row r="4047" spans="1:9" x14ac:dyDescent="0.2">
      <c r="A4047" s="141" t="s">
        <v>8106</v>
      </c>
      <c r="B4047" s="142" t="s">
        <v>19426</v>
      </c>
      <c r="C4047" s="143">
        <v>1111</v>
      </c>
      <c r="D4047" s="143">
        <v>39</v>
      </c>
      <c r="E4047" s="144">
        <v>29804.03</v>
      </c>
      <c r="F4047" s="144">
        <v>1319.43</v>
      </c>
      <c r="G4047" s="144">
        <v>3282.39</v>
      </c>
      <c r="H4047" s="144">
        <v>3172.32</v>
      </c>
      <c r="I4047" s="144">
        <v>7774.14</v>
      </c>
    </row>
    <row r="4048" spans="1:9" x14ac:dyDescent="0.2">
      <c r="A4048" s="141" t="s">
        <v>8108</v>
      </c>
      <c r="B4048" s="142" t="s">
        <v>19427</v>
      </c>
      <c r="C4048" s="143">
        <v>224</v>
      </c>
      <c r="D4048" s="143">
        <v>1</v>
      </c>
      <c r="E4048" s="144">
        <v>1582.4</v>
      </c>
      <c r="F4048" s="144">
        <v>266.02</v>
      </c>
      <c r="G4048" s="144">
        <v>84.16</v>
      </c>
      <c r="H4048" s="144">
        <v>168.43</v>
      </c>
      <c r="I4048" s="144">
        <v>518.61</v>
      </c>
    </row>
    <row r="4049" spans="1:9" x14ac:dyDescent="0.2">
      <c r="A4049" s="141" t="s">
        <v>8110</v>
      </c>
      <c r="B4049" s="142" t="s">
        <v>19428</v>
      </c>
      <c r="C4049" s="143">
        <v>34</v>
      </c>
      <c r="D4049" s="143">
        <v>0</v>
      </c>
      <c r="E4049" s="144">
        <v>0</v>
      </c>
      <c r="F4049" s="144">
        <v>40.380000000000003</v>
      </c>
      <c r="G4049" s="144">
        <v>0</v>
      </c>
      <c r="H4049" s="144">
        <v>0</v>
      </c>
      <c r="I4049" s="144">
        <v>40.380000000000003</v>
      </c>
    </row>
    <row r="4050" spans="1:9" x14ac:dyDescent="0.2">
      <c r="A4050" s="141" t="s">
        <v>8112</v>
      </c>
      <c r="B4050" s="142" t="s">
        <v>19429</v>
      </c>
      <c r="C4050" s="143">
        <v>131</v>
      </c>
      <c r="D4050" s="143">
        <v>1</v>
      </c>
      <c r="E4050" s="144">
        <v>117.95</v>
      </c>
      <c r="F4050" s="144">
        <v>155.58000000000001</v>
      </c>
      <c r="G4050" s="144">
        <v>84.16</v>
      </c>
      <c r="H4050" s="144">
        <v>12.55</v>
      </c>
      <c r="I4050" s="144">
        <v>252.29</v>
      </c>
    </row>
    <row r="4051" spans="1:9" x14ac:dyDescent="0.2">
      <c r="A4051" s="141" t="s">
        <v>8114</v>
      </c>
      <c r="B4051" s="142" t="s">
        <v>19430</v>
      </c>
      <c r="C4051" s="143">
        <v>97</v>
      </c>
      <c r="D4051" s="143">
        <v>3</v>
      </c>
      <c r="E4051" s="144">
        <v>2128.94</v>
      </c>
      <c r="F4051" s="144">
        <v>115.2</v>
      </c>
      <c r="G4051" s="144">
        <v>252.49</v>
      </c>
      <c r="H4051" s="144">
        <v>226.6</v>
      </c>
      <c r="I4051" s="144">
        <v>594.29</v>
      </c>
    </row>
    <row r="4052" spans="1:9" x14ac:dyDescent="0.2">
      <c r="A4052" s="141" t="s">
        <v>8116</v>
      </c>
      <c r="B4052" s="142" t="s">
        <v>19431</v>
      </c>
      <c r="C4052" s="143">
        <v>174</v>
      </c>
      <c r="D4052" s="143">
        <v>1</v>
      </c>
      <c r="E4052" s="144">
        <v>186.61</v>
      </c>
      <c r="F4052" s="144">
        <v>206.64</v>
      </c>
      <c r="G4052" s="144">
        <v>84.16</v>
      </c>
      <c r="H4052" s="144">
        <v>19.86</v>
      </c>
      <c r="I4052" s="144">
        <v>310.66000000000003</v>
      </c>
    </row>
    <row r="4053" spans="1:9" x14ac:dyDescent="0.2">
      <c r="A4053" s="141" t="s">
        <v>8118</v>
      </c>
      <c r="B4053" s="142" t="s">
        <v>19432</v>
      </c>
      <c r="C4053" s="143">
        <v>108</v>
      </c>
      <c r="D4053" s="143">
        <v>0</v>
      </c>
      <c r="E4053" s="144">
        <v>0</v>
      </c>
      <c r="F4053" s="144">
        <v>128.26</v>
      </c>
      <c r="G4053" s="144">
        <v>0</v>
      </c>
      <c r="H4053" s="144">
        <v>0</v>
      </c>
      <c r="I4053" s="144">
        <v>128.26</v>
      </c>
    </row>
    <row r="4054" spans="1:9" x14ac:dyDescent="0.2">
      <c r="A4054" s="141" t="s">
        <v>8120</v>
      </c>
      <c r="B4054" s="142" t="s">
        <v>19433</v>
      </c>
      <c r="C4054" s="143">
        <v>6222</v>
      </c>
      <c r="D4054" s="143">
        <v>119</v>
      </c>
      <c r="E4054" s="144">
        <v>70126.2</v>
      </c>
      <c r="F4054" s="144">
        <v>7389.3</v>
      </c>
      <c r="G4054" s="144">
        <v>10015.5</v>
      </c>
      <c r="H4054" s="144">
        <v>7464.18</v>
      </c>
      <c r="I4054" s="144">
        <v>24868.98</v>
      </c>
    </row>
    <row r="4055" spans="1:9" x14ac:dyDescent="0.2">
      <c r="A4055" s="141" t="s">
        <v>8122</v>
      </c>
      <c r="B4055" s="142" t="s">
        <v>19434</v>
      </c>
      <c r="C4055" s="143">
        <v>68</v>
      </c>
      <c r="D4055" s="143">
        <v>0</v>
      </c>
      <c r="E4055" s="144">
        <v>0</v>
      </c>
      <c r="F4055" s="144">
        <v>80.760000000000005</v>
      </c>
      <c r="G4055" s="144">
        <v>0</v>
      </c>
      <c r="H4055" s="144">
        <v>0</v>
      </c>
      <c r="I4055" s="144">
        <v>80.760000000000005</v>
      </c>
    </row>
    <row r="4056" spans="1:9" x14ac:dyDescent="0.2">
      <c r="A4056" s="141" t="s">
        <v>8124</v>
      </c>
      <c r="B4056" s="142" t="s">
        <v>19435</v>
      </c>
      <c r="C4056" s="143">
        <v>278</v>
      </c>
      <c r="D4056" s="143">
        <v>3</v>
      </c>
      <c r="E4056" s="144">
        <v>622.41</v>
      </c>
      <c r="F4056" s="144">
        <v>330.15</v>
      </c>
      <c r="G4056" s="144">
        <v>252.49</v>
      </c>
      <c r="H4056" s="144">
        <v>66.25</v>
      </c>
      <c r="I4056" s="144">
        <v>648.89</v>
      </c>
    </row>
    <row r="4057" spans="1:9" x14ac:dyDescent="0.2">
      <c r="A4057" s="141" t="s">
        <v>8126</v>
      </c>
      <c r="B4057" s="142" t="s">
        <v>19436</v>
      </c>
      <c r="C4057" s="143">
        <v>99</v>
      </c>
      <c r="D4057" s="143">
        <v>0</v>
      </c>
      <c r="E4057" s="144">
        <v>0</v>
      </c>
      <c r="F4057" s="144">
        <v>117.58</v>
      </c>
      <c r="G4057" s="144">
        <v>0</v>
      </c>
      <c r="H4057" s="144">
        <v>0</v>
      </c>
      <c r="I4057" s="144">
        <v>117.58</v>
      </c>
    </row>
    <row r="4058" spans="1:9" x14ac:dyDescent="0.2">
      <c r="A4058" s="141" t="s">
        <v>8128</v>
      </c>
      <c r="B4058" s="142" t="s">
        <v>19437</v>
      </c>
      <c r="C4058" s="143">
        <v>1015</v>
      </c>
      <c r="D4058" s="143">
        <v>39</v>
      </c>
      <c r="E4058" s="144">
        <v>36544.15</v>
      </c>
      <c r="F4058" s="144">
        <v>1205.42</v>
      </c>
      <c r="G4058" s="144">
        <v>3282.39</v>
      </c>
      <c r="H4058" s="144">
        <v>3889.73</v>
      </c>
      <c r="I4058" s="144">
        <v>8377.5400000000009</v>
      </c>
    </row>
    <row r="4059" spans="1:9" x14ac:dyDescent="0.2">
      <c r="A4059" s="141" t="s">
        <v>8130</v>
      </c>
      <c r="B4059" s="142" t="s">
        <v>19438</v>
      </c>
      <c r="C4059" s="143">
        <v>465</v>
      </c>
      <c r="D4059" s="143">
        <v>15</v>
      </c>
      <c r="E4059" s="144">
        <v>2959.11</v>
      </c>
      <c r="F4059" s="144">
        <v>552.24</v>
      </c>
      <c r="G4059" s="144">
        <v>1262.46</v>
      </c>
      <c r="H4059" s="144">
        <v>314.97000000000003</v>
      </c>
      <c r="I4059" s="144">
        <v>2129.67</v>
      </c>
    </row>
    <row r="4060" spans="1:9" x14ac:dyDescent="0.2">
      <c r="A4060" s="141" t="s">
        <v>8132</v>
      </c>
      <c r="B4060" s="142" t="s">
        <v>19439</v>
      </c>
      <c r="C4060" s="143">
        <v>230</v>
      </c>
      <c r="D4060" s="143">
        <v>2</v>
      </c>
      <c r="E4060" s="144">
        <v>422.99</v>
      </c>
      <c r="F4060" s="144">
        <v>273.14999999999998</v>
      </c>
      <c r="G4060" s="144">
        <v>168.33</v>
      </c>
      <c r="H4060" s="144">
        <v>45.02</v>
      </c>
      <c r="I4060" s="144">
        <v>486.5</v>
      </c>
    </row>
    <row r="4061" spans="1:9" x14ac:dyDescent="0.2">
      <c r="A4061" s="141" t="s">
        <v>8134</v>
      </c>
      <c r="B4061" s="142" t="s">
        <v>19440</v>
      </c>
      <c r="C4061" s="143">
        <v>276</v>
      </c>
      <c r="D4061" s="143">
        <v>11</v>
      </c>
      <c r="E4061" s="144">
        <v>55624.52</v>
      </c>
      <c r="F4061" s="144">
        <v>327.78</v>
      </c>
      <c r="G4061" s="144">
        <v>925.8</v>
      </c>
      <c r="H4061" s="144">
        <v>5920.63</v>
      </c>
      <c r="I4061" s="144">
        <v>7174.21</v>
      </c>
    </row>
    <row r="4062" spans="1:9" x14ac:dyDescent="0.2">
      <c r="A4062" s="141" t="s">
        <v>8136</v>
      </c>
      <c r="B4062" s="142" t="s">
        <v>19441</v>
      </c>
      <c r="C4062" s="143">
        <v>84</v>
      </c>
      <c r="D4062" s="143">
        <v>1</v>
      </c>
      <c r="E4062" s="144">
        <v>174.17</v>
      </c>
      <c r="F4062" s="144">
        <v>99.76</v>
      </c>
      <c r="G4062" s="144">
        <v>84.16</v>
      </c>
      <c r="H4062" s="144">
        <v>18.54</v>
      </c>
      <c r="I4062" s="144">
        <v>202.46</v>
      </c>
    </row>
    <row r="4063" spans="1:9" x14ac:dyDescent="0.2">
      <c r="A4063" s="141" t="s">
        <v>8138</v>
      </c>
      <c r="B4063" s="142" t="s">
        <v>19442</v>
      </c>
      <c r="C4063" s="143">
        <v>37</v>
      </c>
      <c r="D4063" s="143">
        <v>1</v>
      </c>
      <c r="E4063" s="144">
        <v>186.61</v>
      </c>
      <c r="F4063" s="144">
        <v>43.94</v>
      </c>
      <c r="G4063" s="144">
        <v>84.16</v>
      </c>
      <c r="H4063" s="144">
        <v>19.86</v>
      </c>
      <c r="I4063" s="144">
        <v>147.96</v>
      </c>
    </row>
    <row r="4064" spans="1:9" x14ac:dyDescent="0.2">
      <c r="A4064" s="141" t="s">
        <v>8140</v>
      </c>
      <c r="B4064" s="142" t="s">
        <v>19443</v>
      </c>
      <c r="C4064" s="143">
        <v>183</v>
      </c>
      <c r="D4064" s="143">
        <v>9</v>
      </c>
      <c r="E4064" s="144">
        <v>2953.45</v>
      </c>
      <c r="F4064" s="144">
        <v>217.34</v>
      </c>
      <c r="G4064" s="144">
        <v>757.47</v>
      </c>
      <c r="H4064" s="144">
        <v>314.36</v>
      </c>
      <c r="I4064" s="144">
        <v>1289.17</v>
      </c>
    </row>
    <row r="4065" spans="1:9" x14ac:dyDescent="0.2">
      <c r="A4065" s="141" t="s">
        <v>8142</v>
      </c>
      <c r="B4065" s="142" t="s">
        <v>19444</v>
      </c>
      <c r="C4065" s="143">
        <v>49</v>
      </c>
      <c r="D4065" s="143">
        <v>0</v>
      </c>
      <c r="E4065" s="144">
        <v>0</v>
      </c>
      <c r="F4065" s="144">
        <v>58.19</v>
      </c>
      <c r="G4065" s="144">
        <v>0</v>
      </c>
      <c r="H4065" s="144">
        <v>0</v>
      </c>
      <c r="I4065" s="144">
        <v>58.19</v>
      </c>
    </row>
    <row r="4066" spans="1:9" x14ac:dyDescent="0.2">
      <c r="A4066" s="141" t="s">
        <v>8144</v>
      </c>
      <c r="B4066" s="142" t="s">
        <v>19445</v>
      </c>
      <c r="C4066" s="143">
        <v>116</v>
      </c>
      <c r="D4066" s="143">
        <v>2</v>
      </c>
      <c r="E4066" s="144">
        <v>572.28</v>
      </c>
      <c r="F4066" s="144">
        <v>137.76</v>
      </c>
      <c r="G4066" s="144">
        <v>168.33</v>
      </c>
      <c r="H4066" s="144">
        <v>60.91</v>
      </c>
      <c r="I4066" s="144">
        <v>367</v>
      </c>
    </row>
    <row r="4067" spans="1:9" x14ac:dyDescent="0.2">
      <c r="A4067" s="141" t="s">
        <v>8146</v>
      </c>
      <c r="B4067" s="142" t="s">
        <v>19446</v>
      </c>
      <c r="C4067" s="143">
        <v>454</v>
      </c>
      <c r="D4067" s="143">
        <v>5</v>
      </c>
      <c r="E4067" s="144">
        <v>12641.5</v>
      </c>
      <c r="F4067" s="144">
        <v>539.17999999999995</v>
      </c>
      <c r="G4067" s="144">
        <v>420.82</v>
      </c>
      <c r="H4067" s="144">
        <v>1345.55</v>
      </c>
      <c r="I4067" s="144">
        <v>2305.5500000000002</v>
      </c>
    </row>
    <row r="4068" spans="1:9" x14ac:dyDescent="0.2">
      <c r="A4068" s="141" t="s">
        <v>8148</v>
      </c>
      <c r="B4068" s="142" t="s">
        <v>19447</v>
      </c>
      <c r="C4068" s="143">
        <v>35</v>
      </c>
      <c r="D4068" s="143">
        <v>1</v>
      </c>
      <c r="E4068" s="144">
        <v>843.15</v>
      </c>
      <c r="F4068" s="144">
        <v>41.57</v>
      </c>
      <c r="G4068" s="144">
        <v>84.16</v>
      </c>
      <c r="H4068" s="144">
        <v>89.74</v>
      </c>
      <c r="I4068" s="144">
        <v>215.47</v>
      </c>
    </row>
    <row r="4069" spans="1:9" x14ac:dyDescent="0.2">
      <c r="A4069" s="141" t="s">
        <v>8150</v>
      </c>
      <c r="B4069" s="142" t="s">
        <v>19448</v>
      </c>
      <c r="C4069" s="143">
        <v>10</v>
      </c>
      <c r="D4069" s="143">
        <v>0</v>
      </c>
      <c r="E4069" s="144">
        <v>0</v>
      </c>
      <c r="F4069" s="144">
        <v>11.88</v>
      </c>
      <c r="G4069" s="144">
        <v>0</v>
      </c>
      <c r="H4069" s="144">
        <v>0</v>
      </c>
      <c r="I4069" s="144">
        <v>11.88</v>
      </c>
    </row>
    <row r="4070" spans="1:9" x14ac:dyDescent="0.2">
      <c r="A4070" s="141" t="s">
        <v>8152</v>
      </c>
      <c r="B4070" s="142" t="s">
        <v>19449</v>
      </c>
      <c r="C4070" s="143">
        <v>11</v>
      </c>
      <c r="D4070" s="143">
        <v>0</v>
      </c>
      <c r="E4070" s="144">
        <v>0</v>
      </c>
      <c r="F4070" s="144">
        <v>13.06</v>
      </c>
      <c r="G4070" s="144">
        <v>0</v>
      </c>
      <c r="H4070" s="144">
        <v>0</v>
      </c>
      <c r="I4070" s="144">
        <v>13.06</v>
      </c>
    </row>
    <row r="4071" spans="1:9" x14ac:dyDescent="0.2">
      <c r="A4071" s="141" t="s">
        <v>8154</v>
      </c>
      <c r="B4071" s="142" t="s">
        <v>19450</v>
      </c>
      <c r="C4071" s="143">
        <v>145</v>
      </c>
      <c r="D4071" s="143">
        <v>10</v>
      </c>
      <c r="E4071" s="144">
        <v>1763.39</v>
      </c>
      <c r="F4071" s="144">
        <v>172.2</v>
      </c>
      <c r="G4071" s="144">
        <v>841.64</v>
      </c>
      <c r="H4071" s="144">
        <v>187.7</v>
      </c>
      <c r="I4071" s="144">
        <v>1201.54</v>
      </c>
    </row>
    <row r="4072" spans="1:9" x14ac:dyDescent="0.2">
      <c r="A4072" s="141" t="s">
        <v>8156</v>
      </c>
      <c r="B4072" s="142" t="s">
        <v>19451</v>
      </c>
      <c r="C4072" s="143">
        <v>360</v>
      </c>
      <c r="D4072" s="143">
        <v>16</v>
      </c>
      <c r="E4072" s="144">
        <v>4155.84</v>
      </c>
      <c r="F4072" s="144">
        <v>427.54</v>
      </c>
      <c r="G4072" s="144">
        <v>1346.62</v>
      </c>
      <c r="H4072" s="144">
        <v>442.34</v>
      </c>
      <c r="I4072" s="144">
        <v>2216.5</v>
      </c>
    </row>
    <row r="4073" spans="1:9" x14ac:dyDescent="0.2">
      <c r="A4073" s="141" t="s">
        <v>8158</v>
      </c>
      <c r="B4073" s="142" t="s">
        <v>19452</v>
      </c>
      <c r="C4073" s="143">
        <v>334</v>
      </c>
      <c r="D4073" s="143">
        <v>12</v>
      </c>
      <c r="E4073" s="144">
        <v>3453.21</v>
      </c>
      <c r="F4073" s="144">
        <v>396.66</v>
      </c>
      <c r="G4073" s="144">
        <v>1009.97</v>
      </c>
      <c r="H4073" s="144">
        <v>367.56</v>
      </c>
      <c r="I4073" s="144">
        <v>1774.19</v>
      </c>
    </row>
    <row r="4074" spans="1:9" x14ac:dyDescent="0.2">
      <c r="A4074" s="141" t="s">
        <v>8160</v>
      </c>
      <c r="B4074" s="142" t="s">
        <v>19453</v>
      </c>
      <c r="C4074" s="143">
        <v>975</v>
      </c>
      <c r="D4074" s="143">
        <v>34</v>
      </c>
      <c r="E4074" s="144">
        <v>24331.200000000001</v>
      </c>
      <c r="F4074" s="144">
        <v>1157.92</v>
      </c>
      <c r="G4074" s="144">
        <v>2861.57</v>
      </c>
      <c r="H4074" s="144">
        <v>2589.79</v>
      </c>
      <c r="I4074" s="144">
        <v>6609.28</v>
      </c>
    </row>
    <row r="4075" spans="1:9" x14ac:dyDescent="0.2">
      <c r="A4075" s="141" t="s">
        <v>8162</v>
      </c>
      <c r="B4075" s="142" t="s">
        <v>19454</v>
      </c>
      <c r="C4075" s="143">
        <v>10</v>
      </c>
      <c r="D4075" s="143">
        <v>2</v>
      </c>
      <c r="E4075" s="144">
        <v>6436.84</v>
      </c>
      <c r="F4075" s="144">
        <v>11.88</v>
      </c>
      <c r="G4075" s="144">
        <v>168.33</v>
      </c>
      <c r="H4075" s="144">
        <v>685.14</v>
      </c>
      <c r="I4075" s="144">
        <v>865.35</v>
      </c>
    </row>
    <row r="4076" spans="1:9" x14ac:dyDescent="0.2">
      <c r="A4076" s="141" t="s">
        <v>8164</v>
      </c>
      <c r="B4076" s="142" t="s">
        <v>19455</v>
      </c>
      <c r="C4076" s="143">
        <v>137</v>
      </c>
      <c r="D4076" s="143">
        <v>1</v>
      </c>
      <c r="E4076" s="144">
        <v>186.61</v>
      </c>
      <c r="F4076" s="144">
        <v>162.69999999999999</v>
      </c>
      <c r="G4076" s="144">
        <v>84.16</v>
      </c>
      <c r="H4076" s="144">
        <v>19.86</v>
      </c>
      <c r="I4076" s="144">
        <v>266.72000000000003</v>
      </c>
    </row>
    <row r="4077" spans="1:9" x14ac:dyDescent="0.2">
      <c r="A4077" s="141" t="s">
        <v>8166</v>
      </c>
      <c r="B4077" s="142" t="s">
        <v>19456</v>
      </c>
      <c r="C4077" s="143">
        <v>214</v>
      </c>
      <c r="D4077" s="143">
        <v>4</v>
      </c>
      <c r="E4077" s="144">
        <v>734</v>
      </c>
      <c r="F4077" s="144">
        <v>254.15</v>
      </c>
      <c r="G4077" s="144">
        <v>336.66</v>
      </c>
      <c r="H4077" s="144">
        <v>78.13</v>
      </c>
      <c r="I4077" s="144">
        <v>668.94</v>
      </c>
    </row>
    <row r="4078" spans="1:9" x14ac:dyDescent="0.2">
      <c r="A4078" s="141" t="s">
        <v>8168</v>
      </c>
      <c r="B4078" s="142" t="s">
        <v>19457</v>
      </c>
      <c r="C4078" s="143">
        <v>55</v>
      </c>
      <c r="D4078" s="143">
        <v>1</v>
      </c>
      <c r="E4078" s="144">
        <v>385.67</v>
      </c>
      <c r="F4078" s="144">
        <v>65.319999999999993</v>
      </c>
      <c r="G4078" s="144">
        <v>84.16</v>
      </c>
      <c r="H4078" s="144">
        <v>41.05</v>
      </c>
      <c r="I4078" s="144">
        <v>190.53</v>
      </c>
    </row>
    <row r="4079" spans="1:9" x14ac:dyDescent="0.2">
      <c r="A4079" s="141" t="s">
        <v>8170</v>
      </c>
      <c r="B4079" s="142" t="s">
        <v>19458</v>
      </c>
      <c r="C4079" s="143">
        <v>397</v>
      </c>
      <c r="D4079" s="143">
        <v>17</v>
      </c>
      <c r="E4079" s="144">
        <v>16023.71</v>
      </c>
      <c r="F4079" s="144">
        <v>471.48</v>
      </c>
      <c r="G4079" s="144">
        <v>1430.78</v>
      </c>
      <c r="H4079" s="144">
        <v>1705.55</v>
      </c>
      <c r="I4079" s="144">
        <v>3607.81</v>
      </c>
    </row>
    <row r="4080" spans="1:9" x14ac:dyDescent="0.2">
      <c r="A4080" s="141" t="s">
        <v>8172</v>
      </c>
      <c r="B4080" s="142" t="s">
        <v>19459</v>
      </c>
      <c r="C4080" s="143">
        <v>163</v>
      </c>
      <c r="D4080" s="143">
        <v>2</v>
      </c>
      <c r="E4080" s="144">
        <v>1128.1600000000001</v>
      </c>
      <c r="F4080" s="144">
        <v>193.58</v>
      </c>
      <c r="G4080" s="144">
        <v>168.33</v>
      </c>
      <c r="H4080" s="144">
        <v>120.08</v>
      </c>
      <c r="I4080" s="144">
        <v>481.99</v>
      </c>
    </row>
    <row r="4081" spans="1:9" x14ac:dyDescent="0.2">
      <c r="A4081" s="141" t="s">
        <v>8174</v>
      </c>
      <c r="B4081" s="142" t="s">
        <v>19460</v>
      </c>
      <c r="C4081" s="143">
        <v>69</v>
      </c>
      <c r="D4081" s="143">
        <v>8</v>
      </c>
      <c r="E4081" s="144">
        <v>3113.06</v>
      </c>
      <c r="F4081" s="144">
        <v>81.94</v>
      </c>
      <c r="G4081" s="144">
        <v>673.31</v>
      </c>
      <c r="H4081" s="144">
        <v>331.35</v>
      </c>
      <c r="I4081" s="144">
        <v>1086.5999999999999</v>
      </c>
    </row>
    <row r="4082" spans="1:9" x14ac:dyDescent="0.2">
      <c r="A4082" s="141" t="s">
        <v>8176</v>
      </c>
      <c r="B4082" s="142" t="s">
        <v>19461</v>
      </c>
      <c r="C4082" s="143">
        <v>8608</v>
      </c>
      <c r="D4082" s="143">
        <v>71</v>
      </c>
      <c r="E4082" s="144">
        <v>26171.88</v>
      </c>
      <c r="F4082" s="144">
        <v>10222.93</v>
      </c>
      <c r="G4082" s="144">
        <v>5975.63</v>
      </c>
      <c r="H4082" s="144">
        <v>2785.71</v>
      </c>
      <c r="I4082" s="144">
        <v>18984.27</v>
      </c>
    </row>
    <row r="4083" spans="1:9" x14ac:dyDescent="0.2">
      <c r="A4083" s="141" t="s">
        <v>8178</v>
      </c>
      <c r="B4083" s="142" t="s">
        <v>19462</v>
      </c>
      <c r="C4083" s="143">
        <v>73</v>
      </c>
      <c r="D4083" s="143">
        <v>3</v>
      </c>
      <c r="E4083" s="144">
        <v>480.08</v>
      </c>
      <c r="F4083" s="144">
        <v>86.7</v>
      </c>
      <c r="G4083" s="144">
        <v>252.49</v>
      </c>
      <c r="H4083" s="144">
        <v>51.1</v>
      </c>
      <c r="I4083" s="144">
        <v>390.29</v>
      </c>
    </row>
    <row r="4084" spans="1:9" x14ac:dyDescent="0.2">
      <c r="A4084" s="141" t="s">
        <v>8180</v>
      </c>
      <c r="B4084" s="142" t="s">
        <v>19463</v>
      </c>
      <c r="C4084" s="143">
        <v>590</v>
      </c>
      <c r="D4084" s="143">
        <v>21</v>
      </c>
      <c r="E4084" s="144">
        <v>15917.48</v>
      </c>
      <c r="F4084" s="144">
        <v>700.69</v>
      </c>
      <c r="G4084" s="144">
        <v>1767.44</v>
      </c>
      <c r="H4084" s="144">
        <v>1694.25</v>
      </c>
      <c r="I4084" s="144">
        <v>4162.38</v>
      </c>
    </row>
    <row r="4085" spans="1:9" x14ac:dyDescent="0.2">
      <c r="A4085" s="141" t="s">
        <v>8182</v>
      </c>
      <c r="B4085" s="142" t="s">
        <v>19464</v>
      </c>
      <c r="C4085" s="143">
        <v>163</v>
      </c>
      <c r="D4085" s="143">
        <v>13</v>
      </c>
      <c r="E4085" s="144">
        <v>2895.75</v>
      </c>
      <c r="F4085" s="144">
        <v>193.58</v>
      </c>
      <c r="G4085" s="144">
        <v>1094.1300000000001</v>
      </c>
      <c r="H4085" s="144">
        <v>308.22000000000003</v>
      </c>
      <c r="I4085" s="144">
        <v>1595.93</v>
      </c>
    </row>
    <row r="4086" spans="1:9" x14ac:dyDescent="0.2">
      <c r="A4086" s="141" t="s">
        <v>8184</v>
      </c>
      <c r="B4086" s="142" t="s">
        <v>19465</v>
      </c>
      <c r="C4086" s="143">
        <v>34</v>
      </c>
      <c r="D4086" s="143">
        <v>0</v>
      </c>
      <c r="E4086" s="144">
        <v>0</v>
      </c>
      <c r="F4086" s="144">
        <v>40.380000000000003</v>
      </c>
      <c r="G4086" s="144">
        <v>0</v>
      </c>
      <c r="H4086" s="144">
        <v>0</v>
      </c>
      <c r="I4086" s="144">
        <v>40.380000000000003</v>
      </c>
    </row>
    <row r="4087" spans="1:9" x14ac:dyDescent="0.2">
      <c r="A4087" s="141" t="s">
        <v>8186</v>
      </c>
      <c r="B4087" s="142" t="s">
        <v>19466</v>
      </c>
      <c r="C4087" s="143">
        <v>5</v>
      </c>
      <c r="D4087" s="143">
        <v>1</v>
      </c>
      <c r="E4087" s="144">
        <v>2704.56</v>
      </c>
      <c r="F4087" s="144">
        <v>5.94</v>
      </c>
      <c r="G4087" s="144">
        <v>84.16</v>
      </c>
      <c r="H4087" s="144">
        <v>287.87</v>
      </c>
      <c r="I4087" s="144">
        <v>377.97</v>
      </c>
    </row>
    <row r="4088" spans="1:9" x14ac:dyDescent="0.2">
      <c r="A4088" s="141" t="s">
        <v>8188</v>
      </c>
      <c r="B4088" s="142" t="s">
        <v>19467</v>
      </c>
      <c r="C4088" s="143">
        <v>136</v>
      </c>
      <c r="D4088" s="143">
        <v>0</v>
      </c>
      <c r="E4088" s="144">
        <v>0</v>
      </c>
      <c r="F4088" s="144">
        <v>161.51</v>
      </c>
      <c r="G4088" s="144">
        <v>0</v>
      </c>
      <c r="H4088" s="144">
        <v>0</v>
      </c>
      <c r="I4088" s="144">
        <v>161.51</v>
      </c>
    </row>
    <row r="4089" spans="1:9" x14ac:dyDescent="0.2">
      <c r="A4089" s="141" t="s">
        <v>8190</v>
      </c>
      <c r="B4089" s="142" t="s">
        <v>19468</v>
      </c>
      <c r="C4089" s="143">
        <v>39</v>
      </c>
      <c r="D4089" s="143">
        <v>1</v>
      </c>
      <c r="E4089" s="144">
        <v>186.61</v>
      </c>
      <c r="F4089" s="144">
        <v>46.32</v>
      </c>
      <c r="G4089" s="144">
        <v>84.16</v>
      </c>
      <c r="H4089" s="144">
        <v>19.86</v>
      </c>
      <c r="I4089" s="144">
        <v>150.34</v>
      </c>
    </row>
    <row r="4090" spans="1:9" x14ac:dyDescent="0.2">
      <c r="A4090" s="141" t="s">
        <v>8192</v>
      </c>
      <c r="B4090" s="142" t="s">
        <v>19469</v>
      </c>
      <c r="C4090" s="143">
        <v>59</v>
      </c>
      <c r="D4090" s="143">
        <v>0</v>
      </c>
      <c r="E4090" s="144">
        <v>0</v>
      </c>
      <c r="F4090" s="144">
        <v>70.069999999999993</v>
      </c>
      <c r="G4090" s="144">
        <v>0</v>
      </c>
      <c r="H4090" s="144">
        <v>0</v>
      </c>
      <c r="I4090" s="144">
        <v>70.069999999999993</v>
      </c>
    </row>
    <row r="4091" spans="1:9" x14ac:dyDescent="0.2">
      <c r="A4091" s="141" t="s">
        <v>8194</v>
      </c>
      <c r="B4091" s="142" t="s">
        <v>19470</v>
      </c>
      <c r="C4091" s="143">
        <v>354</v>
      </c>
      <c r="D4091" s="143">
        <v>2</v>
      </c>
      <c r="E4091" s="144">
        <v>211.66</v>
      </c>
      <c r="F4091" s="144">
        <v>420.42</v>
      </c>
      <c r="G4091" s="144">
        <v>168.33</v>
      </c>
      <c r="H4091" s="144">
        <v>22.53</v>
      </c>
      <c r="I4091" s="144">
        <v>611.28</v>
      </c>
    </row>
    <row r="4092" spans="1:9" x14ac:dyDescent="0.2">
      <c r="A4092" s="141" t="s">
        <v>8196</v>
      </c>
      <c r="B4092" s="142" t="s">
        <v>19471</v>
      </c>
      <c r="C4092" s="143">
        <v>81</v>
      </c>
      <c r="D4092" s="143">
        <v>1</v>
      </c>
      <c r="E4092" s="144">
        <v>860.41</v>
      </c>
      <c r="F4092" s="144">
        <v>96.2</v>
      </c>
      <c r="G4092" s="144">
        <v>84.16</v>
      </c>
      <c r="H4092" s="144">
        <v>91.58</v>
      </c>
      <c r="I4092" s="144">
        <v>271.94</v>
      </c>
    </row>
    <row r="4093" spans="1:9" x14ac:dyDescent="0.2">
      <c r="A4093" s="141" t="s">
        <v>8198</v>
      </c>
      <c r="B4093" s="142" t="s">
        <v>19472</v>
      </c>
      <c r="C4093" s="143">
        <v>37</v>
      </c>
      <c r="D4093" s="143">
        <v>0</v>
      </c>
      <c r="E4093" s="144">
        <v>0</v>
      </c>
      <c r="F4093" s="144">
        <v>43.94</v>
      </c>
      <c r="G4093" s="144">
        <v>0</v>
      </c>
      <c r="H4093" s="144">
        <v>0</v>
      </c>
      <c r="I4093" s="144">
        <v>43.94</v>
      </c>
    </row>
    <row r="4094" spans="1:9" x14ac:dyDescent="0.2">
      <c r="A4094" s="141" t="s">
        <v>8200</v>
      </c>
      <c r="B4094" s="142" t="s">
        <v>19473</v>
      </c>
      <c r="C4094" s="143">
        <v>256</v>
      </c>
      <c r="D4094" s="143">
        <v>11</v>
      </c>
      <c r="E4094" s="144">
        <v>2051.4</v>
      </c>
      <c r="F4094" s="144">
        <v>304.02</v>
      </c>
      <c r="G4094" s="144">
        <v>925.8</v>
      </c>
      <c r="H4094" s="144">
        <v>218.35</v>
      </c>
      <c r="I4094" s="144">
        <v>1448.17</v>
      </c>
    </row>
    <row r="4095" spans="1:9" x14ac:dyDescent="0.2">
      <c r="A4095" s="141" t="s">
        <v>8202</v>
      </c>
      <c r="B4095" s="142" t="s">
        <v>19474</v>
      </c>
      <c r="C4095" s="143">
        <v>13</v>
      </c>
      <c r="D4095" s="143">
        <v>1</v>
      </c>
      <c r="E4095" s="144">
        <v>5769.72</v>
      </c>
      <c r="F4095" s="144">
        <v>15.44</v>
      </c>
      <c r="G4095" s="144">
        <v>84.16</v>
      </c>
      <c r="H4095" s="144">
        <v>614.13</v>
      </c>
      <c r="I4095" s="144">
        <v>713.73</v>
      </c>
    </row>
    <row r="4096" spans="1:9" x14ac:dyDescent="0.2">
      <c r="A4096" s="141" t="s">
        <v>8204</v>
      </c>
      <c r="B4096" s="142" t="s">
        <v>19475</v>
      </c>
      <c r="C4096" s="143">
        <v>90</v>
      </c>
      <c r="D4096" s="143">
        <v>6</v>
      </c>
      <c r="E4096" s="144">
        <v>1181.8699999999999</v>
      </c>
      <c r="F4096" s="144">
        <v>106.89</v>
      </c>
      <c r="G4096" s="144">
        <v>504.98</v>
      </c>
      <c r="H4096" s="144">
        <v>125.8</v>
      </c>
      <c r="I4096" s="144">
        <v>737.67</v>
      </c>
    </row>
    <row r="4097" spans="1:9" x14ac:dyDescent="0.2">
      <c r="A4097" s="141" t="s">
        <v>8206</v>
      </c>
      <c r="B4097" s="142" t="s">
        <v>19476</v>
      </c>
      <c r="C4097" s="143">
        <v>2297</v>
      </c>
      <c r="D4097" s="143">
        <v>30</v>
      </c>
      <c r="E4097" s="144">
        <v>117299.18</v>
      </c>
      <c r="F4097" s="144">
        <v>2727.94</v>
      </c>
      <c r="G4097" s="144">
        <v>2524.91</v>
      </c>
      <c r="H4097" s="144">
        <v>12485.23</v>
      </c>
      <c r="I4097" s="144">
        <v>17738.080000000002</v>
      </c>
    </row>
    <row r="4098" spans="1:9" x14ac:dyDescent="0.2">
      <c r="A4098" s="141" t="s">
        <v>8208</v>
      </c>
      <c r="B4098" s="142" t="s">
        <v>19477</v>
      </c>
      <c r="C4098" s="143">
        <v>1610</v>
      </c>
      <c r="D4098" s="143">
        <v>22</v>
      </c>
      <c r="E4098" s="144">
        <v>26883.39</v>
      </c>
      <c r="F4098" s="144">
        <v>1912.05</v>
      </c>
      <c r="G4098" s="144">
        <v>1851.61</v>
      </c>
      <c r="H4098" s="144">
        <v>2861.45</v>
      </c>
      <c r="I4098" s="144">
        <v>6625.11</v>
      </c>
    </row>
    <row r="4099" spans="1:9" x14ac:dyDescent="0.2">
      <c r="A4099" s="141" t="s">
        <v>8210</v>
      </c>
      <c r="B4099" s="142" t="s">
        <v>19478</v>
      </c>
      <c r="C4099" s="143">
        <v>1935</v>
      </c>
      <c r="D4099" s="143">
        <v>9</v>
      </c>
      <c r="E4099" s="144">
        <v>4556.76</v>
      </c>
      <c r="F4099" s="144">
        <v>2298.02</v>
      </c>
      <c r="G4099" s="144">
        <v>757.47</v>
      </c>
      <c r="H4099" s="144">
        <v>485.02</v>
      </c>
      <c r="I4099" s="144">
        <v>3540.51</v>
      </c>
    </row>
    <row r="4100" spans="1:9" x14ac:dyDescent="0.2">
      <c r="A4100" s="141" t="s">
        <v>8212</v>
      </c>
      <c r="B4100" s="142" t="s">
        <v>19479</v>
      </c>
      <c r="C4100" s="143">
        <v>1190</v>
      </c>
      <c r="D4100" s="143">
        <v>8</v>
      </c>
      <c r="E4100" s="144">
        <v>27529.23</v>
      </c>
      <c r="F4100" s="144">
        <v>1413.26</v>
      </c>
      <c r="G4100" s="144">
        <v>673.31</v>
      </c>
      <c r="H4100" s="144">
        <v>2930.19</v>
      </c>
      <c r="I4100" s="144">
        <v>5016.76</v>
      </c>
    </row>
    <row r="4101" spans="1:9" x14ac:dyDescent="0.2">
      <c r="A4101" s="141" t="s">
        <v>8214</v>
      </c>
      <c r="B4101" s="142" t="s">
        <v>19480</v>
      </c>
      <c r="C4101" s="143">
        <v>3001</v>
      </c>
      <c r="D4101" s="143">
        <v>60</v>
      </c>
      <c r="E4101" s="144">
        <v>14644.74</v>
      </c>
      <c r="F4101" s="144">
        <v>3564.01</v>
      </c>
      <c r="G4101" s="144">
        <v>5049.83</v>
      </c>
      <c r="H4101" s="144">
        <v>1558.78</v>
      </c>
      <c r="I4101" s="144">
        <v>10172.620000000001</v>
      </c>
    </row>
    <row r="4102" spans="1:9" x14ac:dyDescent="0.2">
      <c r="A4102" s="141" t="s">
        <v>8216</v>
      </c>
      <c r="B4102" s="142" t="s">
        <v>19481</v>
      </c>
      <c r="C4102" s="143">
        <v>2826</v>
      </c>
      <c r="D4102" s="143">
        <v>44</v>
      </c>
      <c r="E4102" s="144">
        <v>12502.21</v>
      </c>
      <c r="F4102" s="144">
        <v>3356.18</v>
      </c>
      <c r="G4102" s="144">
        <v>3703.21</v>
      </c>
      <c r="H4102" s="144">
        <v>1330.73</v>
      </c>
      <c r="I4102" s="144">
        <v>8390.1200000000008</v>
      </c>
    </row>
    <row r="4103" spans="1:9" x14ac:dyDescent="0.2">
      <c r="A4103" s="141" t="s">
        <v>8218</v>
      </c>
      <c r="B4103" s="142" t="s">
        <v>19482</v>
      </c>
      <c r="C4103" s="143">
        <v>2976</v>
      </c>
      <c r="D4103" s="143">
        <v>35</v>
      </c>
      <c r="E4103" s="144">
        <v>126672.5</v>
      </c>
      <c r="F4103" s="144">
        <v>3534.32</v>
      </c>
      <c r="G4103" s="144">
        <v>2945.74</v>
      </c>
      <c r="H4103" s="144">
        <v>13482.92</v>
      </c>
      <c r="I4103" s="144">
        <v>19962.98</v>
      </c>
    </row>
    <row r="4104" spans="1:9" x14ac:dyDescent="0.2">
      <c r="A4104" s="141" t="s">
        <v>8220</v>
      </c>
      <c r="B4104" s="142" t="s">
        <v>19483</v>
      </c>
      <c r="C4104" s="143">
        <v>1407</v>
      </c>
      <c r="D4104" s="143">
        <v>15</v>
      </c>
      <c r="E4104" s="144">
        <v>4938.04</v>
      </c>
      <c r="F4104" s="144">
        <v>1670.97</v>
      </c>
      <c r="G4104" s="144">
        <v>1262.46</v>
      </c>
      <c r="H4104" s="144">
        <v>525.6</v>
      </c>
      <c r="I4104" s="144">
        <v>3459.03</v>
      </c>
    </row>
    <row r="4105" spans="1:9" x14ac:dyDescent="0.2">
      <c r="A4105" s="141" t="s">
        <v>8222</v>
      </c>
      <c r="B4105" s="142" t="s">
        <v>19484</v>
      </c>
      <c r="C4105" s="143">
        <v>2123</v>
      </c>
      <c r="D4105" s="143">
        <v>25</v>
      </c>
      <c r="E4105" s="144">
        <v>138255.35</v>
      </c>
      <c r="F4105" s="144">
        <v>2521.29</v>
      </c>
      <c r="G4105" s="144">
        <v>2104.1</v>
      </c>
      <c r="H4105" s="144">
        <v>14715.79</v>
      </c>
      <c r="I4105" s="144">
        <v>19341.18</v>
      </c>
    </row>
    <row r="4106" spans="1:9" x14ac:dyDescent="0.2">
      <c r="A4106" s="141" t="s">
        <v>8224</v>
      </c>
      <c r="B4106" s="142" t="s">
        <v>19485</v>
      </c>
      <c r="C4106" s="143">
        <v>5110</v>
      </c>
      <c r="D4106" s="143">
        <v>74</v>
      </c>
      <c r="E4106" s="144">
        <v>56711.71</v>
      </c>
      <c r="F4106" s="144">
        <v>6068.68</v>
      </c>
      <c r="G4106" s="144">
        <v>6228.12</v>
      </c>
      <c r="H4106" s="144">
        <v>6036.35</v>
      </c>
      <c r="I4106" s="144">
        <v>18333.150000000001</v>
      </c>
    </row>
    <row r="4107" spans="1:9" x14ac:dyDescent="0.2">
      <c r="A4107" s="141" t="s">
        <v>8226</v>
      </c>
      <c r="B4107" s="142" t="s">
        <v>19486</v>
      </c>
      <c r="C4107" s="143">
        <v>2609</v>
      </c>
      <c r="D4107" s="143">
        <v>33</v>
      </c>
      <c r="E4107" s="144">
        <v>38945.56</v>
      </c>
      <c r="F4107" s="144">
        <v>3098.47</v>
      </c>
      <c r="G4107" s="144">
        <v>2777.41</v>
      </c>
      <c r="H4107" s="144">
        <v>4145.34</v>
      </c>
      <c r="I4107" s="144">
        <v>10021.219999999999</v>
      </c>
    </row>
    <row r="4108" spans="1:9" x14ac:dyDescent="0.2">
      <c r="A4108" s="141" t="s">
        <v>8228</v>
      </c>
      <c r="B4108" s="142" t="s">
        <v>19487</v>
      </c>
      <c r="C4108" s="143">
        <v>1288</v>
      </c>
      <c r="D4108" s="143">
        <v>2</v>
      </c>
      <c r="E4108" s="144">
        <v>524.25</v>
      </c>
      <c r="F4108" s="144">
        <v>1529.64</v>
      </c>
      <c r="G4108" s="144">
        <v>168.33</v>
      </c>
      <c r="H4108" s="144">
        <v>55.8</v>
      </c>
      <c r="I4108" s="144">
        <v>1753.77</v>
      </c>
    </row>
    <row r="4109" spans="1:9" x14ac:dyDescent="0.2">
      <c r="A4109" s="141" t="s">
        <v>8230</v>
      </c>
      <c r="B4109" s="142" t="s">
        <v>19488</v>
      </c>
      <c r="C4109" s="143">
        <v>4192</v>
      </c>
      <c r="D4109" s="143">
        <v>67</v>
      </c>
      <c r="E4109" s="144">
        <v>118743.34</v>
      </c>
      <c r="F4109" s="144">
        <v>4978.46</v>
      </c>
      <c r="G4109" s="144">
        <v>5638.98</v>
      </c>
      <c r="H4109" s="144">
        <v>12638.95</v>
      </c>
      <c r="I4109" s="144">
        <v>23256.39</v>
      </c>
    </row>
    <row r="4110" spans="1:9" x14ac:dyDescent="0.2">
      <c r="A4110" s="141" t="s">
        <v>8232</v>
      </c>
      <c r="B4110" s="142" t="s">
        <v>19489</v>
      </c>
      <c r="C4110" s="143">
        <v>3440</v>
      </c>
      <c r="D4110" s="143">
        <v>50</v>
      </c>
      <c r="E4110" s="144">
        <v>15598.63</v>
      </c>
      <c r="F4110" s="144">
        <v>4085.37</v>
      </c>
      <c r="G4110" s="144">
        <v>4208.1899999999996</v>
      </c>
      <c r="H4110" s="144">
        <v>1660.3</v>
      </c>
      <c r="I4110" s="144">
        <v>9953.86</v>
      </c>
    </row>
    <row r="4111" spans="1:9" x14ac:dyDescent="0.2">
      <c r="A4111" s="141" t="s">
        <v>8234</v>
      </c>
      <c r="B4111" s="142" t="s">
        <v>19490</v>
      </c>
      <c r="C4111" s="143">
        <v>4374</v>
      </c>
      <c r="D4111" s="143">
        <v>42</v>
      </c>
      <c r="E4111" s="144">
        <v>53336</v>
      </c>
      <c r="F4111" s="144">
        <v>5194.6000000000004</v>
      </c>
      <c r="G4111" s="144">
        <v>3534.88</v>
      </c>
      <c r="H4111" s="144">
        <v>5677.04</v>
      </c>
      <c r="I4111" s="144">
        <v>14406.52</v>
      </c>
    </row>
    <row r="4112" spans="1:9" x14ac:dyDescent="0.2">
      <c r="A4112" s="141" t="s">
        <v>8236</v>
      </c>
      <c r="B4112" s="142" t="s">
        <v>19491</v>
      </c>
      <c r="C4112" s="143">
        <v>8134</v>
      </c>
      <c r="D4112" s="143">
        <v>129</v>
      </c>
      <c r="E4112" s="144">
        <v>246377.42</v>
      </c>
      <c r="F4112" s="144">
        <v>9660</v>
      </c>
      <c r="G4112" s="144">
        <v>10857.14</v>
      </c>
      <c r="H4112" s="144">
        <v>26224.22</v>
      </c>
      <c r="I4112" s="144">
        <v>46741.36</v>
      </c>
    </row>
    <row r="4113" spans="1:9" x14ac:dyDescent="0.2">
      <c r="A4113" s="141" t="s">
        <v>8238</v>
      </c>
      <c r="B4113" s="142" t="s">
        <v>19492</v>
      </c>
      <c r="C4113" s="143">
        <v>989</v>
      </c>
      <c r="D4113" s="143">
        <v>9</v>
      </c>
      <c r="E4113" s="144">
        <v>8214.42</v>
      </c>
      <c r="F4113" s="144">
        <v>1174.54</v>
      </c>
      <c r="G4113" s="144">
        <v>757.47</v>
      </c>
      <c r="H4113" s="144">
        <v>874.34</v>
      </c>
      <c r="I4113" s="144">
        <v>2806.35</v>
      </c>
    </row>
    <row r="4114" spans="1:9" x14ac:dyDescent="0.2">
      <c r="A4114" s="141" t="s">
        <v>8240</v>
      </c>
      <c r="B4114" s="142" t="s">
        <v>19493</v>
      </c>
      <c r="C4114" s="143">
        <v>3328</v>
      </c>
      <c r="D4114" s="143">
        <v>27</v>
      </c>
      <c r="E4114" s="144">
        <v>47559.42</v>
      </c>
      <c r="F4114" s="144">
        <v>3952.36</v>
      </c>
      <c r="G4114" s="144">
        <v>2272.42</v>
      </c>
      <c r="H4114" s="144">
        <v>5062.1899999999996</v>
      </c>
      <c r="I4114" s="144">
        <v>11286.97</v>
      </c>
    </row>
    <row r="4115" spans="1:9" x14ac:dyDescent="0.2">
      <c r="A4115" s="141" t="s">
        <v>8242</v>
      </c>
      <c r="B4115" s="142" t="s">
        <v>19494</v>
      </c>
      <c r="C4115" s="143">
        <v>10078</v>
      </c>
      <c r="D4115" s="143">
        <v>123</v>
      </c>
      <c r="E4115" s="144">
        <v>41677.96</v>
      </c>
      <c r="F4115" s="144">
        <v>11968.71</v>
      </c>
      <c r="G4115" s="144">
        <v>10352.15</v>
      </c>
      <c r="H4115" s="144">
        <v>4436.17</v>
      </c>
      <c r="I4115" s="144">
        <v>26757.03</v>
      </c>
    </row>
    <row r="4116" spans="1:9" x14ac:dyDescent="0.2">
      <c r="A4116" s="141" t="s">
        <v>8244</v>
      </c>
      <c r="B4116" s="142" t="s">
        <v>19495</v>
      </c>
      <c r="C4116" s="143">
        <v>3682</v>
      </c>
      <c r="D4116" s="143">
        <v>27</v>
      </c>
      <c r="E4116" s="144">
        <v>39032.94</v>
      </c>
      <c r="F4116" s="144">
        <v>4372.78</v>
      </c>
      <c r="G4116" s="144">
        <v>2272.42</v>
      </c>
      <c r="H4116" s="144">
        <v>4154.6400000000003</v>
      </c>
      <c r="I4116" s="144">
        <v>10799.84</v>
      </c>
    </row>
    <row r="4117" spans="1:9" x14ac:dyDescent="0.2">
      <c r="A4117" s="141" t="s">
        <v>8246</v>
      </c>
      <c r="B4117" s="142" t="s">
        <v>19496</v>
      </c>
      <c r="C4117" s="143">
        <v>1768</v>
      </c>
      <c r="D4117" s="143">
        <v>20</v>
      </c>
      <c r="E4117" s="144">
        <v>33298.269999999997</v>
      </c>
      <c r="F4117" s="144">
        <v>2099.69</v>
      </c>
      <c r="G4117" s="144">
        <v>1683.28</v>
      </c>
      <c r="H4117" s="144">
        <v>3544.24</v>
      </c>
      <c r="I4117" s="144">
        <v>7327.21</v>
      </c>
    </row>
    <row r="4118" spans="1:9" x14ac:dyDescent="0.2">
      <c r="A4118" s="141" t="s">
        <v>8248</v>
      </c>
      <c r="B4118" s="142" t="s">
        <v>19497</v>
      </c>
      <c r="C4118" s="143">
        <v>5455</v>
      </c>
      <c r="D4118" s="143">
        <v>86</v>
      </c>
      <c r="E4118" s="144">
        <v>100659.05</v>
      </c>
      <c r="F4118" s="144">
        <v>6478.4</v>
      </c>
      <c r="G4118" s="144">
        <v>7238.09</v>
      </c>
      <c r="H4118" s="144">
        <v>10714.07</v>
      </c>
      <c r="I4118" s="144">
        <v>24430.560000000001</v>
      </c>
    </row>
    <row r="4119" spans="1:9" x14ac:dyDescent="0.2">
      <c r="A4119" s="141" t="s">
        <v>8250</v>
      </c>
      <c r="B4119" s="142" t="s">
        <v>19498</v>
      </c>
      <c r="C4119" s="143">
        <v>2638</v>
      </c>
      <c r="D4119" s="143">
        <v>28</v>
      </c>
      <c r="E4119" s="144">
        <v>5097.9399999999996</v>
      </c>
      <c r="F4119" s="144">
        <v>3132.91</v>
      </c>
      <c r="G4119" s="144">
        <v>2356.58</v>
      </c>
      <c r="H4119" s="144">
        <v>542.62</v>
      </c>
      <c r="I4119" s="144">
        <v>6032.11</v>
      </c>
    </row>
    <row r="4120" spans="1:9" x14ac:dyDescent="0.2">
      <c r="A4120" s="141" t="s">
        <v>8252</v>
      </c>
      <c r="B4120" s="142" t="s">
        <v>19499</v>
      </c>
      <c r="C4120" s="143">
        <v>1521</v>
      </c>
      <c r="D4120" s="143">
        <v>10</v>
      </c>
      <c r="E4120" s="144">
        <v>8092.56</v>
      </c>
      <c r="F4120" s="144">
        <v>1806.35</v>
      </c>
      <c r="G4120" s="144">
        <v>841.64</v>
      </c>
      <c r="H4120" s="144">
        <v>861.37</v>
      </c>
      <c r="I4120" s="144">
        <v>3509.36</v>
      </c>
    </row>
    <row r="4121" spans="1:9" x14ac:dyDescent="0.2">
      <c r="A4121" s="141" t="s">
        <v>8254</v>
      </c>
      <c r="B4121" s="142" t="s">
        <v>19500</v>
      </c>
      <c r="C4121" s="143">
        <v>3360</v>
      </c>
      <c r="D4121" s="143">
        <v>62</v>
      </c>
      <c r="E4121" s="144">
        <v>707096.32</v>
      </c>
      <c r="F4121" s="144">
        <v>3990.36</v>
      </c>
      <c r="G4121" s="144">
        <v>5218.16</v>
      </c>
      <c r="H4121" s="144">
        <v>75262.789999999994</v>
      </c>
      <c r="I4121" s="144">
        <v>84471.31</v>
      </c>
    </row>
    <row r="4122" spans="1:9" x14ac:dyDescent="0.2">
      <c r="A4122" s="141" t="s">
        <v>8256</v>
      </c>
      <c r="B4122" s="142" t="s">
        <v>19501</v>
      </c>
      <c r="C4122" s="143">
        <v>2551</v>
      </c>
      <c r="D4122" s="143">
        <v>26</v>
      </c>
      <c r="E4122" s="144">
        <v>25498.5</v>
      </c>
      <c r="F4122" s="144">
        <v>3029.59</v>
      </c>
      <c r="G4122" s="144">
        <v>2188.2600000000002</v>
      </c>
      <c r="H4122" s="144">
        <v>2714.04</v>
      </c>
      <c r="I4122" s="144">
        <v>7931.89</v>
      </c>
    </row>
    <row r="4123" spans="1:9" x14ac:dyDescent="0.2">
      <c r="A4123" s="141" t="s">
        <v>8258</v>
      </c>
      <c r="B4123" s="142" t="s">
        <v>19502</v>
      </c>
      <c r="C4123" s="143">
        <v>2129</v>
      </c>
      <c r="D4123" s="143">
        <v>32</v>
      </c>
      <c r="E4123" s="144">
        <v>16061.11</v>
      </c>
      <c r="F4123" s="144">
        <v>2528.42</v>
      </c>
      <c r="G4123" s="144">
        <v>2693.24</v>
      </c>
      <c r="H4123" s="144">
        <v>1709.54</v>
      </c>
      <c r="I4123" s="144">
        <v>6931.2</v>
      </c>
    </row>
    <row r="4124" spans="1:9" x14ac:dyDescent="0.2">
      <c r="A4124" s="141" t="s">
        <v>8260</v>
      </c>
      <c r="B4124" s="142" t="s">
        <v>19503</v>
      </c>
      <c r="C4124" s="143">
        <v>97613</v>
      </c>
      <c r="D4124" s="143">
        <v>1565</v>
      </c>
      <c r="E4124" s="144">
        <v>872131.33</v>
      </c>
      <c r="F4124" s="144">
        <v>115925.98</v>
      </c>
      <c r="G4124" s="144">
        <v>131716.38</v>
      </c>
      <c r="H4124" s="144">
        <v>92828.99</v>
      </c>
      <c r="I4124" s="144">
        <v>340471.35</v>
      </c>
    </row>
    <row r="4125" spans="1:9" x14ac:dyDescent="0.2">
      <c r="A4125" s="141" t="s">
        <v>8262</v>
      </c>
      <c r="B4125" s="142" t="s">
        <v>19504</v>
      </c>
      <c r="C4125" s="143">
        <v>1731</v>
      </c>
      <c r="D4125" s="143">
        <v>42</v>
      </c>
      <c r="E4125" s="144">
        <v>59720.97</v>
      </c>
      <c r="F4125" s="144">
        <v>2055.75</v>
      </c>
      <c r="G4125" s="144">
        <v>3534.88</v>
      </c>
      <c r="H4125" s="144">
        <v>6356.66</v>
      </c>
      <c r="I4125" s="144">
        <v>11947.29</v>
      </c>
    </row>
    <row r="4126" spans="1:9" x14ac:dyDescent="0.2">
      <c r="A4126" s="141" t="s">
        <v>8264</v>
      </c>
      <c r="B4126" s="142" t="s">
        <v>19505</v>
      </c>
      <c r="C4126" s="143">
        <v>3480</v>
      </c>
      <c r="D4126" s="143">
        <v>30</v>
      </c>
      <c r="E4126" s="144">
        <v>76809.98</v>
      </c>
      <c r="F4126" s="144">
        <v>4132.87</v>
      </c>
      <c r="G4126" s="144">
        <v>2524.91</v>
      </c>
      <c r="H4126" s="144">
        <v>8175.59</v>
      </c>
      <c r="I4126" s="144">
        <v>14833.37</v>
      </c>
    </row>
    <row r="4127" spans="1:9" x14ac:dyDescent="0.2">
      <c r="A4127" s="141" t="s">
        <v>8266</v>
      </c>
      <c r="B4127" s="142" t="s">
        <v>19506</v>
      </c>
      <c r="C4127" s="143">
        <v>18242</v>
      </c>
      <c r="D4127" s="143">
        <v>226</v>
      </c>
      <c r="E4127" s="144">
        <v>81051.63</v>
      </c>
      <c r="F4127" s="144">
        <v>21664.34</v>
      </c>
      <c r="G4127" s="144">
        <v>19021.02</v>
      </c>
      <c r="H4127" s="144">
        <v>8627.07</v>
      </c>
      <c r="I4127" s="144">
        <v>49312.43</v>
      </c>
    </row>
    <row r="4128" spans="1:9" x14ac:dyDescent="0.2">
      <c r="A4128" s="141" t="s">
        <v>8268</v>
      </c>
      <c r="B4128" s="142" t="s">
        <v>19507</v>
      </c>
      <c r="C4128" s="143">
        <v>3562</v>
      </c>
      <c r="D4128" s="143">
        <v>31</v>
      </c>
      <c r="E4128" s="144">
        <v>10514.74</v>
      </c>
      <c r="F4128" s="144">
        <v>4230.26</v>
      </c>
      <c r="G4128" s="144">
        <v>2609.08</v>
      </c>
      <c r="H4128" s="144">
        <v>1119.18</v>
      </c>
      <c r="I4128" s="144">
        <v>7958.52</v>
      </c>
    </row>
    <row r="4129" spans="1:9" x14ac:dyDescent="0.2">
      <c r="A4129" s="141" t="s">
        <v>8270</v>
      </c>
      <c r="B4129" s="142" t="s">
        <v>19508</v>
      </c>
      <c r="C4129" s="143">
        <v>611</v>
      </c>
      <c r="D4129" s="143">
        <v>31</v>
      </c>
      <c r="E4129" s="144">
        <v>211826.59</v>
      </c>
      <c r="F4129" s="144">
        <v>725.63</v>
      </c>
      <c r="G4129" s="144">
        <v>2609.08</v>
      </c>
      <c r="H4129" s="144">
        <v>22546.66</v>
      </c>
      <c r="I4129" s="144">
        <v>25881.37</v>
      </c>
    </row>
    <row r="4130" spans="1:9" x14ac:dyDescent="0.2">
      <c r="A4130" s="141" t="s">
        <v>8272</v>
      </c>
      <c r="B4130" s="142" t="s">
        <v>19509</v>
      </c>
      <c r="C4130" s="143">
        <v>1041</v>
      </c>
      <c r="D4130" s="143">
        <v>4</v>
      </c>
      <c r="E4130" s="144">
        <v>919.64</v>
      </c>
      <c r="F4130" s="144">
        <v>1236.3</v>
      </c>
      <c r="G4130" s="144">
        <v>336.66</v>
      </c>
      <c r="H4130" s="144">
        <v>97.89</v>
      </c>
      <c r="I4130" s="144">
        <v>1670.85</v>
      </c>
    </row>
    <row r="4131" spans="1:9" x14ac:dyDescent="0.2">
      <c r="A4131" s="141" t="s">
        <v>8274</v>
      </c>
      <c r="B4131" s="142" t="s">
        <v>19510</v>
      </c>
      <c r="C4131" s="143">
        <v>223</v>
      </c>
      <c r="D4131" s="143">
        <v>0</v>
      </c>
      <c r="E4131" s="144">
        <v>0</v>
      </c>
      <c r="F4131" s="144">
        <v>264.83999999999997</v>
      </c>
      <c r="G4131" s="144">
        <v>0</v>
      </c>
      <c r="H4131" s="144">
        <v>0</v>
      </c>
      <c r="I4131" s="144">
        <v>264.83999999999997</v>
      </c>
    </row>
    <row r="4132" spans="1:9" x14ac:dyDescent="0.2">
      <c r="A4132" s="141" t="s">
        <v>8276</v>
      </c>
      <c r="B4132" s="142" t="s">
        <v>19511</v>
      </c>
      <c r="C4132" s="143">
        <v>1018</v>
      </c>
      <c r="D4132" s="143">
        <v>4</v>
      </c>
      <c r="E4132" s="144">
        <v>1063.3399999999999</v>
      </c>
      <c r="F4132" s="144">
        <v>1208.98</v>
      </c>
      <c r="G4132" s="144">
        <v>336.66</v>
      </c>
      <c r="H4132" s="144">
        <v>113.18</v>
      </c>
      <c r="I4132" s="144">
        <v>1658.82</v>
      </c>
    </row>
    <row r="4133" spans="1:9" x14ac:dyDescent="0.2">
      <c r="A4133" s="141" t="s">
        <v>8278</v>
      </c>
      <c r="B4133" s="142" t="s">
        <v>19512</v>
      </c>
      <c r="C4133" s="143">
        <v>984</v>
      </c>
      <c r="D4133" s="143">
        <v>19</v>
      </c>
      <c r="E4133" s="144">
        <v>113352.21</v>
      </c>
      <c r="F4133" s="144">
        <v>1168.6099999999999</v>
      </c>
      <c r="G4133" s="144">
        <v>1599.11</v>
      </c>
      <c r="H4133" s="144">
        <v>12065.12</v>
      </c>
      <c r="I4133" s="144">
        <v>14832.84</v>
      </c>
    </row>
    <row r="4134" spans="1:9" x14ac:dyDescent="0.2">
      <c r="A4134" s="141" t="s">
        <v>8280</v>
      </c>
      <c r="B4134" s="142" t="s">
        <v>19513</v>
      </c>
      <c r="C4134" s="143">
        <v>5216</v>
      </c>
      <c r="D4134" s="143">
        <v>80</v>
      </c>
      <c r="E4134" s="144">
        <v>81576.61</v>
      </c>
      <c r="F4134" s="144">
        <v>6194.56</v>
      </c>
      <c r="G4134" s="144">
        <v>6733.1</v>
      </c>
      <c r="H4134" s="144">
        <v>8682.9500000000007</v>
      </c>
      <c r="I4134" s="144">
        <v>21610.61</v>
      </c>
    </row>
    <row r="4135" spans="1:9" x14ac:dyDescent="0.2">
      <c r="A4135" s="141" t="s">
        <v>8282</v>
      </c>
      <c r="B4135" s="142" t="s">
        <v>19514</v>
      </c>
      <c r="C4135" s="143">
        <v>3316</v>
      </c>
      <c r="D4135" s="143">
        <v>56</v>
      </c>
      <c r="E4135" s="144">
        <v>30260.59</v>
      </c>
      <c r="F4135" s="144">
        <v>3938.11</v>
      </c>
      <c r="G4135" s="144">
        <v>4713.18</v>
      </c>
      <c r="H4135" s="144">
        <v>3220.91</v>
      </c>
      <c r="I4135" s="144">
        <v>11872.2</v>
      </c>
    </row>
    <row r="4136" spans="1:9" x14ac:dyDescent="0.2">
      <c r="A4136" s="141" t="s">
        <v>8284</v>
      </c>
      <c r="B4136" s="142" t="s">
        <v>19515</v>
      </c>
      <c r="C4136" s="143">
        <v>2429</v>
      </c>
      <c r="D4136" s="143">
        <v>18</v>
      </c>
      <c r="E4136" s="144">
        <v>6402.36</v>
      </c>
      <c r="F4136" s="144">
        <v>2884.7</v>
      </c>
      <c r="G4136" s="144">
        <v>1514.95</v>
      </c>
      <c r="H4136" s="144">
        <v>681.46</v>
      </c>
      <c r="I4136" s="144">
        <v>5081.1099999999997</v>
      </c>
    </row>
    <row r="4137" spans="1:9" x14ac:dyDescent="0.2">
      <c r="A4137" s="141" t="s">
        <v>8286</v>
      </c>
      <c r="B4137" s="142" t="s">
        <v>19516</v>
      </c>
      <c r="C4137" s="143">
        <v>1723</v>
      </c>
      <c r="D4137" s="143">
        <v>26</v>
      </c>
      <c r="E4137" s="144">
        <v>34988.410000000003</v>
      </c>
      <c r="F4137" s="144">
        <v>2046.25</v>
      </c>
      <c r="G4137" s="144">
        <v>2188.2600000000002</v>
      </c>
      <c r="H4137" s="144">
        <v>3724.14</v>
      </c>
      <c r="I4137" s="144">
        <v>7958.65</v>
      </c>
    </row>
    <row r="4138" spans="1:9" x14ac:dyDescent="0.2">
      <c r="A4138" s="141" t="s">
        <v>8288</v>
      </c>
      <c r="B4138" s="142" t="s">
        <v>19517</v>
      </c>
      <c r="C4138" s="143">
        <v>1347</v>
      </c>
      <c r="D4138" s="143">
        <v>11</v>
      </c>
      <c r="E4138" s="144">
        <v>7710.47</v>
      </c>
      <c r="F4138" s="144">
        <v>1599.71</v>
      </c>
      <c r="G4138" s="144">
        <v>925.8</v>
      </c>
      <c r="H4138" s="144">
        <v>820.7</v>
      </c>
      <c r="I4138" s="144">
        <v>3346.21</v>
      </c>
    </row>
    <row r="4139" spans="1:9" x14ac:dyDescent="0.2">
      <c r="A4139" s="141" t="s">
        <v>8290</v>
      </c>
      <c r="B4139" s="142" t="s">
        <v>19518</v>
      </c>
      <c r="C4139" s="143">
        <v>2918</v>
      </c>
      <c r="D4139" s="143">
        <v>49</v>
      </c>
      <c r="E4139" s="144">
        <v>87851.77</v>
      </c>
      <c r="F4139" s="144">
        <v>3465.44</v>
      </c>
      <c r="G4139" s="144">
        <v>4124.0200000000004</v>
      </c>
      <c r="H4139" s="144">
        <v>9350.8700000000008</v>
      </c>
      <c r="I4139" s="144">
        <v>16940.330000000002</v>
      </c>
    </row>
    <row r="4140" spans="1:9" x14ac:dyDescent="0.2">
      <c r="A4140" s="141" t="s">
        <v>8292</v>
      </c>
      <c r="B4140" s="142" t="s">
        <v>19519</v>
      </c>
      <c r="C4140" s="143">
        <v>943</v>
      </c>
      <c r="D4140" s="143">
        <v>2</v>
      </c>
      <c r="E4140" s="144">
        <v>597.94000000000005</v>
      </c>
      <c r="F4140" s="144">
        <v>1119.9100000000001</v>
      </c>
      <c r="G4140" s="144">
        <v>168.33</v>
      </c>
      <c r="H4140" s="144">
        <v>63.65</v>
      </c>
      <c r="I4140" s="144">
        <v>1351.89</v>
      </c>
    </row>
    <row r="4141" spans="1:9" x14ac:dyDescent="0.2">
      <c r="A4141" s="141" t="s">
        <v>8294</v>
      </c>
      <c r="B4141" s="142" t="s">
        <v>19520</v>
      </c>
      <c r="C4141" s="143">
        <v>1634</v>
      </c>
      <c r="D4141" s="143">
        <v>20</v>
      </c>
      <c r="E4141" s="144">
        <v>10286.799999999999</v>
      </c>
      <c r="F4141" s="144">
        <v>1940.55</v>
      </c>
      <c r="G4141" s="144">
        <v>1683.28</v>
      </c>
      <c r="H4141" s="144">
        <v>1094.92</v>
      </c>
      <c r="I4141" s="144">
        <v>4718.75</v>
      </c>
    </row>
    <row r="4142" spans="1:9" x14ac:dyDescent="0.2">
      <c r="A4142" s="141" t="s">
        <v>8296</v>
      </c>
      <c r="B4142" s="142" t="s">
        <v>19521</v>
      </c>
      <c r="C4142" s="143">
        <v>1615</v>
      </c>
      <c r="D4142" s="143">
        <v>9</v>
      </c>
      <c r="E4142" s="144">
        <v>3098.5</v>
      </c>
      <c r="F4142" s="144">
        <v>1917.98</v>
      </c>
      <c r="G4142" s="144">
        <v>757.47</v>
      </c>
      <c r="H4142" s="144">
        <v>329.8</v>
      </c>
      <c r="I4142" s="144">
        <v>3005.25</v>
      </c>
    </row>
    <row r="4143" spans="1:9" x14ac:dyDescent="0.2">
      <c r="A4143" s="141" t="s">
        <v>8298</v>
      </c>
      <c r="B4143" s="142" t="s">
        <v>19522</v>
      </c>
      <c r="C4143" s="143">
        <v>2207</v>
      </c>
      <c r="D4143" s="143">
        <v>45</v>
      </c>
      <c r="E4143" s="144">
        <v>31400.6</v>
      </c>
      <c r="F4143" s="144">
        <v>2621.0500000000002</v>
      </c>
      <c r="G4143" s="144">
        <v>3787.38</v>
      </c>
      <c r="H4143" s="144">
        <v>3342.26</v>
      </c>
      <c r="I4143" s="144">
        <v>9750.69</v>
      </c>
    </row>
    <row r="4144" spans="1:9" x14ac:dyDescent="0.2">
      <c r="A4144" s="141" t="s">
        <v>8300</v>
      </c>
      <c r="B4144" s="142" t="s">
        <v>19523</v>
      </c>
      <c r="C4144" s="143">
        <v>1382</v>
      </c>
      <c r="D4144" s="143">
        <v>37</v>
      </c>
      <c r="E4144" s="144">
        <v>6627.64</v>
      </c>
      <c r="F4144" s="144">
        <v>1641.27</v>
      </c>
      <c r="G4144" s="144">
        <v>3114.06</v>
      </c>
      <c r="H4144" s="144">
        <v>705.44</v>
      </c>
      <c r="I4144" s="144">
        <v>5460.77</v>
      </c>
    </row>
    <row r="4145" spans="1:9" x14ac:dyDescent="0.2">
      <c r="A4145" s="141" t="s">
        <v>8302</v>
      </c>
      <c r="B4145" s="142" t="s">
        <v>19524</v>
      </c>
      <c r="C4145" s="143">
        <v>3151</v>
      </c>
      <c r="D4145" s="143">
        <v>33</v>
      </c>
      <c r="E4145" s="144">
        <v>42731.26</v>
      </c>
      <c r="F4145" s="144">
        <v>3742.15</v>
      </c>
      <c r="G4145" s="144">
        <v>2777.41</v>
      </c>
      <c r="H4145" s="144">
        <v>4548.28</v>
      </c>
      <c r="I4145" s="144">
        <v>11067.84</v>
      </c>
    </row>
    <row r="4146" spans="1:9" x14ac:dyDescent="0.2">
      <c r="A4146" s="141" t="s">
        <v>8304</v>
      </c>
      <c r="B4146" s="142" t="s">
        <v>19525</v>
      </c>
      <c r="C4146" s="143">
        <v>9871</v>
      </c>
      <c r="D4146" s="143">
        <v>144</v>
      </c>
      <c r="E4146" s="144">
        <v>48370.28</v>
      </c>
      <c r="F4146" s="144">
        <v>11722.88</v>
      </c>
      <c r="G4146" s="144">
        <v>12119.59</v>
      </c>
      <c r="H4146" s="144">
        <v>5148.5</v>
      </c>
      <c r="I4146" s="144">
        <v>28990.97</v>
      </c>
    </row>
    <row r="4147" spans="1:9" x14ac:dyDescent="0.2">
      <c r="A4147" s="141" t="s">
        <v>8306</v>
      </c>
      <c r="B4147" s="142" t="s">
        <v>19526</v>
      </c>
      <c r="C4147" s="143">
        <v>946</v>
      </c>
      <c r="D4147" s="143">
        <v>6</v>
      </c>
      <c r="E4147" s="144">
        <v>26386.639999999999</v>
      </c>
      <c r="F4147" s="144">
        <v>1123.48</v>
      </c>
      <c r="G4147" s="144">
        <v>504.98</v>
      </c>
      <c r="H4147" s="144">
        <v>2808.58</v>
      </c>
      <c r="I4147" s="144">
        <v>4437.04</v>
      </c>
    </row>
    <row r="4148" spans="1:9" x14ac:dyDescent="0.2">
      <c r="A4148" s="141" t="s">
        <v>8308</v>
      </c>
      <c r="B4148" s="142" t="s">
        <v>19527</v>
      </c>
      <c r="C4148" s="143">
        <v>513</v>
      </c>
      <c r="D4148" s="143">
        <v>2</v>
      </c>
      <c r="E4148" s="144">
        <v>18318.86</v>
      </c>
      <c r="F4148" s="144">
        <v>609.24</v>
      </c>
      <c r="G4148" s="144">
        <v>168.33</v>
      </c>
      <c r="H4148" s="144">
        <v>1949.85</v>
      </c>
      <c r="I4148" s="144">
        <v>2727.42</v>
      </c>
    </row>
    <row r="4149" spans="1:9" x14ac:dyDescent="0.2">
      <c r="A4149" s="141" t="s">
        <v>8310</v>
      </c>
      <c r="B4149" s="142" t="s">
        <v>19528</v>
      </c>
      <c r="C4149" s="143">
        <v>1213</v>
      </c>
      <c r="D4149" s="143">
        <v>20</v>
      </c>
      <c r="E4149" s="144">
        <v>31896.76</v>
      </c>
      <c r="F4149" s="144">
        <v>1440.57</v>
      </c>
      <c r="G4149" s="144">
        <v>1683.28</v>
      </c>
      <c r="H4149" s="144">
        <v>3395.06</v>
      </c>
      <c r="I4149" s="144">
        <v>6518.91</v>
      </c>
    </row>
    <row r="4150" spans="1:9" x14ac:dyDescent="0.2">
      <c r="A4150" s="141" t="s">
        <v>8312</v>
      </c>
      <c r="B4150" s="142" t="s">
        <v>19529</v>
      </c>
      <c r="C4150" s="143">
        <v>1222</v>
      </c>
      <c r="D4150" s="143">
        <v>6</v>
      </c>
      <c r="E4150" s="144">
        <v>1212.8499999999999</v>
      </c>
      <c r="F4150" s="144">
        <v>1451.26</v>
      </c>
      <c r="G4150" s="144">
        <v>504.98</v>
      </c>
      <c r="H4150" s="144">
        <v>129.1</v>
      </c>
      <c r="I4150" s="144">
        <v>2085.34</v>
      </c>
    </row>
    <row r="4151" spans="1:9" x14ac:dyDescent="0.2">
      <c r="A4151" s="141" t="s">
        <v>8314</v>
      </c>
      <c r="B4151" s="142" t="s">
        <v>19530</v>
      </c>
      <c r="C4151" s="143">
        <v>1524</v>
      </c>
      <c r="D4151" s="143">
        <v>54</v>
      </c>
      <c r="E4151" s="144">
        <v>28298.45</v>
      </c>
      <c r="F4151" s="144">
        <v>1809.91</v>
      </c>
      <c r="G4151" s="144">
        <v>4544.8500000000004</v>
      </c>
      <c r="H4151" s="144">
        <v>3012.06</v>
      </c>
      <c r="I4151" s="144">
        <v>9366.82</v>
      </c>
    </row>
    <row r="4152" spans="1:9" x14ac:dyDescent="0.2">
      <c r="A4152" s="141" t="s">
        <v>8316</v>
      </c>
      <c r="B4152" s="142" t="s">
        <v>19531</v>
      </c>
      <c r="C4152" s="143">
        <v>13257</v>
      </c>
      <c r="D4152" s="143">
        <v>162</v>
      </c>
      <c r="E4152" s="144">
        <v>118421.09</v>
      </c>
      <c r="F4152" s="144">
        <v>15744.12</v>
      </c>
      <c r="G4152" s="144">
        <v>13634.54</v>
      </c>
      <c r="H4152" s="144">
        <v>12604.65</v>
      </c>
      <c r="I4152" s="144">
        <v>41983.31</v>
      </c>
    </row>
    <row r="4153" spans="1:9" x14ac:dyDescent="0.2">
      <c r="A4153" s="141" t="s">
        <v>8318</v>
      </c>
      <c r="B4153" s="142" t="s">
        <v>19532</v>
      </c>
      <c r="C4153" s="143">
        <v>3589</v>
      </c>
      <c r="D4153" s="143">
        <v>28</v>
      </c>
      <c r="E4153" s="144">
        <v>8265.5300000000007</v>
      </c>
      <c r="F4153" s="144">
        <v>4262.33</v>
      </c>
      <c r="G4153" s="144">
        <v>2356.58</v>
      </c>
      <c r="H4153" s="144">
        <v>879.78</v>
      </c>
      <c r="I4153" s="144">
        <v>7498.69</v>
      </c>
    </row>
    <row r="4154" spans="1:9" x14ac:dyDescent="0.2">
      <c r="A4154" s="141" t="s">
        <v>8320</v>
      </c>
      <c r="B4154" s="142" t="s">
        <v>19533</v>
      </c>
      <c r="C4154" s="143">
        <v>2243</v>
      </c>
      <c r="D4154" s="143">
        <v>14</v>
      </c>
      <c r="E4154" s="144">
        <v>4240.78</v>
      </c>
      <c r="F4154" s="144">
        <v>2663.81</v>
      </c>
      <c r="G4154" s="144">
        <v>1178.3</v>
      </c>
      <c r="H4154" s="144">
        <v>451.38</v>
      </c>
      <c r="I4154" s="144">
        <v>4293.49</v>
      </c>
    </row>
    <row r="4155" spans="1:9" x14ac:dyDescent="0.2">
      <c r="A4155" s="141" t="s">
        <v>8322</v>
      </c>
      <c r="B4155" s="142" t="s">
        <v>19534</v>
      </c>
      <c r="C4155" s="143">
        <v>2689</v>
      </c>
      <c r="D4155" s="143">
        <v>30</v>
      </c>
      <c r="E4155" s="144">
        <v>11839.64</v>
      </c>
      <c r="F4155" s="144">
        <v>3193.48</v>
      </c>
      <c r="G4155" s="144">
        <v>2524.91</v>
      </c>
      <c r="H4155" s="144">
        <v>1260.2</v>
      </c>
      <c r="I4155" s="144">
        <v>6978.59</v>
      </c>
    </row>
    <row r="4156" spans="1:9" x14ac:dyDescent="0.2">
      <c r="A4156" s="141" t="s">
        <v>8324</v>
      </c>
      <c r="B4156" s="142" t="s">
        <v>19535</v>
      </c>
      <c r="C4156" s="143">
        <v>1114</v>
      </c>
      <c r="D4156" s="143">
        <v>30</v>
      </c>
      <c r="E4156" s="144">
        <v>13822.04</v>
      </c>
      <c r="F4156" s="144">
        <v>1322.99</v>
      </c>
      <c r="G4156" s="144">
        <v>2524.91</v>
      </c>
      <c r="H4156" s="144">
        <v>1471.21</v>
      </c>
      <c r="I4156" s="144">
        <v>5319.11</v>
      </c>
    </row>
    <row r="4157" spans="1:9" x14ac:dyDescent="0.2">
      <c r="A4157" s="141" t="s">
        <v>8326</v>
      </c>
      <c r="B4157" s="142" t="s">
        <v>19536</v>
      </c>
      <c r="C4157" s="143">
        <v>627</v>
      </c>
      <c r="D4157" s="143">
        <v>7</v>
      </c>
      <c r="E4157" s="144">
        <v>5471.32</v>
      </c>
      <c r="F4157" s="144">
        <v>744.63</v>
      </c>
      <c r="G4157" s="144">
        <v>589.14</v>
      </c>
      <c r="H4157" s="144">
        <v>582.36</v>
      </c>
      <c r="I4157" s="144">
        <v>1916.13</v>
      </c>
    </row>
    <row r="4158" spans="1:9" x14ac:dyDescent="0.2">
      <c r="A4158" s="141" t="s">
        <v>8328</v>
      </c>
      <c r="B4158" s="142" t="s">
        <v>19537</v>
      </c>
      <c r="C4158" s="143">
        <v>1960</v>
      </c>
      <c r="D4158" s="143">
        <v>33</v>
      </c>
      <c r="E4158" s="144">
        <v>80388.56</v>
      </c>
      <c r="F4158" s="144">
        <v>2327.71</v>
      </c>
      <c r="G4158" s="144">
        <v>2777.41</v>
      </c>
      <c r="H4158" s="144">
        <v>8556.5</v>
      </c>
      <c r="I4158" s="144">
        <v>13661.62</v>
      </c>
    </row>
    <row r="4159" spans="1:9" x14ac:dyDescent="0.2">
      <c r="A4159" s="141" t="s">
        <v>8330</v>
      </c>
      <c r="B4159" s="142" t="s">
        <v>19538</v>
      </c>
      <c r="C4159" s="143">
        <v>1657</v>
      </c>
      <c r="D4159" s="143">
        <v>16</v>
      </c>
      <c r="E4159" s="144">
        <v>51352.66</v>
      </c>
      <c r="F4159" s="144">
        <v>1967.86</v>
      </c>
      <c r="G4159" s="144">
        <v>1346.62</v>
      </c>
      <c r="H4159" s="144">
        <v>5465.94</v>
      </c>
      <c r="I4159" s="144">
        <v>8780.42</v>
      </c>
    </row>
    <row r="4160" spans="1:9" x14ac:dyDescent="0.2">
      <c r="A4160" s="141" t="s">
        <v>8332</v>
      </c>
      <c r="B4160" s="142" t="s">
        <v>19539</v>
      </c>
      <c r="C4160" s="143">
        <v>14006</v>
      </c>
      <c r="D4160" s="143">
        <v>210</v>
      </c>
      <c r="E4160" s="144">
        <v>242273.94</v>
      </c>
      <c r="F4160" s="144">
        <v>16633.64</v>
      </c>
      <c r="G4160" s="144">
        <v>17674.400000000001</v>
      </c>
      <c r="H4160" s="144">
        <v>25787.46</v>
      </c>
      <c r="I4160" s="144">
        <v>60095.5</v>
      </c>
    </row>
    <row r="4161" spans="1:9" x14ac:dyDescent="0.2">
      <c r="A4161" s="141" t="s">
        <v>8334</v>
      </c>
      <c r="B4161" s="142" t="s">
        <v>19540</v>
      </c>
      <c r="C4161" s="143">
        <v>15312</v>
      </c>
      <c r="D4161" s="143">
        <v>215</v>
      </c>
      <c r="E4161" s="144">
        <v>110605.87</v>
      </c>
      <c r="F4161" s="144">
        <v>18184.66</v>
      </c>
      <c r="G4161" s="144">
        <v>18095.22</v>
      </c>
      <c r="H4161" s="144">
        <v>11772.8</v>
      </c>
      <c r="I4161" s="144">
        <v>48052.68</v>
      </c>
    </row>
    <row r="4162" spans="1:9" x14ac:dyDescent="0.2">
      <c r="A4162" s="141" t="s">
        <v>8336</v>
      </c>
      <c r="B4162" s="142" t="s">
        <v>19541</v>
      </c>
      <c r="C4162" s="143">
        <v>2445</v>
      </c>
      <c r="D4162" s="143">
        <v>16</v>
      </c>
      <c r="E4162" s="144">
        <v>11194.06</v>
      </c>
      <c r="F4162" s="144">
        <v>2903.7</v>
      </c>
      <c r="G4162" s="144">
        <v>1346.62</v>
      </c>
      <c r="H4162" s="144">
        <v>1191.49</v>
      </c>
      <c r="I4162" s="144">
        <v>5441.81</v>
      </c>
    </row>
    <row r="4163" spans="1:9" x14ac:dyDescent="0.2">
      <c r="A4163" s="141" t="s">
        <v>8338</v>
      </c>
      <c r="B4163" s="142" t="s">
        <v>19542</v>
      </c>
      <c r="C4163" s="143">
        <v>9428</v>
      </c>
      <c r="D4163" s="143">
        <v>162</v>
      </c>
      <c r="E4163" s="144">
        <v>38967.74</v>
      </c>
      <c r="F4163" s="144">
        <v>11196.77</v>
      </c>
      <c r="G4163" s="144">
        <v>13634.54</v>
      </c>
      <c r="H4163" s="144">
        <v>4147.7</v>
      </c>
      <c r="I4163" s="144">
        <v>28979.01</v>
      </c>
    </row>
    <row r="4164" spans="1:9" x14ac:dyDescent="0.2">
      <c r="A4164" s="141" t="s">
        <v>8340</v>
      </c>
      <c r="B4164" s="142" t="s">
        <v>19543</v>
      </c>
      <c r="C4164" s="143">
        <v>55</v>
      </c>
      <c r="D4164" s="143">
        <v>18</v>
      </c>
      <c r="E4164" s="144">
        <v>5209.51</v>
      </c>
      <c r="F4164" s="144">
        <v>65.319999999999993</v>
      </c>
      <c r="G4164" s="144">
        <v>1514.95</v>
      </c>
      <c r="H4164" s="144">
        <v>554.5</v>
      </c>
      <c r="I4164" s="144">
        <v>2134.77</v>
      </c>
    </row>
    <row r="4165" spans="1:9" x14ac:dyDescent="0.2">
      <c r="A4165" s="141" t="s">
        <v>8342</v>
      </c>
      <c r="B4165" s="142" t="s">
        <v>19544</v>
      </c>
      <c r="C4165" s="143">
        <v>4676</v>
      </c>
      <c r="D4165" s="143">
        <v>274</v>
      </c>
      <c r="E4165" s="144">
        <v>141439.04999999999</v>
      </c>
      <c r="F4165" s="144">
        <v>5553.26</v>
      </c>
      <c r="G4165" s="144">
        <v>23060.89</v>
      </c>
      <c r="H4165" s="144">
        <v>15054.66</v>
      </c>
      <c r="I4165" s="144">
        <v>43668.81</v>
      </c>
    </row>
    <row r="4166" spans="1:9" x14ac:dyDescent="0.2">
      <c r="A4166" s="141" t="s">
        <v>8344</v>
      </c>
      <c r="B4166" s="142" t="s">
        <v>19545</v>
      </c>
      <c r="C4166" s="143">
        <v>246</v>
      </c>
      <c r="D4166" s="143">
        <v>0</v>
      </c>
      <c r="E4166" s="144">
        <v>0</v>
      </c>
      <c r="F4166" s="144">
        <v>292.14999999999998</v>
      </c>
      <c r="G4166" s="144">
        <v>0</v>
      </c>
      <c r="H4166" s="144">
        <v>0</v>
      </c>
      <c r="I4166" s="144">
        <v>292.14999999999998</v>
      </c>
    </row>
    <row r="4167" spans="1:9" x14ac:dyDescent="0.2">
      <c r="A4167" s="141" t="s">
        <v>8346</v>
      </c>
      <c r="B4167" s="142" t="s">
        <v>19546</v>
      </c>
      <c r="C4167" s="143">
        <v>9908</v>
      </c>
      <c r="D4167" s="143">
        <v>57</v>
      </c>
      <c r="E4167" s="144">
        <v>17670.79</v>
      </c>
      <c r="F4167" s="144">
        <v>11766.82</v>
      </c>
      <c r="G4167" s="144">
        <v>4797.34</v>
      </c>
      <c r="H4167" s="144">
        <v>1880.86</v>
      </c>
      <c r="I4167" s="144">
        <v>18445.02</v>
      </c>
    </row>
    <row r="4168" spans="1:9" x14ac:dyDescent="0.2">
      <c r="A4168" s="141" t="s">
        <v>8348</v>
      </c>
      <c r="B4168" s="142" t="s">
        <v>19547</v>
      </c>
      <c r="C4168" s="143">
        <v>195982</v>
      </c>
      <c r="D4168" s="143">
        <v>2213</v>
      </c>
      <c r="E4168" s="144">
        <v>2437126.02</v>
      </c>
      <c r="F4168" s="144">
        <v>232749.8</v>
      </c>
      <c r="G4168" s="144">
        <v>186254.54</v>
      </c>
      <c r="H4168" s="144">
        <v>259405.82</v>
      </c>
      <c r="I4168" s="144">
        <v>678410.16</v>
      </c>
    </row>
    <row r="4169" spans="1:9" x14ac:dyDescent="0.2">
      <c r="A4169" s="141" t="s">
        <v>8350</v>
      </c>
      <c r="B4169" s="142" t="s">
        <v>19548</v>
      </c>
      <c r="C4169" s="143">
        <v>116589</v>
      </c>
      <c r="D4169" s="143">
        <v>2979</v>
      </c>
      <c r="E4169" s="144">
        <v>3100995.71</v>
      </c>
      <c r="F4169" s="144">
        <v>138462.03</v>
      </c>
      <c r="G4169" s="144">
        <v>250724.03</v>
      </c>
      <c r="H4169" s="144">
        <v>330067.59999999998</v>
      </c>
      <c r="I4169" s="144">
        <v>719253.66</v>
      </c>
    </row>
    <row r="4170" spans="1:9" x14ac:dyDescent="0.2">
      <c r="A4170" s="141" t="s">
        <v>8352</v>
      </c>
      <c r="B4170" s="142" t="s">
        <v>19549</v>
      </c>
      <c r="C4170" s="143">
        <v>170817</v>
      </c>
      <c r="D4170" s="143">
        <v>1806</v>
      </c>
      <c r="E4170" s="144">
        <v>1336304.92</v>
      </c>
      <c r="F4170" s="144">
        <v>202863.64</v>
      </c>
      <c r="G4170" s="144">
        <v>151999.85999999999</v>
      </c>
      <c r="H4170" s="144">
        <v>142235.26999999999</v>
      </c>
      <c r="I4170" s="144">
        <v>497098.77</v>
      </c>
    </row>
    <row r="4171" spans="1:9" x14ac:dyDescent="0.2">
      <c r="A4171" s="141" t="s">
        <v>8354</v>
      </c>
      <c r="B4171" s="142" t="s">
        <v>19550</v>
      </c>
      <c r="C4171" s="143">
        <v>3085</v>
      </c>
      <c r="D4171" s="143">
        <v>31</v>
      </c>
      <c r="E4171" s="144">
        <v>8038.61</v>
      </c>
      <c r="F4171" s="144">
        <v>3663.77</v>
      </c>
      <c r="G4171" s="144">
        <v>2609.08</v>
      </c>
      <c r="H4171" s="144">
        <v>855.62</v>
      </c>
      <c r="I4171" s="144">
        <v>7128.47</v>
      </c>
    </row>
    <row r="4172" spans="1:9" x14ac:dyDescent="0.2">
      <c r="A4172" s="141" t="s">
        <v>8356</v>
      </c>
      <c r="B4172" s="142" t="s">
        <v>19551</v>
      </c>
      <c r="C4172" s="143">
        <v>20749</v>
      </c>
      <c r="D4172" s="143">
        <v>390</v>
      </c>
      <c r="E4172" s="144">
        <v>168802.46</v>
      </c>
      <c r="F4172" s="144">
        <v>24641.68</v>
      </c>
      <c r="G4172" s="144">
        <v>32823.89</v>
      </c>
      <c r="H4172" s="144">
        <v>17967.21</v>
      </c>
      <c r="I4172" s="144">
        <v>75432.78</v>
      </c>
    </row>
    <row r="4173" spans="1:9" x14ac:dyDescent="0.2">
      <c r="A4173" s="141" t="s">
        <v>8358</v>
      </c>
      <c r="B4173" s="142" t="s">
        <v>19552</v>
      </c>
      <c r="C4173" s="143">
        <v>14959</v>
      </c>
      <c r="D4173" s="143">
        <v>102</v>
      </c>
      <c r="E4173" s="144">
        <v>148363.29</v>
      </c>
      <c r="F4173" s="144">
        <v>17765.43</v>
      </c>
      <c r="G4173" s="144">
        <v>8584.7099999999991</v>
      </c>
      <c r="H4173" s="144">
        <v>15791.67</v>
      </c>
      <c r="I4173" s="144">
        <v>42141.81</v>
      </c>
    </row>
    <row r="4174" spans="1:9" x14ac:dyDescent="0.2">
      <c r="A4174" s="141" t="s">
        <v>8360</v>
      </c>
      <c r="B4174" s="142" t="s">
        <v>19553</v>
      </c>
      <c r="C4174" s="143">
        <v>662</v>
      </c>
      <c r="D4174" s="143">
        <v>9</v>
      </c>
      <c r="E4174" s="144">
        <v>1845.7</v>
      </c>
      <c r="F4174" s="144">
        <v>786.2</v>
      </c>
      <c r="G4174" s="144">
        <v>757.47</v>
      </c>
      <c r="H4174" s="144">
        <v>196.46</v>
      </c>
      <c r="I4174" s="144">
        <v>1740.13</v>
      </c>
    </row>
    <row r="4175" spans="1:9" x14ac:dyDescent="0.2">
      <c r="A4175" s="141" t="s">
        <v>8362</v>
      </c>
      <c r="B4175" s="142" t="s">
        <v>19554</v>
      </c>
      <c r="C4175" s="143">
        <v>1359</v>
      </c>
      <c r="D4175" s="143">
        <v>11</v>
      </c>
      <c r="E4175" s="144">
        <v>2319.25</v>
      </c>
      <c r="F4175" s="144">
        <v>1613.96</v>
      </c>
      <c r="G4175" s="144">
        <v>925.8</v>
      </c>
      <c r="H4175" s="144">
        <v>246.86</v>
      </c>
      <c r="I4175" s="144">
        <v>2786.62</v>
      </c>
    </row>
    <row r="4176" spans="1:9" x14ac:dyDescent="0.2">
      <c r="A4176" s="141" t="s">
        <v>8364</v>
      </c>
      <c r="B4176" s="142" t="s">
        <v>19555</v>
      </c>
      <c r="C4176" s="143">
        <v>59833</v>
      </c>
      <c r="D4176" s="143">
        <v>481</v>
      </c>
      <c r="E4176" s="144">
        <v>545852.57999999996</v>
      </c>
      <c r="F4176" s="144">
        <v>71058.149999999994</v>
      </c>
      <c r="G4176" s="144">
        <v>40482.800000000003</v>
      </c>
      <c r="H4176" s="144">
        <v>58100.13</v>
      </c>
      <c r="I4176" s="144">
        <v>169641.08</v>
      </c>
    </row>
    <row r="4177" spans="1:9" x14ac:dyDescent="0.2">
      <c r="A4177" s="141" t="s">
        <v>8366</v>
      </c>
      <c r="B4177" s="142" t="s">
        <v>19556</v>
      </c>
      <c r="C4177" s="143">
        <v>56386</v>
      </c>
      <c r="D4177" s="143">
        <v>1091</v>
      </c>
      <c r="E4177" s="144">
        <v>1078755.01</v>
      </c>
      <c r="F4177" s="144">
        <v>66964.460000000006</v>
      </c>
      <c r="G4177" s="144">
        <v>91822.73</v>
      </c>
      <c r="H4177" s="144">
        <v>114821.86</v>
      </c>
      <c r="I4177" s="144">
        <v>273609.05</v>
      </c>
    </row>
    <row r="4178" spans="1:9" x14ac:dyDescent="0.2">
      <c r="A4178" s="141" t="s">
        <v>8368</v>
      </c>
      <c r="B4178" s="142" t="s">
        <v>16909</v>
      </c>
      <c r="C4178" s="143">
        <v>33687</v>
      </c>
      <c r="D4178" s="143">
        <v>460</v>
      </c>
      <c r="E4178" s="144">
        <v>184155.88</v>
      </c>
      <c r="F4178" s="144">
        <v>40006.949999999997</v>
      </c>
      <c r="G4178" s="144">
        <v>38715.360000000001</v>
      </c>
      <c r="H4178" s="144">
        <v>19601.41</v>
      </c>
      <c r="I4178" s="144">
        <v>98323.72</v>
      </c>
    </row>
    <row r="4179" spans="1:9" x14ac:dyDescent="0.2">
      <c r="A4179" s="141" t="s">
        <v>8369</v>
      </c>
      <c r="B4179" s="142" t="s">
        <v>19557</v>
      </c>
      <c r="C4179" s="143">
        <v>109</v>
      </c>
      <c r="D4179" s="143">
        <v>1</v>
      </c>
      <c r="E4179" s="144">
        <v>224.45</v>
      </c>
      <c r="F4179" s="144">
        <v>129.44999999999999</v>
      </c>
      <c r="G4179" s="144">
        <v>84.16</v>
      </c>
      <c r="H4179" s="144">
        <v>23.89</v>
      </c>
      <c r="I4179" s="144">
        <v>237.5</v>
      </c>
    </row>
    <row r="4180" spans="1:9" x14ac:dyDescent="0.2">
      <c r="A4180" s="141" t="s">
        <v>8371</v>
      </c>
      <c r="B4180" s="142" t="s">
        <v>19558</v>
      </c>
      <c r="C4180" s="143">
        <v>1820</v>
      </c>
      <c r="D4180" s="143">
        <v>12</v>
      </c>
      <c r="E4180" s="144">
        <v>1989.41</v>
      </c>
      <c r="F4180" s="144">
        <v>2161.4499999999998</v>
      </c>
      <c r="G4180" s="144">
        <v>1009.97</v>
      </c>
      <c r="H4180" s="144">
        <v>211.75</v>
      </c>
      <c r="I4180" s="144">
        <v>3383.17</v>
      </c>
    </row>
    <row r="4181" spans="1:9" x14ac:dyDescent="0.2">
      <c r="A4181" s="141" t="s">
        <v>8373</v>
      </c>
      <c r="B4181" s="142" t="s">
        <v>19559</v>
      </c>
      <c r="C4181" s="143">
        <v>6108</v>
      </c>
      <c r="D4181" s="143">
        <v>30</v>
      </c>
      <c r="E4181" s="144">
        <v>6197.92</v>
      </c>
      <c r="F4181" s="144">
        <v>7253.91</v>
      </c>
      <c r="G4181" s="144">
        <v>2524.91</v>
      </c>
      <c r="H4181" s="144">
        <v>659.7</v>
      </c>
      <c r="I4181" s="144">
        <v>10438.52</v>
      </c>
    </row>
    <row r="4182" spans="1:9" x14ac:dyDescent="0.2">
      <c r="A4182" s="141" t="s">
        <v>8375</v>
      </c>
      <c r="B4182" s="142" t="s">
        <v>19560</v>
      </c>
      <c r="C4182" s="143">
        <v>1751</v>
      </c>
      <c r="D4182" s="143">
        <v>17</v>
      </c>
      <c r="E4182" s="144">
        <v>3803.28</v>
      </c>
      <c r="F4182" s="144">
        <v>2079.5</v>
      </c>
      <c r="G4182" s="144">
        <v>1430.78</v>
      </c>
      <c r="H4182" s="144">
        <v>404.82</v>
      </c>
      <c r="I4182" s="144">
        <v>3915.1</v>
      </c>
    </row>
    <row r="4183" spans="1:9" x14ac:dyDescent="0.2">
      <c r="A4183" s="141" t="s">
        <v>8377</v>
      </c>
      <c r="B4183" s="142" t="s">
        <v>19561</v>
      </c>
      <c r="C4183" s="143">
        <v>216</v>
      </c>
      <c r="D4183" s="143">
        <v>3</v>
      </c>
      <c r="E4183" s="144">
        <v>610.5</v>
      </c>
      <c r="F4183" s="144">
        <v>256.52</v>
      </c>
      <c r="G4183" s="144">
        <v>252.49</v>
      </c>
      <c r="H4183" s="144">
        <v>64.98</v>
      </c>
      <c r="I4183" s="144">
        <v>573.99</v>
      </c>
    </row>
    <row r="4184" spans="1:9" x14ac:dyDescent="0.2">
      <c r="A4184" s="141" t="s">
        <v>8379</v>
      </c>
      <c r="B4184" s="142" t="s">
        <v>19562</v>
      </c>
      <c r="C4184" s="143">
        <v>796</v>
      </c>
      <c r="D4184" s="143">
        <v>11</v>
      </c>
      <c r="E4184" s="144">
        <v>2480.0300000000002</v>
      </c>
      <c r="F4184" s="144">
        <v>945.34</v>
      </c>
      <c r="G4184" s="144">
        <v>925.8</v>
      </c>
      <c r="H4184" s="144">
        <v>263.98</v>
      </c>
      <c r="I4184" s="144">
        <v>2135.12</v>
      </c>
    </row>
    <row r="4185" spans="1:9" x14ac:dyDescent="0.2">
      <c r="A4185" s="141" t="s">
        <v>8381</v>
      </c>
      <c r="B4185" s="142" t="s">
        <v>19563</v>
      </c>
      <c r="C4185" s="143">
        <v>59052</v>
      </c>
      <c r="D4185" s="143">
        <v>610</v>
      </c>
      <c r="E4185" s="144">
        <v>274382.38</v>
      </c>
      <c r="F4185" s="144">
        <v>70130.63</v>
      </c>
      <c r="G4185" s="144">
        <v>51339.94</v>
      </c>
      <c r="H4185" s="144">
        <v>29205.05</v>
      </c>
      <c r="I4185" s="144">
        <v>150675.62</v>
      </c>
    </row>
    <row r="4186" spans="1:9" x14ac:dyDescent="0.2">
      <c r="A4186" s="141" t="s">
        <v>8383</v>
      </c>
      <c r="B4186" s="142" t="s">
        <v>19564</v>
      </c>
      <c r="C4186" s="143">
        <v>8009</v>
      </c>
      <c r="D4186" s="143">
        <v>37</v>
      </c>
      <c r="E4186" s="144">
        <v>11687.56</v>
      </c>
      <c r="F4186" s="144">
        <v>9511.5499999999993</v>
      </c>
      <c r="G4186" s="144">
        <v>3114.06</v>
      </c>
      <c r="H4186" s="144">
        <v>1244.02</v>
      </c>
      <c r="I4186" s="144">
        <v>13869.63</v>
      </c>
    </row>
    <row r="4187" spans="1:9" x14ac:dyDescent="0.2">
      <c r="A4187" s="141" t="s">
        <v>8385</v>
      </c>
      <c r="B4187" s="142" t="s">
        <v>19565</v>
      </c>
      <c r="C4187" s="143">
        <v>218</v>
      </c>
      <c r="D4187" s="143">
        <v>0</v>
      </c>
      <c r="E4187" s="144">
        <v>0</v>
      </c>
      <c r="F4187" s="144">
        <v>258.89999999999998</v>
      </c>
      <c r="G4187" s="144">
        <v>0</v>
      </c>
      <c r="H4187" s="144">
        <v>0</v>
      </c>
      <c r="I4187" s="144">
        <v>258.89999999999998</v>
      </c>
    </row>
    <row r="4188" spans="1:9" x14ac:dyDescent="0.2">
      <c r="A4188" s="141" t="s">
        <v>8387</v>
      </c>
      <c r="B4188" s="142" t="s">
        <v>19566</v>
      </c>
      <c r="C4188" s="143">
        <v>523</v>
      </c>
      <c r="D4188" s="143">
        <v>10</v>
      </c>
      <c r="E4188" s="144">
        <v>2340.71</v>
      </c>
      <c r="F4188" s="144">
        <v>621.12</v>
      </c>
      <c r="G4188" s="144">
        <v>841.64</v>
      </c>
      <c r="H4188" s="144">
        <v>249.14</v>
      </c>
      <c r="I4188" s="144">
        <v>1711.9</v>
      </c>
    </row>
    <row r="4189" spans="1:9" x14ac:dyDescent="0.2">
      <c r="A4189" s="141" t="s">
        <v>8389</v>
      </c>
      <c r="B4189" s="142" t="s">
        <v>19567</v>
      </c>
      <c r="C4189" s="143">
        <v>10726</v>
      </c>
      <c r="D4189" s="143">
        <v>100</v>
      </c>
      <c r="E4189" s="144">
        <v>22858.05</v>
      </c>
      <c r="F4189" s="144">
        <v>12738.28</v>
      </c>
      <c r="G4189" s="144">
        <v>8416.3799999999992</v>
      </c>
      <c r="H4189" s="144">
        <v>2432.9899999999998</v>
      </c>
      <c r="I4189" s="144">
        <v>23587.65</v>
      </c>
    </row>
    <row r="4190" spans="1:9" x14ac:dyDescent="0.2">
      <c r="A4190" s="141" t="s">
        <v>8391</v>
      </c>
      <c r="B4190" s="142" t="s">
        <v>19568</v>
      </c>
      <c r="C4190" s="143">
        <v>1940</v>
      </c>
      <c r="D4190" s="143">
        <v>32</v>
      </c>
      <c r="E4190" s="144">
        <v>12228.07</v>
      </c>
      <c r="F4190" s="144">
        <v>2303.96</v>
      </c>
      <c r="G4190" s="144">
        <v>2693.24</v>
      </c>
      <c r="H4190" s="144">
        <v>1301.54</v>
      </c>
      <c r="I4190" s="144">
        <v>6298.74</v>
      </c>
    </row>
    <row r="4191" spans="1:9" x14ac:dyDescent="0.2">
      <c r="A4191" s="141" t="s">
        <v>8393</v>
      </c>
      <c r="B4191" s="142" t="s">
        <v>19569</v>
      </c>
      <c r="C4191" s="143">
        <v>2701</v>
      </c>
      <c r="D4191" s="143">
        <v>24</v>
      </c>
      <c r="E4191" s="144">
        <v>4955.88</v>
      </c>
      <c r="F4191" s="144">
        <v>3207.73</v>
      </c>
      <c r="G4191" s="144">
        <v>2019.93</v>
      </c>
      <c r="H4191" s="144">
        <v>527.5</v>
      </c>
      <c r="I4191" s="144">
        <v>5755.16</v>
      </c>
    </row>
    <row r="4192" spans="1:9" x14ac:dyDescent="0.2">
      <c r="A4192" s="141" t="s">
        <v>8395</v>
      </c>
      <c r="B4192" s="142" t="s">
        <v>19570</v>
      </c>
      <c r="C4192" s="143">
        <v>837</v>
      </c>
      <c r="D4192" s="143">
        <v>3</v>
      </c>
      <c r="E4192" s="144">
        <v>687.62</v>
      </c>
      <c r="F4192" s="144">
        <v>994.02</v>
      </c>
      <c r="G4192" s="144">
        <v>252.49</v>
      </c>
      <c r="H4192" s="144">
        <v>73.19</v>
      </c>
      <c r="I4192" s="144">
        <v>1319.7</v>
      </c>
    </row>
    <row r="4193" spans="1:9" x14ac:dyDescent="0.2">
      <c r="A4193" s="141" t="s">
        <v>8397</v>
      </c>
      <c r="B4193" s="142" t="s">
        <v>19571</v>
      </c>
      <c r="C4193" s="143">
        <v>2782</v>
      </c>
      <c r="D4193" s="143">
        <v>24</v>
      </c>
      <c r="E4193" s="144">
        <v>4432.3599999999997</v>
      </c>
      <c r="F4193" s="144">
        <v>3303.93</v>
      </c>
      <c r="G4193" s="144">
        <v>2019.93</v>
      </c>
      <c r="H4193" s="144">
        <v>471.78</v>
      </c>
      <c r="I4193" s="144">
        <v>5795.64</v>
      </c>
    </row>
    <row r="4194" spans="1:9" x14ac:dyDescent="0.2">
      <c r="A4194" s="141" t="s">
        <v>8399</v>
      </c>
      <c r="B4194" s="142" t="s">
        <v>19572</v>
      </c>
      <c r="C4194" s="143">
        <v>3203</v>
      </c>
      <c r="D4194" s="143">
        <v>38</v>
      </c>
      <c r="E4194" s="144">
        <v>21480.89</v>
      </c>
      <c r="F4194" s="144">
        <v>3803.91</v>
      </c>
      <c r="G4194" s="144">
        <v>3198.22</v>
      </c>
      <c r="H4194" s="144">
        <v>2286.41</v>
      </c>
      <c r="I4194" s="144">
        <v>9288.5400000000009</v>
      </c>
    </row>
    <row r="4195" spans="1:9" x14ac:dyDescent="0.2">
      <c r="A4195" s="141" t="s">
        <v>8401</v>
      </c>
      <c r="B4195" s="142" t="s">
        <v>19573</v>
      </c>
      <c r="C4195" s="143">
        <v>7555</v>
      </c>
      <c r="D4195" s="143">
        <v>104</v>
      </c>
      <c r="E4195" s="144">
        <v>135169.04999999999</v>
      </c>
      <c r="F4195" s="144">
        <v>8972.3799999999992</v>
      </c>
      <c r="G4195" s="144">
        <v>8753.0400000000009</v>
      </c>
      <c r="H4195" s="144">
        <v>14387.29</v>
      </c>
      <c r="I4195" s="144">
        <v>32112.71</v>
      </c>
    </row>
    <row r="4196" spans="1:9" x14ac:dyDescent="0.2">
      <c r="A4196" s="141" t="s">
        <v>8403</v>
      </c>
      <c r="B4196" s="142" t="s">
        <v>19574</v>
      </c>
      <c r="C4196" s="143">
        <v>6416</v>
      </c>
      <c r="D4196" s="143">
        <v>91</v>
      </c>
      <c r="E4196" s="144">
        <v>63269.77</v>
      </c>
      <c r="F4196" s="144">
        <v>7619.7</v>
      </c>
      <c r="G4196" s="144">
        <v>7658.9</v>
      </c>
      <c r="H4196" s="144">
        <v>6734.38</v>
      </c>
      <c r="I4196" s="144">
        <v>22012.98</v>
      </c>
    </row>
    <row r="4197" spans="1:9" x14ac:dyDescent="0.2">
      <c r="A4197" s="141" t="s">
        <v>8405</v>
      </c>
      <c r="B4197" s="142" t="s">
        <v>19575</v>
      </c>
      <c r="C4197" s="143">
        <v>461</v>
      </c>
      <c r="D4197" s="143">
        <v>0</v>
      </c>
      <c r="E4197" s="144">
        <v>0</v>
      </c>
      <c r="F4197" s="144">
        <v>547.49</v>
      </c>
      <c r="G4197" s="144">
        <v>0</v>
      </c>
      <c r="H4197" s="144">
        <v>0</v>
      </c>
      <c r="I4197" s="144">
        <v>547.49</v>
      </c>
    </row>
    <row r="4198" spans="1:9" x14ac:dyDescent="0.2">
      <c r="A4198" s="141" t="s">
        <v>8407</v>
      </c>
      <c r="B4198" s="142" t="s">
        <v>19576</v>
      </c>
      <c r="C4198" s="143">
        <v>2142</v>
      </c>
      <c r="D4198" s="143">
        <v>24</v>
      </c>
      <c r="E4198" s="144">
        <v>4702.8100000000004</v>
      </c>
      <c r="F4198" s="144">
        <v>2543.86</v>
      </c>
      <c r="G4198" s="144">
        <v>2019.93</v>
      </c>
      <c r="H4198" s="144">
        <v>500.56</v>
      </c>
      <c r="I4198" s="144">
        <v>5064.3500000000004</v>
      </c>
    </row>
    <row r="4199" spans="1:9" x14ac:dyDescent="0.2">
      <c r="A4199" s="141" t="s">
        <v>8409</v>
      </c>
      <c r="B4199" s="142" t="s">
        <v>19577</v>
      </c>
      <c r="C4199" s="143">
        <v>3939</v>
      </c>
      <c r="D4199" s="143">
        <v>67</v>
      </c>
      <c r="E4199" s="144">
        <v>26790.69</v>
      </c>
      <c r="F4199" s="144">
        <v>4677.99</v>
      </c>
      <c r="G4199" s="144">
        <v>5638.98</v>
      </c>
      <c r="H4199" s="144">
        <v>2851.58</v>
      </c>
      <c r="I4199" s="144">
        <v>13168.55</v>
      </c>
    </row>
    <row r="4200" spans="1:9" x14ac:dyDescent="0.2">
      <c r="A4200" s="141" t="s">
        <v>8411</v>
      </c>
      <c r="B4200" s="142" t="s">
        <v>19578</v>
      </c>
      <c r="C4200" s="143">
        <v>2083</v>
      </c>
      <c r="D4200" s="143">
        <v>11</v>
      </c>
      <c r="E4200" s="144">
        <v>2070.04</v>
      </c>
      <c r="F4200" s="144">
        <v>2473.7800000000002</v>
      </c>
      <c r="G4200" s="144">
        <v>925.8</v>
      </c>
      <c r="H4200" s="144">
        <v>220.34</v>
      </c>
      <c r="I4200" s="144">
        <v>3619.92</v>
      </c>
    </row>
    <row r="4201" spans="1:9" x14ac:dyDescent="0.2">
      <c r="A4201" s="141" t="s">
        <v>8413</v>
      </c>
      <c r="B4201" s="142" t="s">
        <v>19579</v>
      </c>
      <c r="C4201" s="143">
        <v>7359</v>
      </c>
      <c r="D4201" s="143">
        <v>40</v>
      </c>
      <c r="E4201" s="144">
        <v>9507.84</v>
      </c>
      <c r="F4201" s="144">
        <v>8739.61</v>
      </c>
      <c r="G4201" s="144">
        <v>3366.55</v>
      </c>
      <c r="H4201" s="144">
        <v>1012.01</v>
      </c>
      <c r="I4201" s="144">
        <v>13118.17</v>
      </c>
    </row>
    <row r="4202" spans="1:9" x14ac:dyDescent="0.2">
      <c r="A4202" s="141" t="s">
        <v>8415</v>
      </c>
      <c r="B4202" s="142" t="s">
        <v>19580</v>
      </c>
      <c r="C4202" s="143">
        <v>158</v>
      </c>
      <c r="D4202" s="143">
        <v>2</v>
      </c>
      <c r="E4202" s="144">
        <v>438.76</v>
      </c>
      <c r="F4202" s="144">
        <v>187.64</v>
      </c>
      <c r="G4202" s="144">
        <v>168.33</v>
      </c>
      <c r="H4202" s="144">
        <v>46.7</v>
      </c>
      <c r="I4202" s="144">
        <v>402.67</v>
      </c>
    </row>
    <row r="4203" spans="1:9" x14ac:dyDescent="0.2">
      <c r="A4203" s="141" t="s">
        <v>8417</v>
      </c>
      <c r="B4203" s="142" t="s">
        <v>19581</v>
      </c>
      <c r="C4203" s="143">
        <v>25083</v>
      </c>
      <c r="D4203" s="143">
        <v>293</v>
      </c>
      <c r="E4203" s="144">
        <v>121781.75</v>
      </c>
      <c r="F4203" s="144">
        <v>29788.78</v>
      </c>
      <c r="G4203" s="144">
        <v>24660</v>
      </c>
      <c r="H4203" s="144">
        <v>12962.35</v>
      </c>
      <c r="I4203" s="144">
        <v>67411.13</v>
      </c>
    </row>
    <row r="4204" spans="1:9" x14ac:dyDescent="0.2">
      <c r="A4204" s="141" t="s">
        <v>8419</v>
      </c>
      <c r="B4204" s="142" t="s">
        <v>19582</v>
      </c>
      <c r="C4204" s="143">
        <v>7444</v>
      </c>
      <c r="D4204" s="143">
        <v>66</v>
      </c>
      <c r="E4204" s="144">
        <v>56344.04</v>
      </c>
      <c r="F4204" s="144">
        <v>8840.5499999999993</v>
      </c>
      <c r="G4204" s="144">
        <v>5554.82</v>
      </c>
      <c r="H4204" s="144">
        <v>5997.22</v>
      </c>
      <c r="I4204" s="144">
        <v>20392.59</v>
      </c>
    </row>
    <row r="4205" spans="1:9" x14ac:dyDescent="0.2">
      <c r="A4205" s="141" t="s">
        <v>8421</v>
      </c>
      <c r="B4205" s="142" t="s">
        <v>19583</v>
      </c>
      <c r="C4205" s="143">
        <v>1875</v>
      </c>
      <c r="D4205" s="143">
        <v>24</v>
      </c>
      <c r="E4205" s="144">
        <v>1266102.96</v>
      </c>
      <c r="F4205" s="144">
        <v>2226.77</v>
      </c>
      <c r="G4205" s="144">
        <v>2019.93</v>
      </c>
      <c r="H4205" s="144">
        <v>134763.01999999999</v>
      </c>
      <c r="I4205" s="144">
        <v>139009.72</v>
      </c>
    </row>
    <row r="4206" spans="1:9" x14ac:dyDescent="0.2">
      <c r="A4206" s="141" t="s">
        <v>8423</v>
      </c>
      <c r="B4206" s="142" t="s">
        <v>19584</v>
      </c>
      <c r="C4206" s="143">
        <v>8303</v>
      </c>
      <c r="D4206" s="143">
        <v>79</v>
      </c>
      <c r="E4206" s="144">
        <v>27015.84</v>
      </c>
      <c r="F4206" s="144">
        <v>9860.7099999999991</v>
      </c>
      <c r="G4206" s="144">
        <v>6648.94</v>
      </c>
      <c r="H4206" s="144">
        <v>2875.54</v>
      </c>
      <c r="I4206" s="144">
        <v>19385.189999999999</v>
      </c>
    </row>
    <row r="4207" spans="1:9" x14ac:dyDescent="0.2">
      <c r="A4207" s="141" t="s">
        <v>8425</v>
      </c>
      <c r="B4207" s="142" t="s">
        <v>19585</v>
      </c>
      <c r="C4207" s="143">
        <v>9376</v>
      </c>
      <c r="D4207" s="143">
        <v>46</v>
      </c>
      <c r="E4207" s="144">
        <v>9898.34</v>
      </c>
      <c r="F4207" s="144">
        <v>11135.02</v>
      </c>
      <c r="G4207" s="144">
        <v>3871.54</v>
      </c>
      <c r="H4207" s="144">
        <v>1053.57</v>
      </c>
      <c r="I4207" s="144">
        <v>16060.13</v>
      </c>
    </row>
    <row r="4208" spans="1:9" x14ac:dyDescent="0.2">
      <c r="A4208" s="141" t="s">
        <v>8427</v>
      </c>
      <c r="B4208" s="142" t="s">
        <v>19586</v>
      </c>
      <c r="C4208" s="143">
        <v>52480</v>
      </c>
      <c r="D4208" s="143">
        <v>501</v>
      </c>
      <c r="E4208" s="144">
        <v>296260.49</v>
      </c>
      <c r="F4208" s="144">
        <v>62325.67</v>
      </c>
      <c r="G4208" s="144">
        <v>42166.07</v>
      </c>
      <c r="H4208" s="144">
        <v>31533.74</v>
      </c>
      <c r="I4208" s="144">
        <v>136025.48000000001</v>
      </c>
    </row>
    <row r="4209" spans="1:9" x14ac:dyDescent="0.2">
      <c r="A4209" s="141" t="s">
        <v>8429</v>
      </c>
      <c r="B4209" s="142" t="s">
        <v>19587</v>
      </c>
      <c r="C4209" s="143">
        <v>7348</v>
      </c>
      <c r="D4209" s="143">
        <v>60</v>
      </c>
      <c r="E4209" s="144">
        <v>10830.99</v>
      </c>
      <c r="F4209" s="144">
        <v>8726.5400000000009</v>
      </c>
      <c r="G4209" s="144">
        <v>5049.83</v>
      </c>
      <c r="H4209" s="144">
        <v>1152.8399999999999</v>
      </c>
      <c r="I4209" s="144">
        <v>14929.21</v>
      </c>
    </row>
    <row r="4210" spans="1:9" x14ac:dyDescent="0.2">
      <c r="A4210" s="141" t="s">
        <v>8431</v>
      </c>
      <c r="B4210" s="142" t="s">
        <v>19588</v>
      </c>
      <c r="C4210" s="143">
        <v>63825</v>
      </c>
      <c r="D4210" s="143">
        <v>627</v>
      </c>
      <c r="E4210" s="144">
        <v>330491.39</v>
      </c>
      <c r="F4210" s="144">
        <v>75799.08</v>
      </c>
      <c r="G4210" s="144">
        <v>52770.720000000001</v>
      </c>
      <c r="H4210" s="144">
        <v>35177.25</v>
      </c>
      <c r="I4210" s="144">
        <v>163747.04999999999</v>
      </c>
    </row>
    <row r="4211" spans="1:9" x14ac:dyDescent="0.2">
      <c r="A4211" s="141" t="s">
        <v>8433</v>
      </c>
      <c r="B4211" s="142" t="s">
        <v>19589</v>
      </c>
      <c r="C4211" s="143">
        <v>742</v>
      </c>
      <c r="D4211" s="143">
        <v>8</v>
      </c>
      <c r="E4211" s="144">
        <v>1741.72</v>
      </c>
      <c r="F4211" s="144">
        <v>881.21</v>
      </c>
      <c r="G4211" s="144">
        <v>673.31</v>
      </c>
      <c r="H4211" s="144">
        <v>185.38</v>
      </c>
      <c r="I4211" s="144">
        <v>1739.9</v>
      </c>
    </row>
    <row r="4212" spans="1:9" x14ac:dyDescent="0.2">
      <c r="A4212" s="141" t="s">
        <v>8435</v>
      </c>
      <c r="B4212" s="142" t="s">
        <v>19590</v>
      </c>
      <c r="C4212" s="143">
        <v>81273</v>
      </c>
      <c r="D4212" s="143">
        <v>1204</v>
      </c>
      <c r="E4212" s="144">
        <v>680222.21</v>
      </c>
      <c r="F4212" s="144">
        <v>96520.46</v>
      </c>
      <c r="G4212" s="144">
        <v>101333.24</v>
      </c>
      <c r="H4212" s="144">
        <v>72402.33</v>
      </c>
      <c r="I4212" s="144">
        <v>270256.03000000003</v>
      </c>
    </row>
    <row r="4213" spans="1:9" x14ac:dyDescent="0.2">
      <c r="A4213" s="141" t="s">
        <v>8437</v>
      </c>
      <c r="B4213" s="142" t="s">
        <v>19591</v>
      </c>
      <c r="C4213" s="143">
        <v>6642</v>
      </c>
      <c r="D4213" s="143">
        <v>53</v>
      </c>
      <c r="E4213" s="144">
        <v>17405.330000000002</v>
      </c>
      <c r="F4213" s="144">
        <v>7888.1</v>
      </c>
      <c r="G4213" s="144">
        <v>4460.68</v>
      </c>
      <c r="H4213" s="144">
        <v>1852.61</v>
      </c>
      <c r="I4213" s="144">
        <v>14201.39</v>
      </c>
    </row>
    <row r="4214" spans="1:9" x14ac:dyDescent="0.2">
      <c r="A4214" s="141" t="s">
        <v>8439</v>
      </c>
      <c r="B4214" s="142" t="s">
        <v>19592</v>
      </c>
      <c r="C4214" s="143">
        <v>2494</v>
      </c>
      <c r="D4214" s="143">
        <v>15</v>
      </c>
      <c r="E4214" s="144">
        <v>2861.34</v>
      </c>
      <c r="F4214" s="144">
        <v>2961.9</v>
      </c>
      <c r="G4214" s="144">
        <v>1262.46</v>
      </c>
      <c r="H4214" s="144">
        <v>304.56</v>
      </c>
      <c r="I4214" s="144">
        <v>4528.92</v>
      </c>
    </row>
    <row r="4215" spans="1:9" x14ac:dyDescent="0.2">
      <c r="A4215" s="141" t="s">
        <v>8441</v>
      </c>
      <c r="B4215" s="142" t="s">
        <v>19593</v>
      </c>
      <c r="C4215" s="143">
        <v>5506</v>
      </c>
      <c r="D4215" s="143">
        <v>55</v>
      </c>
      <c r="E4215" s="144">
        <v>25351.14</v>
      </c>
      <c r="F4215" s="144">
        <v>6538.97</v>
      </c>
      <c r="G4215" s="144">
        <v>4629.01</v>
      </c>
      <c r="H4215" s="144">
        <v>2698.35</v>
      </c>
      <c r="I4215" s="144">
        <v>13866.33</v>
      </c>
    </row>
    <row r="4216" spans="1:9" x14ac:dyDescent="0.2">
      <c r="A4216" s="141" t="s">
        <v>8443</v>
      </c>
      <c r="B4216" s="142" t="s">
        <v>19594</v>
      </c>
      <c r="C4216" s="143">
        <v>10520</v>
      </c>
      <c r="D4216" s="143">
        <v>199</v>
      </c>
      <c r="E4216" s="144">
        <v>134611.76</v>
      </c>
      <c r="F4216" s="144">
        <v>12493.64</v>
      </c>
      <c r="G4216" s="144">
        <v>16748.599999999999</v>
      </c>
      <c r="H4216" s="144">
        <v>14327.98</v>
      </c>
      <c r="I4216" s="144">
        <v>43570.22</v>
      </c>
    </row>
    <row r="4217" spans="1:9" x14ac:dyDescent="0.2">
      <c r="A4217" s="141" t="s">
        <v>8445</v>
      </c>
      <c r="B4217" s="142" t="s">
        <v>19595</v>
      </c>
      <c r="C4217" s="143">
        <v>16594</v>
      </c>
      <c r="D4217" s="143">
        <v>100</v>
      </c>
      <c r="E4217" s="144">
        <v>24909.200000000001</v>
      </c>
      <c r="F4217" s="144">
        <v>19707.169999999998</v>
      </c>
      <c r="G4217" s="144">
        <v>8416.3799999999992</v>
      </c>
      <c r="H4217" s="144">
        <v>2651.32</v>
      </c>
      <c r="I4217" s="144">
        <v>30774.87</v>
      </c>
    </row>
    <row r="4218" spans="1:9" x14ac:dyDescent="0.2">
      <c r="A4218" s="141" t="s">
        <v>8447</v>
      </c>
      <c r="B4218" s="142" t="s">
        <v>19596</v>
      </c>
      <c r="C4218" s="143">
        <v>1381</v>
      </c>
      <c r="D4218" s="143">
        <v>22</v>
      </c>
      <c r="E4218" s="144">
        <v>10781.02</v>
      </c>
      <c r="F4218" s="144">
        <v>1640.09</v>
      </c>
      <c r="G4218" s="144">
        <v>1851.61</v>
      </c>
      <c r="H4218" s="144">
        <v>1147.52</v>
      </c>
      <c r="I4218" s="144">
        <v>4639.22</v>
      </c>
    </row>
    <row r="4219" spans="1:9" x14ac:dyDescent="0.2">
      <c r="A4219" s="141" t="s">
        <v>8449</v>
      </c>
      <c r="B4219" s="142" t="s">
        <v>19597</v>
      </c>
      <c r="C4219" s="143">
        <v>1742</v>
      </c>
      <c r="D4219" s="143">
        <v>6</v>
      </c>
      <c r="E4219" s="144">
        <v>1430.38</v>
      </c>
      <c r="F4219" s="144">
        <v>2068.8200000000002</v>
      </c>
      <c r="G4219" s="144">
        <v>504.98</v>
      </c>
      <c r="H4219" s="144">
        <v>152.25</v>
      </c>
      <c r="I4219" s="144">
        <v>2726.05</v>
      </c>
    </row>
    <row r="4220" spans="1:9" x14ac:dyDescent="0.2">
      <c r="A4220" s="141" t="s">
        <v>8451</v>
      </c>
      <c r="B4220" s="142" t="s">
        <v>19598</v>
      </c>
      <c r="C4220" s="143">
        <v>2416</v>
      </c>
      <c r="D4220" s="143">
        <v>19</v>
      </c>
      <c r="E4220" s="144">
        <v>3311.54</v>
      </c>
      <c r="F4220" s="144">
        <v>2869.26</v>
      </c>
      <c r="G4220" s="144">
        <v>1599.11</v>
      </c>
      <c r="H4220" s="144">
        <v>352.48</v>
      </c>
      <c r="I4220" s="144">
        <v>4820.8500000000004</v>
      </c>
    </row>
    <row r="4221" spans="1:9" x14ac:dyDescent="0.2">
      <c r="A4221" s="141" t="s">
        <v>8453</v>
      </c>
      <c r="B4221" s="142" t="s">
        <v>19599</v>
      </c>
      <c r="C4221" s="143">
        <v>192233</v>
      </c>
      <c r="D4221" s="143">
        <v>1935</v>
      </c>
      <c r="E4221" s="144">
        <v>1880222.39</v>
      </c>
      <c r="F4221" s="144">
        <v>228297.46</v>
      </c>
      <c r="G4221" s="144">
        <v>162857</v>
      </c>
      <c r="H4221" s="144">
        <v>200129.42</v>
      </c>
      <c r="I4221" s="144">
        <v>591283.88</v>
      </c>
    </row>
    <row r="4222" spans="1:9" x14ac:dyDescent="0.2">
      <c r="A4222" s="141" t="s">
        <v>8455</v>
      </c>
      <c r="B4222" s="142" t="s">
        <v>19600</v>
      </c>
      <c r="C4222" s="143">
        <v>6883</v>
      </c>
      <c r="D4222" s="143">
        <v>106</v>
      </c>
      <c r="E4222" s="144">
        <v>41865.370000000003</v>
      </c>
      <c r="F4222" s="144">
        <v>8174.3</v>
      </c>
      <c r="G4222" s="144">
        <v>8921.3700000000008</v>
      </c>
      <c r="H4222" s="144">
        <v>4456.12</v>
      </c>
      <c r="I4222" s="144">
        <v>21551.79</v>
      </c>
    </row>
    <row r="4223" spans="1:9" x14ac:dyDescent="0.2">
      <c r="A4223" s="141" t="s">
        <v>8457</v>
      </c>
      <c r="B4223" s="142" t="s">
        <v>19601</v>
      </c>
      <c r="C4223" s="143">
        <v>2228</v>
      </c>
      <c r="D4223" s="143">
        <v>33</v>
      </c>
      <c r="E4223" s="144">
        <v>13684.95</v>
      </c>
      <c r="F4223" s="144">
        <v>2645.99</v>
      </c>
      <c r="G4223" s="144">
        <v>2777.41</v>
      </c>
      <c r="H4223" s="144">
        <v>1456.62</v>
      </c>
      <c r="I4223" s="144">
        <v>6880.02</v>
      </c>
    </row>
    <row r="4224" spans="1:9" x14ac:dyDescent="0.2">
      <c r="A4224" s="141" t="s">
        <v>8459</v>
      </c>
      <c r="B4224" s="142" t="s">
        <v>19602</v>
      </c>
      <c r="C4224" s="143">
        <v>34712</v>
      </c>
      <c r="D4224" s="143">
        <v>162</v>
      </c>
      <c r="E4224" s="144">
        <v>50334.93</v>
      </c>
      <c r="F4224" s="144">
        <v>41224.25</v>
      </c>
      <c r="G4224" s="144">
        <v>13634.54</v>
      </c>
      <c r="H4224" s="144">
        <v>5357.61</v>
      </c>
      <c r="I4224" s="144">
        <v>60216.4</v>
      </c>
    </row>
    <row r="4225" spans="1:9" x14ac:dyDescent="0.2">
      <c r="A4225" s="141" t="s">
        <v>8461</v>
      </c>
      <c r="B4225" s="142" t="s">
        <v>19603</v>
      </c>
      <c r="C4225" s="143">
        <v>411</v>
      </c>
      <c r="D4225" s="143">
        <v>1</v>
      </c>
      <c r="E4225" s="144">
        <v>243.16</v>
      </c>
      <c r="F4225" s="144">
        <v>488.1</v>
      </c>
      <c r="G4225" s="144">
        <v>84.16</v>
      </c>
      <c r="H4225" s="144">
        <v>25.88</v>
      </c>
      <c r="I4225" s="144">
        <v>598.14</v>
      </c>
    </row>
    <row r="4226" spans="1:9" ht="25.5" x14ac:dyDescent="0.2">
      <c r="A4226" s="141" t="s">
        <v>8463</v>
      </c>
      <c r="B4226" s="142" t="s">
        <v>19604</v>
      </c>
      <c r="C4226" s="143">
        <v>344</v>
      </c>
      <c r="D4226" s="143">
        <v>9</v>
      </c>
      <c r="E4226" s="144">
        <v>1934.31</v>
      </c>
      <c r="F4226" s="144">
        <v>408.54</v>
      </c>
      <c r="G4226" s="144">
        <v>757.47</v>
      </c>
      <c r="H4226" s="144">
        <v>205.89</v>
      </c>
      <c r="I4226" s="144">
        <v>1371.9</v>
      </c>
    </row>
    <row r="4227" spans="1:9" x14ac:dyDescent="0.2">
      <c r="A4227" s="141" t="s">
        <v>8465</v>
      </c>
      <c r="B4227" s="142" t="s">
        <v>19605</v>
      </c>
      <c r="C4227" s="143">
        <v>191</v>
      </c>
      <c r="D4227" s="143">
        <v>2</v>
      </c>
      <c r="E4227" s="144">
        <v>433.88</v>
      </c>
      <c r="F4227" s="144">
        <v>226.83</v>
      </c>
      <c r="G4227" s="144">
        <v>168.33</v>
      </c>
      <c r="H4227" s="144">
        <v>46.18</v>
      </c>
      <c r="I4227" s="144">
        <v>441.34</v>
      </c>
    </row>
    <row r="4228" spans="1:9" x14ac:dyDescent="0.2">
      <c r="A4228" s="141" t="s">
        <v>8467</v>
      </c>
      <c r="B4228" s="142" t="s">
        <v>19606</v>
      </c>
      <c r="C4228" s="143">
        <v>183095</v>
      </c>
      <c r="D4228" s="143">
        <v>2080</v>
      </c>
      <c r="E4228" s="144">
        <v>2188135.87</v>
      </c>
      <c r="F4228" s="144">
        <v>217445.09</v>
      </c>
      <c r="G4228" s="144">
        <v>175060.75</v>
      </c>
      <c r="H4228" s="144">
        <v>232903.5</v>
      </c>
      <c r="I4228" s="144">
        <v>625409.34</v>
      </c>
    </row>
    <row r="4229" spans="1:9" x14ac:dyDescent="0.2">
      <c r="A4229" s="141" t="s">
        <v>8469</v>
      </c>
      <c r="B4229" s="142" t="s">
        <v>19607</v>
      </c>
      <c r="C4229" s="143">
        <v>10467</v>
      </c>
      <c r="D4229" s="143">
        <v>213</v>
      </c>
      <c r="E4229" s="144">
        <v>121949.65</v>
      </c>
      <c r="F4229" s="144">
        <v>12430.7</v>
      </c>
      <c r="G4229" s="144">
        <v>17926.900000000001</v>
      </c>
      <c r="H4229" s="144">
        <v>12980.22</v>
      </c>
      <c r="I4229" s="144">
        <v>43337.82</v>
      </c>
    </row>
    <row r="4230" spans="1:9" x14ac:dyDescent="0.2">
      <c r="A4230" s="141" t="s">
        <v>8471</v>
      </c>
      <c r="B4230" s="142" t="s">
        <v>19608</v>
      </c>
      <c r="C4230" s="143">
        <v>6594</v>
      </c>
      <c r="D4230" s="143">
        <v>34</v>
      </c>
      <c r="E4230" s="144">
        <v>7932.84</v>
      </c>
      <c r="F4230" s="144">
        <v>7831.09</v>
      </c>
      <c r="G4230" s="144">
        <v>2861.57</v>
      </c>
      <c r="H4230" s="144">
        <v>844.37</v>
      </c>
      <c r="I4230" s="144">
        <v>11537.03</v>
      </c>
    </row>
    <row r="4231" spans="1:9" x14ac:dyDescent="0.2">
      <c r="A4231" s="141" t="s">
        <v>8473</v>
      </c>
      <c r="B4231" s="142" t="s">
        <v>19609</v>
      </c>
      <c r="C4231" s="143">
        <v>16747</v>
      </c>
      <c r="D4231" s="143">
        <v>169</v>
      </c>
      <c r="E4231" s="144">
        <v>42898.76</v>
      </c>
      <c r="F4231" s="144">
        <v>19888.87</v>
      </c>
      <c r="G4231" s="144">
        <v>14223.69</v>
      </c>
      <c r="H4231" s="144">
        <v>4566.1099999999997</v>
      </c>
      <c r="I4231" s="144">
        <v>38678.67</v>
      </c>
    </row>
    <row r="4232" spans="1:9" x14ac:dyDescent="0.2">
      <c r="A4232" s="141" t="s">
        <v>8475</v>
      </c>
      <c r="B4232" s="142" t="s">
        <v>19610</v>
      </c>
      <c r="C4232" s="143">
        <v>72</v>
      </c>
      <c r="D4232" s="143">
        <v>69</v>
      </c>
      <c r="E4232" s="144">
        <v>2761.33</v>
      </c>
      <c r="F4232" s="144">
        <v>85.5</v>
      </c>
      <c r="G4232" s="144">
        <v>5807.3</v>
      </c>
      <c r="H4232" s="144">
        <v>293.91000000000003</v>
      </c>
      <c r="I4232" s="144">
        <v>6186.71</v>
      </c>
    </row>
    <row r="4233" spans="1:9" x14ac:dyDescent="0.2">
      <c r="A4233" s="141" t="s">
        <v>8477</v>
      </c>
      <c r="B4233" s="142" t="s">
        <v>19611</v>
      </c>
      <c r="C4233" s="143">
        <v>170</v>
      </c>
      <c r="D4233" s="143">
        <v>3</v>
      </c>
      <c r="E4233" s="144">
        <v>486.39</v>
      </c>
      <c r="F4233" s="144">
        <v>201.9</v>
      </c>
      <c r="G4233" s="144">
        <v>252.49</v>
      </c>
      <c r="H4233" s="144">
        <v>51.77</v>
      </c>
      <c r="I4233" s="144">
        <v>506.16</v>
      </c>
    </row>
    <row r="4234" spans="1:9" x14ac:dyDescent="0.2">
      <c r="A4234" s="141" t="s">
        <v>8479</v>
      </c>
      <c r="B4234" s="142" t="s">
        <v>19612</v>
      </c>
      <c r="C4234" s="143">
        <v>106</v>
      </c>
      <c r="D4234" s="143">
        <v>2</v>
      </c>
      <c r="E4234" s="144">
        <v>262.11</v>
      </c>
      <c r="F4234" s="144">
        <v>125.89</v>
      </c>
      <c r="G4234" s="144">
        <v>168.33</v>
      </c>
      <c r="H4234" s="144">
        <v>27.9</v>
      </c>
      <c r="I4234" s="144">
        <v>322.12</v>
      </c>
    </row>
    <row r="4235" spans="1:9" x14ac:dyDescent="0.2">
      <c r="A4235" s="141" t="s">
        <v>8481</v>
      </c>
      <c r="B4235" s="142" t="s">
        <v>19613</v>
      </c>
      <c r="C4235" s="143">
        <v>8680</v>
      </c>
      <c r="D4235" s="143">
        <v>35</v>
      </c>
      <c r="E4235" s="144">
        <v>7729.12</v>
      </c>
      <c r="F4235" s="144">
        <v>10308.44</v>
      </c>
      <c r="G4235" s="144">
        <v>2945.74</v>
      </c>
      <c r="H4235" s="144">
        <v>822.68</v>
      </c>
      <c r="I4235" s="144">
        <v>14076.86</v>
      </c>
    </row>
    <row r="4236" spans="1:9" x14ac:dyDescent="0.2">
      <c r="A4236" s="141" t="s">
        <v>8483</v>
      </c>
      <c r="B4236" s="142" t="s">
        <v>19614</v>
      </c>
      <c r="C4236" s="143">
        <v>19736</v>
      </c>
      <c r="D4236" s="143">
        <v>703</v>
      </c>
      <c r="E4236" s="144">
        <v>250598.52</v>
      </c>
      <c r="F4236" s="144">
        <v>23438.63</v>
      </c>
      <c r="G4236" s="144">
        <v>59167.17</v>
      </c>
      <c r="H4236" s="144">
        <v>26673.51</v>
      </c>
      <c r="I4236" s="144">
        <v>109279.31</v>
      </c>
    </row>
    <row r="4237" spans="1:9" x14ac:dyDescent="0.2">
      <c r="A4237" s="141" t="s">
        <v>8485</v>
      </c>
      <c r="B4237" s="142" t="s">
        <v>19615</v>
      </c>
      <c r="C4237" s="143">
        <v>187762</v>
      </c>
      <c r="D4237" s="143">
        <v>2142</v>
      </c>
      <c r="E4237" s="144">
        <v>1766439.47</v>
      </c>
      <c r="F4237" s="144">
        <v>222987.66</v>
      </c>
      <c r="G4237" s="144">
        <v>180278.91</v>
      </c>
      <c r="H4237" s="144">
        <v>188018.46</v>
      </c>
      <c r="I4237" s="144">
        <v>591285.03</v>
      </c>
    </row>
    <row r="4238" spans="1:9" x14ac:dyDescent="0.2">
      <c r="A4238" s="141" t="s">
        <v>8487</v>
      </c>
      <c r="B4238" s="142" t="s">
        <v>19616</v>
      </c>
      <c r="C4238" s="143">
        <v>8860</v>
      </c>
      <c r="D4238" s="143">
        <v>249</v>
      </c>
      <c r="E4238" s="144">
        <v>300763.95</v>
      </c>
      <c r="F4238" s="144">
        <v>10522.21</v>
      </c>
      <c r="G4238" s="144">
        <v>20956.79</v>
      </c>
      <c r="H4238" s="144">
        <v>32013.08</v>
      </c>
      <c r="I4238" s="144">
        <v>63492.08</v>
      </c>
    </row>
    <row r="4239" spans="1:9" x14ac:dyDescent="0.2">
      <c r="A4239" s="141" t="s">
        <v>8489</v>
      </c>
      <c r="B4239" s="142" t="s">
        <v>19617</v>
      </c>
      <c r="C4239" s="143">
        <v>593</v>
      </c>
      <c r="D4239" s="143">
        <v>4</v>
      </c>
      <c r="E4239" s="144">
        <v>2235.4</v>
      </c>
      <c r="F4239" s="144">
        <v>704.25</v>
      </c>
      <c r="G4239" s="144">
        <v>336.66</v>
      </c>
      <c r="H4239" s="144">
        <v>237.94</v>
      </c>
      <c r="I4239" s="144">
        <v>1278.8499999999999</v>
      </c>
    </row>
    <row r="4240" spans="1:9" x14ac:dyDescent="0.2">
      <c r="A4240" s="141" t="s">
        <v>8491</v>
      </c>
      <c r="B4240" s="142" t="s">
        <v>19618</v>
      </c>
      <c r="C4240" s="143">
        <v>57</v>
      </c>
      <c r="D4240" s="143">
        <v>2</v>
      </c>
      <c r="E4240" s="144">
        <v>298.39</v>
      </c>
      <c r="F4240" s="144">
        <v>67.7</v>
      </c>
      <c r="G4240" s="144">
        <v>168.33</v>
      </c>
      <c r="H4240" s="144">
        <v>31.76</v>
      </c>
      <c r="I4240" s="144">
        <v>267.79000000000002</v>
      </c>
    </row>
    <row r="4241" spans="1:9" x14ac:dyDescent="0.2">
      <c r="A4241" s="141" t="s">
        <v>8493</v>
      </c>
      <c r="B4241" s="142" t="s">
        <v>19619</v>
      </c>
      <c r="C4241" s="143">
        <v>3305408</v>
      </c>
      <c r="D4241" s="143">
        <v>45153</v>
      </c>
      <c r="E4241" s="144">
        <v>34074304.920000002</v>
      </c>
      <c r="F4241" s="144">
        <v>3925529.07</v>
      </c>
      <c r="G4241" s="144">
        <v>3800249.12</v>
      </c>
      <c r="H4241" s="144">
        <v>3626842.84</v>
      </c>
      <c r="I4241" s="144">
        <v>11352621.029999999</v>
      </c>
    </row>
    <row r="4242" spans="1:9" x14ac:dyDescent="0.2">
      <c r="A4242" s="141" t="s">
        <v>8495</v>
      </c>
      <c r="B4242" s="142" t="s">
        <v>19620</v>
      </c>
      <c r="C4242" s="143">
        <v>72034</v>
      </c>
      <c r="D4242" s="143">
        <v>1019</v>
      </c>
      <c r="E4242" s="144">
        <v>1169478.93</v>
      </c>
      <c r="F4242" s="144">
        <v>85548.160000000003</v>
      </c>
      <c r="G4242" s="144">
        <v>85762.94</v>
      </c>
      <c r="H4242" s="144">
        <v>124478.44</v>
      </c>
      <c r="I4242" s="144">
        <v>295789.53999999998</v>
      </c>
    </row>
    <row r="4243" spans="1:9" x14ac:dyDescent="0.2">
      <c r="A4243" s="141" t="s">
        <v>8497</v>
      </c>
      <c r="B4243" s="142" t="s">
        <v>19621</v>
      </c>
      <c r="C4243" s="143">
        <v>9202</v>
      </c>
      <c r="D4243" s="143">
        <v>31</v>
      </c>
      <c r="E4243" s="144">
        <v>7902.62</v>
      </c>
      <c r="F4243" s="144">
        <v>10928.37</v>
      </c>
      <c r="G4243" s="144">
        <v>2609.08</v>
      </c>
      <c r="H4243" s="144">
        <v>841.15</v>
      </c>
      <c r="I4243" s="144">
        <v>14378.6</v>
      </c>
    </row>
    <row r="4244" spans="1:9" x14ac:dyDescent="0.2">
      <c r="A4244" s="141" t="s">
        <v>8499</v>
      </c>
      <c r="B4244" s="142" t="s">
        <v>19622</v>
      </c>
      <c r="C4244" s="143">
        <v>14903</v>
      </c>
      <c r="D4244" s="143">
        <v>240</v>
      </c>
      <c r="E4244" s="144">
        <v>198211.59</v>
      </c>
      <c r="F4244" s="144">
        <v>17698.919999999998</v>
      </c>
      <c r="G4244" s="144">
        <v>20199.32</v>
      </c>
      <c r="H4244" s="144">
        <v>21097.49</v>
      </c>
      <c r="I4244" s="144">
        <v>58995.73</v>
      </c>
    </row>
    <row r="4245" spans="1:9" x14ac:dyDescent="0.2">
      <c r="A4245" s="141" t="s">
        <v>8501</v>
      </c>
      <c r="B4245" s="142" t="s">
        <v>19623</v>
      </c>
      <c r="C4245" s="143">
        <v>23737</v>
      </c>
      <c r="D4245" s="143">
        <v>261</v>
      </c>
      <c r="E4245" s="144">
        <v>654863.78</v>
      </c>
      <c r="F4245" s="144">
        <v>28190.25</v>
      </c>
      <c r="G4245" s="144">
        <v>21966.76</v>
      </c>
      <c r="H4245" s="144">
        <v>69703.199999999997</v>
      </c>
      <c r="I4245" s="144">
        <v>119860.21</v>
      </c>
    </row>
    <row r="4246" spans="1:9" x14ac:dyDescent="0.2">
      <c r="A4246" s="141" t="s">
        <v>8503</v>
      </c>
      <c r="B4246" s="142" t="s">
        <v>19624</v>
      </c>
      <c r="C4246" s="143">
        <v>6585</v>
      </c>
      <c r="D4246" s="143">
        <v>57</v>
      </c>
      <c r="E4246" s="144">
        <v>15062.76</v>
      </c>
      <c r="F4246" s="144">
        <v>7820.4</v>
      </c>
      <c r="G4246" s="144">
        <v>4797.34</v>
      </c>
      <c r="H4246" s="144">
        <v>1603.27</v>
      </c>
      <c r="I4246" s="144">
        <v>14221.01</v>
      </c>
    </row>
    <row r="4247" spans="1:9" x14ac:dyDescent="0.2">
      <c r="A4247" s="141" t="s">
        <v>8505</v>
      </c>
      <c r="B4247" s="142" t="s">
        <v>19625</v>
      </c>
      <c r="C4247" s="143">
        <v>9291</v>
      </c>
      <c r="D4247" s="143">
        <v>52</v>
      </c>
      <c r="E4247" s="144">
        <v>14259.08</v>
      </c>
      <c r="F4247" s="144">
        <v>11034.06</v>
      </c>
      <c r="G4247" s="144">
        <v>4376.5200000000004</v>
      </c>
      <c r="H4247" s="144">
        <v>1517.73</v>
      </c>
      <c r="I4247" s="144">
        <v>16928.310000000001</v>
      </c>
    </row>
    <row r="4248" spans="1:9" x14ac:dyDescent="0.2">
      <c r="A4248" s="141" t="s">
        <v>8507</v>
      </c>
      <c r="B4248" s="142" t="s">
        <v>19626</v>
      </c>
      <c r="C4248" s="143">
        <v>4563</v>
      </c>
      <c r="D4248" s="143">
        <v>17</v>
      </c>
      <c r="E4248" s="144">
        <v>3847.08</v>
      </c>
      <c r="F4248" s="144">
        <v>5419.06</v>
      </c>
      <c r="G4248" s="144">
        <v>1430.78</v>
      </c>
      <c r="H4248" s="144">
        <v>409.48</v>
      </c>
      <c r="I4248" s="144">
        <v>7259.32</v>
      </c>
    </row>
    <row r="4249" spans="1:9" x14ac:dyDescent="0.2">
      <c r="A4249" s="141" t="s">
        <v>8509</v>
      </c>
      <c r="B4249" s="142" t="s">
        <v>19627</v>
      </c>
      <c r="C4249" s="143">
        <v>365</v>
      </c>
      <c r="D4249" s="143">
        <v>3</v>
      </c>
      <c r="E4249" s="144">
        <v>436.08</v>
      </c>
      <c r="F4249" s="144">
        <v>433.48</v>
      </c>
      <c r="G4249" s="144">
        <v>252.49</v>
      </c>
      <c r="H4249" s="144">
        <v>46.42</v>
      </c>
      <c r="I4249" s="144">
        <v>732.39</v>
      </c>
    </row>
    <row r="4250" spans="1:9" x14ac:dyDescent="0.2">
      <c r="A4250" s="141" t="s">
        <v>8511</v>
      </c>
      <c r="B4250" s="142" t="s">
        <v>19628</v>
      </c>
      <c r="C4250" s="143">
        <v>5294</v>
      </c>
      <c r="D4250" s="143">
        <v>97</v>
      </c>
      <c r="E4250" s="144">
        <v>40925.89</v>
      </c>
      <c r="F4250" s="144">
        <v>6287.2</v>
      </c>
      <c r="G4250" s="144">
        <v>8163.89</v>
      </c>
      <c r="H4250" s="144">
        <v>4356.12</v>
      </c>
      <c r="I4250" s="144">
        <v>18807.21</v>
      </c>
    </row>
    <row r="4251" spans="1:9" x14ac:dyDescent="0.2">
      <c r="A4251" s="141" t="s">
        <v>8513</v>
      </c>
      <c r="B4251" s="142" t="s">
        <v>19629</v>
      </c>
      <c r="C4251" s="143">
        <v>13573</v>
      </c>
      <c r="D4251" s="143">
        <v>108</v>
      </c>
      <c r="E4251" s="144">
        <v>169543.19</v>
      </c>
      <c r="F4251" s="144">
        <v>16119.4</v>
      </c>
      <c r="G4251" s="144">
        <v>9089.7000000000007</v>
      </c>
      <c r="H4251" s="144">
        <v>18046.05</v>
      </c>
      <c r="I4251" s="144">
        <v>43255.15</v>
      </c>
    </row>
    <row r="4252" spans="1:9" x14ac:dyDescent="0.2">
      <c r="A4252" s="141" t="s">
        <v>8515</v>
      </c>
      <c r="B4252" s="142" t="s">
        <v>19630</v>
      </c>
      <c r="C4252" s="143">
        <v>7924</v>
      </c>
      <c r="D4252" s="143">
        <v>45</v>
      </c>
      <c r="E4252" s="144">
        <v>323684.37</v>
      </c>
      <c r="F4252" s="144">
        <v>9410.61</v>
      </c>
      <c r="G4252" s="144">
        <v>3787.38</v>
      </c>
      <c r="H4252" s="144">
        <v>34452.71</v>
      </c>
      <c r="I4252" s="144">
        <v>47650.7</v>
      </c>
    </row>
    <row r="4253" spans="1:9" x14ac:dyDescent="0.2">
      <c r="A4253" s="141" t="s">
        <v>8517</v>
      </c>
      <c r="B4253" s="142" t="s">
        <v>19631</v>
      </c>
      <c r="C4253" s="143">
        <v>209639</v>
      </c>
      <c r="D4253" s="143">
        <v>1505</v>
      </c>
      <c r="E4253" s="144">
        <v>1369368.17</v>
      </c>
      <c r="F4253" s="144">
        <v>248968.95999999999</v>
      </c>
      <c r="G4253" s="144">
        <v>126666.55</v>
      </c>
      <c r="H4253" s="144">
        <v>145754.5</v>
      </c>
      <c r="I4253" s="144">
        <v>521390.01</v>
      </c>
    </row>
    <row r="4254" spans="1:9" x14ac:dyDescent="0.2">
      <c r="A4254" s="141" t="s">
        <v>8519</v>
      </c>
      <c r="B4254" s="142" t="s">
        <v>19632</v>
      </c>
      <c r="C4254" s="143">
        <v>3220</v>
      </c>
      <c r="D4254" s="143">
        <v>48</v>
      </c>
      <c r="E4254" s="144">
        <v>217154.38</v>
      </c>
      <c r="F4254" s="144">
        <v>3824.1</v>
      </c>
      <c r="G4254" s="144">
        <v>4039.86</v>
      </c>
      <c r="H4254" s="144">
        <v>23113.74</v>
      </c>
      <c r="I4254" s="144">
        <v>30977.7</v>
      </c>
    </row>
    <row r="4255" spans="1:9" x14ac:dyDescent="0.2">
      <c r="A4255" s="141" t="s">
        <v>8521</v>
      </c>
      <c r="B4255" s="142" t="s">
        <v>19633</v>
      </c>
      <c r="C4255" s="143">
        <v>1573</v>
      </c>
      <c r="D4255" s="143">
        <v>7</v>
      </c>
      <c r="E4255" s="144">
        <v>1906.75</v>
      </c>
      <c r="F4255" s="144">
        <v>1868.1</v>
      </c>
      <c r="G4255" s="144">
        <v>589.14</v>
      </c>
      <c r="H4255" s="144">
        <v>202.95</v>
      </c>
      <c r="I4255" s="144">
        <v>2660.19</v>
      </c>
    </row>
    <row r="4256" spans="1:9" x14ac:dyDescent="0.2">
      <c r="A4256" s="141" t="s">
        <v>8523</v>
      </c>
      <c r="B4256" s="142" t="s">
        <v>19634</v>
      </c>
      <c r="C4256" s="143">
        <v>2720</v>
      </c>
      <c r="D4256" s="143">
        <v>12</v>
      </c>
      <c r="E4256" s="144">
        <v>2254.6</v>
      </c>
      <c r="F4256" s="144">
        <v>3230.3</v>
      </c>
      <c r="G4256" s="144">
        <v>1009.97</v>
      </c>
      <c r="H4256" s="144">
        <v>239.98</v>
      </c>
      <c r="I4256" s="144">
        <v>4480.25</v>
      </c>
    </row>
    <row r="4257" spans="1:9" x14ac:dyDescent="0.2">
      <c r="A4257" s="141" t="s">
        <v>8525</v>
      </c>
      <c r="B4257" s="142" t="s">
        <v>19635</v>
      </c>
      <c r="C4257" s="143">
        <v>30695</v>
      </c>
      <c r="D4257" s="143">
        <v>241</v>
      </c>
      <c r="E4257" s="144">
        <v>83580.740000000005</v>
      </c>
      <c r="F4257" s="144">
        <v>36453.629999999997</v>
      </c>
      <c r="G4257" s="144">
        <v>20283.48</v>
      </c>
      <c r="H4257" s="144">
        <v>8896.27</v>
      </c>
      <c r="I4257" s="144">
        <v>65633.38</v>
      </c>
    </row>
    <row r="4258" spans="1:9" x14ac:dyDescent="0.2">
      <c r="A4258" s="141" t="s">
        <v>8527</v>
      </c>
      <c r="B4258" s="142" t="s">
        <v>19636</v>
      </c>
      <c r="C4258" s="143">
        <v>141</v>
      </c>
      <c r="D4258" s="143">
        <v>2</v>
      </c>
      <c r="E4258" s="144">
        <v>447.72</v>
      </c>
      <c r="F4258" s="144">
        <v>167.46</v>
      </c>
      <c r="G4258" s="144">
        <v>168.33</v>
      </c>
      <c r="H4258" s="144">
        <v>47.66</v>
      </c>
      <c r="I4258" s="144">
        <v>383.45</v>
      </c>
    </row>
    <row r="4259" spans="1:9" x14ac:dyDescent="0.2">
      <c r="A4259" s="141" t="s">
        <v>8529</v>
      </c>
      <c r="B4259" s="142" t="s">
        <v>19637</v>
      </c>
      <c r="C4259" s="143">
        <v>3062</v>
      </c>
      <c r="D4259" s="143">
        <v>46</v>
      </c>
      <c r="E4259" s="144">
        <v>20079.490000000002</v>
      </c>
      <c r="F4259" s="144">
        <v>3636.46</v>
      </c>
      <c r="G4259" s="144">
        <v>3871.54</v>
      </c>
      <c r="H4259" s="144">
        <v>2137.25</v>
      </c>
      <c r="I4259" s="144">
        <v>9645.25</v>
      </c>
    </row>
    <row r="4260" spans="1:9" x14ac:dyDescent="0.2">
      <c r="A4260" s="141" t="s">
        <v>8531</v>
      </c>
      <c r="B4260" s="142" t="s">
        <v>19638</v>
      </c>
      <c r="C4260" s="143">
        <v>6630</v>
      </c>
      <c r="D4260" s="143">
        <v>36</v>
      </c>
      <c r="E4260" s="144">
        <v>8614.3700000000008</v>
      </c>
      <c r="F4260" s="144">
        <v>7873.84</v>
      </c>
      <c r="G4260" s="144">
        <v>3029.9</v>
      </c>
      <c r="H4260" s="144">
        <v>916.9</v>
      </c>
      <c r="I4260" s="144">
        <v>11820.64</v>
      </c>
    </row>
    <row r="4261" spans="1:9" x14ac:dyDescent="0.2">
      <c r="A4261" s="141" t="s">
        <v>8533</v>
      </c>
      <c r="B4261" s="142" t="s">
        <v>19639</v>
      </c>
      <c r="C4261" s="143">
        <v>357</v>
      </c>
      <c r="D4261" s="143">
        <v>6</v>
      </c>
      <c r="E4261" s="144">
        <v>983.19</v>
      </c>
      <c r="F4261" s="144">
        <v>423.98</v>
      </c>
      <c r="G4261" s="144">
        <v>504.98</v>
      </c>
      <c r="H4261" s="144">
        <v>104.65</v>
      </c>
      <c r="I4261" s="144">
        <v>1033.6099999999999</v>
      </c>
    </row>
    <row r="4262" spans="1:9" x14ac:dyDescent="0.2">
      <c r="A4262" s="141" t="s">
        <v>8535</v>
      </c>
      <c r="B4262" s="142" t="s">
        <v>19640</v>
      </c>
      <c r="C4262" s="143">
        <v>1291</v>
      </c>
      <c r="D4262" s="143">
        <v>24</v>
      </c>
      <c r="E4262" s="144">
        <v>7310.44</v>
      </c>
      <c r="F4262" s="144">
        <v>1533.2</v>
      </c>
      <c r="G4262" s="144">
        <v>2019.93</v>
      </c>
      <c r="H4262" s="144">
        <v>778.12</v>
      </c>
      <c r="I4262" s="144">
        <v>4331.25</v>
      </c>
    </row>
    <row r="4263" spans="1:9" x14ac:dyDescent="0.2">
      <c r="A4263" s="141" t="s">
        <v>8537</v>
      </c>
      <c r="B4263" s="142" t="s">
        <v>19641</v>
      </c>
      <c r="C4263" s="143">
        <v>26235</v>
      </c>
      <c r="D4263" s="143">
        <v>252</v>
      </c>
      <c r="E4263" s="144">
        <v>111059.24</v>
      </c>
      <c r="F4263" s="144">
        <v>31156.9</v>
      </c>
      <c r="G4263" s="144">
        <v>21209.279999999999</v>
      </c>
      <c r="H4263" s="144">
        <v>11821.06</v>
      </c>
      <c r="I4263" s="144">
        <v>64187.24</v>
      </c>
    </row>
    <row r="4264" spans="1:9" x14ac:dyDescent="0.2">
      <c r="A4264" s="141" t="s">
        <v>8539</v>
      </c>
      <c r="B4264" s="142" t="s">
        <v>19642</v>
      </c>
      <c r="C4264" s="143">
        <v>131689</v>
      </c>
      <c r="D4264" s="143">
        <v>589</v>
      </c>
      <c r="E4264" s="144">
        <v>391130.91</v>
      </c>
      <c r="F4264" s="144">
        <v>156394.91</v>
      </c>
      <c r="G4264" s="144">
        <v>49572.49</v>
      </c>
      <c r="H4264" s="144">
        <v>41631.67</v>
      </c>
      <c r="I4264" s="144">
        <v>247599.07</v>
      </c>
    </row>
    <row r="4265" spans="1:9" x14ac:dyDescent="0.2">
      <c r="A4265" s="141" t="s">
        <v>8541</v>
      </c>
      <c r="B4265" s="142" t="s">
        <v>19643</v>
      </c>
      <c r="C4265" s="143">
        <v>524</v>
      </c>
      <c r="D4265" s="143">
        <v>21</v>
      </c>
      <c r="E4265" s="144">
        <v>116182.67</v>
      </c>
      <c r="F4265" s="144">
        <v>622.29999999999995</v>
      </c>
      <c r="G4265" s="144">
        <v>1767.44</v>
      </c>
      <c r="H4265" s="144">
        <v>12366.39</v>
      </c>
      <c r="I4265" s="144">
        <v>14756.13</v>
      </c>
    </row>
    <row r="4266" spans="1:9" x14ac:dyDescent="0.2">
      <c r="A4266" s="141" t="s">
        <v>8543</v>
      </c>
      <c r="B4266" s="142" t="s">
        <v>19644</v>
      </c>
      <c r="C4266" s="143">
        <v>6226</v>
      </c>
      <c r="D4266" s="143">
        <v>34</v>
      </c>
      <c r="E4266" s="144">
        <v>7562.09</v>
      </c>
      <c r="F4266" s="144">
        <v>7394.05</v>
      </c>
      <c r="G4266" s="144">
        <v>2861.57</v>
      </c>
      <c r="H4266" s="144">
        <v>804.9</v>
      </c>
      <c r="I4266" s="144">
        <v>11060.52</v>
      </c>
    </row>
    <row r="4267" spans="1:9" x14ac:dyDescent="0.2">
      <c r="A4267" s="141" t="s">
        <v>8545</v>
      </c>
      <c r="B4267" s="142" t="s">
        <v>19645</v>
      </c>
      <c r="C4267" s="143">
        <v>2827</v>
      </c>
      <c r="D4267" s="143">
        <v>26</v>
      </c>
      <c r="E4267" s="144">
        <v>4181.78</v>
      </c>
      <c r="F4267" s="144">
        <v>3357.37</v>
      </c>
      <c r="G4267" s="144">
        <v>2188.2600000000002</v>
      </c>
      <c r="H4267" s="144">
        <v>445.1</v>
      </c>
      <c r="I4267" s="144">
        <v>5990.73</v>
      </c>
    </row>
    <row r="4268" spans="1:9" x14ac:dyDescent="0.2">
      <c r="A4268" s="141" t="s">
        <v>8547</v>
      </c>
      <c r="B4268" s="142" t="s">
        <v>19646</v>
      </c>
      <c r="C4268" s="143">
        <v>3059</v>
      </c>
      <c r="D4268" s="143">
        <v>61</v>
      </c>
      <c r="E4268" s="144">
        <v>15874.24</v>
      </c>
      <c r="F4268" s="144">
        <v>3632.9</v>
      </c>
      <c r="G4268" s="144">
        <v>5133.99</v>
      </c>
      <c r="H4268" s="144">
        <v>1689.64</v>
      </c>
      <c r="I4268" s="144">
        <v>10456.530000000001</v>
      </c>
    </row>
    <row r="4269" spans="1:9" x14ac:dyDescent="0.2">
      <c r="A4269" s="141" t="s">
        <v>8549</v>
      </c>
      <c r="B4269" s="142" t="s">
        <v>19647</v>
      </c>
      <c r="C4269" s="143">
        <v>927</v>
      </c>
      <c r="D4269" s="143">
        <v>13</v>
      </c>
      <c r="E4269" s="144">
        <v>3097.31</v>
      </c>
      <c r="F4269" s="144">
        <v>1100.9100000000001</v>
      </c>
      <c r="G4269" s="144">
        <v>1094.1300000000001</v>
      </c>
      <c r="H4269" s="144">
        <v>329.67</v>
      </c>
      <c r="I4269" s="144">
        <v>2524.71</v>
      </c>
    </row>
    <row r="4270" spans="1:9" x14ac:dyDescent="0.2">
      <c r="A4270" s="141" t="s">
        <v>8551</v>
      </c>
      <c r="B4270" s="142" t="s">
        <v>19648</v>
      </c>
      <c r="C4270" s="143">
        <v>196</v>
      </c>
      <c r="D4270" s="143">
        <v>2</v>
      </c>
      <c r="E4270" s="144">
        <v>775.87</v>
      </c>
      <c r="F4270" s="144">
        <v>232.77</v>
      </c>
      <c r="G4270" s="144">
        <v>168.33</v>
      </c>
      <c r="H4270" s="144">
        <v>82.58</v>
      </c>
      <c r="I4270" s="144">
        <v>483.68</v>
      </c>
    </row>
    <row r="4271" spans="1:9" x14ac:dyDescent="0.2">
      <c r="A4271" s="141" t="s">
        <v>8553</v>
      </c>
      <c r="B4271" s="142" t="s">
        <v>19649</v>
      </c>
      <c r="C4271" s="143">
        <v>53537</v>
      </c>
      <c r="D4271" s="143">
        <v>941</v>
      </c>
      <c r="E4271" s="144">
        <v>700964.92</v>
      </c>
      <c r="F4271" s="144">
        <v>63580.97</v>
      </c>
      <c r="G4271" s="144">
        <v>79198.16</v>
      </c>
      <c r="H4271" s="144">
        <v>74610.17</v>
      </c>
      <c r="I4271" s="144">
        <v>217389.3</v>
      </c>
    </row>
    <row r="4272" spans="1:9" x14ac:dyDescent="0.2">
      <c r="A4272" s="141" t="s">
        <v>8555</v>
      </c>
      <c r="B4272" s="142" t="s">
        <v>19650</v>
      </c>
      <c r="C4272" s="143">
        <v>185</v>
      </c>
      <c r="D4272" s="143">
        <v>2</v>
      </c>
      <c r="E4272" s="144">
        <v>448.61</v>
      </c>
      <c r="F4272" s="144">
        <v>219.7</v>
      </c>
      <c r="G4272" s="144">
        <v>168.33</v>
      </c>
      <c r="H4272" s="144">
        <v>47.75</v>
      </c>
      <c r="I4272" s="144">
        <v>435.78</v>
      </c>
    </row>
    <row r="4273" spans="1:9" x14ac:dyDescent="0.2">
      <c r="A4273" s="141" t="s">
        <v>8557</v>
      </c>
      <c r="B4273" s="142" t="s">
        <v>19651</v>
      </c>
      <c r="C4273" s="143">
        <v>87134</v>
      </c>
      <c r="D4273" s="143">
        <v>1272</v>
      </c>
      <c r="E4273" s="144">
        <v>719408.27</v>
      </c>
      <c r="F4273" s="144">
        <v>103481.04</v>
      </c>
      <c r="G4273" s="144">
        <v>107056.38</v>
      </c>
      <c r="H4273" s="144">
        <v>76573.259999999995</v>
      </c>
      <c r="I4273" s="144">
        <v>287110.68</v>
      </c>
    </row>
    <row r="4274" spans="1:9" x14ac:dyDescent="0.2">
      <c r="A4274" s="141" t="s">
        <v>8559</v>
      </c>
      <c r="B4274" s="142" t="s">
        <v>19652</v>
      </c>
      <c r="C4274" s="143">
        <v>1190</v>
      </c>
      <c r="D4274" s="143">
        <v>9</v>
      </c>
      <c r="E4274" s="144">
        <v>1634.92</v>
      </c>
      <c r="F4274" s="144">
        <v>1413.26</v>
      </c>
      <c r="G4274" s="144">
        <v>757.47</v>
      </c>
      <c r="H4274" s="144">
        <v>174.02</v>
      </c>
      <c r="I4274" s="144">
        <v>2344.75</v>
      </c>
    </row>
    <row r="4275" spans="1:9" x14ac:dyDescent="0.2">
      <c r="A4275" s="141" t="s">
        <v>8561</v>
      </c>
      <c r="B4275" s="142" t="s">
        <v>19653</v>
      </c>
      <c r="C4275" s="143">
        <v>149</v>
      </c>
      <c r="D4275" s="143">
        <v>2</v>
      </c>
      <c r="E4275" s="144">
        <v>442.09</v>
      </c>
      <c r="F4275" s="144">
        <v>176.95</v>
      </c>
      <c r="G4275" s="144">
        <v>168.33</v>
      </c>
      <c r="H4275" s="144">
        <v>47.06</v>
      </c>
      <c r="I4275" s="144">
        <v>392.34</v>
      </c>
    </row>
    <row r="4276" spans="1:9" x14ac:dyDescent="0.2">
      <c r="A4276" s="141" t="s">
        <v>8563</v>
      </c>
      <c r="B4276" s="142" t="s">
        <v>19654</v>
      </c>
      <c r="C4276" s="143">
        <v>75</v>
      </c>
      <c r="D4276" s="143">
        <v>1</v>
      </c>
      <c r="E4276" s="144">
        <v>233.03</v>
      </c>
      <c r="F4276" s="144">
        <v>89.07</v>
      </c>
      <c r="G4276" s="144">
        <v>84.16</v>
      </c>
      <c r="H4276" s="144">
        <v>24.8</v>
      </c>
      <c r="I4276" s="144">
        <v>198.03</v>
      </c>
    </row>
    <row r="4277" spans="1:9" x14ac:dyDescent="0.2">
      <c r="A4277" s="141" t="s">
        <v>8565</v>
      </c>
      <c r="B4277" s="142" t="s">
        <v>19655</v>
      </c>
      <c r="C4277" s="143">
        <v>3593</v>
      </c>
      <c r="D4277" s="143">
        <v>17</v>
      </c>
      <c r="E4277" s="144">
        <v>3434.9</v>
      </c>
      <c r="F4277" s="144">
        <v>4267.07</v>
      </c>
      <c r="G4277" s="144">
        <v>1430.78</v>
      </c>
      <c r="H4277" s="144">
        <v>365.61</v>
      </c>
      <c r="I4277" s="144">
        <v>6063.46</v>
      </c>
    </row>
    <row r="4278" spans="1:9" x14ac:dyDescent="0.2">
      <c r="A4278" s="141" t="s">
        <v>8567</v>
      </c>
      <c r="B4278" s="142" t="s">
        <v>19656</v>
      </c>
      <c r="C4278" s="143">
        <v>1754</v>
      </c>
      <c r="D4278" s="143">
        <v>17</v>
      </c>
      <c r="E4278" s="144">
        <v>2967.9</v>
      </c>
      <c r="F4278" s="144">
        <v>2083.06</v>
      </c>
      <c r="G4278" s="144">
        <v>1430.78</v>
      </c>
      <c r="H4278" s="144">
        <v>315.89999999999998</v>
      </c>
      <c r="I4278" s="144">
        <v>3829.74</v>
      </c>
    </row>
    <row r="4279" spans="1:9" x14ac:dyDescent="0.2">
      <c r="A4279" s="141" t="s">
        <v>8569</v>
      </c>
      <c r="B4279" s="142" t="s">
        <v>19657</v>
      </c>
      <c r="C4279" s="143">
        <v>294</v>
      </c>
      <c r="D4279" s="143">
        <v>41</v>
      </c>
      <c r="E4279" s="144">
        <v>43936</v>
      </c>
      <c r="F4279" s="144">
        <v>349.16</v>
      </c>
      <c r="G4279" s="144">
        <v>3450.72</v>
      </c>
      <c r="H4279" s="144">
        <v>4676.51</v>
      </c>
      <c r="I4279" s="144">
        <v>8476.39</v>
      </c>
    </row>
    <row r="4280" spans="1:9" x14ac:dyDescent="0.2">
      <c r="A4280" s="141" t="s">
        <v>8571</v>
      </c>
      <c r="B4280" s="142" t="s">
        <v>19658</v>
      </c>
      <c r="C4280" s="143">
        <v>863</v>
      </c>
      <c r="D4280" s="143">
        <v>14</v>
      </c>
      <c r="E4280" s="144">
        <v>3313.08</v>
      </c>
      <c r="F4280" s="144">
        <v>1024.9000000000001</v>
      </c>
      <c r="G4280" s="144">
        <v>1178.3</v>
      </c>
      <c r="H4280" s="144">
        <v>352.64</v>
      </c>
      <c r="I4280" s="144">
        <v>2555.84</v>
      </c>
    </row>
    <row r="4281" spans="1:9" x14ac:dyDescent="0.2">
      <c r="A4281" s="141" t="s">
        <v>8573</v>
      </c>
      <c r="B4281" s="142" t="s">
        <v>19659</v>
      </c>
      <c r="C4281" s="143">
        <v>92925</v>
      </c>
      <c r="D4281" s="143">
        <v>1028</v>
      </c>
      <c r="E4281" s="144">
        <v>546259.6</v>
      </c>
      <c r="F4281" s="144">
        <v>110358.47</v>
      </c>
      <c r="G4281" s="144">
        <v>86520.41</v>
      </c>
      <c r="H4281" s="144">
        <v>58143.46</v>
      </c>
      <c r="I4281" s="144">
        <v>255022.34</v>
      </c>
    </row>
    <row r="4282" spans="1:9" x14ac:dyDescent="0.2">
      <c r="A4282" s="141" t="s">
        <v>8575</v>
      </c>
      <c r="B4282" s="142" t="s">
        <v>19660</v>
      </c>
      <c r="C4282" s="143">
        <v>97</v>
      </c>
      <c r="D4282" s="143">
        <v>3</v>
      </c>
      <c r="E4282" s="144">
        <v>669.05</v>
      </c>
      <c r="F4282" s="144">
        <v>115.2</v>
      </c>
      <c r="G4282" s="144">
        <v>252.49</v>
      </c>
      <c r="H4282" s="144">
        <v>71.22</v>
      </c>
      <c r="I4282" s="144">
        <v>438.91</v>
      </c>
    </row>
    <row r="4283" spans="1:9" x14ac:dyDescent="0.2">
      <c r="A4283" s="141" t="s">
        <v>8577</v>
      </c>
      <c r="B4283" s="142" t="s">
        <v>19661</v>
      </c>
      <c r="C4283" s="143">
        <v>4479</v>
      </c>
      <c r="D4283" s="143">
        <v>108</v>
      </c>
      <c r="E4283" s="144">
        <v>24443.02</v>
      </c>
      <c r="F4283" s="144">
        <v>5319.3</v>
      </c>
      <c r="G4283" s="144">
        <v>9089.7000000000007</v>
      </c>
      <c r="H4283" s="144">
        <v>2601.6999999999998</v>
      </c>
      <c r="I4283" s="144">
        <v>17010.7</v>
      </c>
    </row>
    <row r="4284" spans="1:9" x14ac:dyDescent="0.2">
      <c r="A4284" s="141" t="s">
        <v>8579</v>
      </c>
      <c r="B4284" s="142" t="s">
        <v>19662</v>
      </c>
      <c r="C4284" s="143">
        <v>71</v>
      </c>
      <c r="D4284" s="143">
        <v>1</v>
      </c>
      <c r="E4284" s="144">
        <v>224.33</v>
      </c>
      <c r="F4284" s="144">
        <v>84.32</v>
      </c>
      <c r="G4284" s="144">
        <v>84.16</v>
      </c>
      <c r="H4284" s="144">
        <v>23.88</v>
      </c>
      <c r="I4284" s="144">
        <v>192.36</v>
      </c>
    </row>
    <row r="4285" spans="1:9" x14ac:dyDescent="0.2">
      <c r="A4285" s="141" t="s">
        <v>8581</v>
      </c>
      <c r="B4285" s="142" t="s">
        <v>19663</v>
      </c>
      <c r="C4285" s="143">
        <v>94862</v>
      </c>
      <c r="D4285" s="143">
        <v>1756</v>
      </c>
      <c r="E4285" s="144">
        <v>1011954.01</v>
      </c>
      <c r="F4285" s="144">
        <v>112658.87</v>
      </c>
      <c r="G4285" s="144">
        <v>147791.67000000001</v>
      </c>
      <c r="H4285" s="144">
        <v>107711.61</v>
      </c>
      <c r="I4285" s="144">
        <v>368162.15</v>
      </c>
    </row>
    <row r="4286" spans="1:9" x14ac:dyDescent="0.2">
      <c r="A4286" s="141" t="s">
        <v>8583</v>
      </c>
      <c r="B4286" s="142" t="s">
        <v>19664</v>
      </c>
      <c r="C4286" s="143">
        <v>590</v>
      </c>
      <c r="D4286" s="143">
        <v>109</v>
      </c>
      <c r="E4286" s="144">
        <v>100090.47</v>
      </c>
      <c r="F4286" s="144">
        <v>700.69</v>
      </c>
      <c r="G4286" s="144">
        <v>9173.86</v>
      </c>
      <c r="H4286" s="144">
        <v>10653.55</v>
      </c>
      <c r="I4286" s="144">
        <v>20528.099999999999</v>
      </c>
    </row>
    <row r="4287" spans="1:9" x14ac:dyDescent="0.2">
      <c r="A4287" s="141" t="s">
        <v>8585</v>
      </c>
      <c r="B4287" s="142" t="s">
        <v>19665</v>
      </c>
      <c r="C4287" s="143">
        <v>13538</v>
      </c>
      <c r="D4287" s="143">
        <v>157</v>
      </c>
      <c r="E4287" s="144">
        <v>105321.13</v>
      </c>
      <c r="F4287" s="144">
        <v>16077.84</v>
      </c>
      <c r="G4287" s="144">
        <v>13213.72</v>
      </c>
      <c r="H4287" s="144">
        <v>11210.3</v>
      </c>
      <c r="I4287" s="144">
        <v>40501.86</v>
      </c>
    </row>
    <row r="4288" spans="1:9" x14ac:dyDescent="0.2">
      <c r="A4288" s="141" t="s">
        <v>8587</v>
      </c>
      <c r="B4288" s="142" t="s">
        <v>19666</v>
      </c>
      <c r="C4288" s="143">
        <v>39313</v>
      </c>
      <c r="D4288" s="143">
        <v>978</v>
      </c>
      <c r="E4288" s="144">
        <v>516629.9</v>
      </c>
      <c r="F4288" s="144">
        <v>46688.43</v>
      </c>
      <c r="G4288" s="144">
        <v>82312.22</v>
      </c>
      <c r="H4288" s="144">
        <v>54989.69</v>
      </c>
      <c r="I4288" s="144">
        <v>183990.34</v>
      </c>
    </row>
    <row r="4289" spans="1:9" x14ac:dyDescent="0.2">
      <c r="A4289" s="141" t="s">
        <v>8589</v>
      </c>
      <c r="B4289" s="142" t="s">
        <v>19667</v>
      </c>
      <c r="C4289" s="143">
        <v>18454</v>
      </c>
      <c r="D4289" s="143">
        <v>165</v>
      </c>
      <c r="E4289" s="144">
        <v>77359.12</v>
      </c>
      <c r="F4289" s="144">
        <v>21916.12</v>
      </c>
      <c r="G4289" s="144">
        <v>13887.03</v>
      </c>
      <c r="H4289" s="144">
        <v>8234.0499999999993</v>
      </c>
      <c r="I4289" s="144">
        <v>44037.2</v>
      </c>
    </row>
    <row r="4290" spans="1:9" x14ac:dyDescent="0.2">
      <c r="A4290" s="141" t="s">
        <v>8591</v>
      </c>
      <c r="B4290" s="142" t="s">
        <v>19668</v>
      </c>
      <c r="C4290" s="143">
        <v>19853</v>
      </c>
      <c r="D4290" s="143">
        <v>243</v>
      </c>
      <c r="E4290" s="144">
        <v>130109.6</v>
      </c>
      <c r="F4290" s="144">
        <v>23577.58</v>
      </c>
      <c r="G4290" s="144">
        <v>20451.810000000001</v>
      </c>
      <c r="H4290" s="144">
        <v>13848.77</v>
      </c>
      <c r="I4290" s="144">
        <v>57878.16</v>
      </c>
    </row>
    <row r="4291" spans="1:9" x14ac:dyDescent="0.2">
      <c r="A4291" s="141" t="s">
        <v>8593</v>
      </c>
      <c r="B4291" s="142" t="s">
        <v>19669</v>
      </c>
      <c r="C4291" s="143">
        <v>8760</v>
      </c>
      <c r="D4291" s="143">
        <v>79</v>
      </c>
      <c r="E4291" s="144">
        <v>40883.85</v>
      </c>
      <c r="F4291" s="144">
        <v>10403.450000000001</v>
      </c>
      <c r="G4291" s="144">
        <v>6648.94</v>
      </c>
      <c r="H4291" s="144">
        <v>4351.6499999999996</v>
      </c>
      <c r="I4291" s="144">
        <v>21404.04</v>
      </c>
    </row>
    <row r="4292" spans="1:9" x14ac:dyDescent="0.2">
      <c r="A4292" s="141" t="s">
        <v>8595</v>
      </c>
      <c r="B4292" s="142" t="s">
        <v>19670</v>
      </c>
      <c r="C4292" s="143">
        <v>90962</v>
      </c>
      <c r="D4292" s="143">
        <v>1547</v>
      </c>
      <c r="E4292" s="144">
        <v>673241.07</v>
      </c>
      <c r="F4292" s="144">
        <v>108027.2</v>
      </c>
      <c r="G4292" s="144">
        <v>130201.43</v>
      </c>
      <c r="H4292" s="144">
        <v>71659.259999999995</v>
      </c>
      <c r="I4292" s="144">
        <v>309887.89</v>
      </c>
    </row>
    <row r="4293" spans="1:9" x14ac:dyDescent="0.2">
      <c r="A4293" s="141" t="s">
        <v>8597</v>
      </c>
      <c r="B4293" s="142" t="s">
        <v>19671</v>
      </c>
      <c r="C4293" s="143">
        <v>1436</v>
      </c>
      <c r="D4293" s="143">
        <v>17</v>
      </c>
      <c r="E4293" s="144">
        <v>3664.96</v>
      </c>
      <c r="F4293" s="144">
        <v>1705.41</v>
      </c>
      <c r="G4293" s="144">
        <v>1430.78</v>
      </c>
      <c r="H4293" s="144">
        <v>390.1</v>
      </c>
      <c r="I4293" s="144">
        <v>3526.29</v>
      </c>
    </row>
    <row r="4294" spans="1:9" x14ac:dyDescent="0.2">
      <c r="A4294" s="141" t="s">
        <v>8599</v>
      </c>
      <c r="B4294" s="142" t="s">
        <v>19672</v>
      </c>
      <c r="C4294" s="143">
        <v>925</v>
      </c>
      <c r="D4294" s="143">
        <v>5</v>
      </c>
      <c r="E4294" s="144">
        <v>995.26</v>
      </c>
      <c r="F4294" s="144">
        <v>1098.54</v>
      </c>
      <c r="G4294" s="144">
        <v>420.82</v>
      </c>
      <c r="H4294" s="144">
        <v>105.94</v>
      </c>
      <c r="I4294" s="144">
        <v>1625.3</v>
      </c>
    </row>
    <row r="4295" spans="1:9" x14ac:dyDescent="0.2">
      <c r="A4295" s="141" t="s">
        <v>8601</v>
      </c>
      <c r="B4295" s="142" t="s">
        <v>19673</v>
      </c>
      <c r="C4295" s="143">
        <v>2729</v>
      </c>
      <c r="D4295" s="143">
        <v>26</v>
      </c>
      <c r="E4295" s="144">
        <v>5718.3</v>
      </c>
      <c r="F4295" s="144">
        <v>3240.98</v>
      </c>
      <c r="G4295" s="144">
        <v>2188.2600000000002</v>
      </c>
      <c r="H4295" s="144">
        <v>608.65</v>
      </c>
      <c r="I4295" s="144">
        <v>6037.89</v>
      </c>
    </row>
    <row r="4296" spans="1:9" x14ac:dyDescent="0.2">
      <c r="A4296" s="141" t="s">
        <v>8603</v>
      </c>
      <c r="B4296" s="142" t="s">
        <v>19674</v>
      </c>
      <c r="C4296" s="143">
        <v>96</v>
      </c>
      <c r="D4296" s="143">
        <v>13</v>
      </c>
      <c r="E4296" s="144">
        <v>1322.6</v>
      </c>
      <c r="F4296" s="144">
        <v>114.01</v>
      </c>
      <c r="G4296" s="144">
        <v>1094.1300000000001</v>
      </c>
      <c r="H4296" s="144">
        <v>140.78</v>
      </c>
      <c r="I4296" s="144">
        <v>1348.92</v>
      </c>
    </row>
    <row r="4297" spans="1:9" x14ac:dyDescent="0.2">
      <c r="A4297" s="141" t="s">
        <v>8605</v>
      </c>
      <c r="B4297" s="142" t="s">
        <v>19675</v>
      </c>
      <c r="C4297" s="143">
        <v>4429</v>
      </c>
      <c r="D4297" s="143">
        <v>36</v>
      </c>
      <c r="E4297" s="144">
        <v>8112.33</v>
      </c>
      <c r="F4297" s="144">
        <v>5259.91</v>
      </c>
      <c r="G4297" s="144">
        <v>3029.9</v>
      </c>
      <c r="H4297" s="144">
        <v>863.47</v>
      </c>
      <c r="I4297" s="144">
        <v>9153.2800000000007</v>
      </c>
    </row>
    <row r="4298" spans="1:9" x14ac:dyDescent="0.2">
      <c r="A4298" s="141" t="s">
        <v>8607</v>
      </c>
      <c r="B4298" s="142" t="s">
        <v>19676</v>
      </c>
      <c r="C4298" s="143">
        <v>9345</v>
      </c>
      <c r="D4298" s="143">
        <v>63</v>
      </c>
      <c r="E4298" s="144">
        <v>15109.55</v>
      </c>
      <c r="F4298" s="144">
        <v>11098.2</v>
      </c>
      <c r="G4298" s="144">
        <v>5302.32</v>
      </c>
      <c r="H4298" s="144">
        <v>1608.25</v>
      </c>
      <c r="I4298" s="144">
        <v>18008.77</v>
      </c>
    </row>
    <row r="4299" spans="1:9" x14ac:dyDescent="0.2">
      <c r="A4299" s="141" t="s">
        <v>8609</v>
      </c>
      <c r="B4299" s="142" t="s">
        <v>19677</v>
      </c>
      <c r="C4299" s="143">
        <v>87</v>
      </c>
      <c r="D4299" s="143">
        <v>7</v>
      </c>
      <c r="E4299" s="144">
        <v>876.38</v>
      </c>
      <c r="F4299" s="144">
        <v>103.32</v>
      </c>
      <c r="G4299" s="144">
        <v>589.14</v>
      </c>
      <c r="H4299" s="144">
        <v>93.28</v>
      </c>
      <c r="I4299" s="144">
        <v>785.74</v>
      </c>
    </row>
    <row r="4300" spans="1:9" x14ac:dyDescent="0.2">
      <c r="A4300" s="141" t="s">
        <v>8611</v>
      </c>
      <c r="B4300" s="142" t="s">
        <v>19678</v>
      </c>
      <c r="C4300" s="143">
        <v>9091</v>
      </c>
      <c r="D4300" s="143">
        <v>46</v>
      </c>
      <c r="E4300" s="144">
        <v>11322.86</v>
      </c>
      <c r="F4300" s="144">
        <v>10796.54</v>
      </c>
      <c r="G4300" s="144">
        <v>3871.54</v>
      </c>
      <c r="H4300" s="144">
        <v>1205.2</v>
      </c>
      <c r="I4300" s="144">
        <v>15873.28</v>
      </c>
    </row>
    <row r="4301" spans="1:9" x14ac:dyDescent="0.2">
      <c r="A4301" s="141" t="s">
        <v>8613</v>
      </c>
      <c r="B4301" s="142" t="s">
        <v>19679</v>
      </c>
      <c r="C4301" s="143">
        <v>4123</v>
      </c>
      <c r="D4301" s="143">
        <v>41</v>
      </c>
      <c r="E4301" s="144">
        <v>18002.560000000001</v>
      </c>
      <c r="F4301" s="144">
        <v>4896.5</v>
      </c>
      <c r="G4301" s="144">
        <v>3450.72</v>
      </c>
      <c r="H4301" s="144">
        <v>1916.18</v>
      </c>
      <c r="I4301" s="144">
        <v>10263.4</v>
      </c>
    </row>
    <row r="4302" spans="1:9" x14ac:dyDescent="0.2">
      <c r="A4302" s="141" t="s">
        <v>8615</v>
      </c>
      <c r="B4302" s="142" t="s">
        <v>19680</v>
      </c>
      <c r="C4302" s="143">
        <v>2781</v>
      </c>
      <c r="D4302" s="143">
        <v>48</v>
      </c>
      <c r="E4302" s="144">
        <v>11786.81</v>
      </c>
      <c r="F4302" s="144">
        <v>3302.74</v>
      </c>
      <c r="G4302" s="144">
        <v>4039.86</v>
      </c>
      <c r="H4302" s="144">
        <v>1254.58</v>
      </c>
      <c r="I4302" s="144">
        <v>8597.18</v>
      </c>
    </row>
    <row r="4303" spans="1:9" x14ac:dyDescent="0.2">
      <c r="A4303" s="141" t="s">
        <v>8617</v>
      </c>
      <c r="B4303" s="142" t="s">
        <v>19681</v>
      </c>
      <c r="C4303" s="143">
        <v>1360</v>
      </c>
      <c r="D4303" s="143">
        <v>23</v>
      </c>
      <c r="E4303" s="144">
        <v>4821.08</v>
      </c>
      <c r="F4303" s="144">
        <v>1615.14</v>
      </c>
      <c r="G4303" s="144">
        <v>1935.77</v>
      </c>
      <c r="H4303" s="144">
        <v>513.15</v>
      </c>
      <c r="I4303" s="144">
        <v>4064.06</v>
      </c>
    </row>
    <row r="4304" spans="1:9" x14ac:dyDescent="0.2">
      <c r="A4304" s="141" t="s">
        <v>8619</v>
      </c>
      <c r="B4304" s="142" t="s">
        <v>19682</v>
      </c>
      <c r="C4304" s="143">
        <v>132771</v>
      </c>
      <c r="D4304" s="143">
        <v>1453</v>
      </c>
      <c r="E4304" s="144">
        <v>1305491.53</v>
      </c>
      <c r="F4304" s="144">
        <v>157679.9</v>
      </c>
      <c r="G4304" s="144">
        <v>122290.03</v>
      </c>
      <c r="H4304" s="144">
        <v>138955.51</v>
      </c>
      <c r="I4304" s="144">
        <v>418925.44</v>
      </c>
    </row>
    <row r="4305" spans="1:9" x14ac:dyDescent="0.2">
      <c r="A4305" s="141" t="s">
        <v>8621</v>
      </c>
      <c r="B4305" s="142" t="s">
        <v>19683</v>
      </c>
      <c r="C4305" s="143">
        <v>9549</v>
      </c>
      <c r="D4305" s="143">
        <v>129</v>
      </c>
      <c r="E4305" s="144">
        <v>51785.93</v>
      </c>
      <c r="F4305" s="144">
        <v>11340.47</v>
      </c>
      <c r="G4305" s="144">
        <v>10857.14</v>
      </c>
      <c r="H4305" s="144">
        <v>5512.06</v>
      </c>
      <c r="I4305" s="144">
        <v>27709.67</v>
      </c>
    </row>
    <row r="4306" spans="1:9" x14ac:dyDescent="0.2">
      <c r="A4306" s="141" t="s">
        <v>8623</v>
      </c>
      <c r="B4306" s="142" t="s">
        <v>19684</v>
      </c>
      <c r="C4306" s="143">
        <v>4594</v>
      </c>
      <c r="D4306" s="143">
        <v>61</v>
      </c>
      <c r="E4306" s="144">
        <v>13987.42</v>
      </c>
      <c r="F4306" s="144">
        <v>5455.87</v>
      </c>
      <c r="G4306" s="144">
        <v>5133.99</v>
      </c>
      <c r="H4306" s="144">
        <v>1488.81</v>
      </c>
      <c r="I4306" s="144">
        <v>12078.67</v>
      </c>
    </row>
    <row r="4307" spans="1:9" x14ac:dyDescent="0.2">
      <c r="A4307" s="141" t="s">
        <v>8625</v>
      </c>
      <c r="B4307" s="142" t="s">
        <v>19685</v>
      </c>
      <c r="C4307" s="143">
        <v>4897</v>
      </c>
      <c r="D4307" s="143">
        <v>129</v>
      </c>
      <c r="E4307" s="144">
        <v>104006.54</v>
      </c>
      <c r="F4307" s="144">
        <v>5815.72</v>
      </c>
      <c r="G4307" s="144">
        <v>10857.14</v>
      </c>
      <c r="H4307" s="144">
        <v>11070.38</v>
      </c>
      <c r="I4307" s="144">
        <v>27743.24</v>
      </c>
    </row>
    <row r="4308" spans="1:9" x14ac:dyDescent="0.2">
      <c r="A4308" s="141" t="s">
        <v>8627</v>
      </c>
      <c r="B4308" s="142" t="s">
        <v>19686</v>
      </c>
      <c r="C4308" s="143">
        <v>24122</v>
      </c>
      <c r="D4308" s="143">
        <v>200</v>
      </c>
      <c r="E4308" s="144">
        <v>188625.49</v>
      </c>
      <c r="F4308" s="144">
        <v>28647.48</v>
      </c>
      <c r="G4308" s="144">
        <v>16832.77</v>
      </c>
      <c r="H4308" s="144">
        <v>20077.150000000001</v>
      </c>
      <c r="I4308" s="144">
        <v>65557.399999999994</v>
      </c>
    </row>
    <row r="4309" spans="1:9" x14ac:dyDescent="0.2">
      <c r="A4309" s="141" t="s">
        <v>8629</v>
      </c>
      <c r="B4309" s="142" t="s">
        <v>19687</v>
      </c>
      <c r="C4309" s="143">
        <v>1079</v>
      </c>
      <c r="D4309" s="143">
        <v>55</v>
      </c>
      <c r="E4309" s="144">
        <v>6969.54</v>
      </c>
      <c r="F4309" s="144">
        <v>1281.43</v>
      </c>
      <c r="G4309" s="144">
        <v>4629.01</v>
      </c>
      <c r="H4309" s="144">
        <v>741.83</v>
      </c>
      <c r="I4309" s="144">
        <v>6652.27</v>
      </c>
    </row>
    <row r="4310" spans="1:9" x14ac:dyDescent="0.2">
      <c r="A4310" s="141" t="s">
        <v>8631</v>
      </c>
      <c r="B4310" s="142" t="s">
        <v>19688</v>
      </c>
      <c r="C4310" s="143">
        <v>7729</v>
      </c>
      <c r="D4310" s="143">
        <v>144</v>
      </c>
      <c r="E4310" s="144">
        <v>72464.38</v>
      </c>
      <c r="F4310" s="144">
        <v>9179.02</v>
      </c>
      <c r="G4310" s="144">
        <v>12119.59</v>
      </c>
      <c r="H4310" s="144">
        <v>7713.06</v>
      </c>
      <c r="I4310" s="144">
        <v>29011.67</v>
      </c>
    </row>
    <row r="4311" spans="1:9" x14ac:dyDescent="0.2">
      <c r="A4311" s="141" t="s">
        <v>8633</v>
      </c>
      <c r="B4311" s="142" t="s">
        <v>19689</v>
      </c>
      <c r="C4311" s="143">
        <v>612</v>
      </c>
      <c r="D4311" s="143">
        <v>7</v>
      </c>
      <c r="E4311" s="144">
        <v>1307.6199999999999</v>
      </c>
      <c r="F4311" s="144">
        <v>726.82</v>
      </c>
      <c r="G4311" s="144">
        <v>589.14</v>
      </c>
      <c r="H4311" s="144">
        <v>139.18</v>
      </c>
      <c r="I4311" s="144">
        <v>1455.14</v>
      </c>
    </row>
    <row r="4312" spans="1:9" x14ac:dyDescent="0.2">
      <c r="A4312" s="141" t="s">
        <v>8635</v>
      </c>
      <c r="B4312" s="142" t="s">
        <v>19690</v>
      </c>
      <c r="C4312" s="143">
        <v>1670</v>
      </c>
      <c r="D4312" s="143">
        <v>20</v>
      </c>
      <c r="E4312" s="144">
        <v>6908.46</v>
      </c>
      <c r="F4312" s="144">
        <v>1983.3</v>
      </c>
      <c r="G4312" s="144">
        <v>1683.28</v>
      </c>
      <c r="H4312" s="144">
        <v>735.33</v>
      </c>
      <c r="I4312" s="144">
        <v>4401.91</v>
      </c>
    </row>
    <row r="4313" spans="1:9" x14ac:dyDescent="0.2">
      <c r="A4313" s="141" t="s">
        <v>8637</v>
      </c>
      <c r="B4313" s="142" t="s">
        <v>19691</v>
      </c>
      <c r="C4313" s="143">
        <v>1026</v>
      </c>
      <c r="D4313" s="143">
        <v>11</v>
      </c>
      <c r="E4313" s="144">
        <v>2056.0300000000002</v>
      </c>
      <c r="F4313" s="144">
        <v>1218.49</v>
      </c>
      <c r="G4313" s="144">
        <v>925.8</v>
      </c>
      <c r="H4313" s="144">
        <v>218.84</v>
      </c>
      <c r="I4313" s="144">
        <v>2363.13</v>
      </c>
    </row>
    <row r="4314" spans="1:9" x14ac:dyDescent="0.2">
      <c r="A4314" s="141" t="s">
        <v>8639</v>
      </c>
      <c r="B4314" s="142" t="s">
        <v>19692</v>
      </c>
      <c r="C4314" s="143">
        <v>1012</v>
      </c>
      <c r="D4314" s="143">
        <v>8</v>
      </c>
      <c r="E4314" s="144">
        <v>6954.55</v>
      </c>
      <c r="F4314" s="144">
        <v>1201.8599999999999</v>
      </c>
      <c r="G4314" s="144">
        <v>673.31</v>
      </c>
      <c r="H4314" s="144">
        <v>740.24</v>
      </c>
      <c r="I4314" s="144">
        <v>2615.41</v>
      </c>
    </row>
    <row r="4315" spans="1:9" x14ac:dyDescent="0.2">
      <c r="A4315" s="141" t="s">
        <v>8641</v>
      </c>
      <c r="B4315" s="142" t="s">
        <v>19693</v>
      </c>
      <c r="C4315" s="143">
        <v>789</v>
      </c>
      <c r="D4315" s="143">
        <v>4</v>
      </c>
      <c r="E4315" s="144">
        <v>843.25</v>
      </c>
      <c r="F4315" s="144">
        <v>937.02</v>
      </c>
      <c r="G4315" s="144">
        <v>336.66</v>
      </c>
      <c r="H4315" s="144">
        <v>89.75</v>
      </c>
      <c r="I4315" s="144">
        <v>1363.43</v>
      </c>
    </row>
    <row r="4316" spans="1:9" x14ac:dyDescent="0.2">
      <c r="A4316" s="141" t="s">
        <v>8643</v>
      </c>
      <c r="B4316" s="142" t="s">
        <v>19694</v>
      </c>
      <c r="C4316" s="143">
        <v>13245</v>
      </c>
      <c r="D4316" s="143">
        <v>88</v>
      </c>
      <c r="E4316" s="144">
        <v>22135.87</v>
      </c>
      <c r="F4316" s="144">
        <v>15729.87</v>
      </c>
      <c r="G4316" s="144">
        <v>7406.42</v>
      </c>
      <c r="H4316" s="144">
        <v>2356.13</v>
      </c>
      <c r="I4316" s="144">
        <v>25492.42</v>
      </c>
    </row>
    <row r="4317" spans="1:9" x14ac:dyDescent="0.2">
      <c r="A4317" s="141" t="s">
        <v>8645</v>
      </c>
      <c r="B4317" s="142" t="s">
        <v>19695</v>
      </c>
      <c r="C4317" s="143">
        <v>77587</v>
      </c>
      <c r="D4317" s="143">
        <v>861</v>
      </c>
      <c r="E4317" s="144">
        <v>608070.02</v>
      </c>
      <c r="F4317" s="144">
        <v>92142.94</v>
      </c>
      <c r="G4317" s="144">
        <v>72465.05</v>
      </c>
      <c r="H4317" s="144">
        <v>64722.5</v>
      </c>
      <c r="I4317" s="144">
        <v>229330.49</v>
      </c>
    </row>
    <row r="4318" spans="1:9" x14ac:dyDescent="0.2">
      <c r="A4318" s="141" t="s">
        <v>8647</v>
      </c>
      <c r="B4318" s="142" t="s">
        <v>19696</v>
      </c>
      <c r="C4318" s="143">
        <v>4309</v>
      </c>
      <c r="D4318" s="143">
        <v>34</v>
      </c>
      <c r="E4318" s="144">
        <v>29346.09</v>
      </c>
      <c r="F4318" s="144">
        <v>5117.3999999999996</v>
      </c>
      <c r="G4318" s="144">
        <v>2861.57</v>
      </c>
      <c r="H4318" s="144">
        <v>3123.58</v>
      </c>
      <c r="I4318" s="144">
        <v>11102.55</v>
      </c>
    </row>
    <row r="4319" spans="1:9" x14ac:dyDescent="0.2">
      <c r="A4319" s="141" t="s">
        <v>8649</v>
      </c>
      <c r="B4319" s="142" t="s">
        <v>19697</v>
      </c>
      <c r="C4319" s="143">
        <v>612</v>
      </c>
      <c r="D4319" s="143">
        <v>7</v>
      </c>
      <c r="E4319" s="144">
        <v>1535.54</v>
      </c>
      <c r="F4319" s="144">
        <v>726.82</v>
      </c>
      <c r="G4319" s="144">
        <v>589.14</v>
      </c>
      <c r="H4319" s="144">
        <v>163.44</v>
      </c>
      <c r="I4319" s="144">
        <v>1479.4</v>
      </c>
    </row>
    <row r="4320" spans="1:9" x14ac:dyDescent="0.2">
      <c r="A4320" s="141" t="s">
        <v>8651</v>
      </c>
      <c r="B4320" s="142" t="s">
        <v>19698</v>
      </c>
      <c r="C4320" s="143">
        <v>4696</v>
      </c>
      <c r="D4320" s="143">
        <v>29</v>
      </c>
      <c r="E4320" s="144">
        <v>6008.86</v>
      </c>
      <c r="F4320" s="144">
        <v>5577.01</v>
      </c>
      <c r="G4320" s="144">
        <v>2440.75</v>
      </c>
      <c r="H4320" s="144">
        <v>639.58000000000004</v>
      </c>
      <c r="I4320" s="144">
        <v>8657.34</v>
      </c>
    </row>
    <row r="4321" spans="1:9" x14ac:dyDescent="0.2">
      <c r="A4321" s="141" t="s">
        <v>8653</v>
      </c>
      <c r="B4321" s="142" t="s">
        <v>19699</v>
      </c>
      <c r="C4321" s="143">
        <v>3079</v>
      </c>
      <c r="D4321" s="143">
        <v>45</v>
      </c>
      <c r="E4321" s="144">
        <v>12944.37</v>
      </c>
      <c r="F4321" s="144">
        <v>3656.65</v>
      </c>
      <c r="G4321" s="144">
        <v>3787.38</v>
      </c>
      <c r="H4321" s="144">
        <v>1377.79</v>
      </c>
      <c r="I4321" s="144">
        <v>8821.82</v>
      </c>
    </row>
    <row r="4322" spans="1:9" x14ac:dyDescent="0.2">
      <c r="A4322" s="141" t="s">
        <v>8655</v>
      </c>
      <c r="B4322" s="142" t="s">
        <v>19700</v>
      </c>
      <c r="C4322" s="143">
        <v>518</v>
      </c>
      <c r="D4322" s="143">
        <v>5</v>
      </c>
      <c r="E4322" s="144">
        <v>620.16999999999996</v>
      </c>
      <c r="F4322" s="144">
        <v>615.17999999999995</v>
      </c>
      <c r="G4322" s="144">
        <v>420.82</v>
      </c>
      <c r="H4322" s="144">
        <v>66.010000000000005</v>
      </c>
      <c r="I4322" s="144">
        <v>1102.01</v>
      </c>
    </row>
    <row r="4323" spans="1:9" x14ac:dyDescent="0.2">
      <c r="A4323" s="141" t="s">
        <v>8657</v>
      </c>
      <c r="B4323" s="142" t="s">
        <v>19701</v>
      </c>
      <c r="C4323" s="143">
        <v>12543</v>
      </c>
      <c r="D4323" s="143">
        <v>113</v>
      </c>
      <c r="E4323" s="144">
        <v>91850.92</v>
      </c>
      <c r="F4323" s="144">
        <v>14896.17</v>
      </c>
      <c r="G4323" s="144">
        <v>9510.51</v>
      </c>
      <c r="H4323" s="144">
        <v>9776.5400000000009</v>
      </c>
      <c r="I4323" s="144">
        <v>34183.22</v>
      </c>
    </row>
    <row r="4324" spans="1:9" x14ac:dyDescent="0.2">
      <c r="A4324" s="141" t="s">
        <v>8659</v>
      </c>
      <c r="B4324" s="142" t="s">
        <v>19702</v>
      </c>
      <c r="C4324" s="143">
        <v>2083</v>
      </c>
      <c r="D4324" s="143">
        <v>14</v>
      </c>
      <c r="E4324" s="144">
        <v>2525.41</v>
      </c>
      <c r="F4324" s="144">
        <v>2473.7800000000002</v>
      </c>
      <c r="G4324" s="144">
        <v>1178.3</v>
      </c>
      <c r="H4324" s="144">
        <v>268.8</v>
      </c>
      <c r="I4324" s="144">
        <v>3920.88</v>
      </c>
    </row>
    <row r="4325" spans="1:9" x14ac:dyDescent="0.2">
      <c r="A4325" s="141" t="s">
        <v>8661</v>
      </c>
      <c r="B4325" s="142" t="s">
        <v>19703</v>
      </c>
      <c r="C4325" s="143">
        <v>2387</v>
      </c>
      <c r="D4325" s="143">
        <v>351</v>
      </c>
      <c r="E4325" s="144">
        <v>45119.32</v>
      </c>
      <c r="F4325" s="144">
        <v>2834.82</v>
      </c>
      <c r="G4325" s="144">
        <v>29541.5</v>
      </c>
      <c r="H4325" s="144">
        <v>4802.46</v>
      </c>
      <c r="I4325" s="144">
        <v>37178.78</v>
      </c>
    </row>
    <row r="4326" spans="1:9" x14ac:dyDescent="0.2">
      <c r="A4326" s="141" t="s">
        <v>8663</v>
      </c>
      <c r="B4326" s="142" t="s">
        <v>19704</v>
      </c>
      <c r="C4326" s="143">
        <v>3464</v>
      </c>
      <c r="D4326" s="143">
        <v>31</v>
      </c>
      <c r="E4326" s="144">
        <v>7974.83</v>
      </c>
      <c r="F4326" s="144">
        <v>4113.87</v>
      </c>
      <c r="G4326" s="144">
        <v>2609.08</v>
      </c>
      <c r="H4326" s="144">
        <v>848.83</v>
      </c>
      <c r="I4326" s="144">
        <v>7571.78</v>
      </c>
    </row>
    <row r="4327" spans="1:9" x14ac:dyDescent="0.2">
      <c r="A4327" s="141" t="s">
        <v>8665</v>
      </c>
      <c r="B4327" s="142" t="s">
        <v>19705</v>
      </c>
      <c r="C4327" s="143">
        <v>6837</v>
      </c>
      <c r="D4327" s="143">
        <v>54</v>
      </c>
      <c r="E4327" s="144">
        <v>14524.37</v>
      </c>
      <c r="F4327" s="144">
        <v>8119.68</v>
      </c>
      <c r="G4327" s="144">
        <v>4544.8500000000004</v>
      </c>
      <c r="H4327" s="144">
        <v>1545.96</v>
      </c>
      <c r="I4327" s="144">
        <v>14210.49</v>
      </c>
    </row>
    <row r="4328" spans="1:9" x14ac:dyDescent="0.2">
      <c r="A4328" s="141" t="s">
        <v>8667</v>
      </c>
      <c r="B4328" s="142" t="s">
        <v>19706</v>
      </c>
      <c r="C4328" s="143">
        <v>15049</v>
      </c>
      <c r="D4328" s="143">
        <v>120</v>
      </c>
      <c r="E4328" s="144">
        <v>68159.77</v>
      </c>
      <c r="F4328" s="144">
        <v>17872.310000000001</v>
      </c>
      <c r="G4328" s="144">
        <v>10099.66</v>
      </c>
      <c r="H4328" s="144">
        <v>7254.87</v>
      </c>
      <c r="I4328" s="144">
        <v>35226.839999999997</v>
      </c>
    </row>
    <row r="4329" spans="1:9" x14ac:dyDescent="0.2">
      <c r="A4329" s="141" t="s">
        <v>8669</v>
      </c>
      <c r="B4329" s="142" t="s">
        <v>19707</v>
      </c>
      <c r="C4329" s="143">
        <v>762</v>
      </c>
      <c r="D4329" s="143">
        <v>23</v>
      </c>
      <c r="E4329" s="144">
        <v>3331.2</v>
      </c>
      <c r="F4329" s="144">
        <v>904.96</v>
      </c>
      <c r="G4329" s="144">
        <v>1935.77</v>
      </c>
      <c r="H4329" s="144">
        <v>354.57</v>
      </c>
      <c r="I4329" s="144">
        <v>3195.3</v>
      </c>
    </row>
    <row r="4330" spans="1:9" x14ac:dyDescent="0.2">
      <c r="A4330" s="141" t="s">
        <v>8671</v>
      </c>
      <c r="B4330" s="142" t="s">
        <v>19708</v>
      </c>
      <c r="C4330" s="143">
        <v>2643</v>
      </c>
      <c r="D4330" s="143">
        <v>15</v>
      </c>
      <c r="E4330" s="144">
        <v>2521.0100000000002</v>
      </c>
      <c r="F4330" s="144">
        <v>3138.85</v>
      </c>
      <c r="G4330" s="144">
        <v>1262.46</v>
      </c>
      <c r="H4330" s="144">
        <v>268.33999999999997</v>
      </c>
      <c r="I4330" s="144">
        <v>4669.6499999999996</v>
      </c>
    </row>
    <row r="4331" spans="1:9" x14ac:dyDescent="0.2">
      <c r="A4331" s="141" t="s">
        <v>8673</v>
      </c>
      <c r="B4331" s="142" t="s">
        <v>19709</v>
      </c>
      <c r="C4331" s="143">
        <v>1514</v>
      </c>
      <c r="D4331" s="143">
        <v>14</v>
      </c>
      <c r="E4331" s="144">
        <v>2706.85</v>
      </c>
      <c r="F4331" s="144">
        <v>1798.04</v>
      </c>
      <c r="G4331" s="144">
        <v>1178.3</v>
      </c>
      <c r="H4331" s="144">
        <v>288.11</v>
      </c>
      <c r="I4331" s="144">
        <v>3264.45</v>
      </c>
    </row>
    <row r="4332" spans="1:9" x14ac:dyDescent="0.2">
      <c r="A4332" s="141" t="s">
        <v>8675</v>
      </c>
      <c r="B4332" s="142" t="s">
        <v>19710</v>
      </c>
      <c r="C4332" s="143">
        <v>22580</v>
      </c>
      <c r="D4332" s="143">
        <v>214</v>
      </c>
      <c r="E4332" s="144">
        <v>73016.179999999993</v>
      </c>
      <c r="F4332" s="144">
        <v>26816.19</v>
      </c>
      <c r="G4332" s="144">
        <v>18011.060000000001</v>
      </c>
      <c r="H4332" s="144">
        <v>7771.78</v>
      </c>
      <c r="I4332" s="144">
        <v>52599.03</v>
      </c>
    </row>
    <row r="4333" spans="1:9" x14ac:dyDescent="0.2">
      <c r="A4333" s="141" t="s">
        <v>8677</v>
      </c>
      <c r="B4333" s="142" t="s">
        <v>19711</v>
      </c>
      <c r="C4333" s="143">
        <v>17310</v>
      </c>
      <c r="D4333" s="143">
        <v>117</v>
      </c>
      <c r="E4333" s="144">
        <v>36758.14</v>
      </c>
      <c r="F4333" s="144">
        <v>20557.5</v>
      </c>
      <c r="G4333" s="144">
        <v>9847.17</v>
      </c>
      <c r="H4333" s="144">
        <v>3912.51</v>
      </c>
      <c r="I4333" s="144">
        <v>34317.18</v>
      </c>
    </row>
    <row r="4334" spans="1:9" x14ac:dyDescent="0.2">
      <c r="A4334" s="141" t="s">
        <v>8679</v>
      </c>
      <c r="B4334" s="142" t="s">
        <v>19712</v>
      </c>
      <c r="C4334" s="143">
        <v>1599</v>
      </c>
      <c r="D4334" s="143">
        <v>26</v>
      </c>
      <c r="E4334" s="144">
        <v>55714.55</v>
      </c>
      <c r="F4334" s="144">
        <v>1898.98</v>
      </c>
      <c r="G4334" s="144">
        <v>2188.2600000000002</v>
      </c>
      <c r="H4334" s="144">
        <v>5930.22</v>
      </c>
      <c r="I4334" s="144">
        <v>10017.459999999999</v>
      </c>
    </row>
    <row r="4335" spans="1:9" x14ac:dyDescent="0.2">
      <c r="A4335" s="141" t="s">
        <v>8681</v>
      </c>
      <c r="B4335" s="142" t="s">
        <v>19713</v>
      </c>
      <c r="C4335" s="143">
        <v>2211</v>
      </c>
      <c r="D4335" s="143">
        <v>17</v>
      </c>
      <c r="E4335" s="144">
        <v>3291.55</v>
      </c>
      <c r="F4335" s="144">
        <v>2625.8</v>
      </c>
      <c r="G4335" s="144">
        <v>1430.78</v>
      </c>
      <c r="H4335" s="144">
        <v>350.35</v>
      </c>
      <c r="I4335" s="144">
        <v>4406.93</v>
      </c>
    </row>
    <row r="4336" spans="1:9" x14ac:dyDescent="0.2">
      <c r="A4336" s="141" t="s">
        <v>8683</v>
      </c>
      <c r="B4336" s="142" t="s">
        <v>19714</v>
      </c>
      <c r="C4336" s="143">
        <v>7552</v>
      </c>
      <c r="D4336" s="143">
        <v>84</v>
      </c>
      <c r="E4336" s="144">
        <v>93157.79</v>
      </c>
      <c r="F4336" s="144">
        <v>8968.82</v>
      </c>
      <c r="G4336" s="144">
        <v>7069.76</v>
      </c>
      <c r="H4336" s="144">
        <v>9915.64</v>
      </c>
      <c r="I4336" s="144">
        <v>25954.22</v>
      </c>
    </row>
    <row r="4337" spans="1:9" x14ac:dyDescent="0.2">
      <c r="A4337" s="141" t="s">
        <v>8685</v>
      </c>
      <c r="B4337" s="142" t="s">
        <v>19715</v>
      </c>
      <c r="C4337" s="143">
        <v>28030</v>
      </c>
      <c r="D4337" s="143">
        <v>353</v>
      </c>
      <c r="E4337" s="144">
        <v>102190.07</v>
      </c>
      <c r="F4337" s="144">
        <v>33288.660000000003</v>
      </c>
      <c r="G4337" s="144">
        <v>29709.83</v>
      </c>
      <c r="H4337" s="144">
        <v>10877.03</v>
      </c>
      <c r="I4337" s="144">
        <v>73875.520000000004</v>
      </c>
    </row>
    <row r="4338" spans="1:9" x14ac:dyDescent="0.2">
      <c r="A4338" s="141" t="s">
        <v>8687</v>
      </c>
      <c r="B4338" s="142" t="s">
        <v>19716</v>
      </c>
      <c r="C4338" s="143">
        <v>276</v>
      </c>
      <c r="D4338" s="143">
        <v>4</v>
      </c>
      <c r="E4338" s="144">
        <v>870.86</v>
      </c>
      <c r="F4338" s="144">
        <v>327.78</v>
      </c>
      <c r="G4338" s="144">
        <v>336.66</v>
      </c>
      <c r="H4338" s="144">
        <v>92.7</v>
      </c>
      <c r="I4338" s="144">
        <v>757.14</v>
      </c>
    </row>
    <row r="4339" spans="1:9" x14ac:dyDescent="0.2">
      <c r="A4339" s="141" t="s">
        <v>8689</v>
      </c>
      <c r="B4339" s="142" t="s">
        <v>19717</v>
      </c>
      <c r="C4339" s="143">
        <v>1786</v>
      </c>
      <c r="D4339" s="143">
        <v>17</v>
      </c>
      <c r="E4339" s="144">
        <v>24309.360000000001</v>
      </c>
      <c r="F4339" s="144">
        <v>2121.06</v>
      </c>
      <c r="G4339" s="144">
        <v>1430.78</v>
      </c>
      <c r="H4339" s="144">
        <v>2587.4699999999998</v>
      </c>
      <c r="I4339" s="144">
        <v>6139.31</v>
      </c>
    </row>
    <row r="4340" spans="1:9" x14ac:dyDescent="0.2">
      <c r="A4340" s="141" t="s">
        <v>8691</v>
      </c>
      <c r="B4340" s="142" t="s">
        <v>19718</v>
      </c>
      <c r="C4340" s="143">
        <v>1407</v>
      </c>
      <c r="D4340" s="143">
        <v>28</v>
      </c>
      <c r="E4340" s="144">
        <v>6698.85</v>
      </c>
      <c r="F4340" s="144">
        <v>1670.97</v>
      </c>
      <c r="G4340" s="144">
        <v>2356.58</v>
      </c>
      <c r="H4340" s="144">
        <v>713.02</v>
      </c>
      <c r="I4340" s="144">
        <v>4740.57</v>
      </c>
    </row>
    <row r="4341" spans="1:9" x14ac:dyDescent="0.2">
      <c r="A4341" s="141" t="s">
        <v>8693</v>
      </c>
      <c r="B4341" s="142" t="s">
        <v>19719</v>
      </c>
      <c r="C4341" s="143">
        <v>719</v>
      </c>
      <c r="D4341" s="143">
        <v>12</v>
      </c>
      <c r="E4341" s="144">
        <v>12106.51</v>
      </c>
      <c r="F4341" s="144">
        <v>853.89</v>
      </c>
      <c r="G4341" s="144">
        <v>1009.97</v>
      </c>
      <c r="H4341" s="144">
        <v>1288.6099999999999</v>
      </c>
      <c r="I4341" s="144">
        <v>3152.47</v>
      </c>
    </row>
    <row r="4342" spans="1:9" x14ac:dyDescent="0.2">
      <c r="A4342" s="141" t="s">
        <v>8695</v>
      </c>
      <c r="B4342" s="142" t="s">
        <v>19720</v>
      </c>
      <c r="C4342" s="143">
        <v>48751</v>
      </c>
      <c r="D4342" s="143">
        <v>773</v>
      </c>
      <c r="E4342" s="144">
        <v>837879.65</v>
      </c>
      <c r="F4342" s="144">
        <v>57897.08</v>
      </c>
      <c r="G4342" s="144">
        <v>65058.63</v>
      </c>
      <c r="H4342" s="144">
        <v>89183.26</v>
      </c>
      <c r="I4342" s="144">
        <v>212138.97</v>
      </c>
    </row>
    <row r="4343" spans="1:9" x14ac:dyDescent="0.2">
      <c r="A4343" s="141" t="s">
        <v>8697</v>
      </c>
      <c r="B4343" s="142" t="s">
        <v>19721</v>
      </c>
      <c r="C4343" s="143">
        <v>5453</v>
      </c>
      <c r="D4343" s="143">
        <v>62</v>
      </c>
      <c r="E4343" s="144">
        <v>17165.27</v>
      </c>
      <c r="F4343" s="144">
        <v>6476.02</v>
      </c>
      <c r="G4343" s="144">
        <v>5218.16</v>
      </c>
      <c r="H4343" s="144">
        <v>1827.06</v>
      </c>
      <c r="I4343" s="144">
        <v>13521.24</v>
      </c>
    </row>
    <row r="4344" spans="1:9" x14ac:dyDescent="0.2">
      <c r="A4344" s="141" t="s">
        <v>8699</v>
      </c>
      <c r="B4344" s="142" t="s">
        <v>19722</v>
      </c>
      <c r="C4344" s="143">
        <v>2366</v>
      </c>
      <c r="D4344" s="143">
        <v>42</v>
      </c>
      <c r="E4344" s="144">
        <v>8924.52</v>
      </c>
      <c r="F4344" s="144">
        <v>2809.88</v>
      </c>
      <c r="G4344" s="144">
        <v>3534.88</v>
      </c>
      <c r="H4344" s="144">
        <v>949.92</v>
      </c>
      <c r="I4344" s="144">
        <v>7294.68</v>
      </c>
    </row>
    <row r="4345" spans="1:9" x14ac:dyDescent="0.2">
      <c r="A4345" s="141" t="s">
        <v>8701</v>
      </c>
      <c r="B4345" s="142" t="s">
        <v>19723</v>
      </c>
      <c r="C4345" s="143">
        <v>1057</v>
      </c>
      <c r="D4345" s="143">
        <v>9</v>
      </c>
      <c r="E4345" s="144">
        <v>2768.3</v>
      </c>
      <c r="F4345" s="144">
        <v>1255.3</v>
      </c>
      <c r="G4345" s="144">
        <v>757.47</v>
      </c>
      <c r="H4345" s="144">
        <v>294.66000000000003</v>
      </c>
      <c r="I4345" s="144">
        <v>2307.4299999999998</v>
      </c>
    </row>
    <row r="4346" spans="1:9" x14ac:dyDescent="0.2">
      <c r="A4346" s="141" t="s">
        <v>8703</v>
      </c>
      <c r="B4346" s="142" t="s">
        <v>19724</v>
      </c>
      <c r="C4346" s="143">
        <v>358</v>
      </c>
      <c r="D4346" s="143">
        <v>2</v>
      </c>
      <c r="E4346" s="144">
        <v>435.43</v>
      </c>
      <c r="F4346" s="144">
        <v>425.16</v>
      </c>
      <c r="G4346" s="144">
        <v>168.33</v>
      </c>
      <c r="H4346" s="144">
        <v>46.34</v>
      </c>
      <c r="I4346" s="144">
        <v>639.83000000000004</v>
      </c>
    </row>
    <row r="4347" spans="1:9" x14ac:dyDescent="0.2">
      <c r="A4347" s="141" t="s">
        <v>8705</v>
      </c>
      <c r="B4347" s="142" t="s">
        <v>19725</v>
      </c>
      <c r="C4347" s="143">
        <v>6551</v>
      </c>
      <c r="D4347" s="143">
        <v>71</v>
      </c>
      <c r="E4347" s="144">
        <v>18540.38</v>
      </c>
      <c r="F4347" s="144">
        <v>7780.02</v>
      </c>
      <c r="G4347" s="144">
        <v>5975.63</v>
      </c>
      <c r="H4347" s="144">
        <v>1973.42</v>
      </c>
      <c r="I4347" s="144">
        <v>15729.07</v>
      </c>
    </row>
    <row r="4348" spans="1:9" x14ac:dyDescent="0.2">
      <c r="A4348" s="141" t="s">
        <v>8707</v>
      </c>
      <c r="B4348" s="142" t="s">
        <v>19726</v>
      </c>
      <c r="C4348" s="143">
        <v>825</v>
      </c>
      <c r="D4348" s="143">
        <v>4</v>
      </c>
      <c r="E4348" s="144">
        <v>732.52</v>
      </c>
      <c r="F4348" s="144">
        <v>979.78</v>
      </c>
      <c r="G4348" s="144">
        <v>336.66</v>
      </c>
      <c r="H4348" s="144">
        <v>77.97</v>
      </c>
      <c r="I4348" s="144">
        <v>1394.41</v>
      </c>
    </row>
    <row r="4349" spans="1:9" x14ac:dyDescent="0.2">
      <c r="A4349" s="141" t="s">
        <v>8709</v>
      </c>
      <c r="B4349" s="142" t="s">
        <v>19727</v>
      </c>
      <c r="C4349" s="143">
        <v>41868</v>
      </c>
      <c r="D4349" s="143">
        <v>350</v>
      </c>
      <c r="E4349" s="144">
        <v>128119.16</v>
      </c>
      <c r="F4349" s="144">
        <v>49722.78</v>
      </c>
      <c r="G4349" s="144">
        <v>29457.34</v>
      </c>
      <c r="H4349" s="144">
        <v>13636.9</v>
      </c>
      <c r="I4349" s="144">
        <v>92817.02</v>
      </c>
    </row>
    <row r="4350" spans="1:9" x14ac:dyDescent="0.2">
      <c r="A4350" s="141" t="s">
        <v>8711</v>
      </c>
      <c r="B4350" s="142" t="s">
        <v>19728</v>
      </c>
      <c r="C4350" s="143">
        <v>26095</v>
      </c>
      <c r="D4350" s="143">
        <v>152</v>
      </c>
      <c r="E4350" s="144">
        <v>47116.92</v>
      </c>
      <c r="F4350" s="144">
        <v>30990.63</v>
      </c>
      <c r="G4350" s="144">
        <v>12792.9</v>
      </c>
      <c r="H4350" s="144">
        <v>5015.09</v>
      </c>
      <c r="I4350" s="144">
        <v>48798.62</v>
      </c>
    </row>
    <row r="4351" spans="1:9" x14ac:dyDescent="0.2">
      <c r="A4351" s="141" t="s">
        <v>8713</v>
      </c>
      <c r="B4351" s="142" t="s">
        <v>19729</v>
      </c>
      <c r="C4351" s="143">
        <v>1843</v>
      </c>
      <c r="D4351" s="143">
        <v>6</v>
      </c>
      <c r="E4351" s="144">
        <v>2189.64</v>
      </c>
      <c r="F4351" s="144">
        <v>2188.7600000000002</v>
      </c>
      <c r="G4351" s="144">
        <v>504.98</v>
      </c>
      <c r="H4351" s="144">
        <v>233.06</v>
      </c>
      <c r="I4351" s="144">
        <v>2926.8</v>
      </c>
    </row>
    <row r="4352" spans="1:9" x14ac:dyDescent="0.2">
      <c r="A4352" s="141" t="s">
        <v>8715</v>
      </c>
      <c r="B4352" s="142" t="s">
        <v>19730</v>
      </c>
      <c r="C4352" s="143">
        <v>1944</v>
      </c>
      <c r="D4352" s="143">
        <v>49</v>
      </c>
      <c r="E4352" s="144">
        <v>102149.86</v>
      </c>
      <c r="F4352" s="144">
        <v>2308.71</v>
      </c>
      <c r="G4352" s="144">
        <v>4124.0200000000004</v>
      </c>
      <c r="H4352" s="144">
        <v>10872.75</v>
      </c>
      <c r="I4352" s="144">
        <v>17305.48</v>
      </c>
    </row>
    <row r="4353" spans="1:9" x14ac:dyDescent="0.2">
      <c r="A4353" s="141" t="s">
        <v>8717</v>
      </c>
      <c r="B4353" s="142" t="s">
        <v>19731</v>
      </c>
      <c r="C4353" s="143">
        <v>3859</v>
      </c>
      <c r="D4353" s="143">
        <v>25</v>
      </c>
      <c r="E4353" s="144">
        <v>6074.49</v>
      </c>
      <c r="F4353" s="144">
        <v>4582.9799999999996</v>
      </c>
      <c r="G4353" s="144">
        <v>2104.1</v>
      </c>
      <c r="H4353" s="144">
        <v>646.57000000000005</v>
      </c>
      <c r="I4353" s="144">
        <v>7333.65</v>
      </c>
    </row>
    <row r="4354" spans="1:9" x14ac:dyDescent="0.2">
      <c r="A4354" s="141" t="s">
        <v>8719</v>
      </c>
      <c r="B4354" s="142" t="s">
        <v>19732</v>
      </c>
      <c r="C4354" s="143">
        <v>13336</v>
      </c>
      <c r="D4354" s="143">
        <v>98</v>
      </c>
      <c r="E4354" s="144">
        <v>33553.57</v>
      </c>
      <c r="F4354" s="144">
        <v>15837.94</v>
      </c>
      <c r="G4354" s="144">
        <v>8248.06</v>
      </c>
      <c r="H4354" s="144">
        <v>3571.42</v>
      </c>
      <c r="I4354" s="144">
        <v>27657.42</v>
      </c>
    </row>
    <row r="4355" spans="1:9" x14ac:dyDescent="0.2">
      <c r="A4355" s="141" t="s">
        <v>8721</v>
      </c>
      <c r="B4355" s="142" t="s">
        <v>19733</v>
      </c>
      <c r="C4355" s="143">
        <v>2090</v>
      </c>
      <c r="D4355" s="143">
        <v>13</v>
      </c>
      <c r="E4355" s="144">
        <v>4353.04</v>
      </c>
      <c r="F4355" s="144">
        <v>2482.1</v>
      </c>
      <c r="G4355" s="144">
        <v>1094.1300000000001</v>
      </c>
      <c r="H4355" s="144">
        <v>463.34</v>
      </c>
      <c r="I4355" s="144">
        <v>4039.57</v>
      </c>
    </row>
    <row r="4356" spans="1:9" x14ac:dyDescent="0.2">
      <c r="A4356" s="141" t="s">
        <v>8723</v>
      </c>
      <c r="B4356" s="142" t="s">
        <v>19734</v>
      </c>
      <c r="C4356" s="143">
        <v>261</v>
      </c>
      <c r="D4356" s="143">
        <v>3</v>
      </c>
      <c r="E4356" s="144">
        <v>410.54</v>
      </c>
      <c r="F4356" s="144">
        <v>309.97000000000003</v>
      </c>
      <c r="G4356" s="144">
        <v>252.49</v>
      </c>
      <c r="H4356" s="144">
        <v>43.7</v>
      </c>
      <c r="I4356" s="144">
        <v>606.16</v>
      </c>
    </row>
    <row r="4357" spans="1:9" x14ac:dyDescent="0.2">
      <c r="A4357" s="141" t="s">
        <v>8725</v>
      </c>
      <c r="B4357" s="142" t="s">
        <v>19735</v>
      </c>
      <c r="C4357" s="143">
        <v>41348</v>
      </c>
      <c r="D4357" s="143">
        <v>633</v>
      </c>
      <c r="E4357" s="144">
        <v>359843.31</v>
      </c>
      <c r="F4357" s="144">
        <v>49105.22</v>
      </c>
      <c r="G4357" s="144">
        <v>53275.7</v>
      </c>
      <c r="H4357" s="144">
        <v>38301.449999999997</v>
      </c>
      <c r="I4357" s="144">
        <v>140682.37</v>
      </c>
    </row>
    <row r="4358" spans="1:9" x14ac:dyDescent="0.2">
      <c r="A4358" s="141" t="s">
        <v>8727</v>
      </c>
      <c r="B4358" s="142" t="s">
        <v>19736</v>
      </c>
      <c r="C4358" s="143">
        <v>398</v>
      </c>
      <c r="D4358" s="143">
        <v>2</v>
      </c>
      <c r="E4358" s="144">
        <v>559.84</v>
      </c>
      <c r="F4358" s="144">
        <v>472.66</v>
      </c>
      <c r="G4358" s="144">
        <v>168.33</v>
      </c>
      <c r="H4358" s="144">
        <v>59.59</v>
      </c>
      <c r="I4358" s="144">
        <v>700.58</v>
      </c>
    </row>
    <row r="4359" spans="1:9" x14ac:dyDescent="0.2">
      <c r="A4359" s="141" t="s">
        <v>8729</v>
      </c>
      <c r="B4359" s="142" t="s">
        <v>19737</v>
      </c>
      <c r="C4359" s="143">
        <v>8114</v>
      </c>
      <c r="D4359" s="143">
        <v>100</v>
      </c>
      <c r="E4359" s="144">
        <v>47076.47</v>
      </c>
      <c r="F4359" s="144">
        <v>9636.25</v>
      </c>
      <c r="G4359" s="144">
        <v>8416.3799999999992</v>
      </c>
      <c r="H4359" s="144">
        <v>5010.78</v>
      </c>
      <c r="I4359" s="144">
        <v>23063.41</v>
      </c>
    </row>
    <row r="4360" spans="1:9" x14ac:dyDescent="0.2">
      <c r="A4360" s="141" t="s">
        <v>8731</v>
      </c>
      <c r="B4360" s="142" t="s">
        <v>19738</v>
      </c>
      <c r="C4360" s="143">
        <v>2518</v>
      </c>
      <c r="D4360" s="143">
        <v>25</v>
      </c>
      <c r="E4360" s="144">
        <v>294426.05</v>
      </c>
      <c r="F4360" s="144">
        <v>2990.4</v>
      </c>
      <c r="G4360" s="144">
        <v>2104.1</v>
      </c>
      <c r="H4360" s="144">
        <v>31338.48</v>
      </c>
      <c r="I4360" s="144">
        <v>36432.980000000003</v>
      </c>
    </row>
    <row r="4361" spans="1:9" x14ac:dyDescent="0.2">
      <c r="A4361" s="141" t="s">
        <v>8733</v>
      </c>
      <c r="B4361" s="142" t="s">
        <v>19739</v>
      </c>
      <c r="C4361" s="143">
        <v>1181</v>
      </c>
      <c r="D4361" s="143">
        <v>7</v>
      </c>
      <c r="E4361" s="144">
        <v>1242.48</v>
      </c>
      <c r="F4361" s="144">
        <v>1402.57</v>
      </c>
      <c r="G4361" s="144">
        <v>589.14</v>
      </c>
      <c r="H4361" s="144">
        <v>132.25</v>
      </c>
      <c r="I4361" s="144">
        <v>2123.96</v>
      </c>
    </row>
    <row r="4362" spans="1:9" x14ac:dyDescent="0.2">
      <c r="A4362" s="141" t="s">
        <v>8735</v>
      </c>
      <c r="B4362" s="142" t="s">
        <v>19740</v>
      </c>
      <c r="C4362" s="143">
        <v>4112</v>
      </c>
      <c r="D4362" s="143">
        <v>33</v>
      </c>
      <c r="E4362" s="144">
        <v>8201.7199999999993</v>
      </c>
      <c r="F4362" s="144">
        <v>4883.45</v>
      </c>
      <c r="G4362" s="144">
        <v>2777.41</v>
      </c>
      <c r="H4362" s="144">
        <v>872.98</v>
      </c>
      <c r="I4362" s="144">
        <v>8533.84</v>
      </c>
    </row>
    <row r="4363" spans="1:9" x14ac:dyDescent="0.2">
      <c r="A4363" s="141" t="s">
        <v>8737</v>
      </c>
      <c r="B4363" s="142" t="s">
        <v>19741</v>
      </c>
      <c r="C4363" s="143">
        <v>179</v>
      </c>
      <c r="D4363" s="143">
        <v>1</v>
      </c>
      <c r="E4363" s="144">
        <v>37.32</v>
      </c>
      <c r="F4363" s="144">
        <v>212.58</v>
      </c>
      <c r="G4363" s="144">
        <v>84.16</v>
      </c>
      <c r="H4363" s="144">
        <v>3.98</v>
      </c>
      <c r="I4363" s="144">
        <v>300.72000000000003</v>
      </c>
    </row>
    <row r="4364" spans="1:9" x14ac:dyDescent="0.2">
      <c r="A4364" s="141" t="s">
        <v>8739</v>
      </c>
      <c r="B4364" s="142" t="s">
        <v>19742</v>
      </c>
      <c r="C4364" s="143">
        <v>236</v>
      </c>
      <c r="D4364" s="143">
        <v>5</v>
      </c>
      <c r="E4364" s="144">
        <v>1041.4100000000001</v>
      </c>
      <c r="F4364" s="144">
        <v>280.27</v>
      </c>
      <c r="G4364" s="144">
        <v>420.82</v>
      </c>
      <c r="H4364" s="144">
        <v>110.85</v>
      </c>
      <c r="I4364" s="144">
        <v>811.94</v>
      </c>
    </row>
    <row r="4365" spans="1:9" x14ac:dyDescent="0.2">
      <c r="A4365" s="141" t="s">
        <v>8741</v>
      </c>
      <c r="B4365" s="142" t="s">
        <v>19743</v>
      </c>
      <c r="C4365" s="143">
        <v>7829</v>
      </c>
      <c r="D4365" s="143">
        <v>203</v>
      </c>
      <c r="E4365" s="144">
        <v>64181.59</v>
      </c>
      <c r="F4365" s="144">
        <v>9297.7800000000007</v>
      </c>
      <c r="G4365" s="144">
        <v>17085.259999999998</v>
      </c>
      <c r="H4365" s="144">
        <v>6831.44</v>
      </c>
      <c r="I4365" s="144">
        <v>33214.480000000003</v>
      </c>
    </row>
    <row r="4366" spans="1:9" x14ac:dyDescent="0.2">
      <c r="A4366" s="141" t="s">
        <v>8743</v>
      </c>
      <c r="B4366" s="142" t="s">
        <v>19744</v>
      </c>
      <c r="C4366" s="143">
        <v>436</v>
      </c>
      <c r="D4366" s="143">
        <v>5</v>
      </c>
      <c r="E4366" s="144">
        <v>513.26</v>
      </c>
      <c r="F4366" s="144">
        <v>517.79999999999995</v>
      </c>
      <c r="G4366" s="144">
        <v>420.82</v>
      </c>
      <c r="H4366" s="144">
        <v>54.63</v>
      </c>
      <c r="I4366" s="144">
        <v>993.25</v>
      </c>
    </row>
    <row r="4367" spans="1:9" x14ac:dyDescent="0.2">
      <c r="A4367" s="141" t="s">
        <v>8745</v>
      </c>
      <c r="B4367" s="142" t="s">
        <v>19745</v>
      </c>
      <c r="C4367" s="143">
        <v>70204</v>
      </c>
      <c r="D4367" s="143">
        <v>575</v>
      </c>
      <c r="E4367" s="144">
        <v>457517.95</v>
      </c>
      <c r="F4367" s="144">
        <v>83374.83</v>
      </c>
      <c r="G4367" s="144">
        <v>48394.2</v>
      </c>
      <c r="H4367" s="144">
        <v>48697.86</v>
      </c>
      <c r="I4367" s="144">
        <v>180466.89</v>
      </c>
    </row>
    <row r="4368" spans="1:9" x14ac:dyDescent="0.2">
      <c r="A4368" s="141" t="s">
        <v>8747</v>
      </c>
      <c r="B4368" s="142" t="s">
        <v>19746</v>
      </c>
      <c r="C4368" s="143">
        <v>1535</v>
      </c>
      <c r="D4368" s="143">
        <v>5</v>
      </c>
      <c r="E4368" s="144">
        <v>1259.06</v>
      </c>
      <c r="F4368" s="144">
        <v>1822.98</v>
      </c>
      <c r="G4368" s="144">
        <v>420.82</v>
      </c>
      <c r="H4368" s="144">
        <v>134.02000000000001</v>
      </c>
      <c r="I4368" s="144">
        <v>2377.8200000000002</v>
      </c>
    </row>
    <row r="4369" spans="1:9" x14ac:dyDescent="0.2">
      <c r="A4369" s="141" t="s">
        <v>8749</v>
      </c>
      <c r="B4369" s="142" t="s">
        <v>19747</v>
      </c>
      <c r="C4369" s="143">
        <v>3030</v>
      </c>
      <c r="D4369" s="143">
        <v>13</v>
      </c>
      <c r="E4369" s="144">
        <v>2551.56</v>
      </c>
      <c r="F4369" s="144">
        <v>3598.46</v>
      </c>
      <c r="G4369" s="144">
        <v>1094.1300000000001</v>
      </c>
      <c r="H4369" s="144">
        <v>271.58</v>
      </c>
      <c r="I4369" s="144">
        <v>4964.17</v>
      </c>
    </row>
    <row r="4370" spans="1:9" x14ac:dyDescent="0.2">
      <c r="A4370" s="141" t="s">
        <v>8751</v>
      </c>
      <c r="B4370" s="142" t="s">
        <v>19748</v>
      </c>
      <c r="C4370" s="143">
        <v>1470</v>
      </c>
      <c r="D4370" s="143">
        <v>21</v>
      </c>
      <c r="E4370" s="144">
        <v>6981.72</v>
      </c>
      <c r="F4370" s="144">
        <v>1745.78</v>
      </c>
      <c r="G4370" s="144">
        <v>1767.44</v>
      </c>
      <c r="H4370" s="144">
        <v>743.13</v>
      </c>
      <c r="I4370" s="144">
        <v>4256.3500000000004</v>
      </c>
    </row>
    <row r="4371" spans="1:9" x14ac:dyDescent="0.2">
      <c r="A4371" s="141" t="s">
        <v>8753</v>
      </c>
      <c r="B4371" s="142" t="s">
        <v>19749</v>
      </c>
      <c r="C4371" s="143">
        <v>438</v>
      </c>
      <c r="D4371" s="143">
        <v>1</v>
      </c>
      <c r="E4371" s="144">
        <v>321.19</v>
      </c>
      <c r="F4371" s="144">
        <v>520.17999999999995</v>
      </c>
      <c r="G4371" s="144">
        <v>84.16</v>
      </c>
      <c r="H4371" s="144">
        <v>34.18</v>
      </c>
      <c r="I4371" s="144">
        <v>638.52</v>
      </c>
    </row>
    <row r="4372" spans="1:9" x14ac:dyDescent="0.2">
      <c r="A4372" s="141" t="s">
        <v>8755</v>
      </c>
      <c r="B4372" s="142" t="s">
        <v>19750</v>
      </c>
      <c r="C4372" s="143">
        <v>906</v>
      </c>
      <c r="D4372" s="143">
        <v>9</v>
      </c>
      <c r="E4372" s="144">
        <v>1904.5</v>
      </c>
      <c r="F4372" s="144">
        <v>1075.98</v>
      </c>
      <c r="G4372" s="144">
        <v>757.47</v>
      </c>
      <c r="H4372" s="144">
        <v>202.71</v>
      </c>
      <c r="I4372" s="144">
        <v>2036.16</v>
      </c>
    </row>
    <row r="4373" spans="1:9" x14ac:dyDescent="0.2">
      <c r="A4373" s="141" t="s">
        <v>8757</v>
      </c>
      <c r="B4373" s="142" t="s">
        <v>19751</v>
      </c>
      <c r="C4373" s="143">
        <v>1805</v>
      </c>
      <c r="D4373" s="143">
        <v>15</v>
      </c>
      <c r="E4373" s="144">
        <v>4272.59</v>
      </c>
      <c r="F4373" s="144">
        <v>2143.63</v>
      </c>
      <c r="G4373" s="144">
        <v>1262.46</v>
      </c>
      <c r="H4373" s="144">
        <v>454.77</v>
      </c>
      <c r="I4373" s="144">
        <v>3860.86</v>
      </c>
    </row>
    <row r="4374" spans="1:9" x14ac:dyDescent="0.2">
      <c r="A4374" s="141" t="s">
        <v>8759</v>
      </c>
      <c r="B4374" s="142" t="s">
        <v>19752</v>
      </c>
      <c r="C4374" s="143">
        <v>8301</v>
      </c>
      <c r="D4374" s="143">
        <v>134</v>
      </c>
      <c r="E4374" s="144">
        <v>188288.67</v>
      </c>
      <c r="F4374" s="144">
        <v>9858.34</v>
      </c>
      <c r="G4374" s="144">
        <v>11277.95</v>
      </c>
      <c r="H4374" s="144">
        <v>20041.3</v>
      </c>
      <c r="I4374" s="144">
        <v>41177.589999999997</v>
      </c>
    </row>
    <row r="4375" spans="1:9" x14ac:dyDescent="0.2">
      <c r="A4375" s="141" t="s">
        <v>8761</v>
      </c>
      <c r="B4375" s="142" t="s">
        <v>19753</v>
      </c>
      <c r="C4375" s="143">
        <v>1704</v>
      </c>
      <c r="D4375" s="143">
        <v>3</v>
      </c>
      <c r="E4375" s="144">
        <v>430.53</v>
      </c>
      <c r="F4375" s="144">
        <v>2023.69</v>
      </c>
      <c r="G4375" s="144">
        <v>252.49</v>
      </c>
      <c r="H4375" s="144">
        <v>45.82</v>
      </c>
      <c r="I4375" s="144">
        <v>2322</v>
      </c>
    </row>
    <row r="4376" spans="1:9" x14ac:dyDescent="0.2">
      <c r="A4376" s="141" t="s">
        <v>8763</v>
      </c>
      <c r="B4376" s="142" t="s">
        <v>19754</v>
      </c>
      <c r="C4376" s="143">
        <v>811</v>
      </c>
      <c r="D4376" s="143">
        <v>3</v>
      </c>
      <c r="E4376" s="144">
        <v>599.83000000000004</v>
      </c>
      <c r="F4376" s="144">
        <v>963.15</v>
      </c>
      <c r="G4376" s="144">
        <v>252.49</v>
      </c>
      <c r="H4376" s="144">
        <v>63.85</v>
      </c>
      <c r="I4376" s="144">
        <v>1279.49</v>
      </c>
    </row>
    <row r="4377" spans="1:9" x14ac:dyDescent="0.2">
      <c r="A4377" s="141" t="s">
        <v>8765</v>
      </c>
      <c r="B4377" s="142" t="s">
        <v>19755</v>
      </c>
      <c r="C4377" s="143">
        <v>1633</v>
      </c>
      <c r="D4377" s="143">
        <v>14</v>
      </c>
      <c r="E4377" s="144">
        <v>28076.66</v>
      </c>
      <c r="F4377" s="144">
        <v>1939.36</v>
      </c>
      <c r="G4377" s="144">
        <v>1178.3</v>
      </c>
      <c r="H4377" s="144">
        <v>2988.46</v>
      </c>
      <c r="I4377" s="144">
        <v>6106.12</v>
      </c>
    </row>
    <row r="4378" spans="1:9" x14ac:dyDescent="0.2">
      <c r="A4378" s="141" t="s">
        <v>8767</v>
      </c>
      <c r="B4378" s="142" t="s">
        <v>19756</v>
      </c>
      <c r="C4378" s="143">
        <v>719</v>
      </c>
      <c r="D4378" s="143">
        <v>6</v>
      </c>
      <c r="E4378" s="144">
        <v>7251.56</v>
      </c>
      <c r="F4378" s="144">
        <v>853.89</v>
      </c>
      <c r="G4378" s="144">
        <v>504.98</v>
      </c>
      <c r="H4378" s="144">
        <v>771.85</v>
      </c>
      <c r="I4378" s="144">
        <v>2130.7199999999998</v>
      </c>
    </row>
    <row r="4379" spans="1:9" x14ac:dyDescent="0.2">
      <c r="A4379" s="141" t="s">
        <v>8769</v>
      </c>
      <c r="B4379" s="142" t="s">
        <v>19757</v>
      </c>
      <c r="C4379" s="143">
        <v>259</v>
      </c>
      <c r="D4379" s="143">
        <v>2</v>
      </c>
      <c r="E4379" s="144">
        <v>223.93</v>
      </c>
      <c r="F4379" s="144">
        <v>307.58999999999997</v>
      </c>
      <c r="G4379" s="144">
        <v>168.33</v>
      </c>
      <c r="H4379" s="144">
        <v>23.83</v>
      </c>
      <c r="I4379" s="144">
        <v>499.75</v>
      </c>
    </row>
    <row r="4380" spans="1:9" x14ac:dyDescent="0.2">
      <c r="A4380" s="141" t="s">
        <v>8771</v>
      </c>
      <c r="B4380" s="142" t="s">
        <v>19758</v>
      </c>
      <c r="C4380" s="143">
        <v>27436</v>
      </c>
      <c r="D4380" s="143">
        <v>164</v>
      </c>
      <c r="E4380" s="144">
        <v>79034.5</v>
      </c>
      <c r="F4380" s="144">
        <v>32583.22</v>
      </c>
      <c r="G4380" s="144">
        <v>13802.86</v>
      </c>
      <c r="H4380" s="144">
        <v>8412.3700000000008</v>
      </c>
      <c r="I4380" s="144">
        <v>54798.45</v>
      </c>
    </row>
    <row r="4381" spans="1:9" x14ac:dyDescent="0.2">
      <c r="A4381" s="141" t="s">
        <v>8773</v>
      </c>
      <c r="B4381" s="142" t="s">
        <v>19759</v>
      </c>
      <c r="C4381" s="143">
        <v>3712</v>
      </c>
      <c r="D4381" s="143">
        <v>39</v>
      </c>
      <c r="E4381" s="144">
        <v>11391.67</v>
      </c>
      <c r="F4381" s="144">
        <v>4408.3999999999996</v>
      </c>
      <c r="G4381" s="144">
        <v>3282.39</v>
      </c>
      <c r="H4381" s="144">
        <v>1212.52</v>
      </c>
      <c r="I4381" s="144">
        <v>8903.31</v>
      </c>
    </row>
    <row r="4382" spans="1:9" x14ac:dyDescent="0.2">
      <c r="A4382" s="141" t="s">
        <v>8775</v>
      </c>
      <c r="B4382" s="142" t="s">
        <v>19760</v>
      </c>
      <c r="C4382" s="143">
        <v>2532</v>
      </c>
      <c r="D4382" s="143">
        <v>21</v>
      </c>
      <c r="E4382" s="144">
        <v>7410.02</v>
      </c>
      <c r="F4382" s="144">
        <v>3007.02</v>
      </c>
      <c r="G4382" s="144">
        <v>1767.44</v>
      </c>
      <c r="H4382" s="144">
        <v>788.72</v>
      </c>
      <c r="I4382" s="144">
        <v>5563.18</v>
      </c>
    </row>
    <row r="4383" spans="1:9" x14ac:dyDescent="0.2">
      <c r="A4383" s="141" t="s">
        <v>8777</v>
      </c>
      <c r="B4383" s="142" t="s">
        <v>19761</v>
      </c>
      <c r="C4383" s="143">
        <v>7342</v>
      </c>
      <c r="D4383" s="143">
        <v>109</v>
      </c>
      <c r="E4383" s="144">
        <v>65779.37</v>
      </c>
      <c r="F4383" s="144">
        <v>8719.42</v>
      </c>
      <c r="G4383" s="144">
        <v>9173.86</v>
      </c>
      <c r="H4383" s="144">
        <v>7001.5</v>
      </c>
      <c r="I4383" s="144">
        <v>24894.78</v>
      </c>
    </row>
    <row r="4384" spans="1:9" x14ac:dyDescent="0.2">
      <c r="A4384" s="141" t="s">
        <v>8779</v>
      </c>
      <c r="B4384" s="142" t="s">
        <v>19762</v>
      </c>
      <c r="C4384" s="143">
        <v>23375</v>
      </c>
      <c r="D4384" s="143">
        <v>209</v>
      </c>
      <c r="E4384" s="144">
        <v>74003.95</v>
      </c>
      <c r="F4384" s="144">
        <v>27760.34</v>
      </c>
      <c r="G4384" s="144">
        <v>17590.240000000002</v>
      </c>
      <c r="H4384" s="144">
        <v>7876.92</v>
      </c>
      <c r="I4384" s="144">
        <v>53227.5</v>
      </c>
    </row>
    <row r="4385" spans="1:9" x14ac:dyDescent="0.2">
      <c r="A4385" s="141" t="s">
        <v>8781</v>
      </c>
      <c r="B4385" s="142" t="s">
        <v>19763</v>
      </c>
      <c r="C4385" s="143">
        <v>3450</v>
      </c>
      <c r="D4385" s="143">
        <v>46</v>
      </c>
      <c r="E4385" s="144">
        <v>13660.29</v>
      </c>
      <c r="F4385" s="144">
        <v>4097.25</v>
      </c>
      <c r="G4385" s="144">
        <v>3871.54</v>
      </c>
      <c r="H4385" s="144">
        <v>1453.99</v>
      </c>
      <c r="I4385" s="144">
        <v>9422.7800000000007</v>
      </c>
    </row>
    <row r="4386" spans="1:9" x14ac:dyDescent="0.2">
      <c r="A4386" s="141" t="s">
        <v>8783</v>
      </c>
      <c r="B4386" s="142" t="s">
        <v>19764</v>
      </c>
      <c r="C4386" s="143">
        <v>1349</v>
      </c>
      <c r="D4386" s="143">
        <v>10</v>
      </c>
      <c r="E4386" s="144">
        <v>2185.37</v>
      </c>
      <c r="F4386" s="144">
        <v>1602.08</v>
      </c>
      <c r="G4386" s="144">
        <v>841.64</v>
      </c>
      <c r="H4386" s="144">
        <v>232.61</v>
      </c>
      <c r="I4386" s="144">
        <v>2676.33</v>
      </c>
    </row>
    <row r="4387" spans="1:9" x14ac:dyDescent="0.2">
      <c r="A4387" s="141" t="s">
        <v>8785</v>
      </c>
      <c r="B4387" s="142" t="s">
        <v>19765</v>
      </c>
      <c r="C4387" s="143">
        <v>3866</v>
      </c>
      <c r="D4387" s="143">
        <v>30</v>
      </c>
      <c r="E4387" s="144">
        <v>7049.02</v>
      </c>
      <c r="F4387" s="144">
        <v>4591.3</v>
      </c>
      <c r="G4387" s="144">
        <v>2524.91</v>
      </c>
      <c r="H4387" s="144">
        <v>750.3</v>
      </c>
      <c r="I4387" s="144">
        <v>7866.51</v>
      </c>
    </row>
    <row r="4388" spans="1:9" x14ac:dyDescent="0.2">
      <c r="A4388" s="141" t="s">
        <v>8787</v>
      </c>
      <c r="B4388" s="142" t="s">
        <v>19766</v>
      </c>
      <c r="C4388" s="143">
        <v>3034</v>
      </c>
      <c r="D4388" s="143">
        <v>25</v>
      </c>
      <c r="E4388" s="144">
        <v>11148.55</v>
      </c>
      <c r="F4388" s="144">
        <v>3603.2</v>
      </c>
      <c r="G4388" s="144">
        <v>2104.1</v>
      </c>
      <c r="H4388" s="144">
        <v>1186.6400000000001</v>
      </c>
      <c r="I4388" s="144">
        <v>6893.94</v>
      </c>
    </row>
    <row r="4389" spans="1:9" x14ac:dyDescent="0.2">
      <c r="A4389" s="141" t="s">
        <v>8789</v>
      </c>
      <c r="B4389" s="142" t="s">
        <v>19767</v>
      </c>
      <c r="C4389" s="143">
        <v>1355</v>
      </c>
      <c r="D4389" s="143">
        <v>13</v>
      </c>
      <c r="E4389" s="144">
        <v>4504.75</v>
      </c>
      <c r="F4389" s="144">
        <v>1609.21</v>
      </c>
      <c r="G4389" s="144">
        <v>1094.1300000000001</v>
      </c>
      <c r="H4389" s="144">
        <v>479.48</v>
      </c>
      <c r="I4389" s="144">
        <v>3182.82</v>
      </c>
    </row>
    <row r="4390" spans="1:9" x14ac:dyDescent="0.2">
      <c r="A4390" s="141" t="s">
        <v>8791</v>
      </c>
      <c r="B4390" s="142" t="s">
        <v>19768</v>
      </c>
      <c r="C4390" s="143">
        <v>1601</v>
      </c>
      <c r="D4390" s="143">
        <v>8</v>
      </c>
      <c r="E4390" s="144">
        <v>2640.3</v>
      </c>
      <c r="F4390" s="144">
        <v>1901.36</v>
      </c>
      <c r="G4390" s="144">
        <v>673.31</v>
      </c>
      <c r="H4390" s="144">
        <v>281.02999999999997</v>
      </c>
      <c r="I4390" s="144">
        <v>2855.7</v>
      </c>
    </row>
    <row r="4391" spans="1:9" x14ac:dyDescent="0.2">
      <c r="A4391" s="141" t="s">
        <v>8793</v>
      </c>
      <c r="B4391" s="142" t="s">
        <v>19769</v>
      </c>
      <c r="C4391" s="143">
        <v>3614</v>
      </c>
      <c r="D4391" s="143">
        <v>26</v>
      </c>
      <c r="E4391" s="144">
        <v>64008.47</v>
      </c>
      <c r="F4391" s="144">
        <v>4292.0200000000004</v>
      </c>
      <c r="G4391" s="144">
        <v>2188.2600000000002</v>
      </c>
      <c r="H4391" s="144">
        <v>6813.02</v>
      </c>
      <c r="I4391" s="144">
        <v>13293.3</v>
      </c>
    </row>
    <row r="4392" spans="1:9" x14ac:dyDescent="0.2">
      <c r="A4392" s="141" t="s">
        <v>8795</v>
      </c>
      <c r="B4392" s="142" t="s">
        <v>19770</v>
      </c>
      <c r="C4392" s="143">
        <v>602</v>
      </c>
      <c r="D4392" s="143">
        <v>4</v>
      </c>
      <c r="E4392" s="144">
        <v>808.65</v>
      </c>
      <c r="F4392" s="144">
        <v>714.94</v>
      </c>
      <c r="G4392" s="144">
        <v>336.66</v>
      </c>
      <c r="H4392" s="144">
        <v>86.07</v>
      </c>
      <c r="I4392" s="144">
        <v>1137.67</v>
      </c>
    </row>
    <row r="4393" spans="1:9" x14ac:dyDescent="0.2">
      <c r="A4393" s="141" t="s">
        <v>8797</v>
      </c>
      <c r="B4393" s="142" t="s">
        <v>19771</v>
      </c>
      <c r="C4393" s="143">
        <v>71925</v>
      </c>
      <c r="D4393" s="143">
        <v>957</v>
      </c>
      <c r="E4393" s="144">
        <v>432870.57</v>
      </c>
      <c r="F4393" s="144">
        <v>85418.7</v>
      </c>
      <c r="G4393" s="144">
        <v>80544.78</v>
      </c>
      <c r="H4393" s="144">
        <v>46074.41</v>
      </c>
      <c r="I4393" s="144">
        <v>212037.89</v>
      </c>
    </row>
    <row r="4394" spans="1:9" x14ac:dyDescent="0.2">
      <c r="A4394" s="141" t="s">
        <v>8799</v>
      </c>
      <c r="B4394" s="142" t="s">
        <v>19772</v>
      </c>
      <c r="C4394" s="143">
        <v>250</v>
      </c>
      <c r="D4394" s="143">
        <v>1</v>
      </c>
      <c r="E4394" s="144">
        <v>37.32</v>
      </c>
      <c r="F4394" s="144">
        <v>296.89999999999998</v>
      </c>
      <c r="G4394" s="144">
        <v>84.16</v>
      </c>
      <c r="H4394" s="144">
        <v>3.98</v>
      </c>
      <c r="I4394" s="144">
        <v>385.04</v>
      </c>
    </row>
    <row r="4395" spans="1:9" x14ac:dyDescent="0.2">
      <c r="A4395" s="141" t="s">
        <v>8801</v>
      </c>
      <c r="B4395" s="142" t="s">
        <v>19773</v>
      </c>
      <c r="C4395" s="143">
        <v>3198</v>
      </c>
      <c r="D4395" s="143">
        <v>29</v>
      </c>
      <c r="E4395" s="144">
        <v>6273.99</v>
      </c>
      <c r="F4395" s="144">
        <v>3797.97</v>
      </c>
      <c r="G4395" s="144">
        <v>2440.75</v>
      </c>
      <c r="H4395" s="144">
        <v>667.8</v>
      </c>
      <c r="I4395" s="144">
        <v>6906.52</v>
      </c>
    </row>
    <row r="4396" spans="1:9" x14ac:dyDescent="0.2">
      <c r="A4396" s="141" t="s">
        <v>8803</v>
      </c>
      <c r="B4396" s="142" t="s">
        <v>19774</v>
      </c>
      <c r="C4396" s="143">
        <v>82585</v>
      </c>
      <c r="D4396" s="143">
        <v>891</v>
      </c>
      <c r="E4396" s="144">
        <v>430591.69</v>
      </c>
      <c r="F4396" s="144">
        <v>98078.61</v>
      </c>
      <c r="G4396" s="144">
        <v>74989.97</v>
      </c>
      <c r="H4396" s="144">
        <v>45831.85</v>
      </c>
      <c r="I4396" s="144">
        <v>218900.43</v>
      </c>
    </row>
    <row r="4397" spans="1:9" x14ac:dyDescent="0.2">
      <c r="A4397" s="141" t="s">
        <v>8805</v>
      </c>
      <c r="B4397" s="142" t="s">
        <v>19775</v>
      </c>
      <c r="C4397" s="143">
        <v>2770</v>
      </c>
      <c r="D4397" s="143">
        <v>71</v>
      </c>
      <c r="E4397" s="144">
        <v>40516.69</v>
      </c>
      <c r="F4397" s="144">
        <v>3289.67</v>
      </c>
      <c r="G4397" s="144">
        <v>5975.63</v>
      </c>
      <c r="H4397" s="144">
        <v>4312.57</v>
      </c>
      <c r="I4397" s="144">
        <v>13577.87</v>
      </c>
    </row>
    <row r="4398" spans="1:9" x14ac:dyDescent="0.2">
      <c r="A4398" s="141" t="s">
        <v>8807</v>
      </c>
      <c r="B4398" s="142" t="s">
        <v>19776</v>
      </c>
      <c r="C4398" s="143">
        <v>1595</v>
      </c>
      <c r="D4398" s="143">
        <v>16</v>
      </c>
      <c r="E4398" s="144">
        <v>10596.5</v>
      </c>
      <c r="F4398" s="144">
        <v>1894.23</v>
      </c>
      <c r="G4398" s="144">
        <v>1346.62</v>
      </c>
      <c r="H4398" s="144">
        <v>1127.8800000000001</v>
      </c>
      <c r="I4398" s="144">
        <v>4368.7299999999996</v>
      </c>
    </row>
    <row r="4399" spans="1:9" x14ac:dyDescent="0.2">
      <c r="A4399" s="141" t="s">
        <v>8809</v>
      </c>
      <c r="B4399" s="142" t="s">
        <v>19777</v>
      </c>
      <c r="C4399" s="143">
        <v>391</v>
      </c>
      <c r="D4399" s="143">
        <v>3</v>
      </c>
      <c r="E4399" s="144">
        <v>540.16999999999996</v>
      </c>
      <c r="F4399" s="144">
        <v>464.35</v>
      </c>
      <c r="G4399" s="144">
        <v>252.49</v>
      </c>
      <c r="H4399" s="144">
        <v>57.5</v>
      </c>
      <c r="I4399" s="144">
        <v>774.34</v>
      </c>
    </row>
    <row r="4400" spans="1:9" x14ac:dyDescent="0.2">
      <c r="A4400" s="141" t="s">
        <v>8811</v>
      </c>
      <c r="B4400" s="142" t="s">
        <v>19778</v>
      </c>
      <c r="C4400" s="143">
        <v>2326</v>
      </c>
      <c r="D4400" s="143">
        <v>19</v>
      </c>
      <c r="E4400" s="144">
        <v>3880.92</v>
      </c>
      <c r="F4400" s="144">
        <v>2762.38</v>
      </c>
      <c r="G4400" s="144">
        <v>1599.11</v>
      </c>
      <c r="H4400" s="144">
        <v>413.08</v>
      </c>
      <c r="I4400" s="144">
        <v>4774.57</v>
      </c>
    </row>
    <row r="4401" spans="1:9" x14ac:dyDescent="0.2">
      <c r="A4401" s="141" t="s">
        <v>8813</v>
      </c>
      <c r="B4401" s="142" t="s">
        <v>19779</v>
      </c>
      <c r="C4401" s="143">
        <v>3293</v>
      </c>
      <c r="D4401" s="143">
        <v>50</v>
      </c>
      <c r="E4401" s="144">
        <v>16585.189999999999</v>
      </c>
      <c r="F4401" s="144">
        <v>3910.79</v>
      </c>
      <c r="G4401" s="144">
        <v>4208.1899999999996</v>
      </c>
      <c r="H4401" s="144">
        <v>1765.31</v>
      </c>
      <c r="I4401" s="144">
        <v>9884.2900000000009</v>
      </c>
    </row>
    <row r="4402" spans="1:9" x14ac:dyDescent="0.2">
      <c r="A4402" s="141" t="s">
        <v>8815</v>
      </c>
      <c r="B4402" s="142" t="s">
        <v>19780</v>
      </c>
      <c r="C4402" s="143">
        <v>740</v>
      </c>
      <c r="D4402" s="143">
        <v>5</v>
      </c>
      <c r="E4402" s="144">
        <v>4486.5</v>
      </c>
      <c r="F4402" s="144">
        <v>878.83</v>
      </c>
      <c r="G4402" s="144">
        <v>420.82</v>
      </c>
      <c r="H4402" s="144">
        <v>477.54</v>
      </c>
      <c r="I4402" s="144">
        <v>1777.19</v>
      </c>
    </row>
    <row r="4403" spans="1:9" x14ac:dyDescent="0.2">
      <c r="A4403" s="141" t="s">
        <v>8817</v>
      </c>
      <c r="B4403" s="142" t="s">
        <v>19781</v>
      </c>
      <c r="C4403" s="143">
        <v>1520</v>
      </c>
      <c r="D4403" s="143">
        <v>18</v>
      </c>
      <c r="E4403" s="144">
        <v>3737.04</v>
      </c>
      <c r="F4403" s="144">
        <v>1805.17</v>
      </c>
      <c r="G4403" s="144">
        <v>1514.95</v>
      </c>
      <c r="H4403" s="144">
        <v>397.77</v>
      </c>
      <c r="I4403" s="144">
        <v>3717.89</v>
      </c>
    </row>
    <row r="4404" spans="1:9" x14ac:dyDescent="0.2">
      <c r="A4404" s="141" t="s">
        <v>8819</v>
      </c>
      <c r="B4404" s="142" t="s">
        <v>19782</v>
      </c>
      <c r="C4404" s="143">
        <v>912</v>
      </c>
      <c r="D4404" s="143">
        <v>7</v>
      </c>
      <c r="E4404" s="144">
        <v>966.38</v>
      </c>
      <c r="F4404" s="144">
        <v>1083.0999999999999</v>
      </c>
      <c r="G4404" s="144">
        <v>589.14</v>
      </c>
      <c r="H4404" s="144">
        <v>102.86</v>
      </c>
      <c r="I4404" s="144">
        <v>1775.1</v>
      </c>
    </row>
    <row r="4405" spans="1:9" x14ac:dyDescent="0.2">
      <c r="A4405" s="141" t="s">
        <v>8821</v>
      </c>
      <c r="B4405" s="142" t="s">
        <v>19783</v>
      </c>
      <c r="C4405" s="143">
        <v>388</v>
      </c>
      <c r="D4405" s="143">
        <v>4</v>
      </c>
      <c r="E4405" s="144">
        <v>831.38</v>
      </c>
      <c r="F4405" s="144">
        <v>460.79</v>
      </c>
      <c r="G4405" s="144">
        <v>336.66</v>
      </c>
      <c r="H4405" s="144">
        <v>88.49</v>
      </c>
      <c r="I4405" s="144">
        <v>885.94</v>
      </c>
    </row>
    <row r="4406" spans="1:9" x14ac:dyDescent="0.2">
      <c r="A4406" s="141" t="s">
        <v>8823</v>
      </c>
      <c r="B4406" s="142" t="s">
        <v>19784</v>
      </c>
      <c r="C4406" s="143">
        <v>553</v>
      </c>
      <c r="D4406" s="143">
        <v>4</v>
      </c>
      <c r="E4406" s="144">
        <v>741.64</v>
      </c>
      <c r="F4406" s="144">
        <v>656.74</v>
      </c>
      <c r="G4406" s="144">
        <v>336.66</v>
      </c>
      <c r="H4406" s="144">
        <v>78.94</v>
      </c>
      <c r="I4406" s="144">
        <v>1072.3399999999999</v>
      </c>
    </row>
    <row r="4407" spans="1:9" x14ac:dyDescent="0.2">
      <c r="A4407" s="141" t="s">
        <v>8825</v>
      </c>
      <c r="B4407" s="142" t="s">
        <v>19785</v>
      </c>
      <c r="C4407" s="143">
        <v>235</v>
      </c>
      <c r="D4407" s="143">
        <v>1</v>
      </c>
      <c r="E4407" s="144">
        <v>37.32</v>
      </c>
      <c r="F4407" s="144">
        <v>279.08999999999997</v>
      </c>
      <c r="G4407" s="144">
        <v>84.16</v>
      </c>
      <c r="H4407" s="144">
        <v>3.98</v>
      </c>
      <c r="I4407" s="144">
        <v>367.23</v>
      </c>
    </row>
    <row r="4408" spans="1:9" x14ac:dyDescent="0.2">
      <c r="A4408" s="141" t="s">
        <v>8827</v>
      </c>
      <c r="B4408" s="142" t="s">
        <v>19786</v>
      </c>
      <c r="C4408" s="143">
        <v>524</v>
      </c>
      <c r="D4408" s="143">
        <v>21</v>
      </c>
      <c r="E4408" s="144">
        <v>8467.49</v>
      </c>
      <c r="F4408" s="144">
        <v>622.29999999999995</v>
      </c>
      <c r="G4408" s="144">
        <v>1767.44</v>
      </c>
      <c r="H4408" s="144">
        <v>901.27</v>
      </c>
      <c r="I4408" s="144">
        <v>3291.01</v>
      </c>
    </row>
    <row r="4409" spans="1:9" x14ac:dyDescent="0.2">
      <c r="A4409" s="141" t="s">
        <v>8829</v>
      </c>
      <c r="B4409" s="142" t="s">
        <v>19787</v>
      </c>
      <c r="C4409" s="143">
        <v>577405</v>
      </c>
      <c r="D4409" s="143">
        <v>7120</v>
      </c>
      <c r="E4409" s="144">
        <v>6358459.3200000003</v>
      </c>
      <c r="F4409" s="144">
        <v>685730.82</v>
      </c>
      <c r="G4409" s="144">
        <v>599246.42000000004</v>
      </c>
      <c r="H4409" s="144">
        <v>676789.53</v>
      </c>
      <c r="I4409" s="144">
        <v>1961766.77</v>
      </c>
    </row>
    <row r="4410" spans="1:9" x14ac:dyDescent="0.2">
      <c r="A4410" s="141" t="s">
        <v>8831</v>
      </c>
      <c r="B4410" s="142" t="s">
        <v>19788</v>
      </c>
      <c r="C4410" s="143">
        <v>16849</v>
      </c>
      <c r="D4410" s="143">
        <v>207</v>
      </c>
      <c r="E4410" s="144">
        <v>52636.33</v>
      </c>
      <c r="F4410" s="144">
        <v>20010.009999999998</v>
      </c>
      <c r="G4410" s="144">
        <v>17421.91</v>
      </c>
      <c r="H4410" s="144">
        <v>5602.57</v>
      </c>
      <c r="I4410" s="144">
        <v>43034.49</v>
      </c>
    </row>
    <row r="4411" spans="1:9" x14ac:dyDescent="0.2">
      <c r="A4411" s="141" t="s">
        <v>8833</v>
      </c>
      <c r="B4411" s="142" t="s">
        <v>19789</v>
      </c>
      <c r="C4411" s="143">
        <v>147958</v>
      </c>
      <c r="D4411" s="143">
        <v>2911</v>
      </c>
      <c r="E4411" s="144">
        <v>1704714.45</v>
      </c>
      <c r="F4411" s="144">
        <v>175716.11</v>
      </c>
      <c r="G4411" s="144">
        <v>245000.89</v>
      </c>
      <c r="H4411" s="144">
        <v>181448.5</v>
      </c>
      <c r="I4411" s="144">
        <v>602165.5</v>
      </c>
    </row>
    <row r="4412" spans="1:9" x14ac:dyDescent="0.2">
      <c r="A4412" s="141" t="s">
        <v>8835</v>
      </c>
      <c r="B4412" s="142" t="s">
        <v>19790</v>
      </c>
      <c r="C4412" s="143">
        <v>86744</v>
      </c>
      <c r="D4412" s="143">
        <v>875</v>
      </c>
      <c r="E4412" s="144">
        <v>595558.47</v>
      </c>
      <c r="F4412" s="144">
        <v>103017.87</v>
      </c>
      <c r="G4412" s="144">
        <v>73643.34</v>
      </c>
      <c r="H4412" s="144">
        <v>63390.78</v>
      </c>
      <c r="I4412" s="144">
        <v>240051.99</v>
      </c>
    </row>
    <row r="4413" spans="1:9" x14ac:dyDescent="0.2">
      <c r="A4413" s="141" t="s">
        <v>8837</v>
      </c>
      <c r="B4413" s="142" t="s">
        <v>19791</v>
      </c>
      <c r="C4413" s="143">
        <v>1244</v>
      </c>
      <c r="D4413" s="143">
        <v>6</v>
      </c>
      <c r="E4413" s="144">
        <v>5803.5</v>
      </c>
      <c r="F4413" s="144">
        <v>1477.38</v>
      </c>
      <c r="G4413" s="144">
        <v>504.98</v>
      </c>
      <c r="H4413" s="144">
        <v>617.72</v>
      </c>
      <c r="I4413" s="144">
        <v>2600.08</v>
      </c>
    </row>
    <row r="4414" spans="1:9" x14ac:dyDescent="0.2">
      <c r="A4414" s="141" t="s">
        <v>8839</v>
      </c>
      <c r="B4414" s="142" t="s">
        <v>19792</v>
      </c>
      <c r="C4414" s="143">
        <v>5341</v>
      </c>
      <c r="D4414" s="143">
        <v>87</v>
      </c>
      <c r="E4414" s="144">
        <v>25111.62</v>
      </c>
      <c r="F4414" s="144">
        <v>6343.02</v>
      </c>
      <c r="G4414" s="144">
        <v>7322.26</v>
      </c>
      <c r="H4414" s="144">
        <v>2672.86</v>
      </c>
      <c r="I4414" s="144">
        <v>16338.14</v>
      </c>
    </row>
    <row r="4415" spans="1:9" x14ac:dyDescent="0.2">
      <c r="A4415" s="141" t="s">
        <v>8841</v>
      </c>
      <c r="B4415" s="142" t="s">
        <v>19793</v>
      </c>
      <c r="C4415" s="143">
        <v>2762</v>
      </c>
      <c r="D4415" s="143">
        <v>37</v>
      </c>
      <c r="E4415" s="144">
        <v>33124.54</v>
      </c>
      <c r="F4415" s="144">
        <v>3280.18</v>
      </c>
      <c r="G4415" s="144">
        <v>3114.06</v>
      </c>
      <c r="H4415" s="144">
        <v>3525.75</v>
      </c>
      <c r="I4415" s="144">
        <v>9919.99</v>
      </c>
    </row>
    <row r="4416" spans="1:9" x14ac:dyDescent="0.2">
      <c r="A4416" s="141" t="s">
        <v>8843</v>
      </c>
      <c r="B4416" s="142" t="s">
        <v>19794</v>
      </c>
      <c r="C4416" s="143">
        <v>938</v>
      </c>
      <c r="D4416" s="143">
        <v>81</v>
      </c>
      <c r="E4416" s="144">
        <v>9521.31</v>
      </c>
      <c r="F4416" s="144">
        <v>1113.98</v>
      </c>
      <c r="G4416" s="144">
        <v>6817.27</v>
      </c>
      <c r="H4416" s="144">
        <v>1013.44</v>
      </c>
      <c r="I4416" s="144">
        <v>8944.69</v>
      </c>
    </row>
    <row r="4417" spans="1:9" x14ac:dyDescent="0.2">
      <c r="A4417" s="141" t="s">
        <v>8845</v>
      </c>
      <c r="B4417" s="142" t="s">
        <v>19795</v>
      </c>
      <c r="C4417" s="143">
        <v>21018</v>
      </c>
      <c r="D4417" s="143">
        <v>274</v>
      </c>
      <c r="E4417" s="144">
        <v>86355.83</v>
      </c>
      <c r="F4417" s="144">
        <v>24961.14</v>
      </c>
      <c r="G4417" s="144">
        <v>23060.89</v>
      </c>
      <c r="H4417" s="144">
        <v>9191.65</v>
      </c>
      <c r="I4417" s="144">
        <v>57213.68</v>
      </c>
    </row>
    <row r="4418" spans="1:9" x14ac:dyDescent="0.2">
      <c r="A4418" s="141" t="s">
        <v>8847</v>
      </c>
      <c r="B4418" s="142" t="s">
        <v>19796</v>
      </c>
      <c r="C4418" s="143">
        <v>4023</v>
      </c>
      <c r="D4418" s="143">
        <v>43</v>
      </c>
      <c r="E4418" s="144">
        <v>9893.8700000000008</v>
      </c>
      <c r="F4418" s="144">
        <v>4777.74</v>
      </c>
      <c r="G4418" s="144">
        <v>3619.05</v>
      </c>
      <c r="H4418" s="144">
        <v>1053.0999999999999</v>
      </c>
      <c r="I4418" s="144">
        <v>9449.89</v>
      </c>
    </row>
    <row r="4419" spans="1:9" x14ac:dyDescent="0.2">
      <c r="A4419" s="141" t="s">
        <v>8849</v>
      </c>
      <c r="B4419" s="142" t="s">
        <v>19797</v>
      </c>
      <c r="C4419" s="143">
        <v>251</v>
      </c>
      <c r="D4419" s="143">
        <v>12</v>
      </c>
      <c r="E4419" s="144">
        <v>5542.22</v>
      </c>
      <c r="F4419" s="144">
        <v>298.08999999999997</v>
      </c>
      <c r="G4419" s="144">
        <v>1009.97</v>
      </c>
      <c r="H4419" s="144">
        <v>589.91</v>
      </c>
      <c r="I4419" s="144">
        <v>1897.97</v>
      </c>
    </row>
    <row r="4420" spans="1:9" x14ac:dyDescent="0.2">
      <c r="A4420" s="141" t="s">
        <v>8851</v>
      </c>
      <c r="B4420" s="142" t="s">
        <v>19798</v>
      </c>
      <c r="C4420" s="143">
        <v>3159</v>
      </c>
      <c r="D4420" s="143">
        <v>30</v>
      </c>
      <c r="E4420" s="144">
        <v>7168.26</v>
      </c>
      <c r="F4420" s="144">
        <v>3751.66</v>
      </c>
      <c r="G4420" s="144">
        <v>2524.91</v>
      </c>
      <c r="H4420" s="144">
        <v>762.98</v>
      </c>
      <c r="I4420" s="144">
        <v>7039.55</v>
      </c>
    </row>
    <row r="4421" spans="1:9" x14ac:dyDescent="0.2">
      <c r="A4421" s="141" t="s">
        <v>8853</v>
      </c>
      <c r="B4421" s="142" t="s">
        <v>19799</v>
      </c>
      <c r="C4421" s="143">
        <v>9572</v>
      </c>
      <c r="D4421" s="143">
        <v>79</v>
      </c>
      <c r="E4421" s="144">
        <v>22015.26</v>
      </c>
      <c r="F4421" s="144">
        <v>11367.78</v>
      </c>
      <c r="G4421" s="144">
        <v>6648.94</v>
      </c>
      <c r="H4421" s="144">
        <v>2343.29</v>
      </c>
      <c r="I4421" s="144">
        <v>20360.009999999998</v>
      </c>
    </row>
    <row r="4422" spans="1:9" x14ac:dyDescent="0.2">
      <c r="A4422" s="141" t="s">
        <v>8855</v>
      </c>
      <c r="B4422" s="142" t="s">
        <v>19800</v>
      </c>
      <c r="C4422" s="143">
        <v>298</v>
      </c>
      <c r="D4422" s="143">
        <v>3</v>
      </c>
      <c r="E4422" s="144">
        <v>687.6</v>
      </c>
      <c r="F4422" s="144">
        <v>353.9</v>
      </c>
      <c r="G4422" s="144">
        <v>252.49</v>
      </c>
      <c r="H4422" s="144">
        <v>73.180000000000007</v>
      </c>
      <c r="I4422" s="144">
        <v>679.57</v>
      </c>
    </row>
    <row r="4423" spans="1:9" x14ac:dyDescent="0.2">
      <c r="A4423" s="141" t="s">
        <v>8857</v>
      </c>
      <c r="B4423" s="142" t="s">
        <v>19801</v>
      </c>
      <c r="C4423" s="143">
        <v>49790</v>
      </c>
      <c r="D4423" s="143">
        <v>276</v>
      </c>
      <c r="E4423" s="144">
        <v>125865.2</v>
      </c>
      <c r="F4423" s="144">
        <v>59131</v>
      </c>
      <c r="G4423" s="144">
        <v>23229.22</v>
      </c>
      <c r="H4423" s="144">
        <v>13396.99</v>
      </c>
      <c r="I4423" s="144">
        <v>95757.21</v>
      </c>
    </row>
    <row r="4424" spans="1:9" x14ac:dyDescent="0.2">
      <c r="A4424" s="141" t="s">
        <v>8859</v>
      </c>
      <c r="B4424" s="142" t="s">
        <v>19802</v>
      </c>
      <c r="C4424" s="143">
        <v>2734</v>
      </c>
      <c r="D4424" s="143">
        <v>24</v>
      </c>
      <c r="E4424" s="144">
        <v>7254.3</v>
      </c>
      <c r="F4424" s="144">
        <v>3246.92</v>
      </c>
      <c r="G4424" s="144">
        <v>2019.93</v>
      </c>
      <c r="H4424" s="144">
        <v>772.14</v>
      </c>
      <c r="I4424" s="144">
        <v>6038.99</v>
      </c>
    </row>
    <row r="4425" spans="1:9" x14ac:dyDescent="0.2">
      <c r="A4425" s="141" t="s">
        <v>8861</v>
      </c>
      <c r="B4425" s="142" t="s">
        <v>19803</v>
      </c>
      <c r="C4425" s="143">
        <v>33624</v>
      </c>
      <c r="D4425" s="143">
        <v>414</v>
      </c>
      <c r="E4425" s="144">
        <v>154247.76</v>
      </c>
      <c r="F4425" s="144">
        <v>39932.14</v>
      </c>
      <c r="G4425" s="144">
        <v>34843.82</v>
      </c>
      <c r="H4425" s="144">
        <v>16418.02</v>
      </c>
      <c r="I4425" s="144">
        <v>91193.98</v>
      </c>
    </row>
    <row r="4426" spans="1:9" x14ac:dyDescent="0.2">
      <c r="A4426" s="141" t="s">
        <v>8863</v>
      </c>
      <c r="B4426" s="142" t="s">
        <v>19804</v>
      </c>
      <c r="C4426" s="143">
        <v>173</v>
      </c>
      <c r="D4426" s="143">
        <v>0</v>
      </c>
      <c r="E4426" s="144">
        <v>0</v>
      </c>
      <c r="F4426" s="144">
        <v>205.46</v>
      </c>
      <c r="G4426" s="144">
        <v>0</v>
      </c>
      <c r="H4426" s="144">
        <v>0</v>
      </c>
      <c r="I4426" s="144">
        <v>205.46</v>
      </c>
    </row>
    <row r="4427" spans="1:9" x14ac:dyDescent="0.2">
      <c r="A4427" s="141" t="s">
        <v>8865</v>
      </c>
      <c r="B4427" s="142" t="s">
        <v>19805</v>
      </c>
      <c r="C4427" s="143">
        <v>1614</v>
      </c>
      <c r="D4427" s="143">
        <v>7</v>
      </c>
      <c r="E4427" s="144">
        <v>1450.81</v>
      </c>
      <c r="F4427" s="144">
        <v>1916.8</v>
      </c>
      <c r="G4427" s="144">
        <v>589.14</v>
      </c>
      <c r="H4427" s="144">
        <v>154.41999999999999</v>
      </c>
      <c r="I4427" s="144">
        <v>2660.36</v>
      </c>
    </row>
    <row r="4428" spans="1:9" x14ac:dyDescent="0.2">
      <c r="A4428" s="141" t="s">
        <v>8867</v>
      </c>
      <c r="B4428" s="142" t="s">
        <v>19806</v>
      </c>
      <c r="C4428" s="143">
        <v>592</v>
      </c>
      <c r="D4428" s="143">
        <v>3</v>
      </c>
      <c r="E4428" s="144">
        <v>422.91</v>
      </c>
      <c r="F4428" s="144">
        <v>703.06</v>
      </c>
      <c r="G4428" s="144">
        <v>252.49</v>
      </c>
      <c r="H4428" s="144">
        <v>45.02</v>
      </c>
      <c r="I4428" s="144">
        <v>1000.57</v>
      </c>
    </row>
    <row r="4429" spans="1:9" x14ac:dyDescent="0.2">
      <c r="A4429" s="141" t="s">
        <v>8869</v>
      </c>
      <c r="B4429" s="142" t="s">
        <v>19807</v>
      </c>
      <c r="C4429" s="143">
        <v>3386</v>
      </c>
      <c r="D4429" s="143">
        <v>51</v>
      </c>
      <c r="E4429" s="144">
        <v>38113.14</v>
      </c>
      <c r="F4429" s="144">
        <v>4021.24</v>
      </c>
      <c r="G4429" s="144">
        <v>4292.3500000000004</v>
      </c>
      <c r="H4429" s="144">
        <v>4056.74</v>
      </c>
      <c r="I4429" s="144">
        <v>12370.33</v>
      </c>
    </row>
    <row r="4430" spans="1:9" x14ac:dyDescent="0.2">
      <c r="A4430" s="141" t="s">
        <v>8871</v>
      </c>
      <c r="B4430" s="142" t="s">
        <v>19808</v>
      </c>
      <c r="C4430" s="143">
        <v>3727</v>
      </c>
      <c r="D4430" s="143">
        <v>46</v>
      </c>
      <c r="E4430" s="144">
        <v>135168.95000000001</v>
      </c>
      <c r="F4430" s="144">
        <v>4426.22</v>
      </c>
      <c r="G4430" s="144">
        <v>3871.54</v>
      </c>
      <c r="H4430" s="144">
        <v>14387.28</v>
      </c>
      <c r="I4430" s="144">
        <v>22685.040000000001</v>
      </c>
    </row>
    <row r="4431" spans="1:9" x14ac:dyDescent="0.2">
      <c r="A4431" s="141" t="s">
        <v>8873</v>
      </c>
      <c r="B4431" s="142" t="s">
        <v>19809</v>
      </c>
      <c r="C4431" s="143">
        <v>2203</v>
      </c>
      <c r="D4431" s="143">
        <v>11</v>
      </c>
      <c r="E4431" s="144">
        <v>3283.96</v>
      </c>
      <c r="F4431" s="144">
        <v>2616.3000000000002</v>
      </c>
      <c r="G4431" s="144">
        <v>925.8</v>
      </c>
      <c r="H4431" s="144">
        <v>349.54</v>
      </c>
      <c r="I4431" s="144">
        <v>3891.64</v>
      </c>
    </row>
    <row r="4432" spans="1:9" x14ac:dyDescent="0.2">
      <c r="A4432" s="141" t="s">
        <v>8875</v>
      </c>
      <c r="B4432" s="142" t="s">
        <v>19810</v>
      </c>
      <c r="C4432" s="143">
        <v>18937</v>
      </c>
      <c r="D4432" s="143">
        <v>160</v>
      </c>
      <c r="E4432" s="144">
        <v>45570.3</v>
      </c>
      <c r="F4432" s="144">
        <v>22489.74</v>
      </c>
      <c r="G4432" s="144">
        <v>13466.21</v>
      </c>
      <c r="H4432" s="144">
        <v>4850.46</v>
      </c>
      <c r="I4432" s="144">
        <v>40806.410000000003</v>
      </c>
    </row>
    <row r="4433" spans="1:9" x14ac:dyDescent="0.2">
      <c r="A4433" s="141" t="s">
        <v>8877</v>
      </c>
      <c r="B4433" s="142" t="s">
        <v>19811</v>
      </c>
      <c r="C4433" s="143">
        <v>725</v>
      </c>
      <c r="D4433" s="143">
        <v>3</v>
      </c>
      <c r="E4433" s="144">
        <v>687.3</v>
      </c>
      <c r="F4433" s="144">
        <v>861.02</v>
      </c>
      <c r="G4433" s="144">
        <v>252.49</v>
      </c>
      <c r="H4433" s="144">
        <v>73.150000000000006</v>
      </c>
      <c r="I4433" s="144">
        <v>1186.6600000000001</v>
      </c>
    </row>
    <row r="4434" spans="1:9" x14ac:dyDescent="0.2">
      <c r="A4434" s="141" t="s">
        <v>8879</v>
      </c>
      <c r="B4434" s="142" t="s">
        <v>19812</v>
      </c>
      <c r="C4434" s="143">
        <v>2483</v>
      </c>
      <c r="D4434" s="143">
        <v>7</v>
      </c>
      <c r="E4434" s="144">
        <v>1503.31</v>
      </c>
      <c r="F4434" s="144">
        <v>2948.83</v>
      </c>
      <c r="G4434" s="144">
        <v>589.14</v>
      </c>
      <c r="H4434" s="144">
        <v>160.01</v>
      </c>
      <c r="I4434" s="144">
        <v>3697.98</v>
      </c>
    </row>
    <row r="4435" spans="1:9" x14ac:dyDescent="0.2">
      <c r="A4435" s="141" t="s">
        <v>8881</v>
      </c>
      <c r="B4435" s="142" t="s">
        <v>19813</v>
      </c>
      <c r="C4435" s="143">
        <v>82967</v>
      </c>
      <c r="D4435" s="143">
        <v>830</v>
      </c>
      <c r="E4435" s="144">
        <v>349690.77</v>
      </c>
      <c r="F4435" s="144">
        <v>98532.27</v>
      </c>
      <c r="G4435" s="144">
        <v>69855.98</v>
      </c>
      <c r="H4435" s="144">
        <v>37220.82</v>
      </c>
      <c r="I4435" s="144">
        <v>205609.07</v>
      </c>
    </row>
    <row r="4436" spans="1:9" x14ac:dyDescent="0.2">
      <c r="A4436" s="141" t="s">
        <v>8883</v>
      </c>
      <c r="B4436" s="142" t="s">
        <v>19814</v>
      </c>
      <c r="C4436" s="143">
        <v>4129</v>
      </c>
      <c r="D4436" s="143">
        <v>45</v>
      </c>
      <c r="E4436" s="144">
        <v>50122.86</v>
      </c>
      <c r="F4436" s="144">
        <v>4903.63</v>
      </c>
      <c r="G4436" s="144">
        <v>3787.38</v>
      </c>
      <c r="H4436" s="144">
        <v>5335.04</v>
      </c>
      <c r="I4436" s="144">
        <v>14026.05</v>
      </c>
    </row>
    <row r="4437" spans="1:9" x14ac:dyDescent="0.2">
      <c r="A4437" s="141" t="s">
        <v>8885</v>
      </c>
      <c r="B4437" s="142" t="s">
        <v>19815</v>
      </c>
      <c r="C4437" s="143">
        <v>3374</v>
      </c>
      <c r="D4437" s="143">
        <v>17</v>
      </c>
      <c r="E4437" s="144">
        <v>8072.6</v>
      </c>
      <c r="F4437" s="144">
        <v>4006.99</v>
      </c>
      <c r="G4437" s="144">
        <v>1430.78</v>
      </c>
      <c r="H4437" s="144">
        <v>859.24</v>
      </c>
      <c r="I4437" s="144">
        <v>6297.01</v>
      </c>
    </row>
    <row r="4438" spans="1:9" x14ac:dyDescent="0.2">
      <c r="A4438" s="141" t="s">
        <v>8887</v>
      </c>
      <c r="B4438" s="142" t="s">
        <v>19816</v>
      </c>
      <c r="C4438" s="143">
        <v>5360</v>
      </c>
      <c r="D4438" s="143">
        <v>55</v>
      </c>
      <c r="E4438" s="144">
        <v>18259.21</v>
      </c>
      <c r="F4438" s="144">
        <v>6365.58</v>
      </c>
      <c r="G4438" s="144">
        <v>4629.01</v>
      </c>
      <c r="H4438" s="144">
        <v>1943.5</v>
      </c>
      <c r="I4438" s="144">
        <v>12938.09</v>
      </c>
    </row>
    <row r="4439" spans="1:9" x14ac:dyDescent="0.2">
      <c r="A4439" s="141" t="s">
        <v>8889</v>
      </c>
      <c r="B4439" s="142" t="s">
        <v>19817</v>
      </c>
      <c r="C4439" s="143">
        <v>1437</v>
      </c>
      <c r="D4439" s="143">
        <v>16</v>
      </c>
      <c r="E4439" s="144">
        <v>3710.45</v>
      </c>
      <c r="F4439" s="144">
        <v>1706.59</v>
      </c>
      <c r="G4439" s="144">
        <v>1346.62</v>
      </c>
      <c r="H4439" s="144">
        <v>394.94</v>
      </c>
      <c r="I4439" s="144">
        <v>3448.15</v>
      </c>
    </row>
    <row r="4440" spans="1:9" x14ac:dyDescent="0.2">
      <c r="A4440" s="141" t="s">
        <v>8891</v>
      </c>
      <c r="B4440" s="142" t="s">
        <v>19818</v>
      </c>
      <c r="C4440" s="143">
        <v>2045</v>
      </c>
      <c r="D4440" s="143">
        <v>21</v>
      </c>
      <c r="E4440" s="144">
        <v>3670.46</v>
      </c>
      <c r="F4440" s="144">
        <v>2428.66</v>
      </c>
      <c r="G4440" s="144">
        <v>1767.44</v>
      </c>
      <c r="H4440" s="144">
        <v>390.68</v>
      </c>
      <c r="I4440" s="144">
        <v>4586.78</v>
      </c>
    </row>
    <row r="4441" spans="1:9" x14ac:dyDescent="0.2">
      <c r="A4441" s="141" t="s">
        <v>8893</v>
      </c>
      <c r="B4441" s="142" t="s">
        <v>19819</v>
      </c>
      <c r="C4441" s="143">
        <v>2866</v>
      </c>
      <c r="D4441" s="143">
        <v>18</v>
      </c>
      <c r="E4441" s="144">
        <v>3833.86</v>
      </c>
      <c r="F4441" s="144">
        <v>3403.69</v>
      </c>
      <c r="G4441" s="144">
        <v>1514.95</v>
      </c>
      <c r="H4441" s="144">
        <v>408.07</v>
      </c>
      <c r="I4441" s="144">
        <v>5326.71</v>
      </c>
    </row>
    <row r="4442" spans="1:9" x14ac:dyDescent="0.2">
      <c r="A4442" s="141" t="s">
        <v>8895</v>
      </c>
      <c r="B4442" s="142" t="s">
        <v>19820</v>
      </c>
      <c r="C4442" s="143">
        <v>68056</v>
      </c>
      <c r="D4442" s="143">
        <v>647</v>
      </c>
      <c r="E4442" s="144">
        <v>400365.19</v>
      </c>
      <c r="F4442" s="144">
        <v>80823.850000000006</v>
      </c>
      <c r="G4442" s="144">
        <v>54453.99</v>
      </c>
      <c r="H4442" s="144">
        <v>42614.559999999998</v>
      </c>
      <c r="I4442" s="144">
        <v>177892.4</v>
      </c>
    </row>
    <row r="4443" spans="1:9" x14ac:dyDescent="0.2">
      <c r="A4443" s="141" t="s">
        <v>8897</v>
      </c>
      <c r="B4443" s="142" t="s">
        <v>19821</v>
      </c>
      <c r="C4443" s="143">
        <v>3277</v>
      </c>
      <c r="D4443" s="143">
        <v>19</v>
      </c>
      <c r="E4443" s="144">
        <v>5075.97</v>
      </c>
      <c r="F4443" s="144">
        <v>3891.79</v>
      </c>
      <c r="G4443" s="144">
        <v>1599.11</v>
      </c>
      <c r="H4443" s="144">
        <v>540.28</v>
      </c>
      <c r="I4443" s="144">
        <v>6031.18</v>
      </c>
    </row>
    <row r="4444" spans="1:9" x14ac:dyDescent="0.2">
      <c r="A4444" s="141" t="s">
        <v>8899</v>
      </c>
      <c r="B4444" s="142" t="s">
        <v>19822</v>
      </c>
      <c r="C4444" s="143">
        <v>572</v>
      </c>
      <c r="D4444" s="143">
        <v>1</v>
      </c>
      <c r="E4444" s="144">
        <v>186.61</v>
      </c>
      <c r="F4444" s="144">
        <v>679.31</v>
      </c>
      <c r="G4444" s="144">
        <v>84.16</v>
      </c>
      <c r="H4444" s="144">
        <v>19.86</v>
      </c>
      <c r="I4444" s="144">
        <v>783.33</v>
      </c>
    </row>
    <row r="4445" spans="1:9" x14ac:dyDescent="0.2">
      <c r="A4445" s="141" t="s">
        <v>8901</v>
      </c>
      <c r="B4445" s="142" t="s">
        <v>19823</v>
      </c>
      <c r="C4445" s="143">
        <v>473</v>
      </c>
      <c r="D4445" s="143">
        <v>2</v>
      </c>
      <c r="E4445" s="144">
        <v>373.22</v>
      </c>
      <c r="F4445" s="144">
        <v>561.74</v>
      </c>
      <c r="G4445" s="144">
        <v>168.33</v>
      </c>
      <c r="H4445" s="144">
        <v>39.729999999999997</v>
      </c>
      <c r="I4445" s="144">
        <v>769.8</v>
      </c>
    </row>
    <row r="4446" spans="1:9" x14ac:dyDescent="0.2">
      <c r="A4446" s="141" t="s">
        <v>8903</v>
      </c>
      <c r="B4446" s="142" t="s">
        <v>19824</v>
      </c>
      <c r="C4446" s="143">
        <v>6116</v>
      </c>
      <c r="D4446" s="143">
        <v>123</v>
      </c>
      <c r="E4446" s="144">
        <v>131554.06</v>
      </c>
      <c r="F4446" s="144">
        <v>7263.41</v>
      </c>
      <c r="G4446" s="144">
        <v>10352.15</v>
      </c>
      <c r="H4446" s="144">
        <v>14002.51</v>
      </c>
      <c r="I4446" s="144">
        <v>31618.07</v>
      </c>
    </row>
    <row r="4447" spans="1:9" x14ac:dyDescent="0.2">
      <c r="A4447" s="141" t="s">
        <v>8905</v>
      </c>
      <c r="B4447" s="142" t="s">
        <v>19825</v>
      </c>
      <c r="C4447" s="143">
        <v>13066</v>
      </c>
      <c r="D4447" s="143">
        <v>164</v>
      </c>
      <c r="E4447" s="144">
        <v>54603.14</v>
      </c>
      <c r="F4447" s="144">
        <v>15517.29</v>
      </c>
      <c r="G4447" s="144">
        <v>13802.86</v>
      </c>
      <c r="H4447" s="144">
        <v>5811.92</v>
      </c>
      <c r="I4447" s="144">
        <v>35132.07</v>
      </c>
    </row>
    <row r="4448" spans="1:9" x14ac:dyDescent="0.2">
      <c r="A4448" s="141" t="s">
        <v>8907</v>
      </c>
      <c r="B4448" s="142" t="s">
        <v>19826</v>
      </c>
      <c r="C4448" s="143">
        <v>35956</v>
      </c>
      <c r="D4448" s="143">
        <v>369</v>
      </c>
      <c r="E4448" s="144">
        <v>139424.9</v>
      </c>
      <c r="F4448" s="144">
        <v>42701.63</v>
      </c>
      <c r="G4448" s="144">
        <v>31056.45</v>
      </c>
      <c r="H4448" s="144">
        <v>14840.28</v>
      </c>
      <c r="I4448" s="144">
        <v>88598.36</v>
      </c>
    </row>
    <row r="4449" spans="1:9" x14ac:dyDescent="0.2">
      <c r="A4449" s="141" t="s">
        <v>8909</v>
      </c>
      <c r="B4449" s="142" t="s">
        <v>19827</v>
      </c>
      <c r="C4449" s="143">
        <v>1388</v>
      </c>
      <c r="D4449" s="143">
        <v>12</v>
      </c>
      <c r="E4449" s="144">
        <v>6383.51</v>
      </c>
      <c r="F4449" s="144">
        <v>1648.4</v>
      </c>
      <c r="G4449" s="144">
        <v>1009.97</v>
      </c>
      <c r="H4449" s="144">
        <v>679.46</v>
      </c>
      <c r="I4449" s="144">
        <v>3337.83</v>
      </c>
    </row>
    <row r="4450" spans="1:9" x14ac:dyDescent="0.2">
      <c r="A4450" s="141" t="s">
        <v>8911</v>
      </c>
      <c r="B4450" s="142" t="s">
        <v>19828</v>
      </c>
      <c r="C4450" s="143">
        <v>42559</v>
      </c>
      <c r="D4450" s="143">
        <v>739</v>
      </c>
      <c r="E4450" s="144">
        <v>450223.39</v>
      </c>
      <c r="F4450" s="144">
        <v>50543.41</v>
      </c>
      <c r="G4450" s="144">
        <v>62197.06</v>
      </c>
      <c r="H4450" s="144">
        <v>47921.43</v>
      </c>
      <c r="I4450" s="144">
        <v>160661.9</v>
      </c>
    </row>
    <row r="4451" spans="1:9" x14ac:dyDescent="0.2">
      <c r="A4451" s="141" t="s">
        <v>8913</v>
      </c>
      <c r="B4451" s="142" t="s">
        <v>19829</v>
      </c>
      <c r="C4451" s="143">
        <v>1083</v>
      </c>
      <c r="D4451" s="143">
        <v>17</v>
      </c>
      <c r="E4451" s="144">
        <v>4914.95</v>
      </c>
      <c r="F4451" s="144">
        <v>1286.18</v>
      </c>
      <c r="G4451" s="144">
        <v>1430.78</v>
      </c>
      <c r="H4451" s="144">
        <v>523.14</v>
      </c>
      <c r="I4451" s="144">
        <v>3240.1</v>
      </c>
    </row>
    <row r="4452" spans="1:9" x14ac:dyDescent="0.2">
      <c r="A4452" s="141" t="s">
        <v>8915</v>
      </c>
      <c r="B4452" s="142" t="s">
        <v>19830</v>
      </c>
      <c r="C4452" s="143">
        <v>9842</v>
      </c>
      <c r="D4452" s="143">
        <v>132</v>
      </c>
      <c r="E4452" s="144">
        <v>69655.740000000005</v>
      </c>
      <c r="F4452" s="144">
        <v>11688.44</v>
      </c>
      <c r="G4452" s="144">
        <v>11109.62</v>
      </c>
      <c r="H4452" s="144">
        <v>7414.1</v>
      </c>
      <c r="I4452" s="144">
        <v>30212.16</v>
      </c>
    </row>
    <row r="4453" spans="1:9" x14ac:dyDescent="0.2">
      <c r="A4453" s="141" t="s">
        <v>8917</v>
      </c>
      <c r="B4453" s="142" t="s">
        <v>19831</v>
      </c>
      <c r="C4453" s="143">
        <v>22240</v>
      </c>
      <c r="D4453" s="143">
        <v>386</v>
      </c>
      <c r="E4453" s="144">
        <v>525445.44999999995</v>
      </c>
      <c r="F4453" s="144">
        <v>26412.400000000001</v>
      </c>
      <c r="G4453" s="144">
        <v>32487.23</v>
      </c>
      <c r="H4453" s="144">
        <v>55928.01</v>
      </c>
      <c r="I4453" s="144">
        <v>114827.64</v>
      </c>
    </row>
    <row r="4454" spans="1:9" x14ac:dyDescent="0.2">
      <c r="A4454" s="141" t="s">
        <v>8919</v>
      </c>
      <c r="B4454" s="142" t="s">
        <v>19832</v>
      </c>
      <c r="C4454" s="143">
        <v>19500</v>
      </c>
      <c r="D4454" s="143">
        <v>231</v>
      </c>
      <c r="E4454" s="144">
        <v>88918.55</v>
      </c>
      <c r="F4454" s="144">
        <v>23158.36</v>
      </c>
      <c r="G4454" s="144">
        <v>19441.84</v>
      </c>
      <c r="H4454" s="144">
        <v>9464.42</v>
      </c>
      <c r="I4454" s="144">
        <v>52064.62</v>
      </c>
    </row>
    <row r="4455" spans="1:9" x14ac:dyDescent="0.2">
      <c r="A4455" s="141" t="s">
        <v>8921</v>
      </c>
      <c r="B4455" s="142" t="s">
        <v>19833</v>
      </c>
      <c r="C4455" s="143">
        <v>11508</v>
      </c>
      <c r="D4455" s="143">
        <v>151</v>
      </c>
      <c r="E4455" s="144">
        <v>55080.4</v>
      </c>
      <c r="F4455" s="144">
        <v>13666.99</v>
      </c>
      <c r="G4455" s="144">
        <v>12708.74</v>
      </c>
      <c r="H4455" s="144">
        <v>5862.71</v>
      </c>
      <c r="I4455" s="144">
        <v>32238.44</v>
      </c>
    </row>
    <row r="4456" spans="1:9" x14ac:dyDescent="0.2">
      <c r="A4456" s="141" t="s">
        <v>8923</v>
      </c>
      <c r="B4456" s="142" t="s">
        <v>19834</v>
      </c>
      <c r="C4456" s="143">
        <v>6608</v>
      </c>
      <c r="D4456" s="143">
        <v>102</v>
      </c>
      <c r="E4456" s="144">
        <v>40718.76</v>
      </c>
      <c r="F4456" s="144">
        <v>7847.71</v>
      </c>
      <c r="G4456" s="144">
        <v>8584.7099999999991</v>
      </c>
      <c r="H4456" s="144">
        <v>4334.07</v>
      </c>
      <c r="I4456" s="144">
        <v>20766.490000000002</v>
      </c>
    </row>
    <row r="4457" spans="1:9" x14ac:dyDescent="0.2">
      <c r="A4457" s="141" t="s">
        <v>8925</v>
      </c>
      <c r="B4457" s="142" t="s">
        <v>19835</v>
      </c>
      <c r="C4457" s="143">
        <v>11619</v>
      </c>
      <c r="D4457" s="143">
        <v>131</v>
      </c>
      <c r="E4457" s="144">
        <v>60348.88</v>
      </c>
      <c r="F4457" s="144">
        <v>13798.82</v>
      </c>
      <c r="G4457" s="144">
        <v>11025.46</v>
      </c>
      <c r="H4457" s="144">
        <v>6423.49</v>
      </c>
      <c r="I4457" s="144">
        <v>31247.77</v>
      </c>
    </row>
    <row r="4458" spans="1:9" x14ac:dyDescent="0.2">
      <c r="A4458" s="141" t="s">
        <v>8927</v>
      </c>
      <c r="B4458" s="142" t="s">
        <v>19836</v>
      </c>
      <c r="C4458" s="143">
        <v>10133</v>
      </c>
      <c r="D4458" s="143">
        <v>145</v>
      </c>
      <c r="E4458" s="144">
        <v>89400.99</v>
      </c>
      <c r="F4458" s="144">
        <v>12034.03</v>
      </c>
      <c r="G4458" s="144">
        <v>12203.75</v>
      </c>
      <c r="H4458" s="144">
        <v>9515.7800000000007</v>
      </c>
      <c r="I4458" s="144">
        <v>33753.56</v>
      </c>
    </row>
    <row r="4459" spans="1:9" x14ac:dyDescent="0.2">
      <c r="A4459" s="141" t="s">
        <v>8929</v>
      </c>
      <c r="B4459" s="142" t="s">
        <v>19837</v>
      </c>
      <c r="C4459" s="143">
        <v>2061</v>
      </c>
      <c r="D4459" s="143">
        <v>31</v>
      </c>
      <c r="E4459" s="144">
        <v>6793.97</v>
      </c>
      <c r="F4459" s="144">
        <v>2447.66</v>
      </c>
      <c r="G4459" s="144">
        <v>2609.08</v>
      </c>
      <c r="H4459" s="144">
        <v>723.14</v>
      </c>
      <c r="I4459" s="144">
        <v>5779.88</v>
      </c>
    </row>
    <row r="4460" spans="1:9" x14ac:dyDescent="0.2">
      <c r="A4460" s="141" t="s">
        <v>8931</v>
      </c>
      <c r="B4460" s="142" t="s">
        <v>19838</v>
      </c>
      <c r="C4460" s="143">
        <v>25611</v>
      </c>
      <c r="D4460" s="143">
        <v>364</v>
      </c>
      <c r="E4460" s="144">
        <v>147366.78</v>
      </c>
      <c r="F4460" s="144">
        <v>30415.83</v>
      </c>
      <c r="G4460" s="144">
        <v>30635.63</v>
      </c>
      <c r="H4460" s="144">
        <v>15685.61</v>
      </c>
      <c r="I4460" s="144">
        <v>76737.070000000007</v>
      </c>
    </row>
    <row r="4461" spans="1:9" x14ac:dyDescent="0.2">
      <c r="A4461" s="141" t="s">
        <v>8933</v>
      </c>
      <c r="B4461" s="142" t="s">
        <v>19839</v>
      </c>
      <c r="C4461" s="143">
        <v>216365</v>
      </c>
      <c r="D4461" s="143">
        <v>2654</v>
      </c>
      <c r="E4461" s="144">
        <v>5677139.6799999997</v>
      </c>
      <c r="F4461" s="144">
        <v>256956.81</v>
      </c>
      <c r="G4461" s="144">
        <v>223370.78</v>
      </c>
      <c r="H4461" s="144">
        <v>604270.38</v>
      </c>
      <c r="I4461" s="144">
        <v>1084597.97</v>
      </c>
    </row>
    <row r="4462" spans="1:9" x14ac:dyDescent="0.2">
      <c r="A4462" s="141" t="s">
        <v>8935</v>
      </c>
      <c r="B4462" s="142" t="s">
        <v>19840</v>
      </c>
      <c r="C4462" s="143">
        <v>14798</v>
      </c>
      <c r="D4462" s="143">
        <v>160</v>
      </c>
      <c r="E4462" s="144">
        <v>79430.960000000006</v>
      </c>
      <c r="F4462" s="144">
        <v>17574.22</v>
      </c>
      <c r="G4462" s="144">
        <v>13466.21</v>
      </c>
      <c r="H4462" s="144">
        <v>8454.57</v>
      </c>
      <c r="I4462" s="144">
        <v>39495</v>
      </c>
    </row>
    <row r="4463" spans="1:9" x14ac:dyDescent="0.2">
      <c r="A4463" s="141" t="s">
        <v>8937</v>
      </c>
      <c r="B4463" s="142" t="s">
        <v>19841</v>
      </c>
      <c r="C4463" s="143">
        <v>12199</v>
      </c>
      <c r="D4463" s="143">
        <v>143</v>
      </c>
      <c r="E4463" s="144">
        <v>52851.05</v>
      </c>
      <c r="F4463" s="144">
        <v>14487.63</v>
      </c>
      <c r="G4463" s="144">
        <v>12035.42</v>
      </c>
      <c r="H4463" s="144">
        <v>5625.42</v>
      </c>
      <c r="I4463" s="144">
        <v>32148.47</v>
      </c>
    </row>
    <row r="4464" spans="1:9" x14ac:dyDescent="0.2">
      <c r="A4464" s="141" t="s">
        <v>8939</v>
      </c>
      <c r="B4464" s="142" t="s">
        <v>19842</v>
      </c>
      <c r="C4464" s="143">
        <v>35301</v>
      </c>
      <c r="D4464" s="143">
        <v>301</v>
      </c>
      <c r="E4464" s="144">
        <v>123361.92</v>
      </c>
      <c r="F4464" s="144">
        <v>41923.75</v>
      </c>
      <c r="G4464" s="144">
        <v>25333.31</v>
      </c>
      <c r="H4464" s="144">
        <v>13130.55</v>
      </c>
      <c r="I4464" s="144">
        <v>80387.61</v>
      </c>
    </row>
    <row r="4465" spans="1:9" x14ac:dyDescent="0.2">
      <c r="A4465" s="141" t="s">
        <v>8941</v>
      </c>
      <c r="B4465" s="142" t="s">
        <v>19843</v>
      </c>
      <c r="C4465" s="143">
        <v>10512</v>
      </c>
      <c r="D4465" s="143">
        <v>177</v>
      </c>
      <c r="E4465" s="144">
        <v>82965.55</v>
      </c>
      <c r="F4465" s="144">
        <v>12484.14</v>
      </c>
      <c r="G4465" s="144">
        <v>14897</v>
      </c>
      <c r="H4465" s="144">
        <v>8830.7900000000009</v>
      </c>
      <c r="I4465" s="144">
        <v>36211.93</v>
      </c>
    </row>
    <row r="4466" spans="1:9" x14ac:dyDescent="0.2">
      <c r="A4466" s="141" t="s">
        <v>8943</v>
      </c>
      <c r="B4466" s="142" t="s">
        <v>19844</v>
      </c>
      <c r="C4466" s="143">
        <v>17225</v>
      </c>
      <c r="D4466" s="143">
        <v>393</v>
      </c>
      <c r="E4466" s="144">
        <v>183396.11</v>
      </c>
      <c r="F4466" s="144">
        <v>20456.55</v>
      </c>
      <c r="G4466" s="144">
        <v>33076.379999999997</v>
      </c>
      <c r="H4466" s="144">
        <v>19520.54</v>
      </c>
      <c r="I4466" s="144">
        <v>73053.47</v>
      </c>
    </row>
    <row r="4467" spans="1:9" x14ac:dyDescent="0.2">
      <c r="A4467" s="141" t="s">
        <v>8945</v>
      </c>
      <c r="B4467" s="142" t="s">
        <v>19845</v>
      </c>
      <c r="C4467" s="143">
        <v>26234</v>
      </c>
      <c r="D4467" s="143">
        <v>387</v>
      </c>
      <c r="E4467" s="144">
        <v>315892.44</v>
      </c>
      <c r="F4467" s="144">
        <v>31155.71</v>
      </c>
      <c r="G4467" s="144">
        <v>32571.4</v>
      </c>
      <c r="H4467" s="144">
        <v>33623.35</v>
      </c>
      <c r="I4467" s="144">
        <v>97350.46</v>
      </c>
    </row>
    <row r="4468" spans="1:9" x14ac:dyDescent="0.2">
      <c r="A4468" s="141" t="s">
        <v>8947</v>
      </c>
      <c r="B4468" s="142" t="s">
        <v>19846</v>
      </c>
      <c r="C4468" s="143">
        <v>5351</v>
      </c>
      <c r="D4468" s="143">
        <v>111</v>
      </c>
      <c r="E4468" s="144">
        <v>45964.47</v>
      </c>
      <c r="F4468" s="144">
        <v>6354.89</v>
      </c>
      <c r="G4468" s="144">
        <v>9342.18</v>
      </c>
      <c r="H4468" s="144">
        <v>4892.42</v>
      </c>
      <c r="I4468" s="144">
        <v>20589.490000000002</v>
      </c>
    </row>
    <row r="4469" spans="1:9" x14ac:dyDescent="0.2">
      <c r="A4469" s="141" t="s">
        <v>8949</v>
      </c>
      <c r="B4469" s="142" t="s">
        <v>19847</v>
      </c>
      <c r="C4469" s="143">
        <v>96238</v>
      </c>
      <c r="D4469" s="143">
        <v>1276</v>
      </c>
      <c r="E4469" s="144">
        <v>835304.88</v>
      </c>
      <c r="F4469" s="144">
        <v>114293.02</v>
      </c>
      <c r="G4469" s="144">
        <v>107393.04</v>
      </c>
      <c r="H4469" s="144">
        <v>88909.21</v>
      </c>
      <c r="I4469" s="144">
        <v>310595.27</v>
      </c>
    </row>
    <row r="4470" spans="1:9" x14ac:dyDescent="0.2">
      <c r="A4470" s="141" t="s">
        <v>8951</v>
      </c>
      <c r="B4470" s="142" t="s">
        <v>19848</v>
      </c>
      <c r="C4470" s="143">
        <v>7320</v>
      </c>
      <c r="D4470" s="143">
        <v>372</v>
      </c>
      <c r="E4470" s="144">
        <v>185438.78</v>
      </c>
      <c r="F4470" s="144">
        <v>8693.2900000000009</v>
      </c>
      <c r="G4470" s="144">
        <v>31308.94</v>
      </c>
      <c r="H4470" s="144">
        <v>19737.96</v>
      </c>
      <c r="I4470" s="144">
        <v>59740.19</v>
      </c>
    </row>
    <row r="4471" spans="1:9" x14ac:dyDescent="0.2">
      <c r="A4471" s="141" t="s">
        <v>8953</v>
      </c>
      <c r="B4471" s="142" t="s">
        <v>19849</v>
      </c>
      <c r="C4471" s="143">
        <v>32988</v>
      </c>
      <c r="D4471" s="143">
        <v>396</v>
      </c>
      <c r="E4471" s="144">
        <v>144085.74</v>
      </c>
      <c r="F4471" s="144">
        <v>39176.82</v>
      </c>
      <c r="G4471" s="144">
        <v>33328.870000000003</v>
      </c>
      <c r="H4471" s="144">
        <v>15336.38</v>
      </c>
      <c r="I4471" s="144">
        <v>87842.07</v>
      </c>
    </row>
    <row r="4472" spans="1:9" x14ac:dyDescent="0.2">
      <c r="A4472" s="141" t="s">
        <v>8955</v>
      </c>
      <c r="B4472" s="142" t="s">
        <v>19850</v>
      </c>
      <c r="C4472" s="143">
        <v>73498</v>
      </c>
      <c r="D4472" s="143">
        <v>1230</v>
      </c>
      <c r="E4472" s="144">
        <v>1095090.6200000001</v>
      </c>
      <c r="F4472" s="144">
        <v>87286.82</v>
      </c>
      <c r="G4472" s="144">
        <v>103521.5</v>
      </c>
      <c r="H4472" s="144">
        <v>116560.61</v>
      </c>
      <c r="I4472" s="144">
        <v>307368.93</v>
      </c>
    </row>
    <row r="4473" spans="1:9" x14ac:dyDescent="0.2">
      <c r="A4473" s="141" t="s">
        <v>8957</v>
      </c>
      <c r="B4473" s="142" t="s">
        <v>19851</v>
      </c>
      <c r="C4473" s="143">
        <v>7797</v>
      </c>
      <c r="D4473" s="143">
        <v>69</v>
      </c>
      <c r="E4473" s="144">
        <v>45265.38</v>
      </c>
      <c r="F4473" s="144">
        <v>9259.7800000000007</v>
      </c>
      <c r="G4473" s="144">
        <v>5807.3</v>
      </c>
      <c r="H4473" s="144">
        <v>4818.0200000000004</v>
      </c>
      <c r="I4473" s="144">
        <v>19885.099999999999</v>
      </c>
    </row>
    <row r="4474" spans="1:9" x14ac:dyDescent="0.2">
      <c r="A4474" s="141" t="s">
        <v>8959</v>
      </c>
      <c r="B4474" s="142" t="s">
        <v>19852</v>
      </c>
      <c r="C4474" s="143">
        <v>17074</v>
      </c>
      <c r="D4474" s="143">
        <v>204</v>
      </c>
      <c r="E4474" s="144">
        <v>77019.100000000006</v>
      </c>
      <c r="F4474" s="144">
        <v>20277.22</v>
      </c>
      <c r="G4474" s="144">
        <v>17169.419999999998</v>
      </c>
      <c r="H4474" s="144">
        <v>8197.86</v>
      </c>
      <c r="I4474" s="144">
        <v>45644.5</v>
      </c>
    </row>
    <row r="4475" spans="1:9" x14ac:dyDescent="0.2">
      <c r="A4475" s="141" t="s">
        <v>8961</v>
      </c>
      <c r="B4475" s="142" t="s">
        <v>19853</v>
      </c>
      <c r="C4475" s="143">
        <v>460349</v>
      </c>
      <c r="D4475" s="143">
        <v>6042</v>
      </c>
      <c r="E4475" s="144">
        <v>4862896.12</v>
      </c>
      <c r="F4475" s="144">
        <v>546714.17000000004</v>
      </c>
      <c r="G4475" s="144">
        <v>508517.82</v>
      </c>
      <c r="H4475" s="144">
        <v>517602.93</v>
      </c>
      <c r="I4475" s="144">
        <v>1572834.92</v>
      </c>
    </row>
    <row r="4476" spans="1:9" x14ac:dyDescent="0.2">
      <c r="A4476" s="141" t="s">
        <v>8963</v>
      </c>
      <c r="B4476" s="142" t="s">
        <v>19854</v>
      </c>
      <c r="C4476" s="143">
        <v>495</v>
      </c>
      <c r="D4476" s="143">
        <v>45</v>
      </c>
      <c r="E4476" s="144">
        <v>6735.97</v>
      </c>
      <c r="F4476" s="144">
        <v>587.86</v>
      </c>
      <c r="G4476" s="144">
        <v>3787.38</v>
      </c>
      <c r="H4476" s="144">
        <v>716.97</v>
      </c>
      <c r="I4476" s="144">
        <v>5092.21</v>
      </c>
    </row>
    <row r="4477" spans="1:9" x14ac:dyDescent="0.2">
      <c r="A4477" s="141" t="s">
        <v>8965</v>
      </c>
      <c r="B4477" s="142" t="s">
        <v>19855</v>
      </c>
      <c r="C4477" s="143">
        <v>3868</v>
      </c>
      <c r="D4477" s="143">
        <v>59</v>
      </c>
      <c r="E4477" s="144">
        <v>20635.580000000002</v>
      </c>
      <c r="F4477" s="144">
        <v>4593.66</v>
      </c>
      <c r="G4477" s="144">
        <v>4965.66</v>
      </c>
      <c r="H4477" s="144">
        <v>2196.4299999999998</v>
      </c>
      <c r="I4477" s="144">
        <v>11755.75</v>
      </c>
    </row>
    <row r="4478" spans="1:9" x14ac:dyDescent="0.2">
      <c r="A4478" s="141" t="s">
        <v>8967</v>
      </c>
      <c r="B4478" s="142" t="s">
        <v>19856</v>
      </c>
      <c r="C4478" s="143">
        <v>16060</v>
      </c>
      <c r="D4478" s="143">
        <v>219</v>
      </c>
      <c r="E4478" s="144">
        <v>77545.600000000006</v>
      </c>
      <c r="F4478" s="144">
        <v>19072.98</v>
      </c>
      <c r="G4478" s="144">
        <v>18431.88</v>
      </c>
      <c r="H4478" s="144">
        <v>8253.9</v>
      </c>
      <c r="I4478" s="144">
        <v>45758.76</v>
      </c>
    </row>
    <row r="4479" spans="1:9" x14ac:dyDescent="0.2">
      <c r="A4479" s="141" t="s">
        <v>8969</v>
      </c>
      <c r="B4479" s="142" t="s">
        <v>19857</v>
      </c>
      <c r="C4479" s="143">
        <v>1265</v>
      </c>
      <c r="D4479" s="143">
        <v>12</v>
      </c>
      <c r="E4479" s="144">
        <v>2549.6999999999998</v>
      </c>
      <c r="F4479" s="144">
        <v>1502.33</v>
      </c>
      <c r="G4479" s="144">
        <v>1009.97</v>
      </c>
      <c r="H4479" s="144">
        <v>271.39</v>
      </c>
      <c r="I4479" s="144">
        <v>2783.69</v>
      </c>
    </row>
    <row r="4480" spans="1:9" x14ac:dyDescent="0.2">
      <c r="A4480" s="141" t="s">
        <v>8971</v>
      </c>
      <c r="B4480" s="142" t="s">
        <v>19858</v>
      </c>
      <c r="C4480" s="143">
        <v>33645</v>
      </c>
      <c r="D4480" s="143">
        <v>596</v>
      </c>
      <c r="E4480" s="144">
        <v>198106.64</v>
      </c>
      <c r="F4480" s="144">
        <v>39957.07</v>
      </c>
      <c r="G4480" s="144">
        <v>50161.64</v>
      </c>
      <c r="H4480" s="144">
        <v>21086.32</v>
      </c>
      <c r="I4480" s="144">
        <v>111205.03</v>
      </c>
    </row>
    <row r="4481" spans="1:9" x14ac:dyDescent="0.2">
      <c r="A4481" s="141" t="s">
        <v>8973</v>
      </c>
      <c r="B4481" s="142" t="s">
        <v>19859</v>
      </c>
      <c r="C4481" s="143">
        <v>26320</v>
      </c>
      <c r="D4481" s="143">
        <v>353</v>
      </c>
      <c r="E4481" s="144">
        <v>123120.66</v>
      </c>
      <c r="F4481" s="144">
        <v>31257.84</v>
      </c>
      <c r="G4481" s="144">
        <v>29709.83</v>
      </c>
      <c r="H4481" s="144">
        <v>13104.87</v>
      </c>
      <c r="I4481" s="144">
        <v>74072.539999999994</v>
      </c>
    </row>
    <row r="4482" spans="1:9" x14ac:dyDescent="0.2">
      <c r="A4482" s="141" t="s">
        <v>8975</v>
      </c>
      <c r="B4482" s="142" t="s">
        <v>19860</v>
      </c>
      <c r="C4482" s="143">
        <v>37299</v>
      </c>
      <c r="D4482" s="143">
        <v>640</v>
      </c>
      <c r="E4482" s="144">
        <v>265049.27</v>
      </c>
      <c r="F4482" s="144">
        <v>44296.59</v>
      </c>
      <c r="G4482" s="144">
        <v>53864.85</v>
      </c>
      <c r="H4482" s="144">
        <v>28211.64</v>
      </c>
      <c r="I4482" s="144">
        <v>126373.08</v>
      </c>
    </row>
    <row r="4483" spans="1:9" x14ac:dyDescent="0.2">
      <c r="A4483" s="141" t="s">
        <v>8977</v>
      </c>
      <c r="B4483" s="142" t="s">
        <v>19861</v>
      </c>
      <c r="C4483" s="143">
        <v>21837</v>
      </c>
      <c r="D4483" s="143">
        <v>302</v>
      </c>
      <c r="E4483" s="144">
        <v>219410.87</v>
      </c>
      <c r="F4483" s="144">
        <v>25933.8</v>
      </c>
      <c r="G4483" s="144">
        <v>25417.47</v>
      </c>
      <c r="H4483" s="144">
        <v>23353.93</v>
      </c>
      <c r="I4483" s="144">
        <v>74705.2</v>
      </c>
    </row>
    <row r="4484" spans="1:9" x14ac:dyDescent="0.2">
      <c r="A4484" s="141" t="s">
        <v>8979</v>
      </c>
      <c r="B4484" s="142" t="s">
        <v>19862</v>
      </c>
      <c r="C4484" s="143">
        <v>32316</v>
      </c>
      <c r="D4484" s="143">
        <v>412</v>
      </c>
      <c r="E4484" s="144">
        <v>214262.47</v>
      </c>
      <c r="F4484" s="144">
        <v>38378.74</v>
      </c>
      <c r="G4484" s="144">
        <v>34675.5</v>
      </c>
      <c r="H4484" s="144">
        <v>22805.94</v>
      </c>
      <c r="I4484" s="144">
        <v>95860.18</v>
      </c>
    </row>
    <row r="4485" spans="1:9" x14ac:dyDescent="0.2">
      <c r="A4485" s="141" t="s">
        <v>8981</v>
      </c>
      <c r="B4485" s="142" t="s">
        <v>19863</v>
      </c>
      <c r="C4485" s="143">
        <v>866</v>
      </c>
      <c r="D4485" s="143">
        <v>32</v>
      </c>
      <c r="E4485" s="144">
        <v>5353.23</v>
      </c>
      <c r="F4485" s="144">
        <v>1028.47</v>
      </c>
      <c r="G4485" s="144">
        <v>2693.24</v>
      </c>
      <c r="H4485" s="144">
        <v>569.79</v>
      </c>
      <c r="I4485" s="144">
        <v>4291.5</v>
      </c>
    </row>
    <row r="4486" spans="1:9" x14ac:dyDescent="0.2">
      <c r="A4486" s="141" t="s">
        <v>8983</v>
      </c>
      <c r="B4486" s="142" t="s">
        <v>19864</v>
      </c>
      <c r="C4486" s="143">
        <v>20536</v>
      </c>
      <c r="D4486" s="143">
        <v>179</v>
      </c>
      <c r="E4486" s="144">
        <v>53574.16</v>
      </c>
      <c r="F4486" s="144">
        <v>24388.720000000001</v>
      </c>
      <c r="G4486" s="144">
        <v>15065.33</v>
      </c>
      <c r="H4486" s="144">
        <v>5702.39</v>
      </c>
      <c r="I4486" s="144">
        <v>45156.44</v>
      </c>
    </row>
    <row r="4487" spans="1:9" x14ac:dyDescent="0.2">
      <c r="A4487" s="141" t="s">
        <v>8985</v>
      </c>
      <c r="B4487" s="142" t="s">
        <v>19865</v>
      </c>
      <c r="C4487" s="143">
        <v>3268</v>
      </c>
      <c r="D4487" s="143">
        <v>32</v>
      </c>
      <c r="E4487" s="144">
        <v>6056.14</v>
      </c>
      <c r="F4487" s="144">
        <v>3881.1</v>
      </c>
      <c r="G4487" s="144">
        <v>2693.24</v>
      </c>
      <c r="H4487" s="144">
        <v>644.61</v>
      </c>
      <c r="I4487" s="144">
        <v>7218.95</v>
      </c>
    </row>
    <row r="4488" spans="1:9" x14ac:dyDescent="0.2">
      <c r="A4488" s="141" t="s">
        <v>8987</v>
      </c>
      <c r="B4488" s="142" t="s">
        <v>19866</v>
      </c>
      <c r="C4488" s="143">
        <v>35083</v>
      </c>
      <c r="D4488" s="143">
        <v>570</v>
      </c>
      <c r="E4488" s="144">
        <v>359562.97</v>
      </c>
      <c r="F4488" s="144">
        <v>41664.86</v>
      </c>
      <c r="G4488" s="144">
        <v>47973.38</v>
      </c>
      <c r="H4488" s="144">
        <v>38271.61</v>
      </c>
      <c r="I4488" s="144">
        <v>127909.85</v>
      </c>
    </row>
    <row r="4489" spans="1:9" x14ac:dyDescent="0.2">
      <c r="A4489" s="141" t="s">
        <v>8989</v>
      </c>
      <c r="B4489" s="142" t="s">
        <v>19867</v>
      </c>
      <c r="C4489" s="143">
        <v>16154</v>
      </c>
      <c r="D4489" s="143">
        <v>288</v>
      </c>
      <c r="E4489" s="144">
        <v>118215.15</v>
      </c>
      <c r="F4489" s="144">
        <v>19184.62</v>
      </c>
      <c r="G4489" s="144">
        <v>24239.18</v>
      </c>
      <c r="H4489" s="144">
        <v>12582.73</v>
      </c>
      <c r="I4489" s="144">
        <v>56006.53</v>
      </c>
    </row>
    <row r="4490" spans="1:9" x14ac:dyDescent="0.2">
      <c r="A4490" s="141" t="s">
        <v>8991</v>
      </c>
      <c r="B4490" s="142" t="s">
        <v>19868</v>
      </c>
      <c r="C4490" s="143">
        <v>16935</v>
      </c>
      <c r="D4490" s="143">
        <v>214</v>
      </c>
      <c r="E4490" s="144">
        <v>70729.960000000006</v>
      </c>
      <c r="F4490" s="144">
        <v>20112.14</v>
      </c>
      <c r="G4490" s="144">
        <v>18011.060000000001</v>
      </c>
      <c r="H4490" s="144">
        <v>7528.44</v>
      </c>
      <c r="I4490" s="144">
        <v>45651.64</v>
      </c>
    </row>
    <row r="4491" spans="1:9" x14ac:dyDescent="0.2">
      <c r="A4491" s="141" t="s">
        <v>8993</v>
      </c>
      <c r="B4491" s="142" t="s">
        <v>19869</v>
      </c>
      <c r="C4491" s="143">
        <v>6314</v>
      </c>
      <c r="D4491" s="143">
        <v>61</v>
      </c>
      <c r="E4491" s="144">
        <v>20134.8</v>
      </c>
      <c r="F4491" s="144">
        <v>7498.56</v>
      </c>
      <c r="G4491" s="144">
        <v>5133.99</v>
      </c>
      <c r="H4491" s="144">
        <v>2143.14</v>
      </c>
      <c r="I4491" s="144">
        <v>14775.69</v>
      </c>
    </row>
    <row r="4492" spans="1:9" x14ac:dyDescent="0.2">
      <c r="A4492" s="141" t="s">
        <v>8995</v>
      </c>
      <c r="B4492" s="142" t="s">
        <v>19870</v>
      </c>
      <c r="C4492" s="143">
        <v>2333</v>
      </c>
      <c r="D4492" s="143">
        <v>11</v>
      </c>
      <c r="E4492" s="144">
        <v>4636.6499999999996</v>
      </c>
      <c r="F4492" s="144">
        <v>2770.69</v>
      </c>
      <c r="G4492" s="144">
        <v>925.8</v>
      </c>
      <c r="H4492" s="144">
        <v>493.52</v>
      </c>
      <c r="I4492" s="144">
        <v>4190.01</v>
      </c>
    </row>
    <row r="4493" spans="1:9" x14ac:dyDescent="0.2">
      <c r="A4493" s="141" t="s">
        <v>8997</v>
      </c>
      <c r="B4493" s="142" t="s">
        <v>19871</v>
      </c>
      <c r="C4493" s="143">
        <v>952</v>
      </c>
      <c r="D4493" s="143">
        <v>12</v>
      </c>
      <c r="E4493" s="144">
        <v>15853.56</v>
      </c>
      <c r="F4493" s="144">
        <v>1130.5999999999999</v>
      </c>
      <c r="G4493" s="144">
        <v>1009.97</v>
      </c>
      <c r="H4493" s="144">
        <v>1687.44</v>
      </c>
      <c r="I4493" s="144">
        <v>3828.01</v>
      </c>
    </row>
    <row r="4494" spans="1:9" x14ac:dyDescent="0.2">
      <c r="A4494" s="141" t="s">
        <v>8999</v>
      </c>
      <c r="B4494" s="142" t="s">
        <v>19872</v>
      </c>
      <c r="C4494" s="143">
        <v>1738</v>
      </c>
      <c r="D4494" s="143">
        <v>9</v>
      </c>
      <c r="E4494" s="144">
        <v>39035.47</v>
      </c>
      <c r="F4494" s="144">
        <v>2064.06</v>
      </c>
      <c r="G4494" s="144">
        <v>757.47</v>
      </c>
      <c r="H4494" s="144">
        <v>4154.8999999999996</v>
      </c>
      <c r="I4494" s="144">
        <v>6976.43</v>
      </c>
    </row>
    <row r="4495" spans="1:9" x14ac:dyDescent="0.2">
      <c r="A4495" s="141" t="s">
        <v>9001</v>
      </c>
      <c r="B4495" s="142" t="s">
        <v>19873</v>
      </c>
      <c r="C4495" s="143">
        <v>919</v>
      </c>
      <c r="D4495" s="143">
        <v>10</v>
      </c>
      <c r="E4495" s="144">
        <v>12423.8</v>
      </c>
      <c r="F4495" s="144">
        <v>1091.4100000000001</v>
      </c>
      <c r="G4495" s="144">
        <v>841.64</v>
      </c>
      <c r="H4495" s="144">
        <v>1322.38</v>
      </c>
      <c r="I4495" s="144">
        <v>3255.43</v>
      </c>
    </row>
    <row r="4496" spans="1:9" x14ac:dyDescent="0.2">
      <c r="A4496" s="141" t="s">
        <v>9003</v>
      </c>
      <c r="B4496" s="142" t="s">
        <v>19874</v>
      </c>
      <c r="C4496" s="143">
        <v>1490</v>
      </c>
      <c r="D4496" s="143">
        <v>10</v>
      </c>
      <c r="E4496" s="144">
        <v>6203.61</v>
      </c>
      <c r="F4496" s="144">
        <v>1769.54</v>
      </c>
      <c r="G4496" s="144">
        <v>841.64</v>
      </c>
      <c r="H4496" s="144">
        <v>660.3</v>
      </c>
      <c r="I4496" s="144">
        <v>3271.48</v>
      </c>
    </row>
    <row r="4497" spans="1:9" x14ac:dyDescent="0.2">
      <c r="A4497" s="141" t="s">
        <v>9005</v>
      </c>
      <c r="B4497" s="142" t="s">
        <v>19875</v>
      </c>
      <c r="C4497" s="143">
        <v>1483</v>
      </c>
      <c r="D4497" s="143">
        <v>4</v>
      </c>
      <c r="E4497" s="144">
        <v>723.55</v>
      </c>
      <c r="F4497" s="144">
        <v>1761.22</v>
      </c>
      <c r="G4497" s="144">
        <v>336.66</v>
      </c>
      <c r="H4497" s="144">
        <v>77.02</v>
      </c>
      <c r="I4497" s="144">
        <v>2174.9</v>
      </c>
    </row>
    <row r="4498" spans="1:9" x14ac:dyDescent="0.2">
      <c r="A4498" s="141" t="s">
        <v>9007</v>
      </c>
      <c r="B4498" s="142" t="s">
        <v>19876</v>
      </c>
      <c r="C4498" s="143">
        <v>11022</v>
      </c>
      <c r="D4498" s="143">
        <v>87</v>
      </c>
      <c r="E4498" s="144">
        <v>53975.3</v>
      </c>
      <c r="F4498" s="144">
        <v>13089.82</v>
      </c>
      <c r="G4498" s="144">
        <v>7322.26</v>
      </c>
      <c r="H4498" s="144">
        <v>5745.09</v>
      </c>
      <c r="I4498" s="144">
        <v>26157.17</v>
      </c>
    </row>
    <row r="4499" spans="1:9" x14ac:dyDescent="0.2">
      <c r="A4499" s="141" t="s">
        <v>9009</v>
      </c>
      <c r="B4499" s="142" t="s">
        <v>19877</v>
      </c>
      <c r="C4499" s="143">
        <v>13384</v>
      </c>
      <c r="D4499" s="143">
        <v>158</v>
      </c>
      <c r="E4499" s="144">
        <v>87524.89</v>
      </c>
      <c r="F4499" s="144">
        <v>15894.94</v>
      </c>
      <c r="G4499" s="144">
        <v>13297.89</v>
      </c>
      <c r="H4499" s="144">
        <v>9316.08</v>
      </c>
      <c r="I4499" s="144">
        <v>38508.910000000003</v>
      </c>
    </row>
    <row r="4500" spans="1:9" x14ac:dyDescent="0.2">
      <c r="A4500" s="141" t="s">
        <v>9011</v>
      </c>
      <c r="B4500" s="142" t="s">
        <v>19878</v>
      </c>
      <c r="C4500" s="143">
        <v>379</v>
      </c>
      <c r="D4500" s="143">
        <v>3</v>
      </c>
      <c r="E4500" s="144">
        <v>594.85</v>
      </c>
      <c r="F4500" s="144">
        <v>450.1</v>
      </c>
      <c r="G4500" s="144">
        <v>252.49</v>
      </c>
      <c r="H4500" s="144">
        <v>63.31</v>
      </c>
      <c r="I4500" s="144">
        <v>765.9</v>
      </c>
    </row>
    <row r="4501" spans="1:9" x14ac:dyDescent="0.2">
      <c r="A4501" s="141" t="s">
        <v>9013</v>
      </c>
      <c r="B4501" s="142" t="s">
        <v>19879</v>
      </c>
      <c r="C4501" s="143">
        <v>971</v>
      </c>
      <c r="D4501" s="143">
        <v>5</v>
      </c>
      <c r="E4501" s="144">
        <v>970.02</v>
      </c>
      <c r="F4501" s="144">
        <v>1153.17</v>
      </c>
      <c r="G4501" s="144">
        <v>420.82</v>
      </c>
      <c r="H4501" s="144">
        <v>103.25</v>
      </c>
      <c r="I4501" s="144">
        <v>1677.24</v>
      </c>
    </row>
    <row r="4502" spans="1:9" x14ac:dyDescent="0.2">
      <c r="A4502" s="141" t="s">
        <v>9015</v>
      </c>
      <c r="B4502" s="142" t="s">
        <v>19880</v>
      </c>
      <c r="C4502" s="143">
        <v>745</v>
      </c>
      <c r="D4502" s="143">
        <v>6</v>
      </c>
      <c r="E4502" s="144">
        <v>2664.96</v>
      </c>
      <c r="F4502" s="144">
        <v>884.77</v>
      </c>
      <c r="G4502" s="144">
        <v>504.98</v>
      </c>
      <c r="H4502" s="144">
        <v>283.66000000000003</v>
      </c>
      <c r="I4502" s="144">
        <v>1673.41</v>
      </c>
    </row>
    <row r="4503" spans="1:9" x14ac:dyDescent="0.2">
      <c r="A4503" s="141" t="s">
        <v>9017</v>
      </c>
      <c r="B4503" s="142" t="s">
        <v>19881</v>
      </c>
      <c r="C4503" s="143">
        <v>2206</v>
      </c>
      <c r="D4503" s="143">
        <v>6</v>
      </c>
      <c r="E4503" s="144">
        <v>45044.77</v>
      </c>
      <c r="F4503" s="144">
        <v>2619.86</v>
      </c>
      <c r="G4503" s="144">
        <v>504.98</v>
      </c>
      <c r="H4503" s="144">
        <v>4794.53</v>
      </c>
      <c r="I4503" s="144">
        <v>7919.37</v>
      </c>
    </row>
    <row r="4504" spans="1:9" x14ac:dyDescent="0.2">
      <c r="A4504" s="141" t="s">
        <v>9019</v>
      </c>
      <c r="B4504" s="142" t="s">
        <v>19882</v>
      </c>
      <c r="C4504" s="143">
        <v>1075</v>
      </c>
      <c r="D4504" s="143">
        <v>3</v>
      </c>
      <c r="E4504" s="144">
        <v>522.51</v>
      </c>
      <c r="F4504" s="144">
        <v>1276.68</v>
      </c>
      <c r="G4504" s="144">
        <v>252.49</v>
      </c>
      <c r="H4504" s="144">
        <v>55.62</v>
      </c>
      <c r="I4504" s="144">
        <v>1584.79</v>
      </c>
    </row>
    <row r="4505" spans="1:9" x14ac:dyDescent="0.2">
      <c r="A4505" s="141" t="s">
        <v>9021</v>
      </c>
      <c r="B4505" s="142" t="s">
        <v>19883</v>
      </c>
      <c r="C4505" s="143">
        <v>828</v>
      </c>
      <c r="D4505" s="143">
        <v>4</v>
      </c>
      <c r="E4505" s="144">
        <v>706.12</v>
      </c>
      <c r="F4505" s="144">
        <v>983.34</v>
      </c>
      <c r="G4505" s="144">
        <v>336.66</v>
      </c>
      <c r="H4505" s="144">
        <v>75.16</v>
      </c>
      <c r="I4505" s="144">
        <v>1395.16</v>
      </c>
    </row>
    <row r="4506" spans="1:9" x14ac:dyDescent="0.2">
      <c r="A4506" s="141" t="s">
        <v>9023</v>
      </c>
      <c r="B4506" s="142" t="s">
        <v>19884</v>
      </c>
      <c r="C4506" s="143">
        <v>717</v>
      </c>
      <c r="D4506" s="143">
        <v>2</v>
      </c>
      <c r="E4506" s="144">
        <v>1469.51</v>
      </c>
      <c r="F4506" s="144">
        <v>851.51</v>
      </c>
      <c r="G4506" s="144">
        <v>168.33</v>
      </c>
      <c r="H4506" s="144">
        <v>156.41999999999999</v>
      </c>
      <c r="I4506" s="144">
        <v>1176.26</v>
      </c>
    </row>
    <row r="4507" spans="1:9" x14ac:dyDescent="0.2">
      <c r="A4507" s="141" t="s">
        <v>9025</v>
      </c>
      <c r="B4507" s="142" t="s">
        <v>19885</v>
      </c>
      <c r="C4507" s="143">
        <v>1460</v>
      </c>
      <c r="D4507" s="143">
        <v>88</v>
      </c>
      <c r="E4507" s="144">
        <v>163692.81</v>
      </c>
      <c r="F4507" s="144">
        <v>1733.9</v>
      </c>
      <c r="G4507" s="144">
        <v>7406.42</v>
      </c>
      <c r="H4507" s="144">
        <v>17423.34</v>
      </c>
      <c r="I4507" s="144">
        <v>26563.66</v>
      </c>
    </row>
    <row r="4508" spans="1:9" x14ac:dyDescent="0.2">
      <c r="A4508" s="141" t="s">
        <v>9027</v>
      </c>
      <c r="B4508" s="142" t="s">
        <v>19886</v>
      </c>
      <c r="C4508" s="143">
        <v>1249</v>
      </c>
      <c r="D4508" s="143">
        <v>1</v>
      </c>
      <c r="E4508" s="144">
        <v>373.23</v>
      </c>
      <c r="F4508" s="144">
        <v>1483.32</v>
      </c>
      <c r="G4508" s="144">
        <v>84.16</v>
      </c>
      <c r="H4508" s="144">
        <v>39.729999999999997</v>
      </c>
      <c r="I4508" s="144">
        <v>1607.21</v>
      </c>
    </row>
    <row r="4509" spans="1:9" x14ac:dyDescent="0.2">
      <c r="A4509" s="141" t="s">
        <v>9029</v>
      </c>
      <c r="B4509" s="142" t="s">
        <v>19887</v>
      </c>
      <c r="C4509" s="143">
        <v>13911</v>
      </c>
      <c r="D4509" s="143">
        <v>144</v>
      </c>
      <c r="E4509" s="144">
        <v>90729.8</v>
      </c>
      <c r="F4509" s="144">
        <v>16520.82</v>
      </c>
      <c r="G4509" s="144">
        <v>12119.59</v>
      </c>
      <c r="H4509" s="144">
        <v>9657.2099999999991</v>
      </c>
      <c r="I4509" s="144">
        <v>38297.620000000003</v>
      </c>
    </row>
    <row r="4510" spans="1:9" x14ac:dyDescent="0.2">
      <c r="A4510" s="141" t="s">
        <v>9031</v>
      </c>
      <c r="B4510" s="142" t="s">
        <v>19888</v>
      </c>
      <c r="C4510" s="143">
        <v>2570</v>
      </c>
      <c r="D4510" s="143">
        <v>9</v>
      </c>
      <c r="E4510" s="144">
        <v>1893.41</v>
      </c>
      <c r="F4510" s="144">
        <v>3052.15</v>
      </c>
      <c r="G4510" s="144">
        <v>757.47</v>
      </c>
      <c r="H4510" s="144">
        <v>201.54</v>
      </c>
      <c r="I4510" s="144">
        <v>4011.16</v>
      </c>
    </row>
    <row r="4511" spans="1:9" x14ac:dyDescent="0.2">
      <c r="A4511" s="141" t="s">
        <v>9033</v>
      </c>
      <c r="B4511" s="142" t="s">
        <v>19889</v>
      </c>
      <c r="C4511" s="143">
        <v>979</v>
      </c>
      <c r="D4511" s="143">
        <v>4</v>
      </c>
      <c r="E4511" s="144">
        <v>858.96</v>
      </c>
      <c r="F4511" s="144">
        <v>1162.67</v>
      </c>
      <c r="G4511" s="144">
        <v>336.66</v>
      </c>
      <c r="H4511" s="144">
        <v>91.42</v>
      </c>
      <c r="I4511" s="144">
        <v>1590.75</v>
      </c>
    </row>
    <row r="4512" spans="1:9" x14ac:dyDescent="0.2">
      <c r="A4512" s="141" t="s">
        <v>9035</v>
      </c>
      <c r="B4512" s="142" t="s">
        <v>19890</v>
      </c>
      <c r="C4512" s="143">
        <v>1321</v>
      </c>
      <c r="D4512" s="143">
        <v>9</v>
      </c>
      <c r="E4512" s="144">
        <v>81266.95</v>
      </c>
      <c r="F4512" s="144">
        <v>1568.83</v>
      </c>
      <c r="G4512" s="144">
        <v>757.47</v>
      </c>
      <c r="H4512" s="144">
        <v>8649.99</v>
      </c>
      <c r="I4512" s="144">
        <v>10976.29</v>
      </c>
    </row>
    <row r="4513" spans="1:9" x14ac:dyDescent="0.2">
      <c r="A4513" s="141" t="s">
        <v>9037</v>
      </c>
      <c r="B4513" s="142" t="s">
        <v>19891</v>
      </c>
      <c r="C4513" s="143">
        <v>1182</v>
      </c>
      <c r="D4513" s="143">
        <v>11</v>
      </c>
      <c r="E4513" s="144">
        <v>2082.9499999999998</v>
      </c>
      <c r="F4513" s="144">
        <v>1403.75</v>
      </c>
      <c r="G4513" s="144">
        <v>925.8</v>
      </c>
      <c r="H4513" s="144">
        <v>221.7</v>
      </c>
      <c r="I4513" s="144">
        <v>2551.25</v>
      </c>
    </row>
    <row r="4514" spans="1:9" x14ac:dyDescent="0.2">
      <c r="A4514" s="141" t="s">
        <v>9039</v>
      </c>
      <c r="B4514" s="142" t="s">
        <v>19892</v>
      </c>
      <c r="C4514" s="143">
        <v>5652</v>
      </c>
      <c r="D4514" s="143">
        <v>54</v>
      </c>
      <c r="E4514" s="144">
        <v>15993.1</v>
      </c>
      <c r="F4514" s="144">
        <v>6712.36</v>
      </c>
      <c r="G4514" s="144">
        <v>4544.8500000000004</v>
      </c>
      <c r="H4514" s="144">
        <v>1702.3</v>
      </c>
      <c r="I4514" s="144">
        <v>12959.51</v>
      </c>
    </row>
    <row r="4515" spans="1:9" x14ac:dyDescent="0.2">
      <c r="A4515" s="141" t="s">
        <v>9041</v>
      </c>
      <c r="B4515" s="142" t="s">
        <v>19893</v>
      </c>
      <c r="C4515" s="143">
        <v>1094</v>
      </c>
      <c r="D4515" s="143">
        <v>9</v>
      </c>
      <c r="E4515" s="144">
        <v>2074.6</v>
      </c>
      <c r="F4515" s="144">
        <v>1299.24</v>
      </c>
      <c r="G4515" s="144">
        <v>757.47</v>
      </c>
      <c r="H4515" s="144">
        <v>220.82</v>
      </c>
      <c r="I4515" s="144">
        <v>2277.5300000000002</v>
      </c>
    </row>
    <row r="4516" spans="1:9" x14ac:dyDescent="0.2">
      <c r="A4516" s="141" t="s">
        <v>9043</v>
      </c>
      <c r="B4516" s="142" t="s">
        <v>19894</v>
      </c>
      <c r="C4516" s="143">
        <v>3125</v>
      </c>
      <c r="D4516" s="143">
        <v>41</v>
      </c>
      <c r="E4516" s="144">
        <v>12170.62</v>
      </c>
      <c r="F4516" s="144">
        <v>3711.27</v>
      </c>
      <c r="G4516" s="144">
        <v>3450.72</v>
      </c>
      <c r="H4516" s="144">
        <v>1295.43</v>
      </c>
      <c r="I4516" s="144">
        <v>8457.42</v>
      </c>
    </row>
    <row r="4517" spans="1:9" x14ac:dyDescent="0.2">
      <c r="A4517" s="141" t="s">
        <v>9045</v>
      </c>
      <c r="B4517" s="142" t="s">
        <v>19895</v>
      </c>
      <c r="C4517" s="143">
        <v>1061</v>
      </c>
      <c r="D4517" s="143">
        <v>8</v>
      </c>
      <c r="E4517" s="144">
        <v>1310.56</v>
      </c>
      <c r="F4517" s="144">
        <v>1260.06</v>
      </c>
      <c r="G4517" s="144">
        <v>673.31</v>
      </c>
      <c r="H4517" s="144">
        <v>139.5</v>
      </c>
      <c r="I4517" s="144">
        <v>2072.87</v>
      </c>
    </row>
    <row r="4518" spans="1:9" x14ac:dyDescent="0.2">
      <c r="A4518" s="141" t="s">
        <v>9047</v>
      </c>
      <c r="B4518" s="142" t="s">
        <v>19896</v>
      </c>
      <c r="C4518" s="143">
        <v>1639</v>
      </c>
      <c r="D4518" s="143">
        <v>9</v>
      </c>
      <c r="E4518" s="144">
        <v>18816.59</v>
      </c>
      <c r="F4518" s="144">
        <v>1946.49</v>
      </c>
      <c r="G4518" s="144">
        <v>757.47</v>
      </c>
      <c r="H4518" s="144">
        <v>2002.82</v>
      </c>
      <c r="I4518" s="144">
        <v>4706.78</v>
      </c>
    </row>
    <row r="4519" spans="1:9" x14ac:dyDescent="0.2">
      <c r="A4519" s="141" t="s">
        <v>9049</v>
      </c>
      <c r="B4519" s="142" t="s">
        <v>19897</v>
      </c>
      <c r="C4519" s="143">
        <v>482</v>
      </c>
      <c r="D4519" s="143">
        <v>7</v>
      </c>
      <c r="E4519" s="144">
        <v>33828.589999999997</v>
      </c>
      <c r="F4519" s="144">
        <v>572.41999999999996</v>
      </c>
      <c r="G4519" s="144">
        <v>589.14</v>
      </c>
      <c r="H4519" s="144">
        <v>3600.69</v>
      </c>
      <c r="I4519" s="144">
        <v>4762.25</v>
      </c>
    </row>
    <row r="4520" spans="1:9" x14ac:dyDescent="0.2">
      <c r="A4520" s="141" t="s">
        <v>9051</v>
      </c>
      <c r="B4520" s="142" t="s">
        <v>19898</v>
      </c>
      <c r="C4520" s="143">
        <v>1128</v>
      </c>
      <c r="D4520" s="143">
        <v>11</v>
      </c>
      <c r="E4520" s="144">
        <v>2774.75</v>
      </c>
      <c r="F4520" s="144">
        <v>1339.62</v>
      </c>
      <c r="G4520" s="144">
        <v>925.8</v>
      </c>
      <c r="H4520" s="144">
        <v>295.33999999999997</v>
      </c>
      <c r="I4520" s="144">
        <v>2560.7600000000002</v>
      </c>
    </row>
    <row r="4521" spans="1:9" x14ac:dyDescent="0.2">
      <c r="A4521" s="141" t="s">
        <v>9053</v>
      </c>
      <c r="B4521" s="142" t="s">
        <v>19899</v>
      </c>
      <c r="C4521" s="143">
        <v>1109</v>
      </c>
      <c r="D4521" s="143">
        <v>10</v>
      </c>
      <c r="E4521" s="144">
        <v>1970.38</v>
      </c>
      <c r="F4521" s="144">
        <v>1317.06</v>
      </c>
      <c r="G4521" s="144">
        <v>841.64</v>
      </c>
      <c r="H4521" s="144">
        <v>209.73</v>
      </c>
      <c r="I4521" s="144">
        <v>2368.4299999999998</v>
      </c>
    </row>
    <row r="4522" spans="1:9" x14ac:dyDescent="0.2">
      <c r="A4522" s="141" t="s">
        <v>9055</v>
      </c>
      <c r="B4522" s="142" t="s">
        <v>19900</v>
      </c>
      <c r="C4522" s="143">
        <v>9621</v>
      </c>
      <c r="D4522" s="143">
        <v>159</v>
      </c>
      <c r="E4522" s="144">
        <v>52656.47</v>
      </c>
      <c r="F4522" s="144">
        <v>11425.98</v>
      </c>
      <c r="G4522" s="144">
        <v>13382.05</v>
      </c>
      <c r="H4522" s="144">
        <v>5604.71</v>
      </c>
      <c r="I4522" s="144">
        <v>30412.74</v>
      </c>
    </row>
    <row r="4523" spans="1:9" x14ac:dyDescent="0.2">
      <c r="A4523" s="141" t="s">
        <v>9057</v>
      </c>
      <c r="B4523" s="142" t="s">
        <v>19901</v>
      </c>
      <c r="C4523" s="143">
        <v>693</v>
      </c>
      <c r="D4523" s="143">
        <v>3</v>
      </c>
      <c r="E4523" s="144">
        <v>875.7</v>
      </c>
      <c r="F4523" s="144">
        <v>823.02</v>
      </c>
      <c r="G4523" s="144">
        <v>252.49</v>
      </c>
      <c r="H4523" s="144">
        <v>93.21</v>
      </c>
      <c r="I4523" s="144">
        <v>1168.72</v>
      </c>
    </row>
    <row r="4524" spans="1:9" x14ac:dyDescent="0.2">
      <c r="A4524" s="141" t="s">
        <v>9059</v>
      </c>
      <c r="B4524" s="142" t="s">
        <v>19902</v>
      </c>
      <c r="C4524" s="143">
        <v>1232</v>
      </c>
      <c r="D4524" s="143">
        <v>43</v>
      </c>
      <c r="E4524" s="144">
        <v>11950.31</v>
      </c>
      <c r="F4524" s="144">
        <v>1463.14</v>
      </c>
      <c r="G4524" s="144">
        <v>3619.05</v>
      </c>
      <c r="H4524" s="144">
        <v>1271.98</v>
      </c>
      <c r="I4524" s="144">
        <v>6354.17</v>
      </c>
    </row>
    <row r="4525" spans="1:9" x14ac:dyDescent="0.2">
      <c r="A4525" s="141" t="s">
        <v>9061</v>
      </c>
      <c r="B4525" s="142" t="s">
        <v>19903</v>
      </c>
      <c r="C4525" s="143">
        <v>1401</v>
      </c>
      <c r="D4525" s="143">
        <v>9</v>
      </c>
      <c r="E4525" s="144">
        <v>31092.06</v>
      </c>
      <c r="F4525" s="144">
        <v>1663.84</v>
      </c>
      <c r="G4525" s="144">
        <v>757.47</v>
      </c>
      <c r="H4525" s="144">
        <v>3309.42</v>
      </c>
      <c r="I4525" s="144">
        <v>5730.73</v>
      </c>
    </row>
    <row r="4526" spans="1:9" x14ac:dyDescent="0.2">
      <c r="A4526" s="141" t="s">
        <v>9063</v>
      </c>
      <c r="B4526" s="142" t="s">
        <v>19904</v>
      </c>
      <c r="C4526" s="143">
        <v>1366</v>
      </c>
      <c r="D4526" s="143">
        <v>13</v>
      </c>
      <c r="E4526" s="144">
        <v>2053.14</v>
      </c>
      <c r="F4526" s="144">
        <v>1622.27</v>
      </c>
      <c r="G4526" s="144">
        <v>1094.1300000000001</v>
      </c>
      <c r="H4526" s="144">
        <v>218.54</v>
      </c>
      <c r="I4526" s="144">
        <v>2934.94</v>
      </c>
    </row>
    <row r="4527" spans="1:9" x14ac:dyDescent="0.2">
      <c r="A4527" s="141" t="s">
        <v>9065</v>
      </c>
      <c r="B4527" s="142" t="s">
        <v>19905</v>
      </c>
      <c r="C4527" s="143">
        <v>738</v>
      </c>
      <c r="D4527" s="143">
        <v>10</v>
      </c>
      <c r="E4527" s="144">
        <v>7022.04</v>
      </c>
      <c r="F4527" s="144">
        <v>876.46</v>
      </c>
      <c r="G4527" s="144">
        <v>841.64</v>
      </c>
      <c r="H4527" s="144">
        <v>747.42</v>
      </c>
      <c r="I4527" s="144">
        <v>2465.52</v>
      </c>
    </row>
    <row r="4528" spans="1:9" x14ac:dyDescent="0.2">
      <c r="A4528" s="141" t="s">
        <v>9067</v>
      </c>
      <c r="B4528" s="142" t="s">
        <v>19906</v>
      </c>
      <c r="C4528" s="143">
        <v>427</v>
      </c>
      <c r="D4528" s="143">
        <v>7</v>
      </c>
      <c r="E4528" s="144">
        <v>4118.2299999999996</v>
      </c>
      <c r="F4528" s="144">
        <v>507.11</v>
      </c>
      <c r="G4528" s="144">
        <v>589.14</v>
      </c>
      <c r="H4528" s="144">
        <v>438.34</v>
      </c>
      <c r="I4528" s="144">
        <v>1534.59</v>
      </c>
    </row>
    <row r="4529" spans="1:9" x14ac:dyDescent="0.2">
      <c r="A4529" s="141" t="s">
        <v>9069</v>
      </c>
      <c r="B4529" s="142" t="s">
        <v>19907</v>
      </c>
      <c r="C4529" s="143">
        <v>1222</v>
      </c>
      <c r="D4529" s="143">
        <v>3</v>
      </c>
      <c r="E4529" s="144">
        <v>616.07000000000005</v>
      </c>
      <c r="F4529" s="144">
        <v>1451.26</v>
      </c>
      <c r="G4529" s="144">
        <v>252.49</v>
      </c>
      <c r="H4529" s="144">
        <v>65.58</v>
      </c>
      <c r="I4529" s="144">
        <v>1769.33</v>
      </c>
    </row>
    <row r="4530" spans="1:9" x14ac:dyDescent="0.2">
      <c r="A4530" s="141" t="s">
        <v>9071</v>
      </c>
      <c r="B4530" s="142" t="s">
        <v>19908</v>
      </c>
      <c r="C4530" s="143">
        <v>1510</v>
      </c>
      <c r="D4530" s="143">
        <v>26</v>
      </c>
      <c r="E4530" s="144">
        <v>4871.63</v>
      </c>
      <c r="F4530" s="144">
        <v>1793.29</v>
      </c>
      <c r="G4530" s="144">
        <v>2188.2600000000002</v>
      </c>
      <c r="H4530" s="144">
        <v>518.54</v>
      </c>
      <c r="I4530" s="144">
        <v>4500.09</v>
      </c>
    </row>
    <row r="4531" spans="1:9" x14ac:dyDescent="0.2">
      <c r="A4531" s="141" t="s">
        <v>9073</v>
      </c>
      <c r="B4531" s="142" t="s">
        <v>19909</v>
      </c>
      <c r="C4531" s="143">
        <v>769</v>
      </c>
      <c r="D4531" s="143">
        <v>5</v>
      </c>
      <c r="E4531" s="144">
        <v>3751.64</v>
      </c>
      <c r="F4531" s="144">
        <v>913.27</v>
      </c>
      <c r="G4531" s="144">
        <v>420.82</v>
      </c>
      <c r="H4531" s="144">
        <v>399.32</v>
      </c>
      <c r="I4531" s="144">
        <v>1733.41</v>
      </c>
    </row>
    <row r="4532" spans="1:9" x14ac:dyDescent="0.2">
      <c r="A4532" s="141" t="s">
        <v>9075</v>
      </c>
      <c r="B4532" s="142" t="s">
        <v>19910</v>
      </c>
      <c r="C4532" s="143">
        <v>1672</v>
      </c>
      <c r="D4532" s="143">
        <v>17</v>
      </c>
      <c r="E4532" s="144">
        <v>38929.46</v>
      </c>
      <c r="F4532" s="144">
        <v>1985.68</v>
      </c>
      <c r="G4532" s="144">
        <v>1430.78</v>
      </c>
      <c r="H4532" s="144">
        <v>4143.62</v>
      </c>
      <c r="I4532" s="144">
        <v>7560.08</v>
      </c>
    </row>
    <row r="4533" spans="1:9" x14ac:dyDescent="0.2">
      <c r="A4533" s="141" t="s">
        <v>9077</v>
      </c>
      <c r="B4533" s="142" t="s">
        <v>19911</v>
      </c>
      <c r="C4533" s="143">
        <v>2849</v>
      </c>
      <c r="D4533" s="143">
        <v>27</v>
      </c>
      <c r="E4533" s="144">
        <v>9002.43</v>
      </c>
      <c r="F4533" s="144">
        <v>3383.5</v>
      </c>
      <c r="G4533" s="144">
        <v>2272.42</v>
      </c>
      <c r="H4533" s="144">
        <v>958.21</v>
      </c>
      <c r="I4533" s="144">
        <v>6614.13</v>
      </c>
    </row>
    <row r="4534" spans="1:9" x14ac:dyDescent="0.2">
      <c r="A4534" s="141" t="s">
        <v>9079</v>
      </c>
      <c r="B4534" s="142" t="s">
        <v>19912</v>
      </c>
      <c r="C4534" s="143">
        <v>846</v>
      </c>
      <c r="D4534" s="143">
        <v>7</v>
      </c>
      <c r="E4534" s="144">
        <v>210100.79</v>
      </c>
      <c r="F4534" s="144">
        <v>1004.72</v>
      </c>
      <c r="G4534" s="144">
        <v>589.14</v>
      </c>
      <c r="H4534" s="144">
        <v>22362.97</v>
      </c>
      <c r="I4534" s="144">
        <v>23956.83</v>
      </c>
    </row>
    <row r="4535" spans="1:9" x14ac:dyDescent="0.2">
      <c r="A4535" s="141" t="s">
        <v>9081</v>
      </c>
      <c r="B4535" s="142" t="s">
        <v>19913</v>
      </c>
      <c r="C4535" s="143">
        <v>2718</v>
      </c>
      <c r="D4535" s="143">
        <v>34</v>
      </c>
      <c r="E4535" s="144">
        <v>11318.65</v>
      </c>
      <c r="F4535" s="144">
        <v>3227.92</v>
      </c>
      <c r="G4535" s="144">
        <v>2861.57</v>
      </c>
      <c r="H4535" s="144">
        <v>1204.75</v>
      </c>
      <c r="I4535" s="144">
        <v>7294.24</v>
      </c>
    </row>
    <row r="4536" spans="1:9" x14ac:dyDescent="0.2">
      <c r="A4536" s="141" t="s">
        <v>9083</v>
      </c>
      <c r="B4536" s="142" t="s">
        <v>19914</v>
      </c>
      <c r="C4536" s="143">
        <v>1135</v>
      </c>
      <c r="D4536" s="143">
        <v>5</v>
      </c>
      <c r="E4536" s="144">
        <v>11221.38</v>
      </c>
      <c r="F4536" s="144">
        <v>1347.94</v>
      </c>
      <c r="G4536" s="144">
        <v>420.82</v>
      </c>
      <c r="H4536" s="144">
        <v>1194.3900000000001</v>
      </c>
      <c r="I4536" s="144">
        <v>2963.15</v>
      </c>
    </row>
    <row r="4537" spans="1:9" x14ac:dyDescent="0.2">
      <c r="A4537" s="141" t="s">
        <v>9085</v>
      </c>
      <c r="B4537" s="142" t="s">
        <v>19915</v>
      </c>
      <c r="C4537" s="143">
        <v>1939</v>
      </c>
      <c r="D4537" s="143">
        <v>16</v>
      </c>
      <c r="E4537" s="144">
        <v>7086.08</v>
      </c>
      <c r="F4537" s="144">
        <v>2302.77</v>
      </c>
      <c r="G4537" s="144">
        <v>1346.62</v>
      </c>
      <c r="H4537" s="144">
        <v>754.24</v>
      </c>
      <c r="I4537" s="144">
        <v>4403.63</v>
      </c>
    </row>
    <row r="4538" spans="1:9" x14ac:dyDescent="0.2">
      <c r="A4538" s="141" t="s">
        <v>9087</v>
      </c>
      <c r="B4538" s="142" t="s">
        <v>19916</v>
      </c>
      <c r="C4538" s="143">
        <v>1006</v>
      </c>
      <c r="D4538" s="143">
        <v>13</v>
      </c>
      <c r="E4538" s="144">
        <v>1896.63</v>
      </c>
      <c r="F4538" s="144">
        <v>1194.74</v>
      </c>
      <c r="G4538" s="144">
        <v>1094.1300000000001</v>
      </c>
      <c r="H4538" s="144">
        <v>201.87</v>
      </c>
      <c r="I4538" s="144">
        <v>2490.7399999999998</v>
      </c>
    </row>
    <row r="4539" spans="1:9" x14ac:dyDescent="0.2">
      <c r="A4539" s="141" t="s">
        <v>9089</v>
      </c>
      <c r="B4539" s="142" t="s">
        <v>19917</v>
      </c>
      <c r="C4539" s="143">
        <v>705</v>
      </c>
      <c r="D4539" s="143">
        <v>10</v>
      </c>
      <c r="E4539" s="144">
        <v>21470.959999999999</v>
      </c>
      <c r="F4539" s="144">
        <v>837.26</v>
      </c>
      <c r="G4539" s="144">
        <v>841.64</v>
      </c>
      <c r="H4539" s="144">
        <v>2285.35</v>
      </c>
      <c r="I4539" s="144">
        <v>3964.25</v>
      </c>
    </row>
    <row r="4540" spans="1:9" x14ac:dyDescent="0.2">
      <c r="A4540" s="141" t="s">
        <v>9091</v>
      </c>
      <c r="B4540" s="142" t="s">
        <v>19918</v>
      </c>
      <c r="C4540" s="143">
        <v>2501</v>
      </c>
      <c r="D4540" s="143">
        <v>7</v>
      </c>
      <c r="E4540" s="144">
        <v>3629.1</v>
      </c>
      <c r="F4540" s="144">
        <v>2970.21</v>
      </c>
      <c r="G4540" s="144">
        <v>589.14</v>
      </c>
      <c r="H4540" s="144">
        <v>386.28</v>
      </c>
      <c r="I4540" s="144">
        <v>3945.63</v>
      </c>
    </row>
    <row r="4541" spans="1:9" x14ac:dyDescent="0.2">
      <c r="A4541" s="141" t="s">
        <v>9093</v>
      </c>
      <c r="B4541" s="142" t="s">
        <v>19919</v>
      </c>
      <c r="C4541" s="143">
        <v>1447</v>
      </c>
      <c r="D4541" s="143">
        <v>7</v>
      </c>
      <c r="E4541" s="144">
        <v>35430.910000000003</v>
      </c>
      <c r="F4541" s="144">
        <v>1718.47</v>
      </c>
      <c r="G4541" s="144">
        <v>589.14</v>
      </c>
      <c r="H4541" s="144">
        <v>3771.24</v>
      </c>
      <c r="I4541" s="144">
        <v>6078.85</v>
      </c>
    </row>
    <row r="4542" spans="1:9" x14ac:dyDescent="0.2">
      <c r="A4542" s="141" t="s">
        <v>9095</v>
      </c>
      <c r="B4542" s="142" t="s">
        <v>19920</v>
      </c>
      <c r="C4542" s="143">
        <v>2067</v>
      </c>
      <c r="D4542" s="143">
        <v>35</v>
      </c>
      <c r="E4542" s="144">
        <v>418933.45</v>
      </c>
      <c r="F4542" s="144">
        <v>2454.7800000000002</v>
      </c>
      <c r="G4542" s="144">
        <v>2945.74</v>
      </c>
      <c r="H4542" s="144">
        <v>44590.95</v>
      </c>
      <c r="I4542" s="144">
        <v>49991.47</v>
      </c>
    </row>
    <row r="4543" spans="1:9" x14ac:dyDescent="0.2">
      <c r="A4543" s="141" t="s">
        <v>9097</v>
      </c>
      <c r="B4543" s="142" t="s">
        <v>19921</v>
      </c>
      <c r="C4543" s="143">
        <v>1713</v>
      </c>
      <c r="D4543" s="143">
        <v>7</v>
      </c>
      <c r="E4543" s="144">
        <v>3155.2</v>
      </c>
      <c r="F4543" s="144">
        <v>2034.38</v>
      </c>
      <c r="G4543" s="144">
        <v>589.14</v>
      </c>
      <c r="H4543" s="144">
        <v>335.84</v>
      </c>
      <c r="I4543" s="144">
        <v>2959.36</v>
      </c>
    </row>
    <row r="4544" spans="1:9" x14ac:dyDescent="0.2">
      <c r="A4544" s="141" t="s">
        <v>9099</v>
      </c>
      <c r="B4544" s="142" t="s">
        <v>19922</v>
      </c>
      <c r="C4544" s="143">
        <v>104596</v>
      </c>
      <c r="D4544" s="143">
        <v>1253</v>
      </c>
      <c r="E4544" s="144">
        <v>817839.31</v>
      </c>
      <c r="F4544" s="144">
        <v>124219.05</v>
      </c>
      <c r="G4544" s="144">
        <v>105457.27</v>
      </c>
      <c r="H4544" s="144">
        <v>87050.18</v>
      </c>
      <c r="I4544" s="144">
        <v>316726.5</v>
      </c>
    </row>
    <row r="4545" spans="1:9" x14ac:dyDescent="0.2">
      <c r="A4545" s="141" t="s">
        <v>9101</v>
      </c>
      <c r="B4545" s="142" t="s">
        <v>19923</v>
      </c>
      <c r="C4545" s="143">
        <v>1373</v>
      </c>
      <c r="D4545" s="143">
        <v>5</v>
      </c>
      <c r="E4545" s="144">
        <v>1646.83</v>
      </c>
      <c r="F4545" s="144">
        <v>1630.58</v>
      </c>
      <c r="G4545" s="144">
        <v>420.82</v>
      </c>
      <c r="H4545" s="144">
        <v>175.29</v>
      </c>
      <c r="I4545" s="144">
        <v>2226.69</v>
      </c>
    </row>
    <row r="4546" spans="1:9" x14ac:dyDescent="0.2">
      <c r="A4546" s="141" t="s">
        <v>9103</v>
      </c>
      <c r="B4546" s="142" t="s">
        <v>19924</v>
      </c>
      <c r="C4546" s="143">
        <v>1653</v>
      </c>
      <c r="D4546" s="143">
        <v>6</v>
      </c>
      <c r="E4546" s="144">
        <v>94616.33</v>
      </c>
      <c r="F4546" s="144">
        <v>1963.12</v>
      </c>
      <c r="G4546" s="144">
        <v>504.98</v>
      </c>
      <c r="H4546" s="144">
        <v>10070.89</v>
      </c>
      <c r="I4546" s="144">
        <v>12538.99</v>
      </c>
    </row>
    <row r="4547" spans="1:9" x14ac:dyDescent="0.2">
      <c r="A4547" s="141" t="s">
        <v>9105</v>
      </c>
      <c r="B4547" s="142" t="s">
        <v>19925</v>
      </c>
      <c r="C4547" s="143">
        <v>544</v>
      </c>
      <c r="D4547" s="143">
        <v>8</v>
      </c>
      <c r="E4547" s="144">
        <v>32016.02</v>
      </c>
      <c r="F4547" s="144">
        <v>646.05999999999995</v>
      </c>
      <c r="G4547" s="144">
        <v>673.31</v>
      </c>
      <c r="H4547" s="144">
        <v>3407.76</v>
      </c>
      <c r="I4547" s="144">
        <v>4727.13</v>
      </c>
    </row>
    <row r="4548" spans="1:9" x14ac:dyDescent="0.2">
      <c r="A4548" s="141" t="s">
        <v>9107</v>
      </c>
      <c r="B4548" s="142" t="s">
        <v>19926</v>
      </c>
      <c r="C4548" s="143">
        <v>6470</v>
      </c>
      <c r="D4548" s="143">
        <v>114</v>
      </c>
      <c r="E4548" s="144">
        <v>73459.42</v>
      </c>
      <c r="F4548" s="144">
        <v>7683.82</v>
      </c>
      <c r="G4548" s="144">
        <v>9594.67</v>
      </c>
      <c r="H4548" s="144">
        <v>7818.97</v>
      </c>
      <c r="I4548" s="144">
        <v>25097.46</v>
      </c>
    </row>
    <row r="4549" spans="1:9" x14ac:dyDescent="0.2">
      <c r="A4549" s="141" t="s">
        <v>9109</v>
      </c>
      <c r="B4549" s="142" t="s">
        <v>19927</v>
      </c>
      <c r="C4549" s="143">
        <v>1826</v>
      </c>
      <c r="D4549" s="143">
        <v>8</v>
      </c>
      <c r="E4549" s="144">
        <v>4850.34</v>
      </c>
      <c r="F4549" s="144">
        <v>2168.58</v>
      </c>
      <c r="G4549" s="144">
        <v>673.31</v>
      </c>
      <c r="H4549" s="144">
        <v>516.26</v>
      </c>
      <c r="I4549" s="144">
        <v>3358.15</v>
      </c>
    </row>
    <row r="4550" spans="1:9" x14ac:dyDescent="0.2">
      <c r="A4550" s="141" t="s">
        <v>9111</v>
      </c>
      <c r="B4550" s="142" t="s">
        <v>19928</v>
      </c>
      <c r="C4550" s="143">
        <v>879</v>
      </c>
      <c r="D4550" s="143">
        <v>5</v>
      </c>
      <c r="E4550" s="144">
        <v>634.47</v>
      </c>
      <c r="F4550" s="144">
        <v>1043.9000000000001</v>
      </c>
      <c r="G4550" s="144">
        <v>420.82</v>
      </c>
      <c r="H4550" s="144">
        <v>67.540000000000006</v>
      </c>
      <c r="I4550" s="144">
        <v>1532.26</v>
      </c>
    </row>
    <row r="4551" spans="1:9" x14ac:dyDescent="0.2">
      <c r="A4551" s="141" t="s">
        <v>9113</v>
      </c>
      <c r="B4551" s="142" t="s">
        <v>19929</v>
      </c>
      <c r="C4551" s="143">
        <v>1162</v>
      </c>
      <c r="D4551" s="143">
        <v>10</v>
      </c>
      <c r="E4551" s="144">
        <v>6515.16</v>
      </c>
      <c r="F4551" s="144">
        <v>1380</v>
      </c>
      <c r="G4551" s="144">
        <v>841.64</v>
      </c>
      <c r="H4551" s="144">
        <v>693.47</v>
      </c>
      <c r="I4551" s="144">
        <v>2915.11</v>
      </c>
    </row>
    <row r="4552" spans="1:9" x14ac:dyDescent="0.2">
      <c r="A4552" s="141" t="s">
        <v>9115</v>
      </c>
      <c r="B4552" s="142" t="s">
        <v>19930</v>
      </c>
      <c r="C4552" s="143">
        <v>827</v>
      </c>
      <c r="D4552" s="143">
        <v>5</v>
      </c>
      <c r="E4552" s="144">
        <v>4307.25</v>
      </c>
      <c r="F4552" s="144">
        <v>982.15</v>
      </c>
      <c r="G4552" s="144">
        <v>420.82</v>
      </c>
      <c r="H4552" s="144">
        <v>458.46</v>
      </c>
      <c r="I4552" s="144">
        <v>1861.43</v>
      </c>
    </row>
    <row r="4553" spans="1:9" x14ac:dyDescent="0.2">
      <c r="A4553" s="141" t="s">
        <v>9117</v>
      </c>
      <c r="B4553" s="142" t="s">
        <v>19931</v>
      </c>
      <c r="C4553" s="143">
        <v>2015</v>
      </c>
      <c r="D4553" s="143">
        <v>27</v>
      </c>
      <c r="E4553" s="144">
        <v>32792.92</v>
      </c>
      <c r="F4553" s="144">
        <v>2393.0300000000002</v>
      </c>
      <c r="G4553" s="144">
        <v>2272.42</v>
      </c>
      <c r="H4553" s="144">
        <v>3490.46</v>
      </c>
      <c r="I4553" s="144">
        <v>8155.91</v>
      </c>
    </row>
    <row r="4554" spans="1:9" x14ac:dyDescent="0.2">
      <c r="A4554" s="141" t="s">
        <v>9119</v>
      </c>
      <c r="B4554" s="142" t="s">
        <v>19932</v>
      </c>
      <c r="C4554" s="143">
        <v>491</v>
      </c>
      <c r="D4554" s="143">
        <v>4</v>
      </c>
      <c r="E4554" s="144">
        <v>1127.74</v>
      </c>
      <c r="F4554" s="144">
        <v>583.11</v>
      </c>
      <c r="G4554" s="144">
        <v>336.66</v>
      </c>
      <c r="H4554" s="144">
        <v>120.03</v>
      </c>
      <c r="I4554" s="144">
        <v>1039.8</v>
      </c>
    </row>
    <row r="4555" spans="1:9" x14ac:dyDescent="0.2">
      <c r="A4555" s="141" t="s">
        <v>9121</v>
      </c>
      <c r="B4555" s="142" t="s">
        <v>19933</v>
      </c>
      <c r="C4555" s="143">
        <v>704</v>
      </c>
      <c r="D4555" s="143">
        <v>4</v>
      </c>
      <c r="E4555" s="144">
        <v>634.48</v>
      </c>
      <c r="F4555" s="144">
        <v>836.08</v>
      </c>
      <c r="G4555" s="144">
        <v>336.66</v>
      </c>
      <c r="H4555" s="144">
        <v>67.540000000000006</v>
      </c>
      <c r="I4555" s="144">
        <v>1240.28</v>
      </c>
    </row>
    <row r="4556" spans="1:9" x14ac:dyDescent="0.2">
      <c r="A4556" s="141" t="s">
        <v>9123</v>
      </c>
      <c r="B4556" s="142" t="s">
        <v>19934</v>
      </c>
      <c r="C4556" s="143">
        <v>614</v>
      </c>
      <c r="D4556" s="143">
        <v>4</v>
      </c>
      <c r="E4556" s="144">
        <v>4247.8599999999997</v>
      </c>
      <c r="F4556" s="144">
        <v>729.19</v>
      </c>
      <c r="G4556" s="144">
        <v>336.66</v>
      </c>
      <c r="H4556" s="144">
        <v>452.14</v>
      </c>
      <c r="I4556" s="144">
        <v>1517.99</v>
      </c>
    </row>
    <row r="4557" spans="1:9" x14ac:dyDescent="0.2">
      <c r="A4557" s="141" t="s">
        <v>9125</v>
      </c>
      <c r="B4557" s="142" t="s">
        <v>19935</v>
      </c>
      <c r="C4557" s="143">
        <v>1223</v>
      </c>
      <c r="D4557" s="143">
        <v>5</v>
      </c>
      <c r="E4557" s="144">
        <v>1182.78</v>
      </c>
      <c r="F4557" s="144">
        <v>1452.45</v>
      </c>
      <c r="G4557" s="144">
        <v>420.82</v>
      </c>
      <c r="H4557" s="144">
        <v>125.9</v>
      </c>
      <c r="I4557" s="144">
        <v>1999.17</v>
      </c>
    </row>
    <row r="4558" spans="1:9" x14ac:dyDescent="0.2">
      <c r="A4558" s="141" t="s">
        <v>9127</v>
      </c>
      <c r="B4558" s="142" t="s">
        <v>19936</v>
      </c>
      <c r="C4558" s="143">
        <v>1507</v>
      </c>
      <c r="D4558" s="143">
        <v>16</v>
      </c>
      <c r="E4558" s="144">
        <v>5053.58</v>
      </c>
      <c r="F4558" s="144">
        <v>1789.73</v>
      </c>
      <c r="G4558" s="144">
        <v>1346.62</v>
      </c>
      <c r="H4558" s="144">
        <v>537.9</v>
      </c>
      <c r="I4558" s="144">
        <v>3674.25</v>
      </c>
    </row>
    <row r="4559" spans="1:9" x14ac:dyDescent="0.2">
      <c r="A4559" s="141" t="s">
        <v>9129</v>
      </c>
      <c r="B4559" s="142" t="s">
        <v>19937</v>
      </c>
      <c r="C4559" s="143">
        <v>5005</v>
      </c>
      <c r="D4559" s="143">
        <v>91</v>
      </c>
      <c r="E4559" s="144">
        <v>48520.97</v>
      </c>
      <c r="F4559" s="144">
        <v>5943.98</v>
      </c>
      <c r="G4559" s="144">
        <v>7658.9</v>
      </c>
      <c r="H4559" s="144">
        <v>5164.54</v>
      </c>
      <c r="I4559" s="144">
        <v>18767.419999999998</v>
      </c>
    </row>
    <row r="4560" spans="1:9" x14ac:dyDescent="0.2">
      <c r="A4560" s="141" t="s">
        <v>9131</v>
      </c>
      <c r="B4560" s="142" t="s">
        <v>19938</v>
      </c>
      <c r="C4560" s="143">
        <v>505</v>
      </c>
      <c r="D4560" s="143">
        <v>6</v>
      </c>
      <c r="E4560" s="144">
        <v>2889.31</v>
      </c>
      <c r="F4560" s="144">
        <v>599.74</v>
      </c>
      <c r="G4560" s="144">
        <v>504.98</v>
      </c>
      <c r="H4560" s="144">
        <v>307.54000000000002</v>
      </c>
      <c r="I4560" s="144">
        <v>1412.26</v>
      </c>
    </row>
    <row r="4561" spans="1:9" x14ac:dyDescent="0.2">
      <c r="A4561" s="141" t="s">
        <v>9133</v>
      </c>
      <c r="B4561" s="142" t="s">
        <v>19939</v>
      </c>
      <c r="C4561" s="143">
        <v>1459</v>
      </c>
      <c r="D4561" s="143">
        <v>23</v>
      </c>
      <c r="E4561" s="144">
        <v>3297.96</v>
      </c>
      <c r="F4561" s="144">
        <v>1732.72</v>
      </c>
      <c r="G4561" s="144">
        <v>1935.77</v>
      </c>
      <c r="H4561" s="144">
        <v>351.03</v>
      </c>
      <c r="I4561" s="144">
        <v>4019.52</v>
      </c>
    </row>
    <row r="4562" spans="1:9" x14ac:dyDescent="0.2">
      <c r="A4562" s="141" t="s">
        <v>9135</v>
      </c>
      <c r="B4562" s="142" t="s">
        <v>19940</v>
      </c>
      <c r="C4562" s="143">
        <v>4245</v>
      </c>
      <c r="D4562" s="143">
        <v>65</v>
      </c>
      <c r="E4562" s="144">
        <v>23926.7</v>
      </c>
      <c r="F4562" s="144">
        <v>5041.3999999999996</v>
      </c>
      <c r="G4562" s="144">
        <v>5470.65</v>
      </c>
      <c r="H4562" s="144">
        <v>2546.7399999999998</v>
      </c>
      <c r="I4562" s="144">
        <v>13058.79</v>
      </c>
    </row>
    <row r="4563" spans="1:9" x14ac:dyDescent="0.2">
      <c r="A4563" s="141" t="s">
        <v>9137</v>
      </c>
      <c r="B4563" s="142" t="s">
        <v>19941</v>
      </c>
      <c r="C4563" s="143">
        <v>1390</v>
      </c>
      <c r="D4563" s="143">
        <v>23</v>
      </c>
      <c r="E4563" s="144">
        <v>112166.28</v>
      </c>
      <c r="F4563" s="144">
        <v>1650.78</v>
      </c>
      <c r="G4563" s="144">
        <v>1935.77</v>
      </c>
      <c r="H4563" s="144">
        <v>11938.9</v>
      </c>
      <c r="I4563" s="144">
        <v>15525.45</v>
      </c>
    </row>
    <row r="4564" spans="1:9" x14ac:dyDescent="0.2">
      <c r="A4564" s="141" t="s">
        <v>9139</v>
      </c>
      <c r="B4564" s="142" t="s">
        <v>19942</v>
      </c>
      <c r="C4564" s="143">
        <v>1048</v>
      </c>
      <c r="D4564" s="143">
        <v>6</v>
      </c>
      <c r="E4564" s="144">
        <v>617.07000000000005</v>
      </c>
      <c r="F4564" s="144">
        <v>1244.6199999999999</v>
      </c>
      <c r="G4564" s="144">
        <v>504.98</v>
      </c>
      <c r="H4564" s="144">
        <v>65.680000000000007</v>
      </c>
      <c r="I4564" s="144">
        <v>1815.28</v>
      </c>
    </row>
    <row r="4565" spans="1:9" x14ac:dyDescent="0.2">
      <c r="A4565" s="141" t="s">
        <v>9141</v>
      </c>
      <c r="B4565" s="142" t="s">
        <v>19943</v>
      </c>
      <c r="C4565" s="143">
        <v>5509</v>
      </c>
      <c r="D4565" s="143">
        <v>464</v>
      </c>
      <c r="E4565" s="144">
        <v>276531.55</v>
      </c>
      <c r="F4565" s="144">
        <v>6542.54</v>
      </c>
      <c r="G4565" s="144">
        <v>39052.019999999997</v>
      </c>
      <c r="H4565" s="144">
        <v>29433.81</v>
      </c>
      <c r="I4565" s="144">
        <v>75028.37</v>
      </c>
    </row>
    <row r="4566" spans="1:9" x14ac:dyDescent="0.2">
      <c r="A4566" s="141" t="s">
        <v>9143</v>
      </c>
      <c r="B4566" s="142" t="s">
        <v>19944</v>
      </c>
      <c r="C4566" s="143">
        <v>2072</v>
      </c>
      <c r="D4566" s="143">
        <v>13</v>
      </c>
      <c r="E4566" s="144">
        <v>2065.21</v>
      </c>
      <c r="F4566" s="144">
        <v>2460.7199999999998</v>
      </c>
      <c r="G4566" s="144">
        <v>1094.1300000000001</v>
      </c>
      <c r="H4566" s="144">
        <v>219.82</v>
      </c>
      <c r="I4566" s="144">
        <v>3774.67</v>
      </c>
    </row>
    <row r="4567" spans="1:9" x14ac:dyDescent="0.2">
      <c r="A4567" s="141" t="s">
        <v>9145</v>
      </c>
      <c r="B4567" s="142" t="s">
        <v>19945</v>
      </c>
      <c r="C4567" s="143">
        <v>1181</v>
      </c>
      <c r="D4567" s="143">
        <v>8</v>
      </c>
      <c r="E4567" s="144">
        <v>1992.66</v>
      </c>
      <c r="F4567" s="144">
        <v>1402.57</v>
      </c>
      <c r="G4567" s="144">
        <v>673.31</v>
      </c>
      <c r="H4567" s="144">
        <v>212.1</v>
      </c>
      <c r="I4567" s="144">
        <v>2287.98</v>
      </c>
    </row>
    <row r="4568" spans="1:9" x14ac:dyDescent="0.2">
      <c r="A4568" s="141" t="s">
        <v>9147</v>
      </c>
      <c r="B4568" s="142" t="s">
        <v>19946</v>
      </c>
      <c r="C4568" s="143">
        <v>1114</v>
      </c>
      <c r="D4568" s="143">
        <v>13</v>
      </c>
      <c r="E4568" s="144">
        <v>6241.21</v>
      </c>
      <c r="F4568" s="144">
        <v>1322.99</v>
      </c>
      <c r="G4568" s="144">
        <v>1094.1300000000001</v>
      </c>
      <c r="H4568" s="144">
        <v>664.31</v>
      </c>
      <c r="I4568" s="144">
        <v>3081.43</v>
      </c>
    </row>
    <row r="4569" spans="1:9" x14ac:dyDescent="0.2">
      <c r="A4569" s="141" t="s">
        <v>9149</v>
      </c>
      <c r="B4569" s="142" t="s">
        <v>19947</v>
      </c>
      <c r="C4569" s="143">
        <v>1452</v>
      </c>
      <c r="D4569" s="143">
        <v>15</v>
      </c>
      <c r="E4569" s="144">
        <v>3341.49</v>
      </c>
      <c r="F4569" s="144">
        <v>1724.41</v>
      </c>
      <c r="G4569" s="144">
        <v>1262.46</v>
      </c>
      <c r="H4569" s="144">
        <v>355.66</v>
      </c>
      <c r="I4569" s="144">
        <v>3342.53</v>
      </c>
    </row>
    <row r="4570" spans="1:9" x14ac:dyDescent="0.2">
      <c r="A4570" s="141" t="s">
        <v>9151</v>
      </c>
      <c r="B4570" s="142" t="s">
        <v>19948</v>
      </c>
      <c r="C4570" s="143">
        <v>336</v>
      </c>
      <c r="D4570" s="143">
        <v>2</v>
      </c>
      <c r="E4570" s="144">
        <v>298.58</v>
      </c>
      <c r="F4570" s="144">
        <v>399.04</v>
      </c>
      <c r="G4570" s="144">
        <v>168.33</v>
      </c>
      <c r="H4570" s="144">
        <v>31.78</v>
      </c>
      <c r="I4570" s="144">
        <v>599.15</v>
      </c>
    </row>
    <row r="4571" spans="1:9" x14ac:dyDescent="0.2">
      <c r="A4571" s="141" t="s">
        <v>9153</v>
      </c>
      <c r="B4571" s="142" t="s">
        <v>19949</v>
      </c>
      <c r="C4571" s="143">
        <v>2374</v>
      </c>
      <c r="D4571" s="143">
        <v>25</v>
      </c>
      <c r="E4571" s="144">
        <v>11846.39</v>
      </c>
      <c r="F4571" s="144">
        <v>2819.38</v>
      </c>
      <c r="G4571" s="144">
        <v>2104.1</v>
      </c>
      <c r="H4571" s="144">
        <v>1260.92</v>
      </c>
      <c r="I4571" s="144">
        <v>6184.4</v>
      </c>
    </row>
    <row r="4572" spans="1:9" x14ac:dyDescent="0.2">
      <c r="A4572" s="141" t="s">
        <v>9155</v>
      </c>
      <c r="B4572" s="142" t="s">
        <v>19950</v>
      </c>
      <c r="C4572" s="143">
        <v>1261</v>
      </c>
      <c r="D4572" s="143">
        <v>14</v>
      </c>
      <c r="E4572" s="144">
        <v>2856.75</v>
      </c>
      <c r="F4572" s="144">
        <v>1497.58</v>
      </c>
      <c r="G4572" s="144">
        <v>1178.3</v>
      </c>
      <c r="H4572" s="144">
        <v>304.07</v>
      </c>
      <c r="I4572" s="144">
        <v>2979.95</v>
      </c>
    </row>
    <row r="4573" spans="1:9" x14ac:dyDescent="0.2">
      <c r="A4573" s="141" t="s">
        <v>9157</v>
      </c>
      <c r="B4573" s="142" t="s">
        <v>19951</v>
      </c>
      <c r="C4573" s="143">
        <v>886</v>
      </c>
      <c r="D4573" s="143">
        <v>4</v>
      </c>
      <c r="E4573" s="144">
        <v>48099.27</v>
      </c>
      <c r="F4573" s="144">
        <v>1052.22</v>
      </c>
      <c r="G4573" s="144">
        <v>336.66</v>
      </c>
      <c r="H4573" s="144">
        <v>5119.6499999999996</v>
      </c>
      <c r="I4573" s="144">
        <v>6508.53</v>
      </c>
    </row>
    <row r="4574" spans="1:9" x14ac:dyDescent="0.2">
      <c r="A4574" s="141" t="s">
        <v>9159</v>
      </c>
      <c r="B4574" s="142" t="s">
        <v>19952</v>
      </c>
      <c r="C4574" s="143">
        <v>914</v>
      </c>
      <c r="D4574" s="143">
        <v>8</v>
      </c>
      <c r="E4574" s="144">
        <v>13536.6</v>
      </c>
      <c r="F4574" s="144">
        <v>1085.47</v>
      </c>
      <c r="G4574" s="144">
        <v>673.31</v>
      </c>
      <c r="H4574" s="144">
        <v>1440.82</v>
      </c>
      <c r="I4574" s="144">
        <v>3199.6</v>
      </c>
    </row>
    <row r="4575" spans="1:9" x14ac:dyDescent="0.2">
      <c r="A4575" s="141" t="s">
        <v>9161</v>
      </c>
      <c r="B4575" s="142" t="s">
        <v>19953</v>
      </c>
      <c r="C4575" s="143">
        <v>13644</v>
      </c>
      <c r="D4575" s="143">
        <v>141</v>
      </c>
      <c r="E4575" s="144">
        <v>58712.54</v>
      </c>
      <c r="F4575" s="144">
        <v>16203.72</v>
      </c>
      <c r="G4575" s="144">
        <v>11867.1</v>
      </c>
      <c r="H4575" s="144">
        <v>6249.32</v>
      </c>
      <c r="I4575" s="144">
        <v>34320.14</v>
      </c>
    </row>
    <row r="4576" spans="1:9" x14ac:dyDescent="0.2">
      <c r="A4576" s="141" t="s">
        <v>9163</v>
      </c>
      <c r="B4576" s="142" t="s">
        <v>19954</v>
      </c>
      <c r="C4576" s="143">
        <v>2787</v>
      </c>
      <c r="D4576" s="143">
        <v>40</v>
      </c>
      <c r="E4576" s="144">
        <v>71396.83</v>
      </c>
      <c r="F4576" s="144">
        <v>3309.86</v>
      </c>
      <c r="G4576" s="144">
        <v>3366.55</v>
      </c>
      <c r="H4576" s="144">
        <v>7599.42</v>
      </c>
      <c r="I4576" s="144">
        <v>14275.83</v>
      </c>
    </row>
    <row r="4577" spans="1:9" x14ac:dyDescent="0.2">
      <c r="A4577" s="141" t="s">
        <v>9165</v>
      </c>
      <c r="B4577" s="142" t="s">
        <v>19955</v>
      </c>
      <c r="C4577" s="143">
        <v>1882</v>
      </c>
      <c r="D4577" s="143">
        <v>34</v>
      </c>
      <c r="E4577" s="144">
        <v>8589.7999999999993</v>
      </c>
      <c r="F4577" s="144">
        <v>2235.08</v>
      </c>
      <c r="G4577" s="144">
        <v>2861.57</v>
      </c>
      <c r="H4577" s="144">
        <v>914.29</v>
      </c>
      <c r="I4577" s="144">
        <v>6010.94</v>
      </c>
    </row>
    <row r="4578" spans="1:9" x14ac:dyDescent="0.2">
      <c r="A4578" s="141" t="s">
        <v>9167</v>
      </c>
      <c r="B4578" s="142" t="s">
        <v>19956</v>
      </c>
      <c r="C4578" s="143">
        <v>1837</v>
      </c>
      <c r="D4578" s="143">
        <v>29</v>
      </c>
      <c r="E4578" s="144">
        <v>60044.66</v>
      </c>
      <c r="F4578" s="144">
        <v>2181.63</v>
      </c>
      <c r="G4578" s="144">
        <v>2440.75</v>
      </c>
      <c r="H4578" s="144">
        <v>6391.1</v>
      </c>
      <c r="I4578" s="144">
        <v>11013.48</v>
      </c>
    </row>
    <row r="4579" spans="1:9" x14ac:dyDescent="0.2">
      <c r="A4579" s="141" t="s">
        <v>9169</v>
      </c>
      <c r="B4579" s="142" t="s">
        <v>19957</v>
      </c>
      <c r="C4579" s="143">
        <v>1258</v>
      </c>
      <c r="D4579" s="143">
        <v>6</v>
      </c>
      <c r="E4579" s="144">
        <v>2973.78</v>
      </c>
      <c r="F4579" s="144">
        <v>1494.01</v>
      </c>
      <c r="G4579" s="144">
        <v>504.98</v>
      </c>
      <c r="H4579" s="144">
        <v>316.52999999999997</v>
      </c>
      <c r="I4579" s="144">
        <v>2315.52</v>
      </c>
    </row>
    <row r="4580" spans="1:9" x14ac:dyDescent="0.2">
      <c r="A4580" s="141" t="s">
        <v>9171</v>
      </c>
      <c r="B4580" s="142" t="s">
        <v>19958</v>
      </c>
      <c r="C4580" s="143">
        <v>791</v>
      </c>
      <c r="D4580" s="143">
        <v>13</v>
      </c>
      <c r="E4580" s="144">
        <v>3545.58</v>
      </c>
      <c r="F4580" s="144">
        <v>939.4</v>
      </c>
      <c r="G4580" s="144">
        <v>1094.1300000000001</v>
      </c>
      <c r="H4580" s="144">
        <v>377.39</v>
      </c>
      <c r="I4580" s="144">
        <v>2410.92</v>
      </c>
    </row>
    <row r="4581" spans="1:9" x14ac:dyDescent="0.2">
      <c r="A4581" s="141" t="s">
        <v>9173</v>
      </c>
      <c r="B4581" s="142" t="s">
        <v>19959</v>
      </c>
      <c r="C4581" s="143">
        <v>1781</v>
      </c>
      <c r="D4581" s="143">
        <v>4</v>
      </c>
      <c r="E4581" s="144">
        <v>798</v>
      </c>
      <c r="F4581" s="144">
        <v>2115.13</v>
      </c>
      <c r="G4581" s="144">
        <v>336.66</v>
      </c>
      <c r="H4581" s="144">
        <v>84.94</v>
      </c>
      <c r="I4581" s="144">
        <v>2536.73</v>
      </c>
    </row>
    <row r="4582" spans="1:9" x14ac:dyDescent="0.2">
      <c r="A4582" s="141" t="s">
        <v>9175</v>
      </c>
      <c r="B4582" s="142" t="s">
        <v>19960</v>
      </c>
      <c r="C4582" s="143">
        <v>513</v>
      </c>
      <c r="D4582" s="143">
        <v>6</v>
      </c>
      <c r="E4582" s="144">
        <v>199629.79</v>
      </c>
      <c r="F4582" s="144">
        <v>609.24</v>
      </c>
      <c r="G4582" s="144">
        <v>504.98</v>
      </c>
      <c r="H4582" s="144">
        <v>21248.44</v>
      </c>
      <c r="I4582" s="144">
        <v>22362.66</v>
      </c>
    </row>
    <row r="4583" spans="1:9" x14ac:dyDescent="0.2">
      <c r="A4583" s="141" t="s">
        <v>9177</v>
      </c>
      <c r="B4583" s="142" t="s">
        <v>19961</v>
      </c>
      <c r="C4583" s="143">
        <v>1620</v>
      </c>
      <c r="D4583" s="143">
        <v>13</v>
      </c>
      <c r="E4583" s="144">
        <v>62660.47</v>
      </c>
      <c r="F4583" s="144">
        <v>1923.93</v>
      </c>
      <c r="G4583" s="144">
        <v>1094.1300000000001</v>
      </c>
      <c r="H4583" s="144">
        <v>6669.54</v>
      </c>
      <c r="I4583" s="144">
        <v>9687.6</v>
      </c>
    </row>
    <row r="4584" spans="1:9" x14ac:dyDescent="0.2">
      <c r="A4584" s="141" t="s">
        <v>9179</v>
      </c>
      <c r="B4584" s="142" t="s">
        <v>19962</v>
      </c>
      <c r="C4584" s="143">
        <v>10346</v>
      </c>
      <c r="D4584" s="143">
        <v>86</v>
      </c>
      <c r="E4584" s="144">
        <v>67065.149999999994</v>
      </c>
      <c r="F4584" s="144">
        <v>12286.99</v>
      </c>
      <c r="G4584" s="144">
        <v>7238.09</v>
      </c>
      <c r="H4584" s="144">
        <v>7138.36</v>
      </c>
      <c r="I4584" s="144">
        <v>26663.439999999999</v>
      </c>
    </row>
    <row r="4585" spans="1:9" x14ac:dyDescent="0.2">
      <c r="A4585" s="141" t="s">
        <v>9181</v>
      </c>
      <c r="B4585" s="142" t="s">
        <v>19963</v>
      </c>
      <c r="C4585" s="143">
        <v>616</v>
      </c>
      <c r="D4585" s="143">
        <v>4</v>
      </c>
      <c r="E4585" s="144">
        <v>20012.490000000002</v>
      </c>
      <c r="F4585" s="144">
        <v>731.57</v>
      </c>
      <c r="G4585" s="144">
        <v>336.66</v>
      </c>
      <c r="H4585" s="144">
        <v>2130.11</v>
      </c>
      <c r="I4585" s="144">
        <v>3198.34</v>
      </c>
    </row>
    <row r="4586" spans="1:9" x14ac:dyDescent="0.2">
      <c r="A4586" s="141" t="s">
        <v>9183</v>
      </c>
      <c r="B4586" s="142" t="s">
        <v>19964</v>
      </c>
      <c r="C4586" s="143">
        <v>76874</v>
      </c>
      <c r="D4586" s="143">
        <v>947</v>
      </c>
      <c r="E4586" s="144">
        <v>758258.63</v>
      </c>
      <c r="F4586" s="144">
        <v>91296.18</v>
      </c>
      <c r="G4586" s="144">
        <v>79703.14</v>
      </c>
      <c r="H4586" s="144">
        <v>80708.460000000006</v>
      </c>
      <c r="I4586" s="144">
        <v>251707.78</v>
      </c>
    </row>
    <row r="4587" spans="1:9" x14ac:dyDescent="0.2">
      <c r="A4587" s="141" t="s">
        <v>9185</v>
      </c>
      <c r="B4587" s="142" t="s">
        <v>19965</v>
      </c>
      <c r="C4587" s="143">
        <v>1439</v>
      </c>
      <c r="D4587" s="143">
        <v>24</v>
      </c>
      <c r="E4587" s="144">
        <v>146166.01999999999</v>
      </c>
      <c r="F4587" s="144">
        <v>1708.97</v>
      </c>
      <c r="G4587" s="144">
        <v>2019.93</v>
      </c>
      <c r="H4587" s="144">
        <v>15557.8</v>
      </c>
      <c r="I4587" s="144">
        <v>19286.7</v>
      </c>
    </row>
    <row r="4588" spans="1:9" x14ac:dyDescent="0.2">
      <c r="A4588" s="141" t="s">
        <v>9187</v>
      </c>
      <c r="B4588" s="142" t="s">
        <v>19966</v>
      </c>
      <c r="C4588" s="143">
        <v>1691</v>
      </c>
      <c r="D4588" s="143">
        <v>9</v>
      </c>
      <c r="E4588" s="144">
        <v>2452.64</v>
      </c>
      <c r="F4588" s="144">
        <v>2008.25</v>
      </c>
      <c r="G4588" s="144">
        <v>757.47</v>
      </c>
      <c r="H4588" s="144">
        <v>261.06</v>
      </c>
      <c r="I4588" s="144">
        <v>3026.78</v>
      </c>
    </row>
    <row r="4589" spans="1:9" x14ac:dyDescent="0.2">
      <c r="A4589" s="141" t="s">
        <v>9189</v>
      </c>
      <c r="B4589" s="142" t="s">
        <v>19967</v>
      </c>
      <c r="C4589" s="143">
        <v>1452</v>
      </c>
      <c r="D4589" s="143">
        <v>17</v>
      </c>
      <c r="E4589" s="144">
        <v>78883.360000000001</v>
      </c>
      <c r="F4589" s="144">
        <v>1724.41</v>
      </c>
      <c r="G4589" s="144">
        <v>1430.78</v>
      </c>
      <c r="H4589" s="144">
        <v>8396.2900000000009</v>
      </c>
      <c r="I4589" s="144">
        <v>11551.48</v>
      </c>
    </row>
    <row r="4590" spans="1:9" x14ac:dyDescent="0.2">
      <c r="A4590" s="141" t="s">
        <v>9191</v>
      </c>
      <c r="B4590" s="142" t="s">
        <v>19968</v>
      </c>
      <c r="C4590" s="143">
        <v>1942</v>
      </c>
      <c r="D4590" s="143">
        <v>29</v>
      </c>
      <c r="E4590" s="144">
        <v>23321.98</v>
      </c>
      <c r="F4590" s="144">
        <v>2306.34</v>
      </c>
      <c r="G4590" s="144">
        <v>2440.75</v>
      </c>
      <c r="H4590" s="144">
        <v>2482.38</v>
      </c>
      <c r="I4590" s="144">
        <v>7229.47</v>
      </c>
    </row>
    <row r="4591" spans="1:9" x14ac:dyDescent="0.2">
      <c r="A4591" s="141" t="s">
        <v>9193</v>
      </c>
      <c r="B4591" s="142" t="s">
        <v>19969</v>
      </c>
      <c r="C4591" s="143">
        <v>1111</v>
      </c>
      <c r="D4591" s="143">
        <v>8</v>
      </c>
      <c r="E4591" s="144">
        <v>2002.02</v>
      </c>
      <c r="F4591" s="144">
        <v>1319.43</v>
      </c>
      <c r="G4591" s="144">
        <v>673.31</v>
      </c>
      <c r="H4591" s="144">
        <v>213.1</v>
      </c>
      <c r="I4591" s="144">
        <v>2205.84</v>
      </c>
    </row>
    <row r="4592" spans="1:9" x14ac:dyDescent="0.2">
      <c r="A4592" s="141" t="s">
        <v>9195</v>
      </c>
      <c r="B4592" s="142" t="s">
        <v>19970</v>
      </c>
      <c r="C4592" s="143">
        <v>1967</v>
      </c>
      <c r="D4592" s="143">
        <v>7</v>
      </c>
      <c r="E4592" s="144">
        <v>1035.67</v>
      </c>
      <c r="F4592" s="144">
        <v>2336.02</v>
      </c>
      <c r="G4592" s="144">
        <v>589.14</v>
      </c>
      <c r="H4592" s="144">
        <v>110.23</v>
      </c>
      <c r="I4592" s="144">
        <v>3035.39</v>
      </c>
    </row>
    <row r="4593" spans="1:9" x14ac:dyDescent="0.2">
      <c r="A4593" s="141" t="s">
        <v>9197</v>
      </c>
      <c r="B4593" s="142" t="s">
        <v>19971</v>
      </c>
      <c r="C4593" s="143">
        <v>11966</v>
      </c>
      <c r="D4593" s="143">
        <v>105</v>
      </c>
      <c r="E4593" s="144">
        <v>29687.05</v>
      </c>
      <c r="F4593" s="144">
        <v>14210.92</v>
      </c>
      <c r="G4593" s="144">
        <v>8837.2000000000007</v>
      </c>
      <c r="H4593" s="144">
        <v>3159.86</v>
      </c>
      <c r="I4593" s="144">
        <v>26207.98</v>
      </c>
    </row>
    <row r="4594" spans="1:9" x14ac:dyDescent="0.2">
      <c r="A4594" s="141" t="s">
        <v>9199</v>
      </c>
      <c r="B4594" s="142" t="s">
        <v>19972</v>
      </c>
      <c r="C4594" s="143">
        <v>6195</v>
      </c>
      <c r="D4594" s="143">
        <v>83</v>
      </c>
      <c r="E4594" s="144">
        <v>19591.39</v>
      </c>
      <c r="F4594" s="144">
        <v>7357.23</v>
      </c>
      <c r="G4594" s="144">
        <v>6985.6</v>
      </c>
      <c r="H4594" s="144">
        <v>2085.3000000000002</v>
      </c>
      <c r="I4594" s="144">
        <v>16428.13</v>
      </c>
    </row>
    <row r="4595" spans="1:9" x14ac:dyDescent="0.2">
      <c r="A4595" s="141" t="s">
        <v>9201</v>
      </c>
      <c r="B4595" s="142" t="s">
        <v>19973</v>
      </c>
      <c r="C4595" s="143">
        <v>507</v>
      </c>
      <c r="D4595" s="143">
        <v>10</v>
      </c>
      <c r="E4595" s="144">
        <v>2329.5500000000002</v>
      </c>
      <c r="F4595" s="144">
        <v>602.12</v>
      </c>
      <c r="G4595" s="144">
        <v>841.64</v>
      </c>
      <c r="H4595" s="144">
        <v>247.95</v>
      </c>
      <c r="I4595" s="144">
        <v>1691.71</v>
      </c>
    </row>
    <row r="4596" spans="1:9" x14ac:dyDescent="0.2">
      <c r="A4596" s="141" t="s">
        <v>9203</v>
      </c>
      <c r="B4596" s="142" t="s">
        <v>19974</v>
      </c>
      <c r="C4596" s="143">
        <v>10288</v>
      </c>
      <c r="D4596" s="143">
        <v>263</v>
      </c>
      <c r="E4596" s="144">
        <v>845345.41</v>
      </c>
      <c r="F4596" s="144">
        <v>12218.11</v>
      </c>
      <c r="G4596" s="144">
        <v>22135.09</v>
      </c>
      <c r="H4596" s="144">
        <v>89977.919999999998</v>
      </c>
      <c r="I4596" s="144">
        <v>124331.12</v>
      </c>
    </row>
    <row r="4597" spans="1:9" x14ac:dyDescent="0.2">
      <c r="A4597" s="141" t="s">
        <v>9205</v>
      </c>
      <c r="B4597" s="142" t="s">
        <v>19975</v>
      </c>
      <c r="C4597" s="143">
        <v>1441</v>
      </c>
      <c r="D4597" s="143">
        <v>4</v>
      </c>
      <c r="E4597" s="144">
        <v>1039.8399999999999</v>
      </c>
      <c r="F4597" s="144">
        <v>1711.34</v>
      </c>
      <c r="G4597" s="144">
        <v>336.66</v>
      </c>
      <c r="H4597" s="144">
        <v>110.68</v>
      </c>
      <c r="I4597" s="144">
        <v>2158.6799999999998</v>
      </c>
    </row>
    <row r="4598" spans="1:9" x14ac:dyDescent="0.2">
      <c r="A4598" s="141" t="s">
        <v>9207</v>
      </c>
      <c r="B4598" s="142" t="s">
        <v>19976</v>
      </c>
      <c r="C4598" s="143">
        <v>22299</v>
      </c>
      <c r="D4598" s="143">
        <v>173</v>
      </c>
      <c r="E4598" s="144">
        <v>469728.22</v>
      </c>
      <c r="F4598" s="144">
        <v>26482.47</v>
      </c>
      <c r="G4598" s="144">
        <v>14560.34</v>
      </c>
      <c r="H4598" s="144">
        <v>49997.51</v>
      </c>
      <c r="I4598" s="144">
        <v>91040.320000000007</v>
      </c>
    </row>
    <row r="4599" spans="1:9" x14ac:dyDescent="0.2">
      <c r="A4599" s="141" t="s">
        <v>9209</v>
      </c>
      <c r="B4599" s="142" t="s">
        <v>19977</v>
      </c>
      <c r="C4599" s="143">
        <v>3335</v>
      </c>
      <c r="D4599" s="143">
        <v>63</v>
      </c>
      <c r="E4599" s="144">
        <v>50518.96</v>
      </c>
      <c r="F4599" s="144">
        <v>3960.67</v>
      </c>
      <c r="G4599" s="144">
        <v>5302.32</v>
      </c>
      <c r="H4599" s="144">
        <v>5377.2</v>
      </c>
      <c r="I4599" s="144">
        <v>14640.19</v>
      </c>
    </row>
    <row r="4600" spans="1:9" x14ac:dyDescent="0.2">
      <c r="A4600" s="141" t="s">
        <v>9211</v>
      </c>
      <c r="B4600" s="142" t="s">
        <v>19978</v>
      </c>
      <c r="C4600" s="143">
        <v>3312</v>
      </c>
      <c r="D4600" s="143">
        <v>79</v>
      </c>
      <c r="E4600" s="144">
        <v>25266.86</v>
      </c>
      <c r="F4600" s="144">
        <v>3933.36</v>
      </c>
      <c r="G4600" s="144">
        <v>6648.94</v>
      </c>
      <c r="H4600" s="144">
        <v>2689.38</v>
      </c>
      <c r="I4600" s="144">
        <v>13271.68</v>
      </c>
    </row>
    <row r="4601" spans="1:9" x14ac:dyDescent="0.2">
      <c r="A4601" s="141" t="s">
        <v>9213</v>
      </c>
      <c r="B4601" s="142" t="s">
        <v>19979</v>
      </c>
      <c r="C4601" s="143">
        <v>3236</v>
      </c>
      <c r="D4601" s="143">
        <v>53</v>
      </c>
      <c r="E4601" s="144">
        <v>14988.03</v>
      </c>
      <c r="F4601" s="144">
        <v>3843.1</v>
      </c>
      <c r="G4601" s="144">
        <v>4460.68</v>
      </c>
      <c r="H4601" s="144">
        <v>1595.31</v>
      </c>
      <c r="I4601" s="144">
        <v>9899.09</v>
      </c>
    </row>
    <row r="4602" spans="1:9" x14ac:dyDescent="0.2">
      <c r="A4602" s="141" t="s">
        <v>9215</v>
      </c>
      <c r="B4602" s="142" t="s">
        <v>19980</v>
      </c>
      <c r="C4602" s="143">
        <v>15570</v>
      </c>
      <c r="D4602" s="143">
        <v>230</v>
      </c>
      <c r="E4602" s="144">
        <v>375536.84</v>
      </c>
      <c r="F4602" s="144">
        <v>18491.060000000001</v>
      </c>
      <c r="G4602" s="144">
        <v>19357.68</v>
      </c>
      <c r="H4602" s="144">
        <v>39971.86</v>
      </c>
      <c r="I4602" s="144">
        <v>77820.600000000006</v>
      </c>
    </row>
    <row r="4603" spans="1:9" x14ac:dyDescent="0.2">
      <c r="A4603" s="141" t="s">
        <v>9217</v>
      </c>
      <c r="B4603" s="142" t="s">
        <v>19981</v>
      </c>
      <c r="C4603" s="143">
        <v>4968</v>
      </c>
      <c r="D4603" s="143">
        <v>61</v>
      </c>
      <c r="E4603" s="144">
        <v>37724.89</v>
      </c>
      <c r="F4603" s="144">
        <v>5900.04</v>
      </c>
      <c r="G4603" s="144">
        <v>5133.99</v>
      </c>
      <c r="H4603" s="144">
        <v>4015.41</v>
      </c>
      <c r="I4603" s="144">
        <v>15049.44</v>
      </c>
    </row>
    <row r="4604" spans="1:9" x14ac:dyDescent="0.2">
      <c r="A4604" s="141" t="s">
        <v>9219</v>
      </c>
      <c r="B4604" s="142" t="s">
        <v>19982</v>
      </c>
      <c r="C4604" s="143">
        <v>852</v>
      </c>
      <c r="D4604" s="143">
        <v>8</v>
      </c>
      <c r="E4604" s="144">
        <v>1453.23</v>
      </c>
      <c r="F4604" s="144">
        <v>1011.84</v>
      </c>
      <c r="G4604" s="144">
        <v>673.31</v>
      </c>
      <c r="H4604" s="144">
        <v>154.68</v>
      </c>
      <c r="I4604" s="144">
        <v>1839.83</v>
      </c>
    </row>
    <row r="4605" spans="1:9" x14ac:dyDescent="0.2">
      <c r="A4605" s="141" t="s">
        <v>9221</v>
      </c>
      <c r="B4605" s="142" t="s">
        <v>19983</v>
      </c>
      <c r="C4605" s="143">
        <v>3780</v>
      </c>
      <c r="D4605" s="143">
        <v>25</v>
      </c>
      <c r="E4605" s="144">
        <v>12091.98</v>
      </c>
      <c r="F4605" s="144">
        <v>4489.16</v>
      </c>
      <c r="G4605" s="144">
        <v>2104.1</v>
      </c>
      <c r="H4605" s="144">
        <v>1287.06</v>
      </c>
      <c r="I4605" s="144">
        <v>7880.32</v>
      </c>
    </row>
    <row r="4606" spans="1:9" x14ac:dyDescent="0.2">
      <c r="A4606" s="141" t="s">
        <v>9223</v>
      </c>
      <c r="B4606" s="142" t="s">
        <v>19984</v>
      </c>
      <c r="C4606" s="143">
        <v>268896</v>
      </c>
      <c r="D4606" s="143">
        <v>3133</v>
      </c>
      <c r="E4606" s="144">
        <v>2885529.41</v>
      </c>
      <c r="F4606" s="144">
        <v>319343.05</v>
      </c>
      <c r="G4606" s="144">
        <v>263685.26</v>
      </c>
      <c r="H4606" s="144">
        <v>307133.53999999998</v>
      </c>
      <c r="I4606" s="144">
        <v>890161.85</v>
      </c>
    </row>
    <row r="4607" spans="1:9" x14ac:dyDescent="0.2">
      <c r="A4607" s="141" t="s">
        <v>9225</v>
      </c>
      <c r="B4607" s="142" t="s">
        <v>19985</v>
      </c>
      <c r="C4607" s="143">
        <v>10412</v>
      </c>
      <c r="D4607" s="143">
        <v>89</v>
      </c>
      <c r="E4607" s="144">
        <v>65333.3</v>
      </c>
      <c r="F4607" s="144">
        <v>12365.38</v>
      </c>
      <c r="G4607" s="144">
        <v>7490.58</v>
      </c>
      <c r="H4607" s="144">
        <v>6954.02</v>
      </c>
      <c r="I4607" s="144">
        <v>26809.98</v>
      </c>
    </row>
    <row r="4608" spans="1:9" x14ac:dyDescent="0.2">
      <c r="A4608" s="141" t="s">
        <v>9227</v>
      </c>
      <c r="B4608" s="142" t="s">
        <v>19986</v>
      </c>
      <c r="C4608" s="143">
        <v>9644</v>
      </c>
      <c r="D4608" s="143">
        <v>92</v>
      </c>
      <c r="E4608" s="144">
        <v>25400.44</v>
      </c>
      <c r="F4608" s="144">
        <v>11453.29</v>
      </c>
      <c r="G4608" s="144">
        <v>7743.07</v>
      </c>
      <c r="H4608" s="144">
        <v>2703.6</v>
      </c>
      <c r="I4608" s="144">
        <v>21899.96</v>
      </c>
    </row>
    <row r="4609" spans="1:9" x14ac:dyDescent="0.2">
      <c r="A4609" s="141" t="s">
        <v>9229</v>
      </c>
      <c r="B4609" s="142" t="s">
        <v>19987</v>
      </c>
      <c r="C4609" s="143">
        <v>792</v>
      </c>
      <c r="D4609" s="143">
        <v>7</v>
      </c>
      <c r="E4609" s="144">
        <v>118793.34</v>
      </c>
      <c r="F4609" s="144">
        <v>940.58</v>
      </c>
      <c r="G4609" s="144">
        <v>589.14</v>
      </c>
      <c r="H4609" s="144">
        <v>12644.27</v>
      </c>
      <c r="I4609" s="144">
        <v>14173.99</v>
      </c>
    </row>
    <row r="4610" spans="1:9" x14ac:dyDescent="0.2">
      <c r="A4610" s="141" t="s">
        <v>9231</v>
      </c>
      <c r="B4610" s="142" t="s">
        <v>19988</v>
      </c>
      <c r="C4610" s="143">
        <v>1182</v>
      </c>
      <c r="D4610" s="143">
        <v>4</v>
      </c>
      <c r="E4610" s="144">
        <v>855.74</v>
      </c>
      <c r="F4610" s="144">
        <v>1403.75</v>
      </c>
      <c r="G4610" s="144">
        <v>336.66</v>
      </c>
      <c r="H4610" s="144">
        <v>91.09</v>
      </c>
      <c r="I4610" s="144">
        <v>1831.5</v>
      </c>
    </row>
    <row r="4611" spans="1:9" x14ac:dyDescent="0.2">
      <c r="A4611" s="141" t="s">
        <v>9233</v>
      </c>
      <c r="B4611" s="142" t="s">
        <v>19989</v>
      </c>
      <c r="C4611" s="143">
        <v>320</v>
      </c>
      <c r="D4611" s="143">
        <v>3</v>
      </c>
      <c r="E4611" s="144">
        <v>26002.42</v>
      </c>
      <c r="F4611" s="144">
        <v>380.03</v>
      </c>
      <c r="G4611" s="144">
        <v>252.49</v>
      </c>
      <c r="H4611" s="144">
        <v>2767.68</v>
      </c>
      <c r="I4611" s="144">
        <v>3400.2</v>
      </c>
    </row>
    <row r="4612" spans="1:9" x14ac:dyDescent="0.2">
      <c r="A4612" s="141" t="s">
        <v>9235</v>
      </c>
      <c r="B4612" s="142" t="s">
        <v>19990</v>
      </c>
      <c r="C4612" s="143">
        <v>1045</v>
      </c>
      <c r="D4612" s="143">
        <v>4</v>
      </c>
      <c r="E4612" s="144">
        <v>1448.29</v>
      </c>
      <c r="F4612" s="144">
        <v>1241.05</v>
      </c>
      <c r="G4612" s="144">
        <v>336.66</v>
      </c>
      <c r="H4612" s="144">
        <v>154.15</v>
      </c>
      <c r="I4612" s="144">
        <v>1731.86</v>
      </c>
    </row>
    <row r="4613" spans="1:9" x14ac:dyDescent="0.2">
      <c r="A4613" s="141" t="s">
        <v>9237</v>
      </c>
      <c r="B4613" s="142" t="s">
        <v>19991</v>
      </c>
      <c r="C4613" s="143">
        <v>38683</v>
      </c>
      <c r="D4613" s="143">
        <v>387</v>
      </c>
      <c r="E4613" s="144">
        <v>309190.99</v>
      </c>
      <c r="F4613" s="144">
        <v>45940.24</v>
      </c>
      <c r="G4613" s="144">
        <v>32571.4</v>
      </c>
      <c r="H4613" s="144">
        <v>32910.050000000003</v>
      </c>
      <c r="I4613" s="144">
        <v>111421.69</v>
      </c>
    </row>
    <row r="4614" spans="1:9" x14ac:dyDescent="0.2">
      <c r="A4614" s="141" t="s">
        <v>9239</v>
      </c>
      <c r="B4614" s="142" t="s">
        <v>19992</v>
      </c>
      <c r="C4614" s="143">
        <v>12754</v>
      </c>
      <c r="D4614" s="143">
        <v>70</v>
      </c>
      <c r="E4614" s="144">
        <v>19754.060000000001</v>
      </c>
      <c r="F4614" s="144">
        <v>15146.75</v>
      </c>
      <c r="G4614" s="144">
        <v>5891.46</v>
      </c>
      <c r="H4614" s="144">
        <v>2102.61</v>
      </c>
      <c r="I4614" s="144">
        <v>23140.82</v>
      </c>
    </row>
    <row r="4615" spans="1:9" x14ac:dyDescent="0.2">
      <c r="A4615" s="141" t="s">
        <v>9241</v>
      </c>
      <c r="B4615" s="142" t="s">
        <v>19993</v>
      </c>
      <c r="C4615" s="143">
        <v>10596</v>
      </c>
      <c r="D4615" s="143">
        <v>89</v>
      </c>
      <c r="E4615" s="144">
        <v>76807.13</v>
      </c>
      <c r="F4615" s="144">
        <v>12583.9</v>
      </c>
      <c r="G4615" s="144">
        <v>7490.58</v>
      </c>
      <c r="H4615" s="144">
        <v>8175.29</v>
      </c>
      <c r="I4615" s="144">
        <v>28249.77</v>
      </c>
    </row>
    <row r="4616" spans="1:9" x14ac:dyDescent="0.2">
      <c r="A4616" s="141" t="s">
        <v>9243</v>
      </c>
      <c r="B4616" s="142" t="s">
        <v>19994</v>
      </c>
      <c r="C4616" s="143">
        <v>11281</v>
      </c>
      <c r="D4616" s="143">
        <v>142</v>
      </c>
      <c r="E4616" s="144">
        <v>63678.15</v>
      </c>
      <c r="F4616" s="144">
        <v>13397.41</v>
      </c>
      <c r="G4616" s="144">
        <v>11951.26</v>
      </c>
      <c r="H4616" s="144">
        <v>6777.86</v>
      </c>
      <c r="I4616" s="144">
        <v>32126.53</v>
      </c>
    </row>
    <row r="4617" spans="1:9" x14ac:dyDescent="0.2">
      <c r="A4617" s="141" t="s">
        <v>9245</v>
      </c>
      <c r="B4617" s="142" t="s">
        <v>19995</v>
      </c>
      <c r="C4617" s="143">
        <v>13790</v>
      </c>
      <c r="D4617" s="143">
        <v>731</v>
      </c>
      <c r="E4617" s="144">
        <v>401292.55</v>
      </c>
      <c r="F4617" s="144">
        <v>16377.11</v>
      </c>
      <c r="G4617" s="144">
        <v>61523.75</v>
      </c>
      <c r="H4617" s="144">
        <v>42713.27</v>
      </c>
      <c r="I4617" s="144">
        <v>120614.13</v>
      </c>
    </row>
    <row r="4618" spans="1:9" x14ac:dyDescent="0.2">
      <c r="A4618" s="141" t="s">
        <v>9247</v>
      </c>
      <c r="B4618" s="142" t="s">
        <v>19996</v>
      </c>
      <c r="C4618" s="143">
        <v>13611</v>
      </c>
      <c r="D4618" s="143">
        <v>218</v>
      </c>
      <c r="E4618" s="144">
        <v>65508.39</v>
      </c>
      <c r="F4618" s="144">
        <v>16164.54</v>
      </c>
      <c r="G4618" s="144">
        <v>18347.71</v>
      </c>
      <c r="H4618" s="144">
        <v>6972.66</v>
      </c>
      <c r="I4618" s="144">
        <v>41484.910000000003</v>
      </c>
    </row>
    <row r="4619" spans="1:9" x14ac:dyDescent="0.2">
      <c r="A4619" s="141" t="s">
        <v>9249</v>
      </c>
      <c r="B4619" s="142" t="s">
        <v>17897</v>
      </c>
      <c r="C4619" s="143">
        <v>37026</v>
      </c>
      <c r="D4619" s="143">
        <v>291</v>
      </c>
      <c r="E4619" s="144">
        <v>274310.78999999998</v>
      </c>
      <c r="F4619" s="144">
        <v>43972.38</v>
      </c>
      <c r="G4619" s="144">
        <v>24491.67</v>
      </c>
      <c r="H4619" s="144">
        <v>29197.43</v>
      </c>
      <c r="I4619" s="144">
        <v>97661.48</v>
      </c>
    </row>
    <row r="4620" spans="1:9" x14ac:dyDescent="0.2">
      <c r="A4620" s="141" t="s">
        <v>9250</v>
      </c>
      <c r="B4620" s="142" t="s">
        <v>19997</v>
      </c>
      <c r="C4620" s="143">
        <v>2543</v>
      </c>
      <c r="D4620" s="143">
        <v>55</v>
      </c>
      <c r="E4620" s="144">
        <v>22106.51</v>
      </c>
      <c r="F4620" s="144">
        <v>3020.09</v>
      </c>
      <c r="G4620" s="144">
        <v>4629.01</v>
      </c>
      <c r="H4620" s="144">
        <v>2353</v>
      </c>
      <c r="I4620" s="144">
        <v>10002.1</v>
      </c>
    </row>
    <row r="4621" spans="1:9" x14ac:dyDescent="0.2">
      <c r="A4621" s="141" t="s">
        <v>9252</v>
      </c>
      <c r="B4621" s="142" t="s">
        <v>19998</v>
      </c>
      <c r="C4621" s="143">
        <v>1921</v>
      </c>
      <c r="D4621" s="143">
        <v>21</v>
      </c>
      <c r="E4621" s="144">
        <v>6015.63</v>
      </c>
      <c r="F4621" s="144">
        <v>2281.39</v>
      </c>
      <c r="G4621" s="144">
        <v>1767.44</v>
      </c>
      <c r="H4621" s="144">
        <v>640.29999999999995</v>
      </c>
      <c r="I4621" s="144">
        <v>4689.13</v>
      </c>
    </row>
    <row r="4622" spans="1:9" x14ac:dyDescent="0.2">
      <c r="A4622" s="141" t="s">
        <v>9254</v>
      </c>
      <c r="B4622" s="142" t="s">
        <v>19999</v>
      </c>
      <c r="C4622" s="143">
        <v>5264</v>
      </c>
      <c r="D4622" s="143">
        <v>49</v>
      </c>
      <c r="E4622" s="144">
        <v>42702.66</v>
      </c>
      <c r="F4622" s="144">
        <v>6251.57</v>
      </c>
      <c r="G4622" s="144">
        <v>4124.0200000000004</v>
      </c>
      <c r="H4622" s="144">
        <v>4545.24</v>
      </c>
      <c r="I4622" s="144">
        <v>14920.83</v>
      </c>
    </row>
    <row r="4623" spans="1:9" x14ac:dyDescent="0.2">
      <c r="A4623" s="141" t="s">
        <v>9256</v>
      </c>
      <c r="B4623" s="142" t="s">
        <v>20000</v>
      </c>
      <c r="C4623" s="143">
        <v>8302</v>
      </c>
      <c r="D4623" s="143">
        <v>160</v>
      </c>
      <c r="E4623" s="144">
        <v>246159.78</v>
      </c>
      <c r="F4623" s="144">
        <v>9859.52</v>
      </c>
      <c r="G4623" s="144">
        <v>13466.21</v>
      </c>
      <c r="H4623" s="144">
        <v>26201.06</v>
      </c>
      <c r="I4623" s="144">
        <v>49526.79</v>
      </c>
    </row>
    <row r="4624" spans="1:9" x14ac:dyDescent="0.2">
      <c r="A4624" s="141" t="s">
        <v>9258</v>
      </c>
      <c r="B4624" s="142" t="s">
        <v>20001</v>
      </c>
      <c r="C4624" s="143">
        <v>5113</v>
      </c>
      <c r="D4624" s="143">
        <v>78</v>
      </c>
      <c r="E4624" s="144">
        <v>42544.45</v>
      </c>
      <c r="F4624" s="144">
        <v>6072.24</v>
      </c>
      <c r="G4624" s="144">
        <v>6564.78</v>
      </c>
      <c r="H4624" s="144">
        <v>4528.3999999999996</v>
      </c>
      <c r="I4624" s="144">
        <v>17165.419999999998</v>
      </c>
    </row>
    <row r="4625" spans="1:9" x14ac:dyDescent="0.2">
      <c r="A4625" s="141" t="s">
        <v>9260</v>
      </c>
      <c r="B4625" s="142" t="s">
        <v>20002</v>
      </c>
      <c r="C4625" s="143">
        <v>729</v>
      </c>
      <c r="D4625" s="143">
        <v>9</v>
      </c>
      <c r="E4625" s="144">
        <v>2625.44</v>
      </c>
      <c r="F4625" s="144">
        <v>865.77</v>
      </c>
      <c r="G4625" s="144">
        <v>757.47</v>
      </c>
      <c r="H4625" s="144">
        <v>279.45</v>
      </c>
      <c r="I4625" s="144">
        <v>1902.69</v>
      </c>
    </row>
    <row r="4626" spans="1:9" x14ac:dyDescent="0.2">
      <c r="A4626" s="141" t="s">
        <v>9262</v>
      </c>
      <c r="B4626" s="142" t="s">
        <v>20003</v>
      </c>
      <c r="C4626" s="143">
        <v>217552</v>
      </c>
      <c r="D4626" s="143">
        <v>2282</v>
      </c>
      <c r="E4626" s="144">
        <v>1694233.76</v>
      </c>
      <c r="F4626" s="144">
        <v>258366.5</v>
      </c>
      <c r="G4626" s="144">
        <v>192061.85</v>
      </c>
      <c r="H4626" s="144">
        <v>180332.94</v>
      </c>
      <c r="I4626" s="144">
        <v>630761.29</v>
      </c>
    </row>
    <row r="4627" spans="1:9" x14ac:dyDescent="0.2">
      <c r="A4627" s="141" t="s">
        <v>9264</v>
      </c>
      <c r="B4627" s="142" t="s">
        <v>20004</v>
      </c>
      <c r="C4627" s="143">
        <v>5292</v>
      </c>
      <c r="D4627" s="143">
        <v>66</v>
      </c>
      <c r="E4627" s="144">
        <v>49768.87</v>
      </c>
      <c r="F4627" s="144">
        <v>6284.82</v>
      </c>
      <c r="G4627" s="144">
        <v>5554.82</v>
      </c>
      <c r="H4627" s="144">
        <v>5297.36</v>
      </c>
      <c r="I4627" s="144">
        <v>17137</v>
      </c>
    </row>
    <row r="4628" spans="1:9" x14ac:dyDescent="0.2">
      <c r="A4628" s="141" t="s">
        <v>9266</v>
      </c>
      <c r="B4628" s="142" t="s">
        <v>20005</v>
      </c>
      <c r="C4628" s="143">
        <v>512</v>
      </c>
      <c r="D4628" s="143">
        <v>1</v>
      </c>
      <c r="E4628" s="144">
        <v>217.72</v>
      </c>
      <c r="F4628" s="144">
        <v>608.05999999999995</v>
      </c>
      <c r="G4628" s="144">
        <v>84.16</v>
      </c>
      <c r="H4628" s="144">
        <v>23.18</v>
      </c>
      <c r="I4628" s="144">
        <v>715.4</v>
      </c>
    </row>
    <row r="4629" spans="1:9" x14ac:dyDescent="0.2">
      <c r="A4629" s="141" t="s">
        <v>9268</v>
      </c>
      <c r="B4629" s="142" t="s">
        <v>20006</v>
      </c>
      <c r="C4629" s="143">
        <v>1244</v>
      </c>
      <c r="D4629" s="143">
        <v>14</v>
      </c>
      <c r="E4629" s="144">
        <v>3166.01</v>
      </c>
      <c r="F4629" s="144">
        <v>1477.38</v>
      </c>
      <c r="G4629" s="144">
        <v>1178.3</v>
      </c>
      <c r="H4629" s="144">
        <v>336.98</v>
      </c>
      <c r="I4629" s="144">
        <v>2992.66</v>
      </c>
    </row>
    <row r="4630" spans="1:9" x14ac:dyDescent="0.2">
      <c r="A4630" s="141" t="s">
        <v>9270</v>
      </c>
      <c r="B4630" s="142" t="s">
        <v>20007</v>
      </c>
      <c r="C4630" s="143">
        <v>141</v>
      </c>
      <c r="D4630" s="143">
        <v>1</v>
      </c>
      <c r="E4630" s="144">
        <v>217.72</v>
      </c>
      <c r="F4630" s="144">
        <v>167.46</v>
      </c>
      <c r="G4630" s="144">
        <v>84.16</v>
      </c>
      <c r="H4630" s="144">
        <v>23.18</v>
      </c>
      <c r="I4630" s="144">
        <v>274.8</v>
      </c>
    </row>
    <row r="4631" spans="1:9" x14ac:dyDescent="0.2">
      <c r="A4631" s="141" t="s">
        <v>9272</v>
      </c>
      <c r="B4631" s="142" t="s">
        <v>20008</v>
      </c>
      <c r="C4631" s="143">
        <v>6921</v>
      </c>
      <c r="D4631" s="143">
        <v>67</v>
      </c>
      <c r="E4631" s="144">
        <v>84755.27</v>
      </c>
      <c r="F4631" s="144">
        <v>8219.43</v>
      </c>
      <c r="G4631" s="144">
        <v>5638.98</v>
      </c>
      <c r="H4631" s="144">
        <v>9021.2900000000009</v>
      </c>
      <c r="I4631" s="144">
        <v>22879.7</v>
      </c>
    </row>
    <row r="4632" spans="1:9" x14ac:dyDescent="0.2">
      <c r="A4632" s="141" t="s">
        <v>9274</v>
      </c>
      <c r="B4632" s="142" t="s">
        <v>20009</v>
      </c>
      <c r="C4632" s="143">
        <v>574</v>
      </c>
      <c r="D4632" s="143">
        <v>1</v>
      </c>
      <c r="E4632" s="144">
        <v>217.72</v>
      </c>
      <c r="F4632" s="144">
        <v>681.69</v>
      </c>
      <c r="G4632" s="144">
        <v>84.16</v>
      </c>
      <c r="H4632" s="144">
        <v>23.18</v>
      </c>
      <c r="I4632" s="144">
        <v>789.03</v>
      </c>
    </row>
    <row r="4633" spans="1:9" x14ac:dyDescent="0.2">
      <c r="A4633" s="141" t="s">
        <v>9276</v>
      </c>
      <c r="B4633" s="142" t="s">
        <v>20010</v>
      </c>
      <c r="C4633" s="143">
        <v>7936</v>
      </c>
      <c r="D4633" s="143">
        <v>75</v>
      </c>
      <c r="E4633" s="144">
        <v>102601.93</v>
      </c>
      <c r="F4633" s="144">
        <v>9424.86</v>
      </c>
      <c r="G4633" s="144">
        <v>6312.29</v>
      </c>
      <c r="H4633" s="144">
        <v>10920.87</v>
      </c>
      <c r="I4633" s="144">
        <v>26658.02</v>
      </c>
    </row>
    <row r="4634" spans="1:9" x14ac:dyDescent="0.2">
      <c r="A4634" s="141" t="s">
        <v>9278</v>
      </c>
      <c r="B4634" s="142" t="s">
        <v>20011</v>
      </c>
      <c r="C4634" s="143">
        <v>722</v>
      </c>
      <c r="D4634" s="143">
        <v>15</v>
      </c>
      <c r="E4634" s="144">
        <v>36905.46</v>
      </c>
      <c r="F4634" s="144">
        <v>857.46</v>
      </c>
      <c r="G4634" s="144">
        <v>1262.46</v>
      </c>
      <c r="H4634" s="144">
        <v>3928.19</v>
      </c>
      <c r="I4634" s="144">
        <v>6048.11</v>
      </c>
    </row>
    <row r="4635" spans="1:9" x14ac:dyDescent="0.2">
      <c r="A4635" s="141" t="s">
        <v>9280</v>
      </c>
      <c r="B4635" s="142" t="s">
        <v>20012</v>
      </c>
      <c r="C4635" s="143">
        <v>1207</v>
      </c>
      <c r="D4635" s="143">
        <v>4</v>
      </c>
      <c r="E4635" s="144">
        <v>4374.01</v>
      </c>
      <c r="F4635" s="144">
        <v>1433.44</v>
      </c>
      <c r="G4635" s="144">
        <v>336.66</v>
      </c>
      <c r="H4635" s="144">
        <v>465.57</v>
      </c>
      <c r="I4635" s="144">
        <v>2235.67</v>
      </c>
    </row>
    <row r="4636" spans="1:9" x14ac:dyDescent="0.2">
      <c r="A4636" s="141" t="s">
        <v>9282</v>
      </c>
      <c r="B4636" s="142" t="s">
        <v>20013</v>
      </c>
      <c r="C4636" s="143">
        <v>1877</v>
      </c>
      <c r="D4636" s="143">
        <v>20</v>
      </c>
      <c r="E4636" s="144">
        <v>22811.38</v>
      </c>
      <c r="F4636" s="144">
        <v>2229.14</v>
      </c>
      <c r="G4636" s="144">
        <v>1683.28</v>
      </c>
      <c r="H4636" s="144">
        <v>2428.02</v>
      </c>
      <c r="I4636" s="144">
        <v>6340.44</v>
      </c>
    </row>
    <row r="4637" spans="1:9" x14ac:dyDescent="0.2">
      <c r="A4637" s="141" t="s">
        <v>9284</v>
      </c>
      <c r="B4637" s="142" t="s">
        <v>20014</v>
      </c>
      <c r="C4637" s="143">
        <v>1724</v>
      </c>
      <c r="D4637" s="143">
        <v>39</v>
      </c>
      <c r="E4637" s="144">
        <v>6527.49</v>
      </c>
      <c r="F4637" s="144">
        <v>2047.44</v>
      </c>
      <c r="G4637" s="144">
        <v>3282.39</v>
      </c>
      <c r="H4637" s="144">
        <v>694.78</v>
      </c>
      <c r="I4637" s="144">
        <v>6024.61</v>
      </c>
    </row>
    <row r="4638" spans="1:9" x14ac:dyDescent="0.2">
      <c r="A4638" s="141" t="s">
        <v>9286</v>
      </c>
      <c r="B4638" s="142" t="s">
        <v>20015</v>
      </c>
      <c r="C4638" s="143">
        <v>5686</v>
      </c>
      <c r="D4638" s="143">
        <v>90</v>
      </c>
      <c r="E4638" s="144">
        <v>27061.77</v>
      </c>
      <c r="F4638" s="144">
        <v>6752.74</v>
      </c>
      <c r="G4638" s="144">
        <v>7574.74</v>
      </c>
      <c r="H4638" s="144">
        <v>2880.43</v>
      </c>
      <c r="I4638" s="144">
        <v>17207.91</v>
      </c>
    </row>
    <row r="4639" spans="1:9" x14ac:dyDescent="0.2">
      <c r="A4639" s="141" t="s">
        <v>9288</v>
      </c>
      <c r="B4639" s="142" t="s">
        <v>20016</v>
      </c>
      <c r="C4639" s="143">
        <v>1851</v>
      </c>
      <c r="D4639" s="143">
        <v>23</v>
      </c>
      <c r="E4639" s="144">
        <v>542375.89</v>
      </c>
      <c r="F4639" s="144">
        <v>2198.2600000000002</v>
      </c>
      <c r="G4639" s="144">
        <v>1935.77</v>
      </c>
      <c r="H4639" s="144">
        <v>57730.07</v>
      </c>
      <c r="I4639" s="144">
        <v>61864.1</v>
      </c>
    </row>
    <row r="4640" spans="1:9" x14ac:dyDescent="0.2">
      <c r="A4640" s="141" t="s">
        <v>9290</v>
      </c>
      <c r="B4640" s="142" t="s">
        <v>20017</v>
      </c>
      <c r="C4640" s="143">
        <v>1836</v>
      </c>
      <c r="D4640" s="143">
        <v>5</v>
      </c>
      <c r="E4640" s="144">
        <v>1195.97</v>
      </c>
      <c r="F4640" s="144">
        <v>2180.4499999999998</v>
      </c>
      <c r="G4640" s="144">
        <v>420.82</v>
      </c>
      <c r="H4640" s="144">
        <v>127.3</v>
      </c>
      <c r="I4640" s="144">
        <v>2728.57</v>
      </c>
    </row>
    <row r="4641" spans="1:9" x14ac:dyDescent="0.2">
      <c r="A4641" s="141" t="s">
        <v>9292</v>
      </c>
      <c r="B4641" s="142" t="s">
        <v>20018</v>
      </c>
      <c r="C4641" s="143">
        <v>4878</v>
      </c>
      <c r="D4641" s="143">
        <v>65</v>
      </c>
      <c r="E4641" s="144">
        <v>111924.41</v>
      </c>
      <c r="F4641" s="144">
        <v>5793.15</v>
      </c>
      <c r="G4641" s="144">
        <v>5470.65</v>
      </c>
      <c r="H4641" s="144">
        <v>11913.15</v>
      </c>
      <c r="I4641" s="144">
        <v>23176.95</v>
      </c>
    </row>
    <row r="4642" spans="1:9" x14ac:dyDescent="0.2">
      <c r="A4642" s="141" t="s">
        <v>9294</v>
      </c>
      <c r="B4642" s="142" t="s">
        <v>20019</v>
      </c>
      <c r="C4642" s="143">
        <v>15665</v>
      </c>
      <c r="D4642" s="143">
        <v>120</v>
      </c>
      <c r="E4642" s="144">
        <v>66303.63</v>
      </c>
      <c r="F4642" s="144">
        <v>18603.88</v>
      </c>
      <c r="G4642" s="144">
        <v>10099.66</v>
      </c>
      <c r="H4642" s="144">
        <v>7057.3</v>
      </c>
      <c r="I4642" s="144">
        <v>35760.839999999997</v>
      </c>
    </row>
    <row r="4643" spans="1:9" x14ac:dyDescent="0.2">
      <c r="A4643" s="141" t="s">
        <v>9296</v>
      </c>
      <c r="B4643" s="142" t="s">
        <v>20020</v>
      </c>
      <c r="C4643" s="143">
        <v>353</v>
      </c>
      <c r="D4643" s="143">
        <v>8</v>
      </c>
      <c r="E4643" s="144">
        <v>1280.55</v>
      </c>
      <c r="F4643" s="144">
        <v>419.22</v>
      </c>
      <c r="G4643" s="144">
        <v>673.31</v>
      </c>
      <c r="H4643" s="144">
        <v>136.30000000000001</v>
      </c>
      <c r="I4643" s="144">
        <v>1228.83</v>
      </c>
    </row>
    <row r="4644" spans="1:9" x14ac:dyDescent="0.2">
      <c r="A4644" s="141" t="s">
        <v>9298</v>
      </c>
      <c r="B4644" s="142" t="s">
        <v>20021</v>
      </c>
      <c r="C4644" s="143">
        <v>434</v>
      </c>
      <c r="D4644" s="143">
        <v>5</v>
      </c>
      <c r="E4644" s="144">
        <v>976.92</v>
      </c>
      <c r="F4644" s="144">
        <v>515.41999999999996</v>
      </c>
      <c r="G4644" s="144">
        <v>420.82</v>
      </c>
      <c r="H4644" s="144">
        <v>103.98</v>
      </c>
      <c r="I4644" s="144">
        <v>1040.22</v>
      </c>
    </row>
    <row r="4645" spans="1:9" x14ac:dyDescent="0.2">
      <c r="A4645" s="141" t="s">
        <v>9300</v>
      </c>
      <c r="B4645" s="142" t="s">
        <v>20022</v>
      </c>
      <c r="C4645" s="143">
        <v>419</v>
      </c>
      <c r="D4645" s="143">
        <v>2</v>
      </c>
      <c r="E4645" s="144">
        <v>6083.89</v>
      </c>
      <c r="F4645" s="144">
        <v>497.61</v>
      </c>
      <c r="G4645" s="144">
        <v>168.33</v>
      </c>
      <c r="H4645" s="144">
        <v>647.57000000000005</v>
      </c>
      <c r="I4645" s="144">
        <v>1313.51</v>
      </c>
    </row>
    <row r="4646" spans="1:9" x14ac:dyDescent="0.2">
      <c r="A4646" s="141" t="s">
        <v>9302</v>
      </c>
      <c r="B4646" s="142" t="s">
        <v>20023</v>
      </c>
      <c r="C4646" s="143">
        <v>277</v>
      </c>
      <c r="D4646" s="143">
        <v>3</v>
      </c>
      <c r="E4646" s="144">
        <v>590.94000000000005</v>
      </c>
      <c r="F4646" s="144">
        <v>328.97</v>
      </c>
      <c r="G4646" s="144">
        <v>252.49</v>
      </c>
      <c r="H4646" s="144">
        <v>62.9</v>
      </c>
      <c r="I4646" s="144">
        <v>644.36</v>
      </c>
    </row>
    <row r="4647" spans="1:9" x14ac:dyDescent="0.2">
      <c r="A4647" s="141" t="s">
        <v>9304</v>
      </c>
      <c r="B4647" s="142" t="s">
        <v>20024</v>
      </c>
      <c r="C4647" s="143">
        <v>1297</v>
      </c>
      <c r="D4647" s="143">
        <v>22</v>
      </c>
      <c r="E4647" s="144">
        <v>19038.759999999998</v>
      </c>
      <c r="F4647" s="144">
        <v>1540.33</v>
      </c>
      <c r="G4647" s="144">
        <v>1851.61</v>
      </c>
      <c r="H4647" s="144">
        <v>2026.47</v>
      </c>
      <c r="I4647" s="144">
        <v>5418.41</v>
      </c>
    </row>
    <row r="4648" spans="1:9" x14ac:dyDescent="0.2">
      <c r="A4648" s="141" t="s">
        <v>9306</v>
      </c>
      <c r="B4648" s="142" t="s">
        <v>20025</v>
      </c>
      <c r="C4648" s="143">
        <v>51608</v>
      </c>
      <c r="D4648" s="143">
        <v>1119</v>
      </c>
      <c r="E4648" s="144">
        <v>866771.84</v>
      </c>
      <c r="F4648" s="144">
        <v>61290.07</v>
      </c>
      <c r="G4648" s="144">
        <v>94179.32</v>
      </c>
      <c r="H4648" s="144">
        <v>92258.53</v>
      </c>
      <c r="I4648" s="144">
        <v>247727.92</v>
      </c>
    </row>
    <row r="4649" spans="1:9" x14ac:dyDescent="0.2">
      <c r="A4649" s="141" t="s">
        <v>9308</v>
      </c>
      <c r="B4649" s="142" t="s">
        <v>20026</v>
      </c>
      <c r="C4649" s="143">
        <v>829</v>
      </c>
      <c r="D4649" s="143">
        <v>3</v>
      </c>
      <c r="E4649" s="144">
        <v>50235.88</v>
      </c>
      <c r="F4649" s="144">
        <v>984.53</v>
      </c>
      <c r="G4649" s="144">
        <v>252.49</v>
      </c>
      <c r="H4649" s="144">
        <v>5347.07</v>
      </c>
      <c r="I4649" s="144">
        <v>6584.09</v>
      </c>
    </row>
    <row r="4650" spans="1:9" x14ac:dyDescent="0.2">
      <c r="A4650" s="141" t="s">
        <v>9310</v>
      </c>
      <c r="B4650" s="142" t="s">
        <v>20027</v>
      </c>
      <c r="C4650" s="143">
        <v>1104</v>
      </c>
      <c r="D4650" s="143">
        <v>10</v>
      </c>
      <c r="E4650" s="144">
        <v>13688.37</v>
      </c>
      <c r="F4650" s="144">
        <v>1311.12</v>
      </c>
      <c r="G4650" s="144">
        <v>841.64</v>
      </c>
      <c r="H4650" s="144">
        <v>1456.98</v>
      </c>
      <c r="I4650" s="144">
        <v>3609.74</v>
      </c>
    </row>
    <row r="4651" spans="1:9" x14ac:dyDescent="0.2">
      <c r="A4651" s="141" t="s">
        <v>9312</v>
      </c>
      <c r="B4651" s="142" t="s">
        <v>20028</v>
      </c>
      <c r="C4651" s="143">
        <v>3850</v>
      </c>
      <c r="D4651" s="143">
        <v>49</v>
      </c>
      <c r="E4651" s="144">
        <v>11811.7</v>
      </c>
      <c r="F4651" s="144">
        <v>4572.29</v>
      </c>
      <c r="G4651" s="144">
        <v>4124.0200000000004</v>
      </c>
      <c r="H4651" s="144">
        <v>1257.23</v>
      </c>
      <c r="I4651" s="144">
        <v>9953.5400000000009</v>
      </c>
    </row>
    <row r="4652" spans="1:9" x14ac:dyDescent="0.2">
      <c r="A4652" s="141" t="s">
        <v>9314</v>
      </c>
      <c r="B4652" s="142" t="s">
        <v>20029</v>
      </c>
      <c r="C4652" s="143">
        <v>3683</v>
      </c>
      <c r="D4652" s="143">
        <v>63</v>
      </c>
      <c r="E4652" s="144">
        <v>15594.93</v>
      </c>
      <c r="F4652" s="144">
        <v>4373.96</v>
      </c>
      <c r="G4652" s="144">
        <v>5302.32</v>
      </c>
      <c r="H4652" s="144">
        <v>1659.91</v>
      </c>
      <c r="I4652" s="144">
        <v>11336.19</v>
      </c>
    </row>
    <row r="4653" spans="1:9" x14ac:dyDescent="0.2">
      <c r="A4653" s="141" t="s">
        <v>9316</v>
      </c>
      <c r="B4653" s="142" t="s">
        <v>20030</v>
      </c>
      <c r="C4653" s="143">
        <v>592</v>
      </c>
      <c r="D4653" s="143">
        <v>1</v>
      </c>
      <c r="E4653" s="144">
        <v>316</v>
      </c>
      <c r="F4653" s="144">
        <v>703.06</v>
      </c>
      <c r="G4653" s="144">
        <v>84.16</v>
      </c>
      <c r="H4653" s="144">
        <v>33.630000000000003</v>
      </c>
      <c r="I4653" s="144">
        <v>820.85</v>
      </c>
    </row>
    <row r="4654" spans="1:9" x14ac:dyDescent="0.2">
      <c r="A4654" s="141" t="s">
        <v>9318</v>
      </c>
      <c r="B4654" s="142" t="s">
        <v>20031</v>
      </c>
      <c r="C4654" s="143">
        <v>1584</v>
      </c>
      <c r="D4654" s="143">
        <v>9</v>
      </c>
      <c r="E4654" s="144">
        <v>1710.51</v>
      </c>
      <c r="F4654" s="144">
        <v>1881.17</v>
      </c>
      <c r="G4654" s="144">
        <v>757.47</v>
      </c>
      <c r="H4654" s="144">
        <v>182.06</v>
      </c>
      <c r="I4654" s="144">
        <v>2820.7</v>
      </c>
    </row>
    <row r="4655" spans="1:9" x14ac:dyDescent="0.2">
      <c r="A4655" s="141" t="s">
        <v>9320</v>
      </c>
      <c r="B4655" s="142" t="s">
        <v>20032</v>
      </c>
      <c r="C4655" s="143">
        <v>9096</v>
      </c>
      <c r="D4655" s="143">
        <v>121</v>
      </c>
      <c r="E4655" s="144">
        <v>151874.5</v>
      </c>
      <c r="F4655" s="144">
        <v>10802.48</v>
      </c>
      <c r="G4655" s="144">
        <v>10183.82</v>
      </c>
      <c r="H4655" s="144">
        <v>16165.41</v>
      </c>
      <c r="I4655" s="144">
        <v>37151.71</v>
      </c>
    </row>
    <row r="4656" spans="1:9" x14ac:dyDescent="0.2">
      <c r="A4656" s="141" t="s">
        <v>9322</v>
      </c>
      <c r="B4656" s="142" t="s">
        <v>20033</v>
      </c>
      <c r="C4656" s="143">
        <v>3914</v>
      </c>
      <c r="D4656" s="143">
        <v>51</v>
      </c>
      <c r="E4656" s="144">
        <v>12349.47</v>
      </c>
      <c r="F4656" s="144">
        <v>4648.3</v>
      </c>
      <c r="G4656" s="144">
        <v>4292.3500000000004</v>
      </c>
      <c r="H4656" s="144">
        <v>1314.47</v>
      </c>
      <c r="I4656" s="144">
        <v>10255.120000000001</v>
      </c>
    </row>
    <row r="4657" spans="1:9" x14ac:dyDescent="0.2">
      <c r="A4657" s="141" t="s">
        <v>9324</v>
      </c>
      <c r="B4657" s="142" t="s">
        <v>20034</v>
      </c>
      <c r="C4657" s="143">
        <v>275</v>
      </c>
      <c r="D4657" s="143">
        <v>5</v>
      </c>
      <c r="E4657" s="144">
        <v>34681.279999999999</v>
      </c>
      <c r="F4657" s="144">
        <v>326.58999999999997</v>
      </c>
      <c r="G4657" s="144">
        <v>420.82</v>
      </c>
      <c r="H4657" s="144">
        <v>3691.45</v>
      </c>
      <c r="I4657" s="144">
        <v>4438.8599999999997</v>
      </c>
    </row>
    <row r="4658" spans="1:9" x14ac:dyDescent="0.2">
      <c r="A4658" s="141" t="s">
        <v>9326</v>
      </c>
      <c r="B4658" s="142" t="s">
        <v>20035</v>
      </c>
      <c r="C4658" s="143">
        <v>14869</v>
      </c>
      <c r="D4658" s="143">
        <v>129</v>
      </c>
      <c r="E4658" s="144">
        <v>60098.52</v>
      </c>
      <c r="F4658" s="144">
        <v>17658.54</v>
      </c>
      <c r="G4658" s="144">
        <v>10857.14</v>
      </c>
      <c r="H4658" s="144">
        <v>6396.84</v>
      </c>
      <c r="I4658" s="144">
        <v>34912.519999999997</v>
      </c>
    </row>
    <row r="4659" spans="1:9" x14ac:dyDescent="0.2">
      <c r="A4659" s="141" t="s">
        <v>9328</v>
      </c>
      <c r="B4659" s="142" t="s">
        <v>20036</v>
      </c>
      <c r="C4659" s="143">
        <v>1151</v>
      </c>
      <c r="D4659" s="143">
        <v>12</v>
      </c>
      <c r="E4659" s="144">
        <v>70536.81</v>
      </c>
      <c r="F4659" s="144">
        <v>1366.94</v>
      </c>
      <c r="G4659" s="144">
        <v>1009.97</v>
      </c>
      <c r="H4659" s="144">
        <v>7507.88</v>
      </c>
      <c r="I4659" s="144">
        <v>9884.7900000000009</v>
      </c>
    </row>
    <row r="4660" spans="1:9" x14ac:dyDescent="0.2">
      <c r="A4660" s="141" t="s">
        <v>9330</v>
      </c>
      <c r="B4660" s="142" t="s">
        <v>20037</v>
      </c>
      <c r="C4660" s="143">
        <v>128</v>
      </c>
      <c r="D4660" s="143">
        <v>1</v>
      </c>
      <c r="E4660" s="144">
        <v>217.72</v>
      </c>
      <c r="F4660" s="144">
        <v>152.02000000000001</v>
      </c>
      <c r="G4660" s="144">
        <v>84.16</v>
      </c>
      <c r="H4660" s="144">
        <v>23.18</v>
      </c>
      <c r="I4660" s="144">
        <v>259.36</v>
      </c>
    </row>
    <row r="4661" spans="1:9" x14ac:dyDescent="0.2">
      <c r="A4661" s="141" t="s">
        <v>9332</v>
      </c>
      <c r="B4661" s="142" t="s">
        <v>20038</v>
      </c>
      <c r="C4661" s="143">
        <v>45</v>
      </c>
      <c r="D4661" s="143">
        <v>0</v>
      </c>
      <c r="E4661" s="144">
        <v>0</v>
      </c>
      <c r="F4661" s="144">
        <v>53.44</v>
      </c>
      <c r="G4661" s="144">
        <v>0</v>
      </c>
      <c r="H4661" s="144">
        <v>0</v>
      </c>
      <c r="I4661" s="144">
        <v>53.44</v>
      </c>
    </row>
    <row r="4662" spans="1:9" x14ac:dyDescent="0.2">
      <c r="A4662" s="141" t="s">
        <v>9334</v>
      </c>
      <c r="B4662" s="142" t="s">
        <v>20039</v>
      </c>
      <c r="C4662" s="143">
        <v>167</v>
      </c>
      <c r="D4662" s="143">
        <v>0</v>
      </c>
      <c r="E4662" s="144">
        <v>0</v>
      </c>
      <c r="F4662" s="144">
        <v>198.33</v>
      </c>
      <c r="G4662" s="144">
        <v>0</v>
      </c>
      <c r="H4662" s="144">
        <v>0</v>
      </c>
      <c r="I4662" s="144">
        <v>198.33</v>
      </c>
    </row>
    <row r="4663" spans="1:9" x14ac:dyDescent="0.2">
      <c r="A4663" s="141" t="s">
        <v>9336</v>
      </c>
      <c r="B4663" s="142" t="s">
        <v>20040</v>
      </c>
      <c r="C4663" s="143">
        <v>6711</v>
      </c>
      <c r="D4663" s="143">
        <v>132</v>
      </c>
      <c r="E4663" s="144">
        <v>149756.64000000001</v>
      </c>
      <c r="F4663" s="144">
        <v>7970.04</v>
      </c>
      <c r="G4663" s="144">
        <v>11109.62</v>
      </c>
      <c r="H4663" s="144">
        <v>15939.98</v>
      </c>
      <c r="I4663" s="144">
        <v>35019.64</v>
      </c>
    </row>
    <row r="4664" spans="1:9" x14ac:dyDescent="0.2">
      <c r="A4664" s="141" t="s">
        <v>9338</v>
      </c>
      <c r="B4664" s="142" t="s">
        <v>20041</v>
      </c>
      <c r="C4664" s="143">
        <v>908</v>
      </c>
      <c r="D4664" s="143">
        <v>18</v>
      </c>
      <c r="E4664" s="144">
        <v>12953.73</v>
      </c>
      <c r="F4664" s="144">
        <v>1078.3499999999999</v>
      </c>
      <c r="G4664" s="144">
        <v>1514.95</v>
      </c>
      <c r="H4664" s="144">
        <v>1378.78</v>
      </c>
      <c r="I4664" s="144">
        <v>3972.08</v>
      </c>
    </row>
    <row r="4665" spans="1:9" x14ac:dyDescent="0.2">
      <c r="A4665" s="141" t="s">
        <v>9340</v>
      </c>
      <c r="B4665" s="142" t="s">
        <v>20042</v>
      </c>
      <c r="C4665" s="143">
        <v>83</v>
      </c>
      <c r="D4665" s="143">
        <v>0</v>
      </c>
      <c r="E4665" s="144">
        <v>0</v>
      </c>
      <c r="F4665" s="144">
        <v>98.57</v>
      </c>
      <c r="G4665" s="144">
        <v>0</v>
      </c>
      <c r="H4665" s="144">
        <v>0</v>
      </c>
      <c r="I4665" s="144">
        <v>98.57</v>
      </c>
    </row>
    <row r="4666" spans="1:9" x14ac:dyDescent="0.2">
      <c r="A4666" s="141" t="s">
        <v>9342</v>
      </c>
      <c r="B4666" s="142" t="s">
        <v>20043</v>
      </c>
      <c r="C4666" s="143">
        <v>36</v>
      </c>
      <c r="D4666" s="143">
        <v>1</v>
      </c>
      <c r="E4666" s="144">
        <v>186.61</v>
      </c>
      <c r="F4666" s="144">
        <v>42.75</v>
      </c>
      <c r="G4666" s="144">
        <v>84.16</v>
      </c>
      <c r="H4666" s="144">
        <v>19.86</v>
      </c>
      <c r="I4666" s="144">
        <v>146.77000000000001</v>
      </c>
    </row>
    <row r="4667" spans="1:9" x14ac:dyDescent="0.2">
      <c r="A4667" s="141" t="s">
        <v>9344</v>
      </c>
      <c r="B4667" s="142" t="s">
        <v>20044</v>
      </c>
      <c r="C4667" s="143">
        <v>600</v>
      </c>
      <c r="D4667" s="143">
        <v>9</v>
      </c>
      <c r="E4667" s="144">
        <v>170580</v>
      </c>
      <c r="F4667" s="144">
        <v>712.57</v>
      </c>
      <c r="G4667" s="144">
        <v>757.47</v>
      </c>
      <c r="H4667" s="144">
        <v>18156.41</v>
      </c>
      <c r="I4667" s="144">
        <v>19626.45</v>
      </c>
    </row>
    <row r="4668" spans="1:9" x14ac:dyDescent="0.2">
      <c r="A4668" s="141" t="s">
        <v>9346</v>
      </c>
      <c r="B4668" s="142" t="s">
        <v>20045</v>
      </c>
      <c r="C4668" s="143">
        <v>414</v>
      </c>
      <c r="D4668" s="143">
        <v>7</v>
      </c>
      <c r="E4668" s="144">
        <v>1144.28</v>
      </c>
      <c r="F4668" s="144">
        <v>491.67</v>
      </c>
      <c r="G4668" s="144">
        <v>589.14</v>
      </c>
      <c r="H4668" s="144">
        <v>121.8</v>
      </c>
      <c r="I4668" s="144">
        <v>1202.6099999999999</v>
      </c>
    </row>
    <row r="4669" spans="1:9" x14ac:dyDescent="0.2">
      <c r="A4669" s="141" t="s">
        <v>9348</v>
      </c>
      <c r="B4669" s="142" t="s">
        <v>20046</v>
      </c>
      <c r="C4669" s="143">
        <v>362</v>
      </c>
      <c r="D4669" s="143">
        <v>3</v>
      </c>
      <c r="E4669" s="144">
        <v>261.25</v>
      </c>
      <c r="F4669" s="144">
        <v>429.91</v>
      </c>
      <c r="G4669" s="144">
        <v>252.49</v>
      </c>
      <c r="H4669" s="144">
        <v>27.81</v>
      </c>
      <c r="I4669" s="144">
        <v>710.21</v>
      </c>
    </row>
    <row r="4670" spans="1:9" x14ac:dyDescent="0.2">
      <c r="A4670" s="141" t="s">
        <v>9350</v>
      </c>
      <c r="B4670" s="142" t="s">
        <v>20047</v>
      </c>
      <c r="C4670" s="143">
        <v>43</v>
      </c>
      <c r="D4670" s="143">
        <v>0</v>
      </c>
      <c r="E4670" s="144">
        <v>0</v>
      </c>
      <c r="F4670" s="144">
        <v>51.06</v>
      </c>
      <c r="G4670" s="144">
        <v>0</v>
      </c>
      <c r="H4670" s="144">
        <v>0</v>
      </c>
      <c r="I4670" s="144">
        <v>51.06</v>
      </c>
    </row>
    <row r="4671" spans="1:9" x14ac:dyDescent="0.2">
      <c r="A4671" s="141" t="s">
        <v>9352</v>
      </c>
      <c r="B4671" s="142" t="s">
        <v>20048</v>
      </c>
      <c r="C4671" s="143">
        <v>1021</v>
      </c>
      <c r="D4671" s="143">
        <v>18</v>
      </c>
      <c r="E4671" s="144">
        <v>61454.18</v>
      </c>
      <c r="F4671" s="144">
        <v>1212.54</v>
      </c>
      <c r="G4671" s="144">
        <v>1514.95</v>
      </c>
      <c r="H4671" s="144">
        <v>6541.14</v>
      </c>
      <c r="I4671" s="144">
        <v>9268.6299999999992</v>
      </c>
    </row>
    <row r="4672" spans="1:9" x14ac:dyDescent="0.2">
      <c r="A4672" s="141" t="s">
        <v>9354</v>
      </c>
      <c r="B4672" s="142" t="s">
        <v>20049</v>
      </c>
      <c r="C4672" s="143">
        <v>217</v>
      </c>
      <c r="D4672" s="143">
        <v>1</v>
      </c>
      <c r="E4672" s="144">
        <v>256.95999999999998</v>
      </c>
      <c r="F4672" s="144">
        <v>257.70999999999998</v>
      </c>
      <c r="G4672" s="144">
        <v>84.16</v>
      </c>
      <c r="H4672" s="144">
        <v>27.35</v>
      </c>
      <c r="I4672" s="144">
        <v>369.22</v>
      </c>
    </row>
    <row r="4673" spans="1:9" x14ac:dyDescent="0.2">
      <c r="A4673" s="141" t="s">
        <v>9356</v>
      </c>
      <c r="B4673" s="142" t="s">
        <v>20050</v>
      </c>
      <c r="C4673" s="143">
        <v>132</v>
      </c>
      <c r="D4673" s="143">
        <v>2</v>
      </c>
      <c r="E4673" s="144">
        <v>882.97</v>
      </c>
      <c r="F4673" s="144">
        <v>156.77000000000001</v>
      </c>
      <c r="G4673" s="144">
        <v>168.33</v>
      </c>
      <c r="H4673" s="144">
        <v>93.98</v>
      </c>
      <c r="I4673" s="144">
        <v>419.08</v>
      </c>
    </row>
    <row r="4674" spans="1:9" x14ac:dyDescent="0.2">
      <c r="A4674" s="141" t="s">
        <v>9358</v>
      </c>
      <c r="B4674" s="142" t="s">
        <v>20051</v>
      </c>
      <c r="C4674" s="143">
        <v>54</v>
      </c>
      <c r="D4674" s="143">
        <v>0</v>
      </c>
      <c r="E4674" s="144">
        <v>0</v>
      </c>
      <c r="F4674" s="144">
        <v>64.13</v>
      </c>
      <c r="G4674" s="144">
        <v>0</v>
      </c>
      <c r="H4674" s="144">
        <v>0</v>
      </c>
      <c r="I4674" s="144">
        <v>64.13</v>
      </c>
    </row>
    <row r="4675" spans="1:9" x14ac:dyDescent="0.2">
      <c r="A4675" s="141" t="s">
        <v>9360</v>
      </c>
      <c r="B4675" s="142" t="s">
        <v>20052</v>
      </c>
      <c r="C4675" s="143">
        <v>1219</v>
      </c>
      <c r="D4675" s="143">
        <v>21</v>
      </c>
      <c r="E4675" s="144">
        <v>45220.26</v>
      </c>
      <c r="F4675" s="144">
        <v>1447.7</v>
      </c>
      <c r="G4675" s="144">
        <v>1767.44</v>
      </c>
      <c r="H4675" s="144">
        <v>4813.21</v>
      </c>
      <c r="I4675" s="144">
        <v>8028.35</v>
      </c>
    </row>
    <row r="4676" spans="1:9" x14ac:dyDescent="0.2">
      <c r="A4676" s="141" t="s">
        <v>9362</v>
      </c>
      <c r="B4676" s="142" t="s">
        <v>20053</v>
      </c>
      <c r="C4676" s="143">
        <v>6399</v>
      </c>
      <c r="D4676" s="143">
        <v>107</v>
      </c>
      <c r="E4676" s="144">
        <v>189052.2</v>
      </c>
      <c r="F4676" s="144">
        <v>7599.5</v>
      </c>
      <c r="G4676" s="144">
        <v>9005.5300000000007</v>
      </c>
      <c r="H4676" s="144">
        <v>20122.57</v>
      </c>
      <c r="I4676" s="144">
        <v>36727.599999999999</v>
      </c>
    </row>
    <row r="4677" spans="1:9" x14ac:dyDescent="0.2">
      <c r="A4677" s="141" t="s">
        <v>9364</v>
      </c>
      <c r="B4677" s="142" t="s">
        <v>20054</v>
      </c>
      <c r="C4677" s="143">
        <v>26</v>
      </c>
      <c r="D4677" s="143">
        <v>0</v>
      </c>
      <c r="E4677" s="144">
        <v>0</v>
      </c>
      <c r="F4677" s="144">
        <v>30.88</v>
      </c>
      <c r="G4677" s="144">
        <v>0</v>
      </c>
      <c r="H4677" s="144">
        <v>0</v>
      </c>
      <c r="I4677" s="144">
        <v>30.88</v>
      </c>
    </row>
    <row r="4678" spans="1:9" x14ac:dyDescent="0.2">
      <c r="A4678" s="141" t="s">
        <v>9366</v>
      </c>
      <c r="B4678" s="142" t="s">
        <v>20055</v>
      </c>
      <c r="C4678" s="143">
        <v>52</v>
      </c>
      <c r="D4678" s="143">
        <v>0</v>
      </c>
      <c r="E4678" s="144">
        <v>0</v>
      </c>
      <c r="F4678" s="144">
        <v>61.75</v>
      </c>
      <c r="G4678" s="144">
        <v>0</v>
      </c>
      <c r="H4678" s="144">
        <v>0</v>
      </c>
      <c r="I4678" s="144">
        <v>61.75</v>
      </c>
    </row>
    <row r="4679" spans="1:9" x14ac:dyDescent="0.2">
      <c r="A4679" s="141" t="s">
        <v>9368</v>
      </c>
      <c r="B4679" s="142" t="s">
        <v>20056</v>
      </c>
      <c r="C4679" s="143">
        <v>1187</v>
      </c>
      <c r="D4679" s="143">
        <v>18</v>
      </c>
      <c r="E4679" s="144">
        <v>13891.48</v>
      </c>
      <c r="F4679" s="144">
        <v>1409.69</v>
      </c>
      <c r="G4679" s="144">
        <v>1514.95</v>
      </c>
      <c r="H4679" s="144">
        <v>1478.6</v>
      </c>
      <c r="I4679" s="144">
        <v>4403.24</v>
      </c>
    </row>
    <row r="4680" spans="1:9" x14ac:dyDescent="0.2">
      <c r="A4680" s="141" t="s">
        <v>9370</v>
      </c>
      <c r="B4680" s="142" t="s">
        <v>20057</v>
      </c>
      <c r="C4680" s="143">
        <v>138</v>
      </c>
      <c r="D4680" s="143">
        <v>0</v>
      </c>
      <c r="E4680" s="144">
        <v>0</v>
      </c>
      <c r="F4680" s="144">
        <v>163.89</v>
      </c>
      <c r="G4680" s="144">
        <v>0</v>
      </c>
      <c r="H4680" s="144">
        <v>0</v>
      </c>
      <c r="I4680" s="144">
        <v>163.89</v>
      </c>
    </row>
    <row r="4681" spans="1:9" x14ac:dyDescent="0.2">
      <c r="A4681" s="141" t="s">
        <v>9372</v>
      </c>
      <c r="B4681" s="142" t="s">
        <v>20058</v>
      </c>
      <c r="C4681" s="143">
        <v>762</v>
      </c>
      <c r="D4681" s="143">
        <v>10</v>
      </c>
      <c r="E4681" s="144">
        <v>6341.33</v>
      </c>
      <c r="F4681" s="144">
        <v>904.96</v>
      </c>
      <c r="G4681" s="144">
        <v>841.64</v>
      </c>
      <c r="H4681" s="144">
        <v>674.97</v>
      </c>
      <c r="I4681" s="144">
        <v>2421.5700000000002</v>
      </c>
    </row>
    <row r="4682" spans="1:9" x14ac:dyDescent="0.2">
      <c r="A4682" s="141" t="s">
        <v>9374</v>
      </c>
      <c r="B4682" s="142" t="s">
        <v>20059</v>
      </c>
      <c r="C4682" s="143">
        <v>26</v>
      </c>
      <c r="D4682" s="143">
        <v>1</v>
      </c>
      <c r="E4682" s="144">
        <v>260.75</v>
      </c>
      <c r="F4682" s="144">
        <v>30.88</v>
      </c>
      <c r="G4682" s="144">
        <v>84.16</v>
      </c>
      <c r="H4682" s="144">
        <v>27.75</v>
      </c>
      <c r="I4682" s="144">
        <v>142.79</v>
      </c>
    </row>
    <row r="4683" spans="1:9" x14ac:dyDescent="0.2">
      <c r="A4683" s="141" t="s">
        <v>9376</v>
      </c>
      <c r="B4683" s="142" t="s">
        <v>20060</v>
      </c>
      <c r="C4683" s="143">
        <v>39</v>
      </c>
      <c r="D4683" s="143">
        <v>1</v>
      </c>
      <c r="E4683" s="144">
        <v>186.61</v>
      </c>
      <c r="F4683" s="144">
        <v>46.32</v>
      </c>
      <c r="G4683" s="144">
        <v>84.16</v>
      </c>
      <c r="H4683" s="144">
        <v>19.86</v>
      </c>
      <c r="I4683" s="144">
        <v>150.34</v>
      </c>
    </row>
    <row r="4684" spans="1:9" x14ac:dyDescent="0.2">
      <c r="A4684" s="141" t="s">
        <v>9378</v>
      </c>
      <c r="B4684" s="142" t="s">
        <v>20061</v>
      </c>
      <c r="C4684" s="143">
        <v>18</v>
      </c>
      <c r="D4684" s="143">
        <v>0</v>
      </c>
      <c r="E4684" s="144">
        <v>0</v>
      </c>
      <c r="F4684" s="144">
        <v>21.38</v>
      </c>
      <c r="G4684" s="144">
        <v>0</v>
      </c>
      <c r="H4684" s="144">
        <v>0</v>
      </c>
      <c r="I4684" s="144">
        <v>21.38</v>
      </c>
    </row>
    <row r="4685" spans="1:9" x14ac:dyDescent="0.2">
      <c r="A4685" s="141" t="s">
        <v>9380</v>
      </c>
      <c r="B4685" s="142" t="s">
        <v>20062</v>
      </c>
      <c r="C4685" s="143">
        <v>121</v>
      </c>
      <c r="D4685" s="143">
        <v>0</v>
      </c>
      <c r="E4685" s="144">
        <v>0</v>
      </c>
      <c r="F4685" s="144">
        <v>143.69999999999999</v>
      </c>
      <c r="G4685" s="144">
        <v>0</v>
      </c>
      <c r="H4685" s="144">
        <v>0</v>
      </c>
      <c r="I4685" s="144">
        <v>143.69999999999999</v>
      </c>
    </row>
    <row r="4686" spans="1:9" x14ac:dyDescent="0.2">
      <c r="A4686" s="141" t="s">
        <v>9382</v>
      </c>
      <c r="B4686" s="142" t="s">
        <v>20063</v>
      </c>
      <c r="C4686" s="143">
        <v>114</v>
      </c>
      <c r="D4686" s="143">
        <v>3</v>
      </c>
      <c r="E4686" s="144">
        <v>745.43</v>
      </c>
      <c r="F4686" s="144">
        <v>135.38</v>
      </c>
      <c r="G4686" s="144">
        <v>252.49</v>
      </c>
      <c r="H4686" s="144">
        <v>79.34</v>
      </c>
      <c r="I4686" s="144">
        <v>467.21</v>
      </c>
    </row>
    <row r="4687" spans="1:9" x14ac:dyDescent="0.2">
      <c r="A4687" s="141" t="s">
        <v>9384</v>
      </c>
      <c r="B4687" s="142" t="s">
        <v>20064</v>
      </c>
      <c r="C4687" s="143">
        <v>255</v>
      </c>
      <c r="D4687" s="143">
        <v>4</v>
      </c>
      <c r="E4687" s="144">
        <v>3415.84</v>
      </c>
      <c r="F4687" s="144">
        <v>302.83999999999997</v>
      </c>
      <c r="G4687" s="144">
        <v>336.66</v>
      </c>
      <c r="H4687" s="144">
        <v>363.58</v>
      </c>
      <c r="I4687" s="144">
        <v>1003.08</v>
      </c>
    </row>
    <row r="4688" spans="1:9" x14ac:dyDescent="0.2">
      <c r="A4688" s="141" t="s">
        <v>9386</v>
      </c>
      <c r="B4688" s="142" t="s">
        <v>20065</v>
      </c>
      <c r="C4688" s="143">
        <v>308</v>
      </c>
      <c r="D4688" s="143">
        <v>4</v>
      </c>
      <c r="E4688" s="144">
        <v>707.61</v>
      </c>
      <c r="F4688" s="144">
        <v>365.78</v>
      </c>
      <c r="G4688" s="144">
        <v>336.66</v>
      </c>
      <c r="H4688" s="144">
        <v>75.319999999999993</v>
      </c>
      <c r="I4688" s="144">
        <v>777.76</v>
      </c>
    </row>
    <row r="4689" spans="1:9" x14ac:dyDescent="0.2">
      <c r="A4689" s="141" t="s">
        <v>9388</v>
      </c>
      <c r="B4689" s="142" t="s">
        <v>20066</v>
      </c>
      <c r="C4689" s="143">
        <v>278</v>
      </c>
      <c r="D4689" s="143">
        <v>0</v>
      </c>
      <c r="E4689" s="144">
        <v>0</v>
      </c>
      <c r="F4689" s="144">
        <v>330.15</v>
      </c>
      <c r="G4689" s="144">
        <v>0</v>
      </c>
      <c r="H4689" s="144">
        <v>0</v>
      </c>
      <c r="I4689" s="144">
        <v>330.15</v>
      </c>
    </row>
    <row r="4690" spans="1:9" x14ac:dyDescent="0.2">
      <c r="A4690" s="141" t="s">
        <v>9390</v>
      </c>
      <c r="B4690" s="142" t="s">
        <v>20067</v>
      </c>
      <c r="C4690" s="143">
        <v>60</v>
      </c>
      <c r="D4690" s="143">
        <v>1</v>
      </c>
      <c r="E4690" s="144">
        <v>528.74</v>
      </c>
      <c r="F4690" s="144">
        <v>71.260000000000005</v>
      </c>
      <c r="G4690" s="144">
        <v>84.16</v>
      </c>
      <c r="H4690" s="144">
        <v>56.28</v>
      </c>
      <c r="I4690" s="144">
        <v>211.7</v>
      </c>
    </row>
    <row r="4691" spans="1:9" x14ac:dyDescent="0.2">
      <c r="A4691" s="141" t="s">
        <v>9392</v>
      </c>
      <c r="B4691" s="142" t="s">
        <v>20068</v>
      </c>
      <c r="C4691" s="143">
        <v>85</v>
      </c>
      <c r="D4691" s="143">
        <v>1</v>
      </c>
      <c r="E4691" s="144">
        <v>37.32</v>
      </c>
      <c r="F4691" s="144">
        <v>100.94</v>
      </c>
      <c r="G4691" s="144">
        <v>84.16</v>
      </c>
      <c r="H4691" s="144">
        <v>3.98</v>
      </c>
      <c r="I4691" s="144">
        <v>189.08</v>
      </c>
    </row>
    <row r="4692" spans="1:9" x14ac:dyDescent="0.2">
      <c r="A4692" s="141" t="s">
        <v>9394</v>
      </c>
      <c r="B4692" s="142" t="s">
        <v>20069</v>
      </c>
      <c r="C4692" s="143">
        <v>317</v>
      </c>
      <c r="D4692" s="143">
        <v>7</v>
      </c>
      <c r="E4692" s="144">
        <v>1137.49</v>
      </c>
      <c r="F4692" s="144">
        <v>376.47</v>
      </c>
      <c r="G4692" s="144">
        <v>589.14</v>
      </c>
      <c r="H4692" s="144">
        <v>121.07</v>
      </c>
      <c r="I4692" s="144">
        <v>1086.68</v>
      </c>
    </row>
    <row r="4693" spans="1:9" x14ac:dyDescent="0.2">
      <c r="A4693" s="141" t="s">
        <v>9396</v>
      </c>
      <c r="B4693" s="142" t="s">
        <v>20070</v>
      </c>
      <c r="C4693" s="143">
        <v>72</v>
      </c>
      <c r="D4693" s="143">
        <v>0</v>
      </c>
      <c r="E4693" s="144">
        <v>0</v>
      </c>
      <c r="F4693" s="144">
        <v>85.5</v>
      </c>
      <c r="G4693" s="144">
        <v>0</v>
      </c>
      <c r="H4693" s="144">
        <v>0</v>
      </c>
      <c r="I4693" s="144">
        <v>85.5</v>
      </c>
    </row>
    <row r="4694" spans="1:9" x14ac:dyDescent="0.2">
      <c r="A4694" s="141" t="s">
        <v>9398</v>
      </c>
      <c r="B4694" s="142" t="s">
        <v>20071</v>
      </c>
      <c r="C4694" s="143">
        <v>56</v>
      </c>
      <c r="D4694" s="143">
        <v>1</v>
      </c>
      <c r="E4694" s="144">
        <v>5769.72</v>
      </c>
      <c r="F4694" s="144">
        <v>66.5</v>
      </c>
      <c r="G4694" s="144">
        <v>84.16</v>
      </c>
      <c r="H4694" s="144">
        <v>614.13</v>
      </c>
      <c r="I4694" s="144">
        <v>764.79</v>
      </c>
    </row>
    <row r="4695" spans="1:9" x14ac:dyDescent="0.2">
      <c r="A4695" s="141" t="s">
        <v>9400</v>
      </c>
      <c r="B4695" s="142" t="s">
        <v>20072</v>
      </c>
      <c r="C4695" s="143">
        <v>2011</v>
      </c>
      <c r="D4695" s="143">
        <v>52</v>
      </c>
      <c r="E4695" s="144">
        <v>11974.56</v>
      </c>
      <c r="F4695" s="144">
        <v>2388.2800000000002</v>
      </c>
      <c r="G4695" s="144">
        <v>4376.5200000000004</v>
      </c>
      <c r="H4695" s="144">
        <v>1274.56</v>
      </c>
      <c r="I4695" s="144">
        <v>8039.36</v>
      </c>
    </row>
    <row r="4696" spans="1:9" x14ac:dyDescent="0.2">
      <c r="A4696" s="141" t="s">
        <v>9402</v>
      </c>
      <c r="B4696" s="142" t="s">
        <v>20073</v>
      </c>
      <c r="C4696" s="143">
        <v>58</v>
      </c>
      <c r="D4696" s="143">
        <v>0</v>
      </c>
      <c r="E4696" s="144">
        <v>0</v>
      </c>
      <c r="F4696" s="144">
        <v>68.88</v>
      </c>
      <c r="G4696" s="144">
        <v>0</v>
      </c>
      <c r="H4696" s="144">
        <v>0</v>
      </c>
      <c r="I4696" s="144">
        <v>68.88</v>
      </c>
    </row>
    <row r="4697" spans="1:9" x14ac:dyDescent="0.2">
      <c r="A4697" s="141" t="s">
        <v>9404</v>
      </c>
      <c r="B4697" s="142" t="s">
        <v>20074</v>
      </c>
      <c r="C4697" s="143">
        <v>346</v>
      </c>
      <c r="D4697" s="143">
        <v>1</v>
      </c>
      <c r="E4697" s="144">
        <v>186.61</v>
      </c>
      <c r="F4697" s="144">
        <v>410.91</v>
      </c>
      <c r="G4697" s="144">
        <v>84.16</v>
      </c>
      <c r="H4697" s="144">
        <v>19.86</v>
      </c>
      <c r="I4697" s="144">
        <v>514.92999999999995</v>
      </c>
    </row>
    <row r="4698" spans="1:9" x14ac:dyDescent="0.2">
      <c r="A4698" s="141" t="s">
        <v>9406</v>
      </c>
      <c r="B4698" s="142" t="s">
        <v>20075</v>
      </c>
      <c r="C4698" s="143">
        <v>196</v>
      </c>
      <c r="D4698" s="143">
        <v>0</v>
      </c>
      <c r="E4698" s="144">
        <v>0</v>
      </c>
      <c r="F4698" s="144">
        <v>232.77</v>
      </c>
      <c r="G4698" s="144">
        <v>0</v>
      </c>
      <c r="H4698" s="144">
        <v>0</v>
      </c>
      <c r="I4698" s="144">
        <v>232.77</v>
      </c>
    </row>
    <row r="4699" spans="1:9" x14ac:dyDescent="0.2">
      <c r="A4699" s="141" t="s">
        <v>9408</v>
      </c>
      <c r="B4699" s="142" t="s">
        <v>20076</v>
      </c>
      <c r="C4699" s="143">
        <v>104</v>
      </c>
      <c r="D4699" s="143">
        <v>0</v>
      </c>
      <c r="E4699" s="144">
        <v>0</v>
      </c>
      <c r="F4699" s="144">
        <v>123.51</v>
      </c>
      <c r="G4699" s="144">
        <v>0</v>
      </c>
      <c r="H4699" s="144">
        <v>0</v>
      </c>
      <c r="I4699" s="144">
        <v>123.51</v>
      </c>
    </row>
    <row r="4700" spans="1:9" x14ac:dyDescent="0.2">
      <c r="A4700" s="141" t="s">
        <v>9410</v>
      </c>
      <c r="B4700" s="142" t="s">
        <v>20077</v>
      </c>
      <c r="C4700" s="143">
        <v>173</v>
      </c>
      <c r="D4700" s="143">
        <v>2</v>
      </c>
      <c r="E4700" s="144">
        <v>88.33</v>
      </c>
      <c r="F4700" s="144">
        <v>205.46</v>
      </c>
      <c r="G4700" s="144">
        <v>168.33</v>
      </c>
      <c r="H4700" s="144">
        <v>9.4</v>
      </c>
      <c r="I4700" s="144">
        <v>383.19</v>
      </c>
    </row>
    <row r="4701" spans="1:9" x14ac:dyDescent="0.2">
      <c r="A4701" s="141" t="s">
        <v>9412</v>
      </c>
      <c r="B4701" s="142" t="s">
        <v>20078</v>
      </c>
      <c r="C4701" s="143">
        <v>212</v>
      </c>
      <c r="D4701" s="143">
        <v>4</v>
      </c>
      <c r="E4701" s="144">
        <v>837.3</v>
      </c>
      <c r="F4701" s="144">
        <v>251.78</v>
      </c>
      <c r="G4701" s="144">
        <v>336.66</v>
      </c>
      <c r="H4701" s="144">
        <v>89.12</v>
      </c>
      <c r="I4701" s="144">
        <v>677.56</v>
      </c>
    </row>
    <row r="4702" spans="1:9" x14ac:dyDescent="0.2">
      <c r="A4702" s="141" t="s">
        <v>9414</v>
      </c>
      <c r="B4702" s="142" t="s">
        <v>20079</v>
      </c>
      <c r="C4702" s="143">
        <v>269</v>
      </c>
      <c r="D4702" s="143">
        <v>1</v>
      </c>
      <c r="E4702" s="144">
        <v>275.68</v>
      </c>
      <c r="F4702" s="144">
        <v>319.45999999999998</v>
      </c>
      <c r="G4702" s="144">
        <v>84.16</v>
      </c>
      <c r="H4702" s="144">
        <v>29.34</v>
      </c>
      <c r="I4702" s="144">
        <v>432.96</v>
      </c>
    </row>
    <row r="4703" spans="1:9" x14ac:dyDescent="0.2">
      <c r="A4703" s="141" t="s">
        <v>9416</v>
      </c>
      <c r="B4703" s="142" t="s">
        <v>20080</v>
      </c>
      <c r="C4703" s="143">
        <v>2288</v>
      </c>
      <c r="D4703" s="143">
        <v>28</v>
      </c>
      <c r="E4703" s="144">
        <v>10440.65</v>
      </c>
      <c r="F4703" s="144">
        <v>2717.25</v>
      </c>
      <c r="G4703" s="144">
        <v>2356.58</v>
      </c>
      <c r="H4703" s="144">
        <v>1111.3</v>
      </c>
      <c r="I4703" s="144">
        <v>6185.13</v>
      </c>
    </row>
    <row r="4704" spans="1:9" x14ac:dyDescent="0.2">
      <c r="A4704" s="141" t="s">
        <v>9418</v>
      </c>
      <c r="B4704" s="142" t="s">
        <v>20081</v>
      </c>
      <c r="C4704" s="143">
        <v>479</v>
      </c>
      <c r="D4704" s="143">
        <v>4</v>
      </c>
      <c r="E4704" s="144">
        <v>753.31</v>
      </c>
      <c r="F4704" s="144">
        <v>568.86</v>
      </c>
      <c r="G4704" s="144">
        <v>336.66</v>
      </c>
      <c r="H4704" s="144">
        <v>80.180000000000007</v>
      </c>
      <c r="I4704" s="144">
        <v>985.7</v>
      </c>
    </row>
    <row r="4705" spans="1:9" x14ac:dyDescent="0.2">
      <c r="A4705" s="141" t="s">
        <v>9420</v>
      </c>
      <c r="B4705" s="142" t="s">
        <v>20082</v>
      </c>
      <c r="C4705" s="143">
        <v>186</v>
      </c>
      <c r="D4705" s="143">
        <v>3</v>
      </c>
      <c r="E4705" s="144">
        <v>528.73</v>
      </c>
      <c r="F4705" s="144">
        <v>220.9</v>
      </c>
      <c r="G4705" s="144">
        <v>252.49</v>
      </c>
      <c r="H4705" s="144">
        <v>56.28</v>
      </c>
      <c r="I4705" s="144">
        <v>529.66999999999996</v>
      </c>
    </row>
    <row r="4706" spans="1:9" x14ac:dyDescent="0.2">
      <c r="A4706" s="141" t="s">
        <v>9422</v>
      </c>
      <c r="B4706" s="142" t="s">
        <v>20083</v>
      </c>
      <c r="C4706" s="143">
        <v>429</v>
      </c>
      <c r="D4706" s="143">
        <v>3</v>
      </c>
      <c r="E4706" s="144">
        <v>768.17</v>
      </c>
      <c r="F4706" s="144">
        <v>509.48</v>
      </c>
      <c r="G4706" s="144">
        <v>252.49</v>
      </c>
      <c r="H4706" s="144">
        <v>81.760000000000005</v>
      </c>
      <c r="I4706" s="144">
        <v>843.73</v>
      </c>
    </row>
    <row r="4707" spans="1:9" x14ac:dyDescent="0.2">
      <c r="A4707" s="141" t="s">
        <v>9424</v>
      </c>
      <c r="B4707" s="142" t="s">
        <v>20084</v>
      </c>
      <c r="C4707" s="143">
        <v>131</v>
      </c>
      <c r="D4707" s="143">
        <v>1</v>
      </c>
      <c r="E4707" s="144">
        <v>385.67</v>
      </c>
      <c r="F4707" s="144">
        <v>155.58000000000001</v>
      </c>
      <c r="G4707" s="144">
        <v>84.16</v>
      </c>
      <c r="H4707" s="144">
        <v>41.05</v>
      </c>
      <c r="I4707" s="144">
        <v>280.79000000000002</v>
      </c>
    </row>
    <row r="4708" spans="1:9" x14ac:dyDescent="0.2">
      <c r="A4708" s="141" t="s">
        <v>9426</v>
      </c>
      <c r="B4708" s="142" t="s">
        <v>20085</v>
      </c>
      <c r="C4708" s="143">
        <v>104</v>
      </c>
      <c r="D4708" s="143">
        <v>0</v>
      </c>
      <c r="E4708" s="144">
        <v>0</v>
      </c>
      <c r="F4708" s="144">
        <v>123.51</v>
      </c>
      <c r="G4708" s="144">
        <v>0</v>
      </c>
      <c r="H4708" s="144">
        <v>0</v>
      </c>
      <c r="I4708" s="144">
        <v>123.51</v>
      </c>
    </row>
    <row r="4709" spans="1:9" x14ac:dyDescent="0.2">
      <c r="A4709" s="141" t="s">
        <v>9428</v>
      </c>
      <c r="B4709" s="142" t="s">
        <v>20086</v>
      </c>
      <c r="C4709" s="143">
        <v>150</v>
      </c>
      <c r="D4709" s="143">
        <v>0</v>
      </c>
      <c r="E4709" s="144">
        <v>0</v>
      </c>
      <c r="F4709" s="144">
        <v>178.14</v>
      </c>
      <c r="G4709" s="144">
        <v>0</v>
      </c>
      <c r="H4709" s="144">
        <v>0</v>
      </c>
      <c r="I4709" s="144">
        <v>178.14</v>
      </c>
    </row>
    <row r="4710" spans="1:9" x14ac:dyDescent="0.2">
      <c r="A4710" s="141" t="s">
        <v>9430</v>
      </c>
      <c r="B4710" s="142" t="s">
        <v>20087</v>
      </c>
      <c r="C4710" s="143">
        <v>98</v>
      </c>
      <c r="D4710" s="143">
        <v>4</v>
      </c>
      <c r="E4710" s="144">
        <v>1072.1600000000001</v>
      </c>
      <c r="F4710" s="144">
        <v>116.38</v>
      </c>
      <c r="G4710" s="144">
        <v>336.66</v>
      </c>
      <c r="H4710" s="144">
        <v>114.12</v>
      </c>
      <c r="I4710" s="144">
        <v>567.16</v>
      </c>
    </row>
    <row r="4711" spans="1:9" x14ac:dyDescent="0.2">
      <c r="A4711" s="141" t="s">
        <v>9432</v>
      </c>
      <c r="B4711" s="142" t="s">
        <v>20088</v>
      </c>
      <c r="C4711" s="143">
        <v>63</v>
      </c>
      <c r="D4711" s="143">
        <v>0</v>
      </c>
      <c r="E4711" s="144">
        <v>0</v>
      </c>
      <c r="F4711" s="144">
        <v>74.819999999999993</v>
      </c>
      <c r="G4711" s="144">
        <v>0</v>
      </c>
      <c r="H4711" s="144">
        <v>0</v>
      </c>
      <c r="I4711" s="144">
        <v>74.819999999999993</v>
      </c>
    </row>
    <row r="4712" spans="1:9" x14ac:dyDescent="0.2">
      <c r="A4712" s="141" t="s">
        <v>9434</v>
      </c>
      <c r="B4712" s="142" t="s">
        <v>20089</v>
      </c>
      <c r="C4712" s="143">
        <v>127</v>
      </c>
      <c r="D4712" s="143">
        <v>1</v>
      </c>
      <c r="E4712" s="144">
        <v>186.61</v>
      </c>
      <c r="F4712" s="144">
        <v>150.82</v>
      </c>
      <c r="G4712" s="144">
        <v>84.16</v>
      </c>
      <c r="H4712" s="144">
        <v>19.86</v>
      </c>
      <c r="I4712" s="144">
        <v>254.84</v>
      </c>
    </row>
    <row r="4713" spans="1:9" x14ac:dyDescent="0.2">
      <c r="A4713" s="141" t="s">
        <v>9436</v>
      </c>
      <c r="B4713" s="142" t="s">
        <v>20090</v>
      </c>
      <c r="C4713" s="143">
        <v>56</v>
      </c>
      <c r="D4713" s="143">
        <v>0</v>
      </c>
      <c r="E4713" s="144">
        <v>0</v>
      </c>
      <c r="F4713" s="144">
        <v>66.5</v>
      </c>
      <c r="G4713" s="144">
        <v>0</v>
      </c>
      <c r="H4713" s="144">
        <v>0</v>
      </c>
      <c r="I4713" s="144">
        <v>66.5</v>
      </c>
    </row>
    <row r="4714" spans="1:9" x14ac:dyDescent="0.2">
      <c r="A4714" s="141" t="s">
        <v>9438</v>
      </c>
      <c r="B4714" s="142" t="s">
        <v>20091</v>
      </c>
      <c r="C4714" s="143">
        <v>2592</v>
      </c>
      <c r="D4714" s="143">
        <v>92</v>
      </c>
      <c r="E4714" s="144">
        <v>145481.45000000001</v>
      </c>
      <c r="F4714" s="144">
        <v>3078.28</v>
      </c>
      <c r="G4714" s="144">
        <v>7743.07</v>
      </c>
      <c r="H4714" s="144">
        <v>15484.94</v>
      </c>
      <c r="I4714" s="144">
        <v>26306.29</v>
      </c>
    </row>
    <row r="4715" spans="1:9" x14ac:dyDescent="0.2">
      <c r="A4715" s="141" t="s">
        <v>9440</v>
      </c>
      <c r="B4715" s="142" t="s">
        <v>20092</v>
      </c>
      <c r="C4715" s="143">
        <v>134</v>
      </c>
      <c r="D4715" s="143">
        <v>3</v>
      </c>
      <c r="E4715" s="144">
        <v>2738.22</v>
      </c>
      <c r="F4715" s="144">
        <v>159.13999999999999</v>
      </c>
      <c r="G4715" s="144">
        <v>252.49</v>
      </c>
      <c r="H4715" s="144">
        <v>291.45999999999998</v>
      </c>
      <c r="I4715" s="144">
        <v>703.09</v>
      </c>
    </row>
    <row r="4716" spans="1:9" x14ac:dyDescent="0.2">
      <c r="A4716" s="141" t="s">
        <v>9442</v>
      </c>
      <c r="B4716" s="142" t="s">
        <v>20093</v>
      </c>
      <c r="C4716" s="143">
        <v>165</v>
      </c>
      <c r="D4716" s="143">
        <v>0</v>
      </c>
      <c r="E4716" s="144">
        <v>0</v>
      </c>
      <c r="F4716" s="144">
        <v>195.95</v>
      </c>
      <c r="G4716" s="144">
        <v>0</v>
      </c>
      <c r="H4716" s="144">
        <v>0</v>
      </c>
      <c r="I4716" s="144">
        <v>195.95</v>
      </c>
    </row>
    <row r="4717" spans="1:9" x14ac:dyDescent="0.2">
      <c r="A4717" s="141" t="s">
        <v>9444</v>
      </c>
      <c r="B4717" s="142" t="s">
        <v>20094</v>
      </c>
      <c r="C4717" s="143">
        <v>148</v>
      </c>
      <c r="D4717" s="143">
        <v>2</v>
      </c>
      <c r="E4717" s="144">
        <v>309.38</v>
      </c>
      <c r="F4717" s="144">
        <v>175.77</v>
      </c>
      <c r="G4717" s="144">
        <v>168.33</v>
      </c>
      <c r="H4717" s="144">
        <v>32.93</v>
      </c>
      <c r="I4717" s="144">
        <v>377.03</v>
      </c>
    </row>
    <row r="4718" spans="1:9" x14ac:dyDescent="0.2">
      <c r="A4718" s="141" t="s">
        <v>9446</v>
      </c>
      <c r="B4718" s="142" t="s">
        <v>20095</v>
      </c>
      <c r="C4718" s="143">
        <v>186</v>
      </c>
      <c r="D4718" s="143">
        <v>0</v>
      </c>
      <c r="E4718" s="144">
        <v>0</v>
      </c>
      <c r="F4718" s="144">
        <v>220.9</v>
      </c>
      <c r="G4718" s="144">
        <v>0</v>
      </c>
      <c r="H4718" s="144">
        <v>0</v>
      </c>
      <c r="I4718" s="144">
        <v>220.9</v>
      </c>
    </row>
    <row r="4719" spans="1:9" x14ac:dyDescent="0.2">
      <c r="A4719" s="141" t="s">
        <v>9448</v>
      </c>
      <c r="B4719" s="142" t="s">
        <v>20096</v>
      </c>
      <c r="C4719" s="143">
        <v>777</v>
      </c>
      <c r="D4719" s="143">
        <v>13</v>
      </c>
      <c r="E4719" s="144">
        <v>1779.1</v>
      </c>
      <c r="F4719" s="144">
        <v>922.77</v>
      </c>
      <c r="G4719" s="144">
        <v>1094.1300000000001</v>
      </c>
      <c r="H4719" s="144">
        <v>189.37</v>
      </c>
      <c r="I4719" s="144">
        <v>2206.27</v>
      </c>
    </row>
    <row r="4720" spans="1:9" x14ac:dyDescent="0.2">
      <c r="A4720" s="141" t="s">
        <v>9450</v>
      </c>
      <c r="B4720" s="142" t="s">
        <v>20097</v>
      </c>
      <c r="C4720" s="143">
        <v>625</v>
      </c>
      <c r="D4720" s="143">
        <v>8</v>
      </c>
      <c r="E4720" s="144">
        <v>3852.98</v>
      </c>
      <c r="F4720" s="144">
        <v>742.26</v>
      </c>
      <c r="G4720" s="144">
        <v>673.31</v>
      </c>
      <c r="H4720" s="144">
        <v>410.11</v>
      </c>
      <c r="I4720" s="144">
        <v>1825.68</v>
      </c>
    </row>
    <row r="4721" spans="1:9" x14ac:dyDescent="0.2">
      <c r="A4721" s="141" t="s">
        <v>9452</v>
      </c>
      <c r="B4721" s="142" t="s">
        <v>20098</v>
      </c>
      <c r="C4721" s="143">
        <v>497</v>
      </c>
      <c r="D4721" s="143">
        <v>28</v>
      </c>
      <c r="E4721" s="144">
        <v>39919.72</v>
      </c>
      <c r="F4721" s="144">
        <v>590.24</v>
      </c>
      <c r="G4721" s="144">
        <v>2356.58</v>
      </c>
      <c r="H4721" s="144">
        <v>4249.0200000000004</v>
      </c>
      <c r="I4721" s="144">
        <v>7195.84</v>
      </c>
    </row>
    <row r="4722" spans="1:9" x14ac:dyDescent="0.2">
      <c r="A4722" s="141" t="s">
        <v>9454</v>
      </c>
      <c r="B4722" s="142" t="s">
        <v>20099</v>
      </c>
      <c r="C4722" s="143">
        <v>2496</v>
      </c>
      <c r="D4722" s="143">
        <v>23</v>
      </c>
      <c r="E4722" s="144">
        <v>8190.26</v>
      </c>
      <c r="F4722" s="144">
        <v>2964.27</v>
      </c>
      <c r="G4722" s="144">
        <v>1935.77</v>
      </c>
      <c r="H4722" s="144">
        <v>871.77</v>
      </c>
      <c r="I4722" s="144">
        <v>5771.81</v>
      </c>
    </row>
    <row r="4723" spans="1:9" x14ac:dyDescent="0.2">
      <c r="A4723" s="141" t="s">
        <v>9456</v>
      </c>
      <c r="B4723" s="142" t="s">
        <v>20100</v>
      </c>
      <c r="C4723" s="143">
        <v>5786</v>
      </c>
      <c r="D4723" s="143">
        <v>75</v>
      </c>
      <c r="E4723" s="144">
        <v>39442.74</v>
      </c>
      <c r="F4723" s="144">
        <v>6871.5</v>
      </c>
      <c r="G4723" s="144">
        <v>6312.29</v>
      </c>
      <c r="H4723" s="144">
        <v>4198.26</v>
      </c>
      <c r="I4723" s="144">
        <v>17382.05</v>
      </c>
    </row>
    <row r="4724" spans="1:9" x14ac:dyDescent="0.2">
      <c r="A4724" s="141" t="s">
        <v>9458</v>
      </c>
      <c r="B4724" s="142" t="s">
        <v>20101</v>
      </c>
      <c r="C4724" s="143">
        <v>58</v>
      </c>
      <c r="D4724" s="143">
        <v>0</v>
      </c>
      <c r="E4724" s="144">
        <v>0</v>
      </c>
      <c r="F4724" s="144">
        <v>68.88</v>
      </c>
      <c r="G4724" s="144">
        <v>0</v>
      </c>
      <c r="H4724" s="144">
        <v>0</v>
      </c>
      <c r="I4724" s="144">
        <v>68.88</v>
      </c>
    </row>
    <row r="4725" spans="1:9" x14ac:dyDescent="0.2">
      <c r="A4725" s="141" t="s">
        <v>9460</v>
      </c>
      <c r="B4725" s="142" t="s">
        <v>20102</v>
      </c>
      <c r="C4725" s="143">
        <v>78</v>
      </c>
      <c r="D4725" s="143">
        <v>0</v>
      </c>
      <c r="E4725" s="144">
        <v>0</v>
      </c>
      <c r="F4725" s="144">
        <v>92.63</v>
      </c>
      <c r="G4725" s="144">
        <v>0</v>
      </c>
      <c r="H4725" s="144">
        <v>0</v>
      </c>
      <c r="I4725" s="144">
        <v>92.63</v>
      </c>
    </row>
    <row r="4726" spans="1:9" x14ac:dyDescent="0.2">
      <c r="A4726" s="141" t="s">
        <v>9462</v>
      </c>
      <c r="B4726" s="142" t="s">
        <v>20103</v>
      </c>
      <c r="C4726" s="143">
        <v>1889</v>
      </c>
      <c r="D4726" s="143">
        <v>40</v>
      </c>
      <c r="E4726" s="144">
        <v>36513.24</v>
      </c>
      <c r="F4726" s="144">
        <v>2243.39</v>
      </c>
      <c r="G4726" s="144">
        <v>3366.55</v>
      </c>
      <c r="H4726" s="144">
        <v>3886.44</v>
      </c>
      <c r="I4726" s="144">
        <v>9496.3799999999992</v>
      </c>
    </row>
    <row r="4727" spans="1:9" x14ac:dyDescent="0.2">
      <c r="A4727" s="141" t="s">
        <v>9464</v>
      </c>
      <c r="B4727" s="142" t="s">
        <v>20104</v>
      </c>
      <c r="C4727" s="143">
        <v>154</v>
      </c>
      <c r="D4727" s="143">
        <v>8</v>
      </c>
      <c r="E4727" s="144">
        <v>29547.67</v>
      </c>
      <c r="F4727" s="144">
        <v>182.89</v>
      </c>
      <c r="G4727" s="144">
        <v>673.31</v>
      </c>
      <c r="H4727" s="144">
        <v>3145.03</v>
      </c>
      <c r="I4727" s="144">
        <v>4001.23</v>
      </c>
    </row>
    <row r="4728" spans="1:9" x14ac:dyDescent="0.2">
      <c r="A4728" s="141" t="s">
        <v>9466</v>
      </c>
      <c r="B4728" s="142" t="s">
        <v>20105</v>
      </c>
      <c r="C4728" s="143">
        <v>102</v>
      </c>
      <c r="D4728" s="143">
        <v>3</v>
      </c>
      <c r="E4728" s="144">
        <v>11342.78</v>
      </c>
      <c r="F4728" s="144">
        <v>121.14</v>
      </c>
      <c r="G4728" s="144">
        <v>252.49</v>
      </c>
      <c r="H4728" s="144">
        <v>1207.32</v>
      </c>
      <c r="I4728" s="144">
        <v>1580.95</v>
      </c>
    </row>
    <row r="4729" spans="1:9" x14ac:dyDescent="0.2">
      <c r="A4729" s="141" t="s">
        <v>9468</v>
      </c>
      <c r="B4729" s="142" t="s">
        <v>20106</v>
      </c>
      <c r="C4729" s="143">
        <v>143</v>
      </c>
      <c r="D4729" s="143">
        <v>7</v>
      </c>
      <c r="E4729" s="144">
        <v>62464.15</v>
      </c>
      <c r="F4729" s="144">
        <v>169.82</v>
      </c>
      <c r="G4729" s="144">
        <v>589.14</v>
      </c>
      <c r="H4729" s="144">
        <v>6648.64</v>
      </c>
      <c r="I4729" s="144">
        <v>7407.6</v>
      </c>
    </row>
    <row r="4730" spans="1:9" x14ac:dyDescent="0.2">
      <c r="A4730" s="141" t="s">
        <v>9470</v>
      </c>
      <c r="B4730" s="142" t="s">
        <v>20107</v>
      </c>
      <c r="C4730" s="143">
        <v>358</v>
      </c>
      <c r="D4730" s="143">
        <v>6</v>
      </c>
      <c r="E4730" s="144">
        <v>770.84</v>
      </c>
      <c r="F4730" s="144">
        <v>425.16</v>
      </c>
      <c r="G4730" s="144">
        <v>504.98</v>
      </c>
      <c r="H4730" s="144">
        <v>82.05</v>
      </c>
      <c r="I4730" s="144">
        <v>1012.19</v>
      </c>
    </row>
    <row r="4731" spans="1:9" x14ac:dyDescent="0.2">
      <c r="A4731" s="141" t="s">
        <v>9472</v>
      </c>
      <c r="B4731" s="142" t="s">
        <v>20108</v>
      </c>
      <c r="C4731" s="143">
        <v>152</v>
      </c>
      <c r="D4731" s="143">
        <v>1</v>
      </c>
      <c r="E4731" s="144">
        <v>248.82</v>
      </c>
      <c r="F4731" s="144">
        <v>180.52</v>
      </c>
      <c r="G4731" s="144">
        <v>84.16</v>
      </c>
      <c r="H4731" s="144">
        <v>26.49</v>
      </c>
      <c r="I4731" s="144">
        <v>291.17</v>
      </c>
    </row>
    <row r="4732" spans="1:9" x14ac:dyDescent="0.2">
      <c r="A4732" s="141" t="s">
        <v>9474</v>
      </c>
      <c r="B4732" s="142" t="s">
        <v>20109</v>
      </c>
      <c r="C4732" s="143">
        <v>128</v>
      </c>
      <c r="D4732" s="143">
        <v>1</v>
      </c>
      <c r="E4732" s="144">
        <v>771.7</v>
      </c>
      <c r="F4732" s="144">
        <v>152.02000000000001</v>
      </c>
      <c r="G4732" s="144">
        <v>84.16</v>
      </c>
      <c r="H4732" s="144">
        <v>82.14</v>
      </c>
      <c r="I4732" s="144">
        <v>318.32</v>
      </c>
    </row>
    <row r="4733" spans="1:9" x14ac:dyDescent="0.2">
      <c r="A4733" s="141" t="s">
        <v>9476</v>
      </c>
      <c r="B4733" s="142" t="s">
        <v>20110</v>
      </c>
      <c r="C4733" s="143">
        <v>284</v>
      </c>
      <c r="D4733" s="143">
        <v>5</v>
      </c>
      <c r="E4733" s="144">
        <v>1260.53</v>
      </c>
      <c r="F4733" s="144">
        <v>337.28</v>
      </c>
      <c r="G4733" s="144">
        <v>420.82</v>
      </c>
      <c r="H4733" s="144">
        <v>134.16999999999999</v>
      </c>
      <c r="I4733" s="144">
        <v>892.27</v>
      </c>
    </row>
    <row r="4734" spans="1:9" x14ac:dyDescent="0.2">
      <c r="A4734" s="141" t="s">
        <v>9478</v>
      </c>
      <c r="B4734" s="142" t="s">
        <v>20111</v>
      </c>
      <c r="C4734" s="143">
        <v>88</v>
      </c>
      <c r="D4734" s="143">
        <v>0</v>
      </c>
      <c r="E4734" s="144">
        <v>0</v>
      </c>
      <c r="F4734" s="144">
        <v>104.51</v>
      </c>
      <c r="G4734" s="144">
        <v>0</v>
      </c>
      <c r="H4734" s="144">
        <v>0</v>
      </c>
      <c r="I4734" s="144">
        <v>104.51</v>
      </c>
    </row>
    <row r="4735" spans="1:9" x14ac:dyDescent="0.2">
      <c r="A4735" s="141" t="s">
        <v>9480</v>
      </c>
      <c r="B4735" s="142" t="s">
        <v>20112</v>
      </c>
      <c r="C4735" s="143">
        <v>65</v>
      </c>
      <c r="D4735" s="143">
        <v>0</v>
      </c>
      <c r="E4735" s="144">
        <v>0</v>
      </c>
      <c r="F4735" s="144">
        <v>77.19</v>
      </c>
      <c r="G4735" s="144">
        <v>0</v>
      </c>
      <c r="H4735" s="144">
        <v>0</v>
      </c>
      <c r="I4735" s="144">
        <v>77.19</v>
      </c>
    </row>
    <row r="4736" spans="1:9" x14ac:dyDescent="0.2">
      <c r="A4736" s="141" t="s">
        <v>9482</v>
      </c>
      <c r="B4736" s="142" t="s">
        <v>20113</v>
      </c>
      <c r="C4736" s="143">
        <v>45</v>
      </c>
      <c r="D4736" s="143">
        <v>0</v>
      </c>
      <c r="E4736" s="144">
        <v>0</v>
      </c>
      <c r="F4736" s="144">
        <v>53.44</v>
      </c>
      <c r="G4736" s="144">
        <v>0</v>
      </c>
      <c r="H4736" s="144">
        <v>0</v>
      </c>
      <c r="I4736" s="144">
        <v>53.44</v>
      </c>
    </row>
    <row r="4737" spans="1:9" x14ac:dyDescent="0.2">
      <c r="A4737" s="141" t="s">
        <v>9484</v>
      </c>
      <c r="B4737" s="142" t="s">
        <v>20114</v>
      </c>
      <c r="C4737" s="143">
        <v>1024</v>
      </c>
      <c r="D4737" s="143">
        <v>24</v>
      </c>
      <c r="E4737" s="144">
        <v>34339.17</v>
      </c>
      <c r="F4737" s="144">
        <v>1216.1099999999999</v>
      </c>
      <c r="G4737" s="144">
        <v>2019.93</v>
      </c>
      <c r="H4737" s="144">
        <v>3655.03</v>
      </c>
      <c r="I4737" s="144">
        <v>6891.07</v>
      </c>
    </row>
    <row r="4738" spans="1:9" x14ac:dyDescent="0.2">
      <c r="A4738" s="141" t="s">
        <v>9486</v>
      </c>
      <c r="B4738" s="142" t="s">
        <v>20115</v>
      </c>
      <c r="C4738" s="143">
        <v>61</v>
      </c>
      <c r="D4738" s="143">
        <v>0</v>
      </c>
      <c r="E4738" s="144">
        <v>0</v>
      </c>
      <c r="F4738" s="144">
        <v>72.45</v>
      </c>
      <c r="G4738" s="144">
        <v>0</v>
      </c>
      <c r="H4738" s="144">
        <v>0</v>
      </c>
      <c r="I4738" s="144">
        <v>72.45</v>
      </c>
    </row>
    <row r="4739" spans="1:9" x14ac:dyDescent="0.2">
      <c r="A4739" s="141" t="s">
        <v>9488</v>
      </c>
      <c r="B4739" s="142" t="s">
        <v>20116</v>
      </c>
      <c r="C4739" s="143">
        <v>140</v>
      </c>
      <c r="D4739" s="143">
        <v>2</v>
      </c>
      <c r="E4739" s="144">
        <v>208.36</v>
      </c>
      <c r="F4739" s="144">
        <v>166.26</v>
      </c>
      <c r="G4739" s="144">
        <v>168.33</v>
      </c>
      <c r="H4739" s="144">
        <v>22.18</v>
      </c>
      <c r="I4739" s="144">
        <v>356.77</v>
      </c>
    </row>
    <row r="4740" spans="1:9" x14ac:dyDescent="0.2">
      <c r="A4740" s="141" t="s">
        <v>9490</v>
      </c>
      <c r="B4740" s="142" t="s">
        <v>20117</v>
      </c>
      <c r="C4740" s="143">
        <v>45</v>
      </c>
      <c r="D4740" s="143">
        <v>1</v>
      </c>
      <c r="E4740" s="144">
        <v>186.61</v>
      </c>
      <c r="F4740" s="144">
        <v>53.44</v>
      </c>
      <c r="G4740" s="144">
        <v>84.16</v>
      </c>
      <c r="H4740" s="144">
        <v>19.86</v>
      </c>
      <c r="I4740" s="144">
        <v>157.46</v>
      </c>
    </row>
    <row r="4741" spans="1:9" x14ac:dyDescent="0.2">
      <c r="A4741" s="141" t="s">
        <v>9492</v>
      </c>
      <c r="B4741" s="142" t="s">
        <v>20118</v>
      </c>
      <c r="C4741" s="143">
        <v>217</v>
      </c>
      <c r="D4741" s="143">
        <v>1</v>
      </c>
      <c r="E4741" s="144">
        <v>186.61</v>
      </c>
      <c r="F4741" s="144">
        <v>257.70999999999998</v>
      </c>
      <c r="G4741" s="144">
        <v>84.16</v>
      </c>
      <c r="H4741" s="144">
        <v>19.86</v>
      </c>
      <c r="I4741" s="144">
        <v>361.73</v>
      </c>
    </row>
    <row r="4742" spans="1:9" x14ac:dyDescent="0.2">
      <c r="A4742" s="141" t="s">
        <v>9494</v>
      </c>
      <c r="B4742" s="142" t="s">
        <v>20119</v>
      </c>
      <c r="C4742" s="143">
        <v>93</v>
      </c>
      <c r="D4742" s="143">
        <v>0</v>
      </c>
      <c r="E4742" s="144">
        <v>0</v>
      </c>
      <c r="F4742" s="144">
        <v>110.45</v>
      </c>
      <c r="G4742" s="144">
        <v>0</v>
      </c>
      <c r="H4742" s="144">
        <v>0</v>
      </c>
      <c r="I4742" s="144">
        <v>110.45</v>
      </c>
    </row>
    <row r="4743" spans="1:9" x14ac:dyDescent="0.2">
      <c r="A4743" s="141" t="s">
        <v>9496</v>
      </c>
      <c r="B4743" s="142" t="s">
        <v>20120</v>
      </c>
      <c r="C4743" s="143">
        <v>254</v>
      </c>
      <c r="D4743" s="143">
        <v>2</v>
      </c>
      <c r="E4743" s="144">
        <v>21029.72</v>
      </c>
      <c r="F4743" s="144">
        <v>301.66000000000003</v>
      </c>
      <c r="G4743" s="144">
        <v>168.33</v>
      </c>
      <c r="H4743" s="144">
        <v>2238.38</v>
      </c>
      <c r="I4743" s="144">
        <v>2708.37</v>
      </c>
    </row>
    <row r="4744" spans="1:9" x14ac:dyDescent="0.2">
      <c r="A4744" s="141" t="s">
        <v>9498</v>
      </c>
      <c r="B4744" s="142" t="s">
        <v>20121</v>
      </c>
      <c r="C4744" s="143">
        <v>120</v>
      </c>
      <c r="D4744" s="143">
        <v>2</v>
      </c>
      <c r="E4744" s="144">
        <v>435.43</v>
      </c>
      <c r="F4744" s="144">
        <v>142.51</v>
      </c>
      <c r="G4744" s="144">
        <v>168.33</v>
      </c>
      <c r="H4744" s="144">
        <v>46.34</v>
      </c>
      <c r="I4744" s="144">
        <v>357.18</v>
      </c>
    </row>
    <row r="4745" spans="1:9" x14ac:dyDescent="0.2">
      <c r="A4745" s="141" t="s">
        <v>9500</v>
      </c>
      <c r="B4745" s="142" t="s">
        <v>20122</v>
      </c>
      <c r="C4745" s="143">
        <v>71</v>
      </c>
      <c r="D4745" s="143">
        <v>0</v>
      </c>
      <c r="E4745" s="144">
        <v>0</v>
      </c>
      <c r="F4745" s="144">
        <v>84.32</v>
      </c>
      <c r="G4745" s="144">
        <v>0</v>
      </c>
      <c r="H4745" s="144">
        <v>0</v>
      </c>
      <c r="I4745" s="144">
        <v>84.32</v>
      </c>
    </row>
    <row r="4746" spans="1:9" x14ac:dyDescent="0.2">
      <c r="A4746" s="141" t="s">
        <v>9502</v>
      </c>
      <c r="B4746" s="142" t="s">
        <v>20123</v>
      </c>
      <c r="C4746" s="143">
        <v>596</v>
      </c>
      <c r="D4746" s="143">
        <v>7</v>
      </c>
      <c r="E4746" s="144">
        <v>22666.639999999999</v>
      </c>
      <c r="F4746" s="144">
        <v>707.82</v>
      </c>
      <c r="G4746" s="144">
        <v>589.14</v>
      </c>
      <c r="H4746" s="144">
        <v>2412.62</v>
      </c>
      <c r="I4746" s="144">
        <v>3709.58</v>
      </c>
    </row>
    <row r="4747" spans="1:9" x14ac:dyDescent="0.2">
      <c r="A4747" s="141" t="s">
        <v>9504</v>
      </c>
      <c r="B4747" s="142" t="s">
        <v>20124</v>
      </c>
      <c r="C4747" s="143">
        <v>63</v>
      </c>
      <c r="D4747" s="143">
        <v>0</v>
      </c>
      <c r="E4747" s="144">
        <v>0</v>
      </c>
      <c r="F4747" s="144">
        <v>74.819999999999993</v>
      </c>
      <c r="G4747" s="144">
        <v>0</v>
      </c>
      <c r="H4747" s="144">
        <v>0</v>
      </c>
      <c r="I4747" s="144">
        <v>74.819999999999993</v>
      </c>
    </row>
    <row r="4748" spans="1:9" x14ac:dyDescent="0.2">
      <c r="A4748" s="141" t="s">
        <v>9506</v>
      </c>
      <c r="B4748" s="142" t="s">
        <v>20125</v>
      </c>
      <c r="C4748" s="143">
        <v>81</v>
      </c>
      <c r="D4748" s="143">
        <v>1</v>
      </c>
      <c r="E4748" s="144">
        <v>186.61</v>
      </c>
      <c r="F4748" s="144">
        <v>96.2</v>
      </c>
      <c r="G4748" s="144">
        <v>84.16</v>
      </c>
      <c r="H4748" s="144">
        <v>19.86</v>
      </c>
      <c r="I4748" s="144">
        <v>200.22</v>
      </c>
    </row>
    <row r="4749" spans="1:9" x14ac:dyDescent="0.2">
      <c r="A4749" s="141" t="s">
        <v>9508</v>
      </c>
      <c r="B4749" s="142" t="s">
        <v>20126</v>
      </c>
      <c r="C4749" s="143">
        <v>39</v>
      </c>
      <c r="D4749" s="143">
        <v>0</v>
      </c>
      <c r="E4749" s="144">
        <v>0</v>
      </c>
      <c r="F4749" s="144">
        <v>46.32</v>
      </c>
      <c r="G4749" s="144">
        <v>0</v>
      </c>
      <c r="H4749" s="144">
        <v>0</v>
      </c>
      <c r="I4749" s="144">
        <v>46.32</v>
      </c>
    </row>
    <row r="4750" spans="1:9" x14ac:dyDescent="0.2">
      <c r="A4750" s="141" t="s">
        <v>9510</v>
      </c>
      <c r="B4750" s="142" t="s">
        <v>20127</v>
      </c>
      <c r="C4750" s="143">
        <v>41</v>
      </c>
      <c r="D4750" s="143">
        <v>0</v>
      </c>
      <c r="E4750" s="144">
        <v>0</v>
      </c>
      <c r="F4750" s="144">
        <v>48.69</v>
      </c>
      <c r="G4750" s="144">
        <v>0</v>
      </c>
      <c r="H4750" s="144">
        <v>0</v>
      </c>
      <c r="I4750" s="144">
        <v>48.69</v>
      </c>
    </row>
    <row r="4751" spans="1:9" x14ac:dyDescent="0.2">
      <c r="A4751" s="141" t="s">
        <v>9512</v>
      </c>
      <c r="B4751" s="142" t="s">
        <v>20128</v>
      </c>
      <c r="C4751" s="143">
        <v>187</v>
      </c>
      <c r="D4751" s="143">
        <v>0</v>
      </c>
      <c r="E4751" s="144">
        <v>0</v>
      </c>
      <c r="F4751" s="144">
        <v>222.08</v>
      </c>
      <c r="G4751" s="144">
        <v>0</v>
      </c>
      <c r="H4751" s="144">
        <v>0</v>
      </c>
      <c r="I4751" s="144">
        <v>222.08</v>
      </c>
    </row>
    <row r="4752" spans="1:9" x14ac:dyDescent="0.2">
      <c r="A4752" s="141" t="s">
        <v>9514</v>
      </c>
      <c r="B4752" s="142" t="s">
        <v>20129</v>
      </c>
      <c r="C4752" s="143">
        <v>56</v>
      </c>
      <c r="D4752" s="143">
        <v>0</v>
      </c>
      <c r="E4752" s="144">
        <v>0</v>
      </c>
      <c r="F4752" s="144">
        <v>66.5</v>
      </c>
      <c r="G4752" s="144">
        <v>0</v>
      </c>
      <c r="H4752" s="144">
        <v>0</v>
      </c>
      <c r="I4752" s="144">
        <v>66.5</v>
      </c>
    </row>
    <row r="4753" spans="1:9" x14ac:dyDescent="0.2">
      <c r="A4753" s="141" t="s">
        <v>9516</v>
      </c>
      <c r="B4753" s="142" t="s">
        <v>20130</v>
      </c>
      <c r="C4753" s="143">
        <v>77090</v>
      </c>
      <c r="D4753" s="143">
        <v>1166</v>
      </c>
      <c r="E4753" s="144">
        <v>731294.38</v>
      </c>
      <c r="F4753" s="144">
        <v>91552.7</v>
      </c>
      <c r="G4753" s="144">
        <v>98135.02</v>
      </c>
      <c r="H4753" s="144">
        <v>77838.42</v>
      </c>
      <c r="I4753" s="144">
        <v>267526.14</v>
      </c>
    </row>
    <row r="4754" spans="1:9" x14ac:dyDescent="0.2">
      <c r="A4754" s="141" t="s">
        <v>9518</v>
      </c>
      <c r="B4754" s="142" t="s">
        <v>20131</v>
      </c>
      <c r="C4754" s="143">
        <v>214</v>
      </c>
      <c r="D4754" s="143">
        <v>5</v>
      </c>
      <c r="E4754" s="144">
        <v>1918.42</v>
      </c>
      <c r="F4754" s="144">
        <v>254.15</v>
      </c>
      <c r="G4754" s="144">
        <v>420.82</v>
      </c>
      <c r="H4754" s="144">
        <v>204.19</v>
      </c>
      <c r="I4754" s="144">
        <v>879.16</v>
      </c>
    </row>
    <row r="4755" spans="1:9" x14ac:dyDescent="0.2">
      <c r="A4755" s="141" t="s">
        <v>9520</v>
      </c>
      <c r="B4755" s="142" t="s">
        <v>20132</v>
      </c>
      <c r="C4755" s="143">
        <v>106</v>
      </c>
      <c r="D4755" s="143">
        <v>0</v>
      </c>
      <c r="E4755" s="144">
        <v>0</v>
      </c>
      <c r="F4755" s="144">
        <v>125.89</v>
      </c>
      <c r="G4755" s="144">
        <v>0</v>
      </c>
      <c r="H4755" s="144">
        <v>0</v>
      </c>
      <c r="I4755" s="144">
        <v>125.89</v>
      </c>
    </row>
    <row r="4756" spans="1:9" x14ac:dyDescent="0.2">
      <c r="A4756" s="141" t="s">
        <v>9522</v>
      </c>
      <c r="B4756" s="142" t="s">
        <v>20133</v>
      </c>
      <c r="C4756" s="143">
        <v>1875</v>
      </c>
      <c r="D4756" s="143">
        <v>26</v>
      </c>
      <c r="E4756" s="144">
        <v>6469.79</v>
      </c>
      <c r="F4756" s="144">
        <v>2226.77</v>
      </c>
      <c r="G4756" s="144">
        <v>2188.2600000000002</v>
      </c>
      <c r="H4756" s="144">
        <v>688.64</v>
      </c>
      <c r="I4756" s="144">
        <v>5103.67</v>
      </c>
    </row>
    <row r="4757" spans="1:9" x14ac:dyDescent="0.2">
      <c r="A4757" s="141" t="s">
        <v>9524</v>
      </c>
      <c r="B4757" s="142" t="s">
        <v>20134</v>
      </c>
      <c r="C4757" s="143">
        <v>63</v>
      </c>
      <c r="D4757" s="143">
        <v>0</v>
      </c>
      <c r="E4757" s="144">
        <v>0</v>
      </c>
      <c r="F4757" s="144">
        <v>74.819999999999993</v>
      </c>
      <c r="G4757" s="144">
        <v>0</v>
      </c>
      <c r="H4757" s="144">
        <v>0</v>
      </c>
      <c r="I4757" s="144">
        <v>74.819999999999993</v>
      </c>
    </row>
    <row r="4758" spans="1:9" x14ac:dyDescent="0.2">
      <c r="A4758" s="141" t="s">
        <v>9526</v>
      </c>
      <c r="B4758" s="142" t="s">
        <v>20135</v>
      </c>
      <c r="C4758" s="143">
        <v>74</v>
      </c>
      <c r="D4758" s="143">
        <v>1</v>
      </c>
      <c r="E4758" s="144">
        <v>18030.38</v>
      </c>
      <c r="F4758" s="144">
        <v>87.88</v>
      </c>
      <c r="G4758" s="144">
        <v>84.16</v>
      </c>
      <c r="H4758" s="144">
        <v>1919.14</v>
      </c>
      <c r="I4758" s="144">
        <v>2091.1799999999998</v>
      </c>
    </row>
    <row r="4759" spans="1:9" x14ac:dyDescent="0.2">
      <c r="A4759" s="141" t="s">
        <v>9528</v>
      </c>
      <c r="B4759" s="142" t="s">
        <v>20136</v>
      </c>
      <c r="C4759" s="143">
        <v>288</v>
      </c>
      <c r="D4759" s="143">
        <v>3</v>
      </c>
      <c r="E4759" s="144">
        <v>1559.47</v>
      </c>
      <c r="F4759" s="144">
        <v>342.03</v>
      </c>
      <c r="G4759" s="144">
        <v>252.49</v>
      </c>
      <c r="H4759" s="144">
        <v>165.99</v>
      </c>
      <c r="I4759" s="144">
        <v>760.51</v>
      </c>
    </row>
    <row r="4760" spans="1:9" x14ac:dyDescent="0.2">
      <c r="A4760" s="141" t="s">
        <v>9530</v>
      </c>
      <c r="B4760" s="142" t="s">
        <v>20137</v>
      </c>
      <c r="C4760" s="143">
        <v>91</v>
      </c>
      <c r="D4760" s="143">
        <v>1</v>
      </c>
      <c r="E4760" s="144">
        <v>186.61</v>
      </c>
      <c r="F4760" s="144">
        <v>108.07</v>
      </c>
      <c r="G4760" s="144">
        <v>84.16</v>
      </c>
      <c r="H4760" s="144">
        <v>19.86</v>
      </c>
      <c r="I4760" s="144">
        <v>212.09</v>
      </c>
    </row>
    <row r="4761" spans="1:9" x14ac:dyDescent="0.2">
      <c r="A4761" s="141" t="s">
        <v>9532</v>
      </c>
      <c r="B4761" s="142" t="s">
        <v>20138</v>
      </c>
      <c r="C4761" s="143">
        <v>174</v>
      </c>
      <c r="D4761" s="143">
        <v>0</v>
      </c>
      <c r="E4761" s="144">
        <v>0</v>
      </c>
      <c r="F4761" s="144">
        <v>206.64</v>
      </c>
      <c r="G4761" s="144">
        <v>0</v>
      </c>
      <c r="H4761" s="144">
        <v>0</v>
      </c>
      <c r="I4761" s="144">
        <v>206.64</v>
      </c>
    </row>
    <row r="4762" spans="1:9" x14ac:dyDescent="0.2">
      <c r="A4762" s="141" t="s">
        <v>9534</v>
      </c>
      <c r="B4762" s="142" t="s">
        <v>20139</v>
      </c>
      <c r="C4762" s="143">
        <v>203</v>
      </c>
      <c r="D4762" s="143">
        <v>1</v>
      </c>
      <c r="E4762" s="144">
        <v>37.32</v>
      </c>
      <c r="F4762" s="144">
        <v>241.09</v>
      </c>
      <c r="G4762" s="144">
        <v>84.16</v>
      </c>
      <c r="H4762" s="144">
        <v>3.98</v>
      </c>
      <c r="I4762" s="144">
        <v>329.23</v>
      </c>
    </row>
    <row r="4763" spans="1:9" x14ac:dyDescent="0.2">
      <c r="A4763" s="141" t="s">
        <v>9536</v>
      </c>
      <c r="B4763" s="142" t="s">
        <v>20140</v>
      </c>
      <c r="C4763" s="143">
        <v>56</v>
      </c>
      <c r="D4763" s="143">
        <v>1</v>
      </c>
      <c r="E4763" s="144">
        <v>186.61</v>
      </c>
      <c r="F4763" s="144">
        <v>66.5</v>
      </c>
      <c r="G4763" s="144">
        <v>84.16</v>
      </c>
      <c r="H4763" s="144">
        <v>19.86</v>
      </c>
      <c r="I4763" s="144">
        <v>170.52</v>
      </c>
    </row>
    <row r="4764" spans="1:9" x14ac:dyDescent="0.2">
      <c r="A4764" s="141" t="s">
        <v>9538</v>
      </c>
      <c r="B4764" s="142" t="s">
        <v>20141</v>
      </c>
      <c r="C4764" s="143">
        <v>135</v>
      </c>
      <c r="D4764" s="143">
        <v>0</v>
      </c>
      <c r="E4764" s="144">
        <v>0</v>
      </c>
      <c r="F4764" s="144">
        <v>160.33000000000001</v>
      </c>
      <c r="G4764" s="144">
        <v>0</v>
      </c>
      <c r="H4764" s="144">
        <v>0</v>
      </c>
      <c r="I4764" s="144">
        <v>160.33000000000001</v>
      </c>
    </row>
    <row r="4765" spans="1:9" x14ac:dyDescent="0.2">
      <c r="A4765" s="141" t="s">
        <v>9540</v>
      </c>
      <c r="B4765" s="142" t="s">
        <v>20142</v>
      </c>
      <c r="C4765" s="143">
        <v>112</v>
      </c>
      <c r="D4765" s="143">
        <v>3</v>
      </c>
      <c r="E4765" s="144">
        <v>901.96</v>
      </c>
      <c r="F4765" s="144">
        <v>133.02000000000001</v>
      </c>
      <c r="G4765" s="144">
        <v>252.49</v>
      </c>
      <c r="H4765" s="144">
        <v>96</v>
      </c>
      <c r="I4765" s="144">
        <v>481.51</v>
      </c>
    </row>
    <row r="4766" spans="1:9" x14ac:dyDescent="0.2">
      <c r="A4766" s="141" t="s">
        <v>9542</v>
      </c>
      <c r="B4766" s="142" t="s">
        <v>20143</v>
      </c>
      <c r="C4766" s="143">
        <v>44</v>
      </c>
      <c r="D4766" s="143">
        <v>0</v>
      </c>
      <c r="E4766" s="144">
        <v>0</v>
      </c>
      <c r="F4766" s="144">
        <v>52.26</v>
      </c>
      <c r="G4766" s="144">
        <v>0</v>
      </c>
      <c r="H4766" s="144">
        <v>0</v>
      </c>
      <c r="I4766" s="144">
        <v>52.26</v>
      </c>
    </row>
    <row r="4767" spans="1:9" x14ac:dyDescent="0.2">
      <c r="A4767" s="141" t="s">
        <v>9544</v>
      </c>
      <c r="B4767" s="142" t="s">
        <v>20144</v>
      </c>
      <c r="C4767" s="143">
        <v>475</v>
      </c>
      <c r="D4767" s="143">
        <v>9</v>
      </c>
      <c r="E4767" s="144">
        <v>2574.36</v>
      </c>
      <c r="F4767" s="144">
        <v>564.11</v>
      </c>
      <c r="G4767" s="144">
        <v>757.47</v>
      </c>
      <c r="H4767" s="144">
        <v>274.02</v>
      </c>
      <c r="I4767" s="144">
        <v>1595.6</v>
      </c>
    </row>
    <row r="4768" spans="1:9" x14ac:dyDescent="0.2">
      <c r="A4768" s="141" t="s">
        <v>9546</v>
      </c>
      <c r="B4768" s="142" t="s">
        <v>20145</v>
      </c>
      <c r="C4768" s="143">
        <v>175</v>
      </c>
      <c r="D4768" s="143">
        <v>0</v>
      </c>
      <c r="E4768" s="144">
        <v>0</v>
      </c>
      <c r="F4768" s="144">
        <v>207.83</v>
      </c>
      <c r="G4768" s="144">
        <v>0</v>
      </c>
      <c r="H4768" s="144">
        <v>0</v>
      </c>
      <c r="I4768" s="144">
        <v>207.83</v>
      </c>
    </row>
    <row r="4769" spans="1:9" x14ac:dyDescent="0.2">
      <c r="A4769" s="141" t="s">
        <v>9548</v>
      </c>
      <c r="B4769" s="142" t="s">
        <v>20146</v>
      </c>
      <c r="C4769" s="143">
        <v>21</v>
      </c>
      <c r="D4769" s="143">
        <v>0</v>
      </c>
      <c r="E4769" s="144">
        <v>0</v>
      </c>
      <c r="F4769" s="144">
        <v>24.94</v>
      </c>
      <c r="G4769" s="144">
        <v>0</v>
      </c>
      <c r="H4769" s="144">
        <v>0</v>
      </c>
      <c r="I4769" s="144">
        <v>24.94</v>
      </c>
    </row>
    <row r="4770" spans="1:9" x14ac:dyDescent="0.2">
      <c r="A4770" s="141" t="s">
        <v>9550</v>
      </c>
      <c r="B4770" s="142" t="s">
        <v>20147</v>
      </c>
      <c r="C4770" s="143">
        <v>185</v>
      </c>
      <c r="D4770" s="143">
        <v>0</v>
      </c>
      <c r="E4770" s="144">
        <v>0</v>
      </c>
      <c r="F4770" s="144">
        <v>219.7</v>
      </c>
      <c r="G4770" s="144">
        <v>0</v>
      </c>
      <c r="H4770" s="144">
        <v>0</v>
      </c>
      <c r="I4770" s="144">
        <v>219.7</v>
      </c>
    </row>
    <row r="4771" spans="1:9" x14ac:dyDescent="0.2">
      <c r="A4771" s="141" t="s">
        <v>9552</v>
      </c>
      <c r="B4771" s="142" t="s">
        <v>20148</v>
      </c>
      <c r="C4771" s="143">
        <v>92</v>
      </c>
      <c r="D4771" s="143">
        <v>0</v>
      </c>
      <c r="E4771" s="144">
        <v>0</v>
      </c>
      <c r="F4771" s="144">
        <v>109.26</v>
      </c>
      <c r="G4771" s="144">
        <v>0</v>
      </c>
      <c r="H4771" s="144">
        <v>0</v>
      </c>
      <c r="I4771" s="144">
        <v>109.26</v>
      </c>
    </row>
    <row r="4772" spans="1:9" x14ac:dyDescent="0.2">
      <c r="A4772" s="141" t="s">
        <v>9554</v>
      </c>
      <c r="B4772" s="142" t="s">
        <v>20149</v>
      </c>
      <c r="C4772" s="143">
        <v>290</v>
      </c>
      <c r="D4772" s="143">
        <v>13</v>
      </c>
      <c r="E4772" s="144">
        <v>2286.87</v>
      </c>
      <c r="F4772" s="144">
        <v>344.41</v>
      </c>
      <c r="G4772" s="144">
        <v>1094.1300000000001</v>
      </c>
      <c r="H4772" s="144">
        <v>243.42</v>
      </c>
      <c r="I4772" s="144">
        <v>1681.96</v>
      </c>
    </row>
    <row r="4773" spans="1:9" x14ac:dyDescent="0.2">
      <c r="A4773" s="141" t="s">
        <v>9556</v>
      </c>
      <c r="B4773" s="142" t="s">
        <v>20150</v>
      </c>
      <c r="C4773" s="143">
        <v>179</v>
      </c>
      <c r="D4773" s="143">
        <v>0</v>
      </c>
      <c r="E4773" s="144">
        <v>0</v>
      </c>
      <c r="F4773" s="144">
        <v>212.58</v>
      </c>
      <c r="G4773" s="144">
        <v>0</v>
      </c>
      <c r="H4773" s="144">
        <v>0</v>
      </c>
      <c r="I4773" s="144">
        <v>212.58</v>
      </c>
    </row>
    <row r="4774" spans="1:9" x14ac:dyDescent="0.2">
      <c r="A4774" s="141" t="s">
        <v>9558</v>
      </c>
      <c r="B4774" s="142" t="s">
        <v>20151</v>
      </c>
      <c r="C4774" s="143">
        <v>58</v>
      </c>
      <c r="D4774" s="143">
        <v>0</v>
      </c>
      <c r="E4774" s="144">
        <v>0</v>
      </c>
      <c r="F4774" s="144">
        <v>68.88</v>
      </c>
      <c r="G4774" s="144">
        <v>0</v>
      </c>
      <c r="H4774" s="144">
        <v>0</v>
      </c>
      <c r="I4774" s="144">
        <v>68.88</v>
      </c>
    </row>
    <row r="4775" spans="1:9" x14ac:dyDescent="0.2">
      <c r="A4775" s="141" t="s">
        <v>9560</v>
      </c>
      <c r="B4775" s="142" t="s">
        <v>20152</v>
      </c>
      <c r="C4775" s="143">
        <v>191</v>
      </c>
      <c r="D4775" s="143">
        <v>8</v>
      </c>
      <c r="E4775" s="144">
        <v>5758.57</v>
      </c>
      <c r="F4775" s="144">
        <v>226.83</v>
      </c>
      <c r="G4775" s="144">
        <v>673.31</v>
      </c>
      <c r="H4775" s="144">
        <v>612.94000000000005</v>
      </c>
      <c r="I4775" s="144">
        <v>1513.08</v>
      </c>
    </row>
    <row r="4776" spans="1:9" x14ac:dyDescent="0.2">
      <c r="A4776" s="141" t="s">
        <v>9562</v>
      </c>
      <c r="B4776" s="142" t="s">
        <v>20153</v>
      </c>
      <c r="C4776" s="143">
        <v>22</v>
      </c>
      <c r="D4776" s="143">
        <v>0</v>
      </c>
      <c r="E4776" s="144">
        <v>0</v>
      </c>
      <c r="F4776" s="144">
        <v>26.13</v>
      </c>
      <c r="G4776" s="144">
        <v>0</v>
      </c>
      <c r="H4776" s="144">
        <v>0</v>
      </c>
      <c r="I4776" s="144">
        <v>26.13</v>
      </c>
    </row>
    <row r="4777" spans="1:9" x14ac:dyDescent="0.2">
      <c r="A4777" s="141" t="s">
        <v>9564</v>
      </c>
      <c r="B4777" s="142" t="s">
        <v>20154</v>
      </c>
      <c r="C4777" s="143">
        <v>147</v>
      </c>
      <c r="D4777" s="143">
        <v>1</v>
      </c>
      <c r="E4777" s="144">
        <v>186.61</v>
      </c>
      <c r="F4777" s="144">
        <v>174.58</v>
      </c>
      <c r="G4777" s="144">
        <v>84.16</v>
      </c>
      <c r="H4777" s="144">
        <v>19.86</v>
      </c>
      <c r="I4777" s="144">
        <v>278.60000000000002</v>
      </c>
    </row>
    <row r="4778" spans="1:9" x14ac:dyDescent="0.2">
      <c r="A4778" s="141" t="s">
        <v>9566</v>
      </c>
      <c r="B4778" s="142" t="s">
        <v>20155</v>
      </c>
      <c r="C4778" s="143">
        <v>147</v>
      </c>
      <c r="D4778" s="143">
        <v>2</v>
      </c>
      <c r="E4778" s="144">
        <v>223.93</v>
      </c>
      <c r="F4778" s="144">
        <v>174.58</v>
      </c>
      <c r="G4778" s="144">
        <v>168.33</v>
      </c>
      <c r="H4778" s="144">
        <v>23.83</v>
      </c>
      <c r="I4778" s="144">
        <v>366.74</v>
      </c>
    </row>
    <row r="4779" spans="1:9" x14ac:dyDescent="0.2">
      <c r="A4779" s="141" t="s">
        <v>9568</v>
      </c>
      <c r="B4779" s="142" t="s">
        <v>20156</v>
      </c>
      <c r="C4779" s="143">
        <v>79</v>
      </c>
      <c r="D4779" s="143">
        <v>0</v>
      </c>
      <c r="E4779" s="144">
        <v>0</v>
      </c>
      <c r="F4779" s="144">
        <v>93.82</v>
      </c>
      <c r="G4779" s="144">
        <v>0</v>
      </c>
      <c r="H4779" s="144">
        <v>0</v>
      </c>
      <c r="I4779" s="144">
        <v>93.82</v>
      </c>
    </row>
    <row r="4780" spans="1:9" x14ac:dyDescent="0.2">
      <c r="A4780" s="141" t="s">
        <v>9570</v>
      </c>
      <c r="B4780" s="142" t="s">
        <v>20157</v>
      </c>
      <c r="C4780" s="143">
        <v>137</v>
      </c>
      <c r="D4780" s="143">
        <v>3</v>
      </c>
      <c r="E4780" s="144">
        <v>283.24</v>
      </c>
      <c r="F4780" s="144">
        <v>162.69999999999999</v>
      </c>
      <c r="G4780" s="144">
        <v>252.49</v>
      </c>
      <c r="H4780" s="144">
        <v>30.14</v>
      </c>
      <c r="I4780" s="144">
        <v>445.33</v>
      </c>
    </row>
    <row r="4781" spans="1:9" x14ac:dyDescent="0.2">
      <c r="A4781" s="141" t="s">
        <v>9572</v>
      </c>
      <c r="B4781" s="142" t="s">
        <v>20158</v>
      </c>
      <c r="C4781" s="143">
        <v>54</v>
      </c>
      <c r="D4781" s="143">
        <v>0</v>
      </c>
      <c r="E4781" s="144">
        <v>0</v>
      </c>
      <c r="F4781" s="144">
        <v>64.13</v>
      </c>
      <c r="G4781" s="144">
        <v>0</v>
      </c>
      <c r="H4781" s="144">
        <v>0</v>
      </c>
      <c r="I4781" s="144">
        <v>64.13</v>
      </c>
    </row>
    <row r="4782" spans="1:9" x14ac:dyDescent="0.2">
      <c r="A4782" s="141" t="s">
        <v>9574</v>
      </c>
      <c r="B4782" s="142" t="s">
        <v>20159</v>
      </c>
      <c r="C4782" s="143">
        <v>2950</v>
      </c>
      <c r="D4782" s="143">
        <v>68</v>
      </c>
      <c r="E4782" s="144">
        <v>18782.77</v>
      </c>
      <c r="F4782" s="144">
        <v>3503.44</v>
      </c>
      <c r="G4782" s="144">
        <v>5723.14</v>
      </c>
      <c r="H4782" s="144">
        <v>1999.22</v>
      </c>
      <c r="I4782" s="144">
        <v>11225.8</v>
      </c>
    </row>
    <row r="4783" spans="1:9" x14ac:dyDescent="0.2">
      <c r="A4783" s="141" t="s">
        <v>9576</v>
      </c>
      <c r="B4783" s="142" t="s">
        <v>20160</v>
      </c>
      <c r="C4783" s="143">
        <v>311</v>
      </c>
      <c r="D4783" s="143">
        <v>1</v>
      </c>
      <c r="E4783" s="144">
        <v>119.55</v>
      </c>
      <c r="F4783" s="144">
        <v>369.34</v>
      </c>
      <c r="G4783" s="144">
        <v>84.16</v>
      </c>
      <c r="H4783" s="144">
        <v>12.73</v>
      </c>
      <c r="I4783" s="144">
        <v>466.23</v>
      </c>
    </row>
    <row r="4784" spans="1:9" x14ac:dyDescent="0.2">
      <c r="A4784" s="141" t="s">
        <v>9578</v>
      </c>
      <c r="B4784" s="142" t="s">
        <v>20161</v>
      </c>
      <c r="C4784" s="143">
        <v>413</v>
      </c>
      <c r="D4784" s="143">
        <v>3</v>
      </c>
      <c r="E4784" s="144">
        <v>629.16999999999996</v>
      </c>
      <c r="F4784" s="144">
        <v>490.48</v>
      </c>
      <c r="G4784" s="144">
        <v>252.49</v>
      </c>
      <c r="H4784" s="144">
        <v>66.97</v>
      </c>
      <c r="I4784" s="144">
        <v>809.94</v>
      </c>
    </row>
    <row r="4785" spans="1:9" x14ac:dyDescent="0.2">
      <c r="A4785" s="141" t="s">
        <v>9580</v>
      </c>
      <c r="B4785" s="142" t="s">
        <v>20162</v>
      </c>
      <c r="C4785" s="143">
        <v>154</v>
      </c>
      <c r="D4785" s="143">
        <v>0</v>
      </c>
      <c r="E4785" s="144">
        <v>0</v>
      </c>
      <c r="F4785" s="144">
        <v>182.89</v>
      </c>
      <c r="G4785" s="144">
        <v>0</v>
      </c>
      <c r="H4785" s="144">
        <v>0</v>
      </c>
      <c r="I4785" s="144">
        <v>182.89</v>
      </c>
    </row>
    <row r="4786" spans="1:9" x14ac:dyDescent="0.2">
      <c r="A4786" s="141" t="s">
        <v>9582</v>
      </c>
      <c r="B4786" s="142" t="s">
        <v>20163</v>
      </c>
      <c r="C4786" s="143">
        <v>23</v>
      </c>
      <c r="D4786" s="143">
        <v>0</v>
      </c>
      <c r="E4786" s="144">
        <v>0</v>
      </c>
      <c r="F4786" s="144">
        <v>27.31</v>
      </c>
      <c r="G4786" s="144">
        <v>0</v>
      </c>
      <c r="H4786" s="144">
        <v>0</v>
      </c>
      <c r="I4786" s="144">
        <v>27.31</v>
      </c>
    </row>
    <row r="4787" spans="1:9" x14ac:dyDescent="0.2">
      <c r="A4787" s="141" t="s">
        <v>9584</v>
      </c>
      <c r="B4787" s="142" t="s">
        <v>20164</v>
      </c>
      <c r="C4787" s="143">
        <v>49</v>
      </c>
      <c r="D4787" s="143">
        <v>0</v>
      </c>
      <c r="E4787" s="144">
        <v>0</v>
      </c>
      <c r="F4787" s="144">
        <v>58.19</v>
      </c>
      <c r="G4787" s="144">
        <v>0</v>
      </c>
      <c r="H4787" s="144">
        <v>0</v>
      </c>
      <c r="I4787" s="144">
        <v>58.19</v>
      </c>
    </row>
    <row r="4788" spans="1:9" x14ac:dyDescent="0.2">
      <c r="A4788" s="141" t="s">
        <v>9586</v>
      </c>
      <c r="B4788" s="142" t="s">
        <v>20165</v>
      </c>
      <c r="C4788" s="143">
        <v>62</v>
      </c>
      <c r="D4788" s="143">
        <v>0</v>
      </c>
      <c r="E4788" s="144">
        <v>0</v>
      </c>
      <c r="F4788" s="144">
        <v>73.63</v>
      </c>
      <c r="G4788" s="144">
        <v>0</v>
      </c>
      <c r="H4788" s="144">
        <v>0</v>
      </c>
      <c r="I4788" s="144">
        <v>73.63</v>
      </c>
    </row>
    <row r="4789" spans="1:9" x14ac:dyDescent="0.2">
      <c r="A4789" s="141" t="s">
        <v>9588</v>
      </c>
      <c r="B4789" s="142" t="s">
        <v>20166</v>
      </c>
      <c r="C4789" s="143">
        <v>107</v>
      </c>
      <c r="D4789" s="143">
        <v>0</v>
      </c>
      <c r="E4789" s="144">
        <v>0</v>
      </c>
      <c r="F4789" s="144">
        <v>127.07</v>
      </c>
      <c r="G4789" s="144">
        <v>0</v>
      </c>
      <c r="H4789" s="144">
        <v>0</v>
      </c>
      <c r="I4789" s="144">
        <v>127.07</v>
      </c>
    </row>
    <row r="4790" spans="1:9" x14ac:dyDescent="0.2">
      <c r="A4790" s="141" t="s">
        <v>9590</v>
      </c>
      <c r="B4790" s="142" t="s">
        <v>20167</v>
      </c>
      <c r="C4790" s="143">
        <v>49</v>
      </c>
      <c r="D4790" s="143">
        <v>0</v>
      </c>
      <c r="E4790" s="144">
        <v>0</v>
      </c>
      <c r="F4790" s="144">
        <v>58.19</v>
      </c>
      <c r="G4790" s="144">
        <v>0</v>
      </c>
      <c r="H4790" s="144">
        <v>0</v>
      </c>
      <c r="I4790" s="144">
        <v>58.19</v>
      </c>
    </row>
    <row r="4791" spans="1:9" x14ac:dyDescent="0.2">
      <c r="A4791" s="141" t="s">
        <v>9592</v>
      </c>
      <c r="B4791" s="142" t="s">
        <v>20168</v>
      </c>
      <c r="C4791" s="143">
        <v>413</v>
      </c>
      <c r="D4791" s="143">
        <v>1</v>
      </c>
      <c r="E4791" s="144">
        <v>775.56</v>
      </c>
      <c r="F4791" s="144">
        <v>490.48</v>
      </c>
      <c r="G4791" s="144">
        <v>84.16</v>
      </c>
      <c r="H4791" s="144">
        <v>82.55</v>
      </c>
      <c r="I4791" s="144">
        <v>657.19</v>
      </c>
    </row>
    <row r="4792" spans="1:9" x14ac:dyDescent="0.2">
      <c r="A4792" s="141" t="s">
        <v>9594</v>
      </c>
      <c r="B4792" s="142" t="s">
        <v>20169</v>
      </c>
      <c r="C4792" s="143">
        <v>48</v>
      </c>
      <c r="D4792" s="143">
        <v>0</v>
      </c>
      <c r="E4792" s="144">
        <v>0</v>
      </c>
      <c r="F4792" s="144">
        <v>57.01</v>
      </c>
      <c r="G4792" s="144">
        <v>0</v>
      </c>
      <c r="H4792" s="144">
        <v>0</v>
      </c>
      <c r="I4792" s="144">
        <v>57.01</v>
      </c>
    </row>
    <row r="4793" spans="1:9" x14ac:dyDescent="0.2">
      <c r="A4793" s="141" t="s">
        <v>9596</v>
      </c>
      <c r="B4793" s="142" t="s">
        <v>20170</v>
      </c>
      <c r="C4793" s="143">
        <v>1002</v>
      </c>
      <c r="D4793" s="143">
        <v>18</v>
      </c>
      <c r="E4793" s="144">
        <v>7567.91</v>
      </c>
      <c r="F4793" s="144">
        <v>1189.98</v>
      </c>
      <c r="G4793" s="144">
        <v>1514.95</v>
      </c>
      <c r="H4793" s="144">
        <v>805.52</v>
      </c>
      <c r="I4793" s="144">
        <v>3510.45</v>
      </c>
    </row>
    <row r="4794" spans="1:9" x14ac:dyDescent="0.2">
      <c r="A4794" s="141" t="s">
        <v>9598</v>
      </c>
      <c r="B4794" s="142" t="s">
        <v>20171</v>
      </c>
      <c r="C4794" s="143">
        <v>188</v>
      </c>
      <c r="D4794" s="143">
        <v>1</v>
      </c>
      <c r="E4794" s="144">
        <v>186.61</v>
      </c>
      <c r="F4794" s="144">
        <v>223.27</v>
      </c>
      <c r="G4794" s="144">
        <v>84.16</v>
      </c>
      <c r="H4794" s="144">
        <v>19.86</v>
      </c>
      <c r="I4794" s="144">
        <v>327.29000000000002</v>
      </c>
    </row>
    <row r="4795" spans="1:9" x14ac:dyDescent="0.2">
      <c r="A4795" s="141" t="s">
        <v>9600</v>
      </c>
      <c r="B4795" s="142" t="s">
        <v>20172</v>
      </c>
      <c r="C4795" s="143">
        <v>94</v>
      </c>
      <c r="D4795" s="143">
        <v>0</v>
      </c>
      <c r="E4795" s="144">
        <v>0</v>
      </c>
      <c r="F4795" s="144">
        <v>111.63</v>
      </c>
      <c r="G4795" s="144">
        <v>0</v>
      </c>
      <c r="H4795" s="144">
        <v>0</v>
      </c>
      <c r="I4795" s="144">
        <v>111.63</v>
      </c>
    </row>
    <row r="4796" spans="1:9" x14ac:dyDescent="0.2">
      <c r="A4796" s="141" t="s">
        <v>9602</v>
      </c>
      <c r="B4796" s="142" t="s">
        <v>20173</v>
      </c>
      <c r="C4796" s="143">
        <v>144</v>
      </c>
      <c r="D4796" s="143">
        <v>0</v>
      </c>
      <c r="E4796" s="144">
        <v>0</v>
      </c>
      <c r="F4796" s="144">
        <v>171.02</v>
      </c>
      <c r="G4796" s="144">
        <v>0</v>
      </c>
      <c r="H4796" s="144">
        <v>0</v>
      </c>
      <c r="I4796" s="144">
        <v>171.02</v>
      </c>
    </row>
    <row r="4797" spans="1:9" x14ac:dyDescent="0.2">
      <c r="A4797" s="141" t="s">
        <v>9604</v>
      </c>
      <c r="B4797" s="142" t="s">
        <v>20174</v>
      </c>
      <c r="C4797" s="143">
        <v>192</v>
      </c>
      <c r="D4797" s="143">
        <v>2</v>
      </c>
      <c r="E4797" s="144">
        <v>74.64</v>
      </c>
      <c r="F4797" s="144">
        <v>228.02</v>
      </c>
      <c r="G4797" s="144">
        <v>168.33</v>
      </c>
      <c r="H4797" s="144">
        <v>7.94</v>
      </c>
      <c r="I4797" s="144">
        <v>404.29</v>
      </c>
    </row>
    <row r="4798" spans="1:9" x14ac:dyDescent="0.2">
      <c r="A4798" s="141" t="s">
        <v>9606</v>
      </c>
      <c r="B4798" s="142" t="s">
        <v>20175</v>
      </c>
      <c r="C4798" s="143">
        <v>137</v>
      </c>
      <c r="D4798" s="143">
        <v>0</v>
      </c>
      <c r="E4798" s="144">
        <v>0</v>
      </c>
      <c r="F4798" s="144">
        <v>162.69999999999999</v>
      </c>
      <c r="G4798" s="144">
        <v>0</v>
      </c>
      <c r="H4798" s="144">
        <v>0</v>
      </c>
      <c r="I4798" s="144">
        <v>162.69999999999999</v>
      </c>
    </row>
    <row r="4799" spans="1:9" x14ac:dyDescent="0.2">
      <c r="A4799" s="141" t="s">
        <v>9608</v>
      </c>
      <c r="B4799" s="142" t="s">
        <v>20176</v>
      </c>
      <c r="C4799" s="143">
        <v>24</v>
      </c>
      <c r="D4799" s="143">
        <v>0</v>
      </c>
      <c r="E4799" s="144">
        <v>0</v>
      </c>
      <c r="F4799" s="144">
        <v>28.5</v>
      </c>
      <c r="G4799" s="144">
        <v>0</v>
      </c>
      <c r="H4799" s="144">
        <v>0</v>
      </c>
      <c r="I4799" s="144">
        <v>28.5</v>
      </c>
    </row>
    <row r="4800" spans="1:9" x14ac:dyDescent="0.2">
      <c r="A4800" s="141" t="s">
        <v>9610</v>
      </c>
      <c r="B4800" s="142" t="s">
        <v>20177</v>
      </c>
      <c r="C4800" s="143">
        <v>74</v>
      </c>
      <c r="D4800" s="143">
        <v>0</v>
      </c>
      <c r="E4800" s="144">
        <v>0</v>
      </c>
      <c r="F4800" s="144">
        <v>87.88</v>
      </c>
      <c r="G4800" s="144">
        <v>0</v>
      </c>
      <c r="H4800" s="144">
        <v>0</v>
      </c>
      <c r="I4800" s="144">
        <v>87.88</v>
      </c>
    </row>
    <row r="4801" spans="1:9" x14ac:dyDescent="0.2">
      <c r="A4801" s="141" t="s">
        <v>9612</v>
      </c>
      <c r="B4801" s="142" t="s">
        <v>20178</v>
      </c>
      <c r="C4801" s="143">
        <v>485</v>
      </c>
      <c r="D4801" s="143">
        <v>8</v>
      </c>
      <c r="E4801" s="144">
        <v>9708.75</v>
      </c>
      <c r="F4801" s="144">
        <v>575.99</v>
      </c>
      <c r="G4801" s="144">
        <v>673.31</v>
      </c>
      <c r="H4801" s="144">
        <v>1033.3900000000001</v>
      </c>
      <c r="I4801" s="144">
        <v>2282.69</v>
      </c>
    </row>
    <row r="4802" spans="1:9" x14ac:dyDescent="0.2">
      <c r="A4802" s="141" t="s">
        <v>9614</v>
      </c>
      <c r="B4802" s="142" t="s">
        <v>20179</v>
      </c>
      <c r="C4802" s="143">
        <v>970</v>
      </c>
      <c r="D4802" s="143">
        <v>28</v>
      </c>
      <c r="E4802" s="144">
        <v>31783.26</v>
      </c>
      <c r="F4802" s="144">
        <v>1151.98</v>
      </c>
      <c r="G4802" s="144">
        <v>2356.58</v>
      </c>
      <c r="H4802" s="144">
        <v>3382.98</v>
      </c>
      <c r="I4802" s="144">
        <v>6891.54</v>
      </c>
    </row>
    <row r="4803" spans="1:9" x14ac:dyDescent="0.2">
      <c r="A4803" s="141" t="s">
        <v>9616</v>
      </c>
      <c r="B4803" s="142" t="s">
        <v>20180</v>
      </c>
      <c r="C4803" s="143">
        <v>47</v>
      </c>
      <c r="D4803" s="143">
        <v>1</v>
      </c>
      <c r="E4803" s="144">
        <v>186.61</v>
      </c>
      <c r="F4803" s="144">
        <v>55.82</v>
      </c>
      <c r="G4803" s="144">
        <v>84.16</v>
      </c>
      <c r="H4803" s="144">
        <v>19.86</v>
      </c>
      <c r="I4803" s="144">
        <v>159.84</v>
      </c>
    </row>
    <row r="4804" spans="1:9" x14ac:dyDescent="0.2">
      <c r="A4804" s="141" t="s">
        <v>9618</v>
      </c>
      <c r="B4804" s="142" t="s">
        <v>20181</v>
      </c>
      <c r="C4804" s="143">
        <v>71</v>
      </c>
      <c r="D4804" s="143">
        <v>0</v>
      </c>
      <c r="E4804" s="144">
        <v>0</v>
      </c>
      <c r="F4804" s="144">
        <v>84.32</v>
      </c>
      <c r="G4804" s="144">
        <v>0</v>
      </c>
      <c r="H4804" s="144">
        <v>0</v>
      </c>
      <c r="I4804" s="144">
        <v>84.32</v>
      </c>
    </row>
    <row r="4805" spans="1:9" x14ac:dyDescent="0.2">
      <c r="A4805" s="141" t="s">
        <v>9620</v>
      </c>
      <c r="B4805" s="142" t="s">
        <v>20182</v>
      </c>
      <c r="C4805" s="143">
        <v>46</v>
      </c>
      <c r="D4805" s="143">
        <v>0</v>
      </c>
      <c r="E4805" s="144">
        <v>0</v>
      </c>
      <c r="F4805" s="144">
        <v>54.63</v>
      </c>
      <c r="G4805" s="144">
        <v>0</v>
      </c>
      <c r="H4805" s="144">
        <v>0</v>
      </c>
      <c r="I4805" s="144">
        <v>54.63</v>
      </c>
    </row>
    <row r="4806" spans="1:9" x14ac:dyDescent="0.2">
      <c r="A4806" s="141" t="s">
        <v>9622</v>
      </c>
      <c r="B4806" s="142" t="s">
        <v>20183</v>
      </c>
      <c r="C4806" s="143">
        <v>57</v>
      </c>
      <c r="D4806" s="143">
        <v>0</v>
      </c>
      <c r="E4806" s="144">
        <v>0</v>
      </c>
      <c r="F4806" s="144">
        <v>67.7</v>
      </c>
      <c r="G4806" s="144">
        <v>0</v>
      </c>
      <c r="H4806" s="144">
        <v>0</v>
      </c>
      <c r="I4806" s="144">
        <v>67.7</v>
      </c>
    </row>
    <row r="4807" spans="1:9" x14ac:dyDescent="0.2">
      <c r="A4807" s="141" t="s">
        <v>9624</v>
      </c>
      <c r="B4807" s="142" t="s">
        <v>20184</v>
      </c>
      <c r="C4807" s="143">
        <v>48</v>
      </c>
      <c r="D4807" s="143">
        <v>0</v>
      </c>
      <c r="E4807" s="144">
        <v>0</v>
      </c>
      <c r="F4807" s="144">
        <v>57.01</v>
      </c>
      <c r="G4807" s="144">
        <v>0</v>
      </c>
      <c r="H4807" s="144">
        <v>0</v>
      </c>
      <c r="I4807" s="144">
        <v>57.01</v>
      </c>
    </row>
    <row r="4808" spans="1:9" x14ac:dyDescent="0.2">
      <c r="A4808" s="141" t="s">
        <v>9626</v>
      </c>
      <c r="B4808" s="142" t="s">
        <v>20185</v>
      </c>
      <c r="C4808" s="143">
        <v>81</v>
      </c>
      <c r="D4808" s="143">
        <v>2</v>
      </c>
      <c r="E4808" s="144">
        <v>373.22</v>
      </c>
      <c r="F4808" s="144">
        <v>96.2</v>
      </c>
      <c r="G4808" s="144">
        <v>168.33</v>
      </c>
      <c r="H4808" s="144">
        <v>39.729999999999997</v>
      </c>
      <c r="I4808" s="144">
        <v>304.26</v>
      </c>
    </row>
    <row r="4809" spans="1:9" x14ac:dyDescent="0.2">
      <c r="A4809" s="141" t="s">
        <v>9628</v>
      </c>
      <c r="B4809" s="142" t="s">
        <v>20186</v>
      </c>
      <c r="C4809" s="143">
        <v>88</v>
      </c>
      <c r="D4809" s="143">
        <v>0</v>
      </c>
      <c r="E4809" s="144">
        <v>0</v>
      </c>
      <c r="F4809" s="144">
        <v>104.51</v>
      </c>
      <c r="G4809" s="144">
        <v>0</v>
      </c>
      <c r="H4809" s="144">
        <v>0</v>
      </c>
      <c r="I4809" s="144">
        <v>104.51</v>
      </c>
    </row>
    <row r="4810" spans="1:9" x14ac:dyDescent="0.2">
      <c r="A4810" s="141" t="s">
        <v>9630</v>
      </c>
      <c r="B4810" s="142" t="s">
        <v>20187</v>
      </c>
      <c r="C4810" s="143">
        <v>1187</v>
      </c>
      <c r="D4810" s="143">
        <v>15</v>
      </c>
      <c r="E4810" s="144">
        <v>19262.78</v>
      </c>
      <c r="F4810" s="144">
        <v>1409.69</v>
      </c>
      <c r="G4810" s="144">
        <v>1262.46</v>
      </c>
      <c r="H4810" s="144">
        <v>2050.31</v>
      </c>
      <c r="I4810" s="144">
        <v>4722.46</v>
      </c>
    </row>
    <row r="4811" spans="1:9" x14ac:dyDescent="0.2">
      <c r="A4811" s="141" t="s">
        <v>9632</v>
      </c>
      <c r="B4811" s="142" t="s">
        <v>20188</v>
      </c>
      <c r="C4811" s="143">
        <v>169</v>
      </c>
      <c r="D4811" s="143">
        <v>0</v>
      </c>
      <c r="E4811" s="144">
        <v>0</v>
      </c>
      <c r="F4811" s="144">
        <v>200.7</v>
      </c>
      <c r="G4811" s="144">
        <v>0</v>
      </c>
      <c r="H4811" s="144">
        <v>0</v>
      </c>
      <c r="I4811" s="144">
        <v>200.7</v>
      </c>
    </row>
    <row r="4812" spans="1:9" x14ac:dyDescent="0.2">
      <c r="A4812" s="141" t="s">
        <v>9634</v>
      </c>
      <c r="B4812" s="142" t="s">
        <v>20189</v>
      </c>
      <c r="C4812" s="143">
        <v>32</v>
      </c>
      <c r="D4812" s="143">
        <v>1</v>
      </c>
      <c r="E4812" s="144">
        <v>146.80000000000001</v>
      </c>
      <c r="F4812" s="144">
        <v>38</v>
      </c>
      <c r="G4812" s="144">
        <v>84.16</v>
      </c>
      <c r="H4812" s="144">
        <v>15.62</v>
      </c>
      <c r="I4812" s="144">
        <v>137.78</v>
      </c>
    </row>
    <row r="4813" spans="1:9" x14ac:dyDescent="0.2">
      <c r="A4813" s="141" t="s">
        <v>9636</v>
      </c>
      <c r="B4813" s="142" t="s">
        <v>20190</v>
      </c>
      <c r="C4813" s="143">
        <v>45</v>
      </c>
      <c r="D4813" s="143">
        <v>0</v>
      </c>
      <c r="E4813" s="144">
        <v>0</v>
      </c>
      <c r="F4813" s="144">
        <v>53.44</v>
      </c>
      <c r="G4813" s="144">
        <v>0</v>
      </c>
      <c r="H4813" s="144">
        <v>0</v>
      </c>
      <c r="I4813" s="144">
        <v>53.44</v>
      </c>
    </row>
    <row r="4814" spans="1:9" x14ac:dyDescent="0.2">
      <c r="A4814" s="141" t="s">
        <v>9638</v>
      </c>
      <c r="B4814" s="142" t="s">
        <v>20191</v>
      </c>
      <c r="C4814" s="143">
        <v>60</v>
      </c>
      <c r="D4814" s="143">
        <v>0</v>
      </c>
      <c r="E4814" s="144">
        <v>0</v>
      </c>
      <c r="F4814" s="144">
        <v>71.260000000000005</v>
      </c>
      <c r="G4814" s="144">
        <v>0</v>
      </c>
      <c r="H4814" s="144">
        <v>0</v>
      </c>
      <c r="I4814" s="144">
        <v>71.260000000000005</v>
      </c>
    </row>
    <row r="4815" spans="1:9" x14ac:dyDescent="0.2">
      <c r="A4815" s="141" t="s">
        <v>9640</v>
      </c>
      <c r="B4815" s="142" t="s">
        <v>20192</v>
      </c>
      <c r="C4815" s="143">
        <v>897</v>
      </c>
      <c r="D4815" s="143">
        <v>19</v>
      </c>
      <c r="E4815" s="144">
        <v>21696.07</v>
      </c>
      <c r="F4815" s="144">
        <v>1065.29</v>
      </c>
      <c r="G4815" s="144">
        <v>1599.11</v>
      </c>
      <c r="H4815" s="144">
        <v>2309.31</v>
      </c>
      <c r="I4815" s="144">
        <v>4973.71</v>
      </c>
    </row>
    <row r="4816" spans="1:9" x14ac:dyDescent="0.2">
      <c r="A4816" s="141" t="s">
        <v>9642</v>
      </c>
      <c r="B4816" s="142" t="s">
        <v>20193</v>
      </c>
      <c r="C4816" s="143">
        <v>53</v>
      </c>
      <c r="D4816" s="143">
        <v>0</v>
      </c>
      <c r="E4816" s="144">
        <v>0</v>
      </c>
      <c r="F4816" s="144">
        <v>62.94</v>
      </c>
      <c r="G4816" s="144">
        <v>0</v>
      </c>
      <c r="H4816" s="144">
        <v>0</v>
      </c>
      <c r="I4816" s="144">
        <v>62.94</v>
      </c>
    </row>
    <row r="4817" spans="1:9" x14ac:dyDescent="0.2">
      <c r="A4817" s="141" t="s">
        <v>9644</v>
      </c>
      <c r="B4817" s="142" t="s">
        <v>20194</v>
      </c>
      <c r="C4817" s="143">
        <v>95</v>
      </c>
      <c r="D4817" s="143">
        <v>1</v>
      </c>
      <c r="E4817" s="144">
        <v>2884.86</v>
      </c>
      <c r="F4817" s="144">
        <v>112.82</v>
      </c>
      <c r="G4817" s="144">
        <v>84.16</v>
      </c>
      <c r="H4817" s="144">
        <v>307.06</v>
      </c>
      <c r="I4817" s="144">
        <v>504.04</v>
      </c>
    </row>
    <row r="4818" spans="1:9" x14ac:dyDescent="0.2">
      <c r="A4818" s="141" t="s">
        <v>9646</v>
      </c>
      <c r="B4818" s="142" t="s">
        <v>20195</v>
      </c>
      <c r="C4818" s="143">
        <v>203</v>
      </c>
      <c r="D4818" s="143">
        <v>5</v>
      </c>
      <c r="E4818" s="144">
        <v>911.66</v>
      </c>
      <c r="F4818" s="144">
        <v>241.09</v>
      </c>
      <c r="G4818" s="144">
        <v>420.82</v>
      </c>
      <c r="H4818" s="144">
        <v>97.04</v>
      </c>
      <c r="I4818" s="144">
        <v>758.95</v>
      </c>
    </row>
    <row r="4819" spans="1:9" x14ac:dyDescent="0.2">
      <c r="A4819" s="141" t="s">
        <v>9648</v>
      </c>
      <c r="B4819" s="142" t="s">
        <v>20196</v>
      </c>
      <c r="C4819" s="143">
        <v>52</v>
      </c>
      <c r="D4819" s="143">
        <v>0</v>
      </c>
      <c r="E4819" s="144">
        <v>0</v>
      </c>
      <c r="F4819" s="144">
        <v>61.75</v>
      </c>
      <c r="G4819" s="144">
        <v>0</v>
      </c>
      <c r="H4819" s="144">
        <v>0</v>
      </c>
      <c r="I4819" s="144">
        <v>61.75</v>
      </c>
    </row>
    <row r="4820" spans="1:9" x14ac:dyDescent="0.2">
      <c r="A4820" s="141" t="s">
        <v>9650</v>
      </c>
      <c r="B4820" s="142" t="s">
        <v>20197</v>
      </c>
      <c r="C4820" s="143">
        <v>191</v>
      </c>
      <c r="D4820" s="143">
        <v>2</v>
      </c>
      <c r="E4820" s="144">
        <v>5131.07</v>
      </c>
      <c r="F4820" s="144">
        <v>226.83</v>
      </c>
      <c r="G4820" s="144">
        <v>168.33</v>
      </c>
      <c r="H4820" s="144">
        <v>546.14</v>
      </c>
      <c r="I4820" s="144">
        <v>941.3</v>
      </c>
    </row>
    <row r="4821" spans="1:9" x14ac:dyDescent="0.2">
      <c r="A4821" s="141" t="s">
        <v>9652</v>
      </c>
      <c r="B4821" s="142" t="s">
        <v>20198</v>
      </c>
      <c r="C4821" s="143">
        <v>168</v>
      </c>
      <c r="D4821" s="143">
        <v>1</v>
      </c>
      <c r="E4821" s="144">
        <v>294.29000000000002</v>
      </c>
      <c r="F4821" s="144">
        <v>199.52</v>
      </c>
      <c r="G4821" s="144">
        <v>84.16</v>
      </c>
      <c r="H4821" s="144">
        <v>31.33</v>
      </c>
      <c r="I4821" s="144">
        <v>315.01</v>
      </c>
    </row>
    <row r="4822" spans="1:9" x14ac:dyDescent="0.2">
      <c r="A4822" s="141" t="s">
        <v>9654</v>
      </c>
      <c r="B4822" s="142" t="s">
        <v>20199</v>
      </c>
      <c r="C4822" s="143">
        <v>61</v>
      </c>
      <c r="D4822" s="143">
        <v>0</v>
      </c>
      <c r="E4822" s="144">
        <v>0</v>
      </c>
      <c r="F4822" s="144">
        <v>72.45</v>
      </c>
      <c r="G4822" s="144">
        <v>0</v>
      </c>
      <c r="H4822" s="144">
        <v>0</v>
      </c>
      <c r="I4822" s="144">
        <v>72.45</v>
      </c>
    </row>
    <row r="4823" spans="1:9" x14ac:dyDescent="0.2">
      <c r="A4823" s="141" t="s">
        <v>9656</v>
      </c>
      <c r="B4823" s="142" t="s">
        <v>20200</v>
      </c>
      <c r="C4823" s="143">
        <v>1768</v>
      </c>
      <c r="D4823" s="143">
        <v>26</v>
      </c>
      <c r="E4823" s="144">
        <v>9784.24</v>
      </c>
      <c r="F4823" s="144">
        <v>2099.69</v>
      </c>
      <c r="G4823" s="144">
        <v>2188.2600000000002</v>
      </c>
      <c r="H4823" s="144">
        <v>1041.42</v>
      </c>
      <c r="I4823" s="144">
        <v>5329.37</v>
      </c>
    </row>
    <row r="4824" spans="1:9" x14ac:dyDescent="0.2">
      <c r="A4824" s="141" t="s">
        <v>9658</v>
      </c>
      <c r="B4824" s="142" t="s">
        <v>20201</v>
      </c>
      <c r="C4824" s="143">
        <v>566</v>
      </c>
      <c r="D4824" s="143">
        <v>4</v>
      </c>
      <c r="E4824" s="144">
        <v>1466.73</v>
      </c>
      <c r="F4824" s="144">
        <v>672.18</v>
      </c>
      <c r="G4824" s="144">
        <v>336.66</v>
      </c>
      <c r="H4824" s="144">
        <v>156.12</v>
      </c>
      <c r="I4824" s="144">
        <v>1164.96</v>
      </c>
    </row>
    <row r="4825" spans="1:9" x14ac:dyDescent="0.2">
      <c r="A4825" s="141" t="s">
        <v>9660</v>
      </c>
      <c r="B4825" s="142" t="s">
        <v>20202</v>
      </c>
      <c r="C4825" s="143">
        <v>187</v>
      </c>
      <c r="D4825" s="143">
        <v>10</v>
      </c>
      <c r="E4825" s="144">
        <v>2140.61</v>
      </c>
      <c r="F4825" s="144">
        <v>222.08</v>
      </c>
      <c r="G4825" s="144">
        <v>841.64</v>
      </c>
      <c r="H4825" s="144">
        <v>227.85</v>
      </c>
      <c r="I4825" s="144">
        <v>1291.57</v>
      </c>
    </row>
    <row r="4826" spans="1:9" x14ac:dyDescent="0.2">
      <c r="A4826" s="141" t="s">
        <v>9662</v>
      </c>
      <c r="B4826" s="142" t="s">
        <v>20203</v>
      </c>
      <c r="C4826" s="143">
        <v>182</v>
      </c>
      <c r="D4826" s="143">
        <v>11</v>
      </c>
      <c r="E4826" s="144">
        <v>2097.41</v>
      </c>
      <c r="F4826" s="144">
        <v>216.14</v>
      </c>
      <c r="G4826" s="144">
        <v>925.8</v>
      </c>
      <c r="H4826" s="144">
        <v>223.25</v>
      </c>
      <c r="I4826" s="144">
        <v>1365.19</v>
      </c>
    </row>
    <row r="4827" spans="1:9" x14ac:dyDescent="0.2">
      <c r="A4827" s="141" t="s">
        <v>9664</v>
      </c>
      <c r="B4827" s="142" t="s">
        <v>20204</v>
      </c>
      <c r="C4827" s="143">
        <v>108</v>
      </c>
      <c r="D4827" s="143">
        <v>1</v>
      </c>
      <c r="E4827" s="144">
        <v>186.61</v>
      </c>
      <c r="F4827" s="144">
        <v>128.26</v>
      </c>
      <c r="G4827" s="144">
        <v>84.16</v>
      </c>
      <c r="H4827" s="144">
        <v>19.86</v>
      </c>
      <c r="I4827" s="144">
        <v>232.28</v>
      </c>
    </row>
    <row r="4828" spans="1:9" x14ac:dyDescent="0.2">
      <c r="A4828" s="141" t="s">
        <v>9666</v>
      </c>
      <c r="B4828" s="142" t="s">
        <v>20205</v>
      </c>
      <c r="C4828" s="143">
        <v>243</v>
      </c>
      <c r="D4828" s="143">
        <v>6</v>
      </c>
      <c r="E4828" s="144">
        <v>739.99</v>
      </c>
      <c r="F4828" s="144">
        <v>288.58999999999997</v>
      </c>
      <c r="G4828" s="144">
        <v>504.98</v>
      </c>
      <c r="H4828" s="144">
        <v>78.760000000000005</v>
      </c>
      <c r="I4828" s="144">
        <v>872.33</v>
      </c>
    </row>
    <row r="4829" spans="1:9" x14ac:dyDescent="0.2">
      <c r="A4829" s="141" t="s">
        <v>9668</v>
      </c>
      <c r="B4829" s="142" t="s">
        <v>20206</v>
      </c>
      <c r="C4829" s="143">
        <v>36</v>
      </c>
      <c r="D4829" s="143">
        <v>2</v>
      </c>
      <c r="E4829" s="144">
        <v>2525.61</v>
      </c>
      <c r="F4829" s="144">
        <v>42.75</v>
      </c>
      <c r="G4829" s="144">
        <v>168.33</v>
      </c>
      <c r="H4829" s="144">
        <v>268.82</v>
      </c>
      <c r="I4829" s="144">
        <v>479.9</v>
      </c>
    </row>
    <row r="4830" spans="1:9" x14ac:dyDescent="0.2">
      <c r="A4830" s="141" t="s">
        <v>9670</v>
      </c>
      <c r="B4830" s="142" t="s">
        <v>20207</v>
      </c>
      <c r="C4830" s="143">
        <v>6470</v>
      </c>
      <c r="D4830" s="143">
        <v>132</v>
      </c>
      <c r="E4830" s="144">
        <v>261691.03</v>
      </c>
      <c r="F4830" s="144">
        <v>7683.82</v>
      </c>
      <c r="G4830" s="144">
        <v>11109.62</v>
      </c>
      <c r="H4830" s="144">
        <v>27854.19</v>
      </c>
      <c r="I4830" s="144">
        <v>46647.63</v>
      </c>
    </row>
    <row r="4831" spans="1:9" x14ac:dyDescent="0.2">
      <c r="A4831" s="141" t="s">
        <v>9672</v>
      </c>
      <c r="B4831" s="142" t="s">
        <v>20208</v>
      </c>
      <c r="C4831" s="143">
        <v>68</v>
      </c>
      <c r="D4831" s="143">
        <v>1</v>
      </c>
      <c r="E4831" s="144">
        <v>20770.990000000002</v>
      </c>
      <c r="F4831" s="144">
        <v>80.760000000000005</v>
      </c>
      <c r="G4831" s="144">
        <v>84.16</v>
      </c>
      <c r="H4831" s="144">
        <v>2210.85</v>
      </c>
      <c r="I4831" s="144">
        <v>2375.77</v>
      </c>
    </row>
    <row r="4832" spans="1:9" x14ac:dyDescent="0.2">
      <c r="A4832" s="141" t="s">
        <v>9674</v>
      </c>
      <c r="B4832" s="142" t="s">
        <v>20209</v>
      </c>
      <c r="C4832" s="143">
        <v>92</v>
      </c>
      <c r="D4832" s="143">
        <v>0</v>
      </c>
      <c r="E4832" s="144">
        <v>0</v>
      </c>
      <c r="F4832" s="144">
        <v>109.26</v>
      </c>
      <c r="G4832" s="144">
        <v>0</v>
      </c>
      <c r="H4832" s="144">
        <v>0</v>
      </c>
      <c r="I4832" s="144">
        <v>109.26</v>
      </c>
    </row>
    <row r="4833" spans="1:9" x14ac:dyDescent="0.2">
      <c r="A4833" s="141" t="s">
        <v>9676</v>
      </c>
      <c r="B4833" s="142" t="s">
        <v>20210</v>
      </c>
      <c r="C4833" s="143">
        <v>52</v>
      </c>
      <c r="D4833" s="143">
        <v>0</v>
      </c>
      <c r="E4833" s="144">
        <v>0</v>
      </c>
      <c r="F4833" s="144">
        <v>61.75</v>
      </c>
      <c r="G4833" s="144">
        <v>0</v>
      </c>
      <c r="H4833" s="144">
        <v>0</v>
      </c>
      <c r="I4833" s="144">
        <v>61.75</v>
      </c>
    </row>
    <row r="4834" spans="1:9" x14ac:dyDescent="0.2">
      <c r="A4834" s="141" t="s">
        <v>9678</v>
      </c>
      <c r="B4834" s="142" t="s">
        <v>20211</v>
      </c>
      <c r="C4834" s="143">
        <v>18</v>
      </c>
      <c r="D4834" s="143">
        <v>0</v>
      </c>
      <c r="E4834" s="144">
        <v>0</v>
      </c>
      <c r="F4834" s="144">
        <v>21.38</v>
      </c>
      <c r="G4834" s="144">
        <v>0</v>
      </c>
      <c r="H4834" s="144">
        <v>0</v>
      </c>
      <c r="I4834" s="144">
        <v>21.38</v>
      </c>
    </row>
    <row r="4835" spans="1:9" x14ac:dyDescent="0.2">
      <c r="A4835" s="141" t="s">
        <v>9680</v>
      </c>
      <c r="B4835" s="142" t="s">
        <v>20212</v>
      </c>
      <c r="C4835" s="143">
        <v>192</v>
      </c>
      <c r="D4835" s="143">
        <v>2</v>
      </c>
      <c r="E4835" s="144">
        <v>648.46</v>
      </c>
      <c r="F4835" s="144">
        <v>228.02</v>
      </c>
      <c r="G4835" s="144">
        <v>168.33</v>
      </c>
      <c r="H4835" s="144">
        <v>69.02</v>
      </c>
      <c r="I4835" s="144">
        <v>465.37</v>
      </c>
    </row>
    <row r="4836" spans="1:9" x14ac:dyDescent="0.2">
      <c r="A4836" s="141" t="s">
        <v>9682</v>
      </c>
      <c r="B4836" s="142" t="s">
        <v>20213</v>
      </c>
      <c r="C4836" s="143">
        <v>833</v>
      </c>
      <c r="D4836" s="143">
        <v>17</v>
      </c>
      <c r="E4836" s="144">
        <v>3221.78</v>
      </c>
      <c r="F4836" s="144">
        <v>989.28</v>
      </c>
      <c r="G4836" s="144">
        <v>1430.78</v>
      </c>
      <c r="H4836" s="144">
        <v>342.92</v>
      </c>
      <c r="I4836" s="144">
        <v>2762.98</v>
      </c>
    </row>
    <row r="4837" spans="1:9" x14ac:dyDescent="0.2">
      <c r="A4837" s="141" t="s">
        <v>9684</v>
      </c>
      <c r="B4837" s="142" t="s">
        <v>20214</v>
      </c>
      <c r="C4837" s="143">
        <v>138</v>
      </c>
      <c r="D4837" s="143">
        <v>0</v>
      </c>
      <c r="E4837" s="144">
        <v>0</v>
      </c>
      <c r="F4837" s="144">
        <v>163.89</v>
      </c>
      <c r="G4837" s="144">
        <v>0</v>
      </c>
      <c r="H4837" s="144">
        <v>0</v>
      </c>
      <c r="I4837" s="144">
        <v>163.89</v>
      </c>
    </row>
    <row r="4838" spans="1:9" x14ac:dyDescent="0.2">
      <c r="A4838" s="141" t="s">
        <v>9686</v>
      </c>
      <c r="B4838" s="142" t="s">
        <v>20215</v>
      </c>
      <c r="C4838" s="143">
        <v>64</v>
      </c>
      <c r="D4838" s="143">
        <v>0</v>
      </c>
      <c r="E4838" s="144">
        <v>0</v>
      </c>
      <c r="F4838" s="144">
        <v>76.010000000000005</v>
      </c>
      <c r="G4838" s="144">
        <v>0</v>
      </c>
      <c r="H4838" s="144">
        <v>0</v>
      </c>
      <c r="I4838" s="144">
        <v>76.010000000000005</v>
      </c>
    </row>
    <row r="4839" spans="1:9" x14ac:dyDescent="0.2">
      <c r="A4839" s="141" t="s">
        <v>9688</v>
      </c>
      <c r="B4839" s="142" t="s">
        <v>20216</v>
      </c>
      <c r="C4839" s="143">
        <v>158</v>
      </c>
      <c r="D4839" s="143">
        <v>0</v>
      </c>
      <c r="E4839" s="144">
        <v>0</v>
      </c>
      <c r="F4839" s="144">
        <v>187.64</v>
      </c>
      <c r="G4839" s="144">
        <v>0</v>
      </c>
      <c r="H4839" s="144">
        <v>0</v>
      </c>
      <c r="I4839" s="144">
        <v>187.64</v>
      </c>
    </row>
    <row r="4840" spans="1:9" x14ac:dyDescent="0.2">
      <c r="A4840" s="141" t="s">
        <v>9690</v>
      </c>
      <c r="B4840" s="142" t="s">
        <v>20217</v>
      </c>
      <c r="C4840" s="143">
        <v>653</v>
      </c>
      <c r="D4840" s="143">
        <v>2</v>
      </c>
      <c r="E4840" s="144">
        <v>404.33</v>
      </c>
      <c r="F4840" s="144">
        <v>775.51</v>
      </c>
      <c r="G4840" s="144">
        <v>168.33</v>
      </c>
      <c r="H4840" s="144">
        <v>43.04</v>
      </c>
      <c r="I4840" s="144">
        <v>986.88</v>
      </c>
    </row>
    <row r="4841" spans="1:9" x14ac:dyDescent="0.2">
      <c r="A4841" s="141" t="s">
        <v>9692</v>
      </c>
      <c r="B4841" s="142" t="s">
        <v>20218</v>
      </c>
      <c r="C4841" s="143">
        <v>355</v>
      </c>
      <c r="D4841" s="143">
        <v>2</v>
      </c>
      <c r="E4841" s="144">
        <v>499.41</v>
      </c>
      <c r="F4841" s="144">
        <v>421.6</v>
      </c>
      <c r="G4841" s="144">
        <v>168.33</v>
      </c>
      <c r="H4841" s="144">
        <v>53.16</v>
      </c>
      <c r="I4841" s="144">
        <v>643.09</v>
      </c>
    </row>
    <row r="4842" spans="1:9" x14ac:dyDescent="0.2">
      <c r="A4842" s="141" t="s">
        <v>9694</v>
      </c>
      <c r="B4842" s="142" t="s">
        <v>20219</v>
      </c>
      <c r="C4842" s="143">
        <v>86</v>
      </c>
      <c r="D4842" s="143">
        <v>0</v>
      </c>
      <c r="E4842" s="144">
        <v>0</v>
      </c>
      <c r="F4842" s="144">
        <v>102.14</v>
      </c>
      <c r="G4842" s="144">
        <v>0</v>
      </c>
      <c r="H4842" s="144">
        <v>0</v>
      </c>
      <c r="I4842" s="144">
        <v>102.14</v>
      </c>
    </row>
    <row r="4843" spans="1:9" x14ac:dyDescent="0.2">
      <c r="A4843" s="141" t="s">
        <v>9696</v>
      </c>
      <c r="B4843" s="142" t="s">
        <v>20220</v>
      </c>
      <c r="C4843" s="143">
        <v>17</v>
      </c>
      <c r="D4843" s="143">
        <v>1</v>
      </c>
      <c r="E4843" s="144">
        <v>4291.2299999999996</v>
      </c>
      <c r="F4843" s="144">
        <v>20.190000000000001</v>
      </c>
      <c r="G4843" s="144">
        <v>84.16</v>
      </c>
      <c r="H4843" s="144">
        <v>456.75</v>
      </c>
      <c r="I4843" s="144">
        <v>561.1</v>
      </c>
    </row>
    <row r="4844" spans="1:9" x14ac:dyDescent="0.2">
      <c r="A4844" s="141" t="s">
        <v>9698</v>
      </c>
      <c r="B4844" s="142" t="s">
        <v>20221</v>
      </c>
      <c r="C4844" s="143">
        <v>109</v>
      </c>
      <c r="D4844" s="143">
        <v>22</v>
      </c>
      <c r="E4844" s="144">
        <v>3064.2</v>
      </c>
      <c r="F4844" s="144">
        <v>129.44999999999999</v>
      </c>
      <c r="G4844" s="144">
        <v>1851.61</v>
      </c>
      <c r="H4844" s="144">
        <v>326.14999999999998</v>
      </c>
      <c r="I4844" s="144">
        <v>2307.21</v>
      </c>
    </row>
    <row r="4845" spans="1:9" x14ac:dyDescent="0.2">
      <c r="A4845" s="141" t="s">
        <v>9700</v>
      </c>
      <c r="B4845" s="142" t="s">
        <v>20222</v>
      </c>
      <c r="C4845" s="143">
        <v>325</v>
      </c>
      <c r="D4845" s="143">
        <v>9</v>
      </c>
      <c r="E4845" s="144">
        <v>2119.2800000000002</v>
      </c>
      <c r="F4845" s="144">
        <v>385.98</v>
      </c>
      <c r="G4845" s="144">
        <v>757.47</v>
      </c>
      <c r="H4845" s="144">
        <v>225.58</v>
      </c>
      <c r="I4845" s="144">
        <v>1369.03</v>
      </c>
    </row>
    <row r="4846" spans="1:9" x14ac:dyDescent="0.2">
      <c r="A4846" s="141" t="s">
        <v>9702</v>
      </c>
      <c r="B4846" s="142" t="s">
        <v>20223</v>
      </c>
      <c r="C4846" s="143">
        <v>315</v>
      </c>
      <c r="D4846" s="143">
        <v>1</v>
      </c>
      <c r="E4846" s="144">
        <v>3047.13</v>
      </c>
      <c r="F4846" s="144">
        <v>374.1</v>
      </c>
      <c r="G4846" s="144">
        <v>84.16</v>
      </c>
      <c r="H4846" s="144">
        <v>324.33999999999997</v>
      </c>
      <c r="I4846" s="144">
        <v>782.6</v>
      </c>
    </row>
    <row r="4847" spans="1:9" x14ac:dyDescent="0.2">
      <c r="A4847" s="141" t="s">
        <v>9704</v>
      </c>
      <c r="B4847" s="142" t="s">
        <v>20224</v>
      </c>
      <c r="C4847" s="143">
        <v>68</v>
      </c>
      <c r="D4847" s="143">
        <v>1</v>
      </c>
      <c r="E4847" s="144">
        <v>37.32</v>
      </c>
      <c r="F4847" s="144">
        <v>80.760000000000005</v>
      </c>
      <c r="G4847" s="144">
        <v>84.16</v>
      </c>
      <c r="H4847" s="144">
        <v>3.98</v>
      </c>
      <c r="I4847" s="144">
        <v>168.9</v>
      </c>
    </row>
    <row r="4848" spans="1:9" x14ac:dyDescent="0.2">
      <c r="A4848" s="141" t="s">
        <v>9706</v>
      </c>
      <c r="B4848" s="142" t="s">
        <v>20225</v>
      </c>
      <c r="C4848" s="143">
        <v>1171</v>
      </c>
      <c r="D4848" s="143">
        <v>48</v>
      </c>
      <c r="E4848" s="144">
        <v>16791.79</v>
      </c>
      <c r="F4848" s="144">
        <v>1390.69</v>
      </c>
      <c r="G4848" s="144">
        <v>4039.86</v>
      </c>
      <c r="H4848" s="144">
        <v>1787.3</v>
      </c>
      <c r="I4848" s="144">
        <v>7217.85</v>
      </c>
    </row>
    <row r="4849" spans="1:9" x14ac:dyDescent="0.2">
      <c r="A4849" s="141" t="s">
        <v>9708</v>
      </c>
      <c r="B4849" s="142" t="s">
        <v>20226</v>
      </c>
      <c r="C4849" s="143">
        <v>174</v>
      </c>
      <c r="D4849" s="143">
        <v>2</v>
      </c>
      <c r="E4849" s="144">
        <v>578.16999999999996</v>
      </c>
      <c r="F4849" s="144">
        <v>206.64</v>
      </c>
      <c r="G4849" s="144">
        <v>168.33</v>
      </c>
      <c r="H4849" s="144">
        <v>61.54</v>
      </c>
      <c r="I4849" s="144">
        <v>436.51</v>
      </c>
    </row>
    <row r="4850" spans="1:9" x14ac:dyDescent="0.2">
      <c r="A4850" s="141" t="s">
        <v>9710</v>
      </c>
      <c r="B4850" s="142" t="s">
        <v>20227</v>
      </c>
      <c r="C4850" s="143">
        <v>199</v>
      </c>
      <c r="D4850" s="143">
        <v>2</v>
      </c>
      <c r="E4850" s="144">
        <v>518.26</v>
      </c>
      <c r="F4850" s="144">
        <v>236.34</v>
      </c>
      <c r="G4850" s="144">
        <v>168.33</v>
      </c>
      <c r="H4850" s="144">
        <v>55.16</v>
      </c>
      <c r="I4850" s="144">
        <v>459.83</v>
      </c>
    </row>
    <row r="4851" spans="1:9" x14ac:dyDescent="0.2">
      <c r="A4851" s="141" t="s">
        <v>9712</v>
      </c>
      <c r="B4851" s="142" t="s">
        <v>20228</v>
      </c>
      <c r="C4851" s="143">
        <v>316</v>
      </c>
      <c r="D4851" s="143">
        <v>2</v>
      </c>
      <c r="E4851" s="144">
        <v>259.18</v>
      </c>
      <c r="F4851" s="144">
        <v>375.29</v>
      </c>
      <c r="G4851" s="144">
        <v>168.33</v>
      </c>
      <c r="H4851" s="144">
        <v>27.58</v>
      </c>
      <c r="I4851" s="144">
        <v>571.20000000000005</v>
      </c>
    </row>
    <row r="4852" spans="1:9" x14ac:dyDescent="0.2">
      <c r="A4852" s="141" t="s">
        <v>9714</v>
      </c>
      <c r="B4852" s="142" t="s">
        <v>20229</v>
      </c>
      <c r="C4852" s="143">
        <v>5695</v>
      </c>
      <c r="D4852" s="143">
        <v>54</v>
      </c>
      <c r="E4852" s="144">
        <v>13020.92</v>
      </c>
      <c r="F4852" s="144">
        <v>6763.42</v>
      </c>
      <c r="G4852" s="144">
        <v>4544.8500000000004</v>
      </c>
      <c r="H4852" s="144">
        <v>1385.94</v>
      </c>
      <c r="I4852" s="144">
        <v>12694.21</v>
      </c>
    </row>
    <row r="4853" spans="1:9" x14ac:dyDescent="0.2">
      <c r="A4853" s="141" t="s">
        <v>9716</v>
      </c>
      <c r="B4853" s="142" t="s">
        <v>20230</v>
      </c>
      <c r="C4853" s="143">
        <v>32105</v>
      </c>
      <c r="D4853" s="143">
        <v>1057</v>
      </c>
      <c r="E4853" s="144">
        <v>675897.68</v>
      </c>
      <c r="F4853" s="144">
        <v>38128.15</v>
      </c>
      <c r="G4853" s="144">
        <v>88961.16</v>
      </c>
      <c r="H4853" s="144">
        <v>71942.03</v>
      </c>
      <c r="I4853" s="144">
        <v>199031.34</v>
      </c>
    </row>
    <row r="4854" spans="1:9" x14ac:dyDescent="0.2">
      <c r="A4854" s="141" t="s">
        <v>9718</v>
      </c>
      <c r="B4854" s="142" t="s">
        <v>20231</v>
      </c>
      <c r="C4854" s="143">
        <v>12783</v>
      </c>
      <c r="D4854" s="143">
        <v>346</v>
      </c>
      <c r="E4854" s="144">
        <v>141074.60999999999</v>
      </c>
      <c r="F4854" s="144">
        <v>15181.19</v>
      </c>
      <c r="G4854" s="144">
        <v>29120.68</v>
      </c>
      <c r="H4854" s="144">
        <v>15015.87</v>
      </c>
      <c r="I4854" s="144">
        <v>59317.74</v>
      </c>
    </row>
    <row r="4855" spans="1:9" x14ac:dyDescent="0.2">
      <c r="A4855" s="141" t="s">
        <v>9720</v>
      </c>
      <c r="B4855" s="142" t="s">
        <v>20232</v>
      </c>
      <c r="C4855" s="143">
        <v>64497</v>
      </c>
      <c r="D4855" s="143">
        <v>1047</v>
      </c>
      <c r="E4855" s="144">
        <v>478815.96</v>
      </c>
      <c r="F4855" s="144">
        <v>76597.149999999994</v>
      </c>
      <c r="G4855" s="144">
        <v>88119.52</v>
      </c>
      <c r="H4855" s="144">
        <v>50964.800000000003</v>
      </c>
      <c r="I4855" s="144">
        <v>215681.47</v>
      </c>
    </row>
    <row r="4856" spans="1:9" x14ac:dyDescent="0.2">
      <c r="A4856" s="141" t="s">
        <v>9722</v>
      </c>
      <c r="B4856" s="142" t="s">
        <v>20233</v>
      </c>
      <c r="C4856" s="143">
        <v>1046</v>
      </c>
      <c r="D4856" s="143">
        <v>8</v>
      </c>
      <c r="E4856" s="144">
        <v>1629.75</v>
      </c>
      <c r="F4856" s="144">
        <v>1242.24</v>
      </c>
      <c r="G4856" s="144">
        <v>673.31</v>
      </c>
      <c r="H4856" s="144">
        <v>173.47</v>
      </c>
      <c r="I4856" s="144">
        <v>2089.02</v>
      </c>
    </row>
    <row r="4857" spans="1:9" x14ac:dyDescent="0.2">
      <c r="A4857" s="141" t="s">
        <v>9724</v>
      </c>
      <c r="B4857" s="142" t="s">
        <v>20234</v>
      </c>
      <c r="C4857" s="143">
        <v>38535</v>
      </c>
      <c r="D4857" s="143">
        <v>319</v>
      </c>
      <c r="E4857" s="144">
        <v>98173.6</v>
      </c>
      <c r="F4857" s="144">
        <v>45764.47</v>
      </c>
      <c r="G4857" s="144">
        <v>26848.26</v>
      </c>
      <c r="H4857" s="144">
        <v>10449.52</v>
      </c>
      <c r="I4857" s="144">
        <v>83062.25</v>
      </c>
    </row>
    <row r="4858" spans="1:9" x14ac:dyDescent="0.2">
      <c r="A4858" s="141" t="s">
        <v>9726</v>
      </c>
      <c r="B4858" s="142" t="s">
        <v>20235</v>
      </c>
      <c r="C4858" s="143">
        <v>762</v>
      </c>
      <c r="D4858" s="143">
        <v>7</v>
      </c>
      <c r="E4858" s="144">
        <v>1363.43</v>
      </c>
      <c r="F4858" s="144">
        <v>904.96</v>
      </c>
      <c r="G4858" s="144">
        <v>589.14</v>
      </c>
      <c r="H4858" s="144">
        <v>145.12</v>
      </c>
      <c r="I4858" s="144">
        <v>1639.22</v>
      </c>
    </row>
    <row r="4859" spans="1:9" x14ac:dyDescent="0.2">
      <c r="A4859" s="141" t="s">
        <v>9728</v>
      </c>
      <c r="B4859" s="142" t="s">
        <v>20236</v>
      </c>
      <c r="C4859" s="143">
        <v>7513</v>
      </c>
      <c r="D4859" s="143">
        <v>38</v>
      </c>
      <c r="E4859" s="144">
        <v>16649.64</v>
      </c>
      <c r="F4859" s="144">
        <v>8922.5</v>
      </c>
      <c r="G4859" s="144">
        <v>3198.22</v>
      </c>
      <c r="H4859" s="144">
        <v>1772.18</v>
      </c>
      <c r="I4859" s="144">
        <v>13892.9</v>
      </c>
    </row>
    <row r="4860" spans="1:9" x14ac:dyDescent="0.2">
      <c r="A4860" s="141" t="s">
        <v>9730</v>
      </c>
      <c r="B4860" s="142" t="s">
        <v>20237</v>
      </c>
      <c r="C4860" s="143">
        <v>24455</v>
      </c>
      <c r="D4860" s="143">
        <v>217</v>
      </c>
      <c r="E4860" s="144">
        <v>65791.240000000005</v>
      </c>
      <c r="F4860" s="144">
        <v>29042.95</v>
      </c>
      <c r="G4860" s="144">
        <v>18263.55</v>
      </c>
      <c r="H4860" s="144">
        <v>7002.77</v>
      </c>
      <c r="I4860" s="144">
        <v>54309.27</v>
      </c>
    </row>
    <row r="4861" spans="1:9" x14ac:dyDescent="0.2">
      <c r="A4861" s="141" t="s">
        <v>9732</v>
      </c>
      <c r="B4861" s="142" t="s">
        <v>20238</v>
      </c>
      <c r="C4861" s="143">
        <v>5365</v>
      </c>
      <c r="D4861" s="143">
        <v>53</v>
      </c>
      <c r="E4861" s="144">
        <v>7900.96</v>
      </c>
      <c r="F4861" s="144">
        <v>6371.52</v>
      </c>
      <c r="G4861" s="144">
        <v>4460.68</v>
      </c>
      <c r="H4861" s="144">
        <v>840.98</v>
      </c>
      <c r="I4861" s="144">
        <v>11673.18</v>
      </c>
    </row>
    <row r="4862" spans="1:9" x14ac:dyDescent="0.2">
      <c r="A4862" s="141" t="s">
        <v>9734</v>
      </c>
      <c r="B4862" s="142" t="s">
        <v>20239</v>
      </c>
      <c r="C4862" s="143">
        <v>31887</v>
      </c>
      <c r="D4862" s="143">
        <v>378</v>
      </c>
      <c r="E4862" s="144">
        <v>188117.53</v>
      </c>
      <c r="F4862" s="144">
        <v>37869.26</v>
      </c>
      <c r="G4862" s="144">
        <v>31813.93</v>
      </c>
      <c r="H4862" s="144">
        <v>20023.09</v>
      </c>
      <c r="I4862" s="144">
        <v>89706.28</v>
      </c>
    </row>
    <row r="4863" spans="1:9" x14ac:dyDescent="0.2">
      <c r="A4863" s="141" t="s">
        <v>9736</v>
      </c>
      <c r="B4863" s="142" t="s">
        <v>20240</v>
      </c>
      <c r="C4863" s="143">
        <v>20572</v>
      </c>
      <c r="D4863" s="143">
        <v>721</v>
      </c>
      <c r="E4863" s="144">
        <v>350046.34</v>
      </c>
      <c r="F4863" s="144">
        <v>24431.47</v>
      </c>
      <c r="G4863" s="144">
        <v>60682.12</v>
      </c>
      <c r="H4863" s="144">
        <v>37258.660000000003</v>
      </c>
      <c r="I4863" s="144">
        <v>122372.25</v>
      </c>
    </row>
    <row r="4864" spans="1:9" x14ac:dyDescent="0.2">
      <c r="A4864" s="141" t="s">
        <v>9738</v>
      </c>
      <c r="B4864" s="142" t="s">
        <v>17681</v>
      </c>
      <c r="C4864" s="143">
        <v>7833</v>
      </c>
      <c r="D4864" s="143">
        <v>52</v>
      </c>
      <c r="E4864" s="144">
        <v>13375.48</v>
      </c>
      <c r="F4864" s="144">
        <v>9302.5400000000009</v>
      </c>
      <c r="G4864" s="144">
        <v>4376.5200000000004</v>
      </c>
      <c r="H4864" s="144">
        <v>1423.67</v>
      </c>
      <c r="I4864" s="144">
        <v>15102.73</v>
      </c>
    </row>
    <row r="4865" spans="1:9" x14ac:dyDescent="0.2">
      <c r="A4865" s="141" t="s">
        <v>9739</v>
      </c>
      <c r="B4865" s="142" t="s">
        <v>20241</v>
      </c>
      <c r="C4865" s="143">
        <v>27768</v>
      </c>
      <c r="D4865" s="143">
        <v>485</v>
      </c>
      <c r="E4865" s="144">
        <v>216083.8</v>
      </c>
      <c r="F4865" s="144">
        <v>32977.5</v>
      </c>
      <c r="G4865" s="144">
        <v>40819.46</v>
      </c>
      <c r="H4865" s="144">
        <v>22999.79</v>
      </c>
      <c r="I4865" s="144">
        <v>96796.75</v>
      </c>
    </row>
    <row r="4866" spans="1:9" x14ac:dyDescent="0.2">
      <c r="A4866" s="141" t="s">
        <v>9741</v>
      </c>
      <c r="B4866" s="142" t="s">
        <v>20242</v>
      </c>
      <c r="C4866" s="143">
        <v>21014</v>
      </c>
      <c r="D4866" s="143">
        <v>499</v>
      </c>
      <c r="E4866" s="144">
        <v>398855.82</v>
      </c>
      <c r="F4866" s="144">
        <v>24956.39</v>
      </c>
      <c r="G4866" s="144">
        <v>41997.74</v>
      </c>
      <c r="H4866" s="144">
        <v>42453.9</v>
      </c>
      <c r="I4866" s="144">
        <v>109408.03</v>
      </c>
    </row>
    <row r="4867" spans="1:9" x14ac:dyDescent="0.2">
      <c r="A4867" s="141" t="s">
        <v>9743</v>
      </c>
      <c r="B4867" s="142" t="s">
        <v>20243</v>
      </c>
      <c r="C4867" s="143">
        <v>378675</v>
      </c>
      <c r="D4867" s="143">
        <v>6458</v>
      </c>
      <c r="E4867" s="144">
        <v>3815926.84</v>
      </c>
      <c r="F4867" s="144">
        <v>449717.47</v>
      </c>
      <c r="G4867" s="144">
        <v>543529.97</v>
      </c>
      <c r="H4867" s="144">
        <v>406164.32</v>
      </c>
      <c r="I4867" s="144">
        <v>1399411.76</v>
      </c>
    </row>
    <row r="4868" spans="1:9" x14ac:dyDescent="0.2">
      <c r="A4868" s="141" t="s">
        <v>9745</v>
      </c>
      <c r="B4868" s="142" t="s">
        <v>20244</v>
      </c>
      <c r="C4868" s="143">
        <v>41786</v>
      </c>
      <c r="D4868" s="143">
        <v>916</v>
      </c>
      <c r="E4868" s="144">
        <v>388450.55</v>
      </c>
      <c r="F4868" s="144">
        <v>49625.39</v>
      </c>
      <c r="G4868" s="144">
        <v>77094.06</v>
      </c>
      <c r="H4868" s="144">
        <v>41346.379999999997</v>
      </c>
      <c r="I4868" s="144">
        <v>168065.83</v>
      </c>
    </row>
    <row r="4869" spans="1:9" x14ac:dyDescent="0.2">
      <c r="A4869" s="141" t="s">
        <v>9747</v>
      </c>
      <c r="B4869" s="142" t="s">
        <v>20245</v>
      </c>
      <c r="C4869" s="143">
        <v>19058</v>
      </c>
      <c r="D4869" s="143">
        <v>383</v>
      </c>
      <c r="E4869" s="144">
        <v>149273.70000000001</v>
      </c>
      <c r="F4869" s="144">
        <v>22633.43</v>
      </c>
      <c r="G4869" s="144">
        <v>32234.74</v>
      </c>
      <c r="H4869" s="144">
        <v>15888.58</v>
      </c>
      <c r="I4869" s="144">
        <v>70756.75</v>
      </c>
    </row>
    <row r="4870" spans="1:9" x14ac:dyDescent="0.2">
      <c r="A4870" s="141" t="s">
        <v>9749</v>
      </c>
      <c r="B4870" s="142" t="s">
        <v>20246</v>
      </c>
      <c r="C4870" s="143">
        <v>53066</v>
      </c>
      <c r="D4870" s="143">
        <v>1637</v>
      </c>
      <c r="E4870" s="144">
        <v>1577668.77</v>
      </c>
      <c r="F4870" s="144">
        <v>63021.61</v>
      </c>
      <c r="G4870" s="144">
        <v>137776.18</v>
      </c>
      <c r="H4870" s="144">
        <v>167925.85</v>
      </c>
      <c r="I4870" s="144">
        <v>368723.64</v>
      </c>
    </row>
    <row r="4871" spans="1:9" x14ac:dyDescent="0.2">
      <c r="A4871" s="141" t="s">
        <v>9751</v>
      </c>
      <c r="B4871" s="142" t="s">
        <v>20247</v>
      </c>
      <c r="C4871" s="143">
        <v>7516</v>
      </c>
      <c r="D4871" s="143">
        <v>59</v>
      </c>
      <c r="E4871" s="144">
        <v>16848.62</v>
      </c>
      <c r="F4871" s="144">
        <v>8926.06</v>
      </c>
      <c r="G4871" s="144">
        <v>4965.66</v>
      </c>
      <c r="H4871" s="144">
        <v>1793.35</v>
      </c>
      <c r="I4871" s="144">
        <v>15685.07</v>
      </c>
    </row>
    <row r="4872" spans="1:9" x14ac:dyDescent="0.2">
      <c r="A4872" s="141" t="s">
        <v>9753</v>
      </c>
      <c r="B4872" s="142" t="s">
        <v>20248</v>
      </c>
      <c r="C4872" s="143">
        <v>18297</v>
      </c>
      <c r="D4872" s="143">
        <v>105</v>
      </c>
      <c r="E4872" s="144">
        <v>25584.55</v>
      </c>
      <c r="F4872" s="144">
        <v>21729.66</v>
      </c>
      <c r="G4872" s="144">
        <v>8837.2000000000007</v>
      </c>
      <c r="H4872" s="144">
        <v>2723.2</v>
      </c>
      <c r="I4872" s="144">
        <v>33290.06</v>
      </c>
    </row>
    <row r="4873" spans="1:9" x14ac:dyDescent="0.2">
      <c r="A4873" s="141" t="s">
        <v>9755</v>
      </c>
      <c r="B4873" s="142" t="s">
        <v>20249</v>
      </c>
      <c r="C4873" s="143">
        <v>73573</v>
      </c>
      <c r="D4873" s="143">
        <v>598</v>
      </c>
      <c r="E4873" s="144">
        <v>228892.46</v>
      </c>
      <c r="F4873" s="144">
        <v>87375.89</v>
      </c>
      <c r="G4873" s="144">
        <v>50329.97</v>
      </c>
      <c r="H4873" s="144">
        <v>24363.14</v>
      </c>
      <c r="I4873" s="144">
        <v>162069</v>
      </c>
    </row>
    <row r="4874" spans="1:9" ht="25.5" x14ac:dyDescent="0.2">
      <c r="A4874" s="141" t="s">
        <v>9757</v>
      </c>
      <c r="B4874" s="142" t="s">
        <v>20250</v>
      </c>
      <c r="C4874" s="143">
        <v>13871</v>
      </c>
      <c r="D4874" s="143">
        <v>136</v>
      </c>
      <c r="E4874" s="144">
        <v>35994.69</v>
      </c>
      <c r="F4874" s="144">
        <v>16473.310000000001</v>
      </c>
      <c r="G4874" s="144">
        <v>11446.28</v>
      </c>
      <c r="H4874" s="144">
        <v>3831.25</v>
      </c>
      <c r="I4874" s="144">
        <v>31750.84</v>
      </c>
    </row>
    <row r="4875" spans="1:9" x14ac:dyDescent="0.2">
      <c r="A4875" s="141" t="s">
        <v>9759</v>
      </c>
      <c r="B4875" s="142" t="s">
        <v>20251</v>
      </c>
      <c r="C4875" s="143">
        <v>23044</v>
      </c>
      <c r="D4875" s="143">
        <v>337</v>
      </c>
      <c r="E4875" s="144">
        <v>189047.15</v>
      </c>
      <c r="F4875" s="144">
        <v>27367.24</v>
      </c>
      <c r="G4875" s="144">
        <v>28363.21</v>
      </c>
      <c r="H4875" s="144">
        <v>20122.03</v>
      </c>
      <c r="I4875" s="144">
        <v>75852.479999999996</v>
      </c>
    </row>
    <row r="4876" spans="1:9" x14ac:dyDescent="0.2">
      <c r="A4876" s="141" t="s">
        <v>9761</v>
      </c>
      <c r="B4876" s="142" t="s">
        <v>20252</v>
      </c>
      <c r="C4876" s="143">
        <v>1865</v>
      </c>
      <c r="D4876" s="143">
        <v>29</v>
      </c>
      <c r="E4876" s="144">
        <v>8193.48</v>
      </c>
      <c r="F4876" s="144">
        <v>2214.89</v>
      </c>
      <c r="G4876" s="144">
        <v>2440.75</v>
      </c>
      <c r="H4876" s="144">
        <v>872.1</v>
      </c>
      <c r="I4876" s="144">
        <v>5527.74</v>
      </c>
    </row>
    <row r="4877" spans="1:9" x14ac:dyDescent="0.2">
      <c r="A4877" s="141" t="s">
        <v>9763</v>
      </c>
      <c r="B4877" s="142" t="s">
        <v>20253</v>
      </c>
      <c r="C4877" s="143">
        <v>102769</v>
      </c>
      <c r="D4877" s="143">
        <v>1825</v>
      </c>
      <c r="E4877" s="144">
        <v>1162571.8400000001</v>
      </c>
      <c r="F4877" s="144">
        <v>122049.29</v>
      </c>
      <c r="G4877" s="144">
        <v>153598.98000000001</v>
      </c>
      <c r="H4877" s="144">
        <v>123743.26</v>
      </c>
      <c r="I4877" s="144">
        <v>399391.53</v>
      </c>
    </row>
    <row r="4878" spans="1:9" x14ac:dyDescent="0.2">
      <c r="A4878" s="141" t="s">
        <v>9765</v>
      </c>
      <c r="B4878" s="142" t="s">
        <v>20254</v>
      </c>
      <c r="C4878" s="143">
        <v>12634</v>
      </c>
      <c r="D4878" s="143">
        <v>76</v>
      </c>
      <c r="E4878" s="144">
        <v>32460.880000000001</v>
      </c>
      <c r="F4878" s="144">
        <v>15004.24</v>
      </c>
      <c r="G4878" s="144">
        <v>6396.45</v>
      </c>
      <c r="H4878" s="144">
        <v>3455.11</v>
      </c>
      <c r="I4878" s="144">
        <v>24855.8</v>
      </c>
    </row>
    <row r="4879" spans="1:9" x14ac:dyDescent="0.2">
      <c r="A4879" s="141" t="s">
        <v>9767</v>
      </c>
      <c r="B4879" s="142" t="s">
        <v>20255</v>
      </c>
      <c r="C4879" s="143">
        <v>20801</v>
      </c>
      <c r="D4879" s="143">
        <v>633</v>
      </c>
      <c r="E4879" s="144">
        <v>326244.69</v>
      </c>
      <c r="F4879" s="144">
        <v>24703.43</v>
      </c>
      <c r="G4879" s="144">
        <v>53275.7</v>
      </c>
      <c r="H4879" s="144">
        <v>34725.230000000003</v>
      </c>
      <c r="I4879" s="144">
        <v>112704.36</v>
      </c>
    </row>
    <row r="4880" spans="1:9" x14ac:dyDescent="0.2">
      <c r="A4880" s="141" t="s">
        <v>9769</v>
      </c>
      <c r="B4880" s="142" t="s">
        <v>20256</v>
      </c>
      <c r="C4880" s="143">
        <v>6447</v>
      </c>
      <c r="D4880" s="143">
        <v>64</v>
      </c>
      <c r="E4880" s="144">
        <v>18643.509999999998</v>
      </c>
      <c r="F4880" s="144">
        <v>7656.51</v>
      </c>
      <c r="G4880" s="144">
        <v>5386.49</v>
      </c>
      <c r="H4880" s="144">
        <v>1984.4</v>
      </c>
      <c r="I4880" s="144">
        <v>15027.4</v>
      </c>
    </row>
    <row r="4881" spans="1:9" x14ac:dyDescent="0.2">
      <c r="A4881" s="141" t="s">
        <v>9771</v>
      </c>
      <c r="B4881" s="142" t="s">
        <v>20257</v>
      </c>
      <c r="C4881" s="143">
        <v>15549</v>
      </c>
      <c r="D4881" s="143">
        <v>230</v>
      </c>
      <c r="E4881" s="144">
        <v>67979.06</v>
      </c>
      <c r="F4881" s="144">
        <v>18466.12</v>
      </c>
      <c r="G4881" s="144">
        <v>19357.68</v>
      </c>
      <c r="H4881" s="144">
        <v>7235.64</v>
      </c>
      <c r="I4881" s="144">
        <v>45059.44</v>
      </c>
    </row>
    <row r="4882" spans="1:9" x14ac:dyDescent="0.2">
      <c r="A4882" s="141" t="s">
        <v>9773</v>
      </c>
      <c r="B4882" s="142" t="s">
        <v>20258</v>
      </c>
      <c r="C4882" s="143">
        <v>9382</v>
      </c>
      <c r="D4882" s="143">
        <v>69</v>
      </c>
      <c r="E4882" s="144">
        <v>28000.99</v>
      </c>
      <c r="F4882" s="144">
        <v>11142.14</v>
      </c>
      <c r="G4882" s="144">
        <v>5807.3</v>
      </c>
      <c r="H4882" s="144">
        <v>2980.4</v>
      </c>
      <c r="I4882" s="144">
        <v>19929.84</v>
      </c>
    </row>
    <row r="4883" spans="1:9" x14ac:dyDescent="0.2">
      <c r="A4883" s="141" t="s">
        <v>9775</v>
      </c>
      <c r="B4883" s="142" t="s">
        <v>20259</v>
      </c>
      <c r="C4883" s="143">
        <v>3754</v>
      </c>
      <c r="D4883" s="143">
        <v>21</v>
      </c>
      <c r="E4883" s="144">
        <v>3339.39</v>
      </c>
      <c r="F4883" s="144">
        <v>4458.28</v>
      </c>
      <c r="G4883" s="144">
        <v>1767.44</v>
      </c>
      <c r="H4883" s="144">
        <v>355.44</v>
      </c>
      <c r="I4883" s="144">
        <v>6581.16</v>
      </c>
    </row>
    <row r="4884" spans="1:9" x14ac:dyDescent="0.2">
      <c r="A4884" s="141" t="s">
        <v>9777</v>
      </c>
      <c r="B4884" s="142" t="s">
        <v>20260</v>
      </c>
      <c r="C4884" s="143">
        <v>7645</v>
      </c>
      <c r="D4884" s="143">
        <v>75</v>
      </c>
      <c r="E4884" s="144">
        <v>16126.91</v>
      </c>
      <c r="F4884" s="144">
        <v>9079.26</v>
      </c>
      <c r="G4884" s="144">
        <v>6312.29</v>
      </c>
      <c r="H4884" s="144">
        <v>1716.54</v>
      </c>
      <c r="I4884" s="144">
        <v>17108.09</v>
      </c>
    </row>
    <row r="4885" spans="1:9" x14ac:dyDescent="0.2">
      <c r="A4885" s="141" t="s">
        <v>9779</v>
      </c>
      <c r="B4885" s="142" t="s">
        <v>20261</v>
      </c>
      <c r="C4885" s="143">
        <v>16977</v>
      </c>
      <c r="D4885" s="143">
        <v>506</v>
      </c>
      <c r="E4885" s="144">
        <v>260943.66</v>
      </c>
      <c r="F4885" s="144">
        <v>20162.02</v>
      </c>
      <c r="G4885" s="144">
        <v>42586.9</v>
      </c>
      <c r="H4885" s="144">
        <v>27774.639999999999</v>
      </c>
      <c r="I4885" s="144">
        <v>90523.56</v>
      </c>
    </row>
    <row r="4886" spans="1:9" x14ac:dyDescent="0.2">
      <c r="A4886" s="141" t="s">
        <v>9781</v>
      </c>
      <c r="B4886" s="142" t="s">
        <v>20262</v>
      </c>
      <c r="C4886" s="143">
        <v>2599</v>
      </c>
      <c r="D4886" s="143">
        <v>57</v>
      </c>
      <c r="E4886" s="144">
        <v>31003.15</v>
      </c>
      <c r="F4886" s="144">
        <v>3086.59</v>
      </c>
      <c r="G4886" s="144">
        <v>4797.34</v>
      </c>
      <c r="H4886" s="144">
        <v>3299.95</v>
      </c>
      <c r="I4886" s="144">
        <v>11183.88</v>
      </c>
    </row>
    <row r="4887" spans="1:9" x14ac:dyDescent="0.2">
      <c r="A4887" s="141" t="s">
        <v>9783</v>
      </c>
      <c r="B4887" s="142" t="s">
        <v>20263</v>
      </c>
      <c r="C4887" s="143">
        <v>3622</v>
      </c>
      <c r="D4887" s="143">
        <v>97</v>
      </c>
      <c r="E4887" s="144">
        <v>23119.43</v>
      </c>
      <c r="F4887" s="144">
        <v>4301.5200000000004</v>
      </c>
      <c r="G4887" s="144">
        <v>8163.89</v>
      </c>
      <c r="H4887" s="144">
        <v>2460.8200000000002</v>
      </c>
      <c r="I4887" s="144">
        <v>14926.23</v>
      </c>
    </row>
    <row r="4888" spans="1:9" x14ac:dyDescent="0.2">
      <c r="A4888" s="141" t="s">
        <v>9785</v>
      </c>
      <c r="B4888" s="142" t="s">
        <v>20264</v>
      </c>
      <c r="C4888" s="143">
        <v>12286</v>
      </c>
      <c r="D4888" s="143">
        <v>105</v>
      </c>
      <c r="E4888" s="144">
        <v>51774.43</v>
      </c>
      <c r="F4888" s="144">
        <v>14590.95</v>
      </c>
      <c r="G4888" s="144">
        <v>8837.2000000000007</v>
      </c>
      <c r="H4888" s="144">
        <v>5510.83</v>
      </c>
      <c r="I4888" s="144">
        <v>28938.98</v>
      </c>
    </row>
    <row r="4889" spans="1:9" x14ac:dyDescent="0.2">
      <c r="A4889" s="141" t="s">
        <v>9787</v>
      </c>
      <c r="B4889" s="142" t="s">
        <v>20265</v>
      </c>
      <c r="C4889" s="143">
        <v>11987</v>
      </c>
      <c r="D4889" s="143">
        <v>115</v>
      </c>
      <c r="E4889" s="144">
        <v>42858.38</v>
      </c>
      <c r="F4889" s="144">
        <v>14235.86</v>
      </c>
      <c r="G4889" s="144">
        <v>9678.84</v>
      </c>
      <c r="H4889" s="144">
        <v>4561.82</v>
      </c>
      <c r="I4889" s="144">
        <v>28476.52</v>
      </c>
    </row>
    <row r="4890" spans="1:9" x14ac:dyDescent="0.2">
      <c r="A4890" s="141" t="s">
        <v>9789</v>
      </c>
      <c r="B4890" s="142" t="s">
        <v>20266</v>
      </c>
      <c r="C4890" s="143">
        <v>9788</v>
      </c>
      <c r="D4890" s="143">
        <v>198</v>
      </c>
      <c r="E4890" s="144">
        <v>161861.4</v>
      </c>
      <c r="F4890" s="144">
        <v>11624.3</v>
      </c>
      <c r="G4890" s="144">
        <v>16664.439999999999</v>
      </c>
      <c r="H4890" s="144">
        <v>17228.400000000001</v>
      </c>
      <c r="I4890" s="144">
        <v>45517.14</v>
      </c>
    </row>
    <row r="4891" spans="1:9" x14ac:dyDescent="0.2">
      <c r="A4891" s="141" t="s">
        <v>9791</v>
      </c>
      <c r="B4891" s="142" t="s">
        <v>20267</v>
      </c>
      <c r="C4891" s="143">
        <v>13673</v>
      </c>
      <c r="D4891" s="143">
        <v>259</v>
      </c>
      <c r="E4891" s="144">
        <v>102778.81</v>
      </c>
      <c r="F4891" s="144">
        <v>16238.17</v>
      </c>
      <c r="G4891" s="144">
        <v>21798.43</v>
      </c>
      <c r="H4891" s="144">
        <v>10939.7</v>
      </c>
      <c r="I4891" s="144">
        <v>48976.3</v>
      </c>
    </row>
    <row r="4892" spans="1:9" x14ac:dyDescent="0.2">
      <c r="A4892" s="141" t="s">
        <v>9793</v>
      </c>
      <c r="B4892" s="142" t="s">
        <v>20268</v>
      </c>
      <c r="C4892" s="143">
        <v>1769</v>
      </c>
      <c r="D4892" s="143">
        <v>26</v>
      </c>
      <c r="E4892" s="144">
        <v>23691.919999999998</v>
      </c>
      <c r="F4892" s="144">
        <v>2100.88</v>
      </c>
      <c r="G4892" s="144">
        <v>2188.2600000000002</v>
      </c>
      <c r="H4892" s="144">
        <v>2521.75</v>
      </c>
      <c r="I4892" s="144">
        <v>6810.89</v>
      </c>
    </row>
    <row r="4893" spans="1:9" x14ac:dyDescent="0.2">
      <c r="A4893" s="141" t="s">
        <v>9795</v>
      </c>
      <c r="B4893" s="142" t="s">
        <v>20269</v>
      </c>
      <c r="C4893" s="143">
        <v>26708</v>
      </c>
      <c r="D4893" s="143">
        <v>206</v>
      </c>
      <c r="E4893" s="144">
        <v>63928.88</v>
      </c>
      <c r="F4893" s="144">
        <v>31718.63</v>
      </c>
      <c r="G4893" s="144">
        <v>17337.740000000002</v>
      </c>
      <c r="H4893" s="144">
        <v>6804.54</v>
      </c>
      <c r="I4893" s="144">
        <v>55860.91</v>
      </c>
    </row>
    <row r="4894" spans="1:9" x14ac:dyDescent="0.2">
      <c r="A4894" s="141" t="s">
        <v>9797</v>
      </c>
      <c r="B4894" s="142" t="s">
        <v>20270</v>
      </c>
      <c r="C4894" s="143">
        <v>5115</v>
      </c>
      <c r="D4894" s="143">
        <v>84</v>
      </c>
      <c r="E4894" s="144">
        <v>59577.46</v>
      </c>
      <c r="F4894" s="144">
        <v>6074.62</v>
      </c>
      <c r="G4894" s="144">
        <v>7069.76</v>
      </c>
      <c r="H4894" s="144">
        <v>6341.38</v>
      </c>
      <c r="I4894" s="144">
        <v>19485.759999999998</v>
      </c>
    </row>
    <row r="4895" spans="1:9" x14ac:dyDescent="0.2">
      <c r="A4895" s="141" t="s">
        <v>9799</v>
      </c>
      <c r="B4895" s="142" t="s">
        <v>20271</v>
      </c>
      <c r="C4895" s="143">
        <v>3316</v>
      </c>
      <c r="D4895" s="143">
        <v>57</v>
      </c>
      <c r="E4895" s="144">
        <v>23763.37</v>
      </c>
      <c r="F4895" s="144">
        <v>3938.11</v>
      </c>
      <c r="G4895" s="144">
        <v>4797.34</v>
      </c>
      <c r="H4895" s="144">
        <v>2529.35</v>
      </c>
      <c r="I4895" s="144">
        <v>11264.8</v>
      </c>
    </row>
    <row r="4896" spans="1:9" x14ac:dyDescent="0.2">
      <c r="A4896" s="141" t="s">
        <v>9801</v>
      </c>
      <c r="B4896" s="142" t="s">
        <v>20272</v>
      </c>
      <c r="C4896" s="143">
        <v>2455</v>
      </c>
      <c r="D4896" s="143">
        <v>37</v>
      </c>
      <c r="E4896" s="144">
        <v>52168.72</v>
      </c>
      <c r="F4896" s="144">
        <v>2915.58</v>
      </c>
      <c r="G4896" s="144">
        <v>3114.06</v>
      </c>
      <c r="H4896" s="144">
        <v>5552.8</v>
      </c>
      <c r="I4896" s="144">
        <v>11582.44</v>
      </c>
    </row>
    <row r="4897" spans="1:9" x14ac:dyDescent="0.2">
      <c r="A4897" s="141" t="s">
        <v>9803</v>
      </c>
      <c r="B4897" s="142" t="s">
        <v>20273</v>
      </c>
      <c r="C4897" s="143">
        <v>1961</v>
      </c>
      <c r="D4897" s="143">
        <v>24</v>
      </c>
      <c r="E4897" s="144">
        <v>18078.599999999999</v>
      </c>
      <c r="F4897" s="144">
        <v>2328.9</v>
      </c>
      <c r="G4897" s="144">
        <v>2019.93</v>
      </c>
      <c r="H4897" s="144">
        <v>1924.27</v>
      </c>
      <c r="I4897" s="144">
        <v>6273.1</v>
      </c>
    </row>
    <row r="4898" spans="1:9" x14ac:dyDescent="0.2">
      <c r="A4898" s="141" t="s">
        <v>9805</v>
      </c>
      <c r="B4898" s="142" t="s">
        <v>20274</v>
      </c>
      <c r="C4898" s="143">
        <v>4643</v>
      </c>
      <c r="D4898" s="143">
        <v>53</v>
      </c>
      <c r="E4898" s="144">
        <v>26398.89</v>
      </c>
      <c r="F4898" s="144">
        <v>5514.06</v>
      </c>
      <c r="G4898" s="144">
        <v>4460.68</v>
      </c>
      <c r="H4898" s="144">
        <v>2809.88</v>
      </c>
      <c r="I4898" s="144">
        <v>12784.62</v>
      </c>
    </row>
    <row r="4899" spans="1:9" x14ac:dyDescent="0.2">
      <c r="A4899" s="141" t="s">
        <v>9807</v>
      </c>
      <c r="B4899" s="142" t="s">
        <v>20275</v>
      </c>
      <c r="C4899" s="143">
        <v>1057</v>
      </c>
      <c r="D4899" s="143">
        <v>19</v>
      </c>
      <c r="E4899" s="144">
        <v>4993.8100000000004</v>
      </c>
      <c r="F4899" s="144">
        <v>1255.3</v>
      </c>
      <c r="G4899" s="144">
        <v>1599.11</v>
      </c>
      <c r="H4899" s="144">
        <v>531.54</v>
      </c>
      <c r="I4899" s="144">
        <v>3385.95</v>
      </c>
    </row>
    <row r="4900" spans="1:9" x14ac:dyDescent="0.2">
      <c r="A4900" s="141" t="s">
        <v>9809</v>
      </c>
      <c r="B4900" s="142" t="s">
        <v>20276</v>
      </c>
      <c r="C4900" s="143">
        <v>20261</v>
      </c>
      <c r="D4900" s="143">
        <v>240</v>
      </c>
      <c r="E4900" s="144">
        <v>135156.56</v>
      </c>
      <c r="F4900" s="144">
        <v>24062.13</v>
      </c>
      <c r="G4900" s="144">
        <v>20199.32</v>
      </c>
      <c r="H4900" s="144">
        <v>14385.96</v>
      </c>
      <c r="I4900" s="144">
        <v>58647.41</v>
      </c>
    </row>
    <row r="4901" spans="1:9" x14ac:dyDescent="0.2">
      <c r="A4901" s="141" t="s">
        <v>9811</v>
      </c>
      <c r="B4901" s="142" t="s">
        <v>20277</v>
      </c>
      <c r="C4901" s="143">
        <v>3268</v>
      </c>
      <c r="D4901" s="143">
        <v>43</v>
      </c>
      <c r="E4901" s="144">
        <v>73915.86</v>
      </c>
      <c r="F4901" s="144">
        <v>3881.1</v>
      </c>
      <c r="G4901" s="144">
        <v>3619.05</v>
      </c>
      <c r="H4901" s="144">
        <v>7867.54</v>
      </c>
      <c r="I4901" s="144">
        <v>15367.69</v>
      </c>
    </row>
    <row r="4902" spans="1:9" x14ac:dyDescent="0.2">
      <c r="A4902" s="141" t="s">
        <v>9813</v>
      </c>
      <c r="B4902" s="142" t="s">
        <v>20278</v>
      </c>
      <c r="C4902" s="143">
        <v>1594</v>
      </c>
      <c r="D4902" s="143">
        <v>11</v>
      </c>
      <c r="E4902" s="144">
        <v>9024.02</v>
      </c>
      <c r="F4902" s="144">
        <v>1893.05</v>
      </c>
      <c r="G4902" s="144">
        <v>925.8</v>
      </c>
      <c r="H4902" s="144">
        <v>960.51</v>
      </c>
      <c r="I4902" s="144">
        <v>3779.36</v>
      </c>
    </row>
    <row r="4903" spans="1:9" x14ac:dyDescent="0.2">
      <c r="A4903" s="141" t="s">
        <v>9815</v>
      </c>
      <c r="B4903" s="142" t="s">
        <v>20279</v>
      </c>
      <c r="C4903" s="143">
        <v>2228</v>
      </c>
      <c r="D4903" s="143">
        <v>31</v>
      </c>
      <c r="E4903" s="144">
        <v>34576.06</v>
      </c>
      <c r="F4903" s="144">
        <v>2645.99</v>
      </c>
      <c r="G4903" s="144">
        <v>2609.08</v>
      </c>
      <c r="H4903" s="144">
        <v>3680.25</v>
      </c>
      <c r="I4903" s="144">
        <v>8935.32</v>
      </c>
    </row>
    <row r="4904" spans="1:9" x14ac:dyDescent="0.2">
      <c r="A4904" s="141" t="s">
        <v>9817</v>
      </c>
      <c r="B4904" s="142" t="s">
        <v>20280</v>
      </c>
      <c r="C4904" s="143">
        <v>14920</v>
      </c>
      <c r="D4904" s="143">
        <v>146</v>
      </c>
      <c r="E4904" s="144">
        <v>69467.64</v>
      </c>
      <c r="F4904" s="144">
        <v>17719.11</v>
      </c>
      <c r="G4904" s="144">
        <v>12287.92</v>
      </c>
      <c r="H4904" s="144">
        <v>7394.08</v>
      </c>
      <c r="I4904" s="144">
        <v>37401.11</v>
      </c>
    </row>
    <row r="4905" spans="1:9" x14ac:dyDescent="0.2">
      <c r="A4905" s="141" t="s">
        <v>9819</v>
      </c>
      <c r="B4905" s="142" t="s">
        <v>20281</v>
      </c>
      <c r="C4905" s="143">
        <v>10699</v>
      </c>
      <c r="D4905" s="143">
        <v>157</v>
      </c>
      <c r="E4905" s="144">
        <v>90047.43</v>
      </c>
      <c r="F4905" s="144">
        <v>12706.22</v>
      </c>
      <c r="G4905" s="144">
        <v>13213.72</v>
      </c>
      <c r="H4905" s="144">
        <v>9584.58</v>
      </c>
      <c r="I4905" s="144">
        <v>35504.519999999997</v>
      </c>
    </row>
    <row r="4906" spans="1:9" x14ac:dyDescent="0.2">
      <c r="A4906" s="141" t="s">
        <v>9821</v>
      </c>
      <c r="B4906" s="142" t="s">
        <v>20282</v>
      </c>
      <c r="C4906" s="143">
        <v>9991</v>
      </c>
      <c r="D4906" s="143">
        <v>125</v>
      </c>
      <c r="E4906" s="144">
        <v>45909.69</v>
      </c>
      <c r="F4906" s="144">
        <v>11865.39</v>
      </c>
      <c r="G4906" s="144">
        <v>10520.48</v>
      </c>
      <c r="H4906" s="144">
        <v>4886.59</v>
      </c>
      <c r="I4906" s="144">
        <v>27272.46</v>
      </c>
    </row>
    <row r="4907" spans="1:9" x14ac:dyDescent="0.2">
      <c r="A4907" s="141" t="s">
        <v>9823</v>
      </c>
      <c r="B4907" s="142" t="s">
        <v>20283</v>
      </c>
      <c r="C4907" s="143">
        <v>20199</v>
      </c>
      <c r="D4907" s="143">
        <v>330</v>
      </c>
      <c r="E4907" s="144">
        <v>232697.42</v>
      </c>
      <c r="F4907" s="144">
        <v>23988.5</v>
      </c>
      <c r="G4907" s="144">
        <v>27774.06</v>
      </c>
      <c r="H4907" s="144">
        <v>24768.14</v>
      </c>
      <c r="I4907" s="144">
        <v>76530.7</v>
      </c>
    </row>
    <row r="4908" spans="1:9" x14ac:dyDescent="0.2">
      <c r="A4908" s="141" t="s">
        <v>9825</v>
      </c>
      <c r="B4908" s="142" t="s">
        <v>20284</v>
      </c>
      <c r="C4908" s="143">
        <v>2410</v>
      </c>
      <c r="D4908" s="143">
        <v>24</v>
      </c>
      <c r="E4908" s="144">
        <v>28445.33</v>
      </c>
      <c r="F4908" s="144">
        <v>2862.14</v>
      </c>
      <c r="G4908" s="144">
        <v>2019.93</v>
      </c>
      <c r="H4908" s="144">
        <v>3027.7</v>
      </c>
      <c r="I4908" s="144">
        <v>7909.77</v>
      </c>
    </row>
    <row r="4909" spans="1:9" x14ac:dyDescent="0.2">
      <c r="A4909" s="141" t="s">
        <v>9827</v>
      </c>
      <c r="B4909" s="142" t="s">
        <v>20285</v>
      </c>
      <c r="C4909" s="143">
        <v>24248</v>
      </c>
      <c r="D4909" s="143">
        <v>232</v>
      </c>
      <c r="E4909" s="144">
        <v>101534.52</v>
      </c>
      <c r="F4909" s="144">
        <v>28797.119999999999</v>
      </c>
      <c r="G4909" s="144">
        <v>19526.009999999998</v>
      </c>
      <c r="H4909" s="144">
        <v>10807.26</v>
      </c>
      <c r="I4909" s="144">
        <v>59130.39</v>
      </c>
    </row>
    <row r="4910" spans="1:9" x14ac:dyDescent="0.2">
      <c r="A4910" s="141" t="s">
        <v>9829</v>
      </c>
      <c r="B4910" s="142" t="s">
        <v>20286</v>
      </c>
      <c r="C4910" s="143">
        <v>5314</v>
      </c>
      <c r="D4910" s="143">
        <v>71</v>
      </c>
      <c r="E4910" s="144">
        <v>36562.92</v>
      </c>
      <c r="F4910" s="144">
        <v>6310.95</v>
      </c>
      <c r="G4910" s="144">
        <v>5975.63</v>
      </c>
      <c r="H4910" s="144">
        <v>3891.73</v>
      </c>
      <c r="I4910" s="144">
        <v>16178.31</v>
      </c>
    </row>
    <row r="4911" spans="1:9" x14ac:dyDescent="0.2">
      <c r="A4911" s="141" t="s">
        <v>9831</v>
      </c>
      <c r="B4911" s="142" t="s">
        <v>20287</v>
      </c>
      <c r="C4911" s="143">
        <v>4796</v>
      </c>
      <c r="D4911" s="143">
        <v>96</v>
      </c>
      <c r="E4911" s="144">
        <v>50387.63</v>
      </c>
      <c r="F4911" s="144">
        <v>5695.77</v>
      </c>
      <c r="G4911" s="144">
        <v>8079.73</v>
      </c>
      <c r="H4911" s="144">
        <v>5363.22</v>
      </c>
      <c r="I4911" s="144">
        <v>19138.72</v>
      </c>
    </row>
    <row r="4912" spans="1:9" x14ac:dyDescent="0.2">
      <c r="A4912" s="141" t="s">
        <v>9833</v>
      </c>
      <c r="B4912" s="142" t="s">
        <v>20288</v>
      </c>
      <c r="C4912" s="143">
        <v>19496</v>
      </c>
      <c r="D4912" s="143">
        <v>160</v>
      </c>
      <c r="E4912" s="144">
        <v>64349.64</v>
      </c>
      <c r="F4912" s="144">
        <v>23153.61</v>
      </c>
      <c r="G4912" s="144">
        <v>13466.21</v>
      </c>
      <c r="H4912" s="144">
        <v>6849.33</v>
      </c>
      <c r="I4912" s="144">
        <v>43469.15</v>
      </c>
    </row>
    <row r="4913" spans="1:9" x14ac:dyDescent="0.2">
      <c r="A4913" s="141" t="s">
        <v>9835</v>
      </c>
      <c r="B4913" s="142" t="s">
        <v>20289</v>
      </c>
      <c r="C4913" s="143">
        <v>4394</v>
      </c>
      <c r="D4913" s="143">
        <v>34</v>
      </c>
      <c r="E4913" s="144">
        <v>40961.589999999997</v>
      </c>
      <c r="F4913" s="144">
        <v>5218.3500000000004</v>
      </c>
      <c r="G4913" s="144">
        <v>2861.57</v>
      </c>
      <c r="H4913" s="144">
        <v>4359.92</v>
      </c>
      <c r="I4913" s="144">
        <v>12439.84</v>
      </c>
    </row>
    <row r="4914" spans="1:9" x14ac:dyDescent="0.2">
      <c r="A4914" s="141" t="s">
        <v>9837</v>
      </c>
      <c r="B4914" s="142" t="s">
        <v>20290</v>
      </c>
      <c r="C4914" s="143">
        <v>675</v>
      </c>
      <c r="D4914" s="143">
        <v>21</v>
      </c>
      <c r="E4914" s="144">
        <v>6765.78</v>
      </c>
      <c r="F4914" s="144">
        <v>801.63</v>
      </c>
      <c r="G4914" s="144">
        <v>1767.44</v>
      </c>
      <c r="H4914" s="144">
        <v>720.14</v>
      </c>
      <c r="I4914" s="144">
        <v>3289.21</v>
      </c>
    </row>
    <row r="4915" spans="1:9" x14ac:dyDescent="0.2">
      <c r="A4915" s="141" t="s">
        <v>9839</v>
      </c>
      <c r="B4915" s="142" t="s">
        <v>20291</v>
      </c>
      <c r="C4915" s="143">
        <v>4121</v>
      </c>
      <c r="D4915" s="143">
        <v>48</v>
      </c>
      <c r="E4915" s="144">
        <v>25598.53</v>
      </c>
      <c r="F4915" s="144">
        <v>4894.1400000000003</v>
      </c>
      <c r="G4915" s="144">
        <v>4039.86</v>
      </c>
      <c r="H4915" s="144">
        <v>2724.69</v>
      </c>
      <c r="I4915" s="144">
        <v>11658.69</v>
      </c>
    </row>
    <row r="4916" spans="1:9" x14ac:dyDescent="0.2">
      <c r="A4916" s="141" t="s">
        <v>9841</v>
      </c>
      <c r="B4916" s="142" t="s">
        <v>20292</v>
      </c>
      <c r="C4916" s="143">
        <v>15190</v>
      </c>
      <c r="D4916" s="143">
        <v>462</v>
      </c>
      <c r="E4916" s="144">
        <v>282399.61</v>
      </c>
      <c r="F4916" s="144">
        <v>18039.77</v>
      </c>
      <c r="G4916" s="144">
        <v>38883.69</v>
      </c>
      <c r="H4916" s="144">
        <v>30058.400000000001</v>
      </c>
      <c r="I4916" s="144">
        <v>86981.86</v>
      </c>
    </row>
    <row r="4917" spans="1:9" x14ac:dyDescent="0.2">
      <c r="A4917" s="141" t="s">
        <v>9843</v>
      </c>
      <c r="B4917" s="142" t="s">
        <v>20293</v>
      </c>
      <c r="C4917" s="143">
        <v>3770</v>
      </c>
      <c r="D4917" s="143">
        <v>53</v>
      </c>
      <c r="E4917" s="144">
        <v>31451.18</v>
      </c>
      <c r="F4917" s="144">
        <v>4477.28</v>
      </c>
      <c r="G4917" s="144">
        <v>4460.68</v>
      </c>
      <c r="H4917" s="144">
        <v>3347.64</v>
      </c>
      <c r="I4917" s="144">
        <v>12285.6</v>
      </c>
    </row>
    <row r="4918" spans="1:9" x14ac:dyDescent="0.2">
      <c r="A4918" s="141" t="s">
        <v>9845</v>
      </c>
      <c r="B4918" s="142" t="s">
        <v>20294</v>
      </c>
      <c r="C4918" s="143">
        <v>18005</v>
      </c>
      <c r="D4918" s="143">
        <v>173</v>
      </c>
      <c r="E4918" s="144">
        <v>96306.35</v>
      </c>
      <c r="F4918" s="144">
        <v>21382.880000000001</v>
      </c>
      <c r="G4918" s="144">
        <v>14560.34</v>
      </c>
      <c r="H4918" s="144">
        <v>10250.780000000001</v>
      </c>
      <c r="I4918" s="144">
        <v>46194</v>
      </c>
    </row>
    <row r="4919" spans="1:9" x14ac:dyDescent="0.2">
      <c r="A4919" s="141" t="s">
        <v>9847</v>
      </c>
      <c r="B4919" s="142" t="s">
        <v>20295</v>
      </c>
      <c r="C4919" s="143">
        <v>3104</v>
      </c>
      <c r="D4919" s="143">
        <v>43</v>
      </c>
      <c r="E4919" s="144">
        <v>9110.02</v>
      </c>
      <c r="F4919" s="144">
        <v>3686.34</v>
      </c>
      <c r="G4919" s="144">
        <v>3619.05</v>
      </c>
      <c r="H4919" s="144">
        <v>969.66</v>
      </c>
      <c r="I4919" s="144">
        <v>8275.0499999999993</v>
      </c>
    </row>
    <row r="4920" spans="1:9" x14ac:dyDescent="0.2">
      <c r="A4920" s="141" t="s">
        <v>9849</v>
      </c>
      <c r="B4920" s="142" t="s">
        <v>20296</v>
      </c>
      <c r="C4920" s="143">
        <v>2975</v>
      </c>
      <c r="D4920" s="143">
        <v>26</v>
      </c>
      <c r="E4920" s="144">
        <v>5838.25</v>
      </c>
      <c r="F4920" s="144">
        <v>3533.14</v>
      </c>
      <c r="G4920" s="144">
        <v>2188.2600000000002</v>
      </c>
      <c r="H4920" s="144">
        <v>621.41999999999996</v>
      </c>
      <c r="I4920" s="144">
        <v>6342.82</v>
      </c>
    </row>
    <row r="4921" spans="1:9" x14ac:dyDescent="0.2">
      <c r="A4921" s="141" t="s">
        <v>9851</v>
      </c>
      <c r="B4921" s="142" t="s">
        <v>20297</v>
      </c>
      <c r="C4921" s="143">
        <v>83114</v>
      </c>
      <c r="D4921" s="143">
        <v>1129</v>
      </c>
      <c r="E4921" s="144">
        <v>707271.24</v>
      </c>
      <c r="F4921" s="144">
        <v>98706.86</v>
      </c>
      <c r="G4921" s="144">
        <v>95020.96</v>
      </c>
      <c r="H4921" s="144">
        <v>75281.41</v>
      </c>
      <c r="I4921" s="144">
        <v>269009.23</v>
      </c>
    </row>
    <row r="4922" spans="1:9" x14ac:dyDescent="0.2">
      <c r="A4922" s="141" t="s">
        <v>9853</v>
      </c>
      <c r="B4922" s="142" t="s">
        <v>20298</v>
      </c>
      <c r="C4922" s="143">
        <v>20212</v>
      </c>
      <c r="D4922" s="143">
        <v>707</v>
      </c>
      <c r="E4922" s="144">
        <v>924566.96</v>
      </c>
      <c r="F4922" s="144">
        <v>24003.94</v>
      </c>
      <c r="G4922" s="144">
        <v>59503.82</v>
      </c>
      <c r="H4922" s="144">
        <v>98410.2</v>
      </c>
      <c r="I4922" s="144">
        <v>181917.96</v>
      </c>
    </row>
    <row r="4923" spans="1:9" x14ac:dyDescent="0.2">
      <c r="A4923" s="141" t="s">
        <v>9855</v>
      </c>
      <c r="B4923" s="142" t="s">
        <v>20299</v>
      </c>
      <c r="C4923" s="143">
        <v>2860</v>
      </c>
      <c r="D4923" s="143">
        <v>29</v>
      </c>
      <c r="E4923" s="144">
        <v>7386.84</v>
      </c>
      <c r="F4923" s="144">
        <v>3396.56</v>
      </c>
      <c r="G4923" s="144">
        <v>2440.75</v>
      </c>
      <c r="H4923" s="144">
        <v>786.25</v>
      </c>
      <c r="I4923" s="144">
        <v>6623.56</v>
      </c>
    </row>
    <row r="4924" spans="1:9" x14ac:dyDescent="0.2">
      <c r="A4924" s="141" t="s">
        <v>9857</v>
      </c>
      <c r="B4924" s="142" t="s">
        <v>20300</v>
      </c>
      <c r="C4924" s="143">
        <v>17230</v>
      </c>
      <c r="D4924" s="143">
        <v>158</v>
      </c>
      <c r="E4924" s="144">
        <v>64267.71</v>
      </c>
      <c r="F4924" s="144">
        <v>20462.490000000002</v>
      </c>
      <c r="G4924" s="144">
        <v>13297.89</v>
      </c>
      <c r="H4924" s="144">
        <v>6840.61</v>
      </c>
      <c r="I4924" s="144">
        <v>40600.99</v>
      </c>
    </row>
    <row r="4925" spans="1:9" x14ac:dyDescent="0.2">
      <c r="A4925" s="141" t="s">
        <v>9859</v>
      </c>
      <c r="B4925" s="142" t="s">
        <v>20301</v>
      </c>
      <c r="C4925" s="143">
        <v>22942</v>
      </c>
      <c r="D4925" s="143">
        <v>222</v>
      </c>
      <c r="E4925" s="144">
        <v>115268.72</v>
      </c>
      <c r="F4925" s="144">
        <v>27246.1</v>
      </c>
      <c r="G4925" s="144">
        <v>18684.37</v>
      </c>
      <c r="H4925" s="144">
        <v>12269.11</v>
      </c>
      <c r="I4925" s="144">
        <v>58199.58</v>
      </c>
    </row>
    <row r="4926" spans="1:9" x14ac:dyDescent="0.2">
      <c r="A4926" s="141" t="s">
        <v>9861</v>
      </c>
      <c r="B4926" s="142" t="s">
        <v>20302</v>
      </c>
      <c r="C4926" s="143">
        <v>5548</v>
      </c>
      <c r="D4926" s="143">
        <v>75</v>
      </c>
      <c r="E4926" s="144">
        <v>81313.070000000007</v>
      </c>
      <c r="F4926" s="144">
        <v>6588.85</v>
      </c>
      <c r="G4926" s="144">
        <v>6312.29</v>
      </c>
      <c r="H4926" s="144">
        <v>8654.9</v>
      </c>
      <c r="I4926" s="144">
        <v>21556.04</v>
      </c>
    </row>
    <row r="4927" spans="1:9" x14ac:dyDescent="0.2">
      <c r="A4927" s="141" t="s">
        <v>9863</v>
      </c>
      <c r="B4927" s="142" t="s">
        <v>20303</v>
      </c>
      <c r="C4927" s="143">
        <v>3081</v>
      </c>
      <c r="D4927" s="143">
        <v>69</v>
      </c>
      <c r="E4927" s="144">
        <v>44600.43</v>
      </c>
      <c r="F4927" s="144">
        <v>3659.02</v>
      </c>
      <c r="G4927" s="144">
        <v>5807.3</v>
      </c>
      <c r="H4927" s="144">
        <v>4747.2299999999996</v>
      </c>
      <c r="I4927" s="144">
        <v>14213.55</v>
      </c>
    </row>
    <row r="4928" spans="1:9" x14ac:dyDescent="0.2">
      <c r="A4928" s="141" t="s">
        <v>9865</v>
      </c>
      <c r="B4928" s="142" t="s">
        <v>20304</v>
      </c>
      <c r="C4928" s="143">
        <v>29192</v>
      </c>
      <c r="D4928" s="143">
        <v>270</v>
      </c>
      <c r="E4928" s="144">
        <v>159955.19</v>
      </c>
      <c r="F4928" s="144">
        <v>34668.660000000003</v>
      </c>
      <c r="G4928" s="144">
        <v>22724.23</v>
      </c>
      <c r="H4928" s="144">
        <v>17025.5</v>
      </c>
      <c r="I4928" s="144">
        <v>74418.39</v>
      </c>
    </row>
    <row r="4929" spans="1:9" x14ac:dyDescent="0.2">
      <c r="A4929" s="141" t="s">
        <v>9867</v>
      </c>
      <c r="B4929" s="142" t="s">
        <v>20305</v>
      </c>
      <c r="C4929" s="143">
        <v>5157</v>
      </c>
      <c r="D4929" s="143">
        <v>63</v>
      </c>
      <c r="E4929" s="144">
        <v>52345.71</v>
      </c>
      <c r="F4929" s="144">
        <v>6124.5</v>
      </c>
      <c r="G4929" s="144">
        <v>5302.32</v>
      </c>
      <c r="H4929" s="144">
        <v>5571.64</v>
      </c>
      <c r="I4929" s="144">
        <v>16998.46</v>
      </c>
    </row>
    <row r="4930" spans="1:9" x14ac:dyDescent="0.2">
      <c r="A4930" s="141" t="s">
        <v>9869</v>
      </c>
      <c r="B4930" s="142" t="s">
        <v>20306</v>
      </c>
      <c r="C4930" s="143">
        <v>2361</v>
      </c>
      <c r="D4930" s="143">
        <v>42</v>
      </c>
      <c r="E4930" s="144">
        <v>48031.89</v>
      </c>
      <c r="F4930" s="144">
        <v>2803.94</v>
      </c>
      <c r="G4930" s="144">
        <v>3534.88</v>
      </c>
      <c r="H4930" s="144">
        <v>5112.4799999999996</v>
      </c>
      <c r="I4930" s="144">
        <v>11451.3</v>
      </c>
    </row>
    <row r="4931" spans="1:9" x14ac:dyDescent="0.2">
      <c r="A4931" s="141" t="s">
        <v>9871</v>
      </c>
      <c r="B4931" s="142" t="s">
        <v>20307</v>
      </c>
      <c r="C4931" s="143">
        <v>6376</v>
      </c>
      <c r="D4931" s="143">
        <v>82</v>
      </c>
      <c r="E4931" s="144">
        <v>37895.83</v>
      </c>
      <c r="F4931" s="144">
        <v>7572.19</v>
      </c>
      <c r="G4931" s="144">
        <v>6901.43</v>
      </c>
      <c r="H4931" s="144">
        <v>4033.6</v>
      </c>
      <c r="I4931" s="144">
        <v>18507.22</v>
      </c>
    </row>
    <row r="4932" spans="1:9" x14ac:dyDescent="0.2">
      <c r="A4932" s="141" t="s">
        <v>9873</v>
      </c>
      <c r="B4932" s="142" t="s">
        <v>20308</v>
      </c>
      <c r="C4932" s="143">
        <v>9249</v>
      </c>
      <c r="D4932" s="143">
        <v>93</v>
      </c>
      <c r="E4932" s="144">
        <v>65945.95</v>
      </c>
      <c r="F4932" s="144">
        <v>10984.18</v>
      </c>
      <c r="G4932" s="144">
        <v>7827.23</v>
      </c>
      <c r="H4932" s="144">
        <v>7019.24</v>
      </c>
      <c r="I4932" s="144">
        <v>25830.65</v>
      </c>
    </row>
    <row r="4933" spans="1:9" x14ac:dyDescent="0.2">
      <c r="A4933" s="141" t="s">
        <v>9875</v>
      </c>
      <c r="B4933" s="142" t="s">
        <v>20309</v>
      </c>
      <c r="C4933" s="143">
        <v>10048</v>
      </c>
      <c r="D4933" s="143">
        <v>134</v>
      </c>
      <c r="E4933" s="144">
        <v>66452.240000000005</v>
      </c>
      <c r="F4933" s="144">
        <v>11933.09</v>
      </c>
      <c r="G4933" s="144">
        <v>11277.95</v>
      </c>
      <c r="H4933" s="144">
        <v>7073.13</v>
      </c>
      <c r="I4933" s="144">
        <v>30284.17</v>
      </c>
    </row>
    <row r="4934" spans="1:9" x14ac:dyDescent="0.2">
      <c r="A4934" s="141" t="s">
        <v>9877</v>
      </c>
      <c r="B4934" s="142" t="s">
        <v>20310</v>
      </c>
      <c r="C4934" s="143">
        <v>17635</v>
      </c>
      <c r="D4934" s="143">
        <v>286</v>
      </c>
      <c r="E4934" s="144">
        <v>94238.720000000001</v>
      </c>
      <c r="F4934" s="144">
        <v>20943.46</v>
      </c>
      <c r="G4934" s="144">
        <v>24070.86</v>
      </c>
      <c r="H4934" s="144">
        <v>10030.700000000001</v>
      </c>
      <c r="I4934" s="144">
        <v>55045.02</v>
      </c>
    </row>
    <row r="4935" spans="1:9" x14ac:dyDescent="0.2">
      <c r="A4935" s="141" t="s">
        <v>9879</v>
      </c>
      <c r="B4935" s="142" t="s">
        <v>20311</v>
      </c>
      <c r="C4935" s="143">
        <v>8845</v>
      </c>
      <c r="D4935" s="143">
        <v>149</v>
      </c>
      <c r="E4935" s="144">
        <v>84261.69</v>
      </c>
      <c r="F4935" s="144">
        <v>10504.39</v>
      </c>
      <c r="G4935" s="144">
        <v>12540.41</v>
      </c>
      <c r="H4935" s="144">
        <v>8968.75</v>
      </c>
      <c r="I4935" s="144">
        <v>32013.55</v>
      </c>
    </row>
    <row r="4936" spans="1:9" x14ac:dyDescent="0.2">
      <c r="A4936" s="141" t="s">
        <v>9881</v>
      </c>
      <c r="B4936" s="142" t="s">
        <v>20312</v>
      </c>
      <c r="C4936" s="143">
        <v>7482</v>
      </c>
      <c r="D4936" s="143">
        <v>62</v>
      </c>
      <c r="E4936" s="144">
        <v>15804.58</v>
      </c>
      <c r="F4936" s="144">
        <v>8885.68</v>
      </c>
      <c r="G4936" s="144">
        <v>5218.16</v>
      </c>
      <c r="H4936" s="144">
        <v>1682.22</v>
      </c>
      <c r="I4936" s="144">
        <v>15786.06</v>
      </c>
    </row>
    <row r="4937" spans="1:9" x14ac:dyDescent="0.2">
      <c r="A4937" s="141" t="s">
        <v>9883</v>
      </c>
      <c r="B4937" s="142" t="s">
        <v>20313</v>
      </c>
      <c r="C4937" s="143">
        <v>13730</v>
      </c>
      <c r="D4937" s="143">
        <v>140</v>
      </c>
      <c r="E4937" s="144">
        <v>48013.43</v>
      </c>
      <c r="F4937" s="144">
        <v>16305.86</v>
      </c>
      <c r="G4937" s="144">
        <v>11782.94</v>
      </c>
      <c r="H4937" s="144">
        <v>5110.51</v>
      </c>
      <c r="I4937" s="144">
        <v>33199.31</v>
      </c>
    </row>
    <row r="4938" spans="1:9" x14ac:dyDescent="0.2">
      <c r="A4938" s="141" t="s">
        <v>9885</v>
      </c>
      <c r="B4938" s="142" t="s">
        <v>20314</v>
      </c>
      <c r="C4938" s="143">
        <v>17398</v>
      </c>
      <c r="D4938" s="143">
        <v>269</v>
      </c>
      <c r="E4938" s="144">
        <v>127136.97</v>
      </c>
      <c r="F4938" s="144">
        <v>20662.009999999998</v>
      </c>
      <c r="G4938" s="144">
        <v>22640.07</v>
      </c>
      <c r="H4938" s="144">
        <v>13532.36</v>
      </c>
      <c r="I4938" s="144">
        <v>56834.44</v>
      </c>
    </row>
    <row r="4939" spans="1:9" x14ac:dyDescent="0.2">
      <c r="A4939" s="141" t="s">
        <v>9887</v>
      </c>
      <c r="B4939" s="142" t="s">
        <v>20315</v>
      </c>
      <c r="C4939" s="143">
        <v>5768</v>
      </c>
      <c r="D4939" s="143">
        <v>60</v>
      </c>
      <c r="E4939" s="144">
        <v>46733.22</v>
      </c>
      <c r="F4939" s="144">
        <v>6850.12</v>
      </c>
      <c r="G4939" s="144">
        <v>5049.83</v>
      </c>
      <c r="H4939" s="144">
        <v>4974.25</v>
      </c>
      <c r="I4939" s="144">
        <v>16874.2</v>
      </c>
    </row>
    <row r="4940" spans="1:9" x14ac:dyDescent="0.2">
      <c r="A4940" s="141" t="s">
        <v>9889</v>
      </c>
      <c r="B4940" s="142" t="s">
        <v>20316</v>
      </c>
      <c r="C4940" s="143">
        <v>293837</v>
      </c>
      <c r="D4940" s="143">
        <v>4341</v>
      </c>
      <c r="E4940" s="144">
        <v>3539731.87</v>
      </c>
      <c r="F4940" s="144">
        <v>348963.18</v>
      </c>
      <c r="G4940" s="144">
        <v>365355.16</v>
      </c>
      <c r="H4940" s="144">
        <v>376766.34</v>
      </c>
      <c r="I4940" s="144">
        <v>1091084.68</v>
      </c>
    </row>
    <row r="4941" spans="1:9" x14ac:dyDescent="0.2">
      <c r="A4941" s="141" t="s">
        <v>9891</v>
      </c>
      <c r="B4941" s="142" t="s">
        <v>20317</v>
      </c>
      <c r="C4941" s="143">
        <v>5955</v>
      </c>
      <c r="D4941" s="143">
        <v>90</v>
      </c>
      <c r="E4941" s="144">
        <v>27422.53</v>
      </c>
      <c r="F4941" s="144">
        <v>7072.21</v>
      </c>
      <c r="G4941" s="144">
        <v>7574.74</v>
      </c>
      <c r="H4941" s="144">
        <v>2918.83</v>
      </c>
      <c r="I4941" s="144">
        <v>17565.78</v>
      </c>
    </row>
    <row r="4942" spans="1:9" x14ac:dyDescent="0.2">
      <c r="A4942" s="141" t="s">
        <v>9893</v>
      </c>
      <c r="B4942" s="142" t="s">
        <v>20318</v>
      </c>
      <c r="C4942" s="143">
        <v>5097</v>
      </c>
      <c r="D4942" s="143">
        <v>69</v>
      </c>
      <c r="E4942" s="144">
        <v>121138.72</v>
      </c>
      <c r="F4942" s="144">
        <v>6053.24</v>
      </c>
      <c r="G4942" s="144">
        <v>5807.3</v>
      </c>
      <c r="H4942" s="144">
        <v>12893.91</v>
      </c>
      <c r="I4942" s="144">
        <v>24754.45</v>
      </c>
    </row>
    <row r="4943" spans="1:9" x14ac:dyDescent="0.2">
      <c r="A4943" s="141" t="s">
        <v>9895</v>
      </c>
      <c r="B4943" s="142" t="s">
        <v>20319</v>
      </c>
      <c r="C4943" s="143">
        <v>37545</v>
      </c>
      <c r="D4943" s="143">
        <v>492</v>
      </c>
      <c r="E4943" s="144">
        <v>309694.63</v>
      </c>
      <c r="F4943" s="144">
        <v>44588.74</v>
      </c>
      <c r="G4943" s="144">
        <v>41408.6</v>
      </c>
      <c r="H4943" s="144">
        <v>32963.660000000003</v>
      </c>
      <c r="I4943" s="144">
        <v>118961</v>
      </c>
    </row>
    <row r="4944" spans="1:9" x14ac:dyDescent="0.2">
      <c r="A4944" s="141" t="s">
        <v>9897</v>
      </c>
      <c r="B4944" s="142" t="s">
        <v>20320</v>
      </c>
      <c r="C4944" s="143">
        <v>10306</v>
      </c>
      <c r="D4944" s="143">
        <v>143</v>
      </c>
      <c r="E4944" s="144">
        <v>57629.98</v>
      </c>
      <c r="F4944" s="144">
        <v>12239.49</v>
      </c>
      <c r="G4944" s="144">
        <v>12035.42</v>
      </c>
      <c r="H4944" s="144">
        <v>6134.09</v>
      </c>
      <c r="I4944" s="144">
        <v>30409</v>
      </c>
    </row>
    <row r="4945" spans="1:9" x14ac:dyDescent="0.2">
      <c r="A4945" s="141" t="s">
        <v>9899</v>
      </c>
      <c r="B4945" s="142" t="s">
        <v>20321</v>
      </c>
      <c r="C4945" s="143">
        <v>4951</v>
      </c>
      <c r="D4945" s="143">
        <v>35</v>
      </c>
      <c r="E4945" s="144">
        <v>8429.92</v>
      </c>
      <c r="F4945" s="144">
        <v>5879.85</v>
      </c>
      <c r="G4945" s="144">
        <v>2945.74</v>
      </c>
      <c r="H4945" s="144">
        <v>897.27</v>
      </c>
      <c r="I4945" s="144">
        <v>9722.86</v>
      </c>
    </row>
    <row r="4946" spans="1:9" x14ac:dyDescent="0.2">
      <c r="A4946" s="141" t="s">
        <v>9901</v>
      </c>
      <c r="B4946" s="142" t="s">
        <v>20322</v>
      </c>
      <c r="C4946" s="143">
        <v>5719</v>
      </c>
      <c r="D4946" s="143">
        <v>55</v>
      </c>
      <c r="E4946" s="144">
        <v>40299.54</v>
      </c>
      <c r="F4946" s="144">
        <v>6791.93</v>
      </c>
      <c r="G4946" s="144">
        <v>4629.01</v>
      </c>
      <c r="H4946" s="144">
        <v>4289.46</v>
      </c>
      <c r="I4946" s="144">
        <v>15710.4</v>
      </c>
    </row>
    <row r="4947" spans="1:9" x14ac:dyDescent="0.2">
      <c r="A4947" s="141" t="s">
        <v>9903</v>
      </c>
      <c r="B4947" s="142" t="s">
        <v>20323</v>
      </c>
      <c r="C4947" s="143">
        <v>166</v>
      </c>
      <c r="D4947" s="143">
        <v>0</v>
      </c>
      <c r="E4947" s="144">
        <v>0</v>
      </c>
      <c r="F4947" s="144">
        <v>197.14</v>
      </c>
      <c r="G4947" s="144">
        <v>0</v>
      </c>
      <c r="H4947" s="144">
        <v>0</v>
      </c>
      <c r="I4947" s="144">
        <v>197.14</v>
      </c>
    </row>
    <row r="4948" spans="1:9" x14ac:dyDescent="0.2">
      <c r="A4948" s="141" t="s">
        <v>9905</v>
      </c>
      <c r="B4948" s="142" t="s">
        <v>20324</v>
      </c>
      <c r="C4948" s="143">
        <v>128</v>
      </c>
      <c r="D4948" s="143">
        <v>0</v>
      </c>
      <c r="E4948" s="144">
        <v>0</v>
      </c>
      <c r="F4948" s="144">
        <v>152.02000000000001</v>
      </c>
      <c r="G4948" s="144">
        <v>0</v>
      </c>
      <c r="H4948" s="144">
        <v>0</v>
      </c>
      <c r="I4948" s="144">
        <v>152.02000000000001</v>
      </c>
    </row>
    <row r="4949" spans="1:9" x14ac:dyDescent="0.2">
      <c r="A4949" s="141" t="s">
        <v>9907</v>
      </c>
      <c r="B4949" s="142" t="s">
        <v>20325</v>
      </c>
      <c r="C4949" s="143">
        <v>114</v>
      </c>
      <c r="D4949" s="143">
        <v>0</v>
      </c>
      <c r="E4949" s="144">
        <v>0</v>
      </c>
      <c r="F4949" s="144">
        <v>135.38</v>
      </c>
      <c r="G4949" s="144">
        <v>0</v>
      </c>
      <c r="H4949" s="144">
        <v>0</v>
      </c>
      <c r="I4949" s="144">
        <v>135.38</v>
      </c>
    </row>
    <row r="4950" spans="1:9" x14ac:dyDescent="0.2">
      <c r="A4950" s="141" t="s">
        <v>9909</v>
      </c>
      <c r="B4950" s="142" t="s">
        <v>20326</v>
      </c>
      <c r="C4950" s="143">
        <v>24</v>
      </c>
      <c r="D4950" s="143">
        <v>0</v>
      </c>
      <c r="E4950" s="144">
        <v>0</v>
      </c>
      <c r="F4950" s="144">
        <v>28.5</v>
      </c>
      <c r="G4950" s="144">
        <v>0</v>
      </c>
      <c r="H4950" s="144">
        <v>0</v>
      </c>
      <c r="I4950" s="144">
        <v>28.5</v>
      </c>
    </row>
    <row r="4951" spans="1:9" x14ac:dyDescent="0.2">
      <c r="A4951" s="141" t="s">
        <v>9911</v>
      </c>
      <c r="B4951" s="142" t="s">
        <v>20327</v>
      </c>
      <c r="C4951" s="143">
        <v>67</v>
      </c>
      <c r="D4951" s="143">
        <v>1</v>
      </c>
      <c r="E4951" s="144">
        <v>248.82</v>
      </c>
      <c r="F4951" s="144">
        <v>79.569999999999993</v>
      </c>
      <c r="G4951" s="144">
        <v>84.16</v>
      </c>
      <c r="H4951" s="144">
        <v>26.49</v>
      </c>
      <c r="I4951" s="144">
        <v>190.22</v>
      </c>
    </row>
    <row r="4952" spans="1:9" x14ac:dyDescent="0.2">
      <c r="A4952" s="141" t="s">
        <v>9913</v>
      </c>
      <c r="B4952" s="142" t="s">
        <v>20328</v>
      </c>
      <c r="C4952" s="143">
        <v>121</v>
      </c>
      <c r="D4952" s="143">
        <v>2</v>
      </c>
      <c r="E4952" s="144">
        <v>497.64</v>
      </c>
      <c r="F4952" s="144">
        <v>143.69999999999999</v>
      </c>
      <c r="G4952" s="144">
        <v>168.33</v>
      </c>
      <c r="H4952" s="144">
        <v>52.97</v>
      </c>
      <c r="I4952" s="144">
        <v>365</v>
      </c>
    </row>
    <row r="4953" spans="1:9" x14ac:dyDescent="0.2">
      <c r="A4953" s="141" t="s">
        <v>9915</v>
      </c>
      <c r="B4953" s="142" t="s">
        <v>20329</v>
      </c>
      <c r="C4953" s="143">
        <v>429</v>
      </c>
      <c r="D4953" s="143">
        <v>11</v>
      </c>
      <c r="E4953" s="144">
        <v>5317.8</v>
      </c>
      <c r="F4953" s="144">
        <v>509.48</v>
      </c>
      <c r="G4953" s="144">
        <v>925.8</v>
      </c>
      <c r="H4953" s="144">
        <v>566.02</v>
      </c>
      <c r="I4953" s="144">
        <v>2001.3</v>
      </c>
    </row>
    <row r="4954" spans="1:9" x14ac:dyDescent="0.2">
      <c r="A4954" s="141" t="s">
        <v>9917</v>
      </c>
      <c r="B4954" s="142" t="s">
        <v>20330</v>
      </c>
      <c r="C4954" s="143">
        <v>5159</v>
      </c>
      <c r="D4954" s="143">
        <v>87</v>
      </c>
      <c r="E4954" s="144">
        <v>27699.23</v>
      </c>
      <c r="F4954" s="144">
        <v>6126.87</v>
      </c>
      <c r="G4954" s="144">
        <v>7322.26</v>
      </c>
      <c r="H4954" s="144">
        <v>2948.29</v>
      </c>
      <c r="I4954" s="144">
        <v>16397.419999999998</v>
      </c>
    </row>
    <row r="4955" spans="1:9" x14ac:dyDescent="0.2">
      <c r="A4955" s="141" t="s">
        <v>9919</v>
      </c>
      <c r="B4955" s="142" t="s">
        <v>20331</v>
      </c>
      <c r="C4955" s="143">
        <v>216</v>
      </c>
      <c r="D4955" s="143">
        <v>2</v>
      </c>
      <c r="E4955" s="144">
        <v>473.12</v>
      </c>
      <c r="F4955" s="144">
        <v>256.52</v>
      </c>
      <c r="G4955" s="144">
        <v>168.33</v>
      </c>
      <c r="H4955" s="144">
        <v>50.36</v>
      </c>
      <c r="I4955" s="144">
        <v>475.21</v>
      </c>
    </row>
    <row r="4956" spans="1:9" x14ac:dyDescent="0.2">
      <c r="A4956" s="141" t="s">
        <v>9921</v>
      </c>
      <c r="B4956" s="142" t="s">
        <v>20332</v>
      </c>
      <c r="C4956" s="143">
        <v>1065</v>
      </c>
      <c r="D4956" s="143">
        <v>39</v>
      </c>
      <c r="E4956" s="144">
        <v>15528.9</v>
      </c>
      <c r="F4956" s="144">
        <v>1264.8</v>
      </c>
      <c r="G4956" s="144">
        <v>3282.39</v>
      </c>
      <c r="H4956" s="144">
        <v>1652.89</v>
      </c>
      <c r="I4956" s="144">
        <v>6200.08</v>
      </c>
    </row>
    <row r="4957" spans="1:9" x14ac:dyDescent="0.2">
      <c r="A4957" s="141" t="s">
        <v>9923</v>
      </c>
      <c r="B4957" s="142" t="s">
        <v>20333</v>
      </c>
      <c r="C4957" s="143">
        <v>107</v>
      </c>
      <c r="D4957" s="143">
        <v>0</v>
      </c>
      <c r="E4957" s="144">
        <v>0</v>
      </c>
      <c r="F4957" s="144">
        <v>127.07</v>
      </c>
      <c r="G4957" s="144">
        <v>0</v>
      </c>
      <c r="H4957" s="144">
        <v>0</v>
      </c>
      <c r="I4957" s="144">
        <v>127.07</v>
      </c>
    </row>
    <row r="4958" spans="1:9" x14ac:dyDescent="0.2">
      <c r="A4958" s="141" t="s">
        <v>9925</v>
      </c>
      <c r="B4958" s="142" t="s">
        <v>20334</v>
      </c>
      <c r="C4958" s="143">
        <v>144</v>
      </c>
      <c r="D4958" s="143">
        <v>0</v>
      </c>
      <c r="E4958" s="144">
        <v>0</v>
      </c>
      <c r="F4958" s="144">
        <v>171.02</v>
      </c>
      <c r="G4958" s="144">
        <v>0</v>
      </c>
      <c r="H4958" s="144">
        <v>0</v>
      </c>
      <c r="I4958" s="144">
        <v>171.02</v>
      </c>
    </row>
    <row r="4959" spans="1:9" x14ac:dyDescent="0.2">
      <c r="A4959" s="141" t="s">
        <v>9927</v>
      </c>
      <c r="B4959" s="142" t="s">
        <v>20335</v>
      </c>
      <c r="C4959" s="143">
        <v>100</v>
      </c>
      <c r="D4959" s="143">
        <v>0</v>
      </c>
      <c r="E4959" s="144">
        <v>0</v>
      </c>
      <c r="F4959" s="144">
        <v>118.76</v>
      </c>
      <c r="G4959" s="144">
        <v>0</v>
      </c>
      <c r="H4959" s="144">
        <v>0</v>
      </c>
      <c r="I4959" s="144">
        <v>118.76</v>
      </c>
    </row>
    <row r="4960" spans="1:9" x14ac:dyDescent="0.2">
      <c r="A4960" s="141" t="s">
        <v>9929</v>
      </c>
      <c r="B4960" s="142" t="s">
        <v>20336</v>
      </c>
      <c r="C4960" s="143">
        <v>1181</v>
      </c>
      <c r="D4960" s="143">
        <v>9</v>
      </c>
      <c r="E4960" s="144">
        <v>815178.36</v>
      </c>
      <c r="F4960" s="144">
        <v>1402.57</v>
      </c>
      <c r="G4960" s="144">
        <v>757.47</v>
      </c>
      <c r="H4960" s="144">
        <v>86766.96</v>
      </c>
      <c r="I4960" s="144">
        <v>88927</v>
      </c>
    </row>
    <row r="4961" spans="1:9" x14ac:dyDescent="0.2">
      <c r="A4961" s="141" t="s">
        <v>9931</v>
      </c>
      <c r="B4961" s="142" t="s">
        <v>20337</v>
      </c>
      <c r="C4961" s="143">
        <v>252</v>
      </c>
      <c r="D4961" s="143">
        <v>4</v>
      </c>
      <c r="E4961" s="144">
        <v>4385.29</v>
      </c>
      <c r="F4961" s="144">
        <v>299.27999999999997</v>
      </c>
      <c r="G4961" s="144">
        <v>336.66</v>
      </c>
      <c r="H4961" s="144">
        <v>466.77</v>
      </c>
      <c r="I4961" s="144">
        <v>1102.71</v>
      </c>
    </row>
    <row r="4962" spans="1:9" x14ac:dyDescent="0.2">
      <c r="A4962" s="141" t="s">
        <v>9933</v>
      </c>
      <c r="B4962" s="142" t="s">
        <v>20338</v>
      </c>
      <c r="C4962" s="143">
        <v>673</v>
      </c>
      <c r="D4962" s="143">
        <v>6</v>
      </c>
      <c r="E4962" s="144">
        <v>1181.8699999999999</v>
      </c>
      <c r="F4962" s="144">
        <v>799.26</v>
      </c>
      <c r="G4962" s="144">
        <v>504.98</v>
      </c>
      <c r="H4962" s="144">
        <v>125.8</v>
      </c>
      <c r="I4962" s="144">
        <v>1430.04</v>
      </c>
    </row>
    <row r="4963" spans="1:9" x14ac:dyDescent="0.2">
      <c r="A4963" s="141" t="s">
        <v>9935</v>
      </c>
      <c r="B4963" s="142" t="s">
        <v>20339</v>
      </c>
      <c r="C4963" s="143">
        <v>244</v>
      </c>
      <c r="D4963" s="143">
        <v>5</v>
      </c>
      <c r="E4963" s="144">
        <v>406.39</v>
      </c>
      <c r="F4963" s="144">
        <v>289.77999999999997</v>
      </c>
      <c r="G4963" s="144">
        <v>420.82</v>
      </c>
      <c r="H4963" s="144">
        <v>43.26</v>
      </c>
      <c r="I4963" s="144">
        <v>753.86</v>
      </c>
    </row>
    <row r="4964" spans="1:9" x14ac:dyDescent="0.2">
      <c r="A4964" s="141" t="s">
        <v>9937</v>
      </c>
      <c r="B4964" s="142" t="s">
        <v>20340</v>
      </c>
      <c r="C4964" s="143">
        <v>110</v>
      </c>
      <c r="D4964" s="143">
        <v>1</v>
      </c>
      <c r="E4964" s="144">
        <v>186.61</v>
      </c>
      <c r="F4964" s="144">
        <v>130.63999999999999</v>
      </c>
      <c r="G4964" s="144">
        <v>84.16</v>
      </c>
      <c r="H4964" s="144">
        <v>19.86</v>
      </c>
      <c r="I4964" s="144">
        <v>234.66</v>
      </c>
    </row>
    <row r="4965" spans="1:9" x14ac:dyDescent="0.2">
      <c r="A4965" s="141" t="s">
        <v>9939</v>
      </c>
      <c r="B4965" s="142" t="s">
        <v>20341</v>
      </c>
      <c r="C4965" s="143">
        <v>147</v>
      </c>
      <c r="D4965" s="143">
        <v>1</v>
      </c>
      <c r="E4965" s="144">
        <v>532.61</v>
      </c>
      <c r="F4965" s="144">
        <v>174.58</v>
      </c>
      <c r="G4965" s="144">
        <v>84.16</v>
      </c>
      <c r="H4965" s="144">
        <v>56.69</v>
      </c>
      <c r="I4965" s="144">
        <v>315.43</v>
      </c>
    </row>
    <row r="4966" spans="1:9" x14ac:dyDescent="0.2">
      <c r="A4966" s="141" t="s">
        <v>9941</v>
      </c>
      <c r="B4966" s="142" t="s">
        <v>20342</v>
      </c>
      <c r="C4966" s="143">
        <v>519</v>
      </c>
      <c r="D4966" s="143">
        <v>10</v>
      </c>
      <c r="E4966" s="144">
        <v>1884.49</v>
      </c>
      <c r="F4966" s="144">
        <v>616.37</v>
      </c>
      <c r="G4966" s="144">
        <v>841.64</v>
      </c>
      <c r="H4966" s="144">
        <v>200.58</v>
      </c>
      <c r="I4966" s="144">
        <v>1658.59</v>
      </c>
    </row>
    <row r="4967" spans="1:9" x14ac:dyDescent="0.2">
      <c r="A4967" s="141" t="s">
        <v>9943</v>
      </c>
      <c r="B4967" s="142" t="s">
        <v>20343</v>
      </c>
      <c r="C4967" s="143">
        <v>73</v>
      </c>
      <c r="D4967" s="143">
        <v>3</v>
      </c>
      <c r="E4967" s="144">
        <v>508.68</v>
      </c>
      <c r="F4967" s="144">
        <v>86.7</v>
      </c>
      <c r="G4967" s="144">
        <v>252.49</v>
      </c>
      <c r="H4967" s="144">
        <v>54.14</v>
      </c>
      <c r="I4967" s="144">
        <v>393.33</v>
      </c>
    </row>
    <row r="4968" spans="1:9" x14ac:dyDescent="0.2">
      <c r="A4968" s="141" t="s">
        <v>9945</v>
      </c>
      <c r="B4968" s="142" t="s">
        <v>20344</v>
      </c>
      <c r="C4968" s="143">
        <v>253</v>
      </c>
      <c r="D4968" s="143">
        <v>2</v>
      </c>
      <c r="E4968" s="144">
        <v>19337.23</v>
      </c>
      <c r="F4968" s="144">
        <v>300.45999999999998</v>
      </c>
      <c r="G4968" s="144">
        <v>168.33</v>
      </c>
      <c r="H4968" s="144">
        <v>2058.2399999999998</v>
      </c>
      <c r="I4968" s="144">
        <v>2527.0300000000002</v>
      </c>
    </row>
    <row r="4969" spans="1:9" x14ac:dyDescent="0.2">
      <c r="A4969" s="141" t="s">
        <v>9947</v>
      </c>
      <c r="B4969" s="142" t="s">
        <v>20345</v>
      </c>
      <c r="C4969" s="143">
        <v>2307</v>
      </c>
      <c r="D4969" s="143">
        <v>37</v>
      </c>
      <c r="E4969" s="144">
        <v>10723.71</v>
      </c>
      <c r="F4969" s="144">
        <v>2739.81</v>
      </c>
      <c r="G4969" s="144">
        <v>3114.06</v>
      </c>
      <c r="H4969" s="144">
        <v>1141.42</v>
      </c>
      <c r="I4969" s="144">
        <v>6995.29</v>
      </c>
    </row>
    <row r="4970" spans="1:9" x14ac:dyDescent="0.2">
      <c r="A4970" s="141" t="s">
        <v>9949</v>
      </c>
      <c r="B4970" s="142" t="s">
        <v>20346</v>
      </c>
      <c r="C4970" s="143">
        <v>100</v>
      </c>
      <c r="D4970" s="143">
        <v>5</v>
      </c>
      <c r="E4970" s="144">
        <v>6057.08</v>
      </c>
      <c r="F4970" s="144">
        <v>118.76</v>
      </c>
      <c r="G4970" s="144">
        <v>420.82</v>
      </c>
      <c r="H4970" s="144">
        <v>644.71</v>
      </c>
      <c r="I4970" s="144">
        <v>1184.29</v>
      </c>
    </row>
    <row r="4971" spans="1:9" x14ac:dyDescent="0.2">
      <c r="A4971" s="141" t="s">
        <v>9951</v>
      </c>
      <c r="B4971" s="142" t="s">
        <v>20347</v>
      </c>
      <c r="C4971" s="143">
        <v>279</v>
      </c>
      <c r="D4971" s="143">
        <v>10</v>
      </c>
      <c r="E4971" s="144">
        <v>1973.53</v>
      </c>
      <c r="F4971" s="144">
        <v>331.34</v>
      </c>
      <c r="G4971" s="144">
        <v>841.64</v>
      </c>
      <c r="H4971" s="144">
        <v>210.06</v>
      </c>
      <c r="I4971" s="144">
        <v>1383.04</v>
      </c>
    </row>
    <row r="4972" spans="1:9" x14ac:dyDescent="0.2">
      <c r="A4972" s="141" t="s">
        <v>9953</v>
      </c>
      <c r="B4972" s="142" t="s">
        <v>20348</v>
      </c>
      <c r="C4972" s="143">
        <v>193</v>
      </c>
      <c r="D4972" s="143">
        <v>1</v>
      </c>
      <c r="E4972" s="144">
        <v>346.18</v>
      </c>
      <c r="F4972" s="144">
        <v>229.21</v>
      </c>
      <c r="G4972" s="144">
        <v>84.16</v>
      </c>
      <c r="H4972" s="144">
        <v>36.85</v>
      </c>
      <c r="I4972" s="144">
        <v>350.22</v>
      </c>
    </row>
    <row r="4973" spans="1:9" x14ac:dyDescent="0.2">
      <c r="A4973" s="141" t="s">
        <v>9955</v>
      </c>
      <c r="B4973" s="142" t="s">
        <v>20349</v>
      </c>
      <c r="C4973" s="143">
        <v>289</v>
      </c>
      <c r="D4973" s="143">
        <v>0</v>
      </c>
      <c r="E4973" s="144">
        <v>0</v>
      </c>
      <c r="F4973" s="144">
        <v>343.22</v>
      </c>
      <c r="G4973" s="144">
        <v>0</v>
      </c>
      <c r="H4973" s="144">
        <v>0</v>
      </c>
      <c r="I4973" s="144">
        <v>343.22</v>
      </c>
    </row>
    <row r="4974" spans="1:9" x14ac:dyDescent="0.2">
      <c r="A4974" s="141" t="s">
        <v>9957</v>
      </c>
      <c r="B4974" s="142" t="s">
        <v>20350</v>
      </c>
      <c r="C4974" s="143">
        <v>140</v>
      </c>
      <c r="D4974" s="143">
        <v>0</v>
      </c>
      <c r="E4974" s="144">
        <v>0</v>
      </c>
      <c r="F4974" s="144">
        <v>166.26</v>
      </c>
      <c r="G4974" s="144">
        <v>0</v>
      </c>
      <c r="H4974" s="144">
        <v>0</v>
      </c>
      <c r="I4974" s="144">
        <v>166.26</v>
      </c>
    </row>
    <row r="4975" spans="1:9" x14ac:dyDescent="0.2">
      <c r="A4975" s="141" t="s">
        <v>9959</v>
      </c>
      <c r="B4975" s="142" t="s">
        <v>20351</v>
      </c>
      <c r="C4975" s="143">
        <v>188</v>
      </c>
      <c r="D4975" s="143">
        <v>6</v>
      </c>
      <c r="E4975" s="144">
        <v>1844.75</v>
      </c>
      <c r="F4975" s="144">
        <v>223.27</v>
      </c>
      <c r="G4975" s="144">
        <v>504.98</v>
      </c>
      <c r="H4975" s="144">
        <v>196.35</v>
      </c>
      <c r="I4975" s="144">
        <v>924.6</v>
      </c>
    </row>
    <row r="4976" spans="1:9" x14ac:dyDescent="0.2">
      <c r="A4976" s="141" t="s">
        <v>9961</v>
      </c>
      <c r="B4976" s="142" t="s">
        <v>20352</v>
      </c>
      <c r="C4976" s="143">
        <v>91</v>
      </c>
      <c r="D4976" s="143">
        <v>0</v>
      </c>
      <c r="E4976" s="144">
        <v>0</v>
      </c>
      <c r="F4976" s="144">
        <v>108.07</v>
      </c>
      <c r="G4976" s="144">
        <v>0</v>
      </c>
      <c r="H4976" s="144">
        <v>0</v>
      </c>
      <c r="I4976" s="144">
        <v>108.07</v>
      </c>
    </row>
    <row r="4977" spans="1:9" x14ac:dyDescent="0.2">
      <c r="A4977" s="141" t="s">
        <v>9963</v>
      </c>
      <c r="B4977" s="142" t="s">
        <v>20353</v>
      </c>
      <c r="C4977" s="143">
        <v>339</v>
      </c>
      <c r="D4977" s="143">
        <v>8</v>
      </c>
      <c r="E4977" s="144">
        <v>1936.98</v>
      </c>
      <c r="F4977" s="144">
        <v>402.6</v>
      </c>
      <c r="G4977" s="144">
        <v>673.31</v>
      </c>
      <c r="H4977" s="144">
        <v>206.17</v>
      </c>
      <c r="I4977" s="144">
        <v>1282.08</v>
      </c>
    </row>
    <row r="4978" spans="1:9" x14ac:dyDescent="0.2">
      <c r="A4978" s="141" t="s">
        <v>9965</v>
      </c>
      <c r="B4978" s="142" t="s">
        <v>20354</v>
      </c>
      <c r="C4978" s="143">
        <v>669</v>
      </c>
      <c r="D4978" s="143">
        <v>49</v>
      </c>
      <c r="E4978" s="144">
        <v>10710.8</v>
      </c>
      <c r="F4978" s="144">
        <v>794.51</v>
      </c>
      <c r="G4978" s="144">
        <v>4124.0200000000004</v>
      </c>
      <c r="H4978" s="144">
        <v>1140.05</v>
      </c>
      <c r="I4978" s="144">
        <v>6058.58</v>
      </c>
    </row>
    <row r="4979" spans="1:9" x14ac:dyDescent="0.2">
      <c r="A4979" s="141" t="s">
        <v>9967</v>
      </c>
      <c r="B4979" s="142" t="s">
        <v>20355</v>
      </c>
      <c r="C4979" s="143">
        <v>96</v>
      </c>
      <c r="D4979" s="143">
        <v>0</v>
      </c>
      <c r="E4979" s="144">
        <v>0</v>
      </c>
      <c r="F4979" s="144">
        <v>114.01</v>
      </c>
      <c r="G4979" s="144">
        <v>0</v>
      </c>
      <c r="H4979" s="144">
        <v>0</v>
      </c>
      <c r="I4979" s="144">
        <v>114.01</v>
      </c>
    </row>
    <row r="4980" spans="1:9" x14ac:dyDescent="0.2">
      <c r="A4980" s="141" t="s">
        <v>9969</v>
      </c>
      <c r="B4980" s="142" t="s">
        <v>20356</v>
      </c>
      <c r="C4980" s="143">
        <v>93</v>
      </c>
      <c r="D4980" s="143">
        <v>0</v>
      </c>
      <c r="E4980" s="144">
        <v>0</v>
      </c>
      <c r="F4980" s="144">
        <v>110.45</v>
      </c>
      <c r="G4980" s="144">
        <v>0</v>
      </c>
      <c r="H4980" s="144">
        <v>0</v>
      </c>
      <c r="I4980" s="144">
        <v>110.45</v>
      </c>
    </row>
    <row r="4981" spans="1:9" x14ac:dyDescent="0.2">
      <c r="A4981" s="141" t="s">
        <v>9971</v>
      </c>
      <c r="B4981" s="142" t="s">
        <v>20357</v>
      </c>
      <c r="C4981" s="143">
        <v>192</v>
      </c>
      <c r="D4981" s="143">
        <v>0</v>
      </c>
      <c r="E4981" s="144">
        <v>0</v>
      </c>
      <c r="F4981" s="144">
        <v>228.02</v>
      </c>
      <c r="G4981" s="144">
        <v>0</v>
      </c>
      <c r="H4981" s="144">
        <v>0</v>
      </c>
      <c r="I4981" s="144">
        <v>228.02</v>
      </c>
    </row>
    <row r="4982" spans="1:9" x14ac:dyDescent="0.2">
      <c r="A4982" s="141" t="s">
        <v>9973</v>
      </c>
      <c r="B4982" s="142" t="s">
        <v>20358</v>
      </c>
      <c r="C4982" s="143">
        <v>54</v>
      </c>
      <c r="D4982" s="143">
        <v>0</v>
      </c>
      <c r="E4982" s="144">
        <v>0</v>
      </c>
      <c r="F4982" s="144">
        <v>64.13</v>
      </c>
      <c r="G4982" s="144">
        <v>0</v>
      </c>
      <c r="H4982" s="144">
        <v>0</v>
      </c>
      <c r="I4982" s="144">
        <v>64.13</v>
      </c>
    </row>
    <row r="4983" spans="1:9" x14ac:dyDescent="0.2">
      <c r="A4983" s="141" t="s">
        <v>9975</v>
      </c>
      <c r="B4983" s="142" t="s">
        <v>20359</v>
      </c>
      <c r="C4983" s="143">
        <v>108</v>
      </c>
      <c r="D4983" s="143">
        <v>0</v>
      </c>
      <c r="E4983" s="144">
        <v>0</v>
      </c>
      <c r="F4983" s="144">
        <v>128.26</v>
      </c>
      <c r="G4983" s="144">
        <v>0</v>
      </c>
      <c r="H4983" s="144">
        <v>0</v>
      </c>
      <c r="I4983" s="144">
        <v>128.26</v>
      </c>
    </row>
    <row r="4984" spans="1:9" x14ac:dyDescent="0.2">
      <c r="A4984" s="141" t="s">
        <v>9977</v>
      </c>
      <c r="B4984" s="142" t="s">
        <v>20360</v>
      </c>
      <c r="C4984" s="143">
        <v>932</v>
      </c>
      <c r="D4984" s="143">
        <v>20</v>
      </c>
      <c r="E4984" s="144">
        <v>180519.84</v>
      </c>
      <c r="F4984" s="144">
        <v>1106.8499999999999</v>
      </c>
      <c r="G4984" s="144">
        <v>1683.28</v>
      </c>
      <c r="H4984" s="144">
        <v>19214.39</v>
      </c>
      <c r="I4984" s="144">
        <v>22004.52</v>
      </c>
    </row>
    <row r="4985" spans="1:9" x14ac:dyDescent="0.2">
      <c r="A4985" s="141" t="s">
        <v>9979</v>
      </c>
      <c r="B4985" s="142" t="s">
        <v>20361</v>
      </c>
      <c r="C4985" s="143">
        <v>287</v>
      </c>
      <c r="D4985" s="143">
        <v>0</v>
      </c>
      <c r="E4985" s="144">
        <v>0</v>
      </c>
      <c r="F4985" s="144">
        <v>340.84</v>
      </c>
      <c r="G4985" s="144">
        <v>0</v>
      </c>
      <c r="H4985" s="144">
        <v>0</v>
      </c>
      <c r="I4985" s="144">
        <v>340.84</v>
      </c>
    </row>
    <row r="4986" spans="1:9" x14ac:dyDescent="0.2">
      <c r="A4986" s="141" t="s">
        <v>9981</v>
      </c>
      <c r="B4986" s="142" t="s">
        <v>20362</v>
      </c>
      <c r="C4986" s="143">
        <v>402</v>
      </c>
      <c r="D4986" s="143">
        <v>1</v>
      </c>
      <c r="E4986" s="144">
        <v>186.61</v>
      </c>
      <c r="F4986" s="144">
        <v>477.42</v>
      </c>
      <c r="G4986" s="144">
        <v>84.16</v>
      </c>
      <c r="H4986" s="144">
        <v>19.86</v>
      </c>
      <c r="I4986" s="144">
        <v>581.44000000000005</v>
      </c>
    </row>
    <row r="4987" spans="1:9" x14ac:dyDescent="0.2">
      <c r="A4987" s="141" t="s">
        <v>9983</v>
      </c>
      <c r="B4987" s="142" t="s">
        <v>20363</v>
      </c>
      <c r="C4987" s="143">
        <v>74</v>
      </c>
      <c r="D4987" s="143">
        <v>0</v>
      </c>
      <c r="E4987" s="144">
        <v>0</v>
      </c>
      <c r="F4987" s="144">
        <v>87.88</v>
      </c>
      <c r="G4987" s="144">
        <v>0</v>
      </c>
      <c r="H4987" s="144">
        <v>0</v>
      </c>
      <c r="I4987" s="144">
        <v>87.88</v>
      </c>
    </row>
    <row r="4988" spans="1:9" x14ac:dyDescent="0.2">
      <c r="A4988" s="141" t="s">
        <v>9985</v>
      </c>
      <c r="B4988" s="142" t="s">
        <v>20364</v>
      </c>
      <c r="C4988" s="143">
        <v>44</v>
      </c>
      <c r="D4988" s="143">
        <v>0</v>
      </c>
      <c r="E4988" s="144">
        <v>0</v>
      </c>
      <c r="F4988" s="144">
        <v>52.26</v>
      </c>
      <c r="G4988" s="144">
        <v>0</v>
      </c>
      <c r="H4988" s="144">
        <v>0</v>
      </c>
      <c r="I4988" s="144">
        <v>52.26</v>
      </c>
    </row>
    <row r="4989" spans="1:9" x14ac:dyDescent="0.2">
      <c r="A4989" s="141" t="s">
        <v>9987</v>
      </c>
      <c r="B4989" s="142" t="s">
        <v>20365</v>
      </c>
      <c r="C4989" s="143">
        <v>443</v>
      </c>
      <c r="D4989" s="143">
        <v>2</v>
      </c>
      <c r="E4989" s="144">
        <v>360.78</v>
      </c>
      <c r="F4989" s="144">
        <v>526.11</v>
      </c>
      <c r="G4989" s="144">
        <v>168.33</v>
      </c>
      <c r="H4989" s="144">
        <v>38.4</v>
      </c>
      <c r="I4989" s="144">
        <v>732.84</v>
      </c>
    </row>
    <row r="4990" spans="1:9" x14ac:dyDescent="0.2">
      <c r="A4990" s="141" t="s">
        <v>9989</v>
      </c>
      <c r="B4990" s="142" t="s">
        <v>20366</v>
      </c>
      <c r="C4990" s="143">
        <v>32</v>
      </c>
      <c r="D4990" s="143">
        <v>0</v>
      </c>
      <c r="E4990" s="144">
        <v>0</v>
      </c>
      <c r="F4990" s="144">
        <v>38</v>
      </c>
      <c r="G4990" s="144">
        <v>0</v>
      </c>
      <c r="H4990" s="144">
        <v>0</v>
      </c>
      <c r="I4990" s="144">
        <v>38</v>
      </c>
    </row>
    <row r="4991" spans="1:9" x14ac:dyDescent="0.2">
      <c r="A4991" s="141" t="s">
        <v>9991</v>
      </c>
      <c r="B4991" s="142" t="s">
        <v>20367</v>
      </c>
      <c r="C4991" s="143">
        <v>12269</v>
      </c>
      <c r="D4991" s="143">
        <v>156</v>
      </c>
      <c r="E4991" s="144">
        <v>54316.160000000003</v>
      </c>
      <c r="F4991" s="144">
        <v>14570.76</v>
      </c>
      <c r="G4991" s="144">
        <v>13129.56</v>
      </c>
      <c r="H4991" s="144">
        <v>5781.37</v>
      </c>
      <c r="I4991" s="144">
        <v>33481.69</v>
      </c>
    </row>
    <row r="4992" spans="1:9" x14ac:dyDescent="0.2">
      <c r="A4992" s="141" t="s">
        <v>9993</v>
      </c>
      <c r="B4992" s="142" t="s">
        <v>20368</v>
      </c>
      <c r="C4992" s="143">
        <v>227</v>
      </c>
      <c r="D4992" s="143">
        <v>2</v>
      </c>
      <c r="E4992" s="144">
        <v>407.57</v>
      </c>
      <c r="F4992" s="144">
        <v>269.58</v>
      </c>
      <c r="G4992" s="144">
        <v>168.33</v>
      </c>
      <c r="H4992" s="144">
        <v>43.38</v>
      </c>
      <c r="I4992" s="144">
        <v>481.29</v>
      </c>
    </row>
    <row r="4993" spans="1:9" x14ac:dyDescent="0.2">
      <c r="A4993" s="141" t="s">
        <v>9995</v>
      </c>
      <c r="B4993" s="142" t="s">
        <v>20369</v>
      </c>
      <c r="C4993" s="143">
        <v>133</v>
      </c>
      <c r="D4993" s="143">
        <v>0</v>
      </c>
      <c r="E4993" s="144">
        <v>0</v>
      </c>
      <c r="F4993" s="144">
        <v>157.94999999999999</v>
      </c>
      <c r="G4993" s="144">
        <v>0</v>
      </c>
      <c r="H4993" s="144">
        <v>0</v>
      </c>
      <c r="I4993" s="144">
        <v>157.94999999999999</v>
      </c>
    </row>
    <row r="4994" spans="1:9" x14ac:dyDescent="0.2">
      <c r="A4994" s="141" t="s">
        <v>9997</v>
      </c>
      <c r="B4994" s="142" t="s">
        <v>20370</v>
      </c>
      <c r="C4994" s="143">
        <v>79</v>
      </c>
      <c r="D4994" s="143">
        <v>0</v>
      </c>
      <c r="E4994" s="144">
        <v>0</v>
      </c>
      <c r="F4994" s="144">
        <v>93.82</v>
      </c>
      <c r="G4994" s="144">
        <v>0</v>
      </c>
      <c r="H4994" s="144">
        <v>0</v>
      </c>
      <c r="I4994" s="144">
        <v>93.82</v>
      </c>
    </row>
    <row r="4995" spans="1:9" x14ac:dyDescent="0.2">
      <c r="A4995" s="141" t="s">
        <v>9999</v>
      </c>
      <c r="B4995" s="142" t="s">
        <v>20371</v>
      </c>
      <c r="C4995" s="143">
        <v>83</v>
      </c>
      <c r="D4995" s="143">
        <v>5</v>
      </c>
      <c r="E4995" s="144">
        <v>1300.49</v>
      </c>
      <c r="F4995" s="144">
        <v>98.57</v>
      </c>
      <c r="G4995" s="144">
        <v>420.82</v>
      </c>
      <c r="H4995" s="144">
        <v>138.41999999999999</v>
      </c>
      <c r="I4995" s="144">
        <v>657.81</v>
      </c>
    </row>
    <row r="4996" spans="1:9" x14ac:dyDescent="0.2">
      <c r="A4996" s="141" t="s">
        <v>10001</v>
      </c>
      <c r="B4996" s="142" t="s">
        <v>20372</v>
      </c>
      <c r="C4996" s="143">
        <v>299</v>
      </c>
      <c r="D4996" s="143">
        <v>1</v>
      </c>
      <c r="E4996" s="144">
        <v>174.17</v>
      </c>
      <c r="F4996" s="144">
        <v>355.1</v>
      </c>
      <c r="G4996" s="144">
        <v>84.16</v>
      </c>
      <c r="H4996" s="144">
        <v>18.54</v>
      </c>
      <c r="I4996" s="144">
        <v>457.8</v>
      </c>
    </row>
    <row r="4997" spans="1:9" x14ac:dyDescent="0.2">
      <c r="A4997" s="141" t="s">
        <v>10003</v>
      </c>
      <c r="B4997" s="142" t="s">
        <v>20373</v>
      </c>
      <c r="C4997" s="143">
        <v>256</v>
      </c>
      <c r="D4997" s="143">
        <v>6</v>
      </c>
      <c r="E4997" s="144">
        <v>3328.39</v>
      </c>
      <c r="F4997" s="144">
        <v>304.02</v>
      </c>
      <c r="G4997" s="144">
        <v>504.98</v>
      </c>
      <c r="H4997" s="144">
        <v>354.27</v>
      </c>
      <c r="I4997" s="144">
        <v>1163.27</v>
      </c>
    </row>
    <row r="4998" spans="1:9" x14ac:dyDescent="0.2">
      <c r="A4998" s="141" t="s">
        <v>10005</v>
      </c>
      <c r="B4998" s="142" t="s">
        <v>20374</v>
      </c>
      <c r="C4998" s="143">
        <v>134</v>
      </c>
      <c r="D4998" s="143">
        <v>0</v>
      </c>
      <c r="E4998" s="144">
        <v>0</v>
      </c>
      <c r="F4998" s="144">
        <v>159.13999999999999</v>
      </c>
      <c r="G4998" s="144">
        <v>0</v>
      </c>
      <c r="H4998" s="144">
        <v>0</v>
      </c>
      <c r="I4998" s="144">
        <v>159.13999999999999</v>
      </c>
    </row>
    <row r="4999" spans="1:9" x14ac:dyDescent="0.2">
      <c r="A4999" s="141" t="s">
        <v>10007</v>
      </c>
      <c r="B4999" s="142" t="s">
        <v>20375</v>
      </c>
      <c r="C4999" s="143">
        <v>55</v>
      </c>
      <c r="D4999" s="143">
        <v>0</v>
      </c>
      <c r="E4999" s="144">
        <v>0</v>
      </c>
      <c r="F4999" s="144">
        <v>65.319999999999993</v>
      </c>
      <c r="G4999" s="144">
        <v>0</v>
      </c>
      <c r="H4999" s="144">
        <v>0</v>
      </c>
      <c r="I4999" s="144">
        <v>65.319999999999993</v>
      </c>
    </row>
    <row r="5000" spans="1:9" x14ac:dyDescent="0.2">
      <c r="A5000" s="141" t="s">
        <v>10009</v>
      </c>
      <c r="B5000" s="142" t="s">
        <v>20376</v>
      </c>
      <c r="C5000" s="143">
        <v>221</v>
      </c>
      <c r="D5000" s="143">
        <v>8</v>
      </c>
      <c r="E5000" s="144">
        <v>2438.58</v>
      </c>
      <c r="F5000" s="144">
        <v>262.45999999999998</v>
      </c>
      <c r="G5000" s="144">
        <v>673.31</v>
      </c>
      <c r="H5000" s="144">
        <v>259.56</v>
      </c>
      <c r="I5000" s="144">
        <v>1195.33</v>
      </c>
    </row>
    <row r="5001" spans="1:9" x14ac:dyDescent="0.2">
      <c r="A5001" s="141" t="s">
        <v>10011</v>
      </c>
      <c r="B5001" s="142" t="s">
        <v>20377</v>
      </c>
      <c r="C5001" s="143">
        <v>53</v>
      </c>
      <c r="D5001" s="143">
        <v>0</v>
      </c>
      <c r="E5001" s="144">
        <v>0</v>
      </c>
      <c r="F5001" s="144">
        <v>62.94</v>
      </c>
      <c r="G5001" s="144">
        <v>0</v>
      </c>
      <c r="H5001" s="144">
        <v>0</v>
      </c>
      <c r="I5001" s="144">
        <v>62.94</v>
      </c>
    </row>
    <row r="5002" spans="1:9" x14ac:dyDescent="0.2">
      <c r="A5002" s="141" t="s">
        <v>10013</v>
      </c>
      <c r="B5002" s="142" t="s">
        <v>20378</v>
      </c>
      <c r="C5002" s="143">
        <v>119</v>
      </c>
      <c r="D5002" s="143">
        <v>0</v>
      </c>
      <c r="E5002" s="144">
        <v>0</v>
      </c>
      <c r="F5002" s="144">
        <v>141.33000000000001</v>
      </c>
      <c r="G5002" s="144">
        <v>0</v>
      </c>
      <c r="H5002" s="144">
        <v>0</v>
      </c>
      <c r="I5002" s="144">
        <v>141.33000000000001</v>
      </c>
    </row>
    <row r="5003" spans="1:9" x14ac:dyDescent="0.2">
      <c r="A5003" s="141" t="s">
        <v>10015</v>
      </c>
      <c r="B5003" s="142" t="s">
        <v>20379</v>
      </c>
      <c r="C5003" s="143">
        <v>365</v>
      </c>
      <c r="D5003" s="143">
        <v>11</v>
      </c>
      <c r="E5003" s="144">
        <v>5019.2700000000004</v>
      </c>
      <c r="F5003" s="144">
        <v>433.48</v>
      </c>
      <c r="G5003" s="144">
        <v>925.8</v>
      </c>
      <c r="H5003" s="144">
        <v>534.25</v>
      </c>
      <c r="I5003" s="144">
        <v>1893.53</v>
      </c>
    </row>
    <row r="5004" spans="1:9" x14ac:dyDescent="0.2">
      <c r="A5004" s="141" t="s">
        <v>10017</v>
      </c>
      <c r="B5004" s="142" t="s">
        <v>20380</v>
      </c>
      <c r="C5004" s="143">
        <v>223</v>
      </c>
      <c r="D5004" s="143">
        <v>0</v>
      </c>
      <c r="E5004" s="144">
        <v>0</v>
      </c>
      <c r="F5004" s="144">
        <v>264.83999999999997</v>
      </c>
      <c r="G5004" s="144">
        <v>0</v>
      </c>
      <c r="H5004" s="144">
        <v>0</v>
      </c>
      <c r="I5004" s="144">
        <v>264.83999999999997</v>
      </c>
    </row>
    <row r="5005" spans="1:9" x14ac:dyDescent="0.2">
      <c r="A5005" s="141" t="s">
        <v>10019</v>
      </c>
      <c r="B5005" s="142" t="s">
        <v>20381</v>
      </c>
      <c r="C5005" s="143">
        <v>75</v>
      </c>
      <c r="D5005" s="143">
        <v>0</v>
      </c>
      <c r="E5005" s="144">
        <v>0</v>
      </c>
      <c r="F5005" s="144">
        <v>89.07</v>
      </c>
      <c r="G5005" s="144">
        <v>0</v>
      </c>
      <c r="H5005" s="144">
        <v>0</v>
      </c>
      <c r="I5005" s="144">
        <v>89.07</v>
      </c>
    </row>
    <row r="5006" spans="1:9" x14ac:dyDescent="0.2">
      <c r="A5006" s="141" t="s">
        <v>10021</v>
      </c>
      <c r="B5006" s="142" t="s">
        <v>20382</v>
      </c>
      <c r="C5006" s="143">
        <v>60</v>
      </c>
      <c r="D5006" s="143">
        <v>3</v>
      </c>
      <c r="E5006" s="144">
        <v>1945.22</v>
      </c>
      <c r="F5006" s="144">
        <v>71.260000000000005</v>
      </c>
      <c r="G5006" s="144">
        <v>252.49</v>
      </c>
      <c r="H5006" s="144">
        <v>207.05</v>
      </c>
      <c r="I5006" s="144">
        <v>530.79999999999995</v>
      </c>
    </row>
    <row r="5007" spans="1:9" x14ac:dyDescent="0.2">
      <c r="A5007" s="141" t="s">
        <v>10023</v>
      </c>
      <c r="B5007" s="142" t="s">
        <v>20383</v>
      </c>
      <c r="C5007" s="143">
        <v>257</v>
      </c>
      <c r="D5007" s="143">
        <v>0</v>
      </c>
      <c r="E5007" s="144">
        <v>0</v>
      </c>
      <c r="F5007" s="144">
        <v>305.22000000000003</v>
      </c>
      <c r="G5007" s="144">
        <v>0</v>
      </c>
      <c r="H5007" s="144">
        <v>0</v>
      </c>
      <c r="I5007" s="144">
        <v>305.22000000000003</v>
      </c>
    </row>
    <row r="5008" spans="1:9" x14ac:dyDescent="0.2">
      <c r="A5008" s="141" t="s">
        <v>10025</v>
      </c>
      <c r="B5008" s="142" t="s">
        <v>20384</v>
      </c>
      <c r="C5008" s="143">
        <v>4284</v>
      </c>
      <c r="D5008" s="143">
        <v>27</v>
      </c>
      <c r="E5008" s="144">
        <v>6353.68</v>
      </c>
      <c r="F5008" s="144">
        <v>5087.71</v>
      </c>
      <c r="G5008" s="144">
        <v>2272.42</v>
      </c>
      <c r="H5008" s="144">
        <v>676.28</v>
      </c>
      <c r="I5008" s="144">
        <v>8036.41</v>
      </c>
    </row>
    <row r="5009" spans="1:9" x14ac:dyDescent="0.2">
      <c r="A5009" s="141" t="s">
        <v>10027</v>
      </c>
      <c r="B5009" s="142" t="s">
        <v>20385</v>
      </c>
      <c r="C5009" s="143">
        <v>355</v>
      </c>
      <c r="D5009" s="143">
        <v>0</v>
      </c>
      <c r="E5009" s="144">
        <v>0</v>
      </c>
      <c r="F5009" s="144">
        <v>421.6</v>
      </c>
      <c r="G5009" s="144">
        <v>0</v>
      </c>
      <c r="H5009" s="144">
        <v>0</v>
      </c>
      <c r="I5009" s="144">
        <v>421.6</v>
      </c>
    </row>
    <row r="5010" spans="1:9" x14ac:dyDescent="0.2">
      <c r="A5010" s="141" t="s">
        <v>10029</v>
      </c>
      <c r="B5010" s="142" t="s">
        <v>20386</v>
      </c>
      <c r="C5010" s="143">
        <v>1169</v>
      </c>
      <c r="D5010" s="143">
        <v>26</v>
      </c>
      <c r="E5010" s="144">
        <v>11083.42</v>
      </c>
      <c r="F5010" s="144">
        <v>1388.31</v>
      </c>
      <c r="G5010" s="144">
        <v>2188.2600000000002</v>
      </c>
      <c r="H5010" s="144">
        <v>1179.71</v>
      </c>
      <c r="I5010" s="144">
        <v>4756.28</v>
      </c>
    </row>
    <row r="5011" spans="1:9" x14ac:dyDescent="0.2">
      <c r="A5011" s="141" t="s">
        <v>10031</v>
      </c>
      <c r="B5011" s="142" t="s">
        <v>20387</v>
      </c>
      <c r="C5011" s="143">
        <v>594</v>
      </c>
      <c r="D5011" s="143">
        <v>2</v>
      </c>
      <c r="E5011" s="144">
        <v>574.47</v>
      </c>
      <c r="F5011" s="144">
        <v>705.44</v>
      </c>
      <c r="G5011" s="144">
        <v>168.33</v>
      </c>
      <c r="H5011" s="144">
        <v>61.14</v>
      </c>
      <c r="I5011" s="144">
        <v>934.91</v>
      </c>
    </row>
    <row r="5012" spans="1:9" x14ac:dyDescent="0.2">
      <c r="A5012" s="141" t="s">
        <v>10033</v>
      </c>
      <c r="B5012" s="142" t="s">
        <v>20388</v>
      </c>
      <c r="C5012" s="143">
        <v>91</v>
      </c>
      <c r="D5012" s="143">
        <v>1</v>
      </c>
      <c r="E5012" s="144">
        <v>139.25</v>
      </c>
      <c r="F5012" s="144">
        <v>108.07</v>
      </c>
      <c r="G5012" s="144">
        <v>84.16</v>
      </c>
      <c r="H5012" s="144">
        <v>14.82</v>
      </c>
      <c r="I5012" s="144">
        <v>207.05</v>
      </c>
    </row>
    <row r="5013" spans="1:9" x14ac:dyDescent="0.2">
      <c r="A5013" s="141" t="s">
        <v>10035</v>
      </c>
      <c r="B5013" s="142" t="s">
        <v>20389</v>
      </c>
      <c r="C5013" s="143">
        <v>148</v>
      </c>
      <c r="D5013" s="143">
        <v>5</v>
      </c>
      <c r="E5013" s="144">
        <v>3070.53</v>
      </c>
      <c r="F5013" s="144">
        <v>175.77</v>
      </c>
      <c r="G5013" s="144">
        <v>420.82</v>
      </c>
      <c r="H5013" s="144">
        <v>326.82</v>
      </c>
      <c r="I5013" s="144">
        <v>923.41</v>
      </c>
    </row>
    <row r="5014" spans="1:9" x14ac:dyDescent="0.2">
      <c r="A5014" s="141" t="s">
        <v>10037</v>
      </c>
      <c r="B5014" s="142" t="s">
        <v>20390</v>
      </c>
      <c r="C5014" s="143">
        <v>698</v>
      </c>
      <c r="D5014" s="143">
        <v>7</v>
      </c>
      <c r="E5014" s="144">
        <v>1403.86</v>
      </c>
      <c r="F5014" s="144">
        <v>828.95</v>
      </c>
      <c r="G5014" s="144">
        <v>589.14</v>
      </c>
      <c r="H5014" s="144">
        <v>149.41999999999999</v>
      </c>
      <c r="I5014" s="144">
        <v>1567.51</v>
      </c>
    </row>
    <row r="5015" spans="1:9" x14ac:dyDescent="0.2">
      <c r="A5015" s="141" t="s">
        <v>10039</v>
      </c>
      <c r="B5015" s="142" t="s">
        <v>20391</v>
      </c>
      <c r="C5015" s="143">
        <v>155</v>
      </c>
      <c r="D5015" s="143">
        <v>1</v>
      </c>
      <c r="E5015" s="144">
        <v>497.64</v>
      </c>
      <c r="F5015" s="144">
        <v>184.08</v>
      </c>
      <c r="G5015" s="144">
        <v>84.16</v>
      </c>
      <c r="H5015" s="144">
        <v>52.97</v>
      </c>
      <c r="I5015" s="144">
        <v>321.20999999999998</v>
      </c>
    </row>
    <row r="5016" spans="1:9" x14ac:dyDescent="0.2">
      <c r="A5016" s="141" t="s">
        <v>10041</v>
      </c>
      <c r="B5016" s="142" t="s">
        <v>20392</v>
      </c>
      <c r="C5016" s="143">
        <v>249</v>
      </c>
      <c r="D5016" s="143">
        <v>3</v>
      </c>
      <c r="E5016" s="144">
        <v>788.98</v>
      </c>
      <c r="F5016" s="144">
        <v>295.70999999999998</v>
      </c>
      <c r="G5016" s="144">
        <v>252.49</v>
      </c>
      <c r="H5016" s="144">
        <v>83.98</v>
      </c>
      <c r="I5016" s="144">
        <v>632.17999999999995</v>
      </c>
    </row>
    <row r="5017" spans="1:9" x14ac:dyDescent="0.2">
      <c r="A5017" s="141" t="s">
        <v>10043</v>
      </c>
      <c r="B5017" s="142" t="s">
        <v>20393</v>
      </c>
      <c r="C5017" s="143">
        <v>874</v>
      </c>
      <c r="D5017" s="143">
        <v>6</v>
      </c>
      <c r="E5017" s="144">
        <v>1310.3</v>
      </c>
      <c r="F5017" s="144">
        <v>1037.97</v>
      </c>
      <c r="G5017" s="144">
        <v>504.98</v>
      </c>
      <c r="H5017" s="144">
        <v>139.46</v>
      </c>
      <c r="I5017" s="144">
        <v>1682.41</v>
      </c>
    </row>
    <row r="5018" spans="1:9" x14ac:dyDescent="0.2">
      <c r="A5018" s="141" t="s">
        <v>10045</v>
      </c>
      <c r="B5018" s="142" t="s">
        <v>20394</v>
      </c>
      <c r="C5018" s="143">
        <v>80</v>
      </c>
      <c r="D5018" s="143">
        <v>0</v>
      </c>
      <c r="E5018" s="144">
        <v>0</v>
      </c>
      <c r="F5018" s="144">
        <v>95.01</v>
      </c>
      <c r="G5018" s="144">
        <v>0</v>
      </c>
      <c r="H5018" s="144">
        <v>0</v>
      </c>
      <c r="I5018" s="144">
        <v>95.01</v>
      </c>
    </row>
    <row r="5019" spans="1:9" x14ac:dyDescent="0.2">
      <c r="A5019" s="141" t="s">
        <v>10047</v>
      </c>
      <c r="B5019" s="142" t="s">
        <v>20395</v>
      </c>
      <c r="C5019" s="143">
        <v>267</v>
      </c>
      <c r="D5019" s="143">
        <v>0</v>
      </c>
      <c r="E5019" s="144">
        <v>0</v>
      </c>
      <c r="F5019" s="144">
        <v>317.08999999999997</v>
      </c>
      <c r="G5019" s="144">
        <v>0</v>
      </c>
      <c r="H5019" s="144">
        <v>0</v>
      </c>
      <c r="I5019" s="144">
        <v>317.08999999999997</v>
      </c>
    </row>
    <row r="5020" spans="1:9" x14ac:dyDescent="0.2">
      <c r="A5020" s="141" t="s">
        <v>10049</v>
      </c>
      <c r="B5020" s="142" t="s">
        <v>20396</v>
      </c>
      <c r="C5020" s="143">
        <v>923</v>
      </c>
      <c r="D5020" s="143">
        <v>9</v>
      </c>
      <c r="E5020" s="144">
        <v>2039.19</v>
      </c>
      <c r="F5020" s="144">
        <v>1096.1600000000001</v>
      </c>
      <c r="G5020" s="144">
        <v>757.47</v>
      </c>
      <c r="H5020" s="144">
        <v>217.05</v>
      </c>
      <c r="I5020" s="144">
        <v>2070.6799999999998</v>
      </c>
    </row>
    <row r="5021" spans="1:9" x14ac:dyDescent="0.2">
      <c r="A5021" s="141" t="s">
        <v>10051</v>
      </c>
      <c r="B5021" s="142" t="s">
        <v>20397</v>
      </c>
      <c r="C5021" s="143">
        <v>821</v>
      </c>
      <c r="D5021" s="143">
        <v>13</v>
      </c>
      <c r="E5021" s="144">
        <v>3704.32</v>
      </c>
      <c r="F5021" s="144">
        <v>975.02</v>
      </c>
      <c r="G5021" s="144">
        <v>1094.1300000000001</v>
      </c>
      <c r="H5021" s="144">
        <v>394.29</v>
      </c>
      <c r="I5021" s="144">
        <v>2463.44</v>
      </c>
    </row>
    <row r="5022" spans="1:9" x14ac:dyDescent="0.2">
      <c r="A5022" s="141" t="s">
        <v>10053</v>
      </c>
      <c r="B5022" s="142" t="s">
        <v>20398</v>
      </c>
      <c r="C5022" s="143">
        <v>197</v>
      </c>
      <c r="D5022" s="143">
        <v>6</v>
      </c>
      <c r="E5022" s="144">
        <v>933.11</v>
      </c>
      <c r="F5022" s="144">
        <v>233.96</v>
      </c>
      <c r="G5022" s="144">
        <v>504.98</v>
      </c>
      <c r="H5022" s="144">
        <v>99.32</v>
      </c>
      <c r="I5022" s="144">
        <v>838.26</v>
      </c>
    </row>
    <row r="5023" spans="1:9" x14ac:dyDescent="0.2">
      <c r="A5023" s="141" t="s">
        <v>10055</v>
      </c>
      <c r="B5023" s="142" t="s">
        <v>20399</v>
      </c>
      <c r="C5023" s="143">
        <v>7368</v>
      </c>
      <c r="D5023" s="143">
        <v>252</v>
      </c>
      <c r="E5023" s="144">
        <v>184104.41</v>
      </c>
      <c r="F5023" s="144">
        <v>8750.2999999999993</v>
      </c>
      <c r="G5023" s="144">
        <v>21209.279999999999</v>
      </c>
      <c r="H5023" s="144">
        <v>19595.93</v>
      </c>
      <c r="I5023" s="144">
        <v>49555.51</v>
      </c>
    </row>
    <row r="5024" spans="1:9" x14ac:dyDescent="0.2">
      <c r="A5024" s="141" t="s">
        <v>10057</v>
      </c>
      <c r="B5024" s="142" t="s">
        <v>20400</v>
      </c>
      <c r="C5024" s="143">
        <v>116</v>
      </c>
      <c r="D5024" s="143">
        <v>0</v>
      </c>
      <c r="E5024" s="144">
        <v>0</v>
      </c>
      <c r="F5024" s="144">
        <v>137.76</v>
      </c>
      <c r="G5024" s="144">
        <v>0</v>
      </c>
      <c r="H5024" s="144">
        <v>0</v>
      </c>
      <c r="I5024" s="144">
        <v>137.76</v>
      </c>
    </row>
    <row r="5025" spans="1:9" x14ac:dyDescent="0.2">
      <c r="A5025" s="141" t="s">
        <v>10059</v>
      </c>
      <c r="B5025" s="142" t="s">
        <v>20401</v>
      </c>
      <c r="C5025" s="143">
        <v>1295</v>
      </c>
      <c r="D5025" s="143">
        <v>16</v>
      </c>
      <c r="E5025" s="144">
        <v>3299.24</v>
      </c>
      <c r="F5025" s="144">
        <v>1537.95</v>
      </c>
      <c r="G5025" s="144">
        <v>1346.62</v>
      </c>
      <c r="H5025" s="144">
        <v>351.17</v>
      </c>
      <c r="I5025" s="144">
        <v>3235.74</v>
      </c>
    </row>
    <row r="5026" spans="1:9" x14ac:dyDescent="0.2">
      <c r="A5026" s="141" t="s">
        <v>10061</v>
      </c>
      <c r="B5026" s="142" t="s">
        <v>20402</v>
      </c>
      <c r="C5026" s="143">
        <v>194</v>
      </c>
      <c r="D5026" s="143">
        <v>0</v>
      </c>
      <c r="E5026" s="144">
        <v>0</v>
      </c>
      <c r="F5026" s="144">
        <v>230.39</v>
      </c>
      <c r="G5026" s="144">
        <v>0</v>
      </c>
      <c r="H5026" s="144">
        <v>0</v>
      </c>
      <c r="I5026" s="144">
        <v>230.39</v>
      </c>
    </row>
    <row r="5027" spans="1:9" x14ac:dyDescent="0.2">
      <c r="A5027" s="141" t="s">
        <v>10063</v>
      </c>
      <c r="B5027" s="142" t="s">
        <v>20403</v>
      </c>
      <c r="C5027" s="143">
        <v>61</v>
      </c>
      <c r="D5027" s="143">
        <v>2</v>
      </c>
      <c r="E5027" s="144">
        <v>340.47</v>
      </c>
      <c r="F5027" s="144">
        <v>72.45</v>
      </c>
      <c r="G5027" s="144">
        <v>168.33</v>
      </c>
      <c r="H5027" s="144">
        <v>36.24</v>
      </c>
      <c r="I5027" s="144">
        <v>277.02</v>
      </c>
    </row>
    <row r="5028" spans="1:9" x14ac:dyDescent="0.2">
      <c r="A5028" s="141" t="s">
        <v>10065</v>
      </c>
      <c r="B5028" s="142" t="s">
        <v>20404</v>
      </c>
      <c r="C5028" s="143">
        <v>64</v>
      </c>
      <c r="D5028" s="143">
        <v>0</v>
      </c>
      <c r="E5028" s="144">
        <v>0</v>
      </c>
      <c r="F5028" s="144">
        <v>76.010000000000005</v>
      </c>
      <c r="G5028" s="144">
        <v>0</v>
      </c>
      <c r="H5028" s="144">
        <v>0</v>
      </c>
      <c r="I5028" s="144">
        <v>76.010000000000005</v>
      </c>
    </row>
    <row r="5029" spans="1:9" x14ac:dyDescent="0.2">
      <c r="A5029" s="141" t="s">
        <v>10067</v>
      </c>
      <c r="B5029" s="142" t="s">
        <v>20405</v>
      </c>
      <c r="C5029" s="143">
        <v>191</v>
      </c>
      <c r="D5029" s="143">
        <v>0</v>
      </c>
      <c r="E5029" s="144">
        <v>0</v>
      </c>
      <c r="F5029" s="144">
        <v>226.83</v>
      </c>
      <c r="G5029" s="144">
        <v>0</v>
      </c>
      <c r="H5029" s="144">
        <v>0</v>
      </c>
      <c r="I5029" s="144">
        <v>226.83</v>
      </c>
    </row>
    <row r="5030" spans="1:9" x14ac:dyDescent="0.2">
      <c r="A5030" s="141" t="s">
        <v>10069</v>
      </c>
      <c r="B5030" s="142" t="s">
        <v>20406</v>
      </c>
      <c r="C5030" s="143">
        <v>2809</v>
      </c>
      <c r="D5030" s="143">
        <v>61</v>
      </c>
      <c r="E5030" s="144">
        <v>33662.230000000003</v>
      </c>
      <c r="F5030" s="144">
        <v>3335.99</v>
      </c>
      <c r="G5030" s="144">
        <v>5133.99</v>
      </c>
      <c r="H5030" s="144">
        <v>3582.98</v>
      </c>
      <c r="I5030" s="144">
        <v>12052.96</v>
      </c>
    </row>
    <row r="5031" spans="1:9" x14ac:dyDescent="0.2">
      <c r="A5031" s="141" t="s">
        <v>10071</v>
      </c>
      <c r="B5031" s="142" t="s">
        <v>20407</v>
      </c>
      <c r="C5031" s="143">
        <v>211</v>
      </c>
      <c r="D5031" s="143">
        <v>1</v>
      </c>
      <c r="E5031" s="144">
        <v>248.82</v>
      </c>
      <c r="F5031" s="144">
        <v>250.58</v>
      </c>
      <c r="G5031" s="144">
        <v>84.16</v>
      </c>
      <c r="H5031" s="144">
        <v>26.49</v>
      </c>
      <c r="I5031" s="144">
        <v>361.23</v>
      </c>
    </row>
    <row r="5032" spans="1:9" x14ac:dyDescent="0.2">
      <c r="A5032" s="141" t="s">
        <v>10073</v>
      </c>
      <c r="B5032" s="142" t="s">
        <v>20408</v>
      </c>
      <c r="C5032" s="143">
        <v>38</v>
      </c>
      <c r="D5032" s="143">
        <v>2</v>
      </c>
      <c r="E5032" s="144">
        <v>319.5</v>
      </c>
      <c r="F5032" s="144">
        <v>45.13</v>
      </c>
      <c r="G5032" s="144">
        <v>168.33</v>
      </c>
      <c r="H5032" s="144">
        <v>34.01</v>
      </c>
      <c r="I5032" s="144">
        <v>247.47</v>
      </c>
    </row>
    <row r="5033" spans="1:9" x14ac:dyDescent="0.2">
      <c r="A5033" s="141" t="s">
        <v>10075</v>
      </c>
      <c r="B5033" s="142" t="s">
        <v>20409</v>
      </c>
      <c r="C5033" s="143">
        <v>293</v>
      </c>
      <c r="D5033" s="143">
        <v>1</v>
      </c>
      <c r="E5033" s="144">
        <v>314.56</v>
      </c>
      <c r="F5033" s="144">
        <v>347.97</v>
      </c>
      <c r="G5033" s="144">
        <v>84.16</v>
      </c>
      <c r="H5033" s="144">
        <v>33.479999999999997</v>
      </c>
      <c r="I5033" s="144">
        <v>465.61</v>
      </c>
    </row>
    <row r="5034" spans="1:9" x14ac:dyDescent="0.2">
      <c r="A5034" s="141" t="s">
        <v>10077</v>
      </c>
      <c r="B5034" s="142" t="s">
        <v>20410</v>
      </c>
      <c r="C5034" s="143">
        <v>67</v>
      </c>
      <c r="D5034" s="143">
        <v>0</v>
      </c>
      <c r="E5034" s="144">
        <v>0</v>
      </c>
      <c r="F5034" s="144">
        <v>79.569999999999993</v>
      </c>
      <c r="G5034" s="144">
        <v>0</v>
      </c>
      <c r="H5034" s="144">
        <v>0</v>
      </c>
      <c r="I5034" s="144">
        <v>79.569999999999993</v>
      </c>
    </row>
    <row r="5035" spans="1:9" x14ac:dyDescent="0.2">
      <c r="A5035" s="141" t="s">
        <v>10079</v>
      </c>
      <c r="B5035" s="142" t="s">
        <v>20411</v>
      </c>
      <c r="C5035" s="143">
        <v>64</v>
      </c>
      <c r="D5035" s="143">
        <v>0</v>
      </c>
      <c r="E5035" s="144">
        <v>0</v>
      </c>
      <c r="F5035" s="144">
        <v>76.010000000000005</v>
      </c>
      <c r="G5035" s="144">
        <v>0</v>
      </c>
      <c r="H5035" s="144">
        <v>0</v>
      </c>
      <c r="I5035" s="144">
        <v>76.010000000000005</v>
      </c>
    </row>
    <row r="5036" spans="1:9" x14ac:dyDescent="0.2">
      <c r="A5036" s="141" t="s">
        <v>10081</v>
      </c>
      <c r="B5036" s="142" t="s">
        <v>20412</v>
      </c>
      <c r="C5036" s="143">
        <v>131</v>
      </c>
      <c r="D5036" s="143">
        <v>3</v>
      </c>
      <c r="E5036" s="144">
        <v>684.25</v>
      </c>
      <c r="F5036" s="144">
        <v>155.58000000000001</v>
      </c>
      <c r="G5036" s="144">
        <v>252.49</v>
      </c>
      <c r="H5036" s="144">
        <v>72.83</v>
      </c>
      <c r="I5036" s="144">
        <v>480.9</v>
      </c>
    </row>
    <row r="5037" spans="1:9" x14ac:dyDescent="0.2">
      <c r="A5037" s="141" t="s">
        <v>10083</v>
      </c>
      <c r="B5037" s="142" t="s">
        <v>20413</v>
      </c>
      <c r="C5037" s="143">
        <v>397</v>
      </c>
      <c r="D5037" s="143">
        <v>0</v>
      </c>
      <c r="E5037" s="144">
        <v>0</v>
      </c>
      <c r="F5037" s="144">
        <v>471.48</v>
      </c>
      <c r="G5037" s="144">
        <v>0</v>
      </c>
      <c r="H5037" s="144">
        <v>0</v>
      </c>
      <c r="I5037" s="144">
        <v>471.48</v>
      </c>
    </row>
    <row r="5038" spans="1:9" x14ac:dyDescent="0.2">
      <c r="A5038" s="141" t="s">
        <v>10085</v>
      </c>
      <c r="B5038" s="142" t="s">
        <v>20414</v>
      </c>
      <c r="C5038" s="143">
        <v>518</v>
      </c>
      <c r="D5038" s="143">
        <v>9</v>
      </c>
      <c r="E5038" s="144">
        <v>6486.41</v>
      </c>
      <c r="F5038" s="144">
        <v>615.17999999999995</v>
      </c>
      <c r="G5038" s="144">
        <v>757.47</v>
      </c>
      <c r="H5038" s="144">
        <v>690.41</v>
      </c>
      <c r="I5038" s="144">
        <v>2063.06</v>
      </c>
    </row>
    <row r="5039" spans="1:9" x14ac:dyDescent="0.2">
      <c r="A5039" s="141" t="s">
        <v>10087</v>
      </c>
      <c r="B5039" s="142" t="s">
        <v>20415</v>
      </c>
      <c r="C5039" s="143">
        <v>21</v>
      </c>
      <c r="D5039" s="143">
        <v>0</v>
      </c>
      <c r="E5039" s="144">
        <v>0</v>
      </c>
      <c r="F5039" s="144">
        <v>24.94</v>
      </c>
      <c r="G5039" s="144">
        <v>0</v>
      </c>
      <c r="H5039" s="144">
        <v>0</v>
      </c>
      <c r="I5039" s="144">
        <v>24.94</v>
      </c>
    </row>
    <row r="5040" spans="1:9" x14ac:dyDescent="0.2">
      <c r="A5040" s="141" t="s">
        <v>10089</v>
      </c>
      <c r="B5040" s="142" t="s">
        <v>20416</v>
      </c>
      <c r="C5040" s="143">
        <v>255</v>
      </c>
      <c r="D5040" s="143">
        <v>3</v>
      </c>
      <c r="E5040" s="144">
        <v>461.98</v>
      </c>
      <c r="F5040" s="144">
        <v>302.83999999999997</v>
      </c>
      <c r="G5040" s="144">
        <v>252.49</v>
      </c>
      <c r="H5040" s="144">
        <v>49.18</v>
      </c>
      <c r="I5040" s="144">
        <v>604.51</v>
      </c>
    </row>
    <row r="5041" spans="1:9" x14ac:dyDescent="0.2">
      <c r="A5041" s="141" t="s">
        <v>10091</v>
      </c>
      <c r="B5041" s="142" t="s">
        <v>20417</v>
      </c>
      <c r="C5041" s="143">
        <v>12065</v>
      </c>
      <c r="D5041" s="143">
        <v>179</v>
      </c>
      <c r="E5041" s="144">
        <v>60161.07</v>
      </c>
      <c r="F5041" s="144">
        <v>14328.49</v>
      </c>
      <c r="G5041" s="144">
        <v>15065.33</v>
      </c>
      <c r="H5041" s="144">
        <v>6403.5</v>
      </c>
      <c r="I5041" s="144">
        <v>35797.32</v>
      </c>
    </row>
    <row r="5042" spans="1:9" x14ac:dyDescent="0.2">
      <c r="A5042" s="141" t="s">
        <v>10093</v>
      </c>
      <c r="B5042" s="142" t="s">
        <v>20418</v>
      </c>
      <c r="C5042" s="143">
        <v>106</v>
      </c>
      <c r="D5042" s="143">
        <v>2</v>
      </c>
      <c r="E5042" s="144">
        <v>268.22000000000003</v>
      </c>
      <c r="F5042" s="144">
        <v>125.89</v>
      </c>
      <c r="G5042" s="144">
        <v>168.33</v>
      </c>
      <c r="H5042" s="144">
        <v>28.55</v>
      </c>
      <c r="I5042" s="144">
        <v>322.77</v>
      </c>
    </row>
    <row r="5043" spans="1:9" x14ac:dyDescent="0.2">
      <c r="A5043" s="141" t="s">
        <v>10095</v>
      </c>
      <c r="B5043" s="142" t="s">
        <v>20419</v>
      </c>
      <c r="C5043" s="143">
        <v>177</v>
      </c>
      <c r="D5043" s="143">
        <v>0</v>
      </c>
      <c r="E5043" s="144">
        <v>0</v>
      </c>
      <c r="F5043" s="144">
        <v>210.21</v>
      </c>
      <c r="G5043" s="144">
        <v>0</v>
      </c>
      <c r="H5043" s="144">
        <v>0</v>
      </c>
      <c r="I5043" s="144">
        <v>210.21</v>
      </c>
    </row>
    <row r="5044" spans="1:9" x14ac:dyDescent="0.2">
      <c r="A5044" s="141" t="s">
        <v>10097</v>
      </c>
      <c r="B5044" s="142" t="s">
        <v>20420</v>
      </c>
      <c r="C5044" s="143">
        <v>112</v>
      </c>
      <c r="D5044" s="143">
        <v>2</v>
      </c>
      <c r="E5044" s="144">
        <v>490.02</v>
      </c>
      <c r="F5044" s="144">
        <v>133.02000000000001</v>
      </c>
      <c r="G5044" s="144">
        <v>168.33</v>
      </c>
      <c r="H5044" s="144">
        <v>52.16</v>
      </c>
      <c r="I5044" s="144">
        <v>353.51</v>
      </c>
    </row>
    <row r="5045" spans="1:9" x14ac:dyDescent="0.2">
      <c r="A5045" s="141" t="s">
        <v>10099</v>
      </c>
      <c r="B5045" s="142" t="s">
        <v>20421</v>
      </c>
      <c r="C5045" s="143">
        <v>159</v>
      </c>
      <c r="D5045" s="143">
        <v>0</v>
      </c>
      <c r="E5045" s="144">
        <v>0</v>
      </c>
      <c r="F5045" s="144">
        <v>188.83</v>
      </c>
      <c r="G5045" s="144">
        <v>0</v>
      </c>
      <c r="H5045" s="144">
        <v>0</v>
      </c>
      <c r="I5045" s="144">
        <v>188.83</v>
      </c>
    </row>
    <row r="5046" spans="1:9" x14ac:dyDescent="0.2">
      <c r="A5046" s="141" t="s">
        <v>10101</v>
      </c>
      <c r="B5046" s="142" t="s">
        <v>20422</v>
      </c>
      <c r="C5046" s="143">
        <v>427</v>
      </c>
      <c r="D5046" s="143">
        <v>1</v>
      </c>
      <c r="E5046" s="144">
        <v>313.17</v>
      </c>
      <c r="F5046" s="144">
        <v>507.11</v>
      </c>
      <c r="G5046" s="144">
        <v>84.16</v>
      </c>
      <c r="H5046" s="144">
        <v>33.340000000000003</v>
      </c>
      <c r="I5046" s="144">
        <v>624.61</v>
      </c>
    </row>
    <row r="5047" spans="1:9" x14ac:dyDescent="0.2">
      <c r="A5047" s="141" t="s">
        <v>10103</v>
      </c>
      <c r="B5047" s="142" t="s">
        <v>20423</v>
      </c>
      <c r="C5047" s="143">
        <v>64</v>
      </c>
      <c r="D5047" s="143">
        <v>0</v>
      </c>
      <c r="E5047" s="144">
        <v>0</v>
      </c>
      <c r="F5047" s="144">
        <v>76.010000000000005</v>
      </c>
      <c r="G5047" s="144">
        <v>0</v>
      </c>
      <c r="H5047" s="144">
        <v>0</v>
      </c>
      <c r="I5047" s="144">
        <v>76.010000000000005</v>
      </c>
    </row>
    <row r="5048" spans="1:9" x14ac:dyDescent="0.2">
      <c r="A5048" s="141" t="s">
        <v>10105</v>
      </c>
      <c r="B5048" s="142" t="s">
        <v>20424</v>
      </c>
      <c r="C5048" s="143">
        <v>117</v>
      </c>
      <c r="D5048" s="143">
        <v>0</v>
      </c>
      <c r="E5048" s="144">
        <v>0</v>
      </c>
      <c r="F5048" s="144">
        <v>138.94999999999999</v>
      </c>
      <c r="G5048" s="144">
        <v>0</v>
      </c>
      <c r="H5048" s="144">
        <v>0</v>
      </c>
      <c r="I5048" s="144">
        <v>138.94999999999999</v>
      </c>
    </row>
    <row r="5049" spans="1:9" x14ac:dyDescent="0.2">
      <c r="A5049" s="141" t="s">
        <v>10107</v>
      </c>
      <c r="B5049" s="142" t="s">
        <v>20425</v>
      </c>
      <c r="C5049" s="143">
        <v>63</v>
      </c>
      <c r="D5049" s="143">
        <v>2</v>
      </c>
      <c r="E5049" s="144">
        <v>435.43</v>
      </c>
      <c r="F5049" s="144">
        <v>74.819999999999993</v>
      </c>
      <c r="G5049" s="144">
        <v>168.33</v>
      </c>
      <c r="H5049" s="144">
        <v>46.34</v>
      </c>
      <c r="I5049" s="144">
        <v>289.49</v>
      </c>
    </row>
    <row r="5050" spans="1:9" x14ac:dyDescent="0.2">
      <c r="A5050" s="141" t="s">
        <v>10109</v>
      </c>
      <c r="B5050" s="142" t="s">
        <v>20426</v>
      </c>
      <c r="C5050" s="143">
        <v>2214</v>
      </c>
      <c r="D5050" s="143">
        <v>23</v>
      </c>
      <c r="E5050" s="144">
        <v>53082.57</v>
      </c>
      <c r="F5050" s="144">
        <v>2629.37</v>
      </c>
      <c r="G5050" s="144">
        <v>1935.77</v>
      </c>
      <c r="H5050" s="144">
        <v>5650.06</v>
      </c>
      <c r="I5050" s="144">
        <v>10215.200000000001</v>
      </c>
    </row>
    <row r="5051" spans="1:9" x14ac:dyDescent="0.2">
      <c r="A5051" s="141" t="s">
        <v>10111</v>
      </c>
      <c r="B5051" s="142" t="s">
        <v>20427</v>
      </c>
      <c r="C5051" s="143">
        <v>129</v>
      </c>
      <c r="D5051" s="143">
        <v>5</v>
      </c>
      <c r="E5051" s="144">
        <v>2255.89</v>
      </c>
      <c r="F5051" s="144">
        <v>153.19999999999999</v>
      </c>
      <c r="G5051" s="144">
        <v>420.82</v>
      </c>
      <c r="H5051" s="144">
        <v>240.11</v>
      </c>
      <c r="I5051" s="144">
        <v>814.13</v>
      </c>
    </row>
    <row r="5052" spans="1:9" x14ac:dyDescent="0.2">
      <c r="A5052" s="141" t="s">
        <v>10113</v>
      </c>
      <c r="B5052" s="142" t="s">
        <v>20428</v>
      </c>
      <c r="C5052" s="143">
        <v>104</v>
      </c>
      <c r="D5052" s="143">
        <v>0</v>
      </c>
      <c r="E5052" s="144">
        <v>0</v>
      </c>
      <c r="F5052" s="144">
        <v>123.51</v>
      </c>
      <c r="G5052" s="144">
        <v>0</v>
      </c>
      <c r="H5052" s="144">
        <v>0</v>
      </c>
      <c r="I5052" s="144">
        <v>123.51</v>
      </c>
    </row>
    <row r="5053" spans="1:9" x14ac:dyDescent="0.2">
      <c r="A5053" s="141" t="s">
        <v>10115</v>
      </c>
      <c r="B5053" s="142" t="s">
        <v>20429</v>
      </c>
      <c r="C5053" s="143">
        <v>114</v>
      </c>
      <c r="D5053" s="143">
        <v>2</v>
      </c>
      <c r="E5053" s="144">
        <v>373.22</v>
      </c>
      <c r="F5053" s="144">
        <v>135.38</v>
      </c>
      <c r="G5053" s="144">
        <v>168.33</v>
      </c>
      <c r="H5053" s="144">
        <v>39.729999999999997</v>
      </c>
      <c r="I5053" s="144">
        <v>343.44</v>
      </c>
    </row>
    <row r="5054" spans="1:9" x14ac:dyDescent="0.2">
      <c r="A5054" s="141" t="s">
        <v>10117</v>
      </c>
      <c r="B5054" s="142" t="s">
        <v>20430</v>
      </c>
      <c r="C5054" s="143">
        <v>617</v>
      </c>
      <c r="D5054" s="143">
        <v>14</v>
      </c>
      <c r="E5054" s="144">
        <v>3938.61</v>
      </c>
      <c r="F5054" s="144">
        <v>732.75</v>
      </c>
      <c r="G5054" s="144">
        <v>1178.3</v>
      </c>
      <c r="H5054" s="144">
        <v>419.22</v>
      </c>
      <c r="I5054" s="144">
        <v>2330.27</v>
      </c>
    </row>
    <row r="5055" spans="1:9" x14ac:dyDescent="0.2">
      <c r="A5055" s="141" t="s">
        <v>10119</v>
      </c>
      <c r="B5055" s="142" t="s">
        <v>20431</v>
      </c>
      <c r="C5055" s="143">
        <v>240</v>
      </c>
      <c r="D5055" s="143">
        <v>2</v>
      </c>
      <c r="E5055" s="144">
        <v>341.61</v>
      </c>
      <c r="F5055" s="144">
        <v>285.02</v>
      </c>
      <c r="G5055" s="144">
        <v>168.33</v>
      </c>
      <c r="H5055" s="144">
        <v>36.36</v>
      </c>
      <c r="I5055" s="144">
        <v>489.71</v>
      </c>
    </row>
    <row r="5056" spans="1:9" x14ac:dyDescent="0.2">
      <c r="A5056" s="141" t="s">
        <v>10121</v>
      </c>
      <c r="B5056" s="142" t="s">
        <v>20432</v>
      </c>
      <c r="C5056" s="143">
        <v>157</v>
      </c>
      <c r="D5056" s="143">
        <v>0</v>
      </c>
      <c r="E5056" s="144">
        <v>0</v>
      </c>
      <c r="F5056" s="144">
        <v>186.46</v>
      </c>
      <c r="G5056" s="144">
        <v>0</v>
      </c>
      <c r="H5056" s="144">
        <v>0</v>
      </c>
      <c r="I5056" s="144">
        <v>186.46</v>
      </c>
    </row>
    <row r="5057" spans="1:9" x14ac:dyDescent="0.2">
      <c r="A5057" s="141" t="s">
        <v>10123</v>
      </c>
      <c r="B5057" s="142" t="s">
        <v>20433</v>
      </c>
      <c r="C5057" s="143">
        <v>210</v>
      </c>
      <c r="D5057" s="143">
        <v>3</v>
      </c>
      <c r="E5057" s="144">
        <v>553.9</v>
      </c>
      <c r="F5057" s="144">
        <v>249.4</v>
      </c>
      <c r="G5057" s="144">
        <v>252.49</v>
      </c>
      <c r="H5057" s="144">
        <v>58.96</v>
      </c>
      <c r="I5057" s="144">
        <v>560.85</v>
      </c>
    </row>
    <row r="5058" spans="1:9" x14ac:dyDescent="0.2">
      <c r="A5058" s="141" t="s">
        <v>10125</v>
      </c>
      <c r="B5058" s="142" t="s">
        <v>20434</v>
      </c>
      <c r="C5058" s="143">
        <v>241</v>
      </c>
      <c r="D5058" s="143">
        <v>1</v>
      </c>
      <c r="E5058" s="144">
        <v>248.82</v>
      </c>
      <c r="F5058" s="144">
        <v>286.22000000000003</v>
      </c>
      <c r="G5058" s="144">
        <v>84.16</v>
      </c>
      <c r="H5058" s="144">
        <v>26.49</v>
      </c>
      <c r="I5058" s="144">
        <v>396.87</v>
      </c>
    </row>
    <row r="5059" spans="1:9" x14ac:dyDescent="0.2">
      <c r="A5059" s="141" t="s">
        <v>10127</v>
      </c>
      <c r="B5059" s="142" t="s">
        <v>20435</v>
      </c>
      <c r="C5059" s="143">
        <v>38</v>
      </c>
      <c r="D5059" s="143">
        <v>0</v>
      </c>
      <c r="E5059" s="144">
        <v>0</v>
      </c>
      <c r="F5059" s="144">
        <v>45.13</v>
      </c>
      <c r="G5059" s="144">
        <v>0</v>
      </c>
      <c r="H5059" s="144">
        <v>0</v>
      </c>
      <c r="I5059" s="144">
        <v>45.13</v>
      </c>
    </row>
    <row r="5060" spans="1:9" x14ac:dyDescent="0.2">
      <c r="A5060" s="141" t="s">
        <v>10129</v>
      </c>
      <c r="B5060" s="142" t="s">
        <v>20436</v>
      </c>
      <c r="C5060" s="143">
        <v>220</v>
      </c>
      <c r="D5060" s="143">
        <v>4</v>
      </c>
      <c r="E5060" s="144">
        <v>370.37</v>
      </c>
      <c r="F5060" s="144">
        <v>261.27</v>
      </c>
      <c r="G5060" s="144">
        <v>336.66</v>
      </c>
      <c r="H5060" s="144">
        <v>39.42</v>
      </c>
      <c r="I5060" s="144">
        <v>637.35</v>
      </c>
    </row>
    <row r="5061" spans="1:9" x14ac:dyDescent="0.2">
      <c r="A5061" s="141" t="s">
        <v>10131</v>
      </c>
      <c r="B5061" s="142" t="s">
        <v>20437</v>
      </c>
      <c r="C5061" s="143">
        <v>252</v>
      </c>
      <c r="D5061" s="143">
        <v>6</v>
      </c>
      <c r="E5061" s="144">
        <v>958.51</v>
      </c>
      <c r="F5061" s="144">
        <v>299.27999999999997</v>
      </c>
      <c r="G5061" s="144">
        <v>504.98</v>
      </c>
      <c r="H5061" s="144">
        <v>102.02</v>
      </c>
      <c r="I5061" s="144">
        <v>906.28</v>
      </c>
    </row>
    <row r="5062" spans="1:9" x14ac:dyDescent="0.2">
      <c r="A5062" s="141" t="s">
        <v>10133</v>
      </c>
      <c r="B5062" s="142" t="s">
        <v>20438</v>
      </c>
      <c r="C5062" s="143">
        <v>254</v>
      </c>
      <c r="D5062" s="143">
        <v>1</v>
      </c>
      <c r="E5062" s="144">
        <v>248.82</v>
      </c>
      <c r="F5062" s="144">
        <v>301.66000000000003</v>
      </c>
      <c r="G5062" s="144">
        <v>84.16</v>
      </c>
      <c r="H5062" s="144">
        <v>26.49</v>
      </c>
      <c r="I5062" s="144">
        <v>412.31</v>
      </c>
    </row>
    <row r="5063" spans="1:9" x14ac:dyDescent="0.2">
      <c r="A5063" s="141" t="s">
        <v>10135</v>
      </c>
      <c r="B5063" s="142" t="s">
        <v>20439</v>
      </c>
      <c r="C5063" s="143">
        <v>198</v>
      </c>
      <c r="D5063" s="143">
        <v>3</v>
      </c>
      <c r="E5063" s="144">
        <v>1037.27</v>
      </c>
      <c r="F5063" s="144">
        <v>235.14</v>
      </c>
      <c r="G5063" s="144">
        <v>252.49</v>
      </c>
      <c r="H5063" s="144">
        <v>110.41</v>
      </c>
      <c r="I5063" s="144">
        <v>598.04</v>
      </c>
    </row>
    <row r="5064" spans="1:9" x14ac:dyDescent="0.2">
      <c r="A5064" s="141" t="s">
        <v>10137</v>
      </c>
      <c r="B5064" s="142" t="s">
        <v>20440</v>
      </c>
      <c r="C5064" s="143">
        <v>182</v>
      </c>
      <c r="D5064" s="143">
        <v>9</v>
      </c>
      <c r="E5064" s="144">
        <v>12570.82</v>
      </c>
      <c r="F5064" s="144">
        <v>216.14</v>
      </c>
      <c r="G5064" s="144">
        <v>757.47</v>
      </c>
      <c r="H5064" s="144">
        <v>1338.03</v>
      </c>
      <c r="I5064" s="144">
        <v>2311.64</v>
      </c>
    </row>
    <row r="5065" spans="1:9" x14ac:dyDescent="0.2">
      <c r="A5065" s="141" t="s">
        <v>10139</v>
      </c>
      <c r="B5065" s="142" t="s">
        <v>20441</v>
      </c>
      <c r="C5065" s="143">
        <v>315</v>
      </c>
      <c r="D5065" s="143">
        <v>3</v>
      </c>
      <c r="E5065" s="144">
        <v>1283.32</v>
      </c>
      <c r="F5065" s="144">
        <v>374.1</v>
      </c>
      <c r="G5065" s="144">
        <v>252.49</v>
      </c>
      <c r="H5065" s="144">
        <v>136.59</v>
      </c>
      <c r="I5065" s="144">
        <v>763.18</v>
      </c>
    </row>
    <row r="5066" spans="1:9" x14ac:dyDescent="0.2">
      <c r="A5066" s="141" t="s">
        <v>10141</v>
      </c>
      <c r="B5066" s="142" t="s">
        <v>20442</v>
      </c>
      <c r="C5066" s="143">
        <v>101</v>
      </c>
      <c r="D5066" s="143">
        <v>0</v>
      </c>
      <c r="E5066" s="144">
        <v>0</v>
      </c>
      <c r="F5066" s="144">
        <v>119.95</v>
      </c>
      <c r="G5066" s="144">
        <v>0</v>
      </c>
      <c r="H5066" s="144">
        <v>0</v>
      </c>
      <c r="I5066" s="144">
        <v>119.95</v>
      </c>
    </row>
    <row r="5067" spans="1:9" x14ac:dyDescent="0.2">
      <c r="A5067" s="141" t="s">
        <v>10143</v>
      </c>
      <c r="B5067" s="142" t="s">
        <v>20443</v>
      </c>
      <c r="C5067" s="143">
        <v>196</v>
      </c>
      <c r="D5067" s="143">
        <v>7</v>
      </c>
      <c r="E5067" s="144">
        <v>3509.35</v>
      </c>
      <c r="F5067" s="144">
        <v>232.77</v>
      </c>
      <c r="G5067" s="144">
        <v>589.14</v>
      </c>
      <c r="H5067" s="144">
        <v>373.54</v>
      </c>
      <c r="I5067" s="144">
        <v>1195.45</v>
      </c>
    </row>
    <row r="5068" spans="1:9" x14ac:dyDescent="0.2">
      <c r="A5068" s="141" t="s">
        <v>10145</v>
      </c>
      <c r="B5068" s="142" t="s">
        <v>20444</v>
      </c>
      <c r="C5068" s="143">
        <v>1270</v>
      </c>
      <c r="D5068" s="143">
        <v>33</v>
      </c>
      <c r="E5068" s="144">
        <v>10003.33</v>
      </c>
      <c r="F5068" s="144">
        <v>1508.26</v>
      </c>
      <c r="G5068" s="144">
        <v>2777.41</v>
      </c>
      <c r="H5068" s="144">
        <v>1064.74</v>
      </c>
      <c r="I5068" s="144">
        <v>5350.41</v>
      </c>
    </row>
    <row r="5069" spans="1:9" x14ac:dyDescent="0.2">
      <c r="A5069" s="141" t="s">
        <v>10147</v>
      </c>
      <c r="B5069" s="142" t="s">
        <v>20445</v>
      </c>
      <c r="C5069" s="143">
        <v>674</v>
      </c>
      <c r="D5069" s="143">
        <v>6</v>
      </c>
      <c r="E5069" s="144">
        <v>1495.5</v>
      </c>
      <c r="F5069" s="144">
        <v>800.45</v>
      </c>
      <c r="G5069" s="144">
        <v>504.98</v>
      </c>
      <c r="H5069" s="144">
        <v>159.18</v>
      </c>
      <c r="I5069" s="144">
        <v>1464.61</v>
      </c>
    </row>
    <row r="5070" spans="1:9" x14ac:dyDescent="0.2">
      <c r="A5070" s="141" t="s">
        <v>10149</v>
      </c>
      <c r="B5070" s="142" t="s">
        <v>20446</v>
      </c>
      <c r="C5070" s="143">
        <v>97</v>
      </c>
      <c r="D5070" s="143">
        <v>0</v>
      </c>
      <c r="E5070" s="144">
        <v>0</v>
      </c>
      <c r="F5070" s="144">
        <v>115.2</v>
      </c>
      <c r="G5070" s="144">
        <v>0</v>
      </c>
      <c r="H5070" s="144">
        <v>0</v>
      </c>
      <c r="I5070" s="144">
        <v>115.2</v>
      </c>
    </row>
    <row r="5071" spans="1:9" x14ac:dyDescent="0.2">
      <c r="A5071" s="141" t="s">
        <v>10151</v>
      </c>
      <c r="B5071" s="142" t="s">
        <v>20447</v>
      </c>
      <c r="C5071" s="143">
        <v>264</v>
      </c>
      <c r="D5071" s="143">
        <v>3</v>
      </c>
      <c r="E5071" s="144">
        <v>14163.11</v>
      </c>
      <c r="F5071" s="144">
        <v>313.52999999999997</v>
      </c>
      <c r="G5071" s="144">
        <v>252.49</v>
      </c>
      <c r="H5071" s="144">
        <v>1507.51</v>
      </c>
      <c r="I5071" s="144">
        <v>2073.5300000000002</v>
      </c>
    </row>
    <row r="5072" spans="1:9" x14ac:dyDescent="0.2">
      <c r="A5072" s="141" t="s">
        <v>10153</v>
      </c>
      <c r="B5072" s="142" t="s">
        <v>20448</v>
      </c>
      <c r="C5072" s="143">
        <v>216</v>
      </c>
      <c r="D5072" s="143">
        <v>9</v>
      </c>
      <c r="E5072" s="144">
        <v>36242.239999999998</v>
      </c>
      <c r="F5072" s="144">
        <v>256.52</v>
      </c>
      <c r="G5072" s="144">
        <v>757.47</v>
      </c>
      <c r="H5072" s="144">
        <v>3857.6</v>
      </c>
      <c r="I5072" s="144">
        <v>4871.59</v>
      </c>
    </row>
    <row r="5073" spans="1:9" x14ac:dyDescent="0.2">
      <c r="A5073" s="141" t="s">
        <v>10155</v>
      </c>
      <c r="B5073" s="142" t="s">
        <v>20449</v>
      </c>
      <c r="C5073" s="143">
        <v>1119</v>
      </c>
      <c r="D5073" s="143">
        <v>33</v>
      </c>
      <c r="E5073" s="144">
        <v>7994.45</v>
      </c>
      <c r="F5073" s="144">
        <v>1328.94</v>
      </c>
      <c r="G5073" s="144">
        <v>2777.41</v>
      </c>
      <c r="H5073" s="144">
        <v>850.92</v>
      </c>
      <c r="I5073" s="144">
        <v>4957.2700000000004</v>
      </c>
    </row>
    <row r="5074" spans="1:9" x14ac:dyDescent="0.2">
      <c r="A5074" s="141" t="s">
        <v>10157</v>
      </c>
      <c r="B5074" s="142" t="s">
        <v>20450</v>
      </c>
      <c r="C5074" s="143">
        <v>152</v>
      </c>
      <c r="D5074" s="143">
        <v>1</v>
      </c>
      <c r="E5074" s="144">
        <v>186.61</v>
      </c>
      <c r="F5074" s="144">
        <v>180.52</v>
      </c>
      <c r="G5074" s="144">
        <v>84.16</v>
      </c>
      <c r="H5074" s="144">
        <v>19.86</v>
      </c>
      <c r="I5074" s="144">
        <v>284.54000000000002</v>
      </c>
    </row>
    <row r="5075" spans="1:9" x14ac:dyDescent="0.2">
      <c r="A5075" s="141" t="s">
        <v>10159</v>
      </c>
      <c r="B5075" s="142" t="s">
        <v>20451</v>
      </c>
      <c r="C5075" s="143">
        <v>645</v>
      </c>
      <c r="D5075" s="143">
        <v>8</v>
      </c>
      <c r="E5075" s="144">
        <v>1430.55</v>
      </c>
      <c r="F5075" s="144">
        <v>766.01</v>
      </c>
      <c r="G5075" s="144">
        <v>673.31</v>
      </c>
      <c r="H5075" s="144">
        <v>152.26</v>
      </c>
      <c r="I5075" s="144">
        <v>1591.58</v>
      </c>
    </row>
    <row r="5076" spans="1:9" x14ac:dyDescent="0.2">
      <c r="A5076" s="141" t="s">
        <v>10161</v>
      </c>
      <c r="B5076" s="142" t="s">
        <v>20452</v>
      </c>
      <c r="C5076" s="143">
        <v>414</v>
      </c>
      <c r="D5076" s="143">
        <v>4</v>
      </c>
      <c r="E5076" s="144">
        <v>817.93</v>
      </c>
      <c r="F5076" s="144">
        <v>491.67</v>
      </c>
      <c r="G5076" s="144">
        <v>336.66</v>
      </c>
      <c r="H5076" s="144">
        <v>87.06</v>
      </c>
      <c r="I5076" s="144">
        <v>915.39</v>
      </c>
    </row>
    <row r="5077" spans="1:9" x14ac:dyDescent="0.2">
      <c r="A5077" s="141" t="s">
        <v>10163</v>
      </c>
      <c r="B5077" s="142" t="s">
        <v>20453</v>
      </c>
      <c r="C5077" s="143">
        <v>353</v>
      </c>
      <c r="D5077" s="143">
        <v>2</v>
      </c>
      <c r="E5077" s="144">
        <v>205.87</v>
      </c>
      <c r="F5077" s="144">
        <v>419.22</v>
      </c>
      <c r="G5077" s="144">
        <v>168.33</v>
      </c>
      <c r="H5077" s="144">
        <v>21.91</v>
      </c>
      <c r="I5077" s="144">
        <v>609.46</v>
      </c>
    </row>
    <row r="5078" spans="1:9" x14ac:dyDescent="0.2">
      <c r="A5078" s="141" t="s">
        <v>10165</v>
      </c>
      <c r="B5078" s="142" t="s">
        <v>20454</v>
      </c>
      <c r="C5078" s="143">
        <v>268</v>
      </c>
      <c r="D5078" s="143">
        <v>6</v>
      </c>
      <c r="E5078" s="144">
        <v>847.91</v>
      </c>
      <c r="F5078" s="144">
        <v>318.27999999999997</v>
      </c>
      <c r="G5078" s="144">
        <v>504.98</v>
      </c>
      <c r="H5078" s="144">
        <v>90.25</v>
      </c>
      <c r="I5078" s="144">
        <v>913.51</v>
      </c>
    </row>
    <row r="5079" spans="1:9" x14ac:dyDescent="0.2">
      <c r="A5079" s="141" t="s">
        <v>10167</v>
      </c>
      <c r="B5079" s="142" t="s">
        <v>20455</v>
      </c>
      <c r="C5079" s="143">
        <v>115</v>
      </c>
      <c r="D5079" s="143">
        <v>0</v>
      </c>
      <c r="E5079" s="144">
        <v>0</v>
      </c>
      <c r="F5079" s="144">
        <v>136.58000000000001</v>
      </c>
      <c r="G5079" s="144">
        <v>0</v>
      </c>
      <c r="H5079" s="144">
        <v>0</v>
      </c>
      <c r="I5079" s="144">
        <v>136.58000000000001</v>
      </c>
    </row>
    <row r="5080" spans="1:9" x14ac:dyDescent="0.2">
      <c r="A5080" s="141" t="s">
        <v>10169</v>
      </c>
      <c r="B5080" s="142" t="s">
        <v>20456</v>
      </c>
      <c r="C5080" s="143">
        <v>189</v>
      </c>
      <c r="D5080" s="143">
        <v>0</v>
      </c>
      <c r="E5080" s="144">
        <v>0</v>
      </c>
      <c r="F5080" s="144">
        <v>224.46</v>
      </c>
      <c r="G5080" s="144">
        <v>0</v>
      </c>
      <c r="H5080" s="144">
        <v>0</v>
      </c>
      <c r="I5080" s="144">
        <v>224.46</v>
      </c>
    </row>
    <row r="5081" spans="1:9" x14ac:dyDescent="0.2">
      <c r="A5081" s="141" t="s">
        <v>10171</v>
      </c>
      <c r="B5081" s="142" t="s">
        <v>20457</v>
      </c>
      <c r="C5081" s="143">
        <v>427</v>
      </c>
      <c r="D5081" s="143">
        <v>8</v>
      </c>
      <c r="E5081" s="144">
        <v>15217.15</v>
      </c>
      <c r="F5081" s="144">
        <v>507.11</v>
      </c>
      <c r="G5081" s="144">
        <v>673.31</v>
      </c>
      <c r="H5081" s="144">
        <v>1619.7</v>
      </c>
      <c r="I5081" s="144">
        <v>2800.12</v>
      </c>
    </row>
    <row r="5082" spans="1:9" x14ac:dyDescent="0.2">
      <c r="A5082" s="141" t="s">
        <v>10173</v>
      </c>
      <c r="B5082" s="142" t="s">
        <v>20458</v>
      </c>
      <c r="C5082" s="143">
        <v>58</v>
      </c>
      <c r="D5082" s="143">
        <v>0</v>
      </c>
      <c r="E5082" s="144">
        <v>0</v>
      </c>
      <c r="F5082" s="144">
        <v>68.88</v>
      </c>
      <c r="G5082" s="144">
        <v>0</v>
      </c>
      <c r="H5082" s="144">
        <v>0</v>
      </c>
      <c r="I5082" s="144">
        <v>68.88</v>
      </c>
    </row>
    <row r="5083" spans="1:9" x14ac:dyDescent="0.2">
      <c r="A5083" s="141" t="s">
        <v>10175</v>
      </c>
      <c r="B5083" s="142" t="s">
        <v>20459</v>
      </c>
      <c r="C5083" s="143">
        <v>34</v>
      </c>
      <c r="D5083" s="143">
        <v>0</v>
      </c>
      <c r="E5083" s="144">
        <v>0</v>
      </c>
      <c r="F5083" s="144">
        <v>40.380000000000003</v>
      </c>
      <c r="G5083" s="144">
        <v>0</v>
      </c>
      <c r="H5083" s="144">
        <v>0</v>
      </c>
      <c r="I5083" s="144">
        <v>40.380000000000003</v>
      </c>
    </row>
    <row r="5084" spans="1:9" x14ac:dyDescent="0.2">
      <c r="A5084" s="141" t="s">
        <v>10177</v>
      </c>
      <c r="B5084" s="142" t="s">
        <v>20460</v>
      </c>
      <c r="C5084" s="143">
        <v>146</v>
      </c>
      <c r="D5084" s="143">
        <v>6</v>
      </c>
      <c r="E5084" s="144">
        <v>1568.92</v>
      </c>
      <c r="F5084" s="144">
        <v>173.39</v>
      </c>
      <c r="G5084" s="144">
        <v>504.98</v>
      </c>
      <c r="H5084" s="144">
        <v>166.99</v>
      </c>
      <c r="I5084" s="144">
        <v>845.36</v>
      </c>
    </row>
    <row r="5085" spans="1:9" x14ac:dyDescent="0.2">
      <c r="A5085" s="141" t="s">
        <v>10179</v>
      </c>
      <c r="B5085" s="142" t="s">
        <v>20461</v>
      </c>
      <c r="C5085" s="143">
        <v>432</v>
      </c>
      <c r="D5085" s="143">
        <v>11</v>
      </c>
      <c r="E5085" s="144">
        <v>13379.53</v>
      </c>
      <c r="F5085" s="144">
        <v>513.04999999999995</v>
      </c>
      <c r="G5085" s="144">
        <v>925.8</v>
      </c>
      <c r="H5085" s="144">
        <v>1424.1</v>
      </c>
      <c r="I5085" s="144">
        <v>2862.95</v>
      </c>
    </row>
    <row r="5086" spans="1:9" x14ac:dyDescent="0.2">
      <c r="A5086" s="141" t="s">
        <v>10181</v>
      </c>
      <c r="B5086" s="142" t="s">
        <v>20462</v>
      </c>
      <c r="C5086" s="143">
        <v>133</v>
      </c>
      <c r="D5086" s="143">
        <v>0</v>
      </c>
      <c r="E5086" s="144">
        <v>0</v>
      </c>
      <c r="F5086" s="144">
        <v>157.94999999999999</v>
      </c>
      <c r="G5086" s="144">
        <v>0</v>
      </c>
      <c r="H5086" s="144">
        <v>0</v>
      </c>
      <c r="I5086" s="144">
        <v>157.94999999999999</v>
      </c>
    </row>
    <row r="5087" spans="1:9" x14ac:dyDescent="0.2">
      <c r="A5087" s="141" t="s">
        <v>10183</v>
      </c>
      <c r="B5087" s="142" t="s">
        <v>20463</v>
      </c>
      <c r="C5087" s="143">
        <v>71</v>
      </c>
      <c r="D5087" s="143">
        <v>3</v>
      </c>
      <c r="E5087" s="144">
        <v>4841.3</v>
      </c>
      <c r="F5087" s="144">
        <v>84.32</v>
      </c>
      <c r="G5087" s="144">
        <v>252.49</v>
      </c>
      <c r="H5087" s="144">
        <v>515.29999999999995</v>
      </c>
      <c r="I5087" s="144">
        <v>852.11</v>
      </c>
    </row>
    <row r="5088" spans="1:9" x14ac:dyDescent="0.2">
      <c r="A5088" s="141" t="s">
        <v>10185</v>
      </c>
      <c r="B5088" s="142" t="s">
        <v>20464</v>
      </c>
      <c r="C5088" s="143">
        <v>5550</v>
      </c>
      <c r="D5088" s="143">
        <v>304</v>
      </c>
      <c r="E5088" s="144">
        <v>347217.16</v>
      </c>
      <c r="F5088" s="144">
        <v>6591.22</v>
      </c>
      <c r="G5088" s="144">
        <v>25585.8</v>
      </c>
      <c r="H5088" s="144">
        <v>36957.53</v>
      </c>
      <c r="I5088" s="144">
        <v>69134.55</v>
      </c>
    </row>
    <row r="5089" spans="1:9" x14ac:dyDescent="0.2">
      <c r="A5089" s="141" t="s">
        <v>10187</v>
      </c>
      <c r="B5089" s="142" t="s">
        <v>20465</v>
      </c>
      <c r="C5089" s="143">
        <v>68</v>
      </c>
      <c r="D5089" s="143">
        <v>1</v>
      </c>
      <c r="E5089" s="144">
        <v>248.82</v>
      </c>
      <c r="F5089" s="144">
        <v>80.760000000000005</v>
      </c>
      <c r="G5089" s="144">
        <v>84.16</v>
      </c>
      <c r="H5089" s="144">
        <v>26.49</v>
      </c>
      <c r="I5089" s="144">
        <v>191.41</v>
      </c>
    </row>
    <row r="5090" spans="1:9" x14ac:dyDescent="0.2">
      <c r="A5090" s="141" t="s">
        <v>10189</v>
      </c>
      <c r="B5090" s="142" t="s">
        <v>20466</v>
      </c>
      <c r="C5090" s="143">
        <v>241</v>
      </c>
      <c r="D5090" s="143">
        <v>0</v>
      </c>
      <c r="E5090" s="144">
        <v>0</v>
      </c>
      <c r="F5090" s="144">
        <v>286.22000000000003</v>
      </c>
      <c r="G5090" s="144">
        <v>0</v>
      </c>
      <c r="H5090" s="144">
        <v>0</v>
      </c>
      <c r="I5090" s="144">
        <v>286.22000000000003</v>
      </c>
    </row>
    <row r="5091" spans="1:9" x14ac:dyDescent="0.2">
      <c r="A5091" s="141" t="s">
        <v>10191</v>
      </c>
      <c r="B5091" s="142" t="s">
        <v>20467</v>
      </c>
      <c r="C5091" s="143">
        <v>69</v>
      </c>
      <c r="D5091" s="143">
        <v>0</v>
      </c>
      <c r="E5091" s="144">
        <v>0</v>
      </c>
      <c r="F5091" s="144">
        <v>81.94</v>
      </c>
      <c r="G5091" s="144">
        <v>0</v>
      </c>
      <c r="H5091" s="144">
        <v>0</v>
      </c>
      <c r="I5091" s="144">
        <v>81.94</v>
      </c>
    </row>
    <row r="5092" spans="1:9" x14ac:dyDescent="0.2">
      <c r="A5092" s="141" t="s">
        <v>10193</v>
      </c>
      <c r="B5092" s="142" t="s">
        <v>20468</v>
      </c>
      <c r="C5092" s="143">
        <v>616</v>
      </c>
      <c r="D5092" s="143">
        <v>3</v>
      </c>
      <c r="E5092" s="144">
        <v>1061.32</v>
      </c>
      <c r="F5092" s="144">
        <v>731.57</v>
      </c>
      <c r="G5092" s="144">
        <v>252.49</v>
      </c>
      <c r="H5092" s="144">
        <v>112.97</v>
      </c>
      <c r="I5092" s="144">
        <v>1097.03</v>
      </c>
    </row>
    <row r="5093" spans="1:9" x14ac:dyDescent="0.2">
      <c r="A5093" s="141" t="s">
        <v>10195</v>
      </c>
      <c r="B5093" s="142" t="s">
        <v>20469</v>
      </c>
      <c r="C5093" s="143">
        <v>133</v>
      </c>
      <c r="D5093" s="143">
        <v>1</v>
      </c>
      <c r="E5093" s="144">
        <v>186.61</v>
      </c>
      <c r="F5093" s="144">
        <v>157.94999999999999</v>
      </c>
      <c r="G5093" s="144">
        <v>84.16</v>
      </c>
      <c r="H5093" s="144">
        <v>19.86</v>
      </c>
      <c r="I5093" s="144">
        <v>261.97000000000003</v>
      </c>
    </row>
    <row r="5094" spans="1:9" x14ac:dyDescent="0.2">
      <c r="A5094" s="141" t="s">
        <v>10197</v>
      </c>
      <c r="B5094" s="142" t="s">
        <v>20470</v>
      </c>
      <c r="C5094" s="143">
        <v>223</v>
      </c>
      <c r="D5094" s="143">
        <v>3</v>
      </c>
      <c r="E5094" s="144">
        <v>730.41</v>
      </c>
      <c r="F5094" s="144">
        <v>264.83999999999997</v>
      </c>
      <c r="G5094" s="144">
        <v>252.49</v>
      </c>
      <c r="H5094" s="144">
        <v>77.739999999999995</v>
      </c>
      <c r="I5094" s="144">
        <v>595.07000000000005</v>
      </c>
    </row>
    <row r="5095" spans="1:9" x14ac:dyDescent="0.2">
      <c r="A5095" s="141" t="s">
        <v>10199</v>
      </c>
      <c r="B5095" s="142" t="s">
        <v>20471</v>
      </c>
      <c r="C5095" s="143">
        <v>29</v>
      </c>
      <c r="D5095" s="143">
        <v>1</v>
      </c>
      <c r="E5095" s="144">
        <v>186.61</v>
      </c>
      <c r="F5095" s="144">
        <v>34.44</v>
      </c>
      <c r="G5095" s="144">
        <v>84.16</v>
      </c>
      <c r="H5095" s="144">
        <v>19.86</v>
      </c>
      <c r="I5095" s="144">
        <v>138.46</v>
      </c>
    </row>
    <row r="5096" spans="1:9" x14ac:dyDescent="0.2">
      <c r="A5096" s="141" t="s">
        <v>10201</v>
      </c>
      <c r="B5096" s="142" t="s">
        <v>20472</v>
      </c>
      <c r="C5096" s="143">
        <v>287</v>
      </c>
      <c r="D5096" s="143">
        <v>13</v>
      </c>
      <c r="E5096" s="144">
        <v>7345.99</v>
      </c>
      <c r="F5096" s="144">
        <v>340.84</v>
      </c>
      <c r="G5096" s="144">
        <v>1094.1300000000001</v>
      </c>
      <c r="H5096" s="144">
        <v>781.9</v>
      </c>
      <c r="I5096" s="144">
        <v>2216.87</v>
      </c>
    </row>
    <row r="5097" spans="1:9" x14ac:dyDescent="0.2">
      <c r="A5097" s="141" t="s">
        <v>10203</v>
      </c>
      <c r="B5097" s="142" t="s">
        <v>20473</v>
      </c>
      <c r="C5097" s="143">
        <v>31</v>
      </c>
      <c r="D5097" s="143">
        <v>0</v>
      </c>
      <c r="E5097" s="144">
        <v>0</v>
      </c>
      <c r="F5097" s="144">
        <v>36.82</v>
      </c>
      <c r="G5097" s="144">
        <v>0</v>
      </c>
      <c r="H5097" s="144">
        <v>0</v>
      </c>
      <c r="I5097" s="144">
        <v>36.82</v>
      </c>
    </row>
    <row r="5098" spans="1:9" x14ac:dyDescent="0.2">
      <c r="A5098" s="141" t="s">
        <v>10205</v>
      </c>
      <c r="B5098" s="142" t="s">
        <v>20474</v>
      </c>
      <c r="C5098" s="143">
        <v>204</v>
      </c>
      <c r="D5098" s="143">
        <v>3</v>
      </c>
      <c r="E5098" s="144">
        <v>595.55999999999995</v>
      </c>
      <c r="F5098" s="144">
        <v>242.27</v>
      </c>
      <c r="G5098" s="144">
        <v>252.49</v>
      </c>
      <c r="H5098" s="144">
        <v>63.39</v>
      </c>
      <c r="I5098" s="144">
        <v>558.15</v>
      </c>
    </row>
    <row r="5099" spans="1:9" x14ac:dyDescent="0.2">
      <c r="A5099" s="141" t="s">
        <v>10207</v>
      </c>
      <c r="B5099" s="142" t="s">
        <v>20475</v>
      </c>
      <c r="C5099" s="143">
        <v>199</v>
      </c>
      <c r="D5099" s="143">
        <v>6</v>
      </c>
      <c r="E5099" s="144">
        <v>15756.42</v>
      </c>
      <c r="F5099" s="144">
        <v>236.34</v>
      </c>
      <c r="G5099" s="144">
        <v>504.98</v>
      </c>
      <c r="H5099" s="144">
        <v>1677.1</v>
      </c>
      <c r="I5099" s="144">
        <v>2418.42</v>
      </c>
    </row>
    <row r="5100" spans="1:9" x14ac:dyDescent="0.2">
      <c r="A5100" s="141" t="s">
        <v>10209</v>
      </c>
      <c r="B5100" s="142" t="s">
        <v>20476</v>
      </c>
      <c r="C5100" s="143">
        <v>447</v>
      </c>
      <c r="D5100" s="143">
        <v>3</v>
      </c>
      <c r="E5100" s="144">
        <v>867.9</v>
      </c>
      <c r="F5100" s="144">
        <v>530.86</v>
      </c>
      <c r="G5100" s="144">
        <v>252.49</v>
      </c>
      <c r="H5100" s="144">
        <v>92.38</v>
      </c>
      <c r="I5100" s="144">
        <v>875.73</v>
      </c>
    </row>
    <row r="5101" spans="1:9" x14ac:dyDescent="0.2">
      <c r="A5101" s="141" t="s">
        <v>10211</v>
      </c>
      <c r="B5101" s="142" t="s">
        <v>20477</v>
      </c>
      <c r="C5101" s="143">
        <v>185</v>
      </c>
      <c r="D5101" s="143">
        <v>5</v>
      </c>
      <c r="E5101" s="144">
        <v>706.44</v>
      </c>
      <c r="F5101" s="144">
        <v>219.7</v>
      </c>
      <c r="G5101" s="144">
        <v>420.82</v>
      </c>
      <c r="H5101" s="144">
        <v>75.19</v>
      </c>
      <c r="I5101" s="144">
        <v>715.71</v>
      </c>
    </row>
    <row r="5102" spans="1:9" x14ac:dyDescent="0.2">
      <c r="A5102" s="141" t="s">
        <v>10213</v>
      </c>
      <c r="B5102" s="142" t="s">
        <v>20478</v>
      </c>
      <c r="C5102" s="143">
        <v>1553</v>
      </c>
      <c r="D5102" s="143">
        <v>33</v>
      </c>
      <c r="E5102" s="144">
        <v>5742.64</v>
      </c>
      <c r="F5102" s="144">
        <v>1844.35</v>
      </c>
      <c r="G5102" s="144">
        <v>2777.41</v>
      </c>
      <c r="H5102" s="144">
        <v>611.24</v>
      </c>
      <c r="I5102" s="144">
        <v>5233</v>
      </c>
    </row>
    <row r="5103" spans="1:9" x14ac:dyDescent="0.2">
      <c r="A5103" s="141" t="s">
        <v>10215</v>
      </c>
      <c r="B5103" s="142" t="s">
        <v>20479</v>
      </c>
      <c r="C5103" s="143">
        <v>466</v>
      </c>
      <c r="D5103" s="143">
        <v>29</v>
      </c>
      <c r="E5103" s="144">
        <v>21928.29</v>
      </c>
      <c r="F5103" s="144">
        <v>553.41999999999996</v>
      </c>
      <c r="G5103" s="144">
        <v>2440.75</v>
      </c>
      <c r="H5103" s="144">
        <v>2334.0300000000002</v>
      </c>
      <c r="I5103" s="144">
        <v>5328.2</v>
      </c>
    </row>
    <row r="5104" spans="1:9" x14ac:dyDescent="0.2">
      <c r="A5104" s="141" t="s">
        <v>10217</v>
      </c>
      <c r="B5104" s="142" t="s">
        <v>20480</v>
      </c>
      <c r="C5104" s="143">
        <v>938</v>
      </c>
      <c r="D5104" s="143">
        <v>4</v>
      </c>
      <c r="E5104" s="144">
        <v>3191.16</v>
      </c>
      <c r="F5104" s="144">
        <v>1113.98</v>
      </c>
      <c r="G5104" s="144">
        <v>336.66</v>
      </c>
      <c r="H5104" s="144">
        <v>339.66</v>
      </c>
      <c r="I5104" s="144">
        <v>1790.3</v>
      </c>
    </row>
    <row r="5105" spans="1:9" x14ac:dyDescent="0.2">
      <c r="A5105" s="141" t="s">
        <v>10219</v>
      </c>
      <c r="B5105" s="142" t="s">
        <v>20481</v>
      </c>
      <c r="C5105" s="143">
        <v>1550</v>
      </c>
      <c r="D5105" s="143">
        <v>12</v>
      </c>
      <c r="E5105" s="144">
        <v>3273.72</v>
      </c>
      <c r="F5105" s="144">
        <v>1840.79</v>
      </c>
      <c r="G5105" s="144">
        <v>1009.97</v>
      </c>
      <c r="H5105" s="144">
        <v>348.46</v>
      </c>
      <c r="I5105" s="144">
        <v>3199.22</v>
      </c>
    </row>
    <row r="5106" spans="1:9" x14ac:dyDescent="0.2">
      <c r="A5106" s="141" t="s">
        <v>10221</v>
      </c>
      <c r="B5106" s="142" t="s">
        <v>20482</v>
      </c>
      <c r="C5106" s="143">
        <v>1001</v>
      </c>
      <c r="D5106" s="143">
        <v>17</v>
      </c>
      <c r="E5106" s="144">
        <v>6241.03</v>
      </c>
      <c r="F5106" s="144">
        <v>1188.79</v>
      </c>
      <c r="G5106" s="144">
        <v>1430.78</v>
      </c>
      <c r="H5106" s="144">
        <v>664.29</v>
      </c>
      <c r="I5106" s="144">
        <v>3283.86</v>
      </c>
    </row>
    <row r="5107" spans="1:9" x14ac:dyDescent="0.2">
      <c r="A5107" s="141" t="s">
        <v>10223</v>
      </c>
      <c r="B5107" s="142" t="s">
        <v>20483</v>
      </c>
      <c r="C5107" s="143">
        <v>446</v>
      </c>
      <c r="D5107" s="143">
        <v>12</v>
      </c>
      <c r="E5107" s="144">
        <v>6204.45</v>
      </c>
      <c r="F5107" s="144">
        <v>529.66999999999996</v>
      </c>
      <c r="G5107" s="144">
        <v>1009.97</v>
      </c>
      <c r="H5107" s="144">
        <v>660.4</v>
      </c>
      <c r="I5107" s="144">
        <v>2200.04</v>
      </c>
    </row>
    <row r="5108" spans="1:9" x14ac:dyDescent="0.2">
      <c r="A5108" s="141" t="s">
        <v>10225</v>
      </c>
      <c r="B5108" s="142" t="s">
        <v>20484</v>
      </c>
      <c r="C5108" s="143">
        <v>136</v>
      </c>
      <c r="D5108" s="143">
        <v>0</v>
      </c>
      <c r="E5108" s="144">
        <v>0</v>
      </c>
      <c r="F5108" s="144">
        <v>161.51</v>
      </c>
      <c r="G5108" s="144">
        <v>0</v>
      </c>
      <c r="H5108" s="144">
        <v>0</v>
      </c>
      <c r="I5108" s="144">
        <v>161.51</v>
      </c>
    </row>
    <row r="5109" spans="1:9" x14ac:dyDescent="0.2">
      <c r="A5109" s="141" t="s">
        <v>10227</v>
      </c>
      <c r="B5109" s="142" t="s">
        <v>20485</v>
      </c>
      <c r="C5109" s="143">
        <v>271</v>
      </c>
      <c r="D5109" s="143">
        <v>1</v>
      </c>
      <c r="E5109" s="144">
        <v>88.26</v>
      </c>
      <c r="F5109" s="144">
        <v>321.83999999999997</v>
      </c>
      <c r="G5109" s="144">
        <v>84.16</v>
      </c>
      <c r="H5109" s="144">
        <v>9.39</v>
      </c>
      <c r="I5109" s="144">
        <v>415.39</v>
      </c>
    </row>
    <row r="5110" spans="1:9" x14ac:dyDescent="0.2">
      <c r="A5110" s="141" t="s">
        <v>10229</v>
      </c>
      <c r="B5110" s="142" t="s">
        <v>20486</v>
      </c>
      <c r="C5110" s="143">
        <v>96</v>
      </c>
      <c r="D5110" s="143">
        <v>1</v>
      </c>
      <c r="E5110" s="144">
        <v>192.32</v>
      </c>
      <c r="F5110" s="144">
        <v>114.01</v>
      </c>
      <c r="G5110" s="144">
        <v>84.16</v>
      </c>
      <c r="H5110" s="144">
        <v>20.47</v>
      </c>
      <c r="I5110" s="144">
        <v>218.64</v>
      </c>
    </row>
    <row r="5111" spans="1:9" x14ac:dyDescent="0.2">
      <c r="A5111" s="141" t="s">
        <v>10231</v>
      </c>
      <c r="B5111" s="142" t="s">
        <v>20487</v>
      </c>
      <c r="C5111" s="143">
        <v>212</v>
      </c>
      <c r="D5111" s="143">
        <v>0</v>
      </c>
      <c r="E5111" s="144">
        <v>0</v>
      </c>
      <c r="F5111" s="144">
        <v>251.78</v>
      </c>
      <c r="G5111" s="144">
        <v>0</v>
      </c>
      <c r="H5111" s="144">
        <v>0</v>
      </c>
      <c r="I5111" s="144">
        <v>251.78</v>
      </c>
    </row>
    <row r="5112" spans="1:9" x14ac:dyDescent="0.2">
      <c r="A5112" s="141" t="s">
        <v>10233</v>
      </c>
      <c r="B5112" s="142" t="s">
        <v>20488</v>
      </c>
      <c r="C5112" s="143">
        <v>65</v>
      </c>
      <c r="D5112" s="143">
        <v>0</v>
      </c>
      <c r="E5112" s="144">
        <v>0</v>
      </c>
      <c r="F5112" s="144">
        <v>77.19</v>
      </c>
      <c r="G5112" s="144">
        <v>0</v>
      </c>
      <c r="H5112" s="144">
        <v>0</v>
      </c>
      <c r="I5112" s="144">
        <v>77.19</v>
      </c>
    </row>
    <row r="5113" spans="1:9" x14ac:dyDescent="0.2">
      <c r="A5113" s="141" t="s">
        <v>10235</v>
      </c>
      <c r="B5113" s="142" t="s">
        <v>20489</v>
      </c>
      <c r="C5113" s="143">
        <v>254</v>
      </c>
      <c r="D5113" s="143">
        <v>1</v>
      </c>
      <c r="E5113" s="144">
        <v>315.38</v>
      </c>
      <c r="F5113" s="144">
        <v>301.66000000000003</v>
      </c>
      <c r="G5113" s="144">
        <v>84.16</v>
      </c>
      <c r="H5113" s="144">
        <v>33.57</v>
      </c>
      <c r="I5113" s="144">
        <v>419.39</v>
      </c>
    </row>
    <row r="5114" spans="1:9" x14ac:dyDescent="0.2">
      <c r="A5114" s="141" t="s">
        <v>10237</v>
      </c>
      <c r="B5114" s="142" t="s">
        <v>20490</v>
      </c>
      <c r="C5114" s="143">
        <v>81</v>
      </c>
      <c r="D5114" s="143">
        <v>8</v>
      </c>
      <c r="E5114" s="144">
        <v>3310.3</v>
      </c>
      <c r="F5114" s="144">
        <v>96.2</v>
      </c>
      <c r="G5114" s="144">
        <v>673.31</v>
      </c>
      <c r="H5114" s="144">
        <v>352.34</v>
      </c>
      <c r="I5114" s="144">
        <v>1121.8499999999999</v>
      </c>
    </row>
    <row r="5115" spans="1:9" x14ac:dyDescent="0.2">
      <c r="A5115" s="141" t="s">
        <v>10239</v>
      </c>
      <c r="B5115" s="142" t="s">
        <v>20491</v>
      </c>
      <c r="C5115" s="143">
        <v>408</v>
      </c>
      <c r="D5115" s="143">
        <v>7</v>
      </c>
      <c r="E5115" s="144">
        <v>6021.47</v>
      </c>
      <c r="F5115" s="144">
        <v>484.54</v>
      </c>
      <c r="G5115" s="144">
        <v>589.14</v>
      </c>
      <c r="H5115" s="144">
        <v>640.91999999999996</v>
      </c>
      <c r="I5115" s="144">
        <v>1714.6</v>
      </c>
    </row>
    <row r="5116" spans="1:9" x14ac:dyDescent="0.2">
      <c r="A5116" s="141" t="s">
        <v>10241</v>
      </c>
      <c r="B5116" s="142" t="s">
        <v>20492</v>
      </c>
      <c r="C5116" s="143">
        <v>274</v>
      </c>
      <c r="D5116" s="143">
        <v>0</v>
      </c>
      <c r="E5116" s="144">
        <v>0</v>
      </c>
      <c r="F5116" s="144">
        <v>325.41000000000003</v>
      </c>
      <c r="G5116" s="144">
        <v>0</v>
      </c>
      <c r="H5116" s="144">
        <v>0</v>
      </c>
      <c r="I5116" s="144">
        <v>325.41000000000003</v>
      </c>
    </row>
    <row r="5117" spans="1:9" x14ac:dyDescent="0.2">
      <c r="A5117" s="141" t="s">
        <v>10243</v>
      </c>
      <c r="B5117" s="142" t="s">
        <v>20493</v>
      </c>
      <c r="C5117" s="143">
        <v>653</v>
      </c>
      <c r="D5117" s="143">
        <v>3</v>
      </c>
      <c r="E5117" s="144">
        <v>580.91999999999996</v>
      </c>
      <c r="F5117" s="144">
        <v>775.51</v>
      </c>
      <c r="G5117" s="144">
        <v>252.49</v>
      </c>
      <c r="H5117" s="144">
        <v>61.83</v>
      </c>
      <c r="I5117" s="144">
        <v>1089.83</v>
      </c>
    </row>
    <row r="5118" spans="1:9" x14ac:dyDescent="0.2">
      <c r="A5118" s="141" t="s">
        <v>10245</v>
      </c>
      <c r="B5118" s="142" t="s">
        <v>20494</v>
      </c>
      <c r="C5118" s="143">
        <v>85</v>
      </c>
      <c r="D5118" s="143">
        <v>1</v>
      </c>
      <c r="E5118" s="144">
        <v>186.61</v>
      </c>
      <c r="F5118" s="144">
        <v>100.94</v>
      </c>
      <c r="G5118" s="144">
        <v>84.16</v>
      </c>
      <c r="H5118" s="144">
        <v>19.86</v>
      </c>
      <c r="I5118" s="144">
        <v>204.96</v>
      </c>
    </row>
    <row r="5119" spans="1:9" x14ac:dyDescent="0.2">
      <c r="A5119" s="141" t="s">
        <v>10247</v>
      </c>
      <c r="B5119" s="142" t="s">
        <v>20495</v>
      </c>
      <c r="C5119" s="143">
        <v>639</v>
      </c>
      <c r="D5119" s="143">
        <v>4</v>
      </c>
      <c r="E5119" s="144">
        <v>1003.73</v>
      </c>
      <c r="F5119" s="144">
        <v>758.88</v>
      </c>
      <c r="G5119" s="144">
        <v>336.66</v>
      </c>
      <c r="H5119" s="144">
        <v>106.84</v>
      </c>
      <c r="I5119" s="144">
        <v>1202.3800000000001</v>
      </c>
    </row>
    <row r="5120" spans="1:9" x14ac:dyDescent="0.2">
      <c r="A5120" s="141" t="s">
        <v>10249</v>
      </c>
      <c r="B5120" s="142" t="s">
        <v>20496</v>
      </c>
      <c r="C5120" s="143">
        <v>167</v>
      </c>
      <c r="D5120" s="143">
        <v>4</v>
      </c>
      <c r="E5120" s="144">
        <v>869.62</v>
      </c>
      <c r="F5120" s="144">
        <v>198.33</v>
      </c>
      <c r="G5120" s="144">
        <v>336.66</v>
      </c>
      <c r="H5120" s="144">
        <v>92.56</v>
      </c>
      <c r="I5120" s="144">
        <v>627.54999999999995</v>
      </c>
    </row>
    <row r="5121" spans="1:9" x14ac:dyDescent="0.2">
      <c r="A5121" s="141" t="s">
        <v>10251</v>
      </c>
      <c r="B5121" s="142" t="s">
        <v>20497</v>
      </c>
      <c r="C5121" s="143">
        <v>111</v>
      </c>
      <c r="D5121" s="143">
        <v>2</v>
      </c>
      <c r="E5121" s="144">
        <v>7605.21</v>
      </c>
      <c r="F5121" s="144">
        <v>131.82</v>
      </c>
      <c r="G5121" s="144">
        <v>168.33</v>
      </c>
      <c r="H5121" s="144">
        <v>809.5</v>
      </c>
      <c r="I5121" s="144">
        <v>1109.6500000000001</v>
      </c>
    </row>
    <row r="5122" spans="1:9" x14ac:dyDescent="0.2">
      <c r="A5122" s="141" t="s">
        <v>10253</v>
      </c>
      <c r="B5122" s="142" t="s">
        <v>20498</v>
      </c>
      <c r="C5122" s="143">
        <v>189</v>
      </c>
      <c r="D5122" s="143">
        <v>0</v>
      </c>
      <c r="E5122" s="144">
        <v>0</v>
      </c>
      <c r="F5122" s="144">
        <v>224.46</v>
      </c>
      <c r="G5122" s="144">
        <v>0</v>
      </c>
      <c r="H5122" s="144">
        <v>0</v>
      </c>
      <c r="I5122" s="144">
        <v>224.46</v>
      </c>
    </row>
    <row r="5123" spans="1:9" x14ac:dyDescent="0.2">
      <c r="A5123" s="141" t="s">
        <v>10255</v>
      </c>
      <c r="B5123" s="142" t="s">
        <v>20499</v>
      </c>
      <c r="C5123" s="143">
        <v>99</v>
      </c>
      <c r="D5123" s="143">
        <v>0</v>
      </c>
      <c r="E5123" s="144">
        <v>0</v>
      </c>
      <c r="F5123" s="144">
        <v>117.58</v>
      </c>
      <c r="G5123" s="144">
        <v>0</v>
      </c>
      <c r="H5123" s="144">
        <v>0</v>
      </c>
      <c r="I5123" s="144">
        <v>117.58</v>
      </c>
    </row>
    <row r="5124" spans="1:9" x14ac:dyDescent="0.2">
      <c r="A5124" s="141" t="s">
        <v>10257</v>
      </c>
      <c r="B5124" s="142" t="s">
        <v>20500</v>
      </c>
      <c r="C5124" s="143">
        <v>449</v>
      </c>
      <c r="D5124" s="143">
        <v>10</v>
      </c>
      <c r="E5124" s="144">
        <v>8301.2900000000009</v>
      </c>
      <c r="F5124" s="144">
        <v>533.24</v>
      </c>
      <c r="G5124" s="144">
        <v>841.64</v>
      </c>
      <c r="H5124" s="144">
        <v>883.58</v>
      </c>
      <c r="I5124" s="144">
        <v>2258.46</v>
      </c>
    </row>
    <row r="5125" spans="1:9" x14ac:dyDescent="0.2">
      <c r="A5125" s="141" t="s">
        <v>10259</v>
      </c>
      <c r="B5125" s="142" t="s">
        <v>20501</v>
      </c>
      <c r="C5125" s="143">
        <v>382</v>
      </c>
      <c r="D5125" s="143">
        <v>7</v>
      </c>
      <c r="E5125" s="144">
        <v>4408.96</v>
      </c>
      <c r="F5125" s="144">
        <v>453.66</v>
      </c>
      <c r="G5125" s="144">
        <v>589.14</v>
      </c>
      <c r="H5125" s="144">
        <v>469.29</v>
      </c>
      <c r="I5125" s="144">
        <v>1512.09</v>
      </c>
    </row>
    <row r="5126" spans="1:9" x14ac:dyDescent="0.2">
      <c r="A5126" s="141" t="s">
        <v>10261</v>
      </c>
      <c r="B5126" s="142" t="s">
        <v>20502</v>
      </c>
      <c r="C5126" s="143">
        <v>260</v>
      </c>
      <c r="D5126" s="143">
        <v>2</v>
      </c>
      <c r="E5126" s="144">
        <v>1165.55</v>
      </c>
      <c r="F5126" s="144">
        <v>308.77999999999997</v>
      </c>
      <c r="G5126" s="144">
        <v>168.33</v>
      </c>
      <c r="H5126" s="144">
        <v>124.06</v>
      </c>
      <c r="I5126" s="144">
        <v>601.16999999999996</v>
      </c>
    </row>
    <row r="5127" spans="1:9" x14ac:dyDescent="0.2">
      <c r="A5127" s="141" t="s">
        <v>10263</v>
      </c>
      <c r="B5127" s="142" t="s">
        <v>20503</v>
      </c>
      <c r="C5127" s="143">
        <v>42</v>
      </c>
      <c r="D5127" s="143">
        <v>0</v>
      </c>
      <c r="E5127" s="144">
        <v>0</v>
      </c>
      <c r="F5127" s="144">
        <v>49.88</v>
      </c>
      <c r="G5127" s="144">
        <v>0</v>
      </c>
      <c r="H5127" s="144">
        <v>0</v>
      </c>
      <c r="I5127" s="144">
        <v>49.88</v>
      </c>
    </row>
    <row r="5128" spans="1:9" x14ac:dyDescent="0.2">
      <c r="A5128" s="141" t="s">
        <v>10265</v>
      </c>
      <c r="B5128" s="142" t="s">
        <v>20504</v>
      </c>
      <c r="C5128" s="143">
        <v>61</v>
      </c>
      <c r="D5128" s="143">
        <v>0</v>
      </c>
      <c r="E5128" s="144">
        <v>0</v>
      </c>
      <c r="F5128" s="144">
        <v>72.45</v>
      </c>
      <c r="G5128" s="144">
        <v>0</v>
      </c>
      <c r="H5128" s="144">
        <v>0</v>
      </c>
      <c r="I5128" s="144">
        <v>72.45</v>
      </c>
    </row>
    <row r="5129" spans="1:9" x14ac:dyDescent="0.2">
      <c r="A5129" s="141" t="s">
        <v>10267</v>
      </c>
      <c r="B5129" s="142" t="s">
        <v>20505</v>
      </c>
      <c r="C5129" s="143">
        <v>96</v>
      </c>
      <c r="D5129" s="143">
        <v>0</v>
      </c>
      <c r="E5129" s="144">
        <v>0</v>
      </c>
      <c r="F5129" s="144">
        <v>114.01</v>
      </c>
      <c r="G5129" s="144">
        <v>0</v>
      </c>
      <c r="H5129" s="144">
        <v>0</v>
      </c>
      <c r="I5129" s="144">
        <v>114.01</v>
      </c>
    </row>
    <row r="5130" spans="1:9" x14ac:dyDescent="0.2">
      <c r="A5130" s="141" t="s">
        <v>10269</v>
      </c>
      <c r="B5130" s="142" t="s">
        <v>20506</v>
      </c>
      <c r="C5130" s="143">
        <v>226</v>
      </c>
      <c r="D5130" s="143">
        <v>1</v>
      </c>
      <c r="E5130" s="144">
        <v>174.17</v>
      </c>
      <c r="F5130" s="144">
        <v>268.39999999999998</v>
      </c>
      <c r="G5130" s="144">
        <v>84.16</v>
      </c>
      <c r="H5130" s="144">
        <v>18.54</v>
      </c>
      <c r="I5130" s="144">
        <v>371.1</v>
      </c>
    </row>
    <row r="5131" spans="1:9" x14ac:dyDescent="0.2">
      <c r="A5131" s="141" t="s">
        <v>10271</v>
      </c>
      <c r="B5131" s="142" t="s">
        <v>20507</v>
      </c>
      <c r="C5131" s="143">
        <v>135</v>
      </c>
      <c r="D5131" s="143">
        <v>0</v>
      </c>
      <c r="E5131" s="144">
        <v>0</v>
      </c>
      <c r="F5131" s="144">
        <v>160.33000000000001</v>
      </c>
      <c r="G5131" s="144">
        <v>0</v>
      </c>
      <c r="H5131" s="144">
        <v>0</v>
      </c>
      <c r="I5131" s="144">
        <v>160.33000000000001</v>
      </c>
    </row>
    <row r="5132" spans="1:9" x14ac:dyDescent="0.2">
      <c r="A5132" s="141" t="s">
        <v>10273</v>
      </c>
      <c r="B5132" s="142" t="s">
        <v>20508</v>
      </c>
      <c r="C5132" s="143">
        <v>207</v>
      </c>
      <c r="D5132" s="143">
        <v>6</v>
      </c>
      <c r="E5132" s="144">
        <v>11576.19</v>
      </c>
      <c r="F5132" s="144">
        <v>245.83</v>
      </c>
      <c r="G5132" s="144">
        <v>504.98</v>
      </c>
      <c r="H5132" s="144">
        <v>1232.1600000000001</v>
      </c>
      <c r="I5132" s="144">
        <v>1982.97</v>
      </c>
    </row>
    <row r="5133" spans="1:9" x14ac:dyDescent="0.2">
      <c r="A5133" s="141" t="s">
        <v>10275</v>
      </c>
      <c r="B5133" s="142" t="s">
        <v>20509</v>
      </c>
      <c r="C5133" s="143">
        <v>267</v>
      </c>
      <c r="D5133" s="143">
        <v>0</v>
      </c>
      <c r="E5133" s="144">
        <v>0</v>
      </c>
      <c r="F5133" s="144">
        <v>317.08999999999997</v>
      </c>
      <c r="G5133" s="144">
        <v>0</v>
      </c>
      <c r="H5133" s="144">
        <v>0</v>
      </c>
      <c r="I5133" s="144">
        <v>317.08999999999997</v>
      </c>
    </row>
    <row r="5134" spans="1:9" x14ac:dyDescent="0.2">
      <c r="A5134" s="141" t="s">
        <v>10277</v>
      </c>
      <c r="B5134" s="142" t="s">
        <v>20510</v>
      </c>
      <c r="C5134" s="143">
        <v>1319</v>
      </c>
      <c r="D5134" s="143">
        <v>1</v>
      </c>
      <c r="E5134" s="144">
        <v>186.61</v>
      </c>
      <c r="F5134" s="144">
        <v>1566.46</v>
      </c>
      <c r="G5134" s="144">
        <v>84.16</v>
      </c>
      <c r="H5134" s="144">
        <v>19.86</v>
      </c>
      <c r="I5134" s="144">
        <v>1670.48</v>
      </c>
    </row>
    <row r="5135" spans="1:9" x14ac:dyDescent="0.2">
      <c r="A5135" s="141" t="s">
        <v>10279</v>
      </c>
      <c r="B5135" s="142" t="s">
        <v>20511</v>
      </c>
      <c r="C5135" s="143">
        <v>154</v>
      </c>
      <c r="D5135" s="143">
        <v>0</v>
      </c>
      <c r="E5135" s="144">
        <v>0</v>
      </c>
      <c r="F5135" s="144">
        <v>182.89</v>
      </c>
      <c r="G5135" s="144">
        <v>0</v>
      </c>
      <c r="H5135" s="144">
        <v>0</v>
      </c>
      <c r="I5135" s="144">
        <v>182.89</v>
      </c>
    </row>
    <row r="5136" spans="1:9" x14ac:dyDescent="0.2">
      <c r="A5136" s="141" t="s">
        <v>10281</v>
      </c>
      <c r="B5136" s="142" t="s">
        <v>20512</v>
      </c>
      <c r="C5136" s="143">
        <v>245</v>
      </c>
      <c r="D5136" s="143">
        <v>2</v>
      </c>
      <c r="E5136" s="144">
        <v>329.16</v>
      </c>
      <c r="F5136" s="144">
        <v>290.95999999999998</v>
      </c>
      <c r="G5136" s="144">
        <v>168.33</v>
      </c>
      <c r="H5136" s="144">
        <v>35.03</v>
      </c>
      <c r="I5136" s="144">
        <v>494.32</v>
      </c>
    </row>
    <row r="5137" spans="1:9" x14ac:dyDescent="0.2">
      <c r="A5137" s="141" t="s">
        <v>10283</v>
      </c>
      <c r="B5137" s="142" t="s">
        <v>20513</v>
      </c>
      <c r="C5137" s="143">
        <v>227</v>
      </c>
      <c r="D5137" s="143">
        <v>3</v>
      </c>
      <c r="E5137" s="144">
        <v>522.52</v>
      </c>
      <c r="F5137" s="144">
        <v>269.58</v>
      </c>
      <c r="G5137" s="144">
        <v>252.49</v>
      </c>
      <c r="H5137" s="144">
        <v>55.62</v>
      </c>
      <c r="I5137" s="144">
        <v>577.69000000000005</v>
      </c>
    </row>
    <row r="5138" spans="1:9" x14ac:dyDescent="0.2">
      <c r="A5138" s="141" t="s">
        <v>10285</v>
      </c>
      <c r="B5138" s="142" t="s">
        <v>20514</v>
      </c>
      <c r="C5138" s="143">
        <v>96</v>
      </c>
      <c r="D5138" s="143">
        <v>2</v>
      </c>
      <c r="E5138" s="144">
        <v>11818.48</v>
      </c>
      <c r="F5138" s="144">
        <v>114.01</v>
      </c>
      <c r="G5138" s="144">
        <v>168.33</v>
      </c>
      <c r="H5138" s="144">
        <v>1257.95</v>
      </c>
      <c r="I5138" s="144">
        <v>1540.29</v>
      </c>
    </row>
    <row r="5139" spans="1:9" x14ac:dyDescent="0.2">
      <c r="A5139" s="141" t="s">
        <v>10287</v>
      </c>
      <c r="B5139" s="142" t="s">
        <v>20515</v>
      </c>
      <c r="C5139" s="143">
        <v>487</v>
      </c>
      <c r="D5139" s="143">
        <v>6</v>
      </c>
      <c r="E5139" s="144">
        <v>1275.2</v>
      </c>
      <c r="F5139" s="144">
        <v>578.37</v>
      </c>
      <c r="G5139" s="144">
        <v>504.98</v>
      </c>
      <c r="H5139" s="144">
        <v>135.72999999999999</v>
      </c>
      <c r="I5139" s="144">
        <v>1219.08</v>
      </c>
    </row>
    <row r="5140" spans="1:9" x14ac:dyDescent="0.2">
      <c r="A5140" s="141" t="s">
        <v>10289</v>
      </c>
      <c r="B5140" s="142" t="s">
        <v>20516</v>
      </c>
      <c r="C5140" s="143">
        <v>75</v>
      </c>
      <c r="D5140" s="143">
        <v>2</v>
      </c>
      <c r="E5140" s="144">
        <v>434.52</v>
      </c>
      <c r="F5140" s="144">
        <v>89.07</v>
      </c>
      <c r="G5140" s="144">
        <v>168.33</v>
      </c>
      <c r="H5140" s="144">
        <v>46.25</v>
      </c>
      <c r="I5140" s="144">
        <v>303.64999999999998</v>
      </c>
    </row>
    <row r="5141" spans="1:9" x14ac:dyDescent="0.2">
      <c r="A5141" s="141" t="s">
        <v>10291</v>
      </c>
      <c r="B5141" s="142" t="s">
        <v>20517</v>
      </c>
      <c r="C5141" s="143">
        <v>507</v>
      </c>
      <c r="D5141" s="143">
        <v>20</v>
      </c>
      <c r="E5141" s="144">
        <v>17687.830000000002</v>
      </c>
      <c r="F5141" s="144">
        <v>602.12</v>
      </c>
      <c r="G5141" s="144">
        <v>1683.28</v>
      </c>
      <c r="H5141" s="144">
        <v>1882.68</v>
      </c>
      <c r="I5141" s="144">
        <v>4168.08</v>
      </c>
    </row>
    <row r="5142" spans="1:9" x14ac:dyDescent="0.2">
      <c r="A5142" s="141" t="s">
        <v>10293</v>
      </c>
      <c r="B5142" s="142" t="s">
        <v>20518</v>
      </c>
      <c r="C5142" s="143">
        <v>210</v>
      </c>
      <c r="D5142" s="143">
        <v>1</v>
      </c>
      <c r="E5142" s="144">
        <v>66.95</v>
      </c>
      <c r="F5142" s="144">
        <v>249.4</v>
      </c>
      <c r="G5142" s="144">
        <v>84.16</v>
      </c>
      <c r="H5142" s="144">
        <v>7.13</v>
      </c>
      <c r="I5142" s="144">
        <v>340.69</v>
      </c>
    </row>
    <row r="5143" spans="1:9" x14ac:dyDescent="0.2">
      <c r="A5143" s="141" t="s">
        <v>10295</v>
      </c>
      <c r="B5143" s="142" t="s">
        <v>20519</v>
      </c>
      <c r="C5143" s="143">
        <v>121</v>
      </c>
      <c r="D5143" s="143">
        <v>1</v>
      </c>
      <c r="E5143" s="144">
        <v>186.61</v>
      </c>
      <c r="F5143" s="144">
        <v>143.69999999999999</v>
      </c>
      <c r="G5143" s="144">
        <v>84.16</v>
      </c>
      <c r="H5143" s="144">
        <v>19.86</v>
      </c>
      <c r="I5143" s="144">
        <v>247.72</v>
      </c>
    </row>
    <row r="5144" spans="1:9" x14ac:dyDescent="0.2">
      <c r="A5144" s="141" t="s">
        <v>10297</v>
      </c>
      <c r="B5144" s="142" t="s">
        <v>20520</v>
      </c>
      <c r="C5144" s="143">
        <v>86</v>
      </c>
      <c r="D5144" s="143">
        <v>1</v>
      </c>
      <c r="E5144" s="144">
        <v>803.94</v>
      </c>
      <c r="F5144" s="144">
        <v>102.14</v>
      </c>
      <c r="G5144" s="144">
        <v>84.16</v>
      </c>
      <c r="H5144" s="144">
        <v>85.57</v>
      </c>
      <c r="I5144" s="144">
        <v>271.87</v>
      </c>
    </row>
    <row r="5145" spans="1:9" x14ac:dyDescent="0.2">
      <c r="A5145" s="141" t="s">
        <v>10299</v>
      </c>
      <c r="B5145" s="142" t="s">
        <v>20521</v>
      </c>
      <c r="C5145" s="143">
        <v>118</v>
      </c>
      <c r="D5145" s="143">
        <v>0</v>
      </c>
      <c r="E5145" s="144">
        <v>0</v>
      </c>
      <c r="F5145" s="144">
        <v>140.13999999999999</v>
      </c>
      <c r="G5145" s="144">
        <v>0</v>
      </c>
      <c r="H5145" s="144">
        <v>0</v>
      </c>
      <c r="I5145" s="144">
        <v>140.13999999999999</v>
      </c>
    </row>
    <row r="5146" spans="1:9" x14ac:dyDescent="0.2">
      <c r="A5146" s="141" t="s">
        <v>10301</v>
      </c>
      <c r="B5146" s="142" t="s">
        <v>20522</v>
      </c>
      <c r="C5146" s="143">
        <v>163</v>
      </c>
      <c r="D5146" s="143">
        <v>2</v>
      </c>
      <c r="E5146" s="144">
        <v>246.29</v>
      </c>
      <c r="F5146" s="144">
        <v>193.58</v>
      </c>
      <c r="G5146" s="144">
        <v>168.33</v>
      </c>
      <c r="H5146" s="144">
        <v>26.22</v>
      </c>
      <c r="I5146" s="144">
        <v>388.13</v>
      </c>
    </row>
    <row r="5147" spans="1:9" x14ac:dyDescent="0.2">
      <c r="A5147" s="141" t="s">
        <v>10303</v>
      </c>
      <c r="B5147" s="142" t="s">
        <v>20523</v>
      </c>
      <c r="C5147" s="143">
        <v>317</v>
      </c>
      <c r="D5147" s="143">
        <v>5</v>
      </c>
      <c r="E5147" s="144">
        <v>2872.45</v>
      </c>
      <c r="F5147" s="144">
        <v>376.47</v>
      </c>
      <c r="G5147" s="144">
        <v>420.82</v>
      </c>
      <c r="H5147" s="144">
        <v>305.74</v>
      </c>
      <c r="I5147" s="144">
        <v>1103.03</v>
      </c>
    </row>
    <row r="5148" spans="1:9" x14ac:dyDescent="0.2">
      <c r="A5148" s="141" t="s">
        <v>10305</v>
      </c>
      <c r="B5148" s="142" t="s">
        <v>20524</v>
      </c>
      <c r="C5148" s="143">
        <v>58</v>
      </c>
      <c r="D5148" s="143">
        <v>1</v>
      </c>
      <c r="E5148" s="144">
        <v>186.61</v>
      </c>
      <c r="F5148" s="144">
        <v>68.88</v>
      </c>
      <c r="G5148" s="144">
        <v>84.16</v>
      </c>
      <c r="H5148" s="144">
        <v>19.86</v>
      </c>
      <c r="I5148" s="144">
        <v>172.9</v>
      </c>
    </row>
    <row r="5149" spans="1:9" x14ac:dyDescent="0.2">
      <c r="A5149" s="141" t="s">
        <v>10307</v>
      </c>
      <c r="B5149" s="142" t="s">
        <v>20525</v>
      </c>
      <c r="C5149" s="143">
        <v>47</v>
      </c>
      <c r="D5149" s="143">
        <v>2</v>
      </c>
      <c r="E5149" s="144">
        <v>497.64</v>
      </c>
      <c r="F5149" s="144">
        <v>55.82</v>
      </c>
      <c r="G5149" s="144">
        <v>168.33</v>
      </c>
      <c r="H5149" s="144">
        <v>52.97</v>
      </c>
      <c r="I5149" s="144">
        <v>277.12</v>
      </c>
    </row>
    <row r="5150" spans="1:9" x14ac:dyDescent="0.2">
      <c r="A5150" s="141" t="s">
        <v>10309</v>
      </c>
      <c r="B5150" s="142" t="s">
        <v>20526</v>
      </c>
      <c r="C5150" s="143">
        <v>165</v>
      </c>
      <c r="D5150" s="143">
        <v>0</v>
      </c>
      <c r="E5150" s="144">
        <v>0</v>
      </c>
      <c r="F5150" s="144">
        <v>195.95</v>
      </c>
      <c r="G5150" s="144">
        <v>0</v>
      </c>
      <c r="H5150" s="144">
        <v>0</v>
      </c>
      <c r="I5150" s="144">
        <v>195.95</v>
      </c>
    </row>
    <row r="5151" spans="1:9" x14ac:dyDescent="0.2">
      <c r="A5151" s="141" t="s">
        <v>10311</v>
      </c>
      <c r="B5151" s="142" t="s">
        <v>20527</v>
      </c>
      <c r="C5151" s="143">
        <v>408</v>
      </c>
      <c r="D5151" s="143">
        <v>2</v>
      </c>
      <c r="E5151" s="144">
        <v>353.23</v>
      </c>
      <c r="F5151" s="144">
        <v>484.54</v>
      </c>
      <c r="G5151" s="144">
        <v>168.33</v>
      </c>
      <c r="H5151" s="144">
        <v>37.6</v>
      </c>
      <c r="I5151" s="144">
        <v>690.47</v>
      </c>
    </row>
    <row r="5152" spans="1:9" x14ac:dyDescent="0.2">
      <c r="A5152" s="141" t="s">
        <v>10313</v>
      </c>
      <c r="B5152" s="142" t="s">
        <v>20528</v>
      </c>
      <c r="C5152" s="143">
        <v>81</v>
      </c>
      <c r="D5152" s="143">
        <v>0</v>
      </c>
      <c r="E5152" s="144">
        <v>0</v>
      </c>
      <c r="F5152" s="144">
        <v>96.2</v>
      </c>
      <c r="G5152" s="144">
        <v>0</v>
      </c>
      <c r="H5152" s="144">
        <v>0</v>
      </c>
      <c r="I5152" s="144">
        <v>96.2</v>
      </c>
    </row>
    <row r="5153" spans="1:9" x14ac:dyDescent="0.2">
      <c r="A5153" s="141" t="s">
        <v>10315</v>
      </c>
      <c r="B5153" s="142" t="s">
        <v>20529</v>
      </c>
      <c r="C5153" s="143">
        <v>103</v>
      </c>
      <c r="D5153" s="143">
        <v>0</v>
      </c>
      <c r="E5153" s="144">
        <v>0</v>
      </c>
      <c r="F5153" s="144">
        <v>122.32</v>
      </c>
      <c r="G5153" s="144">
        <v>0</v>
      </c>
      <c r="H5153" s="144">
        <v>0</v>
      </c>
      <c r="I5153" s="144">
        <v>122.32</v>
      </c>
    </row>
    <row r="5154" spans="1:9" x14ac:dyDescent="0.2">
      <c r="A5154" s="141" t="s">
        <v>10317</v>
      </c>
      <c r="B5154" s="142" t="s">
        <v>20530</v>
      </c>
      <c r="C5154" s="143">
        <v>190</v>
      </c>
      <c r="D5154" s="143">
        <v>0</v>
      </c>
      <c r="E5154" s="144">
        <v>0</v>
      </c>
      <c r="F5154" s="144">
        <v>225.65</v>
      </c>
      <c r="G5154" s="144">
        <v>0</v>
      </c>
      <c r="H5154" s="144">
        <v>0</v>
      </c>
      <c r="I5154" s="144">
        <v>225.65</v>
      </c>
    </row>
    <row r="5155" spans="1:9" x14ac:dyDescent="0.2">
      <c r="A5155" s="141" t="s">
        <v>10319</v>
      </c>
      <c r="B5155" s="142" t="s">
        <v>20531</v>
      </c>
      <c r="C5155" s="143">
        <v>104</v>
      </c>
      <c r="D5155" s="143">
        <v>0</v>
      </c>
      <c r="E5155" s="144">
        <v>0</v>
      </c>
      <c r="F5155" s="144">
        <v>123.51</v>
      </c>
      <c r="G5155" s="144">
        <v>0</v>
      </c>
      <c r="H5155" s="144">
        <v>0</v>
      </c>
      <c r="I5155" s="144">
        <v>123.51</v>
      </c>
    </row>
    <row r="5156" spans="1:9" x14ac:dyDescent="0.2">
      <c r="A5156" s="141" t="s">
        <v>10321</v>
      </c>
      <c r="B5156" s="142" t="s">
        <v>20532</v>
      </c>
      <c r="C5156" s="143">
        <v>175</v>
      </c>
      <c r="D5156" s="143">
        <v>3</v>
      </c>
      <c r="E5156" s="144">
        <v>38195.550000000003</v>
      </c>
      <c r="F5156" s="144">
        <v>207.83</v>
      </c>
      <c r="G5156" s="144">
        <v>252.49</v>
      </c>
      <c r="H5156" s="144">
        <v>4065.5</v>
      </c>
      <c r="I5156" s="144">
        <v>4525.82</v>
      </c>
    </row>
    <row r="5157" spans="1:9" x14ac:dyDescent="0.2">
      <c r="A5157" s="141" t="s">
        <v>10323</v>
      </c>
      <c r="B5157" s="142" t="s">
        <v>20533</v>
      </c>
      <c r="C5157" s="143">
        <v>329</v>
      </c>
      <c r="D5157" s="143">
        <v>6</v>
      </c>
      <c r="E5157" s="144">
        <v>1749.52</v>
      </c>
      <c r="F5157" s="144">
        <v>390.72</v>
      </c>
      <c r="G5157" s="144">
        <v>504.98</v>
      </c>
      <c r="H5157" s="144">
        <v>186.22</v>
      </c>
      <c r="I5157" s="144">
        <v>1081.92</v>
      </c>
    </row>
    <row r="5158" spans="1:9" x14ac:dyDescent="0.2">
      <c r="A5158" s="141" t="s">
        <v>10325</v>
      </c>
      <c r="B5158" s="142" t="s">
        <v>20534</v>
      </c>
      <c r="C5158" s="143">
        <v>151</v>
      </c>
      <c r="D5158" s="143">
        <v>6</v>
      </c>
      <c r="E5158" s="144">
        <v>1709.11</v>
      </c>
      <c r="F5158" s="144">
        <v>179.33</v>
      </c>
      <c r="G5158" s="144">
        <v>504.98</v>
      </c>
      <c r="H5158" s="144">
        <v>181.92</v>
      </c>
      <c r="I5158" s="144">
        <v>866.23</v>
      </c>
    </row>
    <row r="5159" spans="1:9" x14ac:dyDescent="0.2">
      <c r="A5159" s="141" t="s">
        <v>10327</v>
      </c>
      <c r="B5159" s="142" t="s">
        <v>20535</v>
      </c>
      <c r="C5159" s="143">
        <v>255</v>
      </c>
      <c r="D5159" s="143">
        <v>4</v>
      </c>
      <c r="E5159" s="144">
        <v>870.86</v>
      </c>
      <c r="F5159" s="144">
        <v>302.83999999999997</v>
      </c>
      <c r="G5159" s="144">
        <v>336.66</v>
      </c>
      <c r="H5159" s="144">
        <v>92.7</v>
      </c>
      <c r="I5159" s="144">
        <v>732.2</v>
      </c>
    </row>
    <row r="5160" spans="1:9" x14ac:dyDescent="0.2">
      <c r="A5160" s="141" t="s">
        <v>10329</v>
      </c>
      <c r="B5160" s="142" t="s">
        <v>20536</v>
      </c>
      <c r="C5160" s="143">
        <v>257</v>
      </c>
      <c r="D5160" s="143">
        <v>3</v>
      </c>
      <c r="E5160" s="144">
        <v>834.58</v>
      </c>
      <c r="F5160" s="144">
        <v>305.22000000000003</v>
      </c>
      <c r="G5160" s="144">
        <v>252.49</v>
      </c>
      <c r="H5160" s="144">
        <v>88.83</v>
      </c>
      <c r="I5160" s="144">
        <v>646.54</v>
      </c>
    </row>
    <row r="5161" spans="1:9" x14ac:dyDescent="0.2">
      <c r="A5161" s="141" t="s">
        <v>10331</v>
      </c>
      <c r="B5161" s="142" t="s">
        <v>20537</v>
      </c>
      <c r="C5161" s="143">
        <v>388</v>
      </c>
      <c r="D5161" s="143">
        <v>5</v>
      </c>
      <c r="E5161" s="144">
        <v>1113.96</v>
      </c>
      <c r="F5161" s="144">
        <v>460.79</v>
      </c>
      <c r="G5161" s="144">
        <v>420.82</v>
      </c>
      <c r="H5161" s="144">
        <v>118.57</v>
      </c>
      <c r="I5161" s="144">
        <v>1000.18</v>
      </c>
    </row>
    <row r="5162" spans="1:9" x14ac:dyDescent="0.2">
      <c r="A5162" s="141" t="s">
        <v>10333</v>
      </c>
      <c r="B5162" s="142" t="s">
        <v>20538</v>
      </c>
      <c r="C5162" s="143">
        <v>51</v>
      </c>
      <c r="D5162" s="143">
        <v>0</v>
      </c>
      <c r="E5162" s="144">
        <v>0</v>
      </c>
      <c r="F5162" s="144">
        <v>60.57</v>
      </c>
      <c r="G5162" s="144">
        <v>0</v>
      </c>
      <c r="H5162" s="144">
        <v>0</v>
      </c>
      <c r="I5162" s="144">
        <v>60.57</v>
      </c>
    </row>
    <row r="5163" spans="1:9" x14ac:dyDescent="0.2">
      <c r="A5163" s="141" t="s">
        <v>10335</v>
      </c>
      <c r="B5163" s="142" t="s">
        <v>20539</v>
      </c>
      <c r="C5163" s="143">
        <v>313</v>
      </c>
      <c r="D5163" s="143">
        <v>3</v>
      </c>
      <c r="E5163" s="144">
        <v>1150.55</v>
      </c>
      <c r="F5163" s="144">
        <v>371.72</v>
      </c>
      <c r="G5163" s="144">
        <v>252.49</v>
      </c>
      <c r="H5163" s="144">
        <v>122.46</v>
      </c>
      <c r="I5163" s="144">
        <v>746.67</v>
      </c>
    </row>
    <row r="5164" spans="1:9" x14ac:dyDescent="0.2">
      <c r="A5164" s="141" t="s">
        <v>10337</v>
      </c>
      <c r="B5164" s="142" t="s">
        <v>20540</v>
      </c>
      <c r="C5164" s="143">
        <v>222</v>
      </c>
      <c r="D5164" s="143">
        <v>2</v>
      </c>
      <c r="E5164" s="144">
        <v>645.76</v>
      </c>
      <c r="F5164" s="144">
        <v>263.64999999999998</v>
      </c>
      <c r="G5164" s="144">
        <v>168.33</v>
      </c>
      <c r="H5164" s="144">
        <v>68.739999999999995</v>
      </c>
      <c r="I5164" s="144">
        <v>500.72</v>
      </c>
    </row>
    <row r="5165" spans="1:9" x14ac:dyDescent="0.2">
      <c r="A5165" s="141" t="s">
        <v>10339</v>
      </c>
      <c r="B5165" s="142" t="s">
        <v>20541</v>
      </c>
      <c r="C5165" s="143">
        <v>125</v>
      </c>
      <c r="D5165" s="143">
        <v>6</v>
      </c>
      <c r="E5165" s="144">
        <v>1829.67</v>
      </c>
      <c r="F5165" s="144">
        <v>148.44999999999999</v>
      </c>
      <c r="G5165" s="144">
        <v>504.98</v>
      </c>
      <c r="H5165" s="144">
        <v>194.75</v>
      </c>
      <c r="I5165" s="144">
        <v>848.18</v>
      </c>
    </row>
    <row r="5166" spans="1:9" x14ac:dyDescent="0.2">
      <c r="A5166" s="141" t="s">
        <v>10341</v>
      </c>
      <c r="B5166" s="142" t="s">
        <v>20542</v>
      </c>
      <c r="C5166" s="143">
        <v>323</v>
      </c>
      <c r="D5166" s="143">
        <v>4</v>
      </c>
      <c r="E5166" s="144">
        <v>2281.86</v>
      </c>
      <c r="F5166" s="144">
        <v>383.6</v>
      </c>
      <c r="G5166" s="144">
        <v>336.66</v>
      </c>
      <c r="H5166" s="144">
        <v>242.88</v>
      </c>
      <c r="I5166" s="144">
        <v>963.14</v>
      </c>
    </row>
    <row r="5167" spans="1:9" x14ac:dyDescent="0.2">
      <c r="A5167" s="141" t="s">
        <v>10343</v>
      </c>
      <c r="B5167" s="142" t="s">
        <v>20543</v>
      </c>
      <c r="C5167" s="143">
        <v>122</v>
      </c>
      <c r="D5167" s="143">
        <v>12</v>
      </c>
      <c r="E5167" s="144">
        <v>2479.11</v>
      </c>
      <c r="F5167" s="144">
        <v>144.88999999999999</v>
      </c>
      <c r="G5167" s="144">
        <v>1009.97</v>
      </c>
      <c r="H5167" s="144">
        <v>263.87</v>
      </c>
      <c r="I5167" s="144">
        <v>1418.73</v>
      </c>
    </row>
    <row r="5168" spans="1:9" x14ac:dyDescent="0.2">
      <c r="A5168" s="141" t="s">
        <v>10345</v>
      </c>
      <c r="B5168" s="142" t="s">
        <v>20544</v>
      </c>
      <c r="C5168" s="143">
        <v>217</v>
      </c>
      <c r="D5168" s="143">
        <v>2</v>
      </c>
      <c r="E5168" s="144">
        <v>2326.87</v>
      </c>
      <c r="F5168" s="144">
        <v>257.70999999999998</v>
      </c>
      <c r="G5168" s="144">
        <v>168.33</v>
      </c>
      <c r="H5168" s="144">
        <v>247.67</v>
      </c>
      <c r="I5168" s="144">
        <v>673.71</v>
      </c>
    </row>
    <row r="5169" spans="1:9" x14ac:dyDescent="0.2">
      <c r="A5169" s="141" t="s">
        <v>10347</v>
      </c>
      <c r="B5169" s="142" t="s">
        <v>20545</v>
      </c>
      <c r="C5169" s="143">
        <v>1225</v>
      </c>
      <c r="D5169" s="143">
        <v>32</v>
      </c>
      <c r="E5169" s="144">
        <v>9391.18</v>
      </c>
      <c r="F5169" s="144">
        <v>1454.82</v>
      </c>
      <c r="G5169" s="144">
        <v>2693.24</v>
      </c>
      <c r="H5169" s="144">
        <v>999.59</v>
      </c>
      <c r="I5169" s="144">
        <v>5147.6499999999996</v>
      </c>
    </row>
    <row r="5170" spans="1:9" x14ac:dyDescent="0.2">
      <c r="A5170" s="141" t="s">
        <v>10349</v>
      </c>
      <c r="B5170" s="142" t="s">
        <v>20546</v>
      </c>
      <c r="C5170" s="143">
        <v>173</v>
      </c>
      <c r="D5170" s="143">
        <v>0</v>
      </c>
      <c r="E5170" s="144">
        <v>0</v>
      </c>
      <c r="F5170" s="144">
        <v>205.46</v>
      </c>
      <c r="G5170" s="144">
        <v>0</v>
      </c>
      <c r="H5170" s="144">
        <v>0</v>
      </c>
      <c r="I5170" s="144">
        <v>205.46</v>
      </c>
    </row>
    <row r="5171" spans="1:9" x14ac:dyDescent="0.2">
      <c r="A5171" s="141" t="s">
        <v>10351</v>
      </c>
      <c r="B5171" s="142" t="s">
        <v>20547</v>
      </c>
      <c r="C5171" s="143">
        <v>80</v>
      </c>
      <c r="D5171" s="143">
        <v>5</v>
      </c>
      <c r="E5171" s="144">
        <v>14785.25</v>
      </c>
      <c r="F5171" s="144">
        <v>95.01</v>
      </c>
      <c r="G5171" s="144">
        <v>420.82</v>
      </c>
      <c r="H5171" s="144">
        <v>1573.73</v>
      </c>
      <c r="I5171" s="144">
        <v>2089.56</v>
      </c>
    </row>
    <row r="5172" spans="1:9" x14ac:dyDescent="0.2">
      <c r="A5172" s="141" t="s">
        <v>10353</v>
      </c>
      <c r="B5172" s="142" t="s">
        <v>20548</v>
      </c>
      <c r="C5172" s="143">
        <v>87</v>
      </c>
      <c r="D5172" s="143">
        <v>1</v>
      </c>
      <c r="E5172" s="144">
        <v>186.61</v>
      </c>
      <c r="F5172" s="144">
        <v>103.32</v>
      </c>
      <c r="G5172" s="144">
        <v>84.16</v>
      </c>
      <c r="H5172" s="144">
        <v>19.86</v>
      </c>
      <c r="I5172" s="144">
        <v>207.34</v>
      </c>
    </row>
    <row r="5173" spans="1:9" x14ac:dyDescent="0.2">
      <c r="A5173" s="141" t="s">
        <v>10355</v>
      </c>
      <c r="B5173" s="142" t="s">
        <v>20549</v>
      </c>
      <c r="C5173" s="143">
        <v>138</v>
      </c>
      <c r="D5173" s="143">
        <v>3</v>
      </c>
      <c r="E5173" s="144">
        <v>1287.6600000000001</v>
      </c>
      <c r="F5173" s="144">
        <v>163.89</v>
      </c>
      <c r="G5173" s="144">
        <v>252.49</v>
      </c>
      <c r="H5173" s="144">
        <v>137.06</v>
      </c>
      <c r="I5173" s="144">
        <v>553.44000000000005</v>
      </c>
    </row>
    <row r="5174" spans="1:9" x14ac:dyDescent="0.2">
      <c r="A5174" s="141" t="s">
        <v>10357</v>
      </c>
      <c r="B5174" s="142" t="s">
        <v>20550</v>
      </c>
      <c r="C5174" s="143">
        <v>339</v>
      </c>
      <c r="D5174" s="143">
        <v>1</v>
      </c>
      <c r="E5174" s="144">
        <v>315.67</v>
      </c>
      <c r="F5174" s="144">
        <v>402.6</v>
      </c>
      <c r="G5174" s="144">
        <v>84.16</v>
      </c>
      <c r="H5174" s="144">
        <v>33.6</v>
      </c>
      <c r="I5174" s="144">
        <v>520.36</v>
      </c>
    </row>
    <row r="5175" spans="1:9" x14ac:dyDescent="0.2">
      <c r="A5175" s="141" t="s">
        <v>10359</v>
      </c>
      <c r="B5175" s="142" t="s">
        <v>20551</v>
      </c>
      <c r="C5175" s="143">
        <v>6123</v>
      </c>
      <c r="D5175" s="143">
        <v>116</v>
      </c>
      <c r="E5175" s="144">
        <v>51545.54</v>
      </c>
      <c r="F5175" s="144">
        <v>7271.72</v>
      </c>
      <c r="G5175" s="144">
        <v>9763</v>
      </c>
      <c r="H5175" s="144">
        <v>5486.46</v>
      </c>
      <c r="I5175" s="144">
        <v>22521.18</v>
      </c>
    </row>
    <row r="5176" spans="1:9" x14ac:dyDescent="0.2">
      <c r="A5176" s="141" t="s">
        <v>10361</v>
      </c>
      <c r="B5176" s="142" t="s">
        <v>20552</v>
      </c>
      <c r="C5176" s="143">
        <v>175</v>
      </c>
      <c r="D5176" s="143">
        <v>2</v>
      </c>
      <c r="E5176" s="144">
        <v>473.15</v>
      </c>
      <c r="F5176" s="144">
        <v>207.83</v>
      </c>
      <c r="G5176" s="144">
        <v>168.33</v>
      </c>
      <c r="H5176" s="144">
        <v>50.36</v>
      </c>
      <c r="I5176" s="144">
        <v>426.52</v>
      </c>
    </row>
    <row r="5177" spans="1:9" x14ac:dyDescent="0.2">
      <c r="A5177" s="141" t="s">
        <v>10363</v>
      </c>
      <c r="B5177" s="142" t="s">
        <v>20553</v>
      </c>
      <c r="C5177" s="143">
        <v>170</v>
      </c>
      <c r="D5177" s="143">
        <v>1</v>
      </c>
      <c r="E5177" s="144">
        <v>387.05</v>
      </c>
      <c r="F5177" s="144">
        <v>201.9</v>
      </c>
      <c r="G5177" s="144">
        <v>84.16</v>
      </c>
      <c r="H5177" s="144">
        <v>41.2</v>
      </c>
      <c r="I5177" s="144">
        <v>327.26</v>
      </c>
    </row>
    <row r="5178" spans="1:9" x14ac:dyDescent="0.2">
      <c r="A5178" s="141" t="s">
        <v>10365</v>
      </c>
      <c r="B5178" s="142" t="s">
        <v>20554</v>
      </c>
      <c r="C5178" s="143">
        <v>37</v>
      </c>
      <c r="D5178" s="143">
        <v>0</v>
      </c>
      <c r="E5178" s="144">
        <v>0</v>
      </c>
      <c r="F5178" s="144">
        <v>43.94</v>
      </c>
      <c r="G5178" s="144">
        <v>0</v>
      </c>
      <c r="H5178" s="144">
        <v>0</v>
      </c>
      <c r="I5178" s="144">
        <v>43.94</v>
      </c>
    </row>
    <row r="5179" spans="1:9" x14ac:dyDescent="0.2">
      <c r="A5179" s="141" t="s">
        <v>10367</v>
      </c>
      <c r="B5179" s="142" t="s">
        <v>20555</v>
      </c>
      <c r="C5179" s="143">
        <v>327</v>
      </c>
      <c r="D5179" s="143">
        <v>1</v>
      </c>
      <c r="E5179" s="144">
        <v>315.47000000000003</v>
      </c>
      <c r="F5179" s="144">
        <v>388.34</v>
      </c>
      <c r="G5179" s="144">
        <v>84.16</v>
      </c>
      <c r="H5179" s="144">
        <v>33.58</v>
      </c>
      <c r="I5179" s="144">
        <v>506.08</v>
      </c>
    </row>
    <row r="5180" spans="1:9" x14ac:dyDescent="0.2">
      <c r="A5180" s="141" t="s">
        <v>10369</v>
      </c>
      <c r="B5180" s="142" t="s">
        <v>20556</v>
      </c>
      <c r="C5180" s="143">
        <v>125</v>
      </c>
      <c r="D5180" s="143">
        <v>0</v>
      </c>
      <c r="E5180" s="144">
        <v>0</v>
      </c>
      <c r="F5180" s="144">
        <v>148.44999999999999</v>
      </c>
      <c r="G5180" s="144">
        <v>0</v>
      </c>
      <c r="H5180" s="144">
        <v>0</v>
      </c>
      <c r="I5180" s="144">
        <v>148.44999999999999</v>
      </c>
    </row>
    <row r="5181" spans="1:9" x14ac:dyDescent="0.2">
      <c r="A5181" s="141" t="s">
        <v>10371</v>
      </c>
      <c r="B5181" s="142" t="s">
        <v>20557</v>
      </c>
      <c r="C5181" s="143">
        <v>104</v>
      </c>
      <c r="D5181" s="143">
        <v>0</v>
      </c>
      <c r="E5181" s="144">
        <v>0</v>
      </c>
      <c r="F5181" s="144">
        <v>123.51</v>
      </c>
      <c r="G5181" s="144">
        <v>0</v>
      </c>
      <c r="H5181" s="144">
        <v>0</v>
      </c>
      <c r="I5181" s="144">
        <v>123.51</v>
      </c>
    </row>
    <row r="5182" spans="1:9" x14ac:dyDescent="0.2">
      <c r="A5182" s="141" t="s">
        <v>10373</v>
      </c>
      <c r="B5182" s="142" t="s">
        <v>20558</v>
      </c>
      <c r="C5182" s="143">
        <v>158</v>
      </c>
      <c r="D5182" s="143">
        <v>1</v>
      </c>
      <c r="E5182" s="144">
        <v>248.82</v>
      </c>
      <c r="F5182" s="144">
        <v>187.64</v>
      </c>
      <c r="G5182" s="144">
        <v>84.16</v>
      </c>
      <c r="H5182" s="144">
        <v>26.49</v>
      </c>
      <c r="I5182" s="144">
        <v>298.29000000000002</v>
      </c>
    </row>
    <row r="5183" spans="1:9" x14ac:dyDescent="0.2">
      <c r="A5183" s="141" t="s">
        <v>10375</v>
      </c>
      <c r="B5183" s="142" t="s">
        <v>20559</v>
      </c>
      <c r="C5183" s="143">
        <v>186</v>
      </c>
      <c r="D5183" s="143">
        <v>1</v>
      </c>
      <c r="E5183" s="144">
        <v>2740.62</v>
      </c>
      <c r="F5183" s="144">
        <v>220.9</v>
      </c>
      <c r="G5183" s="144">
        <v>84.16</v>
      </c>
      <c r="H5183" s="144">
        <v>291.70999999999998</v>
      </c>
      <c r="I5183" s="144">
        <v>596.77</v>
      </c>
    </row>
    <row r="5184" spans="1:9" x14ac:dyDescent="0.2">
      <c r="A5184" s="141" t="s">
        <v>10377</v>
      </c>
      <c r="B5184" s="142" t="s">
        <v>20560</v>
      </c>
      <c r="C5184" s="143">
        <v>54</v>
      </c>
      <c r="D5184" s="143">
        <v>2</v>
      </c>
      <c r="E5184" s="144">
        <v>406.48</v>
      </c>
      <c r="F5184" s="144">
        <v>64.13</v>
      </c>
      <c r="G5184" s="144">
        <v>168.33</v>
      </c>
      <c r="H5184" s="144">
        <v>43.26</v>
      </c>
      <c r="I5184" s="144">
        <v>275.72000000000003</v>
      </c>
    </row>
    <row r="5185" spans="1:9" x14ac:dyDescent="0.2">
      <c r="A5185" s="141" t="s">
        <v>10379</v>
      </c>
      <c r="B5185" s="142" t="s">
        <v>20561</v>
      </c>
      <c r="C5185" s="143">
        <v>203</v>
      </c>
      <c r="D5185" s="143">
        <v>1</v>
      </c>
      <c r="E5185" s="144">
        <v>186.61</v>
      </c>
      <c r="F5185" s="144">
        <v>241.09</v>
      </c>
      <c r="G5185" s="144">
        <v>84.16</v>
      </c>
      <c r="H5185" s="144">
        <v>19.86</v>
      </c>
      <c r="I5185" s="144">
        <v>345.11</v>
      </c>
    </row>
    <row r="5186" spans="1:9" x14ac:dyDescent="0.2">
      <c r="A5186" s="141" t="s">
        <v>10381</v>
      </c>
      <c r="B5186" s="142" t="s">
        <v>20562</v>
      </c>
      <c r="C5186" s="143">
        <v>53</v>
      </c>
      <c r="D5186" s="143">
        <v>1</v>
      </c>
      <c r="E5186" s="144">
        <v>186.61</v>
      </c>
      <c r="F5186" s="144">
        <v>62.94</v>
      </c>
      <c r="G5186" s="144">
        <v>84.16</v>
      </c>
      <c r="H5186" s="144">
        <v>19.86</v>
      </c>
      <c r="I5186" s="144">
        <v>166.96</v>
      </c>
    </row>
    <row r="5187" spans="1:9" x14ac:dyDescent="0.2">
      <c r="A5187" s="141" t="s">
        <v>10383</v>
      </c>
      <c r="B5187" s="142" t="s">
        <v>20563</v>
      </c>
      <c r="C5187" s="143">
        <v>140</v>
      </c>
      <c r="D5187" s="143">
        <v>0</v>
      </c>
      <c r="E5187" s="144">
        <v>0</v>
      </c>
      <c r="F5187" s="144">
        <v>166.26</v>
      </c>
      <c r="G5187" s="144">
        <v>0</v>
      </c>
      <c r="H5187" s="144">
        <v>0</v>
      </c>
      <c r="I5187" s="144">
        <v>166.26</v>
      </c>
    </row>
    <row r="5188" spans="1:9" x14ac:dyDescent="0.2">
      <c r="A5188" s="141" t="s">
        <v>10385</v>
      </c>
      <c r="B5188" s="142" t="s">
        <v>20564</v>
      </c>
      <c r="C5188" s="143">
        <v>37</v>
      </c>
      <c r="D5188" s="143">
        <v>0</v>
      </c>
      <c r="E5188" s="144">
        <v>0</v>
      </c>
      <c r="F5188" s="144">
        <v>43.94</v>
      </c>
      <c r="G5188" s="144">
        <v>0</v>
      </c>
      <c r="H5188" s="144">
        <v>0</v>
      </c>
      <c r="I5188" s="144">
        <v>43.94</v>
      </c>
    </row>
    <row r="5189" spans="1:9" x14ac:dyDescent="0.2">
      <c r="A5189" s="141" t="s">
        <v>10387</v>
      </c>
      <c r="B5189" s="142" t="s">
        <v>20565</v>
      </c>
      <c r="C5189" s="143">
        <v>147</v>
      </c>
      <c r="D5189" s="143">
        <v>2</v>
      </c>
      <c r="E5189" s="144">
        <v>497.64</v>
      </c>
      <c r="F5189" s="144">
        <v>174.58</v>
      </c>
      <c r="G5189" s="144">
        <v>168.33</v>
      </c>
      <c r="H5189" s="144">
        <v>52.97</v>
      </c>
      <c r="I5189" s="144">
        <v>395.88</v>
      </c>
    </row>
    <row r="5190" spans="1:9" x14ac:dyDescent="0.2">
      <c r="A5190" s="141" t="s">
        <v>10389</v>
      </c>
      <c r="B5190" s="142" t="s">
        <v>20566</v>
      </c>
      <c r="C5190" s="143">
        <v>218</v>
      </c>
      <c r="D5190" s="143">
        <v>2</v>
      </c>
      <c r="E5190" s="144">
        <v>882.92</v>
      </c>
      <c r="F5190" s="144">
        <v>258.89999999999998</v>
      </c>
      <c r="G5190" s="144">
        <v>168.33</v>
      </c>
      <c r="H5190" s="144">
        <v>93.98</v>
      </c>
      <c r="I5190" s="144">
        <v>521.21</v>
      </c>
    </row>
    <row r="5191" spans="1:9" x14ac:dyDescent="0.2">
      <c r="A5191" s="141" t="s">
        <v>10391</v>
      </c>
      <c r="B5191" s="142" t="s">
        <v>20567</v>
      </c>
      <c r="C5191" s="143">
        <v>73</v>
      </c>
      <c r="D5191" s="143">
        <v>0</v>
      </c>
      <c r="E5191" s="144">
        <v>0</v>
      </c>
      <c r="F5191" s="144">
        <v>86.7</v>
      </c>
      <c r="G5191" s="144">
        <v>0</v>
      </c>
      <c r="H5191" s="144">
        <v>0</v>
      </c>
      <c r="I5191" s="144">
        <v>86.7</v>
      </c>
    </row>
    <row r="5192" spans="1:9" x14ac:dyDescent="0.2">
      <c r="A5192" s="141" t="s">
        <v>10393</v>
      </c>
      <c r="B5192" s="142" t="s">
        <v>20568</v>
      </c>
      <c r="C5192" s="143">
        <v>370</v>
      </c>
      <c r="D5192" s="143">
        <v>1</v>
      </c>
      <c r="E5192" s="144">
        <v>1628.66</v>
      </c>
      <c r="F5192" s="144">
        <v>439.42</v>
      </c>
      <c r="G5192" s="144">
        <v>84.16</v>
      </c>
      <c r="H5192" s="144">
        <v>173.35</v>
      </c>
      <c r="I5192" s="144">
        <v>696.93</v>
      </c>
    </row>
    <row r="5193" spans="1:9" x14ac:dyDescent="0.2">
      <c r="A5193" s="141" t="s">
        <v>10395</v>
      </c>
      <c r="B5193" s="142" t="s">
        <v>20569</v>
      </c>
      <c r="C5193" s="143">
        <v>58</v>
      </c>
      <c r="D5193" s="143">
        <v>1</v>
      </c>
      <c r="E5193" s="144">
        <v>409.65</v>
      </c>
      <c r="F5193" s="144">
        <v>68.88</v>
      </c>
      <c r="G5193" s="144">
        <v>84.16</v>
      </c>
      <c r="H5193" s="144">
        <v>43.6</v>
      </c>
      <c r="I5193" s="144">
        <v>196.64</v>
      </c>
    </row>
    <row r="5194" spans="1:9" x14ac:dyDescent="0.2">
      <c r="A5194" s="141" t="s">
        <v>10397</v>
      </c>
      <c r="B5194" s="142" t="s">
        <v>20570</v>
      </c>
      <c r="C5194" s="143">
        <v>210</v>
      </c>
      <c r="D5194" s="143">
        <v>1</v>
      </c>
      <c r="E5194" s="144">
        <v>50.48</v>
      </c>
      <c r="F5194" s="144">
        <v>249.4</v>
      </c>
      <c r="G5194" s="144">
        <v>84.16</v>
      </c>
      <c r="H5194" s="144">
        <v>5.38</v>
      </c>
      <c r="I5194" s="144">
        <v>338.94</v>
      </c>
    </row>
    <row r="5195" spans="1:9" x14ac:dyDescent="0.2">
      <c r="A5195" s="141" t="s">
        <v>10399</v>
      </c>
      <c r="B5195" s="142" t="s">
        <v>20571</v>
      </c>
      <c r="C5195" s="143">
        <v>66</v>
      </c>
      <c r="D5195" s="143">
        <v>1</v>
      </c>
      <c r="E5195" s="144">
        <v>248.82</v>
      </c>
      <c r="F5195" s="144">
        <v>78.38</v>
      </c>
      <c r="G5195" s="144">
        <v>84.16</v>
      </c>
      <c r="H5195" s="144">
        <v>26.49</v>
      </c>
      <c r="I5195" s="144">
        <v>189.03</v>
      </c>
    </row>
    <row r="5196" spans="1:9" x14ac:dyDescent="0.2">
      <c r="A5196" s="141" t="s">
        <v>10401</v>
      </c>
      <c r="B5196" s="142" t="s">
        <v>20572</v>
      </c>
      <c r="C5196" s="143">
        <v>182</v>
      </c>
      <c r="D5196" s="143">
        <v>8</v>
      </c>
      <c r="E5196" s="144">
        <v>2048.4899999999998</v>
      </c>
      <c r="F5196" s="144">
        <v>216.14</v>
      </c>
      <c r="G5196" s="144">
        <v>673.31</v>
      </c>
      <c r="H5196" s="144">
        <v>218.04</v>
      </c>
      <c r="I5196" s="144">
        <v>1107.49</v>
      </c>
    </row>
    <row r="5197" spans="1:9" x14ac:dyDescent="0.2">
      <c r="A5197" s="141" t="s">
        <v>10403</v>
      </c>
      <c r="B5197" s="142" t="s">
        <v>20573</v>
      </c>
      <c r="C5197" s="143">
        <v>104</v>
      </c>
      <c r="D5197" s="143">
        <v>0</v>
      </c>
      <c r="E5197" s="144">
        <v>0</v>
      </c>
      <c r="F5197" s="144">
        <v>123.51</v>
      </c>
      <c r="G5197" s="144">
        <v>0</v>
      </c>
      <c r="H5197" s="144">
        <v>0</v>
      </c>
      <c r="I5197" s="144">
        <v>123.51</v>
      </c>
    </row>
    <row r="5198" spans="1:9" x14ac:dyDescent="0.2">
      <c r="A5198" s="141" t="s">
        <v>10405</v>
      </c>
      <c r="B5198" s="142" t="s">
        <v>20574</v>
      </c>
      <c r="C5198" s="143">
        <v>470</v>
      </c>
      <c r="D5198" s="143">
        <v>6</v>
      </c>
      <c r="E5198" s="144">
        <v>545.14</v>
      </c>
      <c r="F5198" s="144">
        <v>558.17999999999995</v>
      </c>
      <c r="G5198" s="144">
        <v>504.98</v>
      </c>
      <c r="H5198" s="144">
        <v>58.02</v>
      </c>
      <c r="I5198" s="144">
        <v>1121.18</v>
      </c>
    </row>
    <row r="5199" spans="1:9" x14ac:dyDescent="0.2">
      <c r="A5199" s="141" t="s">
        <v>10407</v>
      </c>
      <c r="B5199" s="142" t="s">
        <v>20575</v>
      </c>
      <c r="C5199" s="143">
        <v>198</v>
      </c>
      <c r="D5199" s="143">
        <v>7</v>
      </c>
      <c r="E5199" s="144">
        <v>1993.29</v>
      </c>
      <c r="F5199" s="144">
        <v>235.14</v>
      </c>
      <c r="G5199" s="144">
        <v>589.14</v>
      </c>
      <c r="H5199" s="144">
        <v>212.17</v>
      </c>
      <c r="I5199" s="144">
        <v>1036.45</v>
      </c>
    </row>
    <row r="5200" spans="1:9" x14ac:dyDescent="0.2">
      <c r="A5200" s="141" t="s">
        <v>10409</v>
      </c>
      <c r="B5200" s="142" t="s">
        <v>20576</v>
      </c>
      <c r="C5200" s="143">
        <v>352</v>
      </c>
      <c r="D5200" s="143">
        <v>2</v>
      </c>
      <c r="E5200" s="144">
        <v>452.82</v>
      </c>
      <c r="F5200" s="144">
        <v>418.04</v>
      </c>
      <c r="G5200" s="144">
        <v>168.33</v>
      </c>
      <c r="H5200" s="144">
        <v>48.2</v>
      </c>
      <c r="I5200" s="144">
        <v>634.57000000000005</v>
      </c>
    </row>
    <row r="5201" spans="1:9" x14ac:dyDescent="0.2">
      <c r="A5201" s="141" t="s">
        <v>10411</v>
      </c>
      <c r="B5201" s="142" t="s">
        <v>20577</v>
      </c>
      <c r="C5201" s="143">
        <v>159</v>
      </c>
      <c r="D5201" s="143">
        <v>0</v>
      </c>
      <c r="E5201" s="144">
        <v>0</v>
      </c>
      <c r="F5201" s="144">
        <v>188.83</v>
      </c>
      <c r="G5201" s="144">
        <v>0</v>
      </c>
      <c r="H5201" s="144">
        <v>0</v>
      </c>
      <c r="I5201" s="144">
        <v>188.83</v>
      </c>
    </row>
    <row r="5202" spans="1:9" x14ac:dyDescent="0.2">
      <c r="A5202" s="141" t="s">
        <v>10413</v>
      </c>
      <c r="B5202" s="142" t="s">
        <v>20578</v>
      </c>
      <c r="C5202" s="143">
        <v>89</v>
      </c>
      <c r="D5202" s="143">
        <v>0</v>
      </c>
      <c r="E5202" s="144">
        <v>0</v>
      </c>
      <c r="F5202" s="144">
        <v>105.7</v>
      </c>
      <c r="G5202" s="144">
        <v>0</v>
      </c>
      <c r="H5202" s="144">
        <v>0</v>
      </c>
      <c r="I5202" s="144">
        <v>105.7</v>
      </c>
    </row>
    <row r="5203" spans="1:9" x14ac:dyDescent="0.2">
      <c r="A5203" s="141" t="s">
        <v>10415</v>
      </c>
      <c r="B5203" s="142" t="s">
        <v>20579</v>
      </c>
      <c r="C5203" s="143">
        <v>143269</v>
      </c>
      <c r="D5203" s="143">
        <v>1598</v>
      </c>
      <c r="E5203" s="144">
        <v>911068.58</v>
      </c>
      <c r="F5203" s="144">
        <v>170147.42</v>
      </c>
      <c r="G5203" s="144">
        <v>134493.79</v>
      </c>
      <c r="H5203" s="144">
        <v>96973.440000000002</v>
      </c>
      <c r="I5203" s="144">
        <v>401614.65</v>
      </c>
    </row>
    <row r="5204" spans="1:9" x14ac:dyDescent="0.2">
      <c r="A5204" s="141" t="s">
        <v>10417</v>
      </c>
      <c r="B5204" s="142" t="s">
        <v>20580</v>
      </c>
      <c r="C5204" s="143">
        <v>98</v>
      </c>
      <c r="D5204" s="143">
        <v>1</v>
      </c>
      <c r="E5204" s="144">
        <v>186.61</v>
      </c>
      <c r="F5204" s="144">
        <v>116.38</v>
      </c>
      <c r="G5204" s="144">
        <v>84.16</v>
      </c>
      <c r="H5204" s="144">
        <v>19.86</v>
      </c>
      <c r="I5204" s="144">
        <v>220.4</v>
      </c>
    </row>
    <row r="5205" spans="1:9" x14ac:dyDescent="0.2">
      <c r="A5205" s="141" t="s">
        <v>10419</v>
      </c>
      <c r="B5205" s="142" t="s">
        <v>20581</v>
      </c>
      <c r="C5205" s="143">
        <v>124</v>
      </c>
      <c r="D5205" s="143">
        <v>0</v>
      </c>
      <c r="E5205" s="144">
        <v>0</v>
      </c>
      <c r="F5205" s="144">
        <v>147.26</v>
      </c>
      <c r="G5205" s="144">
        <v>0</v>
      </c>
      <c r="H5205" s="144">
        <v>0</v>
      </c>
      <c r="I5205" s="144">
        <v>147.26</v>
      </c>
    </row>
    <row r="5206" spans="1:9" x14ac:dyDescent="0.2">
      <c r="A5206" s="141" t="s">
        <v>10421</v>
      </c>
      <c r="B5206" s="142" t="s">
        <v>20582</v>
      </c>
      <c r="C5206" s="143">
        <v>76</v>
      </c>
      <c r="D5206" s="143">
        <v>2</v>
      </c>
      <c r="E5206" s="144">
        <v>835.83</v>
      </c>
      <c r="F5206" s="144">
        <v>90.26</v>
      </c>
      <c r="G5206" s="144">
        <v>168.33</v>
      </c>
      <c r="H5206" s="144">
        <v>88.97</v>
      </c>
      <c r="I5206" s="144">
        <v>347.56</v>
      </c>
    </row>
    <row r="5207" spans="1:9" x14ac:dyDescent="0.2">
      <c r="A5207" s="141" t="s">
        <v>10423</v>
      </c>
      <c r="B5207" s="142" t="s">
        <v>20583</v>
      </c>
      <c r="C5207" s="143">
        <v>1029</v>
      </c>
      <c r="D5207" s="143">
        <v>17</v>
      </c>
      <c r="E5207" s="144">
        <v>4848.8</v>
      </c>
      <c r="F5207" s="144">
        <v>1222.05</v>
      </c>
      <c r="G5207" s="144">
        <v>1430.78</v>
      </c>
      <c r="H5207" s="144">
        <v>516.1</v>
      </c>
      <c r="I5207" s="144">
        <v>3168.93</v>
      </c>
    </row>
    <row r="5208" spans="1:9" x14ac:dyDescent="0.2">
      <c r="A5208" s="141" t="s">
        <v>10425</v>
      </c>
      <c r="B5208" s="142" t="s">
        <v>16089</v>
      </c>
      <c r="C5208" s="143">
        <v>775</v>
      </c>
      <c r="D5208" s="143">
        <v>24</v>
      </c>
      <c r="E5208" s="144">
        <v>5100.5200000000004</v>
      </c>
      <c r="F5208" s="144">
        <v>920.4</v>
      </c>
      <c r="G5208" s="144">
        <v>2019.93</v>
      </c>
      <c r="H5208" s="144">
        <v>542.9</v>
      </c>
      <c r="I5208" s="144">
        <v>3483.23</v>
      </c>
    </row>
    <row r="5209" spans="1:9" x14ac:dyDescent="0.2">
      <c r="A5209" s="141" t="s">
        <v>10426</v>
      </c>
      <c r="B5209" s="142" t="s">
        <v>20584</v>
      </c>
      <c r="C5209" s="143">
        <v>79</v>
      </c>
      <c r="D5209" s="143">
        <v>0</v>
      </c>
      <c r="E5209" s="144">
        <v>0</v>
      </c>
      <c r="F5209" s="144">
        <v>93.82</v>
      </c>
      <c r="G5209" s="144">
        <v>0</v>
      </c>
      <c r="H5209" s="144">
        <v>0</v>
      </c>
      <c r="I5209" s="144">
        <v>93.82</v>
      </c>
    </row>
    <row r="5210" spans="1:9" x14ac:dyDescent="0.2">
      <c r="A5210" s="141" t="s">
        <v>10428</v>
      </c>
      <c r="B5210" s="142" t="s">
        <v>20585</v>
      </c>
      <c r="C5210" s="143">
        <v>38</v>
      </c>
      <c r="D5210" s="143">
        <v>0</v>
      </c>
      <c r="E5210" s="144">
        <v>0</v>
      </c>
      <c r="F5210" s="144">
        <v>45.13</v>
      </c>
      <c r="G5210" s="144">
        <v>0</v>
      </c>
      <c r="H5210" s="144">
        <v>0</v>
      </c>
      <c r="I5210" s="144">
        <v>45.13</v>
      </c>
    </row>
    <row r="5211" spans="1:9" x14ac:dyDescent="0.2">
      <c r="A5211" s="141" t="s">
        <v>10430</v>
      </c>
      <c r="B5211" s="142" t="s">
        <v>20586</v>
      </c>
      <c r="C5211" s="143">
        <v>231</v>
      </c>
      <c r="D5211" s="143">
        <v>1</v>
      </c>
      <c r="E5211" s="144">
        <v>186.61</v>
      </c>
      <c r="F5211" s="144">
        <v>274.33999999999997</v>
      </c>
      <c r="G5211" s="144">
        <v>84.16</v>
      </c>
      <c r="H5211" s="144">
        <v>19.86</v>
      </c>
      <c r="I5211" s="144">
        <v>378.36</v>
      </c>
    </row>
    <row r="5212" spans="1:9" x14ac:dyDescent="0.2">
      <c r="A5212" s="141" t="s">
        <v>10432</v>
      </c>
      <c r="B5212" s="142" t="s">
        <v>20587</v>
      </c>
      <c r="C5212" s="143">
        <v>116</v>
      </c>
      <c r="D5212" s="143">
        <v>0</v>
      </c>
      <c r="E5212" s="144">
        <v>0</v>
      </c>
      <c r="F5212" s="144">
        <v>137.76</v>
      </c>
      <c r="G5212" s="144">
        <v>0</v>
      </c>
      <c r="H5212" s="144">
        <v>0</v>
      </c>
      <c r="I5212" s="144">
        <v>137.76</v>
      </c>
    </row>
    <row r="5213" spans="1:9" x14ac:dyDescent="0.2">
      <c r="A5213" s="141" t="s">
        <v>10434</v>
      </c>
      <c r="B5213" s="142" t="s">
        <v>20588</v>
      </c>
      <c r="C5213" s="143">
        <v>357</v>
      </c>
      <c r="D5213" s="143">
        <v>1</v>
      </c>
      <c r="E5213" s="144">
        <v>110.2</v>
      </c>
      <c r="F5213" s="144">
        <v>423.98</v>
      </c>
      <c r="G5213" s="144">
        <v>84.16</v>
      </c>
      <c r="H5213" s="144">
        <v>11.73</v>
      </c>
      <c r="I5213" s="144">
        <v>519.87</v>
      </c>
    </row>
    <row r="5214" spans="1:9" x14ac:dyDescent="0.2">
      <c r="A5214" s="141" t="s">
        <v>10436</v>
      </c>
      <c r="B5214" s="142" t="s">
        <v>20589</v>
      </c>
      <c r="C5214" s="143">
        <v>367</v>
      </c>
      <c r="D5214" s="143">
        <v>0</v>
      </c>
      <c r="E5214" s="144">
        <v>0</v>
      </c>
      <c r="F5214" s="144">
        <v>435.86</v>
      </c>
      <c r="G5214" s="144">
        <v>0</v>
      </c>
      <c r="H5214" s="144">
        <v>0</v>
      </c>
      <c r="I5214" s="144">
        <v>435.86</v>
      </c>
    </row>
    <row r="5215" spans="1:9" x14ac:dyDescent="0.2">
      <c r="A5215" s="141" t="s">
        <v>10438</v>
      </c>
      <c r="B5215" s="142" t="s">
        <v>20590</v>
      </c>
      <c r="C5215" s="143">
        <v>228</v>
      </c>
      <c r="D5215" s="143">
        <v>0</v>
      </c>
      <c r="E5215" s="144">
        <v>0</v>
      </c>
      <c r="F5215" s="144">
        <v>270.77999999999997</v>
      </c>
      <c r="G5215" s="144">
        <v>0</v>
      </c>
      <c r="H5215" s="144">
        <v>0</v>
      </c>
      <c r="I5215" s="144">
        <v>270.77999999999997</v>
      </c>
    </row>
    <row r="5216" spans="1:9" x14ac:dyDescent="0.2">
      <c r="A5216" s="141" t="s">
        <v>10440</v>
      </c>
      <c r="B5216" s="142" t="s">
        <v>20591</v>
      </c>
      <c r="C5216" s="143">
        <v>332</v>
      </c>
      <c r="D5216" s="143">
        <v>4</v>
      </c>
      <c r="E5216" s="144">
        <v>2197.0100000000002</v>
      </c>
      <c r="F5216" s="144">
        <v>394.29</v>
      </c>
      <c r="G5216" s="144">
        <v>336.66</v>
      </c>
      <c r="H5216" s="144">
        <v>233.85</v>
      </c>
      <c r="I5216" s="144">
        <v>964.8</v>
      </c>
    </row>
    <row r="5217" spans="1:9" x14ac:dyDescent="0.2">
      <c r="A5217" s="141" t="s">
        <v>10442</v>
      </c>
      <c r="B5217" s="142" t="s">
        <v>20592</v>
      </c>
      <c r="C5217" s="143">
        <v>332</v>
      </c>
      <c r="D5217" s="143">
        <v>3</v>
      </c>
      <c r="E5217" s="144">
        <v>421.11</v>
      </c>
      <c r="F5217" s="144">
        <v>394.29</v>
      </c>
      <c r="G5217" s="144">
        <v>252.49</v>
      </c>
      <c r="H5217" s="144">
        <v>44.82</v>
      </c>
      <c r="I5217" s="144">
        <v>691.6</v>
      </c>
    </row>
    <row r="5218" spans="1:9" x14ac:dyDescent="0.2">
      <c r="A5218" s="141" t="s">
        <v>10444</v>
      </c>
      <c r="B5218" s="142" t="s">
        <v>20593</v>
      </c>
      <c r="C5218" s="143">
        <v>209</v>
      </c>
      <c r="D5218" s="143">
        <v>3</v>
      </c>
      <c r="E5218" s="144">
        <v>1642.06</v>
      </c>
      <c r="F5218" s="144">
        <v>248.21</v>
      </c>
      <c r="G5218" s="144">
        <v>252.49</v>
      </c>
      <c r="H5218" s="144">
        <v>174.78</v>
      </c>
      <c r="I5218" s="144">
        <v>675.48</v>
      </c>
    </row>
    <row r="5219" spans="1:9" x14ac:dyDescent="0.2">
      <c r="A5219" s="141" t="s">
        <v>10446</v>
      </c>
      <c r="B5219" s="142" t="s">
        <v>20594</v>
      </c>
      <c r="C5219" s="143">
        <v>132</v>
      </c>
      <c r="D5219" s="143">
        <v>6</v>
      </c>
      <c r="E5219" s="144">
        <v>432.72</v>
      </c>
      <c r="F5219" s="144">
        <v>156.77000000000001</v>
      </c>
      <c r="G5219" s="144">
        <v>504.98</v>
      </c>
      <c r="H5219" s="144">
        <v>46.06</v>
      </c>
      <c r="I5219" s="144">
        <v>707.81</v>
      </c>
    </row>
    <row r="5220" spans="1:9" x14ac:dyDescent="0.2">
      <c r="A5220" s="141" t="s">
        <v>10448</v>
      </c>
      <c r="B5220" s="142" t="s">
        <v>20595</v>
      </c>
      <c r="C5220" s="143">
        <v>276</v>
      </c>
      <c r="D5220" s="143">
        <v>7</v>
      </c>
      <c r="E5220" s="144">
        <v>1637.91</v>
      </c>
      <c r="F5220" s="144">
        <v>327.78</v>
      </c>
      <c r="G5220" s="144">
        <v>589.14</v>
      </c>
      <c r="H5220" s="144">
        <v>174.34</v>
      </c>
      <c r="I5220" s="144">
        <v>1091.26</v>
      </c>
    </row>
    <row r="5221" spans="1:9" x14ac:dyDescent="0.2">
      <c r="A5221" s="141" t="s">
        <v>10450</v>
      </c>
      <c r="B5221" s="142" t="s">
        <v>20596</v>
      </c>
      <c r="C5221" s="143">
        <v>96</v>
      </c>
      <c r="D5221" s="143">
        <v>5</v>
      </c>
      <c r="E5221" s="144">
        <v>4734.1499999999996</v>
      </c>
      <c r="F5221" s="144">
        <v>114.01</v>
      </c>
      <c r="G5221" s="144">
        <v>420.82</v>
      </c>
      <c r="H5221" s="144">
        <v>503.9</v>
      </c>
      <c r="I5221" s="144">
        <v>1038.73</v>
      </c>
    </row>
    <row r="5222" spans="1:9" x14ac:dyDescent="0.2">
      <c r="A5222" s="141" t="s">
        <v>10452</v>
      </c>
      <c r="B5222" s="142" t="s">
        <v>20597</v>
      </c>
      <c r="C5222" s="143">
        <v>100</v>
      </c>
      <c r="D5222" s="143">
        <v>2</v>
      </c>
      <c r="E5222" s="144">
        <v>342.13</v>
      </c>
      <c r="F5222" s="144">
        <v>118.76</v>
      </c>
      <c r="G5222" s="144">
        <v>168.33</v>
      </c>
      <c r="H5222" s="144">
        <v>36.42</v>
      </c>
      <c r="I5222" s="144">
        <v>323.51</v>
      </c>
    </row>
    <row r="5223" spans="1:9" x14ac:dyDescent="0.2">
      <c r="A5223" s="141" t="s">
        <v>10454</v>
      </c>
      <c r="B5223" s="142" t="s">
        <v>20598</v>
      </c>
      <c r="C5223" s="143">
        <v>14646</v>
      </c>
      <c r="D5223" s="143">
        <v>218</v>
      </c>
      <c r="E5223" s="144">
        <v>87511.1</v>
      </c>
      <c r="F5223" s="144">
        <v>17393.7</v>
      </c>
      <c r="G5223" s="144">
        <v>18347.71</v>
      </c>
      <c r="H5223" s="144">
        <v>9314.6200000000008</v>
      </c>
      <c r="I5223" s="144">
        <v>45056.03</v>
      </c>
    </row>
    <row r="5224" spans="1:9" x14ac:dyDescent="0.2">
      <c r="A5224" s="141" t="s">
        <v>10456</v>
      </c>
      <c r="B5224" s="142" t="s">
        <v>20599</v>
      </c>
      <c r="C5224" s="143">
        <v>297</v>
      </c>
      <c r="D5224" s="143">
        <v>7</v>
      </c>
      <c r="E5224" s="144">
        <v>2098.73</v>
      </c>
      <c r="F5224" s="144">
        <v>352.72</v>
      </c>
      <c r="G5224" s="144">
        <v>589.14</v>
      </c>
      <c r="H5224" s="144">
        <v>223.38</v>
      </c>
      <c r="I5224" s="144">
        <v>1165.24</v>
      </c>
    </row>
    <row r="5225" spans="1:9" x14ac:dyDescent="0.2">
      <c r="A5225" s="141" t="s">
        <v>10458</v>
      </c>
      <c r="B5225" s="142" t="s">
        <v>20600</v>
      </c>
      <c r="C5225" s="143">
        <v>462</v>
      </c>
      <c r="D5225" s="143">
        <v>10</v>
      </c>
      <c r="E5225" s="144">
        <v>3995.75</v>
      </c>
      <c r="F5225" s="144">
        <v>548.66999999999996</v>
      </c>
      <c r="G5225" s="144">
        <v>841.64</v>
      </c>
      <c r="H5225" s="144">
        <v>425.3</v>
      </c>
      <c r="I5225" s="144">
        <v>1815.61</v>
      </c>
    </row>
    <row r="5226" spans="1:9" x14ac:dyDescent="0.2">
      <c r="A5226" s="141" t="s">
        <v>10460</v>
      </c>
      <c r="B5226" s="142" t="s">
        <v>20601</v>
      </c>
      <c r="C5226" s="143">
        <v>178</v>
      </c>
      <c r="D5226" s="143">
        <v>0</v>
      </c>
      <c r="E5226" s="144">
        <v>0</v>
      </c>
      <c r="F5226" s="144">
        <v>211.39</v>
      </c>
      <c r="G5226" s="144">
        <v>0</v>
      </c>
      <c r="H5226" s="144">
        <v>0</v>
      </c>
      <c r="I5226" s="144">
        <v>211.39</v>
      </c>
    </row>
    <row r="5227" spans="1:9" x14ac:dyDescent="0.2">
      <c r="A5227" s="141" t="s">
        <v>10462</v>
      </c>
      <c r="B5227" s="142" t="s">
        <v>20602</v>
      </c>
      <c r="C5227" s="143">
        <v>253</v>
      </c>
      <c r="D5227" s="143">
        <v>3</v>
      </c>
      <c r="E5227" s="144">
        <v>64995.9</v>
      </c>
      <c r="F5227" s="144">
        <v>300.45999999999998</v>
      </c>
      <c r="G5227" s="144">
        <v>252.49</v>
      </c>
      <c r="H5227" s="144">
        <v>6918.11</v>
      </c>
      <c r="I5227" s="144">
        <v>7471.06</v>
      </c>
    </row>
    <row r="5228" spans="1:9" x14ac:dyDescent="0.2">
      <c r="A5228" s="141" t="s">
        <v>10464</v>
      </c>
      <c r="B5228" s="142" t="s">
        <v>20603</v>
      </c>
      <c r="C5228" s="143">
        <v>595</v>
      </c>
      <c r="D5228" s="143">
        <v>12</v>
      </c>
      <c r="E5228" s="144">
        <v>4630.18</v>
      </c>
      <c r="F5228" s="144">
        <v>706.62</v>
      </c>
      <c r="G5228" s="144">
        <v>1009.97</v>
      </c>
      <c r="H5228" s="144">
        <v>492.83</v>
      </c>
      <c r="I5228" s="144">
        <v>2209.42</v>
      </c>
    </row>
    <row r="5229" spans="1:9" x14ac:dyDescent="0.2">
      <c r="A5229" s="141" t="s">
        <v>10466</v>
      </c>
      <c r="B5229" s="142" t="s">
        <v>20604</v>
      </c>
      <c r="C5229" s="143">
        <v>99</v>
      </c>
      <c r="D5229" s="143">
        <v>0</v>
      </c>
      <c r="E5229" s="144">
        <v>0</v>
      </c>
      <c r="F5229" s="144">
        <v>117.58</v>
      </c>
      <c r="G5229" s="144">
        <v>0</v>
      </c>
      <c r="H5229" s="144">
        <v>0</v>
      </c>
      <c r="I5229" s="144">
        <v>117.58</v>
      </c>
    </row>
    <row r="5230" spans="1:9" x14ac:dyDescent="0.2">
      <c r="A5230" s="141" t="s">
        <v>10468</v>
      </c>
      <c r="B5230" s="142" t="s">
        <v>20605</v>
      </c>
      <c r="C5230" s="143">
        <v>275</v>
      </c>
      <c r="D5230" s="143">
        <v>8</v>
      </c>
      <c r="E5230" s="144">
        <v>376542.21</v>
      </c>
      <c r="F5230" s="144">
        <v>326.58999999999997</v>
      </c>
      <c r="G5230" s="144">
        <v>673.31</v>
      </c>
      <c r="H5230" s="144">
        <v>40078.86</v>
      </c>
      <c r="I5230" s="144">
        <v>41078.76</v>
      </c>
    </row>
    <row r="5231" spans="1:9" x14ac:dyDescent="0.2">
      <c r="A5231" s="141" t="s">
        <v>10470</v>
      </c>
      <c r="B5231" s="142" t="s">
        <v>20606</v>
      </c>
      <c r="C5231" s="143">
        <v>186</v>
      </c>
      <c r="D5231" s="143">
        <v>1</v>
      </c>
      <c r="E5231" s="144">
        <v>447.82</v>
      </c>
      <c r="F5231" s="144">
        <v>220.9</v>
      </c>
      <c r="G5231" s="144">
        <v>84.16</v>
      </c>
      <c r="H5231" s="144">
        <v>47.66</v>
      </c>
      <c r="I5231" s="144">
        <v>352.72</v>
      </c>
    </row>
    <row r="5232" spans="1:9" x14ac:dyDescent="0.2">
      <c r="A5232" s="141" t="s">
        <v>10472</v>
      </c>
      <c r="B5232" s="142" t="s">
        <v>20607</v>
      </c>
      <c r="C5232" s="143">
        <v>157</v>
      </c>
      <c r="D5232" s="143">
        <v>0</v>
      </c>
      <c r="E5232" s="144">
        <v>0</v>
      </c>
      <c r="F5232" s="144">
        <v>186.46</v>
      </c>
      <c r="G5232" s="144">
        <v>0</v>
      </c>
      <c r="H5232" s="144">
        <v>0</v>
      </c>
      <c r="I5232" s="144">
        <v>186.46</v>
      </c>
    </row>
    <row r="5233" spans="1:9" x14ac:dyDescent="0.2">
      <c r="A5233" s="141" t="s">
        <v>10474</v>
      </c>
      <c r="B5233" s="142" t="s">
        <v>20608</v>
      </c>
      <c r="C5233" s="143">
        <v>240</v>
      </c>
      <c r="D5233" s="143">
        <v>3</v>
      </c>
      <c r="E5233" s="144">
        <v>751.82</v>
      </c>
      <c r="F5233" s="144">
        <v>285.02</v>
      </c>
      <c r="G5233" s="144">
        <v>252.49</v>
      </c>
      <c r="H5233" s="144">
        <v>80.02</v>
      </c>
      <c r="I5233" s="144">
        <v>617.53</v>
      </c>
    </row>
    <row r="5234" spans="1:9" x14ac:dyDescent="0.2">
      <c r="A5234" s="141" t="s">
        <v>10476</v>
      </c>
      <c r="B5234" s="142" t="s">
        <v>20609</v>
      </c>
      <c r="C5234" s="143">
        <v>248</v>
      </c>
      <c r="D5234" s="143">
        <v>1</v>
      </c>
      <c r="E5234" s="144">
        <v>186.61</v>
      </c>
      <c r="F5234" s="144">
        <v>294.52999999999997</v>
      </c>
      <c r="G5234" s="144">
        <v>84.16</v>
      </c>
      <c r="H5234" s="144">
        <v>19.86</v>
      </c>
      <c r="I5234" s="144">
        <v>398.55</v>
      </c>
    </row>
    <row r="5235" spans="1:9" x14ac:dyDescent="0.2">
      <c r="A5235" s="141" t="s">
        <v>10478</v>
      </c>
      <c r="B5235" s="142" t="s">
        <v>20610</v>
      </c>
      <c r="C5235" s="143">
        <v>147</v>
      </c>
      <c r="D5235" s="143">
        <v>2</v>
      </c>
      <c r="E5235" s="144">
        <v>435.43</v>
      </c>
      <c r="F5235" s="144">
        <v>174.58</v>
      </c>
      <c r="G5235" s="144">
        <v>168.33</v>
      </c>
      <c r="H5235" s="144">
        <v>46.34</v>
      </c>
      <c r="I5235" s="144">
        <v>389.25</v>
      </c>
    </row>
    <row r="5236" spans="1:9" x14ac:dyDescent="0.2">
      <c r="A5236" s="141" t="s">
        <v>10480</v>
      </c>
      <c r="B5236" s="142" t="s">
        <v>20611</v>
      </c>
      <c r="C5236" s="143">
        <v>41</v>
      </c>
      <c r="D5236" s="143">
        <v>1</v>
      </c>
      <c r="E5236" s="144">
        <v>248.82</v>
      </c>
      <c r="F5236" s="144">
        <v>48.69</v>
      </c>
      <c r="G5236" s="144">
        <v>84.16</v>
      </c>
      <c r="H5236" s="144">
        <v>26.49</v>
      </c>
      <c r="I5236" s="144">
        <v>159.34</v>
      </c>
    </row>
    <row r="5237" spans="1:9" x14ac:dyDescent="0.2">
      <c r="A5237" s="141" t="s">
        <v>10482</v>
      </c>
      <c r="B5237" s="142" t="s">
        <v>20612</v>
      </c>
      <c r="C5237" s="143">
        <v>184</v>
      </c>
      <c r="D5237" s="143">
        <v>2</v>
      </c>
      <c r="E5237" s="144">
        <v>319.33</v>
      </c>
      <c r="F5237" s="144">
        <v>218.52</v>
      </c>
      <c r="G5237" s="144">
        <v>168.33</v>
      </c>
      <c r="H5237" s="144">
        <v>33.99</v>
      </c>
      <c r="I5237" s="144">
        <v>420.84</v>
      </c>
    </row>
    <row r="5238" spans="1:9" x14ac:dyDescent="0.2">
      <c r="A5238" s="141" t="s">
        <v>10484</v>
      </c>
      <c r="B5238" s="142" t="s">
        <v>20613</v>
      </c>
      <c r="C5238" s="143">
        <v>196</v>
      </c>
      <c r="D5238" s="143">
        <v>2</v>
      </c>
      <c r="E5238" s="144">
        <v>435.43</v>
      </c>
      <c r="F5238" s="144">
        <v>232.77</v>
      </c>
      <c r="G5238" s="144">
        <v>168.33</v>
      </c>
      <c r="H5238" s="144">
        <v>46.34</v>
      </c>
      <c r="I5238" s="144">
        <v>447.44</v>
      </c>
    </row>
    <row r="5239" spans="1:9" x14ac:dyDescent="0.2">
      <c r="A5239" s="141" t="s">
        <v>10486</v>
      </c>
      <c r="B5239" s="142" t="s">
        <v>20614</v>
      </c>
      <c r="C5239" s="143">
        <v>258</v>
      </c>
      <c r="D5239" s="143">
        <v>3</v>
      </c>
      <c r="E5239" s="144">
        <v>8950.0300000000007</v>
      </c>
      <c r="F5239" s="144">
        <v>306.39999999999998</v>
      </c>
      <c r="G5239" s="144">
        <v>252.49</v>
      </c>
      <c r="H5239" s="144">
        <v>952.63</v>
      </c>
      <c r="I5239" s="144">
        <v>1511.52</v>
      </c>
    </row>
    <row r="5240" spans="1:9" x14ac:dyDescent="0.2">
      <c r="A5240" s="141" t="s">
        <v>10488</v>
      </c>
      <c r="B5240" s="142" t="s">
        <v>20615</v>
      </c>
      <c r="C5240" s="143">
        <v>553</v>
      </c>
      <c r="D5240" s="143">
        <v>3</v>
      </c>
      <c r="E5240" s="144">
        <v>13723.91</v>
      </c>
      <c r="F5240" s="144">
        <v>656.74</v>
      </c>
      <c r="G5240" s="144">
        <v>252.49</v>
      </c>
      <c r="H5240" s="144">
        <v>1460.76</v>
      </c>
      <c r="I5240" s="144">
        <v>2369.9899999999998</v>
      </c>
    </row>
    <row r="5241" spans="1:9" x14ac:dyDescent="0.2">
      <c r="A5241" s="141" t="s">
        <v>10490</v>
      </c>
      <c r="B5241" s="142" t="s">
        <v>20616</v>
      </c>
      <c r="C5241" s="143">
        <v>109</v>
      </c>
      <c r="D5241" s="143">
        <v>0</v>
      </c>
      <c r="E5241" s="144">
        <v>0</v>
      </c>
      <c r="F5241" s="144">
        <v>129.44999999999999</v>
      </c>
      <c r="G5241" s="144">
        <v>0</v>
      </c>
      <c r="H5241" s="144">
        <v>0</v>
      </c>
      <c r="I5241" s="144">
        <v>129.44999999999999</v>
      </c>
    </row>
    <row r="5242" spans="1:9" x14ac:dyDescent="0.2">
      <c r="A5242" s="141" t="s">
        <v>10492</v>
      </c>
      <c r="B5242" s="142" t="s">
        <v>20617</v>
      </c>
      <c r="C5242" s="143">
        <v>80</v>
      </c>
      <c r="D5242" s="143">
        <v>7</v>
      </c>
      <c r="E5242" s="144">
        <v>3788.62</v>
      </c>
      <c r="F5242" s="144">
        <v>95.01</v>
      </c>
      <c r="G5242" s="144">
        <v>589.14</v>
      </c>
      <c r="H5242" s="144">
        <v>403.26</v>
      </c>
      <c r="I5242" s="144">
        <v>1087.4100000000001</v>
      </c>
    </row>
    <row r="5243" spans="1:9" x14ac:dyDescent="0.2">
      <c r="A5243" s="141" t="s">
        <v>10494</v>
      </c>
      <c r="B5243" s="142" t="s">
        <v>20618</v>
      </c>
      <c r="C5243" s="143">
        <v>783</v>
      </c>
      <c r="D5243" s="143">
        <v>23</v>
      </c>
      <c r="E5243" s="144">
        <v>7389.81</v>
      </c>
      <c r="F5243" s="144">
        <v>929.9</v>
      </c>
      <c r="G5243" s="144">
        <v>1935.77</v>
      </c>
      <c r="H5243" s="144">
        <v>786.57</v>
      </c>
      <c r="I5243" s="144">
        <v>3652.24</v>
      </c>
    </row>
    <row r="5244" spans="1:9" x14ac:dyDescent="0.2">
      <c r="A5244" s="141" t="s">
        <v>10496</v>
      </c>
      <c r="B5244" s="142" t="s">
        <v>20619</v>
      </c>
      <c r="C5244" s="143">
        <v>288</v>
      </c>
      <c r="D5244" s="143">
        <v>2</v>
      </c>
      <c r="E5244" s="144">
        <v>143.1</v>
      </c>
      <c r="F5244" s="144">
        <v>342.03</v>
      </c>
      <c r="G5244" s="144">
        <v>168.33</v>
      </c>
      <c r="H5244" s="144">
        <v>15.23</v>
      </c>
      <c r="I5244" s="144">
        <v>525.59</v>
      </c>
    </row>
    <row r="5245" spans="1:9" x14ac:dyDescent="0.2">
      <c r="A5245" s="141" t="s">
        <v>10498</v>
      </c>
      <c r="B5245" s="142" t="s">
        <v>20620</v>
      </c>
      <c r="C5245" s="143">
        <v>196</v>
      </c>
      <c r="D5245" s="143">
        <v>2</v>
      </c>
      <c r="E5245" s="144">
        <v>648.19000000000005</v>
      </c>
      <c r="F5245" s="144">
        <v>232.77</v>
      </c>
      <c r="G5245" s="144">
        <v>168.33</v>
      </c>
      <c r="H5245" s="144">
        <v>68.989999999999995</v>
      </c>
      <c r="I5245" s="144">
        <v>470.09</v>
      </c>
    </row>
    <row r="5246" spans="1:9" x14ac:dyDescent="0.2">
      <c r="A5246" s="141" t="s">
        <v>10500</v>
      </c>
      <c r="B5246" s="142" t="s">
        <v>20621</v>
      </c>
      <c r="C5246" s="143">
        <v>82</v>
      </c>
      <c r="D5246" s="143">
        <v>0</v>
      </c>
      <c r="E5246" s="144">
        <v>0</v>
      </c>
      <c r="F5246" s="144">
        <v>97.38</v>
      </c>
      <c r="G5246" s="144">
        <v>0</v>
      </c>
      <c r="H5246" s="144">
        <v>0</v>
      </c>
      <c r="I5246" s="144">
        <v>97.38</v>
      </c>
    </row>
    <row r="5247" spans="1:9" x14ac:dyDescent="0.2">
      <c r="A5247" s="141" t="s">
        <v>10502</v>
      </c>
      <c r="B5247" s="142" t="s">
        <v>20622</v>
      </c>
      <c r="C5247" s="143">
        <v>90</v>
      </c>
      <c r="D5247" s="143">
        <v>1</v>
      </c>
      <c r="E5247" s="144">
        <v>154.82</v>
      </c>
      <c r="F5247" s="144">
        <v>106.89</v>
      </c>
      <c r="G5247" s="144">
        <v>84.16</v>
      </c>
      <c r="H5247" s="144">
        <v>16.48</v>
      </c>
      <c r="I5247" s="144">
        <v>207.53</v>
      </c>
    </row>
    <row r="5248" spans="1:9" x14ac:dyDescent="0.2">
      <c r="A5248" s="141" t="s">
        <v>10504</v>
      </c>
      <c r="B5248" s="142" t="s">
        <v>20623</v>
      </c>
      <c r="C5248" s="143">
        <v>135</v>
      </c>
      <c r="D5248" s="143">
        <v>0</v>
      </c>
      <c r="E5248" s="144">
        <v>0</v>
      </c>
      <c r="F5248" s="144">
        <v>160.33000000000001</v>
      </c>
      <c r="G5248" s="144">
        <v>0</v>
      </c>
      <c r="H5248" s="144">
        <v>0</v>
      </c>
      <c r="I5248" s="144">
        <v>160.33000000000001</v>
      </c>
    </row>
    <row r="5249" spans="1:9" x14ac:dyDescent="0.2">
      <c r="A5249" s="141" t="s">
        <v>10506</v>
      </c>
      <c r="B5249" s="142" t="s">
        <v>20624</v>
      </c>
      <c r="C5249" s="143">
        <v>3096</v>
      </c>
      <c r="D5249" s="143">
        <v>23</v>
      </c>
      <c r="E5249" s="144">
        <v>6231.82</v>
      </c>
      <c r="F5249" s="144">
        <v>3676.83</v>
      </c>
      <c r="G5249" s="144">
        <v>1935.77</v>
      </c>
      <c r="H5249" s="144">
        <v>663.31</v>
      </c>
      <c r="I5249" s="144">
        <v>6275.91</v>
      </c>
    </row>
    <row r="5250" spans="1:9" x14ac:dyDescent="0.2">
      <c r="A5250" s="141" t="s">
        <v>10508</v>
      </c>
      <c r="B5250" s="142" t="s">
        <v>20625</v>
      </c>
      <c r="C5250" s="143">
        <v>534</v>
      </c>
      <c r="D5250" s="143">
        <v>6</v>
      </c>
      <c r="E5250" s="144">
        <v>3586.05</v>
      </c>
      <c r="F5250" s="144">
        <v>634.17999999999995</v>
      </c>
      <c r="G5250" s="144">
        <v>504.98</v>
      </c>
      <c r="H5250" s="144">
        <v>381.7</v>
      </c>
      <c r="I5250" s="144">
        <v>1520.86</v>
      </c>
    </row>
    <row r="5251" spans="1:9" x14ac:dyDescent="0.2">
      <c r="A5251" s="141" t="s">
        <v>10510</v>
      </c>
      <c r="B5251" s="142" t="s">
        <v>20626</v>
      </c>
      <c r="C5251" s="143">
        <v>328</v>
      </c>
      <c r="D5251" s="143">
        <v>7</v>
      </c>
      <c r="E5251" s="144">
        <v>1577.56</v>
      </c>
      <c r="F5251" s="144">
        <v>389.54</v>
      </c>
      <c r="G5251" s="144">
        <v>589.14</v>
      </c>
      <c r="H5251" s="144">
        <v>167.91</v>
      </c>
      <c r="I5251" s="144">
        <v>1146.5899999999999</v>
      </c>
    </row>
    <row r="5252" spans="1:9" x14ac:dyDescent="0.2">
      <c r="A5252" s="141" t="s">
        <v>10512</v>
      </c>
      <c r="B5252" s="142" t="s">
        <v>20627</v>
      </c>
      <c r="C5252" s="143">
        <v>92</v>
      </c>
      <c r="D5252" s="143">
        <v>0</v>
      </c>
      <c r="E5252" s="144">
        <v>0</v>
      </c>
      <c r="F5252" s="144">
        <v>109.26</v>
      </c>
      <c r="G5252" s="144">
        <v>0</v>
      </c>
      <c r="H5252" s="144">
        <v>0</v>
      </c>
      <c r="I5252" s="144">
        <v>109.26</v>
      </c>
    </row>
    <row r="5253" spans="1:9" x14ac:dyDescent="0.2">
      <c r="A5253" s="141" t="s">
        <v>10514</v>
      </c>
      <c r="B5253" s="142" t="s">
        <v>20628</v>
      </c>
      <c r="C5253" s="143">
        <v>201</v>
      </c>
      <c r="D5253" s="143">
        <v>5</v>
      </c>
      <c r="E5253" s="144">
        <v>1818.22</v>
      </c>
      <c r="F5253" s="144">
        <v>238.71</v>
      </c>
      <c r="G5253" s="144">
        <v>420.82</v>
      </c>
      <c r="H5253" s="144">
        <v>193.53</v>
      </c>
      <c r="I5253" s="144">
        <v>853.06</v>
      </c>
    </row>
    <row r="5254" spans="1:9" x14ac:dyDescent="0.2">
      <c r="A5254" s="141" t="s">
        <v>10516</v>
      </c>
      <c r="B5254" s="142" t="s">
        <v>20629</v>
      </c>
      <c r="C5254" s="143">
        <v>174</v>
      </c>
      <c r="D5254" s="143">
        <v>5</v>
      </c>
      <c r="E5254" s="144">
        <v>482.99</v>
      </c>
      <c r="F5254" s="144">
        <v>206.64</v>
      </c>
      <c r="G5254" s="144">
        <v>420.82</v>
      </c>
      <c r="H5254" s="144">
        <v>51.41</v>
      </c>
      <c r="I5254" s="144">
        <v>678.87</v>
      </c>
    </row>
    <row r="5255" spans="1:9" x14ac:dyDescent="0.2">
      <c r="A5255" s="141" t="s">
        <v>10518</v>
      </c>
      <c r="B5255" s="142" t="s">
        <v>20630</v>
      </c>
      <c r="C5255" s="143">
        <v>37</v>
      </c>
      <c r="D5255" s="143">
        <v>0</v>
      </c>
      <c r="E5255" s="144">
        <v>0</v>
      </c>
      <c r="F5255" s="144">
        <v>43.94</v>
      </c>
      <c r="G5255" s="144">
        <v>0</v>
      </c>
      <c r="H5255" s="144">
        <v>0</v>
      </c>
      <c r="I5255" s="144">
        <v>43.94</v>
      </c>
    </row>
    <row r="5256" spans="1:9" x14ac:dyDescent="0.2">
      <c r="A5256" s="141" t="s">
        <v>10520</v>
      </c>
      <c r="B5256" s="142" t="s">
        <v>20631</v>
      </c>
      <c r="C5256" s="143">
        <v>328</v>
      </c>
      <c r="D5256" s="143">
        <v>12</v>
      </c>
      <c r="E5256" s="144">
        <v>7271.51</v>
      </c>
      <c r="F5256" s="144">
        <v>389.54</v>
      </c>
      <c r="G5256" s="144">
        <v>1009.97</v>
      </c>
      <c r="H5256" s="144">
        <v>773.98</v>
      </c>
      <c r="I5256" s="144">
        <v>2173.4899999999998</v>
      </c>
    </row>
    <row r="5257" spans="1:9" x14ac:dyDescent="0.2">
      <c r="A5257" s="141" t="s">
        <v>10522</v>
      </c>
      <c r="B5257" s="142" t="s">
        <v>20632</v>
      </c>
      <c r="C5257" s="143">
        <v>188</v>
      </c>
      <c r="D5257" s="143">
        <v>0</v>
      </c>
      <c r="E5257" s="144">
        <v>0</v>
      </c>
      <c r="F5257" s="144">
        <v>223.27</v>
      </c>
      <c r="G5257" s="144">
        <v>0</v>
      </c>
      <c r="H5257" s="144">
        <v>0</v>
      </c>
      <c r="I5257" s="144">
        <v>223.27</v>
      </c>
    </row>
    <row r="5258" spans="1:9" x14ac:dyDescent="0.2">
      <c r="A5258" s="141" t="s">
        <v>10524</v>
      </c>
      <c r="B5258" s="142" t="s">
        <v>20633</v>
      </c>
      <c r="C5258" s="143">
        <v>73</v>
      </c>
      <c r="D5258" s="143">
        <v>0</v>
      </c>
      <c r="E5258" s="144">
        <v>0</v>
      </c>
      <c r="F5258" s="144">
        <v>86.7</v>
      </c>
      <c r="G5258" s="144">
        <v>0</v>
      </c>
      <c r="H5258" s="144">
        <v>0</v>
      </c>
      <c r="I5258" s="144">
        <v>86.7</v>
      </c>
    </row>
    <row r="5259" spans="1:9" x14ac:dyDescent="0.2">
      <c r="A5259" s="141" t="s">
        <v>10526</v>
      </c>
      <c r="B5259" s="142" t="s">
        <v>20634</v>
      </c>
      <c r="C5259" s="143">
        <v>211</v>
      </c>
      <c r="D5259" s="143">
        <v>1</v>
      </c>
      <c r="E5259" s="144">
        <v>174.17</v>
      </c>
      <c r="F5259" s="144">
        <v>250.58</v>
      </c>
      <c r="G5259" s="144">
        <v>84.16</v>
      </c>
      <c r="H5259" s="144">
        <v>18.54</v>
      </c>
      <c r="I5259" s="144">
        <v>353.28</v>
      </c>
    </row>
    <row r="5260" spans="1:9" x14ac:dyDescent="0.2">
      <c r="A5260" s="141" t="s">
        <v>10528</v>
      </c>
      <c r="B5260" s="142" t="s">
        <v>20635</v>
      </c>
      <c r="C5260" s="143">
        <v>65</v>
      </c>
      <c r="D5260" s="143">
        <v>0</v>
      </c>
      <c r="E5260" s="144">
        <v>0</v>
      </c>
      <c r="F5260" s="144">
        <v>77.19</v>
      </c>
      <c r="G5260" s="144">
        <v>0</v>
      </c>
      <c r="H5260" s="144">
        <v>0</v>
      </c>
      <c r="I5260" s="144">
        <v>77.19</v>
      </c>
    </row>
    <row r="5261" spans="1:9" x14ac:dyDescent="0.2">
      <c r="A5261" s="141" t="s">
        <v>10530</v>
      </c>
      <c r="B5261" s="142" t="s">
        <v>20636</v>
      </c>
      <c r="C5261" s="143">
        <v>404</v>
      </c>
      <c r="D5261" s="143">
        <v>6</v>
      </c>
      <c r="E5261" s="144">
        <v>19287.73</v>
      </c>
      <c r="F5261" s="144">
        <v>479.79</v>
      </c>
      <c r="G5261" s="144">
        <v>504.98</v>
      </c>
      <c r="H5261" s="144">
        <v>2052.9699999999998</v>
      </c>
      <c r="I5261" s="144">
        <v>3037.74</v>
      </c>
    </row>
    <row r="5262" spans="1:9" x14ac:dyDescent="0.2">
      <c r="A5262" s="141" t="s">
        <v>10532</v>
      </c>
      <c r="B5262" s="142" t="s">
        <v>20637</v>
      </c>
      <c r="C5262" s="143">
        <v>64</v>
      </c>
      <c r="D5262" s="143">
        <v>0</v>
      </c>
      <c r="E5262" s="144">
        <v>0</v>
      </c>
      <c r="F5262" s="144">
        <v>76.010000000000005</v>
      </c>
      <c r="G5262" s="144">
        <v>0</v>
      </c>
      <c r="H5262" s="144">
        <v>0</v>
      </c>
      <c r="I5262" s="144">
        <v>76.010000000000005</v>
      </c>
    </row>
    <row r="5263" spans="1:9" x14ac:dyDescent="0.2">
      <c r="A5263" s="141" t="s">
        <v>10534</v>
      </c>
      <c r="B5263" s="142" t="s">
        <v>20638</v>
      </c>
      <c r="C5263" s="143">
        <v>136</v>
      </c>
      <c r="D5263" s="143">
        <v>2</v>
      </c>
      <c r="E5263" s="144">
        <v>109.44</v>
      </c>
      <c r="F5263" s="144">
        <v>161.51</v>
      </c>
      <c r="G5263" s="144">
        <v>168.33</v>
      </c>
      <c r="H5263" s="144">
        <v>11.65</v>
      </c>
      <c r="I5263" s="144">
        <v>341.49</v>
      </c>
    </row>
    <row r="5264" spans="1:9" x14ac:dyDescent="0.2">
      <c r="A5264" s="141" t="s">
        <v>10536</v>
      </c>
      <c r="B5264" s="142" t="s">
        <v>20639</v>
      </c>
      <c r="C5264" s="143">
        <v>103</v>
      </c>
      <c r="D5264" s="143">
        <v>4</v>
      </c>
      <c r="E5264" s="144">
        <v>19570.39</v>
      </c>
      <c r="F5264" s="144">
        <v>122.32</v>
      </c>
      <c r="G5264" s="144">
        <v>336.66</v>
      </c>
      <c r="H5264" s="144">
        <v>2083.06</v>
      </c>
      <c r="I5264" s="144">
        <v>2542.04</v>
      </c>
    </row>
    <row r="5265" spans="1:9" x14ac:dyDescent="0.2">
      <c r="A5265" s="141" t="s">
        <v>10538</v>
      </c>
      <c r="B5265" s="142" t="s">
        <v>20640</v>
      </c>
      <c r="C5265" s="143">
        <v>302</v>
      </c>
      <c r="D5265" s="143">
        <v>0</v>
      </c>
      <c r="E5265" s="144">
        <v>0</v>
      </c>
      <c r="F5265" s="144">
        <v>358.66</v>
      </c>
      <c r="G5265" s="144">
        <v>0</v>
      </c>
      <c r="H5265" s="144">
        <v>0</v>
      </c>
      <c r="I5265" s="144">
        <v>358.66</v>
      </c>
    </row>
    <row r="5266" spans="1:9" x14ac:dyDescent="0.2">
      <c r="A5266" s="141" t="s">
        <v>10540</v>
      </c>
      <c r="B5266" s="142" t="s">
        <v>20641</v>
      </c>
      <c r="C5266" s="143">
        <v>133</v>
      </c>
      <c r="D5266" s="143">
        <v>1</v>
      </c>
      <c r="E5266" s="144">
        <v>311.02</v>
      </c>
      <c r="F5266" s="144">
        <v>157.94999999999999</v>
      </c>
      <c r="G5266" s="144">
        <v>84.16</v>
      </c>
      <c r="H5266" s="144">
        <v>33.1</v>
      </c>
      <c r="I5266" s="144">
        <v>275.20999999999998</v>
      </c>
    </row>
    <row r="5267" spans="1:9" x14ac:dyDescent="0.2">
      <c r="A5267" s="141" t="s">
        <v>10542</v>
      </c>
      <c r="B5267" s="142" t="s">
        <v>20642</v>
      </c>
      <c r="C5267" s="143">
        <v>66</v>
      </c>
      <c r="D5267" s="143">
        <v>1</v>
      </c>
      <c r="E5267" s="144">
        <v>87.09</v>
      </c>
      <c r="F5267" s="144">
        <v>78.38</v>
      </c>
      <c r="G5267" s="144">
        <v>84.16</v>
      </c>
      <c r="H5267" s="144">
        <v>9.27</v>
      </c>
      <c r="I5267" s="144">
        <v>171.81</v>
      </c>
    </row>
    <row r="5268" spans="1:9" x14ac:dyDescent="0.2">
      <c r="A5268" s="141" t="s">
        <v>10544</v>
      </c>
      <c r="B5268" s="142" t="s">
        <v>20643</v>
      </c>
      <c r="C5268" s="143">
        <v>277</v>
      </c>
      <c r="D5268" s="143">
        <v>8</v>
      </c>
      <c r="E5268" s="144">
        <v>1973.59</v>
      </c>
      <c r="F5268" s="144">
        <v>328.97</v>
      </c>
      <c r="G5268" s="144">
        <v>673.31</v>
      </c>
      <c r="H5268" s="144">
        <v>210.06</v>
      </c>
      <c r="I5268" s="144">
        <v>1212.3399999999999</v>
      </c>
    </row>
    <row r="5269" spans="1:9" x14ac:dyDescent="0.2">
      <c r="A5269" s="141" t="s">
        <v>10546</v>
      </c>
      <c r="B5269" s="142" t="s">
        <v>20644</v>
      </c>
      <c r="C5269" s="143">
        <v>69</v>
      </c>
      <c r="D5269" s="143">
        <v>1</v>
      </c>
      <c r="E5269" s="144">
        <v>186.61</v>
      </c>
      <c r="F5269" s="144">
        <v>81.94</v>
      </c>
      <c r="G5269" s="144">
        <v>84.16</v>
      </c>
      <c r="H5269" s="144">
        <v>19.86</v>
      </c>
      <c r="I5269" s="144">
        <v>185.96</v>
      </c>
    </row>
    <row r="5270" spans="1:9" x14ac:dyDescent="0.2">
      <c r="A5270" s="141" t="s">
        <v>10548</v>
      </c>
      <c r="B5270" s="142" t="s">
        <v>20645</v>
      </c>
      <c r="C5270" s="143">
        <v>239</v>
      </c>
      <c r="D5270" s="143">
        <v>0</v>
      </c>
      <c r="E5270" s="144">
        <v>0</v>
      </c>
      <c r="F5270" s="144">
        <v>283.83999999999997</v>
      </c>
      <c r="G5270" s="144">
        <v>0</v>
      </c>
      <c r="H5270" s="144">
        <v>0</v>
      </c>
      <c r="I5270" s="144">
        <v>283.83999999999997</v>
      </c>
    </row>
    <row r="5271" spans="1:9" x14ac:dyDescent="0.2">
      <c r="A5271" s="141" t="s">
        <v>10550</v>
      </c>
      <c r="B5271" s="142" t="s">
        <v>20646</v>
      </c>
      <c r="C5271" s="143">
        <v>159</v>
      </c>
      <c r="D5271" s="143">
        <v>7</v>
      </c>
      <c r="E5271" s="144">
        <v>2837.04</v>
      </c>
      <c r="F5271" s="144">
        <v>188.83</v>
      </c>
      <c r="G5271" s="144">
        <v>589.14</v>
      </c>
      <c r="H5271" s="144">
        <v>301.98</v>
      </c>
      <c r="I5271" s="144">
        <v>1079.95</v>
      </c>
    </row>
    <row r="5272" spans="1:9" x14ac:dyDescent="0.2">
      <c r="A5272" s="141" t="s">
        <v>10552</v>
      </c>
      <c r="B5272" s="142" t="s">
        <v>20647</v>
      </c>
      <c r="C5272" s="143">
        <v>284</v>
      </c>
      <c r="D5272" s="143">
        <v>6</v>
      </c>
      <c r="E5272" s="144">
        <v>7480.62</v>
      </c>
      <c r="F5272" s="144">
        <v>337.28</v>
      </c>
      <c r="G5272" s="144">
        <v>504.98</v>
      </c>
      <c r="H5272" s="144">
        <v>796.23</v>
      </c>
      <c r="I5272" s="144">
        <v>1638.49</v>
      </c>
    </row>
    <row r="5273" spans="1:9" x14ac:dyDescent="0.2">
      <c r="A5273" s="141" t="s">
        <v>10554</v>
      </c>
      <c r="B5273" s="142" t="s">
        <v>20648</v>
      </c>
      <c r="C5273" s="143">
        <v>514</v>
      </c>
      <c r="D5273" s="143">
        <v>9</v>
      </c>
      <c r="E5273" s="144">
        <v>3444.45</v>
      </c>
      <c r="F5273" s="144">
        <v>610.42999999999995</v>
      </c>
      <c r="G5273" s="144">
        <v>757.47</v>
      </c>
      <c r="H5273" s="144">
        <v>366.62</v>
      </c>
      <c r="I5273" s="144">
        <v>1734.52</v>
      </c>
    </row>
    <row r="5274" spans="1:9" x14ac:dyDescent="0.2">
      <c r="A5274" s="141" t="s">
        <v>10556</v>
      </c>
      <c r="B5274" s="142" t="s">
        <v>20649</v>
      </c>
      <c r="C5274" s="143">
        <v>101</v>
      </c>
      <c r="D5274" s="143">
        <v>2</v>
      </c>
      <c r="E5274" s="144">
        <v>1026.53</v>
      </c>
      <c r="F5274" s="144">
        <v>119.95</v>
      </c>
      <c r="G5274" s="144">
        <v>168.33</v>
      </c>
      <c r="H5274" s="144">
        <v>109.26</v>
      </c>
      <c r="I5274" s="144">
        <v>397.54</v>
      </c>
    </row>
    <row r="5275" spans="1:9" x14ac:dyDescent="0.2">
      <c r="A5275" s="141" t="s">
        <v>10558</v>
      </c>
      <c r="B5275" s="142" t="s">
        <v>20650</v>
      </c>
      <c r="C5275" s="143">
        <v>107</v>
      </c>
      <c r="D5275" s="143">
        <v>0</v>
      </c>
      <c r="E5275" s="144">
        <v>0</v>
      </c>
      <c r="F5275" s="144">
        <v>127.07</v>
      </c>
      <c r="G5275" s="144">
        <v>0</v>
      </c>
      <c r="H5275" s="144">
        <v>0</v>
      </c>
      <c r="I5275" s="144">
        <v>127.07</v>
      </c>
    </row>
    <row r="5276" spans="1:9" x14ac:dyDescent="0.2">
      <c r="A5276" s="141" t="s">
        <v>10560</v>
      </c>
      <c r="B5276" s="142" t="s">
        <v>20651</v>
      </c>
      <c r="C5276" s="143">
        <v>411</v>
      </c>
      <c r="D5276" s="143">
        <v>0</v>
      </c>
      <c r="E5276" s="144">
        <v>0</v>
      </c>
      <c r="F5276" s="144">
        <v>488.1</v>
      </c>
      <c r="G5276" s="144">
        <v>0</v>
      </c>
      <c r="H5276" s="144">
        <v>0</v>
      </c>
      <c r="I5276" s="144">
        <v>488.1</v>
      </c>
    </row>
    <row r="5277" spans="1:9" x14ac:dyDescent="0.2">
      <c r="A5277" s="141" t="s">
        <v>10562</v>
      </c>
      <c r="B5277" s="142" t="s">
        <v>20652</v>
      </c>
      <c r="C5277" s="143">
        <v>260</v>
      </c>
      <c r="D5277" s="143">
        <v>4</v>
      </c>
      <c r="E5277" s="144">
        <v>2154.25</v>
      </c>
      <c r="F5277" s="144">
        <v>308.77999999999997</v>
      </c>
      <c r="G5277" s="144">
        <v>336.66</v>
      </c>
      <c r="H5277" s="144">
        <v>229.3</v>
      </c>
      <c r="I5277" s="144">
        <v>874.74</v>
      </c>
    </row>
    <row r="5278" spans="1:9" x14ac:dyDescent="0.2">
      <c r="A5278" s="141" t="s">
        <v>10564</v>
      </c>
      <c r="B5278" s="142" t="s">
        <v>20653</v>
      </c>
      <c r="C5278" s="143">
        <v>237</v>
      </c>
      <c r="D5278" s="143">
        <v>9</v>
      </c>
      <c r="E5278" s="144">
        <v>2354.04</v>
      </c>
      <c r="F5278" s="144">
        <v>281.45999999999998</v>
      </c>
      <c r="G5278" s="144">
        <v>757.47</v>
      </c>
      <c r="H5278" s="144">
        <v>250.56</v>
      </c>
      <c r="I5278" s="144">
        <v>1289.49</v>
      </c>
    </row>
    <row r="5279" spans="1:9" x14ac:dyDescent="0.2">
      <c r="A5279" s="141" t="s">
        <v>10566</v>
      </c>
      <c r="B5279" s="142" t="s">
        <v>20654</v>
      </c>
      <c r="C5279" s="143">
        <v>117</v>
      </c>
      <c r="D5279" s="143">
        <v>0</v>
      </c>
      <c r="E5279" s="144">
        <v>0</v>
      </c>
      <c r="F5279" s="144">
        <v>138.94999999999999</v>
      </c>
      <c r="G5279" s="144">
        <v>0</v>
      </c>
      <c r="H5279" s="144">
        <v>0</v>
      </c>
      <c r="I5279" s="144">
        <v>138.94999999999999</v>
      </c>
    </row>
    <row r="5280" spans="1:9" x14ac:dyDescent="0.2">
      <c r="A5280" s="141" t="s">
        <v>10568</v>
      </c>
      <c r="B5280" s="142" t="s">
        <v>20655</v>
      </c>
      <c r="C5280" s="143">
        <v>7371</v>
      </c>
      <c r="D5280" s="143">
        <v>57</v>
      </c>
      <c r="E5280" s="144">
        <v>19900.86</v>
      </c>
      <c r="F5280" s="144">
        <v>8753.86</v>
      </c>
      <c r="G5280" s="144">
        <v>4797.34</v>
      </c>
      <c r="H5280" s="144">
        <v>2118.23</v>
      </c>
      <c r="I5280" s="144">
        <v>15669.43</v>
      </c>
    </row>
    <row r="5281" spans="1:9" x14ac:dyDescent="0.2">
      <c r="A5281" s="141" t="s">
        <v>10570</v>
      </c>
      <c r="B5281" s="142" t="s">
        <v>20656</v>
      </c>
      <c r="C5281" s="143">
        <v>171</v>
      </c>
      <c r="D5281" s="143">
        <v>0</v>
      </c>
      <c r="E5281" s="144">
        <v>0</v>
      </c>
      <c r="F5281" s="144">
        <v>203.08</v>
      </c>
      <c r="G5281" s="144">
        <v>0</v>
      </c>
      <c r="H5281" s="144">
        <v>0</v>
      </c>
      <c r="I5281" s="144">
        <v>203.08</v>
      </c>
    </row>
    <row r="5282" spans="1:9" x14ac:dyDescent="0.2">
      <c r="A5282" s="141" t="s">
        <v>10572</v>
      </c>
      <c r="B5282" s="142" t="s">
        <v>20657</v>
      </c>
      <c r="C5282" s="143">
        <v>91</v>
      </c>
      <c r="D5282" s="143">
        <v>0</v>
      </c>
      <c r="E5282" s="144">
        <v>0</v>
      </c>
      <c r="F5282" s="144">
        <v>108.07</v>
      </c>
      <c r="G5282" s="144">
        <v>0</v>
      </c>
      <c r="H5282" s="144">
        <v>0</v>
      </c>
      <c r="I5282" s="144">
        <v>108.07</v>
      </c>
    </row>
    <row r="5283" spans="1:9" x14ac:dyDescent="0.2">
      <c r="A5283" s="141" t="s">
        <v>10574</v>
      </c>
      <c r="B5283" s="142" t="s">
        <v>20658</v>
      </c>
      <c r="C5283" s="143">
        <v>260</v>
      </c>
      <c r="D5283" s="143">
        <v>1</v>
      </c>
      <c r="E5283" s="144">
        <v>248.82</v>
      </c>
      <c r="F5283" s="144">
        <v>308.77999999999997</v>
      </c>
      <c r="G5283" s="144">
        <v>84.16</v>
      </c>
      <c r="H5283" s="144">
        <v>26.49</v>
      </c>
      <c r="I5283" s="144">
        <v>419.43</v>
      </c>
    </row>
    <row r="5284" spans="1:9" x14ac:dyDescent="0.2">
      <c r="A5284" s="141" t="s">
        <v>10576</v>
      </c>
      <c r="B5284" s="142" t="s">
        <v>20659</v>
      </c>
      <c r="C5284" s="143">
        <v>210</v>
      </c>
      <c r="D5284" s="143">
        <v>6</v>
      </c>
      <c r="E5284" s="144">
        <v>10079.25</v>
      </c>
      <c r="F5284" s="144">
        <v>249.4</v>
      </c>
      <c r="G5284" s="144">
        <v>504.98</v>
      </c>
      <c r="H5284" s="144">
        <v>1072.82</v>
      </c>
      <c r="I5284" s="144">
        <v>1827.2</v>
      </c>
    </row>
    <row r="5285" spans="1:9" x14ac:dyDescent="0.2">
      <c r="A5285" s="141" t="s">
        <v>10578</v>
      </c>
      <c r="B5285" s="142" t="s">
        <v>20660</v>
      </c>
      <c r="C5285" s="143">
        <v>162</v>
      </c>
      <c r="D5285" s="143">
        <v>1</v>
      </c>
      <c r="E5285" s="144">
        <v>248.82</v>
      </c>
      <c r="F5285" s="144">
        <v>192.39</v>
      </c>
      <c r="G5285" s="144">
        <v>84.16</v>
      </c>
      <c r="H5285" s="144">
        <v>26.49</v>
      </c>
      <c r="I5285" s="144">
        <v>303.04000000000002</v>
      </c>
    </row>
    <row r="5286" spans="1:9" x14ac:dyDescent="0.2">
      <c r="A5286" s="141" t="s">
        <v>10580</v>
      </c>
      <c r="B5286" s="142" t="s">
        <v>20661</v>
      </c>
      <c r="C5286" s="143">
        <v>212</v>
      </c>
      <c r="D5286" s="143">
        <v>7</v>
      </c>
      <c r="E5286" s="144">
        <v>1245.9000000000001</v>
      </c>
      <c r="F5286" s="144">
        <v>251.78</v>
      </c>
      <c r="G5286" s="144">
        <v>589.14</v>
      </c>
      <c r="H5286" s="144">
        <v>132.62</v>
      </c>
      <c r="I5286" s="144">
        <v>973.54</v>
      </c>
    </row>
    <row r="5287" spans="1:9" x14ac:dyDescent="0.2">
      <c r="A5287" s="141" t="s">
        <v>10582</v>
      </c>
      <c r="B5287" s="142" t="s">
        <v>20662</v>
      </c>
      <c r="C5287" s="143">
        <v>87</v>
      </c>
      <c r="D5287" s="143">
        <v>0</v>
      </c>
      <c r="E5287" s="144">
        <v>0</v>
      </c>
      <c r="F5287" s="144">
        <v>103.32</v>
      </c>
      <c r="G5287" s="144">
        <v>0</v>
      </c>
      <c r="H5287" s="144">
        <v>0</v>
      </c>
      <c r="I5287" s="144">
        <v>103.32</v>
      </c>
    </row>
    <row r="5288" spans="1:9" x14ac:dyDescent="0.2">
      <c r="A5288" s="141" t="s">
        <v>10584</v>
      </c>
      <c r="B5288" s="142" t="s">
        <v>20663</v>
      </c>
      <c r="C5288" s="143">
        <v>6491</v>
      </c>
      <c r="D5288" s="143">
        <v>407</v>
      </c>
      <c r="E5288" s="144">
        <v>125337.95</v>
      </c>
      <c r="F5288" s="144">
        <v>7708.76</v>
      </c>
      <c r="G5288" s="144">
        <v>34254.68</v>
      </c>
      <c r="H5288" s="144">
        <v>13340.87</v>
      </c>
      <c r="I5288" s="144">
        <v>55304.31</v>
      </c>
    </row>
    <row r="5289" spans="1:9" x14ac:dyDescent="0.2">
      <c r="A5289" s="141" t="s">
        <v>10586</v>
      </c>
      <c r="B5289" s="142" t="s">
        <v>20664</v>
      </c>
      <c r="C5289" s="143">
        <v>111</v>
      </c>
      <c r="D5289" s="143">
        <v>0</v>
      </c>
      <c r="E5289" s="144">
        <v>0</v>
      </c>
      <c r="F5289" s="144">
        <v>131.82</v>
      </c>
      <c r="G5289" s="144">
        <v>0</v>
      </c>
      <c r="H5289" s="144">
        <v>0</v>
      </c>
      <c r="I5289" s="144">
        <v>131.82</v>
      </c>
    </row>
    <row r="5290" spans="1:9" x14ac:dyDescent="0.2">
      <c r="A5290" s="141" t="s">
        <v>10588</v>
      </c>
      <c r="B5290" s="142" t="s">
        <v>20665</v>
      </c>
      <c r="C5290" s="143">
        <v>789</v>
      </c>
      <c r="D5290" s="143">
        <v>8</v>
      </c>
      <c r="E5290" s="144">
        <v>575634.18999999994</v>
      </c>
      <c r="F5290" s="144">
        <v>937.02</v>
      </c>
      <c r="G5290" s="144">
        <v>673.31</v>
      </c>
      <c r="H5290" s="144">
        <v>61270.06</v>
      </c>
      <c r="I5290" s="144">
        <v>62880.39</v>
      </c>
    </row>
    <row r="5291" spans="1:9" x14ac:dyDescent="0.2">
      <c r="A5291" s="141" t="s">
        <v>10590</v>
      </c>
      <c r="B5291" s="142" t="s">
        <v>20666</v>
      </c>
      <c r="C5291" s="143">
        <v>173</v>
      </c>
      <c r="D5291" s="143">
        <v>8</v>
      </c>
      <c r="E5291" s="144">
        <v>1488.22</v>
      </c>
      <c r="F5291" s="144">
        <v>205.46</v>
      </c>
      <c r="G5291" s="144">
        <v>673.31</v>
      </c>
      <c r="H5291" s="144">
        <v>158.41</v>
      </c>
      <c r="I5291" s="144">
        <v>1037.18</v>
      </c>
    </row>
    <row r="5292" spans="1:9" x14ac:dyDescent="0.2">
      <c r="A5292" s="141" t="s">
        <v>10592</v>
      </c>
      <c r="B5292" s="142" t="s">
        <v>20667</v>
      </c>
      <c r="C5292" s="143">
        <v>42</v>
      </c>
      <c r="D5292" s="143">
        <v>0</v>
      </c>
      <c r="E5292" s="144">
        <v>0</v>
      </c>
      <c r="F5292" s="144">
        <v>49.88</v>
      </c>
      <c r="G5292" s="144">
        <v>0</v>
      </c>
      <c r="H5292" s="144">
        <v>0</v>
      </c>
      <c r="I5292" s="144">
        <v>49.88</v>
      </c>
    </row>
    <row r="5293" spans="1:9" x14ac:dyDescent="0.2">
      <c r="A5293" s="141" t="s">
        <v>10594</v>
      </c>
      <c r="B5293" s="142" t="s">
        <v>20668</v>
      </c>
      <c r="C5293" s="143">
        <v>181</v>
      </c>
      <c r="D5293" s="143">
        <v>0</v>
      </c>
      <c r="E5293" s="144">
        <v>0</v>
      </c>
      <c r="F5293" s="144">
        <v>214.96</v>
      </c>
      <c r="G5293" s="144">
        <v>0</v>
      </c>
      <c r="H5293" s="144">
        <v>0</v>
      </c>
      <c r="I5293" s="144">
        <v>214.96</v>
      </c>
    </row>
    <row r="5294" spans="1:9" x14ac:dyDescent="0.2">
      <c r="A5294" s="141" t="s">
        <v>10596</v>
      </c>
      <c r="B5294" s="142" t="s">
        <v>20669</v>
      </c>
      <c r="C5294" s="143">
        <v>24</v>
      </c>
      <c r="D5294" s="143">
        <v>0</v>
      </c>
      <c r="E5294" s="144">
        <v>0</v>
      </c>
      <c r="F5294" s="144">
        <v>28.5</v>
      </c>
      <c r="G5294" s="144">
        <v>0</v>
      </c>
      <c r="H5294" s="144">
        <v>0</v>
      </c>
      <c r="I5294" s="144">
        <v>28.5</v>
      </c>
    </row>
    <row r="5295" spans="1:9" x14ac:dyDescent="0.2">
      <c r="A5295" s="141" t="s">
        <v>10598</v>
      </c>
      <c r="B5295" s="142" t="s">
        <v>20670</v>
      </c>
      <c r="C5295" s="143">
        <v>134</v>
      </c>
      <c r="D5295" s="143">
        <v>6</v>
      </c>
      <c r="E5295" s="144">
        <v>4177.66</v>
      </c>
      <c r="F5295" s="144">
        <v>159.13999999999999</v>
      </c>
      <c r="G5295" s="144">
        <v>504.98</v>
      </c>
      <c r="H5295" s="144">
        <v>444.66</v>
      </c>
      <c r="I5295" s="144">
        <v>1108.78</v>
      </c>
    </row>
    <row r="5296" spans="1:9" x14ac:dyDescent="0.2">
      <c r="A5296" s="141" t="s">
        <v>10600</v>
      </c>
      <c r="B5296" s="142" t="s">
        <v>20671</v>
      </c>
      <c r="C5296" s="143">
        <v>314</v>
      </c>
      <c r="D5296" s="143">
        <v>6</v>
      </c>
      <c r="E5296" s="144">
        <v>1786.87</v>
      </c>
      <c r="F5296" s="144">
        <v>372.91</v>
      </c>
      <c r="G5296" s="144">
        <v>504.98</v>
      </c>
      <c r="H5296" s="144">
        <v>190.19</v>
      </c>
      <c r="I5296" s="144">
        <v>1068.08</v>
      </c>
    </row>
    <row r="5297" spans="1:9" x14ac:dyDescent="0.2">
      <c r="A5297" s="141" t="s">
        <v>10602</v>
      </c>
      <c r="B5297" s="142" t="s">
        <v>20672</v>
      </c>
      <c r="C5297" s="143">
        <v>251</v>
      </c>
      <c r="D5297" s="143">
        <v>1</v>
      </c>
      <c r="E5297" s="144">
        <v>305.62</v>
      </c>
      <c r="F5297" s="144">
        <v>298.08999999999997</v>
      </c>
      <c r="G5297" s="144">
        <v>84.16</v>
      </c>
      <c r="H5297" s="144">
        <v>32.53</v>
      </c>
      <c r="I5297" s="144">
        <v>414.78</v>
      </c>
    </row>
    <row r="5298" spans="1:9" x14ac:dyDescent="0.2">
      <c r="A5298" s="141" t="s">
        <v>10604</v>
      </c>
      <c r="B5298" s="142" t="s">
        <v>20673</v>
      </c>
      <c r="C5298" s="143">
        <v>139</v>
      </c>
      <c r="D5298" s="143">
        <v>1</v>
      </c>
      <c r="E5298" s="144">
        <v>118.43</v>
      </c>
      <c r="F5298" s="144">
        <v>165.08</v>
      </c>
      <c r="G5298" s="144">
        <v>84.16</v>
      </c>
      <c r="H5298" s="144">
        <v>12.61</v>
      </c>
      <c r="I5298" s="144">
        <v>261.85000000000002</v>
      </c>
    </row>
    <row r="5299" spans="1:9" x14ac:dyDescent="0.2">
      <c r="A5299" s="141" t="s">
        <v>10606</v>
      </c>
      <c r="B5299" s="142" t="s">
        <v>20674</v>
      </c>
      <c r="C5299" s="143">
        <v>745</v>
      </c>
      <c r="D5299" s="143">
        <v>2</v>
      </c>
      <c r="E5299" s="144">
        <v>631.66999999999996</v>
      </c>
      <c r="F5299" s="144">
        <v>884.77</v>
      </c>
      <c r="G5299" s="144">
        <v>168.33</v>
      </c>
      <c r="H5299" s="144">
        <v>67.23</v>
      </c>
      <c r="I5299" s="144">
        <v>1120.33</v>
      </c>
    </row>
    <row r="5300" spans="1:9" x14ac:dyDescent="0.2">
      <c r="A5300" s="141" t="s">
        <v>10608</v>
      </c>
      <c r="B5300" s="142" t="s">
        <v>20675</v>
      </c>
      <c r="C5300" s="143">
        <v>1344</v>
      </c>
      <c r="D5300" s="143">
        <v>10</v>
      </c>
      <c r="E5300" s="144">
        <v>3767.64</v>
      </c>
      <c r="F5300" s="144">
        <v>1596.14</v>
      </c>
      <c r="G5300" s="144">
        <v>841.64</v>
      </c>
      <c r="H5300" s="144">
        <v>401.02</v>
      </c>
      <c r="I5300" s="144">
        <v>2838.8</v>
      </c>
    </row>
    <row r="5301" spans="1:9" x14ac:dyDescent="0.2">
      <c r="A5301" s="141" t="s">
        <v>10610</v>
      </c>
      <c r="B5301" s="142" t="s">
        <v>20676</v>
      </c>
      <c r="C5301" s="143">
        <v>761</v>
      </c>
      <c r="D5301" s="143">
        <v>7</v>
      </c>
      <c r="E5301" s="144">
        <v>5346.16</v>
      </c>
      <c r="F5301" s="144">
        <v>903.77</v>
      </c>
      <c r="G5301" s="144">
        <v>589.14</v>
      </c>
      <c r="H5301" s="144">
        <v>569.04</v>
      </c>
      <c r="I5301" s="144">
        <v>2061.9499999999998</v>
      </c>
    </row>
    <row r="5302" spans="1:9" x14ac:dyDescent="0.2">
      <c r="A5302" s="141" t="s">
        <v>10612</v>
      </c>
      <c r="B5302" s="142" t="s">
        <v>20677</v>
      </c>
      <c r="C5302" s="143">
        <v>2410</v>
      </c>
      <c r="D5302" s="143">
        <v>74</v>
      </c>
      <c r="E5302" s="144">
        <v>21011.83</v>
      </c>
      <c r="F5302" s="144">
        <v>2862.14</v>
      </c>
      <c r="G5302" s="144">
        <v>6228.12</v>
      </c>
      <c r="H5302" s="144">
        <v>2236.48</v>
      </c>
      <c r="I5302" s="144">
        <v>11326.74</v>
      </c>
    </row>
    <row r="5303" spans="1:9" x14ac:dyDescent="0.2">
      <c r="A5303" s="141" t="s">
        <v>10614</v>
      </c>
      <c r="B5303" s="142" t="s">
        <v>20678</v>
      </c>
      <c r="C5303" s="143">
        <v>227</v>
      </c>
      <c r="D5303" s="143">
        <v>0</v>
      </c>
      <c r="E5303" s="144">
        <v>0</v>
      </c>
      <c r="F5303" s="144">
        <v>269.58</v>
      </c>
      <c r="G5303" s="144">
        <v>0</v>
      </c>
      <c r="H5303" s="144">
        <v>0</v>
      </c>
      <c r="I5303" s="144">
        <v>269.58</v>
      </c>
    </row>
    <row r="5304" spans="1:9" x14ac:dyDescent="0.2">
      <c r="A5304" s="141" t="s">
        <v>10616</v>
      </c>
      <c r="B5304" s="142" t="s">
        <v>20679</v>
      </c>
      <c r="C5304" s="143">
        <v>82</v>
      </c>
      <c r="D5304" s="143">
        <v>0</v>
      </c>
      <c r="E5304" s="144">
        <v>0</v>
      </c>
      <c r="F5304" s="144">
        <v>97.38</v>
      </c>
      <c r="G5304" s="144">
        <v>0</v>
      </c>
      <c r="H5304" s="144">
        <v>0</v>
      </c>
      <c r="I5304" s="144">
        <v>97.38</v>
      </c>
    </row>
    <row r="5305" spans="1:9" x14ac:dyDescent="0.2">
      <c r="A5305" s="141" t="s">
        <v>10618</v>
      </c>
      <c r="B5305" s="142" t="s">
        <v>20680</v>
      </c>
      <c r="C5305" s="143">
        <v>198</v>
      </c>
      <c r="D5305" s="143">
        <v>2</v>
      </c>
      <c r="E5305" s="144">
        <v>31733.46</v>
      </c>
      <c r="F5305" s="144">
        <v>235.14</v>
      </c>
      <c r="G5305" s="144">
        <v>168.33</v>
      </c>
      <c r="H5305" s="144">
        <v>3377.69</v>
      </c>
      <c r="I5305" s="144">
        <v>3781.16</v>
      </c>
    </row>
    <row r="5306" spans="1:9" x14ac:dyDescent="0.2">
      <c r="A5306" s="141" t="s">
        <v>10620</v>
      </c>
      <c r="B5306" s="142" t="s">
        <v>20681</v>
      </c>
      <c r="C5306" s="143">
        <v>59</v>
      </c>
      <c r="D5306" s="143">
        <v>9</v>
      </c>
      <c r="E5306" s="144">
        <v>2064.46</v>
      </c>
      <c r="F5306" s="144">
        <v>70.069999999999993</v>
      </c>
      <c r="G5306" s="144">
        <v>757.47</v>
      </c>
      <c r="H5306" s="144">
        <v>219.74</v>
      </c>
      <c r="I5306" s="144">
        <v>1047.28</v>
      </c>
    </row>
    <row r="5307" spans="1:9" x14ac:dyDescent="0.2">
      <c r="A5307" s="141" t="s">
        <v>10622</v>
      </c>
      <c r="B5307" s="142" t="s">
        <v>20682</v>
      </c>
      <c r="C5307" s="143">
        <v>138</v>
      </c>
      <c r="D5307" s="143">
        <v>0</v>
      </c>
      <c r="E5307" s="144">
        <v>0</v>
      </c>
      <c r="F5307" s="144">
        <v>163.89</v>
      </c>
      <c r="G5307" s="144">
        <v>0</v>
      </c>
      <c r="H5307" s="144">
        <v>0</v>
      </c>
      <c r="I5307" s="144">
        <v>163.89</v>
      </c>
    </row>
    <row r="5308" spans="1:9" x14ac:dyDescent="0.2">
      <c r="A5308" s="141" t="s">
        <v>10624</v>
      </c>
      <c r="B5308" s="142" t="s">
        <v>20683</v>
      </c>
      <c r="C5308" s="143">
        <v>170</v>
      </c>
      <c r="D5308" s="143">
        <v>2</v>
      </c>
      <c r="E5308" s="144">
        <v>397.31</v>
      </c>
      <c r="F5308" s="144">
        <v>201.9</v>
      </c>
      <c r="G5308" s="144">
        <v>168.33</v>
      </c>
      <c r="H5308" s="144">
        <v>42.29</v>
      </c>
      <c r="I5308" s="144">
        <v>412.52</v>
      </c>
    </row>
    <row r="5309" spans="1:9" x14ac:dyDescent="0.2">
      <c r="A5309" s="141" t="s">
        <v>10626</v>
      </c>
      <c r="B5309" s="142" t="s">
        <v>20684</v>
      </c>
      <c r="C5309" s="143">
        <v>48733</v>
      </c>
      <c r="D5309" s="143">
        <v>1503</v>
      </c>
      <c r="E5309" s="144">
        <v>986409.38</v>
      </c>
      <c r="F5309" s="144">
        <v>57875.7</v>
      </c>
      <c r="G5309" s="144">
        <v>126498.22</v>
      </c>
      <c r="H5309" s="144">
        <v>104992.66</v>
      </c>
      <c r="I5309" s="144">
        <v>289366.58</v>
      </c>
    </row>
    <row r="5310" spans="1:9" x14ac:dyDescent="0.2">
      <c r="A5310" s="141" t="s">
        <v>10628</v>
      </c>
      <c r="B5310" s="142" t="s">
        <v>20685</v>
      </c>
      <c r="C5310" s="143">
        <v>1099</v>
      </c>
      <c r="D5310" s="143">
        <v>10</v>
      </c>
      <c r="E5310" s="144">
        <v>1788.04</v>
      </c>
      <c r="F5310" s="144">
        <v>1305.18</v>
      </c>
      <c r="G5310" s="144">
        <v>841.64</v>
      </c>
      <c r="H5310" s="144">
        <v>190.32</v>
      </c>
      <c r="I5310" s="144">
        <v>2337.14</v>
      </c>
    </row>
    <row r="5311" spans="1:9" x14ac:dyDescent="0.2">
      <c r="A5311" s="141" t="s">
        <v>10630</v>
      </c>
      <c r="B5311" s="142" t="s">
        <v>20686</v>
      </c>
      <c r="C5311" s="143">
        <v>2047</v>
      </c>
      <c r="D5311" s="143">
        <v>27</v>
      </c>
      <c r="E5311" s="144">
        <v>7780.4</v>
      </c>
      <c r="F5311" s="144">
        <v>2431.0300000000002</v>
      </c>
      <c r="G5311" s="144">
        <v>2272.42</v>
      </c>
      <c r="H5311" s="144">
        <v>828.14</v>
      </c>
      <c r="I5311" s="144">
        <v>5531.59</v>
      </c>
    </row>
    <row r="5312" spans="1:9" x14ac:dyDescent="0.2">
      <c r="A5312" s="141" t="s">
        <v>10632</v>
      </c>
      <c r="B5312" s="142" t="s">
        <v>20687</v>
      </c>
      <c r="C5312" s="143">
        <v>5604</v>
      </c>
      <c r="D5312" s="143">
        <v>277</v>
      </c>
      <c r="E5312" s="144">
        <v>125123.99</v>
      </c>
      <c r="F5312" s="144">
        <v>6655.35</v>
      </c>
      <c r="G5312" s="144">
        <v>23313.38</v>
      </c>
      <c r="H5312" s="144">
        <v>13318.1</v>
      </c>
      <c r="I5312" s="144">
        <v>43286.83</v>
      </c>
    </row>
    <row r="5313" spans="1:9" x14ac:dyDescent="0.2">
      <c r="A5313" s="141" t="s">
        <v>10634</v>
      </c>
      <c r="B5313" s="142" t="s">
        <v>20688</v>
      </c>
      <c r="C5313" s="143">
        <v>8234</v>
      </c>
      <c r="D5313" s="143">
        <v>139</v>
      </c>
      <c r="E5313" s="144">
        <v>150843.26999999999</v>
      </c>
      <c r="F5313" s="144">
        <v>9778.77</v>
      </c>
      <c r="G5313" s="144">
        <v>11698.77</v>
      </c>
      <c r="H5313" s="144">
        <v>16055.64</v>
      </c>
      <c r="I5313" s="144">
        <v>37533.18</v>
      </c>
    </row>
    <row r="5314" spans="1:9" x14ac:dyDescent="0.2">
      <c r="A5314" s="141" t="s">
        <v>10636</v>
      </c>
      <c r="B5314" s="142" t="s">
        <v>20689</v>
      </c>
      <c r="C5314" s="143">
        <v>82563</v>
      </c>
      <c r="D5314" s="143">
        <v>1463</v>
      </c>
      <c r="E5314" s="144">
        <v>742868.9</v>
      </c>
      <c r="F5314" s="144">
        <v>98052.479999999996</v>
      </c>
      <c r="G5314" s="144">
        <v>123131.67</v>
      </c>
      <c r="H5314" s="144">
        <v>79070.39</v>
      </c>
      <c r="I5314" s="144">
        <v>300254.53999999998</v>
      </c>
    </row>
    <row r="5315" spans="1:9" x14ac:dyDescent="0.2">
      <c r="A5315" s="141" t="s">
        <v>10638</v>
      </c>
      <c r="B5315" s="142" t="s">
        <v>20690</v>
      </c>
      <c r="C5315" s="143">
        <v>1921</v>
      </c>
      <c r="D5315" s="143">
        <v>45</v>
      </c>
      <c r="E5315" s="144">
        <v>8154.94</v>
      </c>
      <c r="F5315" s="144">
        <v>2281.39</v>
      </c>
      <c r="G5315" s="144">
        <v>3787.38</v>
      </c>
      <c r="H5315" s="144">
        <v>868.01</v>
      </c>
      <c r="I5315" s="144">
        <v>6936.78</v>
      </c>
    </row>
    <row r="5316" spans="1:9" x14ac:dyDescent="0.2">
      <c r="A5316" s="141" t="s">
        <v>10640</v>
      </c>
      <c r="B5316" s="142" t="s">
        <v>20691</v>
      </c>
      <c r="C5316" s="143">
        <v>7196</v>
      </c>
      <c r="D5316" s="143">
        <v>170</v>
      </c>
      <c r="E5316" s="144">
        <v>79512.600000000006</v>
      </c>
      <c r="F5316" s="144">
        <v>8546.02</v>
      </c>
      <c r="G5316" s="144">
        <v>14307.85</v>
      </c>
      <c r="H5316" s="144">
        <v>8463.26</v>
      </c>
      <c r="I5316" s="144">
        <v>31317.13</v>
      </c>
    </row>
    <row r="5317" spans="1:9" x14ac:dyDescent="0.2">
      <c r="A5317" s="141" t="s">
        <v>10642</v>
      </c>
      <c r="B5317" s="142" t="s">
        <v>20692</v>
      </c>
      <c r="C5317" s="143">
        <v>5866</v>
      </c>
      <c r="D5317" s="143">
        <v>89</v>
      </c>
      <c r="E5317" s="144">
        <v>33448.550000000003</v>
      </c>
      <c r="F5317" s="144">
        <v>6966.51</v>
      </c>
      <c r="G5317" s="144">
        <v>7490.58</v>
      </c>
      <c r="H5317" s="144">
        <v>3560.24</v>
      </c>
      <c r="I5317" s="144">
        <v>18017.330000000002</v>
      </c>
    </row>
    <row r="5318" spans="1:9" x14ac:dyDescent="0.2">
      <c r="A5318" s="141" t="s">
        <v>10644</v>
      </c>
      <c r="B5318" s="142" t="s">
        <v>20693</v>
      </c>
      <c r="C5318" s="143">
        <v>4766</v>
      </c>
      <c r="D5318" s="143">
        <v>39</v>
      </c>
      <c r="E5318" s="144">
        <v>10552</v>
      </c>
      <c r="F5318" s="144">
        <v>5660.14</v>
      </c>
      <c r="G5318" s="144">
        <v>3282.39</v>
      </c>
      <c r="H5318" s="144">
        <v>1123.1400000000001</v>
      </c>
      <c r="I5318" s="144">
        <v>10065.67</v>
      </c>
    </row>
    <row r="5319" spans="1:9" x14ac:dyDescent="0.2">
      <c r="A5319" s="141" t="s">
        <v>10646</v>
      </c>
      <c r="B5319" s="142" t="s">
        <v>20694</v>
      </c>
      <c r="C5319" s="143">
        <v>28463</v>
      </c>
      <c r="D5319" s="143">
        <v>240</v>
      </c>
      <c r="E5319" s="144">
        <v>203270.8</v>
      </c>
      <c r="F5319" s="144">
        <v>33802.89</v>
      </c>
      <c r="G5319" s="144">
        <v>20199.32</v>
      </c>
      <c r="H5319" s="144">
        <v>21635.98</v>
      </c>
      <c r="I5319" s="144">
        <v>75638.19</v>
      </c>
    </row>
    <row r="5320" spans="1:9" x14ac:dyDescent="0.2">
      <c r="A5320" s="141" t="s">
        <v>10648</v>
      </c>
      <c r="B5320" s="142" t="s">
        <v>20695</v>
      </c>
      <c r="C5320" s="143">
        <v>2807</v>
      </c>
      <c r="D5320" s="143">
        <v>32</v>
      </c>
      <c r="E5320" s="144">
        <v>6893.34</v>
      </c>
      <c r="F5320" s="144">
        <v>3333.62</v>
      </c>
      <c r="G5320" s="144">
        <v>2693.24</v>
      </c>
      <c r="H5320" s="144">
        <v>733.72</v>
      </c>
      <c r="I5320" s="144">
        <v>6760.58</v>
      </c>
    </row>
    <row r="5321" spans="1:9" x14ac:dyDescent="0.2">
      <c r="A5321" s="141" t="s">
        <v>10650</v>
      </c>
      <c r="B5321" s="142" t="s">
        <v>20696</v>
      </c>
      <c r="C5321" s="143">
        <v>4278</v>
      </c>
      <c r="D5321" s="143">
        <v>56</v>
      </c>
      <c r="E5321" s="144">
        <v>11560.56</v>
      </c>
      <c r="F5321" s="144">
        <v>5080.58</v>
      </c>
      <c r="G5321" s="144">
        <v>4713.18</v>
      </c>
      <c r="H5321" s="144">
        <v>1230.5</v>
      </c>
      <c r="I5321" s="144">
        <v>11024.26</v>
      </c>
    </row>
    <row r="5322" spans="1:9" x14ac:dyDescent="0.2">
      <c r="A5322" s="141" t="s">
        <v>10652</v>
      </c>
      <c r="B5322" s="142" t="s">
        <v>20697</v>
      </c>
      <c r="C5322" s="143">
        <v>1756</v>
      </c>
      <c r="D5322" s="143">
        <v>49</v>
      </c>
      <c r="E5322" s="144">
        <v>18821.259999999998</v>
      </c>
      <c r="F5322" s="144">
        <v>2085.44</v>
      </c>
      <c r="G5322" s="144">
        <v>4124.0200000000004</v>
      </c>
      <c r="H5322" s="144">
        <v>2003.32</v>
      </c>
      <c r="I5322" s="144">
        <v>8212.7800000000007</v>
      </c>
    </row>
    <row r="5323" spans="1:9" x14ac:dyDescent="0.2">
      <c r="A5323" s="141" t="s">
        <v>10654</v>
      </c>
      <c r="B5323" s="142" t="s">
        <v>20698</v>
      </c>
      <c r="C5323" s="143">
        <v>4895</v>
      </c>
      <c r="D5323" s="143">
        <v>21</v>
      </c>
      <c r="E5323" s="144">
        <v>4214.1499999999996</v>
      </c>
      <c r="F5323" s="144">
        <v>5813.34</v>
      </c>
      <c r="G5323" s="144">
        <v>1767.44</v>
      </c>
      <c r="H5323" s="144">
        <v>448.55</v>
      </c>
      <c r="I5323" s="144">
        <v>8029.33</v>
      </c>
    </row>
    <row r="5324" spans="1:9" x14ac:dyDescent="0.2">
      <c r="A5324" s="141" t="s">
        <v>10656</v>
      </c>
      <c r="B5324" s="142" t="s">
        <v>20699</v>
      </c>
      <c r="C5324" s="143">
        <v>1813</v>
      </c>
      <c r="D5324" s="143">
        <v>13</v>
      </c>
      <c r="E5324" s="144">
        <v>2941.58</v>
      </c>
      <c r="F5324" s="144">
        <v>2153.14</v>
      </c>
      <c r="G5324" s="144">
        <v>1094.1300000000001</v>
      </c>
      <c r="H5324" s="144">
        <v>313.10000000000002</v>
      </c>
      <c r="I5324" s="144">
        <v>3560.37</v>
      </c>
    </row>
    <row r="5325" spans="1:9" x14ac:dyDescent="0.2">
      <c r="A5325" s="141" t="s">
        <v>10658</v>
      </c>
      <c r="B5325" s="142" t="s">
        <v>20700</v>
      </c>
      <c r="C5325" s="143">
        <v>51850</v>
      </c>
      <c r="D5325" s="143">
        <v>612</v>
      </c>
      <c r="E5325" s="144">
        <v>634473.14</v>
      </c>
      <c r="F5325" s="144">
        <v>61577.48</v>
      </c>
      <c r="G5325" s="144">
        <v>51508.26</v>
      </c>
      <c r="H5325" s="144">
        <v>67532.83</v>
      </c>
      <c r="I5325" s="144">
        <v>180618.57</v>
      </c>
    </row>
    <row r="5326" spans="1:9" x14ac:dyDescent="0.2">
      <c r="A5326" s="141" t="s">
        <v>10660</v>
      </c>
      <c r="B5326" s="142" t="s">
        <v>20701</v>
      </c>
      <c r="C5326" s="143">
        <v>5553</v>
      </c>
      <c r="D5326" s="143">
        <v>38</v>
      </c>
      <c r="E5326" s="144">
        <v>7229.42</v>
      </c>
      <c r="F5326" s="144">
        <v>6594.78</v>
      </c>
      <c r="G5326" s="144">
        <v>3198.22</v>
      </c>
      <c r="H5326" s="144">
        <v>769.5</v>
      </c>
      <c r="I5326" s="144">
        <v>10562.5</v>
      </c>
    </row>
    <row r="5327" spans="1:9" x14ac:dyDescent="0.2">
      <c r="A5327" s="141" t="s">
        <v>10662</v>
      </c>
      <c r="B5327" s="142" t="s">
        <v>20702</v>
      </c>
      <c r="C5327" s="143">
        <v>21827</v>
      </c>
      <c r="D5327" s="143">
        <v>219</v>
      </c>
      <c r="E5327" s="144">
        <v>119718.93</v>
      </c>
      <c r="F5327" s="144">
        <v>25921.919999999998</v>
      </c>
      <c r="G5327" s="144">
        <v>18431.88</v>
      </c>
      <c r="H5327" s="144">
        <v>12742.79</v>
      </c>
      <c r="I5327" s="144">
        <v>57096.59</v>
      </c>
    </row>
    <row r="5328" spans="1:9" x14ac:dyDescent="0.2">
      <c r="A5328" s="141" t="s">
        <v>10664</v>
      </c>
      <c r="B5328" s="142" t="s">
        <v>20703</v>
      </c>
      <c r="C5328" s="143">
        <v>21000</v>
      </c>
      <c r="D5328" s="143">
        <v>285</v>
      </c>
      <c r="E5328" s="144">
        <v>111366.23</v>
      </c>
      <c r="F5328" s="144">
        <v>24939.77</v>
      </c>
      <c r="G5328" s="144">
        <v>23986.69</v>
      </c>
      <c r="H5328" s="144">
        <v>11853.74</v>
      </c>
      <c r="I5328" s="144">
        <v>60780.2</v>
      </c>
    </row>
    <row r="5329" spans="1:9" x14ac:dyDescent="0.2">
      <c r="A5329" s="141" t="s">
        <v>10666</v>
      </c>
      <c r="B5329" s="142" t="s">
        <v>20704</v>
      </c>
      <c r="C5329" s="143">
        <v>1767</v>
      </c>
      <c r="D5329" s="143">
        <v>31</v>
      </c>
      <c r="E5329" s="144">
        <v>3943.49</v>
      </c>
      <c r="F5329" s="144">
        <v>2098.5</v>
      </c>
      <c r="G5329" s="144">
        <v>2609.08</v>
      </c>
      <c r="H5329" s="144">
        <v>419.74</v>
      </c>
      <c r="I5329" s="144">
        <v>5127.32</v>
      </c>
    </row>
    <row r="5330" spans="1:9" x14ac:dyDescent="0.2">
      <c r="A5330" s="141" t="s">
        <v>10668</v>
      </c>
      <c r="B5330" s="142" t="s">
        <v>20705</v>
      </c>
      <c r="C5330" s="143">
        <v>23310</v>
      </c>
      <c r="D5330" s="143">
        <v>207</v>
      </c>
      <c r="E5330" s="144">
        <v>56794.62</v>
      </c>
      <c r="F5330" s="144">
        <v>27683.14</v>
      </c>
      <c r="G5330" s="144">
        <v>17421.91</v>
      </c>
      <c r="H5330" s="144">
        <v>6045.18</v>
      </c>
      <c r="I5330" s="144">
        <v>51150.23</v>
      </c>
    </row>
    <row r="5331" spans="1:9" x14ac:dyDescent="0.2">
      <c r="A5331" s="141" t="s">
        <v>10670</v>
      </c>
      <c r="B5331" s="142" t="s">
        <v>20706</v>
      </c>
      <c r="C5331" s="143">
        <v>158010</v>
      </c>
      <c r="D5331" s="143">
        <v>1882</v>
      </c>
      <c r="E5331" s="144">
        <v>1026935.3</v>
      </c>
      <c r="F5331" s="144">
        <v>187653.94</v>
      </c>
      <c r="G5331" s="144">
        <v>158396.31</v>
      </c>
      <c r="H5331" s="144">
        <v>109306.21</v>
      </c>
      <c r="I5331" s="144">
        <v>455356.46</v>
      </c>
    </row>
    <row r="5332" spans="1:9" x14ac:dyDescent="0.2">
      <c r="A5332" s="141" t="s">
        <v>10672</v>
      </c>
      <c r="B5332" s="142" t="s">
        <v>20707</v>
      </c>
      <c r="C5332" s="143">
        <v>20648</v>
      </c>
      <c r="D5332" s="143">
        <v>308</v>
      </c>
      <c r="E5332" s="144">
        <v>86682.32</v>
      </c>
      <c r="F5332" s="144">
        <v>24521.73</v>
      </c>
      <c r="G5332" s="144">
        <v>25922.46</v>
      </c>
      <c r="H5332" s="144">
        <v>9226.4</v>
      </c>
      <c r="I5332" s="144">
        <v>59670.59</v>
      </c>
    </row>
    <row r="5333" spans="1:9" x14ac:dyDescent="0.2">
      <c r="A5333" s="141" t="s">
        <v>10674</v>
      </c>
      <c r="B5333" s="142" t="s">
        <v>20708</v>
      </c>
      <c r="C5333" s="143">
        <v>9114</v>
      </c>
      <c r="D5333" s="143">
        <v>69</v>
      </c>
      <c r="E5333" s="144">
        <v>16998.63</v>
      </c>
      <c r="F5333" s="144">
        <v>10823.86</v>
      </c>
      <c r="G5333" s="144">
        <v>5807.3</v>
      </c>
      <c r="H5333" s="144">
        <v>1809.32</v>
      </c>
      <c r="I5333" s="144">
        <v>18440.48</v>
      </c>
    </row>
    <row r="5334" spans="1:9" x14ac:dyDescent="0.2">
      <c r="A5334" s="141" t="s">
        <v>10676</v>
      </c>
      <c r="B5334" s="142" t="s">
        <v>20709</v>
      </c>
      <c r="C5334" s="143">
        <v>42219</v>
      </c>
      <c r="D5334" s="143">
        <v>570</v>
      </c>
      <c r="E5334" s="144">
        <v>236409.06</v>
      </c>
      <c r="F5334" s="144">
        <v>50139.62</v>
      </c>
      <c r="G5334" s="144">
        <v>47973.38</v>
      </c>
      <c r="H5334" s="144">
        <v>25163.200000000001</v>
      </c>
      <c r="I5334" s="144">
        <v>123276.2</v>
      </c>
    </row>
    <row r="5335" spans="1:9" x14ac:dyDescent="0.2">
      <c r="A5335" s="141" t="s">
        <v>10678</v>
      </c>
      <c r="B5335" s="142" t="s">
        <v>20710</v>
      </c>
      <c r="C5335" s="143">
        <v>7745</v>
      </c>
      <c r="D5335" s="143">
        <v>82</v>
      </c>
      <c r="E5335" s="144">
        <v>23935.360000000001</v>
      </c>
      <c r="F5335" s="144">
        <v>9198.02</v>
      </c>
      <c r="G5335" s="144">
        <v>6901.43</v>
      </c>
      <c r="H5335" s="144">
        <v>2547.66</v>
      </c>
      <c r="I5335" s="144">
        <v>18647.11</v>
      </c>
    </row>
    <row r="5336" spans="1:9" x14ac:dyDescent="0.2">
      <c r="A5336" s="141" t="s">
        <v>10680</v>
      </c>
      <c r="B5336" s="142" t="s">
        <v>20711</v>
      </c>
      <c r="C5336" s="143">
        <v>30179</v>
      </c>
      <c r="D5336" s="143">
        <v>606</v>
      </c>
      <c r="E5336" s="144">
        <v>343162.25</v>
      </c>
      <c r="F5336" s="144">
        <v>35840.82</v>
      </c>
      <c r="G5336" s="144">
        <v>51003.28</v>
      </c>
      <c r="H5336" s="144">
        <v>36525.93</v>
      </c>
      <c r="I5336" s="144">
        <v>123370.03</v>
      </c>
    </row>
    <row r="5337" spans="1:9" x14ac:dyDescent="0.2">
      <c r="A5337" s="141" t="s">
        <v>10682</v>
      </c>
      <c r="B5337" s="142" t="s">
        <v>20712</v>
      </c>
      <c r="C5337" s="143">
        <v>2234</v>
      </c>
      <c r="D5337" s="143">
        <v>23</v>
      </c>
      <c r="E5337" s="144">
        <v>4112.1000000000004</v>
      </c>
      <c r="F5337" s="144">
        <v>2653.12</v>
      </c>
      <c r="G5337" s="144">
        <v>1935.77</v>
      </c>
      <c r="H5337" s="144">
        <v>437.69</v>
      </c>
      <c r="I5337" s="144">
        <v>5026.58</v>
      </c>
    </row>
    <row r="5338" spans="1:9" x14ac:dyDescent="0.2">
      <c r="A5338" s="141" t="s">
        <v>10684</v>
      </c>
      <c r="B5338" s="142" t="s">
        <v>20713</v>
      </c>
      <c r="C5338" s="143">
        <v>2549</v>
      </c>
      <c r="D5338" s="143">
        <v>38</v>
      </c>
      <c r="E5338" s="144">
        <v>7688.29</v>
      </c>
      <c r="F5338" s="144">
        <v>3027.22</v>
      </c>
      <c r="G5338" s="144">
        <v>3198.22</v>
      </c>
      <c r="H5338" s="144">
        <v>818.34</v>
      </c>
      <c r="I5338" s="144">
        <v>7043.78</v>
      </c>
    </row>
    <row r="5339" spans="1:9" x14ac:dyDescent="0.2">
      <c r="A5339" s="141" t="s">
        <v>10686</v>
      </c>
      <c r="B5339" s="142" t="s">
        <v>20714</v>
      </c>
      <c r="C5339" s="143">
        <v>36824</v>
      </c>
      <c r="D5339" s="143">
        <v>285</v>
      </c>
      <c r="E5339" s="144">
        <v>105245.43</v>
      </c>
      <c r="F5339" s="144">
        <v>43732.480000000003</v>
      </c>
      <c r="G5339" s="144">
        <v>23986.69</v>
      </c>
      <c r="H5339" s="144">
        <v>11202.24</v>
      </c>
      <c r="I5339" s="144">
        <v>78921.41</v>
      </c>
    </row>
    <row r="5340" spans="1:9" x14ac:dyDescent="0.2">
      <c r="A5340" s="141" t="s">
        <v>10688</v>
      </c>
      <c r="B5340" s="142" t="s">
        <v>20715</v>
      </c>
      <c r="C5340" s="143">
        <v>17590</v>
      </c>
      <c r="D5340" s="143">
        <v>348</v>
      </c>
      <c r="E5340" s="144">
        <v>122181.72</v>
      </c>
      <c r="F5340" s="144">
        <v>20890.02</v>
      </c>
      <c r="G5340" s="144">
        <v>29289.01</v>
      </c>
      <c r="H5340" s="144">
        <v>13004.93</v>
      </c>
      <c r="I5340" s="144">
        <v>63183.96</v>
      </c>
    </row>
    <row r="5341" spans="1:9" x14ac:dyDescent="0.2">
      <c r="A5341" s="141" t="s">
        <v>10690</v>
      </c>
      <c r="B5341" s="142" t="s">
        <v>20716</v>
      </c>
      <c r="C5341" s="143">
        <v>4213</v>
      </c>
      <c r="D5341" s="143">
        <v>55</v>
      </c>
      <c r="E5341" s="144">
        <v>9076.9599999999991</v>
      </c>
      <c r="F5341" s="144">
        <v>5003.3900000000003</v>
      </c>
      <c r="G5341" s="144">
        <v>4629.01</v>
      </c>
      <c r="H5341" s="144">
        <v>966.14</v>
      </c>
      <c r="I5341" s="144">
        <v>10598.54</v>
      </c>
    </row>
    <row r="5342" spans="1:9" x14ac:dyDescent="0.2">
      <c r="A5342" s="141" t="s">
        <v>10692</v>
      </c>
      <c r="B5342" s="142" t="s">
        <v>20717</v>
      </c>
      <c r="C5342" s="143">
        <v>4854</v>
      </c>
      <c r="D5342" s="143">
        <v>30</v>
      </c>
      <c r="E5342" s="144">
        <v>6401.45</v>
      </c>
      <c r="F5342" s="144">
        <v>5764.65</v>
      </c>
      <c r="G5342" s="144">
        <v>2524.91</v>
      </c>
      <c r="H5342" s="144">
        <v>681.37</v>
      </c>
      <c r="I5342" s="144">
        <v>8970.93</v>
      </c>
    </row>
    <row r="5343" spans="1:9" x14ac:dyDescent="0.2">
      <c r="A5343" s="141" t="s">
        <v>10694</v>
      </c>
      <c r="B5343" s="142" t="s">
        <v>20718</v>
      </c>
      <c r="C5343" s="143">
        <v>21872</v>
      </c>
      <c r="D5343" s="143">
        <v>635</v>
      </c>
      <c r="E5343" s="144">
        <v>308218.08</v>
      </c>
      <c r="F5343" s="144">
        <v>25975.360000000001</v>
      </c>
      <c r="G5343" s="144">
        <v>53444.02</v>
      </c>
      <c r="H5343" s="144">
        <v>32806.5</v>
      </c>
      <c r="I5343" s="144">
        <v>112225.88</v>
      </c>
    </row>
    <row r="5344" spans="1:9" x14ac:dyDescent="0.2">
      <c r="A5344" s="141" t="s">
        <v>10696</v>
      </c>
      <c r="B5344" s="142" t="s">
        <v>20719</v>
      </c>
      <c r="C5344" s="143">
        <v>9261</v>
      </c>
      <c r="D5344" s="143">
        <v>162</v>
      </c>
      <c r="E5344" s="144">
        <v>50633.82</v>
      </c>
      <c r="F5344" s="144">
        <v>10998.44</v>
      </c>
      <c r="G5344" s="144">
        <v>13634.54</v>
      </c>
      <c r="H5344" s="144">
        <v>5389.42</v>
      </c>
      <c r="I5344" s="144">
        <v>30022.400000000001</v>
      </c>
    </row>
    <row r="5345" spans="1:9" x14ac:dyDescent="0.2">
      <c r="A5345" s="141" t="s">
        <v>10698</v>
      </c>
      <c r="B5345" s="142" t="s">
        <v>20720</v>
      </c>
      <c r="C5345" s="143">
        <v>15446</v>
      </c>
      <c r="D5345" s="143">
        <v>259</v>
      </c>
      <c r="E5345" s="144">
        <v>57157.97</v>
      </c>
      <c r="F5345" s="144">
        <v>18343.79</v>
      </c>
      <c r="G5345" s="144">
        <v>21798.43</v>
      </c>
      <c r="H5345" s="144">
        <v>6083.85</v>
      </c>
      <c r="I5345" s="144">
        <v>46226.07</v>
      </c>
    </row>
    <row r="5346" spans="1:9" x14ac:dyDescent="0.2">
      <c r="A5346" s="141" t="s">
        <v>10700</v>
      </c>
      <c r="B5346" s="142" t="s">
        <v>20721</v>
      </c>
      <c r="C5346" s="143">
        <v>208563</v>
      </c>
      <c r="D5346" s="143">
        <v>3597</v>
      </c>
      <c r="E5346" s="144">
        <v>2108985.46</v>
      </c>
      <c r="F5346" s="144">
        <v>247691.1</v>
      </c>
      <c r="G5346" s="144">
        <v>302737.27</v>
      </c>
      <c r="H5346" s="144">
        <v>224478.79</v>
      </c>
      <c r="I5346" s="144">
        <v>774907.16</v>
      </c>
    </row>
    <row r="5347" spans="1:9" x14ac:dyDescent="0.2">
      <c r="A5347" s="141" t="s">
        <v>10702</v>
      </c>
      <c r="B5347" s="142" t="s">
        <v>20722</v>
      </c>
      <c r="C5347" s="143">
        <v>14987</v>
      </c>
      <c r="D5347" s="143">
        <v>125</v>
      </c>
      <c r="E5347" s="144">
        <v>35668.33</v>
      </c>
      <c r="F5347" s="144">
        <v>17798.68</v>
      </c>
      <c r="G5347" s="144">
        <v>10520.48</v>
      </c>
      <c r="H5347" s="144">
        <v>3796.51</v>
      </c>
      <c r="I5347" s="144">
        <v>32115.67</v>
      </c>
    </row>
    <row r="5348" spans="1:9" x14ac:dyDescent="0.2">
      <c r="A5348" s="141" t="s">
        <v>10704</v>
      </c>
      <c r="B5348" s="142" t="s">
        <v>20723</v>
      </c>
      <c r="C5348" s="143">
        <v>11115</v>
      </c>
      <c r="D5348" s="143">
        <v>158</v>
      </c>
      <c r="E5348" s="144">
        <v>73640.210000000006</v>
      </c>
      <c r="F5348" s="144">
        <v>13200.26</v>
      </c>
      <c r="G5348" s="144">
        <v>13297.89</v>
      </c>
      <c r="H5348" s="144">
        <v>7838.21</v>
      </c>
      <c r="I5348" s="144">
        <v>34336.36</v>
      </c>
    </row>
    <row r="5349" spans="1:9" x14ac:dyDescent="0.2">
      <c r="A5349" s="141" t="s">
        <v>10706</v>
      </c>
      <c r="B5349" s="142" t="s">
        <v>20724</v>
      </c>
      <c r="C5349" s="143">
        <v>8918</v>
      </c>
      <c r="D5349" s="143">
        <v>77</v>
      </c>
      <c r="E5349" s="144">
        <v>17080.45</v>
      </c>
      <c r="F5349" s="144">
        <v>10591.09</v>
      </c>
      <c r="G5349" s="144">
        <v>6480.62</v>
      </c>
      <c r="H5349" s="144">
        <v>1818.03</v>
      </c>
      <c r="I5349" s="144">
        <v>18889.740000000002</v>
      </c>
    </row>
    <row r="5350" spans="1:9" x14ac:dyDescent="0.2">
      <c r="A5350" s="141" t="s">
        <v>10708</v>
      </c>
      <c r="B5350" s="142" t="s">
        <v>20725</v>
      </c>
      <c r="C5350" s="143">
        <v>4692</v>
      </c>
      <c r="D5350" s="143">
        <v>27</v>
      </c>
      <c r="E5350" s="144">
        <v>6655.95</v>
      </c>
      <c r="F5350" s="144">
        <v>5572.26</v>
      </c>
      <c r="G5350" s="144">
        <v>2272.42</v>
      </c>
      <c r="H5350" s="144">
        <v>708.46</v>
      </c>
      <c r="I5350" s="144">
        <v>8553.14</v>
      </c>
    </row>
    <row r="5351" spans="1:9" x14ac:dyDescent="0.2">
      <c r="A5351" s="141" t="s">
        <v>10710</v>
      </c>
      <c r="B5351" s="142" t="s">
        <v>20726</v>
      </c>
      <c r="C5351" s="143">
        <v>24346</v>
      </c>
      <c r="D5351" s="143">
        <v>243</v>
      </c>
      <c r="E5351" s="144">
        <v>102582.23</v>
      </c>
      <c r="F5351" s="144">
        <v>28913.5</v>
      </c>
      <c r="G5351" s="144">
        <v>20451.810000000001</v>
      </c>
      <c r="H5351" s="144">
        <v>10918.78</v>
      </c>
      <c r="I5351" s="144">
        <v>60284.09</v>
      </c>
    </row>
    <row r="5352" spans="1:9" x14ac:dyDescent="0.2">
      <c r="A5352" s="141" t="s">
        <v>10712</v>
      </c>
      <c r="B5352" s="142" t="s">
        <v>20727</v>
      </c>
      <c r="C5352" s="143">
        <v>2829</v>
      </c>
      <c r="D5352" s="143">
        <v>9</v>
      </c>
      <c r="E5352" s="144">
        <v>2893.64</v>
      </c>
      <c r="F5352" s="144">
        <v>3359.74</v>
      </c>
      <c r="G5352" s="144">
        <v>757.47</v>
      </c>
      <c r="H5352" s="144">
        <v>308</v>
      </c>
      <c r="I5352" s="144">
        <v>4425.21</v>
      </c>
    </row>
    <row r="5353" spans="1:9" x14ac:dyDescent="0.2">
      <c r="A5353" s="141" t="s">
        <v>10714</v>
      </c>
      <c r="B5353" s="142" t="s">
        <v>20728</v>
      </c>
      <c r="C5353" s="143">
        <v>4558</v>
      </c>
      <c r="D5353" s="143">
        <v>48</v>
      </c>
      <c r="E5353" s="144">
        <v>10717.32</v>
      </c>
      <c r="F5353" s="144">
        <v>5413.12</v>
      </c>
      <c r="G5353" s="144">
        <v>4039.86</v>
      </c>
      <c r="H5353" s="144">
        <v>1140.74</v>
      </c>
      <c r="I5353" s="144">
        <v>10593.72</v>
      </c>
    </row>
    <row r="5354" spans="1:9" x14ac:dyDescent="0.2">
      <c r="A5354" s="141" t="s">
        <v>10716</v>
      </c>
      <c r="B5354" s="142" t="s">
        <v>20729</v>
      </c>
      <c r="C5354" s="143">
        <v>11326</v>
      </c>
      <c r="D5354" s="143">
        <v>84</v>
      </c>
      <c r="E5354" s="144">
        <v>18320.3</v>
      </c>
      <c r="F5354" s="144">
        <v>13450.85</v>
      </c>
      <c r="G5354" s="144">
        <v>7069.76</v>
      </c>
      <c r="H5354" s="144">
        <v>1950</v>
      </c>
      <c r="I5354" s="144">
        <v>22470.61</v>
      </c>
    </row>
    <row r="5355" spans="1:9" x14ac:dyDescent="0.2">
      <c r="A5355" s="141" t="s">
        <v>10718</v>
      </c>
      <c r="B5355" s="142" t="s">
        <v>20730</v>
      </c>
      <c r="C5355" s="143">
        <v>2560</v>
      </c>
      <c r="D5355" s="143">
        <v>33</v>
      </c>
      <c r="E5355" s="144">
        <v>6463.43</v>
      </c>
      <c r="F5355" s="144">
        <v>3040.28</v>
      </c>
      <c r="G5355" s="144">
        <v>2777.41</v>
      </c>
      <c r="H5355" s="144">
        <v>687.96</v>
      </c>
      <c r="I5355" s="144">
        <v>6505.65</v>
      </c>
    </row>
    <row r="5356" spans="1:9" x14ac:dyDescent="0.2">
      <c r="A5356" s="141" t="s">
        <v>10720</v>
      </c>
      <c r="B5356" s="142" t="s">
        <v>20731</v>
      </c>
      <c r="C5356" s="143">
        <v>5084</v>
      </c>
      <c r="D5356" s="143">
        <v>95</v>
      </c>
      <c r="E5356" s="144">
        <v>28520.14</v>
      </c>
      <c r="F5356" s="144">
        <v>6037.8</v>
      </c>
      <c r="G5356" s="144">
        <v>7995.56</v>
      </c>
      <c r="H5356" s="144">
        <v>3035.66</v>
      </c>
      <c r="I5356" s="144">
        <v>17069.02</v>
      </c>
    </row>
    <row r="5357" spans="1:9" x14ac:dyDescent="0.2">
      <c r="A5357" s="141" t="s">
        <v>10722</v>
      </c>
      <c r="B5357" s="142" t="s">
        <v>20732</v>
      </c>
      <c r="C5357" s="143">
        <v>4643</v>
      </c>
      <c r="D5357" s="143">
        <v>38</v>
      </c>
      <c r="E5357" s="144">
        <v>9110.69</v>
      </c>
      <c r="F5357" s="144">
        <v>5514.06</v>
      </c>
      <c r="G5357" s="144">
        <v>3198.22</v>
      </c>
      <c r="H5357" s="144">
        <v>969.74</v>
      </c>
      <c r="I5357" s="144">
        <v>9682.02</v>
      </c>
    </row>
    <row r="5358" spans="1:9" x14ac:dyDescent="0.2">
      <c r="A5358" s="141" t="s">
        <v>10724</v>
      </c>
      <c r="B5358" s="142" t="s">
        <v>20733</v>
      </c>
      <c r="C5358" s="143">
        <v>2917</v>
      </c>
      <c r="D5358" s="143">
        <v>16</v>
      </c>
      <c r="E5358" s="144">
        <v>2704.97</v>
      </c>
      <c r="F5358" s="144">
        <v>3464.26</v>
      </c>
      <c r="G5358" s="144">
        <v>1346.62</v>
      </c>
      <c r="H5358" s="144">
        <v>287.91000000000003</v>
      </c>
      <c r="I5358" s="144">
        <v>5098.79</v>
      </c>
    </row>
    <row r="5359" spans="1:9" x14ac:dyDescent="0.2">
      <c r="A5359" s="141" t="s">
        <v>10726</v>
      </c>
      <c r="B5359" s="142" t="s">
        <v>20734</v>
      </c>
      <c r="C5359" s="143">
        <v>9161</v>
      </c>
      <c r="D5359" s="143">
        <v>45</v>
      </c>
      <c r="E5359" s="144">
        <v>10917.65</v>
      </c>
      <c r="F5359" s="144">
        <v>10879.68</v>
      </c>
      <c r="G5359" s="144">
        <v>3787.38</v>
      </c>
      <c r="H5359" s="144">
        <v>1162.06</v>
      </c>
      <c r="I5359" s="144">
        <v>15829.12</v>
      </c>
    </row>
    <row r="5360" spans="1:9" x14ac:dyDescent="0.2">
      <c r="A5360" s="141" t="s">
        <v>10728</v>
      </c>
      <c r="B5360" s="142" t="s">
        <v>20735</v>
      </c>
      <c r="C5360" s="143">
        <v>1789</v>
      </c>
      <c r="D5360" s="143">
        <v>21</v>
      </c>
      <c r="E5360" s="144">
        <v>17607</v>
      </c>
      <c r="F5360" s="144">
        <v>2124.63</v>
      </c>
      <c r="G5360" s="144">
        <v>1767.44</v>
      </c>
      <c r="H5360" s="144">
        <v>1874.07</v>
      </c>
      <c r="I5360" s="144">
        <v>5766.14</v>
      </c>
    </row>
    <row r="5361" spans="1:9" x14ac:dyDescent="0.2">
      <c r="A5361" s="141" t="s">
        <v>10730</v>
      </c>
      <c r="B5361" s="142" t="s">
        <v>20736</v>
      </c>
      <c r="C5361" s="143">
        <v>4875</v>
      </c>
      <c r="D5361" s="143">
        <v>60</v>
      </c>
      <c r="E5361" s="144">
        <v>55985.13</v>
      </c>
      <c r="F5361" s="144">
        <v>5789.59</v>
      </c>
      <c r="G5361" s="144">
        <v>5049.83</v>
      </c>
      <c r="H5361" s="144">
        <v>5959.02</v>
      </c>
      <c r="I5361" s="144">
        <v>16798.439999999999</v>
      </c>
    </row>
    <row r="5362" spans="1:9" x14ac:dyDescent="0.2">
      <c r="A5362" s="141" t="s">
        <v>10732</v>
      </c>
      <c r="B5362" s="142" t="s">
        <v>20737</v>
      </c>
      <c r="C5362" s="143">
        <v>1936</v>
      </c>
      <c r="D5362" s="143">
        <v>18</v>
      </c>
      <c r="E5362" s="144">
        <v>4269.13</v>
      </c>
      <c r="F5362" s="144">
        <v>2299.21</v>
      </c>
      <c r="G5362" s="144">
        <v>1514.95</v>
      </c>
      <c r="H5362" s="144">
        <v>454.4</v>
      </c>
      <c r="I5362" s="144">
        <v>4268.5600000000004</v>
      </c>
    </row>
    <row r="5363" spans="1:9" x14ac:dyDescent="0.2">
      <c r="A5363" s="141" t="s">
        <v>10734</v>
      </c>
      <c r="B5363" s="142" t="s">
        <v>20738</v>
      </c>
      <c r="C5363" s="143">
        <v>2437</v>
      </c>
      <c r="D5363" s="143">
        <v>25</v>
      </c>
      <c r="E5363" s="144">
        <v>4856.99</v>
      </c>
      <c r="F5363" s="144">
        <v>2894.2</v>
      </c>
      <c r="G5363" s="144">
        <v>2104.1</v>
      </c>
      <c r="H5363" s="144">
        <v>516.98</v>
      </c>
      <c r="I5363" s="144">
        <v>5515.28</v>
      </c>
    </row>
    <row r="5364" spans="1:9" x14ac:dyDescent="0.2">
      <c r="A5364" s="141" t="s">
        <v>10736</v>
      </c>
      <c r="B5364" s="142" t="s">
        <v>20739</v>
      </c>
      <c r="C5364" s="143">
        <v>4368</v>
      </c>
      <c r="D5364" s="143">
        <v>30</v>
      </c>
      <c r="E5364" s="144">
        <v>9685.75</v>
      </c>
      <c r="F5364" s="144">
        <v>5187.47</v>
      </c>
      <c r="G5364" s="144">
        <v>2524.91</v>
      </c>
      <c r="H5364" s="144">
        <v>1030.94</v>
      </c>
      <c r="I5364" s="144">
        <v>8743.32</v>
      </c>
    </row>
    <row r="5365" spans="1:9" x14ac:dyDescent="0.2">
      <c r="A5365" s="141" t="s">
        <v>10738</v>
      </c>
      <c r="B5365" s="142" t="s">
        <v>20740</v>
      </c>
      <c r="C5365" s="143">
        <v>266</v>
      </c>
      <c r="D5365" s="143">
        <v>1</v>
      </c>
      <c r="E5365" s="144">
        <v>217.72</v>
      </c>
      <c r="F5365" s="144">
        <v>315.89999999999998</v>
      </c>
      <c r="G5365" s="144">
        <v>84.16</v>
      </c>
      <c r="H5365" s="144">
        <v>23.18</v>
      </c>
      <c r="I5365" s="144">
        <v>423.24</v>
      </c>
    </row>
    <row r="5366" spans="1:9" x14ac:dyDescent="0.2">
      <c r="A5366" s="141" t="s">
        <v>10740</v>
      </c>
      <c r="B5366" s="142" t="s">
        <v>20741</v>
      </c>
      <c r="C5366" s="143">
        <v>1703</v>
      </c>
      <c r="D5366" s="143">
        <v>13</v>
      </c>
      <c r="E5366" s="144">
        <v>93142.9</v>
      </c>
      <c r="F5366" s="144">
        <v>2022.5</v>
      </c>
      <c r="G5366" s="144">
        <v>1094.1300000000001</v>
      </c>
      <c r="H5366" s="144">
        <v>9914.06</v>
      </c>
      <c r="I5366" s="144">
        <v>13030.69</v>
      </c>
    </row>
    <row r="5367" spans="1:9" x14ac:dyDescent="0.2">
      <c r="A5367" s="141" t="s">
        <v>10742</v>
      </c>
      <c r="B5367" s="142" t="s">
        <v>20742</v>
      </c>
      <c r="C5367" s="143">
        <v>1834</v>
      </c>
      <c r="D5367" s="143">
        <v>19</v>
      </c>
      <c r="E5367" s="144">
        <v>4574.12</v>
      </c>
      <c r="F5367" s="144">
        <v>2178.0700000000002</v>
      </c>
      <c r="G5367" s="144">
        <v>1599.11</v>
      </c>
      <c r="H5367" s="144">
        <v>486.86</v>
      </c>
      <c r="I5367" s="144">
        <v>4264.04</v>
      </c>
    </row>
    <row r="5368" spans="1:9" x14ac:dyDescent="0.2">
      <c r="A5368" s="141" t="s">
        <v>10744</v>
      </c>
      <c r="B5368" s="142" t="s">
        <v>20743</v>
      </c>
      <c r="C5368" s="143">
        <v>2144</v>
      </c>
      <c r="D5368" s="143">
        <v>48</v>
      </c>
      <c r="E5368" s="144">
        <v>10416.620000000001</v>
      </c>
      <c r="F5368" s="144">
        <v>2546.23</v>
      </c>
      <c r="G5368" s="144">
        <v>4039.86</v>
      </c>
      <c r="H5368" s="144">
        <v>1108.74</v>
      </c>
      <c r="I5368" s="144">
        <v>7694.83</v>
      </c>
    </row>
    <row r="5369" spans="1:9" x14ac:dyDescent="0.2">
      <c r="A5369" s="141" t="s">
        <v>10746</v>
      </c>
      <c r="B5369" s="142" t="s">
        <v>20744</v>
      </c>
      <c r="C5369" s="143">
        <v>470</v>
      </c>
      <c r="D5369" s="143">
        <v>11</v>
      </c>
      <c r="E5369" s="144">
        <v>2239.34</v>
      </c>
      <c r="F5369" s="144">
        <v>558.17999999999995</v>
      </c>
      <c r="G5369" s="144">
        <v>925.8</v>
      </c>
      <c r="H5369" s="144">
        <v>238.35</v>
      </c>
      <c r="I5369" s="144">
        <v>1722.33</v>
      </c>
    </row>
    <row r="5370" spans="1:9" x14ac:dyDescent="0.2">
      <c r="A5370" s="141" t="s">
        <v>10748</v>
      </c>
      <c r="B5370" s="142" t="s">
        <v>20745</v>
      </c>
      <c r="C5370" s="143">
        <v>18116</v>
      </c>
      <c r="D5370" s="143">
        <v>298</v>
      </c>
      <c r="E5370" s="144">
        <v>184575.16</v>
      </c>
      <c r="F5370" s="144">
        <v>21514.7</v>
      </c>
      <c r="G5370" s="144">
        <v>25080.82</v>
      </c>
      <c r="H5370" s="144">
        <v>19646.04</v>
      </c>
      <c r="I5370" s="144">
        <v>66241.56</v>
      </c>
    </row>
    <row r="5371" spans="1:9" x14ac:dyDescent="0.2">
      <c r="A5371" s="141" t="s">
        <v>10750</v>
      </c>
      <c r="B5371" s="142" t="s">
        <v>20746</v>
      </c>
      <c r="C5371" s="143">
        <v>4399</v>
      </c>
      <c r="D5371" s="143">
        <v>80</v>
      </c>
      <c r="E5371" s="144">
        <v>203196.57</v>
      </c>
      <c r="F5371" s="144">
        <v>5224.29</v>
      </c>
      <c r="G5371" s="144">
        <v>6733.1</v>
      </c>
      <c r="H5371" s="144">
        <v>21628.09</v>
      </c>
      <c r="I5371" s="144">
        <v>33585.480000000003</v>
      </c>
    </row>
    <row r="5372" spans="1:9" x14ac:dyDescent="0.2">
      <c r="A5372" s="141" t="s">
        <v>10752</v>
      </c>
      <c r="B5372" s="142" t="s">
        <v>20747</v>
      </c>
      <c r="C5372" s="143">
        <v>671</v>
      </c>
      <c r="D5372" s="143">
        <v>9</v>
      </c>
      <c r="E5372" s="144">
        <v>13374.47</v>
      </c>
      <c r="F5372" s="144">
        <v>796.89</v>
      </c>
      <c r="G5372" s="144">
        <v>757.47</v>
      </c>
      <c r="H5372" s="144">
        <v>1423.57</v>
      </c>
      <c r="I5372" s="144">
        <v>2977.93</v>
      </c>
    </row>
    <row r="5373" spans="1:9" x14ac:dyDescent="0.2">
      <c r="A5373" s="141" t="s">
        <v>10754</v>
      </c>
      <c r="B5373" s="142" t="s">
        <v>20748</v>
      </c>
      <c r="C5373" s="143">
        <v>2129</v>
      </c>
      <c r="D5373" s="143">
        <v>19</v>
      </c>
      <c r="E5373" s="144">
        <v>3546.06</v>
      </c>
      <c r="F5373" s="144">
        <v>2528.42</v>
      </c>
      <c r="G5373" s="144">
        <v>1599.11</v>
      </c>
      <c r="H5373" s="144">
        <v>377.44</v>
      </c>
      <c r="I5373" s="144">
        <v>4504.97</v>
      </c>
    </row>
    <row r="5374" spans="1:9" x14ac:dyDescent="0.2">
      <c r="A5374" s="141" t="s">
        <v>10756</v>
      </c>
      <c r="B5374" s="142" t="s">
        <v>20749</v>
      </c>
      <c r="C5374" s="143">
        <v>8273</v>
      </c>
      <c r="D5374" s="143">
        <v>117</v>
      </c>
      <c r="E5374" s="144">
        <v>54121.99</v>
      </c>
      <c r="F5374" s="144">
        <v>9825.08</v>
      </c>
      <c r="G5374" s="144">
        <v>9847.17</v>
      </c>
      <c r="H5374" s="144">
        <v>5760.7</v>
      </c>
      <c r="I5374" s="144">
        <v>25432.95</v>
      </c>
    </row>
    <row r="5375" spans="1:9" x14ac:dyDescent="0.2">
      <c r="A5375" s="141" t="s">
        <v>10758</v>
      </c>
      <c r="B5375" s="142" t="s">
        <v>20750</v>
      </c>
      <c r="C5375" s="143">
        <v>580</v>
      </c>
      <c r="D5375" s="143">
        <v>4</v>
      </c>
      <c r="E5375" s="144">
        <v>746.44</v>
      </c>
      <c r="F5375" s="144">
        <v>688.82</v>
      </c>
      <c r="G5375" s="144">
        <v>336.66</v>
      </c>
      <c r="H5375" s="144">
        <v>79.45</v>
      </c>
      <c r="I5375" s="144">
        <v>1104.93</v>
      </c>
    </row>
    <row r="5376" spans="1:9" x14ac:dyDescent="0.2">
      <c r="A5376" s="141" t="s">
        <v>10760</v>
      </c>
      <c r="B5376" s="142" t="s">
        <v>20751</v>
      </c>
      <c r="C5376" s="143">
        <v>985</v>
      </c>
      <c r="D5376" s="143">
        <v>9</v>
      </c>
      <c r="E5376" s="144">
        <v>2188.27</v>
      </c>
      <c r="F5376" s="144">
        <v>1169.79</v>
      </c>
      <c r="G5376" s="144">
        <v>757.47</v>
      </c>
      <c r="H5376" s="144">
        <v>232.92</v>
      </c>
      <c r="I5376" s="144">
        <v>2160.1799999999998</v>
      </c>
    </row>
    <row r="5377" spans="1:9" x14ac:dyDescent="0.2">
      <c r="A5377" s="141" t="s">
        <v>10762</v>
      </c>
      <c r="B5377" s="142" t="s">
        <v>20752</v>
      </c>
      <c r="C5377" s="143">
        <v>956</v>
      </c>
      <c r="D5377" s="143">
        <v>18</v>
      </c>
      <c r="E5377" s="144">
        <v>3504.86</v>
      </c>
      <c r="F5377" s="144">
        <v>1135.3499999999999</v>
      </c>
      <c r="G5377" s="144">
        <v>1514.95</v>
      </c>
      <c r="H5377" s="144">
        <v>373.06</v>
      </c>
      <c r="I5377" s="144">
        <v>3023.36</v>
      </c>
    </row>
    <row r="5378" spans="1:9" x14ac:dyDescent="0.2">
      <c r="A5378" s="141" t="s">
        <v>10764</v>
      </c>
      <c r="B5378" s="142" t="s">
        <v>20753</v>
      </c>
      <c r="C5378" s="143">
        <v>30497</v>
      </c>
      <c r="D5378" s="143">
        <v>754</v>
      </c>
      <c r="E5378" s="144">
        <v>526061.86</v>
      </c>
      <c r="F5378" s="144">
        <v>36218.480000000003</v>
      </c>
      <c r="G5378" s="144">
        <v>63459.519999999997</v>
      </c>
      <c r="H5378" s="144">
        <v>55993.62</v>
      </c>
      <c r="I5378" s="144">
        <v>155671.62</v>
      </c>
    </row>
    <row r="5379" spans="1:9" x14ac:dyDescent="0.2">
      <c r="A5379" s="141" t="s">
        <v>10766</v>
      </c>
      <c r="B5379" s="142" t="s">
        <v>20754</v>
      </c>
      <c r="C5379" s="143">
        <v>680</v>
      </c>
      <c r="D5379" s="143">
        <v>4</v>
      </c>
      <c r="E5379" s="144">
        <v>1506.04</v>
      </c>
      <c r="F5379" s="144">
        <v>807.58</v>
      </c>
      <c r="G5379" s="144">
        <v>336.66</v>
      </c>
      <c r="H5379" s="144">
        <v>160.30000000000001</v>
      </c>
      <c r="I5379" s="144">
        <v>1304.54</v>
      </c>
    </row>
    <row r="5380" spans="1:9" x14ac:dyDescent="0.2">
      <c r="A5380" s="141" t="s">
        <v>10768</v>
      </c>
      <c r="B5380" s="142" t="s">
        <v>20755</v>
      </c>
      <c r="C5380" s="143">
        <v>5750</v>
      </c>
      <c r="D5380" s="143">
        <v>106</v>
      </c>
      <c r="E5380" s="144">
        <v>37443.85</v>
      </c>
      <c r="F5380" s="144">
        <v>6828.74</v>
      </c>
      <c r="G5380" s="144">
        <v>8921.3700000000008</v>
      </c>
      <c r="H5380" s="144">
        <v>3985.5</v>
      </c>
      <c r="I5380" s="144">
        <v>19735.61</v>
      </c>
    </row>
    <row r="5381" spans="1:9" x14ac:dyDescent="0.2">
      <c r="A5381" s="141" t="s">
        <v>10770</v>
      </c>
      <c r="B5381" s="142" t="s">
        <v>20756</v>
      </c>
      <c r="C5381" s="143">
        <v>3029</v>
      </c>
      <c r="D5381" s="143">
        <v>29</v>
      </c>
      <c r="E5381" s="144">
        <v>7923.34</v>
      </c>
      <c r="F5381" s="144">
        <v>3597.26</v>
      </c>
      <c r="G5381" s="144">
        <v>2440.75</v>
      </c>
      <c r="H5381" s="144">
        <v>843.35</v>
      </c>
      <c r="I5381" s="144">
        <v>6881.36</v>
      </c>
    </row>
    <row r="5382" spans="1:9" x14ac:dyDescent="0.2">
      <c r="A5382" s="141" t="s">
        <v>10772</v>
      </c>
      <c r="B5382" s="142" t="s">
        <v>20757</v>
      </c>
      <c r="C5382" s="143">
        <v>32975</v>
      </c>
      <c r="D5382" s="143">
        <v>300</v>
      </c>
      <c r="E5382" s="144">
        <v>127778.67</v>
      </c>
      <c r="F5382" s="144">
        <v>39161.379999999997</v>
      </c>
      <c r="G5382" s="144">
        <v>25249.14</v>
      </c>
      <c r="H5382" s="144">
        <v>13600.66</v>
      </c>
      <c r="I5382" s="144">
        <v>78011.179999999993</v>
      </c>
    </row>
    <row r="5383" spans="1:9" x14ac:dyDescent="0.2">
      <c r="A5383" s="141" t="s">
        <v>10774</v>
      </c>
      <c r="B5383" s="142" t="s">
        <v>19842</v>
      </c>
      <c r="C5383" s="143">
        <v>548</v>
      </c>
      <c r="D5383" s="143">
        <v>2</v>
      </c>
      <c r="E5383" s="144">
        <v>373.22</v>
      </c>
      <c r="F5383" s="144">
        <v>650.80999999999995</v>
      </c>
      <c r="G5383" s="144">
        <v>168.33</v>
      </c>
      <c r="H5383" s="144">
        <v>39.729999999999997</v>
      </c>
      <c r="I5383" s="144">
        <v>858.87</v>
      </c>
    </row>
    <row r="5384" spans="1:9" x14ac:dyDescent="0.2">
      <c r="A5384" s="141" t="s">
        <v>10775</v>
      </c>
      <c r="B5384" s="142" t="s">
        <v>20758</v>
      </c>
      <c r="C5384" s="143">
        <v>1299</v>
      </c>
      <c r="D5384" s="143">
        <v>18</v>
      </c>
      <c r="E5384" s="144">
        <v>4483.24</v>
      </c>
      <c r="F5384" s="144">
        <v>1542.7</v>
      </c>
      <c r="G5384" s="144">
        <v>1514.95</v>
      </c>
      <c r="H5384" s="144">
        <v>477.19</v>
      </c>
      <c r="I5384" s="144">
        <v>3534.84</v>
      </c>
    </row>
    <row r="5385" spans="1:9" x14ac:dyDescent="0.2">
      <c r="A5385" s="141" t="s">
        <v>10777</v>
      </c>
      <c r="B5385" s="142" t="s">
        <v>20759</v>
      </c>
      <c r="C5385" s="143">
        <v>8504</v>
      </c>
      <c r="D5385" s="143">
        <v>102</v>
      </c>
      <c r="E5385" s="144">
        <v>28195.279999999999</v>
      </c>
      <c r="F5385" s="144">
        <v>10099.42</v>
      </c>
      <c r="G5385" s="144">
        <v>8584.7099999999991</v>
      </c>
      <c r="H5385" s="144">
        <v>3001.08</v>
      </c>
      <c r="I5385" s="144">
        <v>21685.21</v>
      </c>
    </row>
    <row r="5386" spans="1:9" x14ac:dyDescent="0.2">
      <c r="A5386" s="141" t="s">
        <v>10779</v>
      </c>
      <c r="B5386" s="142" t="s">
        <v>20760</v>
      </c>
      <c r="C5386" s="143">
        <v>2117</v>
      </c>
      <c r="D5386" s="143">
        <v>53</v>
      </c>
      <c r="E5386" s="144">
        <v>11972.06</v>
      </c>
      <c r="F5386" s="144">
        <v>2514.17</v>
      </c>
      <c r="G5386" s="144">
        <v>4460.68</v>
      </c>
      <c r="H5386" s="144">
        <v>1274.3</v>
      </c>
      <c r="I5386" s="144">
        <v>8249.15</v>
      </c>
    </row>
    <row r="5387" spans="1:9" x14ac:dyDescent="0.2">
      <c r="A5387" s="141" t="s">
        <v>10781</v>
      </c>
      <c r="B5387" s="142" t="s">
        <v>20761</v>
      </c>
      <c r="C5387" s="143">
        <v>10703</v>
      </c>
      <c r="D5387" s="143">
        <v>173</v>
      </c>
      <c r="E5387" s="144">
        <v>161480.53</v>
      </c>
      <c r="F5387" s="144">
        <v>12710.97</v>
      </c>
      <c r="G5387" s="144">
        <v>14560.34</v>
      </c>
      <c r="H5387" s="144">
        <v>17187.86</v>
      </c>
      <c r="I5387" s="144">
        <v>44459.17</v>
      </c>
    </row>
    <row r="5388" spans="1:9" x14ac:dyDescent="0.2">
      <c r="A5388" s="141" t="s">
        <v>10783</v>
      </c>
      <c r="B5388" s="142" t="s">
        <v>20762</v>
      </c>
      <c r="C5388" s="143">
        <v>2054</v>
      </c>
      <c r="D5388" s="143">
        <v>29</v>
      </c>
      <c r="E5388" s="144">
        <v>51721.760000000002</v>
      </c>
      <c r="F5388" s="144">
        <v>2439.34</v>
      </c>
      <c r="G5388" s="144">
        <v>2440.75</v>
      </c>
      <c r="H5388" s="144">
        <v>5505.22</v>
      </c>
      <c r="I5388" s="144">
        <v>10385.31</v>
      </c>
    </row>
    <row r="5389" spans="1:9" x14ac:dyDescent="0.2">
      <c r="A5389" s="141" t="s">
        <v>10785</v>
      </c>
      <c r="B5389" s="142" t="s">
        <v>20763</v>
      </c>
      <c r="C5389" s="143">
        <v>3692</v>
      </c>
      <c r="D5389" s="143">
        <v>29</v>
      </c>
      <c r="E5389" s="144">
        <v>5457.77</v>
      </c>
      <c r="F5389" s="144">
        <v>4384.6499999999996</v>
      </c>
      <c r="G5389" s="144">
        <v>2440.75</v>
      </c>
      <c r="H5389" s="144">
        <v>580.91999999999996</v>
      </c>
      <c r="I5389" s="144">
        <v>7406.32</v>
      </c>
    </row>
    <row r="5390" spans="1:9" x14ac:dyDescent="0.2">
      <c r="A5390" s="141" t="s">
        <v>10787</v>
      </c>
      <c r="B5390" s="142" t="s">
        <v>20764</v>
      </c>
      <c r="C5390" s="143">
        <v>5357</v>
      </c>
      <c r="D5390" s="143">
        <v>97</v>
      </c>
      <c r="E5390" s="144">
        <v>76941.75</v>
      </c>
      <c r="F5390" s="144">
        <v>6362.02</v>
      </c>
      <c r="G5390" s="144">
        <v>8163.89</v>
      </c>
      <c r="H5390" s="144">
        <v>8189.62</v>
      </c>
      <c r="I5390" s="144">
        <v>22715.53</v>
      </c>
    </row>
    <row r="5391" spans="1:9" x14ac:dyDescent="0.2">
      <c r="A5391" s="141" t="s">
        <v>10789</v>
      </c>
      <c r="B5391" s="142" t="s">
        <v>20765</v>
      </c>
      <c r="C5391" s="143">
        <v>762</v>
      </c>
      <c r="D5391" s="143">
        <v>2</v>
      </c>
      <c r="E5391" s="144">
        <v>373.22</v>
      </c>
      <c r="F5391" s="144">
        <v>904.96</v>
      </c>
      <c r="G5391" s="144">
        <v>168.33</v>
      </c>
      <c r="H5391" s="144">
        <v>39.729999999999997</v>
      </c>
      <c r="I5391" s="144">
        <v>1113.02</v>
      </c>
    </row>
    <row r="5392" spans="1:9" x14ac:dyDescent="0.2">
      <c r="A5392" s="141" t="s">
        <v>10791</v>
      </c>
      <c r="B5392" s="142" t="s">
        <v>20766</v>
      </c>
      <c r="C5392" s="143">
        <v>2410</v>
      </c>
      <c r="D5392" s="143">
        <v>32</v>
      </c>
      <c r="E5392" s="144">
        <v>12929.66</v>
      </c>
      <c r="F5392" s="144">
        <v>2862.14</v>
      </c>
      <c r="G5392" s="144">
        <v>2693.24</v>
      </c>
      <c r="H5392" s="144">
        <v>1376.22</v>
      </c>
      <c r="I5392" s="144">
        <v>6931.6</v>
      </c>
    </row>
    <row r="5393" spans="1:9" x14ac:dyDescent="0.2">
      <c r="A5393" s="141" t="s">
        <v>10793</v>
      </c>
      <c r="B5393" s="142" t="s">
        <v>20767</v>
      </c>
      <c r="C5393" s="143">
        <v>1644</v>
      </c>
      <c r="D5393" s="143">
        <v>31</v>
      </c>
      <c r="E5393" s="144">
        <v>7088.45</v>
      </c>
      <c r="F5393" s="144">
        <v>1952.42</v>
      </c>
      <c r="G5393" s="144">
        <v>2609.08</v>
      </c>
      <c r="H5393" s="144">
        <v>754.49</v>
      </c>
      <c r="I5393" s="144">
        <v>5315.99</v>
      </c>
    </row>
    <row r="5394" spans="1:9" x14ac:dyDescent="0.2">
      <c r="A5394" s="141" t="s">
        <v>10795</v>
      </c>
      <c r="B5394" s="142" t="s">
        <v>20768</v>
      </c>
      <c r="C5394" s="143">
        <v>1604</v>
      </c>
      <c r="D5394" s="143">
        <v>26</v>
      </c>
      <c r="E5394" s="144">
        <v>8512.3799999999992</v>
      </c>
      <c r="F5394" s="144">
        <v>1904.92</v>
      </c>
      <c r="G5394" s="144">
        <v>2188.2600000000002</v>
      </c>
      <c r="H5394" s="144">
        <v>906.05</v>
      </c>
      <c r="I5394" s="144">
        <v>4999.2299999999996</v>
      </c>
    </row>
    <row r="5395" spans="1:9" x14ac:dyDescent="0.2">
      <c r="A5395" s="141" t="s">
        <v>10797</v>
      </c>
      <c r="B5395" s="142" t="s">
        <v>20769</v>
      </c>
      <c r="C5395" s="143">
        <v>589</v>
      </c>
      <c r="D5395" s="143">
        <v>3</v>
      </c>
      <c r="E5395" s="144">
        <v>6144.81</v>
      </c>
      <c r="F5395" s="144">
        <v>699.5</v>
      </c>
      <c r="G5395" s="144">
        <v>252.49</v>
      </c>
      <c r="H5395" s="144">
        <v>654.04999999999995</v>
      </c>
      <c r="I5395" s="144">
        <v>1606.04</v>
      </c>
    </row>
    <row r="5396" spans="1:9" x14ac:dyDescent="0.2">
      <c r="A5396" s="141" t="s">
        <v>10799</v>
      </c>
      <c r="B5396" s="142" t="s">
        <v>20770</v>
      </c>
      <c r="C5396" s="143">
        <v>268</v>
      </c>
      <c r="D5396" s="143">
        <v>1</v>
      </c>
      <c r="E5396" s="144">
        <v>188.48</v>
      </c>
      <c r="F5396" s="144">
        <v>318.27999999999997</v>
      </c>
      <c r="G5396" s="144">
        <v>84.16</v>
      </c>
      <c r="H5396" s="144">
        <v>20.059999999999999</v>
      </c>
      <c r="I5396" s="144">
        <v>422.5</v>
      </c>
    </row>
    <row r="5397" spans="1:9" x14ac:dyDescent="0.2">
      <c r="A5397" s="141" t="s">
        <v>10801</v>
      </c>
      <c r="B5397" s="142" t="s">
        <v>20771</v>
      </c>
      <c r="C5397" s="143">
        <v>10996</v>
      </c>
      <c r="D5397" s="143">
        <v>157</v>
      </c>
      <c r="E5397" s="144">
        <v>39654.43</v>
      </c>
      <c r="F5397" s="144">
        <v>13058.94</v>
      </c>
      <c r="G5397" s="144">
        <v>13213.72</v>
      </c>
      <c r="H5397" s="144">
        <v>4220.78</v>
      </c>
      <c r="I5397" s="144">
        <v>30493.439999999999</v>
      </c>
    </row>
    <row r="5398" spans="1:9" x14ac:dyDescent="0.2">
      <c r="A5398" s="141" t="s">
        <v>10803</v>
      </c>
      <c r="B5398" s="142" t="s">
        <v>20772</v>
      </c>
      <c r="C5398" s="143">
        <v>1216</v>
      </c>
      <c r="D5398" s="143">
        <v>13</v>
      </c>
      <c r="E5398" s="144">
        <v>2600.88</v>
      </c>
      <c r="F5398" s="144">
        <v>1444.13</v>
      </c>
      <c r="G5398" s="144">
        <v>1094.1300000000001</v>
      </c>
      <c r="H5398" s="144">
        <v>276.83</v>
      </c>
      <c r="I5398" s="144">
        <v>2815.09</v>
      </c>
    </row>
    <row r="5399" spans="1:9" x14ac:dyDescent="0.2">
      <c r="A5399" s="141" t="s">
        <v>10805</v>
      </c>
      <c r="B5399" s="142" t="s">
        <v>20773</v>
      </c>
      <c r="C5399" s="143">
        <v>2403</v>
      </c>
      <c r="D5399" s="143">
        <v>25</v>
      </c>
      <c r="E5399" s="144">
        <v>5338.83</v>
      </c>
      <c r="F5399" s="144">
        <v>2853.82</v>
      </c>
      <c r="G5399" s="144">
        <v>2104.1</v>
      </c>
      <c r="H5399" s="144">
        <v>568.26</v>
      </c>
      <c r="I5399" s="144">
        <v>5526.18</v>
      </c>
    </row>
    <row r="5400" spans="1:9" x14ac:dyDescent="0.2">
      <c r="A5400" s="141" t="s">
        <v>10807</v>
      </c>
      <c r="B5400" s="142" t="s">
        <v>20774</v>
      </c>
      <c r="C5400" s="143">
        <v>1961</v>
      </c>
      <c r="D5400" s="143">
        <v>29</v>
      </c>
      <c r="E5400" s="144">
        <v>6804.06</v>
      </c>
      <c r="F5400" s="144">
        <v>2328.9</v>
      </c>
      <c r="G5400" s="144">
        <v>2440.75</v>
      </c>
      <c r="H5400" s="144">
        <v>724.22</v>
      </c>
      <c r="I5400" s="144">
        <v>5493.87</v>
      </c>
    </row>
    <row r="5401" spans="1:9" x14ac:dyDescent="0.2">
      <c r="A5401" s="141" t="s">
        <v>10809</v>
      </c>
      <c r="B5401" s="142" t="s">
        <v>20775</v>
      </c>
      <c r="C5401" s="143">
        <v>623</v>
      </c>
      <c r="D5401" s="143">
        <v>1</v>
      </c>
      <c r="E5401" s="144">
        <v>217.72</v>
      </c>
      <c r="F5401" s="144">
        <v>739.88</v>
      </c>
      <c r="G5401" s="144">
        <v>84.16</v>
      </c>
      <c r="H5401" s="144">
        <v>23.18</v>
      </c>
      <c r="I5401" s="144">
        <v>847.22</v>
      </c>
    </row>
    <row r="5402" spans="1:9" x14ac:dyDescent="0.2">
      <c r="A5402" s="141" t="s">
        <v>10811</v>
      </c>
      <c r="B5402" s="142" t="s">
        <v>20776</v>
      </c>
      <c r="C5402" s="143">
        <v>5186</v>
      </c>
      <c r="D5402" s="143">
        <v>98</v>
      </c>
      <c r="E5402" s="144">
        <v>226333.07</v>
      </c>
      <c r="F5402" s="144">
        <v>6158.94</v>
      </c>
      <c r="G5402" s="144">
        <v>8248.06</v>
      </c>
      <c r="H5402" s="144">
        <v>24090.720000000001</v>
      </c>
      <c r="I5402" s="144">
        <v>38497.72</v>
      </c>
    </row>
    <row r="5403" spans="1:9" x14ac:dyDescent="0.2">
      <c r="A5403" s="141" t="s">
        <v>10813</v>
      </c>
      <c r="B5403" s="142" t="s">
        <v>20777</v>
      </c>
      <c r="C5403" s="143">
        <v>2080</v>
      </c>
      <c r="D5403" s="143">
        <v>12</v>
      </c>
      <c r="E5403" s="144">
        <v>2977.06</v>
      </c>
      <c r="F5403" s="144">
        <v>2470.2199999999998</v>
      </c>
      <c r="G5403" s="144">
        <v>1009.97</v>
      </c>
      <c r="H5403" s="144">
        <v>316.87</v>
      </c>
      <c r="I5403" s="144">
        <v>3797.06</v>
      </c>
    </row>
    <row r="5404" spans="1:9" x14ac:dyDescent="0.2">
      <c r="A5404" s="141" t="s">
        <v>10815</v>
      </c>
      <c r="B5404" s="142" t="s">
        <v>20778</v>
      </c>
      <c r="C5404" s="143">
        <v>7606</v>
      </c>
      <c r="D5404" s="143">
        <v>188</v>
      </c>
      <c r="E5404" s="144">
        <v>160981.46</v>
      </c>
      <c r="F5404" s="144">
        <v>9032.94</v>
      </c>
      <c r="G5404" s="144">
        <v>15822.8</v>
      </c>
      <c r="H5404" s="144">
        <v>17134.740000000002</v>
      </c>
      <c r="I5404" s="144">
        <v>41990.48</v>
      </c>
    </row>
    <row r="5405" spans="1:9" x14ac:dyDescent="0.2">
      <c r="A5405" s="141" t="s">
        <v>10817</v>
      </c>
      <c r="B5405" s="142" t="s">
        <v>20779</v>
      </c>
      <c r="C5405" s="143">
        <v>2174</v>
      </c>
      <c r="D5405" s="143">
        <v>48</v>
      </c>
      <c r="E5405" s="144">
        <v>63277.760000000002</v>
      </c>
      <c r="F5405" s="144">
        <v>2581.86</v>
      </c>
      <c r="G5405" s="144">
        <v>4039.86</v>
      </c>
      <c r="H5405" s="144">
        <v>6735.24</v>
      </c>
      <c r="I5405" s="144">
        <v>13356.96</v>
      </c>
    </row>
    <row r="5406" spans="1:9" x14ac:dyDescent="0.2">
      <c r="A5406" s="141" t="s">
        <v>10819</v>
      </c>
      <c r="B5406" s="142" t="s">
        <v>20780</v>
      </c>
      <c r="C5406" s="143">
        <v>5059</v>
      </c>
      <c r="D5406" s="143">
        <v>56</v>
      </c>
      <c r="E5406" s="144">
        <v>11330.04</v>
      </c>
      <c r="F5406" s="144">
        <v>6008.11</v>
      </c>
      <c r="G5406" s="144">
        <v>4713.18</v>
      </c>
      <c r="H5406" s="144">
        <v>1205.96</v>
      </c>
      <c r="I5406" s="144">
        <v>11927.25</v>
      </c>
    </row>
    <row r="5407" spans="1:9" x14ac:dyDescent="0.2">
      <c r="A5407" s="141" t="s">
        <v>10821</v>
      </c>
      <c r="B5407" s="142" t="s">
        <v>20781</v>
      </c>
      <c r="C5407" s="143">
        <v>386</v>
      </c>
      <c r="D5407" s="143">
        <v>1</v>
      </c>
      <c r="E5407" s="144">
        <v>186.61</v>
      </c>
      <c r="F5407" s="144">
        <v>458.42</v>
      </c>
      <c r="G5407" s="144">
        <v>84.16</v>
      </c>
      <c r="H5407" s="144">
        <v>19.86</v>
      </c>
      <c r="I5407" s="144">
        <v>562.44000000000005</v>
      </c>
    </row>
    <row r="5408" spans="1:9" x14ac:dyDescent="0.2">
      <c r="A5408" s="141" t="s">
        <v>10823</v>
      </c>
      <c r="B5408" s="142" t="s">
        <v>20782</v>
      </c>
      <c r="C5408" s="143">
        <v>1494</v>
      </c>
      <c r="D5408" s="143">
        <v>16</v>
      </c>
      <c r="E5408" s="144">
        <v>3099.28</v>
      </c>
      <c r="F5408" s="144">
        <v>1774.29</v>
      </c>
      <c r="G5408" s="144">
        <v>1346.62</v>
      </c>
      <c r="H5408" s="144">
        <v>329.89</v>
      </c>
      <c r="I5408" s="144">
        <v>3450.8</v>
      </c>
    </row>
    <row r="5409" spans="1:9" x14ac:dyDescent="0.2">
      <c r="A5409" s="141" t="s">
        <v>10825</v>
      </c>
      <c r="B5409" s="142" t="s">
        <v>20783</v>
      </c>
      <c r="C5409" s="143">
        <v>2650</v>
      </c>
      <c r="D5409" s="143">
        <v>66</v>
      </c>
      <c r="E5409" s="144">
        <v>19873.11</v>
      </c>
      <c r="F5409" s="144">
        <v>3147.16</v>
      </c>
      <c r="G5409" s="144">
        <v>5554.82</v>
      </c>
      <c r="H5409" s="144">
        <v>2115.2800000000002</v>
      </c>
      <c r="I5409" s="144">
        <v>10817.26</v>
      </c>
    </row>
    <row r="5410" spans="1:9" x14ac:dyDescent="0.2">
      <c r="A5410" s="141" t="s">
        <v>10827</v>
      </c>
      <c r="B5410" s="142" t="s">
        <v>20784</v>
      </c>
      <c r="C5410" s="143">
        <v>2168</v>
      </c>
      <c r="D5410" s="143">
        <v>25</v>
      </c>
      <c r="E5410" s="144">
        <v>10866.39</v>
      </c>
      <c r="F5410" s="144">
        <v>2574.7399999999998</v>
      </c>
      <c r="G5410" s="144">
        <v>2104.1</v>
      </c>
      <c r="H5410" s="144">
        <v>1156.6099999999999</v>
      </c>
      <c r="I5410" s="144">
        <v>5835.45</v>
      </c>
    </row>
    <row r="5411" spans="1:9" x14ac:dyDescent="0.2">
      <c r="A5411" s="141" t="s">
        <v>10829</v>
      </c>
      <c r="B5411" s="142" t="s">
        <v>20785</v>
      </c>
      <c r="C5411" s="143">
        <v>318</v>
      </c>
      <c r="D5411" s="143">
        <v>4</v>
      </c>
      <c r="E5411" s="144">
        <v>4284.97</v>
      </c>
      <c r="F5411" s="144">
        <v>377.66</v>
      </c>
      <c r="G5411" s="144">
        <v>336.66</v>
      </c>
      <c r="H5411" s="144">
        <v>456.09</v>
      </c>
      <c r="I5411" s="144">
        <v>1170.4100000000001</v>
      </c>
    </row>
    <row r="5412" spans="1:9" x14ac:dyDescent="0.2">
      <c r="A5412" s="141" t="s">
        <v>10831</v>
      </c>
      <c r="B5412" s="142" t="s">
        <v>20786</v>
      </c>
      <c r="C5412" s="143">
        <v>294</v>
      </c>
      <c r="D5412" s="143">
        <v>3</v>
      </c>
      <c r="E5412" s="144">
        <v>622.04</v>
      </c>
      <c r="F5412" s="144">
        <v>349.16</v>
      </c>
      <c r="G5412" s="144">
        <v>252.49</v>
      </c>
      <c r="H5412" s="144">
        <v>66.209999999999994</v>
      </c>
      <c r="I5412" s="144">
        <v>667.86</v>
      </c>
    </row>
    <row r="5413" spans="1:9" x14ac:dyDescent="0.2">
      <c r="A5413" s="141" t="s">
        <v>10833</v>
      </c>
      <c r="B5413" s="142" t="s">
        <v>20787</v>
      </c>
      <c r="C5413" s="143">
        <v>82</v>
      </c>
      <c r="D5413" s="143">
        <v>1</v>
      </c>
      <c r="E5413" s="144">
        <v>91.44</v>
      </c>
      <c r="F5413" s="144">
        <v>97.38</v>
      </c>
      <c r="G5413" s="144">
        <v>84.16</v>
      </c>
      <c r="H5413" s="144">
        <v>9.74</v>
      </c>
      <c r="I5413" s="144">
        <v>191.28</v>
      </c>
    </row>
    <row r="5414" spans="1:9" x14ac:dyDescent="0.2">
      <c r="A5414" s="141" t="s">
        <v>10835</v>
      </c>
      <c r="B5414" s="142" t="s">
        <v>20788</v>
      </c>
      <c r="C5414" s="143">
        <v>26035</v>
      </c>
      <c r="D5414" s="143">
        <v>168</v>
      </c>
      <c r="E5414" s="144">
        <v>92862.55</v>
      </c>
      <c r="F5414" s="144">
        <v>30919.38</v>
      </c>
      <c r="G5414" s="144">
        <v>14139.52</v>
      </c>
      <c r="H5414" s="144">
        <v>9884.2199999999993</v>
      </c>
      <c r="I5414" s="144">
        <v>54943.12</v>
      </c>
    </row>
    <row r="5415" spans="1:9" x14ac:dyDescent="0.2">
      <c r="A5415" s="141" t="s">
        <v>10837</v>
      </c>
      <c r="B5415" s="142" t="s">
        <v>20789</v>
      </c>
      <c r="C5415" s="143">
        <v>215</v>
      </c>
      <c r="D5415" s="143">
        <v>1</v>
      </c>
      <c r="E5415" s="144">
        <v>188.48</v>
      </c>
      <c r="F5415" s="144">
        <v>255.34</v>
      </c>
      <c r="G5415" s="144">
        <v>84.16</v>
      </c>
      <c r="H5415" s="144">
        <v>20.059999999999999</v>
      </c>
      <c r="I5415" s="144">
        <v>359.56</v>
      </c>
    </row>
    <row r="5416" spans="1:9" x14ac:dyDescent="0.2">
      <c r="A5416" s="141" t="s">
        <v>10839</v>
      </c>
      <c r="B5416" s="142" t="s">
        <v>20790</v>
      </c>
      <c r="C5416" s="143">
        <v>5978</v>
      </c>
      <c r="D5416" s="143">
        <v>121</v>
      </c>
      <c r="E5416" s="144">
        <v>149172.76</v>
      </c>
      <c r="F5416" s="144">
        <v>7099.52</v>
      </c>
      <c r="G5416" s="144">
        <v>10183.82</v>
      </c>
      <c r="H5416" s="144">
        <v>15877.83</v>
      </c>
      <c r="I5416" s="144">
        <v>33161.17</v>
      </c>
    </row>
    <row r="5417" spans="1:9" x14ac:dyDescent="0.2">
      <c r="A5417" s="141" t="s">
        <v>10841</v>
      </c>
      <c r="B5417" s="142" t="s">
        <v>20791</v>
      </c>
      <c r="C5417" s="143">
        <v>1322</v>
      </c>
      <c r="D5417" s="143">
        <v>17</v>
      </c>
      <c r="E5417" s="144">
        <v>5137.92</v>
      </c>
      <c r="F5417" s="144">
        <v>1570.02</v>
      </c>
      <c r="G5417" s="144">
        <v>1430.78</v>
      </c>
      <c r="H5417" s="144">
        <v>546.88</v>
      </c>
      <c r="I5417" s="144">
        <v>3547.68</v>
      </c>
    </row>
    <row r="5418" spans="1:9" x14ac:dyDescent="0.2">
      <c r="A5418" s="141" t="s">
        <v>10843</v>
      </c>
      <c r="B5418" s="142" t="s">
        <v>20792</v>
      </c>
      <c r="C5418" s="143">
        <v>2902</v>
      </c>
      <c r="D5418" s="143">
        <v>58</v>
      </c>
      <c r="E5418" s="144">
        <v>15166.76</v>
      </c>
      <c r="F5418" s="144">
        <v>3446.44</v>
      </c>
      <c r="G5418" s="144">
        <v>4881.5</v>
      </c>
      <c r="H5418" s="144">
        <v>1614.34</v>
      </c>
      <c r="I5418" s="144">
        <v>9942.2800000000007</v>
      </c>
    </row>
    <row r="5419" spans="1:9" x14ac:dyDescent="0.2">
      <c r="A5419" s="141" t="s">
        <v>10845</v>
      </c>
      <c r="B5419" s="142" t="s">
        <v>20793</v>
      </c>
      <c r="C5419" s="143">
        <v>2902</v>
      </c>
      <c r="D5419" s="143">
        <v>55</v>
      </c>
      <c r="E5419" s="144">
        <v>15834.77</v>
      </c>
      <c r="F5419" s="144">
        <v>3446.44</v>
      </c>
      <c r="G5419" s="144">
        <v>4629.01</v>
      </c>
      <c r="H5419" s="144">
        <v>1685.44</v>
      </c>
      <c r="I5419" s="144">
        <v>9760.89</v>
      </c>
    </row>
    <row r="5420" spans="1:9" x14ac:dyDescent="0.2">
      <c r="A5420" s="141" t="s">
        <v>10847</v>
      </c>
      <c r="B5420" s="142" t="s">
        <v>20794</v>
      </c>
      <c r="C5420" s="143">
        <v>971</v>
      </c>
      <c r="D5420" s="143">
        <v>8</v>
      </c>
      <c r="E5420" s="144">
        <v>1555.09</v>
      </c>
      <c r="F5420" s="144">
        <v>1153.17</v>
      </c>
      <c r="G5420" s="144">
        <v>673.31</v>
      </c>
      <c r="H5420" s="144">
        <v>165.52</v>
      </c>
      <c r="I5420" s="144">
        <v>1992</v>
      </c>
    </row>
    <row r="5421" spans="1:9" x14ac:dyDescent="0.2">
      <c r="A5421" s="141" t="s">
        <v>10849</v>
      </c>
      <c r="B5421" s="142" t="s">
        <v>20795</v>
      </c>
      <c r="C5421" s="143">
        <v>8810</v>
      </c>
      <c r="D5421" s="143">
        <v>132</v>
      </c>
      <c r="E5421" s="144">
        <v>233876.45</v>
      </c>
      <c r="F5421" s="144">
        <v>10462.82</v>
      </c>
      <c r="G5421" s="144">
        <v>11109.62</v>
      </c>
      <c r="H5421" s="144">
        <v>24893.63</v>
      </c>
      <c r="I5421" s="144">
        <v>46466.07</v>
      </c>
    </row>
    <row r="5422" spans="1:9" x14ac:dyDescent="0.2">
      <c r="A5422" s="141" t="s">
        <v>10851</v>
      </c>
      <c r="B5422" s="142" t="s">
        <v>20796</v>
      </c>
      <c r="C5422" s="143">
        <v>8382</v>
      </c>
      <c r="D5422" s="143">
        <v>111</v>
      </c>
      <c r="E5422" s="144">
        <v>232295.07</v>
      </c>
      <c r="F5422" s="144">
        <v>9954.5300000000007</v>
      </c>
      <c r="G5422" s="144">
        <v>9342.18</v>
      </c>
      <c r="H5422" s="144">
        <v>24725.31</v>
      </c>
      <c r="I5422" s="144">
        <v>44022.02</v>
      </c>
    </row>
    <row r="5423" spans="1:9" x14ac:dyDescent="0.2">
      <c r="A5423" s="141" t="s">
        <v>10853</v>
      </c>
      <c r="B5423" s="142" t="s">
        <v>20797</v>
      </c>
      <c r="C5423" s="143">
        <v>4629</v>
      </c>
      <c r="D5423" s="143">
        <v>55</v>
      </c>
      <c r="E5423" s="144">
        <v>11894.62</v>
      </c>
      <c r="F5423" s="144">
        <v>5497.44</v>
      </c>
      <c r="G5423" s="144">
        <v>4629.01</v>
      </c>
      <c r="H5423" s="144">
        <v>1266.06</v>
      </c>
      <c r="I5423" s="144">
        <v>11392.51</v>
      </c>
    </row>
    <row r="5424" spans="1:9" x14ac:dyDescent="0.2">
      <c r="A5424" s="141" t="s">
        <v>10855</v>
      </c>
      <c r="B5424" s="142" t="s">
        <v>20798</v>
      </c>
      <c r="C5424" s="143">
        <v>2382</v>
      </c>
      <c r="D5424" s="143">
        <v>33</v>
      </c>
      <c r="E5424" s="144">
        <v>6468.72</v>
      </c>
      <c r="F5424" s="144">
        <v>2828.88</v>
      </c>
      <c r="G5424" s="144">
        <v>2777.41</v>
      </c>
      <c r="H5424" s="144">
        <v>688.53</v>
      </c>
      <c r="I5424" s="144">
        <v>6294.82</v>
      </c>
    </row>
    <row r="5425" spans="1:9" x14ac:dyDescent="0.2">
      <c r="A5425" s="141" t="s">
        <v>10857</v>
      </c>
      <c r="B5425" s="142" t="s">
        <v>20799</v>
      </c>
      <c r="C5425" s="143">
        <v>1042</v>
      </c>
      <c r="D5425" s="143">
        <v>14</v>
      </c>
      <c r="E5425" s="144">
        <v>15841.18</v>
      </c>
      <c r="F5425" s="144">
        <v>1237.49</v>
      </c>
      <c r="G5425" s="144">
        <v>1178.3</v>
      </c>
      <c r="H5425" s="144">
        <v>1686.12</v>
      </c>
      <c r="I5425" s="144">
        <v>4101.91</v>
      </c>
    </row>
    <row r="5426" spans="1:9" x14ac:dyDescent="0.2">
      <c r="A5426" s="141" t="s">
        <v>10859</v>
      </c>
      <c r="B5426" s="142" t="s">
        <v>20800</v>
      </c>
      <c r="C5426" s="143">
        <v>1645</v>
      </c>
      <c r="D5426" s="143">
        <v>17</v>
      </c>
      <c r="E5426" s="144">
        <v>4293.3900000000003</v>
      </c>
      <c r="F5426" s="144">
        <v>1953.62</v>
      </c>
      <c r="G5426" s="144">
        <v>1430.78</v>
      </c>
      <c r="H5426" s="144">
        <v>456.98</v>
      </c>
      <c r="I5426" s="144">
        <v>3841.38</v>
      </c>
    </row>
    <row r="5427" spans="1:9" x14ac:dyDescent="0.2">
      <c r="A5427" s="141" t="s">
        <v>10861</v>
      </c>
      <c r="B5427" s="142" t="s">
        <v>20801</v>
      </c>
      <c r="C5427" s="143">
        <v>257</v>
      </c>
      <c r="D5427" s="143">
        <v>2</v>
      </c>
      <c r="E5427" s="144">
        <v>2905.05</v>
      </c>
      <c r="F5427" s="144">
        <v>305.22000000000003</v>
      </c>
      <c r="G5427" s="144">
        <v>168.33</v>
      </c>
      <c r="H5427" s="144">
        <v>309.20999999999998</v>
      </c>
      <c r="I5427" s="144">
        <v>782.76</v>
      </c>
    </row>
    <row r="5428" spans="1:9" x14ac:dyDescent="0.2">
      <c r="A5428" s="141" t="s">
        <v>10863</v>
      </c>
      <c r="B5428" s="142" t="s">
        <v>20802</v>
      </c>
      <c r="C5428" s="143">
        <v>1034</v>
      </c>
      <c r="D5428" s="143">
        <v>7</v>
      </c>
      <c r="E5428" s="144">
        <v>1109.0999999999999</v>
      </c>
      <c r="F5428" s="144">
        <v>1227.98</v>
      </c>
      <c r="G5428" s="144">
        <v>589.14</v>
      </c>
      <c r="H5428" s="144">
        <v>118.05</v>
      </c>
      <c r="I5428" s="144">
        <v>1935.17</v>
      </c>
    </row>
    <row r="5429" spans="1:9" x14ac:dyDescent="0.2">
      <c r="A5429" s="141" t="s">
        <v>10865</v>
      </c>
      <c r="B5429" s="142" t="s">
        <v>20803</v>
      </c>
      <c r="C5429" s="143">
        <v>826</v>
      </c>
      <c r="D5429" s="143">
        <v>21</v>
      </c>
      <c r="E5429" s="144">
        <v>5078.34</v>
      </c>
      <c r="F5429" s="144">
        <v>980.97</v>
      </c>
      <c r="G5429" s="144">
        <v>1767.44</v>
      </c>
      <c r="H5429" s="144">
        <v>540.54</v>
      </c>
      <c r="I5429" s="144">
        <v>3288.95</v>
      </c>
    </row>
    <row r="5430" spans="1:9" x14ac:dyDescent="0.2">
      <c r="A5430" s="141" t="s">
        <v>10867</v>
      </c>
      <c r="B5430" s="142" t="s">
        <v>20804</v>
      </c>
      <c r="C5430" s="143">
        <v>741</v>
      </c>
      <c r="D5430" s="143">
        <v>9</v>
      </c>
      <c r="E5430" s="144">
        <v>1830.66</v>
      </c>
      <c r="F5430" s="144">
        <v>880.02</v>
      </c>
      <c r="G5430" s="144">
        <v>757.47</v>
      </c>
      <c r="H5430" s="144">
        <v>194.86</v>
      </c>
      <c r="I5430" s="144">
        <v>1832.35</v>
      </c>
    </row>
    <row r="5431" spans="1:9" x14ac:dyDescent="0.2">
      <c r="A5431" s="141" t="s">
        <v>10869</v>
      </c>
      <c r="B5431" s="142" t="s">
        <v>20805</v>
      </c>
      <c r="C5431" s="143">
        <v>2355</v>
      </c>
      <c r="D5431" s="143">
        <v>39</v>
      </c>
      <c r="E5431" s="144">
        <v>27025.200000000001</v>
      </c>
      <c r="F5431" s="144">
        <v>2796.82</v>
      </c>
      <c r="G5431" s="144">
        <v>3282.39</v>
      </c>
      <c r="H5431" s="144">
        <v>2876.54</v>
      </c>
      <c r="I5431" s="144">
        <v>8955.75</v>
      </c>
    </row>
    <row r="5432" spans="1:9" x14ac:dyDescent="0.2">
      <c r="A5432" s="141" t="s">
        <v>10871</v>
      </c>
      <c r="B5432" s="142" t="s">
        <v>20806</v>
      </c>
      <c r="C5432" s="143">
        <v>148</v>
      </c>
      <c r="D5432" s="143">
        <v>1</v>
      </c>
      <c r="E5432" s="144">
        <v>114673.18</v>
      </c>
      <c r="F5432" s="144">
        <v>175.77</v>
      </c>
      <c r="G5432" s="144">
        <v>84.16</v>
      </c>
      <c r="H5432" s="144">
        <v>12205.73</v>
      </c>
      <c r="I5432" s="144">
        <v>12465.66</v>
      </c>
    </row>
    <row r="5433" spans="1:9" x14ac:dyDescent="0.2">
      <c r="A5433" s="141" t="s">
        <v>10873</v>
      </c>
      <c r="B5433" s="142" t="s">
        <v>20807</v>
      </c>
      <c r="C5433" s="143">
        <v>474</v>
      </c>
      <c r="D5433" s="143">
        <v>1</v>
      </c>
      <c r="E5433" s="144">
        <v>37.32</v>
      </c>
      <c r="F5433" s="144">
        <v>562.92999999999995</v>
      </c>
      <c r="G5433" s="144">
        <v>84.16</v>
      </c>
      <c r="H5433" s="144">
        <v>3.98</v>
      </c>
      <c r="I5433" s="144">
        <v>651.07000000000005</v>
      </c>
    </row>
    <row r="5434" spans="1:9" x14ac:dyDescent="0.2">
      <c r="A5434" s="141" t="s">
        <v>10875</v>
      </c>
      <c r="B5434" s="142" t="s">
        <v>20808</v>
      </c>
      <c r="C5434" s="143">
        <v>337</v>
      </c>
      <c r="D5434" s="143">
        <v>0</v>
      </c>
      <c r="E5434" s="144">
        <v>0</v>
      </c>
      <c r="F5434" s="144">
        <v>400.22</v>
      </c>
      <c r="G5434" s="144">
        <v>0</v>
      </c>
      <c r="H5434" s="144">
        <v>0</v>
      </c>
      <c r="I5434" s="144">
        <v>400.22</v>
      </c>
    </row>
    <row r="5435" spans="1:9" x14ac:dyDescent="0.2">
      <c r="A5435" s="141" t="s">
        <v>10877</v>
      </c>
      <c r="B5435" s="142" t="s">
        <v>20809</v>
      </c>
      <c r="C5435" s="143">
        <v>13292</v>
      </c>
      <c r="D5435" s="143">
        <v>154</v>
      </c>
      <c r="E5435" s="144">
        <v>77975.39</v>
      </c>
      <c r="F5435" s="144">
        <v>15785.69</v>
      </c>
      <c r="G5435" s="144">
        <v>12961.23</v>
      </c>
      <c r="H5435" s="144">
        <v>8299.64</v>
      </c>
      <c r="I5435" s="144">
        <v>37046.559999999998</v>
      </c>
    </row>
    <row r="5436" spans="1:9" x14ac:dyDescent="0.2">
      <c r="A5436" s="141" t="s">
        <v>10879</v>
      </c>
      <c r="B5436" s="142" t="s">
        <v>20810</v>
      </c>
      <c r="C5436" s="143">
        <v>9205</v>
      </c>
      <c r="D5436" s="143">
        <v>79</v>
      </c>
      <c r="E5436" s="144">
        <v>76705.17</v>
      </c>
      <c r="F5436" s="144">
        <v>10931.93</v>
      </c>
      <c r="G5436" s="144">
        <v>6648.94</v>
      </c>
      <c r="H5436" s="144">
        <v>8164.44</v>
      </c>
      <c r="I5436" s="144">
        <v>25745.31</v>
      </c>
    </row>
    <row r="5437" spans="1:9" x14ac:dyDescent="0.2">
      <c r="A5437" s="141" t="s">
        <v>10881</v>
      </c>
      <c r="B5437" s="142" t="s">
        <v>20811</v>
      </c>
      <c r="C5437" s="143">
        <v>172221</v>
      </c>
      <c r="D5437" s="143">
        <v>2442</v>
      </c>
      <c r="E5437" s="144">
        <v>1954726.49</v>
      </c>
      <c r="F5437" s="144">
        <v>204531.04</v>
      </c>
      <c r="G5437" s="144">
        <v>205528.06</v>
      </c>
      <c r="H5437" s="144">
        <v>208059.58</v>
      </c>
      <c r="I5437" s="144">
        <v>618118.68000000005</v>
      </c>
    </row>
    <row r="5438" spans="1:9" x14ac:dyDescent="0.2">
      <c r="A5438" s="141" t="s">
        <v>10883</v>
      </c>
      <c r="B5438" s="142" t="s">
        <v>20812</v>
      </c>
      <c r="C5438" s="143">
        <v>4231</v>
      </c>
      <c r="D5438" s="143">
        <v>31</v>
      </c>
      <c r="E5438" s="144">
        <v>6205.08</v>
      </c>
      <c r="F5438" s="144">
        <v>5024.7700000000004</v>
      </c>
      <c r="G5438" s="144">
        <v>2609.08</v>
      </c>
      <c r="H5438" s="144">
        <v>660.46</v>
      </c>
      <c r="I5438" s="144">
        <v>8294.31</v>
      </c>
    </row>
    <row r="5439" spans="1:9" x14ac:dyDescent="0.2">
      <c r="A5439" s="141" t="s">
        <v>10885</v>
      </c>
      <c r="B5439" s="142" t="s">
        <v>20813</v>
      </c>
      <c r="C5439" s="143">
        <v>244</v>
      </c>
      <c r="D5439" s="143">
        <v>7</v>
      </c>
      <c r="E5439" s="144">
        <v>1877.61</v>
      </c>
      <c r="F5439" s="144">
        <v>289.77999999999997</v>
      </c>
      <c r="G5439" s="144">
        <v>589.14</v>
      </c>
      <c r="H5439" s="144">
        <v>199.85</v>
      </c>
      <c r="I5439" s="144">
        <v>1078.77</v>
      </c>
    </row>
    <row r="5440" spans="1:9" x14ac:dyDescent="0.2">
      <c r="A5440" s="141" t="s">
        <v>10887</v>
      </c>
      <c r="B5440" s="142" t="s">
        <v>20814</v>
      </c>
      <c r="C5440" s="143">
        <v>1695</v>
      </c>
      <c r="D5440" s="143">
        <v>11</v>
      </c>
      <c r="E5440" s="144">
        <v>2677.32</v>
      </c>
      <c r="F5440" s="144">
        <v>2012.99</v>
      </c>
      <c r="G5440" s="144">
        <v>925.8</v>
      </c>
      <c r="H5440" s="144">
        <v>284.97000000000003</v>
      </c>
      <c r="I5440" s="144">
        <v>3223.76</v>
      </c>
    </row>
    <row r="5441" spans="1:9" x14ac:dyDescent="0.2">
      <c r="A5441" s="141" t="s">
        <v>10889</v>
      </c>
      <c r="B5441" s="142" t="s">
        <v>20815</v>
      </c>
      <c r="C5441" s="143">
        <v>11011</v>
      </c>
      <c r="D5441" s="143">
        <v>163</v>
      </c>
      <c r="E5441" s="144">
        <v>44000.27</v>
      </c>
      <c r="F5441" s="144">
        <v>13076.75</v>
      </c>
      <c r="G5441" s="144">
        <v>13718.7</v>
      </c>
      <c r="H5441" s="144">
        <v>4683.3500000000004</v>
      </c>
      <c r="I5441" s="144">
        <v>31478.799999999999</v>
      </c>
    </row>
    <row r="5442" spans="1:9" x14ac:dyDescent="0.2">
      <c r="A5442" s="141" t="s">
        <v>10891</v>
      </c>
      <c r="B5442" s="142" t="s">
        <v>20816</v>
      </c>
      <c r="C5442" s="143">
        <v>4073</v>
      </c>
      <c r="D5442" s="143">
        <v>71</v>
      </c>
      <c r="E5442" s="144">
        <v>14013.74</v>
      </c>
      <c r="F5442" s="144">
        <v>4837.13</v>
      </c>
      <c r="G5442" s="144">
        <v>5975.63</v>
      </c>
      <c r="H5442" s="144">
        <v>1491.61</v>
      </c>
      <c r="I5442" s="144">
        <v>12304.37</v>
      </c>
    </row>
    <row r="5443" spans="1:9" x14ac:dyDescent="0.2">
      <c r="A5443" s="141" t="s">
        <v>10893</v>
      </c>
      <c r="B5443" s="142" t="s">
        <v>20817</v>
      </c>
      <c r="C5443" s="143">
        <v>519</v>
      </c>
      <c r="D5443" s="143">
        <v>2</v>
      </c>
      <c r="E5443" s="144">
        <v>373.22</v>
      </c>
      <c r="F5443" s="144">
        <v>616.37</v>
      </c>
      <c r="G5443" s="144">
        <v>168.33</v>
      </c>
      <c r="H5443" s="144">
        <v>39.729999999999997</v>
      </c>
      <c r="I5443" s="144">
        <v>824.43</v>
      </c>
    </row>
    <row r="5444" spans="1:9" x14ac:dyDescent="0.2">
      <c r="A5444" s="141" t="s">
        <v>10895</v>
      </c>
      <c r="B5444" s="142" t="s">
        <v>20818</v>
      </c>
      <c r="C5444" s="143">
        <v>1854</v>
      </c>
      <c r="D5444" s="143">
        <v>19</v>
      </c>
      <c r="E5444" s="144">
        <v>4482.74</v>
      </c>
      <c r="F5444" s="144">
        <v>2201.8200000000002</v>
      </c>
      <c r="G5444" s="144">
        <v>1599.11</v>
      </c>
      <c r="H5444" s="144">
        <v>477.14</v>
      </c>
      <c r="I5444" s="144">
        <v>4278.07</v>
      </c>
    </row>
    <row r="5445" spans="1:9" x14ac:dyDescent="0.2">
      <c r="A5445" s="141" t="s">
        <v>10897</v>
      </c>
      <c r="B5445" s="142" t="s">
        <v>20819</v>
      </c>
      <c r="C5445" s="143">
        <v>1153</v>
      </c>
      <c r="D5445" s="143">
        <v>9</v>
      </c>
      <c r="E5445" s="144">
        <v>26770.76</v>
      </c>
      <c r="F5445" s="144">
        <v>1369.31</v>
      </c>
      <c r="G5445" s="144">
        <v>757.47</v>
      </c>
      <c r="H5445" s="144">
        <v>2849.46</v>
      </c>
      <c r="I5445" s="144">
        <v>4976.24</v>
      </c>
    </row>
    <row r="5446" spans="1:9" x14ac:dyDescent="0.2">
      <c r="A5446" s="141" t="s">
        <v>10899</v>
      </c>
      <c r="B5446" s="142" t="s">
        <v>20820</v>
      </c>
      <c r="C5446" s="143">
        <v>1048</v>
      </c>
      <c r="D5446" s="143">
        <v>9</v>
      </c>
      <c r="E5446" s="144">
        <v>1980.86</v>
      </c>
      <c r="F5446" s="144">
        <v>1244.6199999999999</v>
      </c>
      <c r="G5446" s="144">
        <v>757.47</v>
      </c>
      <c r="H5446" s="144">
        <v>210.84</v>
      </c>
      <c r="I5446" s="144">
        <v>2212.9299999999998</v>
      </c>
    </row>
    <row r="5447" spans="1:9" x14ac:dyDescent="0.2">
      <c r="A5447" s="141" t="s">
        <v>10901</v>
      </c>
      <c r="B5447" s="142" t="s">
        <v>20821</v>
      </c>
      <c r="C5447" s="143">
        <v>9026</v>
      </c>
      <c r="D5447" s="143">
        <v>129</v>
      </c>
      <c r="E5447" s="144">
        <v>23930.62</v>
      </c>
      <c r="F5447" s="144">
        <v>10719.35</v>
      </c>
      <c r="G5447" s="144">
        <v>10857.14</v>
      </c>
      <c r="H5447" s="144">
        <v>2547.16</v>
      </c>
      <c r="I5447" s="144">
        <v>24123.65</v>
      </c>
    </row>
    <row r="5448" spans="1:9" x14ac:dyDescent="0.2">
      <c r="A5448" s="141" t="s">
        <v>10903</v>
      </c>
      <c r="B5448" s="142" t="s">
        <v>20822</v>
      </c>
      <c r="C5448" s="143">
        <v>397</v>
      </c>
      <c r="D5448" s="143">
        <v>1</v>
      </c>
      <c r="E5448" s="144">
        <v>188.48</v>
      </c>
      <c r="F5448" s="144">
        <v>471.48</v>
      </c>
      <c r="G5448" s="144">
        <v>84.16</v>
      </c>
      <c r="H5448" s="144">
        <v>20.059999999999999</v>
      </c>
      <c r="I5448" s="144">
        <v>575.70000000000005</v>
      </c>
    </row>
    <row r="5449" spans="1:9" x14ac:dyDescent="0.2">
      <c r="A5449" s="141" t="s">
        <v>10905</v>
      </c>
      <c r="B5449" s="142" t="s">
        <v>20823</v>
      </c>
      <c r="C5449" s="143">
        <v>51237</v>
      </c>
      <c r="D5449" s="143">
        <v>616</v>
      </c>
      <c r="E5449" s="144">
        <v>607483.18999999994</v>
      </c>
      <c r="F5449" s="144">
        <v>60849.47</v>
      </c>
      <c r="G5449" s="144">
        <v>51844.91</v>
      </c>
      <c r="H5449" s="144">
        <v>64660.05</v>
      </c>
      <c r="I5449" s="144">
        <v>177354.43</v>
      </c>
    </row>
    <row r="5450" spans="1:9" x14ac:dyDescent="0.2">
      <c r="A5450" s="141" t="s">
        <v>10907</v>
      </c>
      <c r="B5450" s="142" t="s">
        <v>20824</v>
      </c>
      <c r="C5450" s="143">
        <v>59</v>
      </c>
      <c r="D5450" s="143">
        <v>0</v>
      </c>
      <c r="E5450" s="144">
        <v>0</v>
      </c>
      <c r="F5450" s="144">
        <v>70.069999999999993</v>
      </c>
      <c r="G5450" s="144">
        <v>0</v>
      </c>
      <c r="H5450" s="144">
        <v>0</v>
      </c>
      <c r="I5450" s="144">
        <v>70.069999999999993</v>
      </c>
    </row>
    <row r="5451" spans="1:9" x14ac:dyDescent="0.2">
      <c r="A5451" s="141" t="s">
        <v>10909</v>
      </c>
      <c r="B5451" s="142" t="s">
        <v>20825</v>
      </c>
      <c r="C5451" s="143">
        <v>148</v>
      </c>
      <c r="D5451" s="143">
        <v>2</v>
      </c>
      <c r="E5451" s="144">
        <v>13026.11</v>
      </c>
      <c r="F5451" s="144">
        <v>175.77</v>
      </c>
      <c r="G5451" s="144">
        <v>168.33</v>
      </c>
      <c r="H5451" s="144">
        <v>1386.49</v>
      </c>
      <c r="I5451" s="144">
        <v>1730.59</v>
      </c>
    </row>
    <row r="5452" spans="1:9" x14ac:dyDescent="0.2">
      <c r="A5452" s="141" t="s">
        <v>10911</v>
      </c>
      <c r="B5452" s="142" t="s">
        <v>20826</v>
      </c>
      <c r="C5452" s="143">
        <v>930</v>
      </c>
      <c r="D5452" s="143">
        <v>13</v>
      </c>
      <c r="E5452" s="144">
        <v>2558.46</v>
      </c>
      <c r="F5452" s="144">
        <v>1104.47</v>
      </c>
      <c r="G5452" s="144">
        <v>1094.1300000000001</v>
      </c>
      <c r="H5452" s="144">
        <v>272.32</v>
      </c>
      <c r="I5452" s="144">
        <v>2470.92</v>
      </c>
    </row>
    <row r="5453" spans="1:9" x14ac:dyDescent="0.2">
      <c r="A5453" s="141" t="s">
        <v>10913</v>
      </c>
      <c r="B5453" s="142" t="s">
        <v>20827</v>
      </c>
      <c r="C5453" s="143">
        <v>2157</v>
      </c>
      <c r="D5453" s="143">
        <v>61</v>
      </c>
      <c r="E5453" s="144">
        <v>8009.12</v>
      </c>
      <c r="F5453" s="144">
        <v>2561.67</v>
      </c>
      <c r="G5453" s="144">
        <v>5133.99</v>
      </c>
      <c r="H5453" s="144">
        <v>852.49</v>
      </c>
      <c r="I5453" s="144">
        <v>8548.15</v>
      </c>
    </row>
    <row r="5454" spans="1:9" x14ac:dyDescent="0.2">
      <c r="A5454" s="141" t="s">
        <v>10915</v>
      </c>
      <c r="B5454" s="142" t="s">
        <v>20828</v>
      </c>
      <c r="C5454" s="143">
        <v>922</v>
      </c>
      <c r="D5454" s="143">
        <v>18</v>
      </c>
      <c r="E5454" s="144">
        <v>117393.87</v>
      </c>
      <c r="F5454" s="144">
        <v>1094.98</v>
      </c>
      <c r="G5454" s="144">
        <v>1514.95</v>
      </c>
      <c r="H5454" s="144">
        <v>12495.31</v>
      </c>
      <c r="I5454" s="144">
        <v>15105.24</v>
      </c>
    </row>
    <row r="5455" spans="1:9" x14ac:dyDescent="0.2">
      <c r="A5455" s="141" t="s">
        <v>10917</v>
      </c>
      <c r="B5455" s="142" t="s">
        <v>20829</v>
      </c>
      <c r="C5455" s="143">
        <v>316</v>
      </c>
      <c r="D5455" s="143">
        <v>0</v>
      </c>
      <c r="E5455" s="144">
        <v>0</v>
      </c>
      <c r="F5455" s="144">
        <v>375.29</v>
      </c>
      <c r="G5455" s="144">
        <v>0</v>
      </c>
      <c r="H5455" s="144">
        <v>0</v>
      </c>
      <c r="I5455" s="144">
        <v>375.29</v>
      </c>
    </row>
    <row r="5456" spans="1:9" x14ac:dyDescent="0.2">
      <c r="A5456" s="141" t="s">
        <v>10919</v>
      </c>
      <c r="B5456" s="142" t="s">
        <v>20830</v>
      </c>
      <c r="C5456" s="143">
        <v>961</v>
      </c>
      <c r="D5456" s="143">
        <v>3</v>
      </c>
      <c r="E5456" s="144">
        <v>781.25</v>
      </c>
      <c r="F5456" s="144">
        <v>1141.29</v>
      </c>
      <c r="G5456" s="144">
        <v>252.49</v>
      </c>
      <c r="H5456" s="144">
        <v>83.15</v>
      </c>
      <c r="I5456" s="144">
        <v>1476.93</v>
      </c>
    </row>
    <row r="5457" spans="1:9" x14ac:dyDescent="0.2">
      <c r="A5457" s="141" t="s">
        <v>10921</v>
      </c>
      <c r="B5457" s="142" t="s">
        <v>20831</v>
      </c>
      <c r="C5457" s="143">
        <v>2786</v>
      </c>
      <c r="D5457" s="143">
        <v>91</v>
      </c>
      <c r="E5457" s="144">
        <v>32284.880000000001</v>
      </c>
      <c r="F5457" s="144">
        <v>3308.67</v>
      </c>
      <c r="G5457" s="144">
        <v>7658.9</v>
      </c>
      <c r="H5457" s="144">
        <v>3436.38</v>
      </c>
      <c r="I5457" s="144">
        <v>14403.95</v>
      </c>
    </row>
    <row r="5458" spans="1:9" x14ac:dyDescent="0.2">
      <c r="A5458" s="141" t="s">
        <v>10923</v>
      </c>
      <c r="B5458" s="142" t="s">
        <v>20832</v>
      </c>
      <c r="C5458" s="143">
        <v>718</v>
      </c>
      <c r="D5458" s="143">
        <v>6</v>
      </c>
      <c r="E5458" s="144">
        <v>1109.48</v>
      </c>
      <c r="F5458" s="144">
        <v>852.7</v>
      </c>
      <c r="G5458" s="144">
        <v>504.98</v>
      </c>
      <c r="H5458" s="144">
        <v>118.1</v>
      </c>
      <c r="I5458" s="144">
        <v>1475.78</v>
      </c>
    </row>
    <row r="5459" spans="1:9" x14ac:dyDescent="0.2">
      <c r="A5459" s="141" t="s">
        <v>10925</v>
      </c>
      <c r="B5459" s="142" t="s">
        <v>20833</v>
      </c>
      <c r="C5459" s="143">
        <v>748</v>
      </c>
      <c r="D5459" s="143">
        <v>6</v>
      </c>
      <c r="E5459" s="144">
        <v>1357.51</v>
      </c>
      <c r="F5459" s="144">
        <v>888.33</v>
      </c>
      <c r="G5459" s="144">
        <v>504.98</v>
      </c>
      <c r="H5459" s="144">
        <v>144.5</v>
      </c>
      <c r="I5459" s="144">
        <v>1537.81</v>
      </c>
    </row>
    <row r="5460" spans="1:9" x14ac:dyDescent="0.2">
      <c r="A5460" s="141" t="s">
        <v>10927</v>
      </c>
      <c r="B5460" s="142" t="s">
        <v>20834</v>
      </c>
      <c r="C5460" s="143">
        <v>1625</v>
      </c>
      <c r="D5460" s="143">
        <v>25</v>
      </c>
      <c r="E5460" s="144">
        <v>4548.07</v>
      </c>
      <c r="F5460" s="144">
        <v>1929.86</v>
      </c>
      <c r="G5460" s="144">
        <v>2104.1</v>
      </c>
      <c r="H5460" s="144">
        <v>484.1</v>
      </c>
      <c r="I5460" s="144">
        <v>4518.0600000000004</v>
      </c>
    </row>
    <row r="5461" spans="1:9" x14ac:dyDescent="0.2">
      <c r="A5461" s="141" t="s">
        <v>10929</v>
      </c>
      <c r="B5461" s="142" t="s">
        <v>20835</v>
      </c>
      <c r="C5461" s="143">
        <v>3958</v>
      </c>
      <c r="D5461" s="143">
        <v>26</v>
      </c>
      <c r="E5461" s="144">
        <v>11188.54</v>
      </c>
      <c r="F5461" s="144">
        <v>4700.55</v>
      </c>
      <c r="G5461" s="144">
        <v>2188.2600000000002</v>
      </c>
      <c r="H5461" s="144">
        <v>1190.9000000000001</v>
      </c>
      <c r="I5461" s="144">
        <v>8079.71</v>
      </c>
    </row>
    <row r="5462" spans="1:9" x14ac:dyDescent="0.2">
      <c r="A5462" s="141" t="s">
        <v>10931</v>
      </c>
      <c r="B5462" s="142" t="s">
        <v>20836</v>
      </c>
      <c r="C5462" s="143">
        <v>1012</v>
      </c>
      <c r="D5462" s="143">
        <v>16</v>
      </c>
      <c r="E5462" s="144">
        <v>2579.29</v>
      </c>
      <c r="F5462" s="144">
        <v>1201.8599999999999</v>
      </c>
      <c r="G5462" s="144">
        <v>1346.62</v>
      </c>
      <c r="H5462" s="144">
        <v>274.54000000000002</v>
      </c>
      <c r="I5462" s="144">
        <v>2823.02</v>
      </c>
    </row>
    <row r="5463" spans="1:9" x14ac:dyDescent="0.2">
      <c r="A5463" s="141" t="s">
        <v>10933</v>
      </c>
      <c r="B5463" s="142" t="s">
        <v>20837</v>
      </c>
      <c r="C5463" s="143">
        <v>276</v>
      </c>
      <c r="D5463" s="143">
        <v>3</v>
      </c>
      <c r="E5463" s="144">
        <v>628.21</v>
      </c>
      <c r="F5463" s="144">
        <v>327.78</v>
      </c>
      <c r="G5463" s="144">
        <v>252.49</v>
      </c>
      <c r="H5463" s="144">
        <v>66.86</v>
      </c>
      <c r="I5463" s="144">
        <v>647.13</v>
      </c>
    </row>
    <row r="5464" spans="1:9" x14ac:dyDescent="0.2">
      <c r="A5464" s="141" t="s">
        <v>10935</v>
      </c>
      <c r="B5464" s="142" t="s">
        <v>20838</v>
      </c>
      <c r="C5464" s="143">
        <v>2789</v>
      </c>
      <c r="D5464" s="143">
        <v>41</v>
      </c>
      <c r="E5464" s="144">
        <v>35520.400000000001</v>
      </c>
      <c r="F5464" s="144">
        <v>3312.24</v>
      </c>
      <c r="G5464" s="144">
        <v>3450.72</v>
      </c>
      <c r="H5464" s="144">
        <v>3780.77</v>
      </c>
      <c r="I5464" s="144">
        <v>10543.73</v>
      </c>
    </row>
    <row r="5465" spans="1:9" x14ac:dyDescent="0.2">
      <c r="A5465" s="141" t="s">
        <v>10937</v>
      </c>
      <c r="B5465" s="142" t="s">
        <v>20839</v>
      </c>
      <c r="C5465" s="143">
        <v>835</v>
      </c>
      <c r="D5465" s="143">
        <v>19</v>
      </c>
      <c r="E5465" s="144">
        <v>4962.93</v>
      </c>
      <c r="F5465" s="144">
        <v>991.66</v>
      </c>
      <c r="G5465" s="144">
        <v>1599.11</v>
      </c>
      <c r="H5465" s="144">
        <v>528.25</v>
      </c>
      <c r="I5465" s="144">
        <v>3119.02</v>
      </c>
    </row>
    <row r="5466" spans="1:9" x14ac:dyDescent="0.2">
      <c r="A5466" s="141" t="s">
        <v>10939</v>
      </c>
      <c r="B5466" s="142" t="s">
        <v>20840</v>
      </c>
      <c r="C5466" s="143">
        <v>39</v>
      </c>
      <c r="D5466" s="143">
        <v>1</v>
      </c>
      <c r="E5466" s="144">
        <v>186.61</v>
      </c>
      <c r="F5466" s="144">
        <v>46.32</v>
      </c>
      <c r="G5466" s="144">
        <v>84.16</v>
      </c>
      <c r="H5466" s="144">
        <v>19.86</v>
      </c>
      <c r="I5466" s="144">
        <v>150.34</v>
      </c>
    </row>
    <row r="5467" spans="1:9" x14ac:dyDescent="0.2">
      <c r="A5467" s="141" t="s">
        <v>10941</v>
      </c>
      <c r="B5467" s="142" t="s">
        <v>20841</v>
      </c>
      <c r="C5467" s="143">
        <v>125</v>
      </c>
      <c r="D5467" s="143">
        <v>2</v>
      </c>
      <c r="E5467" s="144">
        <v>381.12</v>
      </c>
      <c r="F5467" s="144">
        <v>148.44999999999999</v>
      </c>
      <c r="G5467" s="144">
        <v>168.33</v>
      </c>
      <c r="H5467" s="144">
        <v>40.57</v>
      </c>
      <c r="I5467" s="144">
        <v>357.35</v>
      </c>
    </row>
    <row r="5468" spans="1:9" x14ac:dyDescent="0.2">
      <c r="A5468" s="141" t="s">
        <v>10943</v>
      </c>
      <c r="B5468" s="142" t="s">
        <v>20842</v>
      </c>
      <c r="C5468" s="143">
        <v>557</v>
      </c>
      <c r="D5468" s="143">
        <v>17</v>
      </c>
      <c r="E5468" s="144">
        <v>4819.0600000000004</v>
      </c>
      <c r="F5468" s="144">
        <v>661.5</v>
      </c>
      <c r="G5468" s="144">
        <v>1430.78</v>
      </c>
      <c r="H5468" s="144">
        <v>512.94000000000005</v>
      </c>
      <c r="I5468" s="144">
        <v>2605.2199999999998</v>
      </c>
    </row>
    <row r="5469" spans="1:9" x14ac:dyDescent="0.2">
      <c r="A5469" s="141" t="s">
        <v>10945</v>
      </c>
      <c r="B5469" s="142" t="s">
        <v>20843</v>
      </c>
      <c r="C5469" s="143">
        <v>22</v>
      </c>
      <c r="D5469" s="143">
        <v>0</v>
      </c>
      <c r="E5469" s="144">
        <v>0</v>
      </c>
      <c r="F5469" s="144">
        <v>26.13</v>
      </c>
      <c r="G5469" s="144">
        <v>0</v>
      </c>
      <c r="H5469" s="144">
        <v>0</v>
      </c>
      <c r="I5469" s="144">
        <v>26.13</v>
      </c>
    </row>
    <row r="5470" spans="1:9" x14ac:dyDescent="0.2">
      <c r="A5470" s="141" t="s">
        <v>10947</v>
      </c>
      <c r="B5470" s="142" t="s">
        <v>20844</v>
      </c>
      <c r="C5470" s="143">
        <v>19</v>
      </c>
      <c r="D5470" s="143">
        <v>1</v>
      </c>
      <c r="E5470" s="144">
        <v>180.39</v>
      </c>
      <c r="F5470" s="144">
        <v>22.57</v>
      </c>
      <c r="G5470" s="144">
        <v>84.16</v>
      </c>
      <c r="H5470" s="144">
        <v>19.2</v>
      </c>
      <c r="I5470" s="144">
        <v>125.93</v>
      </c>
    </row>
    <row r="5471" spans="1:9" x14ac:dyDescent="0.2">
      <c r="A5471" s="141" t="s">
        <v>10949</v>
      </c>
      <c r="B5471" s="142" t="s">
        <v>20845</v>
      </c>
      <c r="C5471" s="143">
        <v>80</v>
      </c>
      <c r="D5471" s="143">
        <v>2</v>
      </c>
      <c r="E5471" s="144">
        <v>322.45999999999998</v>
      </c>
      <c r="F5471" s="144">
        <v>95.01</v>
      </c>
      <c r="G5471" s="144">
        <v>168.33</v>
      </c>
      <c r="H5471" s="144">
        <v>34.32</v>
      </c>
      <c r="I5471" s="144">
        <v>297.66000000000003</v>
      </c>
    </row>
    <row r="5472" spans="1:9" x14ac:dyDescent="0.2">
      <c r="A5472" s="141" t="s">
        <v>10951</v>
      </c>
      <c r="B5472" s="142" t="s">
        <v>20846</v>
      </c>
      <c r="C5472" s="143">
        <v>61</v>
      </c>
      <c r="D5472" s="143">
        <v>0</v>
      </c>
      <c r="E5472" s="144">
        <v>0</v>
      </c>
      <c r="F5472" s="144">
        <v>72.45</v>
      </c>
      <c r="G5472" s="144">
        <v>0</v>
      </c>
      <c r="H5472" s="144">
        <v>0</v>
      </c>
      <c r="I5472" s="144">
        <v>72.45</v>
      </c>
    </row>
    <row r="5473" spans="1:9" x14ac:dyDescent="0.2">
      <c r="A5473" s="141" t="s">
        <v>10953</v>
      </c>
      <c r="B5473" s="142" t="s">
        <v>20847</v>
      </c>
      <c r="C5473" s="143">
        <v>42</v>
      </c>
      <c r="D5473" s="143">
        <v>1</v>
      </c>
      <c r="E5473" s="144">
        <v>6130.33</v>
      </c>
      <c r="F5473" s="144">
        <v>49.88</v>
      </c>
      <c r="G5473" s="144">
        <v>84.16</v>
      </c>
      <c r="H5473" s="144">
        <v>652.5</v>
      </c>
      <c r="I5473" s="144">
        <v>786.54</v>
      </c>
    </row>
    <row r="5474" spans="1:9" x14ac:dyDescent="0.2">
      <c r="A5474" s="141" t="s">
        <v>10955</v>
      </c>
      <c r="B5474" s="142" t="s">
        <v>20848</v>
      </c>
      <c r="C5474" s="143">
        <v>116</v>
      </c>
      <c r="D5474" s="143">
        <v>1</v>
      </c>
      <c r="E5474" s="144">
        <v>2251.6799999999998</v>
      </c>
      <c r="F5474" s="144">
        <v>137.76</v>
      </c>
      <c r="G5474" s="144">
        <v>84.16</v>
      </c>
      <c r="H5474" s="144">
        <v>239.66</v>
      </c>
      <c r="I5474" s="144">
        <v>461.58</v>
      </c>
    </row>
    <row r="5475" spans="1:9" x14ac:dyDescent="0.2">
      <c r="A5475" s="141" t="s">
        <v>10957</v>
      </c>
      <c r="B5475" s="142" t="s">
        <v>20849</v>
      </c>
      <c r="C5475" s="143">
        <v>281</v>
      </c>
      <c r="D5475" s="143">
        <v>10</v>
      </c>
      <c r="E5475" s="144">
        <v>3343.79</v>
      </c>
      <c r="F5475" s="144">
        <v>333.72</v>
      </c>
      <c r="G5475" s="144">
        <v>841.64</v>
      </c>
      <c r="H5475" s="144">
        <v>355.91</v>
      </c>
      <c r="I5475" s="144">
        <v>1531.27</v>
      </c>
    </row>
    <row r="5476" spans="1:9" x14ac:dyDescent="0.2">
      <c r="A5476" s="141" t="s">
        <v>10959</v>
      </c>
      <c r="B5476" s="142" t="s">
        <v>20850</v>
      </c>
      <c r="C5476" s="143">
        <v>62</v>
      </c>
      <c r="D5476" s="143">
        <v>2</v>
      </c>
      <c r="E5476" s="144">
        <v>276.83</v>
      </c>
      <c r="F5476" s="144">
        <v>73.63</v>
      </c>
      <c r="G5476" s="144">
        <v>168.33</v>
      </c>
      <c r="H5476" s="144">
        <v>29.46</v>
      </c>
      <c r="I5476" s="144">
        <v>271.42</v>
      </c>
    </row>
    <row r="5477" spans="1:9" x14ac:dyDescent="0.2">
      <c r="A5477" s="141" t="s">
        <v>10961</v>
      </c>
      <c r="B5477" s="142" t="s">
        <v>20851</v>
      </c>
      <c r="C5477" s="143">
        <v>52</v>
      </c>
      <c r="D5477" s="143">
        <v>1</v>
      </c>
      <c r="E5477" s="144">
        <v>221.17</v>
      </c>
      <c r="F5477" s="144">
        <v>61.75</v>
      </c>
      <c r="G5477" s="144">
        <v>84.16</v>
      </c>
      <c r="H5477" s="144">
        <v>23.54</v>
      </c>
      <c r="I5477" s="144">
        <v>169.45</v>
      </c>
    </row>
    <row r="5478" spans="1:9" x14ac:dyDescent="0.2">
      <c r="A5478" s="141" t="s">
        <v>10963</v>
      </c>
      <c r="B5478" s="142" t="s">
        <v>20852</v>
      </c>
      <c r="C5478" s="143">
        <v>24</v>
      </c>
      <c r="D5478" s="143">
        <v>0</v>
      </c>
      <c r="E5478" s="144">
        <v>0</v>
      </c>
      <c r="F5478" s="144">
        <v>28.5</v>
      </c>
      <c r="G5478" s="144">
        <v>0</v>
      </c>
      <c r="H5478" s="144">
        <v>0</v>
      </c>
      <c r="I5478" s="144">
        <v>28.5</v>
      </c>
    </row>
    <row r="5479" spans="1:9" x14ac:dyDescent="0.2">
      <c r="A5479" s="141" t="s">
        <v>10965</v>
      </c>
      <c r="B5479" s="142" t="s">
        <v>20853</v>
      </c>
      <c r="C5479" s="143">
        <v>56</v>
      </c>
      <c r="D5479" s="143">
        <v>6</v>
      </c>
      <c r="E5479" s="144">
        <v>4011.48</v>
      </c>
      <c r="F5479" s="144">
        <v>66.5</v>
      </c>
      <c r="G5479" s="144">
        <v>504.98</v>
      </c>
      <c r="H5479" s="144">
        <v>426.98</v>
      </c>
      <c r="I5479" s="144">
        <v>998.46</v>
      </c>
    </row>
    <row r="5480" spans="1:9" x14ac:dyDescent="0.2">
      <c r="A5480" s="141" t="s">
        <v>10967</v>
      </c>
      <c r="B5480" s="142" t="s">
        <v>20854</v>
      </c>
      <c r="C5480" s="143">
        <v>122</v>
      </c>
      <c r="D5480" s="143">
        <v>2</v>
      </c>
      <c r="E5480" s="144">
        <v>1354.32</v>
      </c>
      <c r="F5480" s="144">
        <v>144.88999999999999</v>
      </c>
      <c r="G5480" s="144">
        <v>168.33</v>
      </c>
      <c r="H5480" s="144">
        <v>144.15</v>
      </c>
      <c r="I5480" s="144">
        <v>457.37</v>
      </c>
    </row>
    <row r="5481" spans="1:9" x14ac:dyDescent="0.2">
      <c r="A5481" s="141" t="s">
        <v>10969</v>
      </c>
      <c r="B5481" s="142" t="s">
        <v>20855</v>
      </c>
      <c r="C5481" s="143">
        <v>68</v>
      </c>
      <c r="D5481" s="143">
        <v>1</v>
      </c>
      <c r="E5481" s="144">
        <v>296.18</v>
      </c>
      <c r="F5481" s="144">
        <v>80.760000000000005</v>
      </c>
      <c r="G5481" s="144">
        <v>84.16</v>
      </c>
      <c r="H5481" s="144">
        <v>31.53</v>
      </c>
      <c r="I5481" s="144">
        <v>196.45</v>
      </c>
    </row>
    <row r="5482" spans="1:9" x14ac:dyDescent="0.2">
      <c r="A5482" s="141" t="s">
        <v>10971</v>
      </c>
      <c r="B5482" s="142" t="s">
        <v>20856</v>
      </c>
      <c r="C5482" s="143">
        <v>28</v>
      </c>
      <c r="D5482" s="143">
        <v>0</v>
      </c>
      <c r="E5482" s="144">
        <v>0</v>
      </c>
      <c r="F5482" s="144">
        <v>33.26</v>
      </c>
      <c r="G5482" s="144">
        <v>0</v>
      </c>
      <c r="H5482" s="144">
        <v>0</v>
      </c>
      <c r="I5482" s="144">
        <v>33.26</v>
      </c>
    </row>
    <row r="5483" spans="1:9" x14ac:dyDescent="0.2">
      <c r="A5483" s="141" t="s">
        <v>10973</v>
      </c>
      <c r="B5483" s="142" t="s">
        <v>20857</v>
      </c>
      <c r="C5483" s="143">
        <v>171</v>
      </c>
      <c r="D5483" s="143">
        <v>1</v>
      </c>
      <c r="E5483" s="144">
        <v>2452.16</v>
      </c>
      <c r="F5483" s="144">
        <v>203.08</v>
      </c>
      <c r="G5483" s="144">
        <v>84.16</v>
      </c>
      <c r="H5483" s="144">
        <v>261.01</v>
      </c>
      <c r="I5483" s="144">
        <v>548.25</v>
      </c>
    </row>
    <row r="5484" spans="1:9" x14ac:dyDescent="0.2">
      <c r="A5484" s="141" t="s">
        <v>10975</v>
      </c>
      <c r="B5484" s="142" t="s">
        <v>20858</v>
      </c>
      <c r="C5484" s="143">
        <v>17</v>
      </c>
      <c r="D5484" s="143">
        <v>0</v>
      </c>
      <c r="E5484" s="144">
        <v>0</v>
      </c>
      <c r="F5484" s="144">
        <v>20.190000000000001</v>
      </c>
      <c r="G5484" s="144">
        <v>0</v>
      </c>
      <c r="H5484" s="144">
        <v>0</v>
      </c>
      <c r="I5484" s="144">
        <v>20.190000000000001</v>
      </c>
    </row>
    <row r="5485" spans="1:9" x14ac:dyDescent="0.2">
      <c r="A5485" s="141" t="s">
        <v>10977</v>
      </c>
      <c r="B5485" s="142" t="s">
        <v>20859</v>
      </c>
      <c r="C5485" s="143">
        <v>246</v>
      </c>
      <c r="D5485" s="143">
        <v>4</v>
      </c>
      <c r="E5485" s="144">
        <v>675.59</v>
      </c>
      <c r="F5485" s="144">
        <v>292.14999999999998</v>
      </c>
      <c r="G5485" s="144">
        <v>336.66</v>
      </c>
      <c r="H5485" s="144">
        <v>71.91</v>
      </c>
      <c r="I5485" s="144">
        <v>700.72</v>
      </c>
    </row>
    <row r="5486" spans="1:9" x14ac:dyDescent="0.2">
      <c r="A5486" s="141" t="s">
        <v>10979</v>
      </c>
      <c r="B5486" s="142" t="s">
        <v>20860</v>
      </c>
      <c r="C5486" s="143">
        <v>1153</v>
      </c>
      <c r="D5486" s="143">
        <v>26</v>
      </c>
      <c r="E5486" s="144">
        <v>17012.52</v>
      </c>
      <c r="F5486" s="144">
        <v>1369.31</v>
      </c>
      <c r="G5486" s="144">
        <v>2188.2600000000002</v>
      </c>
      <c r="H5486" s="144">
        <v>1810.8</v>
      </c>
      <c r="I5486" s="144">
        <v>5368.37</v>
      </c>
    </row>
    <row r="5487" spans="1:9" x14ac:dyDescent="0.2">
      <c r="A5487" s="141" t="s">
        <v>10981</v>
      </c>
      <c r="B5487" s="142" t="s">
        <v>20861</v>
      </c>
      <c r="C5487" s="143">
        <v>139</v>
      </c>
      <c r="D5487" s="143">
        <v>7</v>
      </c>
      <c r="E5487" s="144">
        <v>1947.08</v>
      </c>
      <c r="F5487" s="144">
        <v>165.08</v>
      </c>
      <c r="G5487" s="144">
        <v>589.14</v>
      </c>
      <c r="H5487" s="144">
        <v>207.25</v>
      </c>
      <c r="I5487" s="144">
        <v>961.47</v>
      </c>
    </row>
    <row r="5488" spans="1:9" x14ac:dyDescent="0.2">
      <c r="A5488" s="141" t="s">
        <v>10983</v>
      </c>
      <c r="B5488" s="142" t="s">
        <v>20862</v>
      </c>
      <c r="C5488" s="143">
        <v>168</v>
      </c>
      <c r="D5488" s="143">
        <v>1</v>
      </c>
      <c r="E5488" s="144">
        <v>515.11</v>
      </c>
      <c r="F5488" s="144">
        <v>199.52</v>
      </c>
      <c r="G5488" s="144">
        <v>84.16</v>
      </c>
      <c r="H5488" s="144">
        <v>54.82</v>
      </c>
      <c r="I5488" s="144">
        <v>338.5</v>
      </c>
    </row>
    <row r="5489" spans="1:9" x14ac:dyDescent="0.2">
      <c r="A5489" s="141" t="s">
        <v>10985</v>
      </c>
      <c r="B5489" s="142" t="s">
        <v>20863</v>
      </c>
      <c r="C5489" s="143">
        <v>104</v>
      </c>
      <c r="D5489" s="143">
        <v>1</v>
      </c>
      <c r="E5489" s="144">
        <v>186.61</v>
      </c>
      <c r="F5489" s="144">
        <v>123.51</v>
      </c>
      <c r="G5489" s="144">
        <v>84.16</v>
      </c>
      <c r="H5489" s="144">
        <v>19.86</v>
      </c>
      <c r="I5489" s="144">
        <v>227.53</v>
      </c>
    </row>
    <row r="5490" spans="1:9" x14ac:dyDescent="0.2">
      <c r="A5490" s="141" t="s">
        <v>10987</v>
      </c>
      <c r="B5490" s="142" t="s">
        <v>20864</v>
      </c>
      <c r="C5490" s="143">
        <v>20</v>
      </c>
      <c r="D5490" s="143">
        <v>2</v>
      </c>
      <c r="E5490" s="144">
        <v>868.16</v>
      </c>
      <c r="F5490" s="144">
        <v>23.75</v>
      </c>
      <c r="G5490" s="144">
        <v>168.33</v>
      </c>
      <c r="H5490" s="144">
        <v>92.41</v>
      </c>
      <c r="I5490" s="144">
        <v>284.49</v>
      </c>
    </row>
    <row r="5491" spans="1:9" x14ac:dyDescent="0.2">
      <c r="A5491" s="141" t="s">
        <v>10989</v>
      </c>
      <c r="B5491" s="142" t="s">
        <v>20865</v>
      </c>
      <c r="C5491" s="143">
        <v>486</v>
      </c>
      <c r="D5491" s="143">
        <v>11</v>
      </c>
      <c r="E5491" s="144">
        <v>7582.11</v>
      </c>
      <c r="F5491" s="144">
        <v>577.17999999999995</v>
      </c>
      <c r="G5491" s="144">
        <v>925.8</v>
      </c>
      <c r="H5491" s="144">
        <v>807.03</v>
      </c>
      <c r="I5491" s="144">
        <v>2310.0100000000002</v>
      </c>
    </row>
    <row r="5492" spans="1:9" x14ac:dyDescent="0.2">
      <c r="A5492" s="141" t="s">
        <v>10991</v>
      </c>
      <c r="B5492" s="142" t="s">
        <v>20866</v>
      </c>
      <c r="C5492" s="143">
        <v>788</v>
      </c>
      <c r="D5492" s="143">
        <v>23</v>
      </c>
      <c r="E5492" s="144">
        <v>10286.4</v>
      </c>
      <c r="F5492" s="144">
        <v>935.83</v>
      </c>
      <c r="G5492" s="144">
        <v>1935.77</v>
      </c>
      <c r="H5492" s="144">
        <v>1094.8800000000001</v>
      </c>
      <c r="I5492" s="144">
        <v>3966.48</v>
      </c>
    </row>
    <row r="5493" spans="1:9" x14ac:dyDescent="0.2">
      <c r="A5493" s="141" t="s">
        <v>10993</v>
      </c>
      <c r="B5493" s="142" t="s">
        <v>20867</v>
      </c>
      <c r="C5493" s="143">
        <v>701</v>
      </c>
      <c r="D5493" s="143">
        <v>30</v>
      </c>
      <c r="E5493" s="144">
        <v>7692.8</v>
      </c>
      <c r="F5493" s="144">
        <v>832.51</v>
      </c>
      <c r="G5493" s="144">
        <v>2524.91</v>
      </c>
      <c r="H5493" s="144">
        <v>818.82</v>
      </c>
      <c r="I5493" s="144">
        <v>4176.24</v>
      </c>
    </row>
    <row r="5494" spans="1:9" x14ac:dyDescent="0.2">
      <c r="A5494" s="141" t="s">
        <v>10995</v>
      </c>
      <c r="B5494" s="142" t="s">
        <v>20868</v>
      </c>
      <c r="C5494" s="143">
        <v>94</v>
      </c>
      <c r="D5494" s="143">
        <v>2</v>
      </c>
      <c r="E5494" s="144">
        <v>607.94000000000005</v>
      </c>
      <c r="F5494" s="144">
        <v>111.63</v>
      </c>
      <c r="G5494" s="144">
        <v>168.33</v>
      </c>
      <c r="H5494" s="144">
        <v>64.709999999999994</v>
      </c>
      <c r="I5494" s="144">
        <v>344.67</v>
      </c>
    </row>
    <row r="5495" spans="1:9" x14ac:dyDescent="0.2">
      <c r="A5495" s="141" t="s">
        <v>10997</v>
      </c>
      <c r="B5495" s="142" t="s">
        <v>20869</v>
      </c>
      <c r="C5495" s="143">
        <v>76</v>
      </c>
      <c r="D5495" s="143">
        <v>1</v>
      </c>
      <c r="E5495" s="144">
        <v>1119.94</v>
      </c>
      <c r="F5495" s="144">
        <v>90.26</v>
      </c>
      <c r="G5495" s="144">
        <v>84.16</v>
      </c>
      <c r="H5495" s="144">
        <v>119.21</v>
      </c>
      <c r="I5495" s="144">
        <v>293.63</v>
      </c>
    </row>
    <row r="5496" spans="1:9" x14ac:dyDescent="0.2">
      <c r="A5496" s="141" t="s">
        <v>10999</v>
      </c>
      <c r="B5496" s="142" t="s">
        <v>20870</v>
      </c>
      <c r="C5496" s="143">
        <v>184</v>
      </c>
      <c r="D5496" s="143">
        <v>5</v>
      </c>
      <c r="E5496" s="144">
        <v>995.26</v>
      </c>
      <c r="F5496" s="144">
        <v>218.52</v>
      </c>
      <c r="G5496" s="144">
        <v>420.82</v>
      </c>
      <c r="H5496" s="144">
        <v>105.94</v>
      </c>
      <c r="I5496" s="144">
        <v>745.28</v>
      </c>
    </row>
    <row r="5497" spans="1:9" x14ac:dyDescent="0.2">
      <c r="A5497" s="141" t="s">
        <v>11001</v>
      </c>
      <c r="B5497" s="142" t="s">
        <v>20871</v>
      </c>
      <c r="C5497" s="143">
        <v>640</v>
      </c>
      <c r="D5497" s="143">
        <v>13</v>
      </c>
      <c r="E5497" s="144">
        <v>6531.77</v>
      </c>
      <c r="F5497" s="144">
        <v>760.07</v>
      </c>
      <c r="G5497" s="144">
        <v>1094.1300000000001</v>
      </c>
      <c r="H5497" s="144">
        <v>695.24</v>
      </c>
      <c r="I5497" s="144">
        <v>2549.44</v>
      </c>
    </row>
    <row r="5498" spans="1:9" x14ac:dyDescent="0.2">
      <c r="A5498" s="141" t="s">
        <v>11003</v>
      </c>
      <c r="B5498" s="142" t="s">
        <v>20872</v>
      </c>
      <c r="C5498" s="143">
        <v>27</v>
      </c>
      <c r="D5498" s="143">
        <v>0</v>
      </c>
      <c r="E5498" s="144">
        <v>0</v>
      </c>
      <c r="F5498" s="144">
        <v>32.06</v>
      </c>
      <c r="G5498" s="144">
        <v>0</v>
      </c>
      <c r="H5498" s="144">
        <v>0</v>
      </c>
      <c r="I5498" s="144">
        <v>32.06</v>
      </c>
    </row>
    <row r="5499" spans="1:9" x14ac:dyDescent="0.2">
      <c r="A5499" s="141" t="s">
        <v>11005</v>
      </c>
      <c r="B5499" s="142" t="s">
        <v>20873</v>
      </c>
      <c r="C5499" s="143">
        <v>250</v>
      </c>
      <c r="D5499" s="143">
        <v>27</v>
      </c>
      <c r="E5499" s="144">
        <v>7411.8</v>
      </c>
      <c r="F5499" s="144">
        <v>296.89999999999998</v>
      </c>
      <c r="G5499" s="144">
        <v>2272.42</v>
      </c>
      <c r="H5499" s="144">
        <v>788.9</v>
      </c>
      <c r="I5499" s="144">
        <v>3358.22</v>
      </c>
    </row>
    <row r="5500" spans="1:9" x14ac:dyDescent="0.2">
      <c r="A5500" s="141" t="s">
        <v>11007</v>
      </c>
      <c r="B5500" s="142" t="s">
        <v>20874</v>
      </c>
      <c r="C5500" s="143">
        <v>3522</v>
      </c>
      <c r="D5500" s="143">
        <v>57</v>
      </c>
      <c r="E5500" s="144">
        <v>25795.72</v>
      </c>
      <c r="F5500" s="144">
        <v>4182.75</v>
      </c>
      <c r="G5500" s="144">
        <v>4797.34</v>
      </c>
      <c r="H5500" s="144">
        <v>2745.68</v>
      </c>
      <c r="I5500" s="144">
        <v>11725.77</v>
      </c>
    </row>
    <row r="5501" spans="1:9" x14ac:dyDescent="0.2">
      <c r="A5501" s="141" t="s">
        <v>11009</v>
      </c>
      <c r="B5501" s="142" t="s">
        <v>20875</v>
      </c>
      <c r="C5501" s="143">
        <v>1346</v>
      </c>
      <c r="D5501" s="143">
        <v>47</v>
      </c>
      <c r="E5501" s="144">
        <v>33840.019999999997</v>
      </c>
      <c r="F5501" s="144">
        <v>1598.52</v>
      </c>
      <c r="G5501" s="144">
        <v>3955.7</v>
      </c>
      <c r="H5501" s="144">
        <v>3601.9</v>
      </c>
      <c r="I5501" s="144">
        <v>9156.1200000000008</v>
      </c>
    </row>
    <row r="5502" spans="1:9" x14ac:dyDescent="0.2">
      <c r="A5502" s="141" t="s">
        <v>11011</v>
      </c>
      <c r="B5502" s="142" t="s">
        <v>20876</v>
      </c>
      <c r="C5502" s="143">
        <v>2502</v>
      </c>
      <c r="D5502" s="143">
        <v>75</v>
      </c>
      <c r="E5502" s="144">
        <v>52246.23</v>
      </c>
      <c r="F5502" s="144">
        <v>2971.39</v>
      </c>
      <c r="G5502" s="144">
        <v>6312.29</v>
      </c>
      <c r="H5502" s="144">
        <v>5561.05</v>
      </c>
      <c r="I5502" s="144">
        <v>14844.73</v>
      </c>
    </row>
    <row r="5503" spans="1:9" x14ac:dyDescent="0.2">
      <c r="A5503" s="141" t="s">
        <v>11013</v>
      </c>
      <c r="B5503" s="142" t="s">
        <v>20877</v>
      </c>
      <c r="C5503" s="143">
        <v>150</v>
      </c>
      <c r="D5503" s="143">
        <v>7</v>
      </c>
      <c r="E5503" s="144">
        <v>8718.1299999999992</v>
      </c>
      <c r="F5503" s="144">
        <v>178.14</v>
      </c>
      <c r="G5503" s="144">
        <v>589.14</v>
      </c>
      <c r="H5503" s="144">
        <v>927.95</v>
      </c>
      <c r="I5503" s="144">
        <v>1695.23</v>
      </c>
    </row>
    <row r="5504" spans="1:9" x14ac:dyDescent="0.2">
      <c r="A5504" s="141" t="s">
        <v>11015</v>
      </c>
      <c r="B5504" s="142" t="s">
        <v>20878</v>
      </c>
      <c r="C5504" s="143">
        <v>159</v>
      </c>
      <c r="D5504" s="143">
        <v>1</v>
      </c>
      <c r="E5504" s="144">
        <v>37.32</v>
      </c>
      <c r="F5504" s="144">
        <v>188.83</v>
      </c>
      <c r="G5504" s="144">
        <v>84.16</v>
      </c>
      <c r="H5504" s="144">
        <v>3.98</v>
      </c>
      <c r="I5504" s="144">
        <v>276.97000000000003</v>
      </c>
    </row>
    <row r="5505" spans="1:9" x14ac:dyDescent="0.2">
      <c r="A5505" s="141" t="s">
        <v>11017</v>
      </c>
      <c r="B5505" s="142" t="s">
        <v>20879</v>
      </c>
      <c r="C5505" s="143">
        <v>120</v>
      </c>
      <c r="D5505" s="143">
        <v>18</v>
      </c>
      <c r="E5505" s="144">
        <v>2506.3200000000002</v>
      </c>
      <c r="F5505" s="144">
        <v>142.51</v>
      </c>
      <c r="G5505" s="144">
        <v>1514.95</v>
      </c>
      <c r="H5505" s="144">
        <v>266.77</v>
      </c>
      <c r="I5505" s="144">
        <v>1924.23</v>
      </c>
    </row>
    <row r="5506" spans="1:9" x14ac:dyDescent="0.2">
      <c r="A5506" s="141" t="s">
        <v>11019</v>
      </c>
      <c r="B5506" s="142" t="s">
        <v>20880</v>
      </c>
      <c r="C5506" s="143">
        <v>47</v>
      </c>
      <c r="D5506" s="143">
        <v>1</v>
      </c>
      <c r="E5506" s="144">
        <v>1575.85</v>
      </c>
      <c r="F5506" s="144">
        <v>55.82</v>
      </c>
      <c r="G5506" s="144">
        <v>84.16</v>
      </c>
      <c r="H5506" s="144">
        <v>167.74</v>
      </c>
      <c r="I5506" s="144">
        <v>307.72000000000003</v>
      </c>
    </row>
    <row r="5507" spans="1:9" x14ac:dyDescent="0.2">
      <c r="A5507" s="141" t="s">
        <v>11021</v>
      </c>
      <c r="B5507" s="142" t="s">
        <v>20881</v>
      </c>
      <c r="C5507" s="143">
        <v>32</v>
      </c>
      <c r="D5507" s="143">
        <v>0</v>
      </c>
      <c r="E5507" s="144">
        <v>0</v>
      </c>
      <c r="F5507" s="144">
        <v>38</v>
      </c>
      <c r="G5507" s="144">
        <v>0</v>
      </c>
      <c r="H5507" s="144">
        <v>0</v>
      </c>
      <c r="I5507" s="144">
        <v>38</v>
      </c>
    </row>
    <row r="5508" spans="1:9" x14ac:dyDescent="0.2">
      <c r="A5508" s="141" t="s">
        <v>11023</v>
      </c>
      <c r="B5508" s="142" t="s">
        <v>20882</v>
      </c>
      <c r="C5508" s="143">
        <v>33</v>
      </c>
      <c r="D5508" s="143">
        <v>0</v>
      </c>
      <c r="E5508" s="144">
        <v>0</v>
      </c>
      <c r="F5508" s="144">
        <v>39.19</v>
      </c>
      <c r="G5508" s="144">
        <v>0</v>
      </c>
      <c r="H5508" s="144">
        <v>0</v>
      </c>
      <c r="I5508" s="144">
        <v>39.19</v>
      </c>
    </row>
    <row r="5509" spans="1:9" x14ac:dyDescent="0.2">
      <c r="A5509" s="141" t="s">
        <v>11025</v>
      </c>
      <c r="B5509" s="142" t="s">
        <v>20883</v>
      </c>
      <c r="C5509" s="143">
        <v>45</v>
      </c>
      <c r="D5509" s="143">
        <v>0</v>
      </c>
      <c r="E5509" s="144">
        <v>0</v>
      </c>
      <c r="F5509" s="144">
        <v>53.44</v>
      </c>
      <c r="G5509" s="144">
        <v>0</v>
      </c>
      <c r="H5509" s="144">
        <v>0</v>
      </c>
      <c r="I5509" s="144">
        <v>53.44</v>
      </c>
    </row>
    <row r="5510" spans="1:9" x14ac:dyDescent="0.2">
      <c r="A5510" s="141" t="s">
        <v>11027</v>
      </c>
      <c r="B5510" s="142" t="s">
        <v>20884</v>
      </c>
      <c r="C5510" s="143">
        <v>89</v>
      </c>
      <c r="D5510" s="143">
        <v>0</v>
      </c>
      <c r="E5510" s="144">
        <v>0</v>
      </c>
      <c r="F5510" s="144">
        <v>105.7</v>
      </c>
      <c r="G5510" s="144">
        <v>0</v>
      </c>
      <c r="H5510" s="144">
        <v>0</v>
      </c>
      <c r="I5510" s="144">
        <v>105.7</v>
      </c>
    </row>
    <row r="5511" spans="1:9" x14ac:dyDescent="0.2">
      <c r="A5511" s="141" t="s">
        <v>11029</v>
      </c>
      <c r="B5511" s="142" t="s">
        <v>20885</v>
      </c>
      <c r="C5511" s="143">
        <v>115</v>
      </c>
      <c r="D5511" s="143">
        <v>8</v>
      </c>
      <c r="E5511" s="144">
        <v>1809.75</v>
      </c>
      <c r="F5511" s="144">
        <v>136.58000000000001</v>
      </c>
      <c r="G5511" s="144">
        <v>673.31</v>
      </c>
      <c r="H5511" s="144">
        <v>192.63</v>
      </c>
      <c r="I5511" s="144">
        <v>1002.52</v>
      </c>
    </row>
    <row r="5512" spans="1:9" x14ac:dyDescent="0.2">
      <c r="A5512" s="141" t="s">
        <v>11031</v>
      </c>
      <c r="B5512" s="142" t="s">
        <v>20886</v>
      </c>
      <c r="C5512" s="143">
        <v>134</v>
      </c>
      <c r="D5512" s="143">
        <v>7</v>
      </c>
      <c r="E5512" s="144">
        <v>1132.1099999999999</v>
      </c>
      <c r="F5512" s="144">
        <v>159.13999999999999</v>
      </c>
      <c r="G5512" s="144">
        <v>589.14</v>
      </c>
      <c r="H5512" s="144">
        <v>120.5</v>
      </c>
      <c r="I5512" s="144">
        <v>868.78</v>
      </c>
    </row>
    <row r="5513" spans="1:9" x14ac:dyDescent="0.2">
      <c r="A5513" s="141" t="s">
        <v>11033</v>
      </c>
      <c r="B5513" s="142" t="s">
        <v>20887</v>
      </c>
      <c r="C5513" s="143">
        <v>34</v>
      </c>
      <c r="D5513" s="143">
        <v>0</v>
      </c>
      <c r="E5513" s="144">
        <v>0</v>
      </c>
      <c r="F5513" s="144">
        <v>40.380000000000003</v>
      </c>
      <c r="G5513" s="144">
        <v>0</v>
      </c>
      <c r="H5513" s="144">
        <v>0</v>
      </c>
      <c r="I5513" s="144">
        <v>40.380000000000003</v>
      </c>
    </row>
    <row r="5514" spans="1:9" x14ac:dyDescent="0.2">
      <c r="A5514" s="141" t="s">
        <v>11035</v>
      </c>
      <c r="B5514" s="142" t="s">
        <v>20888</v>
      </c>
      <c r="C5514" s="143">
        <v>34</v>
      </c>
      <c r="D5514" s="143">
        <v>1</v>
      </c>
      <c r="E5514" s="144">
        <v>38.08</v>
      </c>
      <c r="F5514" s="144">
        <v>40.380000000000003</v>
      </c>
      <c r="G5514" s="144">
        <v>84.16</v>
      </c>
      <c r="H5514" s="144">
        <v>4.0599999999999996</v>
      </c>
      <c r="I5514" s="144">
        <v>128.6</v>
      </c>
    </row>
    <row r="5515" spans="1:9" x14ac:dyDescent="0.2">
      <c r="A5515" s="141" t="s">
        <v>11037</v>
      </c>
      <c r="B5515" s="142" t="s">
        <v>20889</v>
      </c>
      <c r="C5515" s="143">
        <v>1726</v>
      </c>
      <c r="D5515" s="143">
        <v>31</v>
      </c>
      <c r="E5515" s="144">
        <v>37766.35</v>
      </c>
      <c r="F5515" s="144">
        <v>2049.81</v>
      </c>
      <c r="G5515" s="144">
        <v>2609.08</v>
      </c>
      <c r="H5515" s="144">
        <v>4019.82</v>
      </c>
      <c r="I5515" s="144">
        <v>8678.7099999999991</v>
      </c>
    </row>
    <row r="5516" spans="1:9" x14ac:dyDescent="0.2">
      <c r="A5516" s="141" t="s">
        <v>11039</v>
      </c>
      <c r="B5516" s="142" t="s">
        <v>20890</v>
      </c>
      <c r="C5516" s="143">
        <v>322</v>
      </c>
      <c r="D5516" s="143">
        <v>4</v>
      </c>
      <c r="E5516" s="144">
        <v>758.64</v>
      </c>
      <c r="F5516" s="144">
        <v>382.41</v>
      </c>
      <c r="G5516" s="144">
        <v>336.66</v>
      </c>
      <c r="H5516" s="144">
        <v>80.75</v>
      </c>
      <c r="I5516" s="144">
        <v>799.82</v>
      </c>
    </row>
    <row r="5517" spans="1:9" x14ac:dyDescent="0.2">
      <c r="A5517" s="141" t="s">
        <v>11041</v>
      </c>
      <c r="B5517" s="142" t="s">
        <v>20891</v>
      </c>
      <c r="C5517" s="143">
        <v>129</v>
      </c>
      <c r="D5517" s="143">
        <v>1</v>
      </c>
      <c r="E5517" s="144">
        <v>255.98</v>
      </c>
      <c r="F5517" s="144">
        <v>153.19999999999999</v>
      </c>
      <c r="G5517" s="144">
        <v>84.16</v>
      </c>
      <c r="H5517" s="144">
        <v>27.25</v>
      </c>
      <c r="I5517" s="144">
        <v>264.61</v>
      </c>
    </row>
    <row r="5518" spans="1:9" x14ac:dyDescent="0.2">
      <c r="A5518" s="141" t="s">
        <v>11043</v>
      </c>
      <c r="B5518" s="142" t="s">
        <v>20892</v>
      </c>
      <c r="C5518" s="143">
        <v>85</v>
      </c>
      <c r="D5518" s="143">
        <v>1</v>
      </c>
      <c r="E5518" s="144">
        <v>648.49</v>
      </c>
      <c r="F5518" s="144">
        <v>100.94</v>
      </c>
      <c r="G5518" s="144">
        <v>84.16</v>
      </c>
      <c r="H5518" s="144">
        <v>69.02</v>
      </c>
      <c r="I5518" s="144">
        <v>254.12</v>
      </c>
    </row>
    <row r="5519" spans="1:9" x14ac:dyDescent="0.2">
      <c r="A5519" s="141" t="s">
        <v>11045</v>
      </c>
      <c r="B5519" s="142" t="s">
        <v>20893</v>
      </c>
      <c r="C5519" s="143">
        <v>71</v>
      </c>
      <c r="D5519" s="143">
        <v>0</v>
      </c>
      <c r="E5519" s="144">
        <v>0</v>
      </c>
      <c r="F5519" s="144">
        <v>84.32</v>
      </c>
      <c r="G5519" s="144">
        <v>0</v>
      </c>
      <c r="H5519" s="144">
        <v>0</v>
      </c>
      <c r="I5519" s="144">
        <v>84.32</v>
      </c>
    </row>
    <row r="5520" spans="1:9" x14ac:dyDescent="0.2">
      <c r="A5520" s="141" t="s">
        <v>11047</v>
      </c>
      <c r="B5520" s="142" t="s">
        <v>20894</v>
      </c>
      <c r="C5520" s="143">
        <v>76</v>
      </c>
      <c r="D5520" s="143">
        <v>0</v>
      </c>
      <c r="E5520" s="144">
        <v>0</v>
      </c>
      <c r="F5520" s="144">
        <v>90.26</v>
      </c>
      <c r="G5520" s="144">
        <v>0</v>
      </c>
      <c r="H5520" s="144">
        <v>0</v>
      </c>
      <c r="I5520" s="144">
        <v>90.26</v>
      </c>
    </row>
    <row r="5521" spans="1:9" x14ac:dyDescent="0.2">
      <c r="A5521" s="141" t="s">
        <v>11049</v>
      </c>
      <c r="B5521" s="142" t="s">
        <v>20895</v>
      </c>
      <c r="C5521" s="143">
        <v>9620</v>
      </c>
      <c r="D5521" s="143">
        <v>208</v>
      </c>
      <c r="E5521" s="144">
        <v>105081.93</v>
      </c>
      <c r="F5521" s="144">
        <v>11424.79</v>
      </c>
      <c r="G5521" s="144">
        <v>17506.07</v>
      </c>
      <c r="H5521" s="144">
        <v>11184.84</v>
      </c>
      <c r="I5521" s="144">
        <v>40115.699999999997</v>
      </c>
    </row>
    <row r="5522" spans="1:9" x14ac:dyDescent="0.2">
      <c r="A5522" s="141" t="s">
        <v>11051</v>
      </c>
      <c r="B5522" s="142" t="s">
        <v>20896</v>
      </c>
      <c r="C5522" s="143">
        <v>708</v>
      </c>
      <c r="D5522" s="143">
        <v>27</v>
      </c>
      <c r="E5522" s="144">
        <v>7222.23</v>
      </c>
      <c r="F5522" s="144">
        <v>840.82</v>
      </c>
      <c r="G5522" s="144">
        <v>2272.42</v>
      </c>
      <c r="H5522" s="144">
        <v>768.73</v>
      </c>
      <c r="I5522" s="144">
        <v>3881.97</v>
      </c>
    </row>
    <row r="5523" spans="1:9" x14ac:dyDescent="0.2">
      <c r="A5523" s="141" t="s">
        <v>11053</v>
      </c>
      <c r="B5523" s="142" t="s">
        <v>20897</v>
      </c>
      <c r="C5523" s="143">
        <v>32</v>
      </c>
      <c r="D5523" s="143">
        <v>3</v>
      </c>
      <c r="E5523" s="144">
        <v>623.49</v>
      </c>
      <c r="F5523" s="144">
        <v>38</v>
      </c>
      <c r="G5523" s="144">
        <v>252.49</v>
      </c>
      <c r="H5523" s="144">
        <v>66.36</v>
      </c>
      <c r="I5523" s="144">
        <v>356.85</v>
      </c>
    </row>
    <row r="5524" spans="1:9" x14ac:dyDescent="0.2">
      <c r="A5524" s="141" t="s">
        <v>11055</v>
      </c>
      <c r="B5524" s="142" t="s">
        <v>20898</v>
      </c>
      <c r="C5524" s="143">
        <v>85</v>
      </c>
      <c r="D5524" s="143">
        <v>4</v>
      </c>
      <c r="E5524" s="144">
        <v>2665.8</v>
      </c>
      <c r="F5524" s="144">
        <v>100.94</v>
      </c>
      <c r="G5524" s="144">
        <v>336.66</v>
      </c>
      <c r="H5524" s="144">
        <v>283.74</v>
      </c>
      <c r="I5524" s="144">
        <v>721.34</v>
      </c>
    </row>
    <row r="5525" spans="1:9" x14ac:dyDescent="0.2">
      <c r="A5525" s="141" t="s">
        <v>11057</v>
      </c>
      <c r="B5525" s="142" t="s">
        <v>20899</v>
      </c>
      <c r="C5525" s="143">
        <v>190</v>
      </c>
      <c r="D5525" s="143">
        <v>4</v>
      </c>
      <c r="E5525" s="144">
        <v>808.65</v>
      </c>
      <c r="F5525" s="144">
        <v>225.65</v>
      </c>
      <c r="G5525" s="144">
        <v>336.66</v>
      </c>
      <c r="H5525" s="144">
        <v>86.07</v>
      </c>
      <c r="I5525" s="144">
        <v>648.38</v>
      </c>
    </row>
    <row r="5526" spans="1:9" x14ac:dyDescent="0.2">
      <c r="A5526" s="141" t="s">
        <v>11059</v>
      </c>
      <c r="B5526" s="142" t="s">
        <v>20900</v>
      </c>
      <c r="C5526" s="143">
        <v>40</v>
      </c>
      <c r="D5526" s="143">
        <v>0</v>
      </c>
      <c r="E5526" s="144">
        <v>0</v>
      </c>
      <c r="F5526" s="144">
        <v>47.5</v>
      </c>
      <c r="G5526" s="144">
        <v>0</v>
      </c>
      <c r="H5526" s="144">
        <v>0</v>
      </c>
      <c r="I5526" s="144">
        <v>47.5</v>
      </c>
    </row>
    <row r="5527" spans="1:9" x14ac:dyDescent="0.2">
      <c r="A5527" s="141" t="s">
        <v>11061</v>
      </c>
      <c r="B5527" s="142" t="s">
        <v>20901</v>
      </c>
      <c r="C5527" s="143">
        <v>319</v>
      </c>
      <c r="D5527" s="143">
        <v>4</v>
      </c>
      <c r="E5527" s="144">
        <v>4537.17</v>
      </c>
      <c r="F5527" s="144">
        <v>378.85</v>
      </c>
      <c r="G5527" s="144">
        <v>336.66</v>
      </c>
      <c r="H5527" s="144">
        <v>482.94</v>
      </c>
      <c r="I5527" s="144">
        <v>1198.45</v>
      </c>
    </row>
    <row r="5528" spans="1:9" x14ac:dyDescent="0.2">
      <c r="A5528" s="141" t="s">
        <v>11063</v>
      </c>
      <c r="B5528" s="142" t="s">
        <v>20902</v>
      </c>
      <c r="C5528" s="143">
        <v>498</v>
      </c>
      <c r="D5528" s="143">
        <v>20</v>
      </c>
      <c r="E5528" s="144">
        <v>8109.02</v>
      </c>
      <c r="F5528" s="144">
        <v>591.42999999999995</v>
      </c>
      <c r="G5528" s="144">
        <v>1683.28</v>
      </c>
      <c r="H5528" s="144">
        <v>863.12</v>
      </c>
      <c r="I5528" s="144">
        <v>3137.83</v>
      </c>
    </row>
    <row r="5529" spans="1:9" x14ac:dyDescent="0.2">
      <c r="A5529" s="141" t="s">
        <v>11065</v>
      </c>
      <c r="B5529" s="142" t="s">
        <v>20903</v>
      </c>
      <c r="C5529" s="143">
        <v>289</v>
      </c>
      <c r="D5529" s="143">
        <v>4</v>
      </c>
      <c r="E5529" s="144">
        <v>3360.63</v>
      </c>
      <c r="F5529" s="144">
        <v>343.22</v>
      </c>
      <c r="G5529" s="144">
        <v>336.66</v>
      </c>
      <c r="H5529" s="144">
        <v>357.7</v>
      </c>
      <c r="I5529" s="144">
        <v>1037.58</v>
      </c>
    </row>
    <row r="5530" spans="1:9" x14ac:dyDescent="0.2">
      <c r="A5530" s="141" t="s">
        <v>11067</v>
      </c>
      <c r="B5530" s="142" t="s">
        <v>20904</v>
      </c>
      <c r="C5530" s="143">
        <v>168</v>
      </c>
      <c r="D5530" s="143">
        <v>12</v>
      </c>
      <c r="E5530" s="144">
        <v>22027.99</v>
      </c>
      <c r="F5530" s="144">
        <v>199.52</v>
      </c>
      <c r="G5530" s="144">
        <v>1009.97</v>
      </c>
      <c r="H5530" s="144">
        <v>2344.64</v>
      </c>
      <c r="I5530" s="144">
        <v>3554.13</v>
      </c>
    </row>
    <row r="5531" spans="1:9" x14ac:dyDescent="0.2">
      <c r="A5531" s="141" t="s">
        <v>11069</v>
      </c>
      <c r="B5531" s="142" t="s">
        <v>20905</v>
      </c>
      <c r="C5531" s="143">
        <v>9476</v>
      </c>
      <c r="D5531" s="143">
        <v>129</v>
      </c>
      <c r="E5531" s="144">
        <v>66744.710000000006</v>
      </c>
      <c r="F5531" s="144">
        <v>11253.78</v>
      </c>
      <c r="G5531" s="144">
        <v>10857.14</v>
      </c>
      <c r="H5531" s="144">
        <v>7104.26</v>
      </c>
      <c r="I5531" s="144">
        <v>29215.18</v>
      </c>
    </row>
    <row r="5532" spans="1:9" x14ac:dyDescent="0.2">
      <c r="A5532" s="141" t="s">
        <v>11071</v>
      </c>
      <c r="B5532" s="142" t="s">
        <v>20906</v>
      </c>
      <c r="C5532" s="143">
        <v>1452</v>
      </c>
      <c r="D5532" s="143">
        <v>22</v>
      </c>
      <c r="E5532" s="144">
        <v>4849.3</v>
      </c>
      <c r="F5532" s="144">
        <v>1724.41</v>
      </c>
      <c r="G5532" s="144">
        <v>1851.61</v>
      </c>
      <c r="H5532" s="144">
        <v>516.15</v>
      </c>
      <c r="I5532" s="144">
        <v>4092.17</v>
      </c>
    </row>
    <row r="5533" spans="1:9" x14ac:dyDescent="0.2">
      <c r="A5533" s="141" t="s">
        <v>11073</v>
      </c>
      <c r="B5533" s="142" t="s">
        <v>20907</v>
      </c>
      <c r="C5533" s="143">
        <v>166</v>
      </c>
      <c r="D5533" s="143">
        <v>6</v>
      </c>
      <c r="E5533" s="144">
        <v>2801.02</v>
      </c>
      <c r="F5533" s="144">
        <v>197.14</v>
      </c>
      <c r="G5533" s="144">
        <v>504.98</v>
      </c>
      <c r="H5533" s="144">
        <v>298.14</v>
      </c>
      <c r="I5533" s="144">
        <v>1000.26</v>
      </c>
    </row>
    <row r="5534" spans="1:9" x14ac:dyDescent="0.2">
      <c r="A5534" s="141" t="s">
        <v>11075</v>
      </c>
      <c r="B5534" s="142" t="s">
        <v>20908</v>
      </c>
      <c r="C5534" s="143">
        <v>313</v>
      </c>
      <c r="D5534" s="143">
        <v>9</v>
      </c>
      <c r="E5534" s="144">
        <v>2765.13</v>
      </c>
      <c r="F5534" s="144">
        <v>371.72</v>
      </c>
      <c r="G5534" s="144">
        <v>757.47</v>
      </c>
      <c r="H5534" s="144">
        <v>294.32</v>
      </c>
      <c r="I5534" s="144">
        <v>1423.51</v>
      </c>
    </row>
    <row r="5535" spans="1:9" x14ac:dyDescent="0.2">
      <c r="A5535" s="141" t="s">
        <v>11077</v>
      </c>
      <c r="B5535" s="142" t="s">
        <v>20909</v>
      </c>
      <c r="C5535" s="143">
        <v>78</v>
      </c>
      <c r="D5535" s="143">
        <v>2</v>
      </c>
      <c r="E5535" s="144">
        <v>383.55</v>
      </c>
      <c r="F5535" s="144">
        <v>92.63</v>
      </c>
      <c r="G5535" s="144">
        <v>168.33</v>
      </c>
      <c r="H5535" s="144">
        <v>40.82</v>
      </c>
      <c r="I5535" s="144">
        <v>301.77999999999997</v>
      </c>
    </row>
    <row r="5536" spans="1:9" x14ac:dyDescent="0.2">
      <c r="A5536" s="141" t="s">
        <v>11079</v>
      </c>
      <c r="B5536" s="142" t="s">
        <v>20910</v>
      </c>
      <c r="C5536" s="143">
        <v>111</v>
      </c>
      <c r="D5536" s="143">
        <v>0</v>
      </c>
      <c r="E5536" s="144">
        <v>0</v>
      </c>
      <c r="F5536" s="144">
        <v>131.82</v>
      </c>
      <c r="G5536" s="144">
        <v>0</v>
      </c>
      <c r="H5536" s="144">
        <v>0</v>
      </c>
      <c r="I5536" s="144">
        <v>131.82</v>
      </c>
    </row>
    <row r="5537" spans="1:9" x14ac:dyDescent="0.2">
      <c r="A5537" s="141" t="s">
        <v>11081</v>
      </c>
      <c r="B5537" s="142" t="s">
        <v>20911</v>
      </c>
      <c r="C5537" s="143">
        <v>108</v>
      </c>
      <c r="D5537" s="143">
        <v>3</v>
      </c>
      <c r="E5537" s="144">
        <v>320.8</v>
      </c>
      <c r="F5537" s="144">
        <v>128.26</v>
      </c>
      <c r="G5537" s="144">
        <v>252.49</v>
      </c>
      <c r="H5537" s="144">
        <v>34.14</v>
      </c>
      <c r="I5537" s="144">
        <v>414.89</v>
      </c>
    </row>
    <row r="5538" spans="1:9" x14ac:dyDescent="0.2">
      <c r="A5538" s="141" t="s">
        <v>11083</v>
      </c>
      <c r="B5538" s="142" t="s">
        <v>20912</v>
      </c>
      <c r="C5538" s="143">
        <v>135</v>
      </c>
      <c r="D5538" s="143">
        <v>2</v>
      </c>
      <c r="E5538" s="144">
        <v>636.65</v>
      </c>
      <c r="F5538" s="144">
        <v>160.33000000000001</v>
      </c>
      <c r="G5538" s="144">
        <v>168.33</v>
      </c>
      <c r="H5538" s="144">
        <v>67.77</v>
      </c>
      <c r="I5538" s="144">
        <v>396.43</v>
      </c>
    </row>
    <row r="5539" spans="1:9" x14ac:dyDescent="0.2">
      <c r="A5539" s="141" t="s">
        <v>11085</v>
      </c>
      <c r="B5539" s="142" t="s">
        <v>20913</v>
      </c>
      <c r="C5539" s="143">
        <v>49</v>
      </c>
      <c r="D5539" s="143">
        <v>2</v>
      </c>
      <c r="E5539" s="144">
        <v>710.45</v>
      </c>
      <c r="F5539" s="144">
        <v>58.19</v>
      </c>
      <c r="G5539" s="144">
        <v>168.33</v>
      </c>
      <c r="H5539" s="144">
        <v>75.62</v>
      </c>
      <c r="I5539" s="144">
        <v>302.14</v>
      </c>
    </row>
    <row r="5540" spans="1:9" x14ac:dyDescent="0.2">
      <c r="A5540" s="141" t="s">
        <v>11087</v>
      </c>
      <c r="B5540" s="142" t="s">
        <v>20914</v>
      </c>
      <c r="C5540" s="143">
        <v>804</v>
      </c>
      <c r="D5540" s="143">
        <v>29</v>
      </c>
      <c r="E5540" s="144">
        <v>49522.19</v>
      </c>
      <c r="F5540" s="144">
        <v>954.84</v>
      </c>
      <c r="G5540" s="144">
        <v>2440.75</v>
      </c>
      <c r="H5540" s="144">
        <v>5271.1</v>
      </c>
      <c r="I5540" s="144">
        <v>8666.69</v>
      </c>
    </row>
    <row r="5541" spans="1:9" x14ac:dyDescent="0.2">
      <c r="A5541" s="141" t="s">
        <v>11089</v>
      </c>
      <c r="B5541" s="142" t="s">
        <v>20915</v>
      </c>
      <c r="C5541" s="143">
        <v>81</v>
      </c>
      <c r="D5541" s="143">
        <v>3</v>
      </c>
      <c r="E5541" s="144">
        <v>536.77</v>
      </c>
      <c r="F5541" s="144">
        <v>96.2</v>
      </c>
      <c r="G5541" s="144">
        <v>252.49</v>
      </c>
      <c r="H5541" s="144">
        <v>57.14</v>
      </c>
      <c r="I5541" s="144">
        <v>405.83</v>
      </c>
    </row>
    <row r="5542" spans="1:9" x14ac:dyDescent="0.2">
      <c r="A5542" s="141" t="s">
        <v>11091</v>
      </c>
      <c r="B5542" s="142" t="s">
        <v>20916</v>
      </c>
      <c r="C5542" s="143">
        <v>332</v>
      </c>
      <c r="D5542" s="143">
        <v>8</v>
      </c>
      <c r="E5542" s="144">
        <v>2370.86</v>
      </c>
      <c r="F5542" s="144">
        <v>394.29</v>
      </c>
      <c r="G5542" s="144">
        <v>673.31</v>
      </c>
      <c r="H5542" s="144">
        <v>252.35</v>
      </c>
      <c r="I5542" s="144">
        <v>1319.95</v>
      </c>
    </row>
    <row r="5543" spans="1:9" x14ac:dyDescent="0.2">
      <c r="A5543" s="141" t="s">
        <v>11093</v>
      </c>
      <c r="B5543" s="142" t="s">
        <v>20917</v>
      </c>
      <c r="C5543" s="143">
        <v>234</v>
      </c>
      <c r="D5543" s="143">
        <v>8</v>
      </c>
      <c r="E5543" s="144">
        <v>2355.89</v>
      </c>
      <c r="F5543" s="144">
        <v>277.89999999999998</v>
      </c>
      <c r="G5543" s="144">
        <v>673.31</v>
      </c>
      <c r="H5543" s="144">
        <v>250.76</v>
      </c>
      <c r="I5543" s="144">
        <v>1201.97</v>
      </c>
    </row>
    <row r="5544" spans="1:9" x14ac:dyDescent="0.2">
      <c r="A5544" s="141" t="s">
        <v>11095</v>
      </c>
      <c r="B5544" s="142" t="s">
        <v>20918</v>
      </c>
      <c r="C5544" s="143">
        <v>108</v>
      </c>
      <c r="D5544" s="143">
        <v>3</v>
      </c>
      <c r="E5544" s="144">
        <v>1951.48</v>
      </c>
      <c r="F5544" s="144">
        <v>128.26</v>
      </c>
      <c r="G5544" s="144">
        <v>252.49</v>
      </c>
      <c r="H5544" s="144">
        <v>207.71</v>
      </c>
      <c r="I5544" s="144">
        <v>588.46</v>
      </c>
    </row>
    <row r="5545" spans="1:9" x14ac:dyDescent="0.2">
      <c r="A5545" s="141" t="s">
        <v>11097</v>
      </c>
      <c r="B5545" s="142" t="s">
        <v>20919</v>
      </c>
      <c r="C5545" s="143">
        <v>132</v>
      </c>
      <c r="D5545" s="143">
        <v>4</v>
      </c>
      <c r="E5545" s="144">
        <v>2108.2800000000002</v>
      </c>
      <c r="F5545" s="144">
        <v>156.77000000000001</v>
      </c>
      <c r="G5545" s="144">
        <v>336.66</v>
      </c>
      <c r="H5545" s="144">
        <v>224.4</v>
      </c>
      <c r="I5545" s="144">
        <v>717.83</v>
      </c>
    </row>
    <row r="5546" spans="1:9" x14ac:dyDescent="0.2">
      <c r="A5546" s="141" t="s">
        <v>11099</v>
      </c>
      <c r="B5546" s="142" t="s">
        <v>20920</v>
      </c>
      <c r="C5546" s="143">
        <v>99</v>
      </c>
      <c r="D5546" s="143">
        <v>3</v>
      </c>
      <c r="E5546" s="144">
        <v>1825.68</v>
      </c>
      <c r="F5546" s="144">
        <v>117.58</v>
      </c>
      <c r="G5546" s="144">
        <v>252.49</v>
      </c>
      <c r="H5546" s="144">
        <v>194.32</v>
      </c>
      <c r="I5546" s="144">
        <v>564.39</v>
      </c>
    </row>
    <row r="5547" spans="1:9" x14ac:dyDescent="0.2">
      <c r="A5547" s="141" t="s">
        <v>11101</v>
      </c>
      <c r="B5547" s="142" t="s">
        <v>20921</v>
      </c>
      <c r="C5547" s="143">
        <v>512</v>
      </c>
      <c r="D5547" s="143">
        <v>10</v>
      </c>
      <c r="E5547" s="144">
        <v>3100.39</v>
      </c>
      <c r="F5547" s="144">
        <v>608.05999999999995</v>
      </c>
      <c r="G5547" s="144">
        <v>841.64</v>
      </c>
      <c r="H5547" s="144">
        <v>330</v>
      </c>
      <c r="I5547" s="144">
        <v>1779.7</v>
      </c>
    </row>
    <row r="5548" spans="1:9" x14ac:dyDescent="0.2">
      <c r="A5548" s="141" t="s">
        <v>11103</v>
      </c>
      <c r="B5548" s="142" t="s">
        <v>20922</v>
      </c>
      <c r="C5548" s="143">
        <v>660</v>
      </c>
      <c r="D5548" s="143">
        <v>9</v>
      </c>
      <c r="E5548" s="144">
        <v>3354.5</v>
      </c>
      <c r="F5548" s="144">
        <v>783.82</v>
      </c>
      <c r="G5548" s="144">
        <v>757.47</v>
      </c>
      <c r="H5548" s="144">
        <v>357.05</v>
      </c>
      <c r="I5548" s="144">
        <v>1898.34</v>
      </c>
    </row>
    <row r="5549" spans="1:9" x14ac:dyDescent="0.2">
      <c r="A5549" s="141" t="s">
        <v>11105</v>
      </c>
      <c r="B5549" s="142" t="s">
        <v>20923</v>
      </c>
      <c r="C5549" s="143">
        <v>245</v>
      </c>
      <c r="D5549" s="143">
        <v>11</v>
      </c>
      <c r="E5549" s="144">
        <v>2262.17</v>
      </c>
      <c r="F5549" s="144">
        <v>290.95999999999998</v>
      </c>
      <c r="G5549" s="144">
        <v>925.8</v>
      </c>
      <c r="H5549" s="144">
        <v>240.78</v>
      </c>
      <c r="I5549" s="144">
        <v>1457.54</v>
      </c>
    </row>
    <row r="5550" spans="1:9" x14ac:dyDescent="0.2">
      <c r="A5550" s="141" t="s">
        <v>11107</v>
      </c>
      <c r="B5550" s="142" t="s">
        <v>20924</v>
      </c>
      <c r="C5550" s="143">
        <v>54</v>
      </c>
      <c r="D5550" s="143">
        <v>0</v>
      </c>
      <c r="E5550" s="144">
        <v>0</v>
      </c>
      <c r="F5550" s="144">
        <v>64.13</v>
      </c>
      <c r="G5550" s="144">
        <v>0</v>
      </c>
      <c r="H5550" s="144">
        <v>0</v>
      </c>
      <c r="I5550" s="144">
        <v>64.13</v>
      </c>
    </row>
    <row r="5551" spans="1:9" x14ac:dyDescent="0.2">
      <c r="A5551" s="141" t="s">
        <v>11109</v>
      </c>
      <c r="B5551" s="142" t="s">
        <v>20925</v>
      </c>
      <c r="C5551" s="143">
        <v>292</v>
      </c>
      <c r="D5551" s="143">
        <v>11</v>
      </c>
      <c r="E5551" s="144">
        <v>3705.03</v>
      </c>
      <c r="F5551" s="144">
        <v>346.78</v>
      </c>
      <c r="G5551" s="144">
        <v>925.8</v>
      </c>
      <c r="H5551" s="144">
        <v>394.36</v>
      </c>
      <c r="I5551" s="144">
        <v>1666.94</v>
      </c>
    </row>
    <row r="5552" spans="1:9" x14ac:dyDescent="0.2">
      <c r="A5552" s="141" t="s">
        <v>11111</v>
      </c>
      <c r="B5552" s="142" t="s">
        <v>20926</v>
      </c>
      <c r="C5552" s="143">
        <v>1502</v>
      </c>
      <c r="D5552" s="143">
        <v>8</v>
      </c>
      <c r="E5552" s="144">
        <v>1461.79</v>
      </c>
      <c r="F5552" s="144">
        <v>1783.78</v>
      </c>
      <c r="G5552" s="144">
        <v>673.31</v>
      </c>
      <c r="H5552" s="144">
        <v>155.59</v>
      </c>
      <c r="I5552" s="144">
        <v>2612.6799999999998</v>
      </c>
    </row>
    <row r="5553" spans="1:9" x14ac:dyDescent="0.2">
      <c r="A5553" s="141" t="s">
        <v>11113</v>
      </c>
      <c r="B5553" s="142" t="s">
        <v>20927</v>
      </c>
      <c r="C5553" s="143">
        <v>171</v>
      </c>
      <c r="D5553" s="143">
        <v>5</v>
      </c>
      <c r="E5553" s="144">
        <v>1413.89</v>
      </c>
      <c r="F5553" s="144">
        <v>203.08</v>
      </c>
      <c r="G5553" s="144">
        <v>420.82</v>
      </c>
      <c r="H5553" s="144">
        <v>150.5</v>
      </c>
      <c r="I5553" s="144">
        <v>774.4</v>
      </c>
    </row>
    <row r="5554" spans="1:9" x14ac:dyDescent="0.2">
      <c r="A5554" s="141" t="s">
        <v>11115</v>
      </c>
      <c r="B5554" s="142" t="s">
        <v>20928</v>
      </c>
      <c r="C5554" s="143">
        <v>397</v>
      </c>
      <c r="D5554" s="143">
        <v>18</v>
      </c>
      <c r="E5554" s="144">
        <v>3771.91</v>
      </c>
      <c r="F5554" s="144">
        <v>471.48</v>
      </c>
      <c r="G5554" s="144">
        <v>1514.95</v>
      </c>
      <c r="H5554" s="144">
        <v>401.48</v>
      </c>
      <c r="I5554" s="144">
        <v>2387.91</v>
      </c>
    </row>
    <row r="5555" spans="1:9" x14ac:dyDescent="0.2">
      <c r="A5555" s="141" t="s">
        <v>11117</v>
      </c>
      <c r="B5555" s="142" t="s">
        <v>20929</v>
      </c>
      <c r="C5555" s="143">
        <v>46</v>
      </c>
      <c r="D5555" s="143">
        <v>1</v>
      </c>
      <c r="E5555" s="144">
        <v>472.59</v>
      </c>
      <c r="F5555" s="144">
        <v>54.63</v>
      </c>
      <c r="G5555" s="144">
        <v>84.16</v>
      </c>
      <c r="H5555" s="144">
        <v>50.3</v>
      </c>
      <c r="I5555" s="144">
        <v>189.09</v>
      </c>
    </row>
    <row r="5556" spans="1:9" x14ac:dyDescent="0.2">
      <c r="A5556" s="141" t="s">
        <v>11119</v>
      </c>
      <c r="B5556" s="142" t="s">
        <v>20930</v>
      </c>
      <c r="C5556" s="143">
        <v>188</v>
      </c>
      <c r="D5556" s="143">
        <v>5</v>
      </c>
      <c r="E5556" s="144">
        <v>668.04</v>
      </c>
      <c r="F5556" s="144">
        <v>223.27</v>
      </c>
      <c r="G5556" s="144">
        <v>420.82</v>
      </c>
      <c r="H5556" s="144">
        <v>71.099999999999994</v>
      </c>
      <c r="I5556" s="144">
        <v>715.19</v>
      </c>
    </row>
    <row r="5557" spans="1:9" x14ac:dyDescent="0.2">
      <c r="A5557" s="141" t="s">
        <v>11121</v>
      </c>
      <c r="B5557" s="142" t="s">
        <v>20931</v>
      </c>
      <c r="C5557" s="143">
        <v>102</v>
      </c>
      <c r="D5557" s="143">
        <v>4</v>
      </c>
      <c r="E5557" s="144">
        <v>495.96</v>
      </c>
      <c r="F5557" s="144">
        <v>121.14</v>
      </c>
      <c r="G5557" s="144">
        <v>336.66</v>
      </c>
      <c r="H5557" s="144">
        <v>52.79</v>
      </c>
      <c r="I5557" s="144">
        <v>510.59</v>
      </c>
    </row>
    <row r="5558" spans="1:9" x14ac:dyDescent="0.2">
      <c r="A5558" s="141" t="s">
        <v>11123</v>
      </c>
      <c r="B5558" s="142" t="s">
        <v>20932</v>
      </c>
      <c r="C5558" s="143">
        <v>106</v>
      </c>
      <c r="D5558" s="143">
        <v>0</v>
      </c>
      <c r="E5558" s="144">
        <v>0</v>
      </c>
      <c r="F5558" s="144">
        <v>125.89</v>
      </c>
      <c r="G5558" s="144">
        <v>0</v>
      </c>
      <c r="H5558" s="144">
        <v>0</v>
      </c>
      <c r="I5558" s="144">
        <v>125.89</v>
      </c>
    </row>
    <row r="5559" spans="1:9" x14ac:dyDescent="0.2">
      <c r="A5559" s="141" t="s">
        <v>11125</v>
      </c>
      <c r="B5559" s="142" t="s">
        <v>20933</v>
      </c>
      <c r="C5559" s="143">
        <v>70</v>
      </c>
      <c r="D5559" s="143">
        <v>3</v>
      </c>
      <c r="E5559" s="144">
        <v>2292.35</v>
      </c>
      <c r="F5559" s="144">
        <v>83.14</v>
      </c>
      <c r="G5559" s="144">
        <v>252.49</v>
      </c>
      <c r="H5559" s="144">
        <v>243.99</v>
      </c>
      <c r="I5559" s="144">
        <v>579.62</v>
      </c>
    </row>
    <row r="5560" spans="1:9" x14ac:dyDescent="0.2">
      <c r="A5560" s="141" t="s">
        <v>11127</v>
      </c>
      <c r="B5560" s="142" t="s">
        <v>20934</v>
      </c>
      <c r="C5560" s="143">
        <v>335</v>
      </c>
      <c r="D5560" s="143">
        <v>5</v>
      </c>
      <c r="E5560" s="144">
        <v>1454.52</v>
      </c>
      <c r="F5560" s="144">
        <v>397.85</v>
      </c>
      <c r="G5560" s="144">
        <v>420.82</v>
      </c>
      <c r="H5560" s="144">
        <v>154.82</v>
      </c>
      <c r="I5560" s="144">
        <v>973.49</v>
      </c>
    </row>
    <row r="5561" spans="1:9" x14ac:dyDescent="0.2">
      <c r="A5561" s="141" t="s">
        <v>11129</v>
      </c>
      <c r="B5561" s="142" t="s">
        <v>20935</v>
      </c>
      <c r="C5561" s="143">
        <v>55</v>
      </c>
      <c r="D5561" s="143">
        <v>2</v>
      </c>
      <c r="E5561" s="144">
        <v>133.9</v>
      </c>
      <c r="F5561" s="144">
        <v>65.319999999999993</v>
      </c>
      <c r="G5561" s="144">
        <v>168.33</v>
      </c>
      <c r="H5561" s="144">
        <v>14.26</v>
      </c>
      <c r="I5561" s="144">
        <v>247.91</v>
      </c>
    </row>
    <row r="5562" spans="1:9" x14ac:dyDescent="0.2">
      <c r="A5562" s="141" t="s">
        <v>11131</v>
      </c>
      <c r="B5562" s="142" t="s">
        <v>20936</v>
      </c>
      <c r="C5562" s="143">
        <v>4186</v>
      </c>
      <c r="D5562" s="143">
        <v>80</v>
      </c>
      <c r="E5562" s="144">
        <v>22556.12</v>
      </c>
      <c r="F5562" s="144">
        <v>4971.33</v>
      </c>
      <c r="G5562" s="144">
        <v>6733.1</v>
      </c>
      <c r="H5562" s="144">
        <v>2400.86</v>
      </c>
      <c r="I5562" s="144">
        <v>14105.29</v>
      </c>
    </row>
    <row r="5563" spans="1:9" x14ac:dyDescent="0.2">
      <c r="A5563" s="141" t="s">
        <v>11133</v>
      </c>
      <c r="B5563" s="142" t="s">
        <v>20937</v>
      </c>
      <c r="C5563" s="143">
        <v>521</v>
      </c>
      <c r="D5563" s="143">
        <v>10</v>
      </c>
      <c r="E5563" s="144">
        <v>2689.78</v>
      </c>
      <c r="F5563" s="144">
        <v>618.74</v>
      </c>
      <c r="G5563" s="144">
        <v>841.64</v>
      </c>
      <c r="H5563" s="144">
        <v>286.3</v>
      </c>
      <c r="I5563" s="144">
        <v>1746.68</v>
      </c>
    </row>
    <row r="5564" spans="1:9" x14ac:dyDescent="0.2">
      <c r="A5564" s="141" t="s">
        <v>11135</v>
      </c>
      <c r="B5564" s="142" t="s">
        <v>20938</v>
      </c>
      <c r="C5564" s="143">
        <v>125</v>
      </c>
      <c r="D5564" s="143">
        <v>4</v>
      </c>
      <c r="E5564" s="144">
        <v>7017.19</v>
      </c>
      <c r="F5564" s="144">
        <v>148.44999999999999</v>
      </c>
      <c r="G5564" s="144">
        <v>336.66</v>
      </c>
      <c r="H5564" s="144">
        <v>746.9</v>
      </c>
      <c r="I5564" s="144">
        <v>1232.01</v>
      </c>
    </row>
    <row r="5565" spans="1:9" x14ac:dyDescent="0.2">
      <c r="A5565" s="141" t="s">
        <v>11137</v>
      </c>
      <c r="B5565" s="142" t="s">
        <v>20939</v>
      </c>
      <c r="C5565" s="143">
        <v>52</v>
      </c>
      <c r="D5565" s="143">
        <v>0</v>
      </c>
      <c r="E5565" s="144">
        <v>0</v>
      </c>
      <c r="F5565" s="144">
        <v>61.75</v>
      </c>
      <c r="G5565" s="144">
        <v>0</v>
      </c>
      <c r="H5565" s="144">
        <v>0</v>
      </c>
      <c r="I5565" s="144">
        <v>61.75</v>
      </c>
    </row>
    <row r="5566" spans="1:9" x14ac:dyDescent="0.2">
      <c r="A5566" s="141" t="s">
        <v>11139</v>
      </c>
      <c r="B5566" s="142" t="s">
        <v>20940</v>
      </c>
      <c r="C5566" s="143">
        <v>230</v>
      </c>
      <c r="D5566" s="143">
        <v>5</v>
      </c>
      <c r="E5566" s="144">
        <v>811.07</v>
      </c>
      <c r="F5566" s="144">
        <v>273.14999999999998</v>
      </c>
      <c r="G5566" s="144">
        <v>420.82</v>
      </c>
      <c r="H5566" s="144">
        <v>86.33</v>
      </c>
      <c r="I5566" s="144">
        <v>780.3</v>
      </c>
    </row>
    <row r="5567" spans="1:9" x14ac:dyDescent="0.2">
      <c r="A5567" s="141" t="s">
        <v>11141</v>
      </c>
      <c r="B5567" s="142" t="s">
        <v>20941</v>
      </c>
      <c r="C5567" s="143">
        <v>244</v>
      </c>
      <c r="D5567" s="143">
        <v>7</v>
      </c>
      <c r="E5567" s="144">
        <v>795.09</v>
      </c>
      <c r="F5567" s="144">
        <v>289.77999999999997</v>
      </c>
      <c r="G5567" s="144">
        <v>589.14</v>
      </c>
      <c r="H5567" s="144">
        <v>84.63</v>
      </c>
      <c r="I5567" s="144">
        <v>963.55</v>
      </c>
    </row>
    <row r="5568" spans="1:9" x14ac:dyDescent="0.2">
      <c r="A5568" s="141" t="s">
        <v>11143</v>
      </c>
      <c r="B5568" s="142" t="s">
        <v>20942</v>
      </c>
      <c r="C5568" s="143">
        <v>277</v>
      </c>
      <c r="D5568" s="143">
        <v>4</v>
      </c>
      <c r="E5568" s="144">
        <v>1064.82</v>
      </c>
      <c r="F5568" s="144">
        <v>328.97</v>
      </c>
      <c r="G5568" s="144">
        <v>336.66</v>
      </c>
      <c r="H5568" s="144">
        <v>113.34</v>
      </c>
      <c r="I5568" s="144">
        <v>778.97</v>
      </c>
    </row>
    <row r="5569" spans="1:9" x14ac:dyDescent="0.2">
      <c r="A5569" s="141" t="s">
        <v>11145</v>
      </c>
      <c r="B5569" s="142" t="s">
        <v>20943</v>
      </c>
      <c r="C5569" s="143">
        <v>714</v>
      </c>
      <c r="D5569" s="143">
        <v>11</v>
      </c>
      <c r="E5569" s="144">
        <v>2187.4</v>
      </c>
      <c r="F5569" s="144">
        <v>847.95</v>
      </c>
      <c r="G5569" s="144">
        <v>925.8</v>
      </c>
      <c r="H5569" s="144">
        <v>232.82</v>
      </c>
      <c r="I5569" s="144">
        <v>2006.57</v>
      </c>
    </row>
    <row r="5570" spans="1:9" x14ac:dyDescent="0.2">
      <c r="A5570" s="141" t="s">
        <v>11147</v>
      </c>
      <c r="B5570" s="142" t="s">
        <v>20944</v>
      </c>
      <c r="C5570" s="143">
        <v>183</v>
      </c>
      <c r="D5570" s="143">
        <v>1</v>
      </c>
      <c r="E5570" s="144">
        <v>186.61</v>
      </c>
      <c r="F5570" s="144">
        <v>217.34</v>
      </c>
      <c r="G5570" s="144">
        <v>84.16</v>
      </c>
      <c r="H5570" s="144">
        <v>19.86</v>
      </c>
      <c r="I5570" s="144">
        <v>321.36</v>
      </c>
    </row>
    <row r="5571" spans="1:9" x14ac:dyDescent="0.2">
      <c r="A5571" s="141" t="s">
        <v>11149</v>
      </c>
      <c r="B5571" s="142" t="s">
        <v>20945</v>
      </c>
      <c r="C5571" s="143">
        <v>259</v>
      </c>
      <c r="D5571" s="143">
        <v>7</v>
      </c>
      <c r="E5571" s="144">
        <v>1860.83</v>
      </c>
      <c r="F5571" s="144">
        <v>307.58999999999997</v>
      </c>
      <c r="G5571" s="144">
        <v>589.14</v>
      </c>
      <c r="H5571" s="144">
        <v>198.06</v>
      </c>
      <c r="I5571" s="144">
        <v>1094.79</v>
      </c>
    </row>
    <row r="5572" spans="1:9" x14ac:dyDescent="0.2">
      <c r="A5572" s="141" t="s">
        <v>11151</v>
      </c>
      <c r="B5572" s="142" t="s">
        <v>20946</v>
      </c>
      <c r="C5572" s="143">
        <v>80</v>
      </c>
      <c r="D5572" s="143">
        <v>3</v>
      </c>
      <c r="E5572" s="144">
        <v>1616.49</v>
      </c>
      <c r="F5572" s="144">
        <v>95.01</v>
      </c>
      <c r="G5572" s="144">
        <v>252.49</v>
      </c>
      <c r="H5572" s="144">
        <v>172.06</v>
      </c>
      <c r="I5572" s="144">
        <v>519.55999999999995</v>
      </c>
    </row>
    <row r="5573" spans="1:9" x14ac:dyDescent="0.2">
      <c r="A5573" s="141" t="s">
        <v>11153</v>
      </c>
      <c r="B5573" s="142" t="s">
        <v>20947</v>
      </c>
      <c r="C5573" s="143">
        <v>59</v>
      </c>
      <c r="D5573" s="143">
        <v>1</v>
      </c>
      <c r="E5573" s="144">
        <v>186.61</v>
      </c>
      <c r="F5573" s="144">
        <v>70.069999999999993</v>
      </c>
      <c r="G5573" s="144">
        <v>84.16</v>
      </c>
      <c r="H5573" s="144">
        <v>19.86</v>
      </c>
      <c r="I5573" s="144">
        <v>174.09</v>
      </c>
    </row>
    <row r="5574" spans="1:9" x14ac:dyDescent="0.2">
      <c r="A5574" s="141" t="s">
        <v>11155</v>
      </c>
      <c r="B5574" s="142" t="s">
        <v>20948</v>
      </c>
      <c r="C5574" s="143">
        <v>35</v>
      </c>
      <c r="D5574" s="143">
        <v>0</v>
      </c>
      <c r="E5574" s="144">
        <v>0</v>
      </c>
      <c r="F5574" s="144">
        <v>41.57</v>
      </c>
      <c r="G5574" s="144">
        <v>0</v>
      </c>
      <c r="H5574" s="144">
        <v>0</v>
      </c>
      <c r="I5574" s="144">
        <v>41.57</v>
      </c>
    </row>
    <row r="5575" spans="1:9" x14ac:dyDescent="0.2">
      <c r="A5575" s="141" t="s">
        <v>11157</v>
      </c>
      <c r="B5575" s="142" t="s">
        <v>20949</v>
      </c>
      <c r="C5575" s="143">
        <v>129</v>
      </c>
      <c r="D5575" s="143">
        <v>1</v>
      </c>
      <c r="E5575" s="144">
        <v>403.88</v>
      </c>
      <c r="F5575" s="144">
        <v>153.19999999999999</v>
      </c>
      <c r="G5575" s="144">
        <v>84.16</v>
      </c>
      <c r="H5575" s="144">
        <v>42.99</v>
      </c>
      <c r="I5575" s="144">
        <v>280.35000000000002</v>
      </c>
    </row>
    <row r="5576" spans="1:9" x14ac:dyDescent="0.2">
      <c r="A5576" s="141" t="s">
        <v>11159</v>
      </c>
      <c r="B5576" s="142" t="s">
        <v>20950</v>
      </c>
      <c r="C5576" s="143">
        <v>174</v>
      </c>
      <c r="D5576" s="143">
        <v>4</v>
      </c>
      <c r="E5576" s="144">
        <v>2565.42</v>
      </c>
      <c r="F5576" s="144">
        <v>206.64</v>
      </c>
      <c r="G5576" s="144">
        <v>336.66</v>
      </c>
      <c r="H5576" s="144">
        <v>273.06</v>
      </c>
      <c r="I5576" s="144">
        <v>816.36</v>
      </c>
    </row>
    <row r="5577" spans="1:9" ht="25.5" x14ac:dyDescent="0.2">
      <c r="A5577" s="141" t="s">
        <v>11161</v>
      </c>
      <c r="B5577" s="142" t="s">
        <v>20951</v>
      </c>
      <c r="C5577" s="143">
        <v>141</v>
      </c>
      <c r="D5577" s="143">
        <v>3</v>
      </c>
      <c r="E5577" s="144">
        <v>437.36</v>
      </c>
      <c r="F5577" s="144">
        <v>167.46</v>
      </c>
      <c r="G5577" s="144">
        <v>252.49</v>
      </c>
      <c r="H5577" s="144">
        <v>46.55</v>
      </c>
      <c r="I5577" s="144">
        <v>466.5</v>
      </c>
    </row>
    <row r="5578" spans="1:9" x14ac:dyDescent="0.2">
      <c r="A5578" s="141" t="s">
        <v>11163</v>
      </c>
      <c r="B5578" s="142" t="s">
        <v>20952</v>
      </c>
      <c r="C5578" s="143">
        <v>60</v>
      </c>
      <c r="D5578" s="143">
        <v>3</v>
      </c>
      <c r="E5578" s="144">
        <v>960.71</v>
      </c>
      <c r="F5578" s="144">
        <v>71.260000000000005</v>
      </c>
      <c r="G5578" s="144">
        <v>252.49</v>
      </c>
      <c r="H5578" s="144">
        <v>102.26</v>
      </c>
      <c r="I5578" s="144">
        <v>426.01</v>
      </c>
    </row>
    <row r="5579" spans="1:9" x14ac:dyDescent="0.2">
      <c r="A5579" s="141" t="s">
        <v>11165</v>
      </c>
      <c r="B5579" s="142" t="s">
        <v>20953</v>
      </c>
      <c r="C5579" s="143">
        <v>47</v>
      </c>
      <c r="D5579" s="143">
        <v>1</v>
      </c>
      <c r="E5579" s="144">
        <v>186.61</v>
      </c>
      <c r="F5579" s="144">
        <v>55.82</v>
      </c>
      <c r="G5579" s="144">
        <v>84.16</v>
      </c>
      <c r="H5579" s="144">
        <v>19.86</v>
      </c>
      <c r="I5579" s="144">
        <v>159.84</v>
      </c>
    </row>
    <row r="5580" spans="1:9" x14ac:dyDescent="0.2">
      <c r="A5580" s="141" t="s">
        <v>11167</v>
      </c>
      <c r="B5580" s="142" t="s">
        <v>20954</v>
      </c>
      <c r="C5580" s="143">
        <v>851</v>
      </c>
      <c r="D5580" s="143">
        <v>32</v>
      </c>
      <c r="E5580" s="144">
        <v>15480.32</v>
      </c>
      <c r="F5580" s="144">
        <v>1010.66</v>
      </c>
      <c r="G5580" s="144">
        <v>2693.24</v>
      </c>
      <c r="H5580" s="144">
        <v>1647.71</v>
      </c>
      <c r="I5580" s="144">
        <v>5351.61</v>
      </c>
    </row>
    <row r="5581" spans="1:9" x14ac:dyDescent="0.2">
      <c r="A5581" s="141" t="s">
        <v>11169</v>
      </c>
      <c r="B5581" s="142" t="s">
        <v>20955</v>
      </c>
      <c r="C5581" s="143">
        <v>315</v>
      </c>
      <c r="D5581" s="143">
        <v>6</v>
      </c>
      <c r="E5581" s="144">
        <v>991.38</v>
      </c>
      <c r="F5581" s="144">
        <v>374.1</v>
      </c>
      <c r="G5581" s="144">
        <v>504.98</v>
      </c>
      <c r="H5581" s="144">
        <v>105.52</v>
      </c>
      <c r="I5581" s="144">
        <v>984.6</v>
      </c>
    </row>
    <row r="5582" spans="1:9" x14ac:dyDescent="0.2">
      <c r="A5582" s="141" t="s">
        <v>11171</v>
      </c>
      <c r="B5582" s="142" t="s">
        <v>20956</v>
      </c>
      <c r="C5582" s="143">
        <v>141</v>
      </c>
      <c r="D5582" s="143">
        <v>4</v>
      </c>
      <c r="E5582" s="144">
        <v>1389.41</v>
      </c>
      <c r="F5582" s="144">
        <v>167.46</v>
      </c>
      <c r="G5582" s="144">
        <v>336.66</v>
      </c>
      <c r="H5582" s="144">
        <v>147.88999999999999</v>
      </c>
      <c r="I5582" s="144">
        <v>652.01</v>
      </c>
    </row>
    <row r="5583" spans="1:9" x14ac:dyDescent="0.2">
      <c r="A5583" s="141" t="s">
        <v>11173</v>
      </c>
      <c r="B5583" s="142" t="s">
        <v>20957</v>
      </c>
      <c r="C5583" s="143">
        <v>2748</v>
      </c>
      <c r="D5583" s="143">
        <v>58</v>
      </c>
      <c r="E5583" s="144">
        <v>34587.61</v>
      </c>
      <c r="F5583" s="144">
        <v>3263.54</v>
      </c>
      <c r="G5583" s="144">
        <v>4881.5</v>
      </c>
      <c r="H5583" s="144">
        <v>3681.48</v>
      </c>
      <c r="I5583" s="144">
        <v>11826.52</v>
      </c>
    </row>
    <row r="5584" spans="1:9" x14ac:dyDescent="0.2">
      <c r="A5584" s="141" t="s">
        <v>11175</v>
      </c>
      <c r="B5584" s="142" t="s">
        <v>20958</v>
      </c>
      <c r="C5584" s="143">
        <v>299</v>
      </c>
      <c r="D5584" s="143">
        <v>3</v>
      </c>
      <c r="E5584" s="144">
        <v>692.78</v>
      </c>
      <c r="F5584" s="144">
        <v>355.1</v>
      </c>
      <c r="G5584" s="144">
        <v>252.49</v>
      </c>
      <c r="H5584" s="144">
        <v>73.739999999999995</v>
      </c>
      <c r="I5584" s="144">
        <v>681.33</v>
      </c>
    </row>
    <row r="5585" spans="1:9" x14ac:dyDescent="0.2">
      <c r="A5585" s="141" t="s">
        <v>11177</v>
      </c>
      <c r="B5585" s="142" t="s">
        <v>20959</v>
      </c>
      <c r="C5585" s="143">
        <v>94</v>
      </c>
      <c r="D5585" s="143">
        <v>2</v>
      </c>
      <c r="E5585" s="144">
        <v>411.63</v>
      </c>
      <c r="F5585" s="144">
        <v>111.63</v>
      </c>
      <c r="G5585" s="144">
        <v>168.33</v>
      </c>
      <c r="H5585" s="144">
        <v>43.82</v>
      </c>
      <c r="I5585" s="144">
        <v>323.77999999999997</v>
      </c>
    </row>
    <row r="5586" spans="1:9" x14ac:dyDescent="0.2">
      <c r="A5586" s="141" t="s">
        <v>11179</v>
      </c>
      <c r="B5586" s="142" t="s">
        <v>20960</v>
      </c>
      <c r="C5586" s="143">
        <v>1048</v>
      </c>
      <c r="D5586" s="143">
        <v>28</v>
      </c>
      <c r="E5586" s="144">
        <v>5997.35</v>
      </c>
      <c r="F5586" s="144">
        <v>1244.6199999999999</v>
      </c>
      <c r="G5586" s="144">
        <v>2356.58</v>
      </c>
      <c r="H5586" s="144">
        <v>638.35</v>
      </c>
      <c r="I5586" s="144">
        <v>4239.55</v>
      </c>
    </row>
    <row r="5587" spans="1:9" x14ac:dyDescent="0.2">
      <c r="A5587" s="141" t="s">
        <v>11181</v>
      </c>
      <c r="B5587" s="142" t="s">
        <v>20961</v>
      </c>
      <c r="C5587" s="143">
        <v>52</v>
      </c>
      <c r="D5587" s="143">
        <v>1</v>
      </c>
      <c r="E5587" s="144">
        <v>2488.19</v>
      </c>
      <c r="F5587" s="144">
        <v>61.75</v>
      </c>
      <c r="G5587" s="144">
        <v>84.16</v>
      </c>
      <c r="H5587" s="144">
        <v>264.83999999999997</v>
      </c>
      <c r="I5587" s="144">
        <v>410.75</v>
      </c>
    </row>
    <row r="5588" spans="1:9" x14ac:dyDescent="0.2">
      <c r="A5588" s="141" t="s">
        <v>11183</v>
      </c>
      <c r="B5588" s="142" t="s">
        <v>20962</v>
      </c>
      <c r="C5588" s="143">
        <v>92</v>
      </c>
      <c r="D5588" s="143">
        <v>1</v>
      </c>
      <c r="E5588" s="144">
        <v>12260.66</v>
      </c>
      <c r="F5588" s="144">
        <v>109.26</v>
      </c>
      <c r="G5588" s="144">
        <v>84.16</v>
      </c>
      <c r="H5588" s="144">
        <v>1305.02</v>
      </c>
      <c r="I5588" s="144">
        <v>1498.44</v>
      </c>
    </row>
    <row r="5589" spans="1:9" x14ac:dyDescent="0.2">
      <c r="A5589" s="141" t="s">
        <v>11185</v>
      </c>
      <c r="B5589" s="142" t="s">
        <v>20963</v>
      </c>
      <c r="C5589" s="143">
        <v>22</v>
      </c>
      <c r="D5589" s="143">
        <v>0</v>
      </c>
      <c r="E5589" s="144">
        <v>0</v>
      </c>
      <c r="F5589" s="144">
        <v>26.13</v>
      </c>
      <c r="G5589" s="144">
        <v>0</v>
      </c>
      <c r="H5589" s="144">
        <v>0</v>
      </c>
      <c r="I5589" s="144">
        <v>26.13</v>
      </c>
    </row>
    <row r="5590" spans="1:9" x14ac:dyDescent="0.2">
      <c r="A5590" s="141" t="s">
        <v>11187</v>
      </c>
      <c r="B5590" s="142" t="s">
        <v>20964</v>
      </c>
      <c r="C5590" s="143">
        <v>1304</v>
      </c>
      <c r="D5590" s="143">
        <v>34</v>
      </c>
      <c r="E5590" s="144">
        <v>23207.73</v>
      </c>
      <c r="F5590" s="144">
        <v>1548.64</v>
      </c>
      <c r="G5590" s="144">
        <v>2861.57</v>
      </c>
      <c r="H5590" s="144">
        <v>2470.2199999999998</v>
      </c>
      <c r="I5590" s="144">
        <v>6880.43</v>
      </c>
    </row>
    <row r="5591" spans="1:9" x14ac:dyDescent="0.2">
      <c r="A5591" s="141" t="s">
        <v>11189</v>
      </c>
      <c r="B5591" s="142" t="s">
        <v>20965</v>
      </c>
      <c r="C5591" s="143">
        <v>366</v>
      </c>
      <c r="D5591" s="143">
        <v>11</v>
      </c>
      <c r="E5591" s="144">
        <v>2902.17</v>
      </c>
      <c r="F5591" s="144">
        <v>434.66</v>
      </c>
      <c r="G5591" s="144">
        <v>925.8</v>
      </c>
      <c r="H5591" s="144">
        <v>308.89999999999998</v>
      </c>
      <c r="I5591" s="144">
        <v>1669.36</v>
      </c>
    </row>
    <row r="5592" spans="1:9" x14ac:dyDescent="0.2">
      <c r="A5592" s="141" t="s">
        <v>11191</v>
      </c>
      <c r="B5592" s="142" t="s">
        <v>20966</v>
      </c>
      <c r="C5592" s="143">
        <v>260</v>
      </c>
      <c r="D5592" s="143">
        <v>8</v>
      </c>
      <c r="E5592" s="144">
        <v>4923.47</v>
      </c>
      <c r="F5592" s="144">
        <v>308.77999999999997</v>
      </c>
      <c r="G5592" s="144">
        <v>673.31</v>
      </c>
      <c r="H5592" s="144">
        <v>524.04999999999995</v>
      </c>
      <c r="I5592" s="144">
        <v>1506.14</v>
      </c>
    </row>
    <row r="5593" spans="1:9" x14ac:dyDescent="0.2">
      <c r="A5593" s="141" t="s">
        <v>11193</v>
      </c>
      <c r="B5593" s="142" t="s">
        <v>20967</v>
      </c>
      <c r="C5593" s="143">
        <v>519</v>
      </c>
      <c r="D5593" s="143">
        <v>13</v>
      </c>
      <c r="E5593" s="144">
        <v>6820.36</v>
      </c>
      <c r="F5593" s="144">
        <v>616.37</v>
      </c>
      <c r="G5593" s="144">
        <v>1094.1300000000001</v>
      </c>
      <c r="H5593" s="144">
        <v>725.95</v>
      </c>
      <c r="I5593" s="144">
        <v>2436.4499999999998</v>
      </c>
    </row>
    <row r="5594" spans="1:9" x14ac:dyDescent="0.2">
      <c r="A5594" s="141" t="s">
        <v>11195</v>
      </c>
      <c r="B5594" s="142" t="s">
        <v>20968</v>
      </c>
      <c r="C5594" s="143">
        <v>66</v>
      </c>
      <c r="D5594" s="143">
        <v>1</v>
      </c>
      <c r="E5594" s="144">
        <v>1730.12</v>
      </c>
      <c r="F5594" s="144">
        <v>78.38</v>
      </c>
      <c r="G5594" s="144">
        <v>84.16</v>
      </c>
      <c r="H5594" s="144">
        <v>184.15</v>
      </c>
      <c r="I5594" s="144">
        <v>346.69</v>
      </c>
    </row>
    <row r="5595" spans="1:9" x14ac:dyDescent="0.2">
      <c r="A5595" s="141" t="s">
        <v>11197</v>
      </c>
      <c r="B5595" s="142" t="s">
        <v>20969</v>
      </c>
      <c r="C5595" s="143">
        <v>46</v>
      </c>
      <c r="D5595" s="143">
        <v>8</v>
      </c>
      <c r="E5595" s="144">
        <v>2859.37</v>
      </c>
      <c r="F5595" s="144">
        <v>54.63</v>
      </c>
      <c r="G5595" s="144">
        <v>673.31</v>
      </c>
      <c r="H5595" s="144">
        <v>304.35000000000002</v>
      </c>
      <c r="I5595" s="144">
        <v>1032.29</v>
      </c>
    </row>
    <row r="5596" spans="1:9" x14ac:dyDescent="0.2">
      <c r="A5596" s="141" t="s">
        <v>11199</v>
      </c>
      <c r="B5596" s="142" t="s">
        <v>20970</v>
      </c>
      <c r="C5596" s="143">
        <v>957</v>
      </c>
      <c r="D5596" s="143">
        <v>23</v>
      </c>
      <c r="E5596" s="144">
        <v>8937.2199999999993</v>
      </c>
      <c r="F5596" s="144">
        <v>1136.54</v>
      </c>
      <c r="G5596" s="144">
        <v>1935.77</v>
      </c>
      <c r="H5596" s="144">
        <v>951.27</v>
      </c>
      <c r="I5596" s="144">
        <v>4023.58</v>
      </c>
    </row>
    <row r="5597" spans="1:9" x14ac:dyDescent="0.2">
      <c r="A5597" s="141" t="s">
        <v>11201</v>
      </c>
      <c r="B5597" s="142" t="s">
        <v>20971</v>
      </c>
      <c r="C5597" s="143">
        <v>21</v>
      </c>
      <c r="D5597" s="143">
        <v>1</v>
      </c>
      <c r="E5597" s="144">
        <v>704.99</v>
      </c>
      <c r="F5597" s="144">
        <v>24.94</v>
      </c>
      <c r="G5597" s="144">
        <v>84.16</v>
      </c>
      <c r="H5597" s="144">
        <v>75.040000000000006</v>
      </c>
      <c r="I5597" s="144">
        <v>184.14</v>
      </c>
    </row>
    <row r="5598" spans="1:9" x14ac:dyDescent="0.2">
      <c r="A5598" s="141" t="s">
        <v>11203</v>
      </c>
      <c r="B5598" s="142" t="s">
        <v>20972</v>
      </c>
      <c r="C5598" s="143">
        <v>5597</v>
      </c>
      <c r="D5598" s="143">
        <v>42</v>
      </c>
      <c r="E5598" s="144">
        <v>16526.53</v>
      </c>
      <c r="F5598" s="144">
        <v>6647.04</v>
      </c>
      <c r="G5598" s="144">
        <v>3534.88</v>
      </c>
      <c r="H5598" s="144">
        <v>1759.07</v>
      </c>
      <c r="I5598" s="144">
        <v>11940.99</v>
      </c>
    </row>
    <row r="5599" spans="1:9" x14ac:dyDescent="0.2">
      <c r="A5599" s="141" t="s">
        <v>11205</v>
      </c>
      <c r="B5599" s="142" t="s">
        <v>20973</v>
      </c>
      <c r="C5599" s="143">
        <v>342</v>
      </c>
      <c r="D5599" s="143">
        <v>3</v>
      </c>
      <c r="E5599" s="144">
        <v>365.54</v>
      </c>
      <c r="F5599" s="144">
        <v>406.16</v>
      </c>
      <c r="G5599" s="144">
        <v>252.49</v>
      </c>
      <c r="H5599" s="144">
        <v>38.9</v>
      </c>
      <c r="I5599" s="144">
        <v>697.55</v>
      </c>
    </row>
    <row r="5600" spans="1:9" x14ac:dyDescent="0.2">
      <c r="A5600" s="141" t="s">
        <v>11207</v>
      </c>
      <c r="B5600" s="142" t="s">
        <v>20974</v>
      </c>
      <c r="C5600" s="143">
        <v>52</v>
      </c>
      <c r="D5600" s="143">
        <v>1</v>
      </c>
      <c r="E5600" s="144">
        <v>248.82</v>
      </c>
      <c r="F5600" s="144">
        <v>61.75</v>
      </c>
      <c r="G5600" s="144">
        <v>84.16</v>
      </c>
      <c r="H5600" s="144">
        <v>26.49</v>
      </c>
      <c r="I5600" s="144">
        <v>172.4</v>
      </c>
    </row>
    <row r="5601" spans="1:9" x14ac:dyDescent="0.2">
      <c r="A5601" s="141" t="s">
        <v>11209</v>
      </c>
      <c r="B5601" s="142" t="s">
        <v>20975</v>
      </c>
      <c r="C5601" s="143">
        <v>15</v>
      </c>
      <c r="D5601" s="143">
        <v>0</v>
      </c>
      <c r="E5601" s="144">
        <v>0</v>
      </c>
      <c r="F5601" s="144">
        <v>17.82</v>
      </c>
      <c r="G5601" s="144">
        <v>0</v>
      </c>
      <c r="H5601" s="144">
        <v>0</v>
      </c>
      <c r="I5601" s="144">
        <v>17.82</v>
      </c>
    </row>
    <row r="5602" spans="1:9" x14ac:dyDescent="0.2">
      <c r="A5602" s="141" t="s">
        <v>11211</v>
      </c>
      <c r="B5602" s="142" t="s">
        <v>20976</v>
      </c>
      <c r="C5602" s="143">
        <v>175</v>
      </c>
      <c r="D5602" s="143">
        <v>12</v>
      </c>
      <c r="E5602" s="144">
        <v>6182.13</v>
      </c>
      <c r="F5602" s="144">
        <v>207.83</v>
      </c>
      <c r="G5602" s="144">
        <v>1009.97</v>
      </c>
      <c r="H5602" s="144">
        <v>658.02</v>
      </c>
      <c r="I5602" s="144">
        <v>1875.82</v>
      </c>
    </row>
    <row r="5603" spans="1:9" x14ac:dyDescent="0.2">
      <c r="A5603" s="141" t="s">
        <v>11213</v>
      </c>
      <c r="B5603" s="142" t="s">
        <v>20977</v>
      </c>
      <c r="C5603" s="143">
        <v>100</v>
      </c>
      <c r="D5603" s="143">
        <v>4</v>
      </c>
      <c r="E5603" s="144">
        <v>1491.52</v>
      </c>
      <c r="F5603" s="144">
        <v>118.76</v>
      </c>
      <c r="G5603" s="144">
        <v>336.66</v>
      </c>
      <c r="H5603" s="144">
        <v>158.76</v>
      </c>
      <c r="I5603" s="144">
        <v>614.17999999999995</v>
      </c>
    </row>
    <row r="5604" spans="1:9" x14ac:dyDescent="0.2">
      <c r="A5604" s="141" t="s">
        <v>11215</v>
      </c>
      <c r="B5604" s="142" t="s">
        <v>20978</v>
      </c>
      <c r="C5604" s="143">
        <v>50</v>
      </c>
      <c r="D5604" s="143">
        <v>6</v>
      </c>
      <c r="E5604" s="144">
        <v>7893.27</v>
      </c>
      <c r="F5604" s="144">
        <v>59.38</v>
      </c>
      <c r="G5604" s="144">
        <v>504.98</v>
      </c>
      <c r="H5604" s="144">
        <v>840.15</v>
      </c>
      <c r="I5604" s="144">
        <v>1404.51</v>
      </c>
    </row>
    <row r="5605" spans="1:9" x14ac:dyDescent="0.2">
      <c r="A5605" s="141" t="s">
        <v>11217</v>
      </c>
      <c r="B5605" s="142" t="s">
        <v>20979</v>
      </c>
      <c r="C5605" s="143">
        <v>508</v>
      </c>
      <c r="D5605" s="143">
        <v>17</v>
      </c>
      <c r="E5605" s="144">
        <v>4125.18</v>
      </c>
      <c r="F5605" s="144">
        <v>603.29999999999995</v>
      </c>
      <c r="G5605" s="144">
        <v>1430.78</v>
      </c>
      <c r="H5605" s="144">
        <v>439.08</v>
      </c>
      <c r="I5605" s="144">
        <v>2473.16</v>
      </c>
    </row>
    <row r="5606" spans="1:9" x14ac:dyDescent="0.2">
      <c r="A5606" s="141" t="s">
        <v>11219</v>
      </c>
      <c r="B5606" s="142" t="s">
        <v>20980</v>
      </c>
      <c r="C5606" s="143">
        <v>43</v>
      </c>
      <c r="D5606" s="143">
        <v>2</v>
      </c>
      <c r="E5606" s="144">
        <v>782.82</v>
      </c>
      <c r="F5606" s="144">
        <v>51.06</v>
      </c>
      <c r="G5606" s="144">
        <v>168.33</v>
      </c>
      <c r="H5606" s="144">
        <v>83.32</v>
      </c>
      <c r="I5606" s="144">
        <v>302.70999999999998</v>
      </c>
    </row>
    <row r="5607" spans="1:9" x14ac:dyDescent="0.2">
      <c r="A5607" s="141" t="s">
        <v>11221</v>
      </c>
      <c r="B5607" s="142" t="s">
        <v>20981</v>
      </c>
      <c r="C5607" s="143">
        <v>202</v>
      </c>
      <c r="D5607" s="143">
        <v>5</v>
      </c>
      <c r="E5607" s="144">
        <v>1109</v>
      </c>
      <c r="F5607" s="144">
        <v>239.9</v>
      </c>
      <c r="G5607" s="144">
        <v>420.82</v>
      </c>
      <c r="H5607" s="144">
        <v>118.04</v>
      </c>
      <c r="I5607" s="144">
        <v>778.76</v>
      </c>
    </row>
    <row r="5608" spans="1:9" x14ac:dyDescent="0.2">
      <c r="A5608" s="141" t="s">
        <v>11223</v>
      </c>
      <c r="B5608" s="142" t="s">
        <v>20982</v>
      </c>
      <c r="C5608" s="143">
        <v>73</v>
      </c>
      <c r="D5608" s="143">
        <v>1</v>
      </c>
      <c r="E5608" s="144">
        <v>571.45000000000005</v>
      </c>
      <c r="F5608" s="144">
        <v>86.7</v>
      </c>
      <c r="G5608" s="144">
        <v>84.16</v>
      </c>
      <c r="H5608" s="144">
        <v>60.82</v>
      </c>
      <c r="I5608" s="144">
        <v>231.68</v>
      </c>
    </row>
    <row r="5609" spans="1:9" x14ac:dyDescent="0.2">
      <c r="A5609" s="141" t="s">
        <v>11225</v>
      </c>
      <c r="B5609" s="142" t="s">
        <v>20983</v>
      </c>
      <c r="C5609" s="143">
        <v>308</v>
      </c>
      <c r="D5609" s="143">
        <v>10</v>
      </c>
      <c r="E5609" s="144">
        <v>2289.67</v>
      </c>
      <c r="F5609" s="144">
        <v>365.78</v>
      </c>
      <c r="G5609" s="144">
        <v>841.64</v>
      </c>
      <c r="H5609" s="144">
        <v>243.71</v>
      </c>
      <c r="I5609" s="144">
        <v>1451.13</v>
      </c>
    </row>
    <row r="5610" spans="1:9" x14ac:dyDescent="0.2">
      <c r="A5610" s="141" t="s">
        <v>11227</v>
      </c>
      <c r="B5610" s="142" t="s">
        <v>20984</v>
      </c>
      <c r="C5610" s="143">
        <v>26</v>
      </c>
      <c r="D5610" s="143">
        <v>0</v>
      </c>
      <c r="E5610" s="144">
        <v>0</v>
      </c>
      <c r="F5610" s="144">
        <v>30.88</v>
      </c>
      <c r="G5610" s="144">
        <v>0</v>
      </c>
      <c r="H5610" s="144">
        <v>0</v>
      </c>
      <c r="I5610" s="144">
        <v>30.88</v>
      </c>
    </row>
    <row r="5611" spans="1:9" x14ac:dyDescent="0.2">
      <c r="A5611" s="141" t="s">
        <v>11229</v>
      </c>
      <c r="B5611" s="142" t="s">
        <v>20985</v>
      </c>
      <c r="C5611" s="143">
        <v>2135</v>
      </c>
      <c r="D5611" s="143">
        <v>45</v>
      </c>
      <c r="E5611" s="144">
        <v>19716.689999999999</v>
      </c>
      <c r="F5611" s="144">
        <v>2535.54</v>
      </c>
      <c r="G5611" s="144">
        <v>3787.38</v>
      </c>
      <c r="H5611" s="144">
        <v>2098.63</v>
      </c>
      <c r="I5611" s="144">
        <v>8421.5499999999993</v>
      </c>
    </row>
    <row r="5612" spans="1:9" x14ac:dyDescent="0.2">
      <c r="A5612" s="141" t="s">
        <v>11231</v>
      </c>
      <c r="B5612" s="142" t="s">
        <v>20986</v>
      </c>
      <c r="C5612" s="143">
        <v>45</v>
      </c>
      <c r="D5612" s="143">
        <v>0</v>
      </c>
      <c r="E5612" s="144">
        <v>0</v>
      </c>
      <c r="F5612" s="144">
        <v>53.44</v>
      </c>
      <c r="G5612" s="144">
        <v>0</v>
      </c>
      <c r="H5612" s="144">
        <v>0</v>
      </c>
      <c r="I5612" s="144">
        <v>53.44</v>
      </c>
    </row>
    <row r="5613" spans="1:9" x14ac:dyDescent="0.2">
      <c r="A5613" s="141" t="s">
        <v>11233</v>
      </c>
      <c r="B5613" s="142" t="s">
        <v>20987</v>
      </c>
      <c r="C5613" s="143">
        <v>34</v>
      </c>
      <c r="D5613" s="143">
        <v>0</v>
      </c>
      <c r="E5613" s="144">
        <v>0</v>
      </c>
      <c r="F5613" s="144">
        <v>40.380000000000003</v>
      </c>
      <c r="G5613" s="144">
        <v>0</v>
      </c>
      <c r="H5613" s="144">
        <v>0</v>
      </c>
      <c r="I5613" s="144">
        <v>40.380000000000003</v>
      </c>
    </row>
    <row r="5614" spans="1:9" x14ac:dyDescent="0.2">
      <c r="A5614" s="141" t="s">
        <v>11235</v>
      </c>
      <c r="B5614" s="142" t="s">
        <v>20988</v>
      </c>
      <c r="C5614" s="143">
        <v>201</v>
      </c>
      <c r="D5614" s="143">
        <v>7</v>
      </c>
      <c r="E5614" s="144">
        <v>1306.27</v>
      </c>
      <c r="F5614" s="144">
        <v>238.71</v>
      </c>
      <c r="G5614" s="144">
        <v>589.14</v>
      </c>
      <c r="H5614" s="144">
        <v>139.04</v>
      </c>
      <c r="I5614" s="144">
        <v>966.89</v>
      </c>
    </row>
    <row r="5615" spans="1:9" x14ac:dyDescent="0.2">
      <c r="A5615" s="141" t="s">
        <v>11237</v>
      </c>
      <c r="B5615" s="142" t="s">
        <v>20989</v>
      </c>
      <c r="C5615" s="143">
        <v>373</v>
      </c>
      <c r="D5615" s="143">
        <v>8</v>
      </c>
      <c r="E5615" s="144">
        <v>1138.6500000000001</v>
      </c>
      <c r="F5615" s="144">
        <v>442.98</v>
      </c>
      <c r="G5615" s="144">
        <v>673.31</v>
      </c>
      <c r="H5615" s="144">
        <v>121.2</v>
      </c>
      <c r="I5615" s="144">
        <v>1237.49</v>
      </c>
    </row>
    <row r="5616" spans="1:9" x14ac:dyDescent="0.2">
      <c r="A5616" s="141" t="s">
        <v>11239</v>
      </c>
      <c r="B5616" s="142" t="s">
        <v>20990</v>
      </c>
      <c r="C5616" s="143">
        <v>448</v>
      </c>
      <c r="D5616" s="143">
        <v>16</v>
      </c>
      <c r="E5616" s="144">
        <v>6956.49</v>
      </c>
      <c r="F5616" s="144">
        <v>532.04999999999995</v>
      </c>
      <c r="G5616" s="144">
        <v>1346.62</v>
      </c>
      <c r="H5616" s="144">
        <v>740.44</v>
      </c>
      <c r="I5616" s="144">
        <v>2619.11</v>
      </c>
    </row>
    <row r="5617" spans="1:9" x14ac:dyDescent="0.2">
      <c r="A5617" s="141" t="s">
        <v>11241</v>
      </c>
      <c r="B5617" s="142" t="s">
        <v>20991</v>
      </c>
      <c r="C5617" s="143">
        <v>147</v>
      </c>
      <c r="D5617" s="143">
        <v>2</v>
      </c>
      <c r="E5617" s="144">
        <v>9004.58</v>
      </c>
      <c r="F5617" s="144">
        <v>174.58</v>
      </c>
      <c r="G5617" s="144">
        <v>168.33</v>
      </c>
      <c r="H5617" s="144">
        <v>958.44</v>
      </c>
      <c r="I5617" s="144">
        <v>1301.3499999999999</v>
      </c>
    </row>
    <row r="5618" spans="1:9" x14ac:dyDescent="0.2">
      <c r="A5618" s="141" t="s">
        <v>11243</v>
      </c>
      <c r="B5618" s="142" t="s">
        <v>20992</v>
      </c>
      <c r="C5618" s="143">
        <v>88</v>
      </c>
      <c r="D5618" s="143">
        <v>2</v>
      </c>
      <c r="E5618" s="144">
        <v>352.81</v>
      </c>
      <c r="F5618" s="144">
        <v>104.51</v>
      </c>
      <c r="G5618" s="144">
        <v>168.33</v>
      </c>
      <c r="H5618" s="144">
        <v>37.549999999999997</v>
      </c>
      <c r="I5618" s="144">
        <v>310.39</v>
      </c>
    </row>
    <row r="5619" spans="1:9" x14ac:dyDescent="0.2">
      <c r="A5619" s="141" t="s">
        <v>11245</v>
      </c>
      <c r="B5619" s="142" t="s">
        <v>20993</v>
      </c>
      <c r="C5619" s="143">
        <v>980</v>
      </c>
      <c r="D5619" s="143">
        <v>38</v>
      </c>
      <c r="E5619" s="144">
        <v>76342.259999999995</v>
      </c>
      <c r="F5619" s="144">
        <v>1163.8599999999999</v>
      </c>
      <c r="G5619" s="144">
        <v>3198.22</v>
      </c>
      <c r="H5619" s="144">
        <v>8125.81</v>
      </c>
      <c r="I5619" s="144">
        <v>12487.89</v>
      </c>
    </row>
    <row r="5620" spans="1:9" x14ac:dyDescent="0.2">
      <c r="A5620" s="141" t="s">
        <v>11247</v>
      </c>
      <c r="B5620" s="142" t="s">
        <v>20994</v>
      </c>
      <c r="C5620" s="143">
        <v>306</v>
      </c>
      <c r="D5620" s="143">
        <v>16</v>
      </c>
      <c r="E5620" s="144">
        <v>3293.97</v>
      </c>
      <c r="F5620" s="144">
        <v>363.41</v>
      </c>
      <c r="G5620" s="144">
        <v>1346.62</v>
      </c>
      <c r="H5620" s="144">
        <v>350.61</v>
      </c>
      <c r="I5620" s="144">
        <v>2060.64</v>
      </c>
    </row>
    <row r="5621" spans="1:9" x14ac:dyDescent="0.2">
      <c r="A5621" s="141" t="s">
        <v>11249</v>
      </c>
      <c r="B5621" s="142" t="s">
        <v>20995</v>
      </c>
      <c r="C5621" s="143">
        <v>5237</v>
      </c>
      <c r="D5621" s="143">
        <v>56</v>
      </c>
      <c r="E5621" s="144">
        <v>53642.17</v>
      </c>
      <c r="F5621" s="144">
        <v>6219.5</v>
      </c>
      <c r="G5621" s="144">
        <v>4713.18</v>
      </c>
      <c r="H5621" s="144">
        <v>5709.63</v>
      </c>
      <c r="I5621" s="144">
        <v>16642.310000000001</v>
      </c>
    </row>
    <row r="5622" spans="1:9" x14ac:dyDescent="0.2">
      <c r="A5622" s="141" t="s">
        <v>11251</v>
      </c>
      <c r="B5622" s="142" t="s">
        <v>20996</v>
      </c>
      <c r="C5622" s="143">
        <v>243</v>
      </c>
      <c r="D5622" s="143">
        <v>12</v>
      </c>
      <c r="E5622" s="144">
        <v>24337.93</v>
      </c>
      <c r="F5622" s="144">
        <v>288.58999999999997</v>
      </c>
      <c r="G5622" s="144">
        <v>1009.97</v>
      </c>
      <c r="H5622" s="144">
        <v>2590.5100000000002</v>
      </c>
      <c r="I5622" s="144">
        <v>3889.07</v>
      </c>
    </row>
    <row r="5623" spans="1:9" x14ac:dyDescent="0.2">
      <c r="A5623" s="141" t="s">
        <v>11253</v>
      </c>
      <c r="B5623" s="142" t="s">
        <v>20997</v>
      </c>
      <c r="C5623" s="143">
        <v>138</v>
      </c>
      <c r="D5623" s="143">
        <v>5</v>
      </c>
      <c r="E5623" s="144">
        <v>1433.38</v>
      </c>
      <c r="F5623" s="144">
        <v>163.89</v>
      </c>
      <c r="G5623" s="144">
        <v>420.82</v>
      </c>
      <c r="H5623" s="144">
        <v>152.57</v>
      </c>
      <c r="I5623" s="144">
        <v>737.28</v>
      </c>
    </row>
    <row r="5624" spans="1:9" x14ac:dyDescent="0.2">
      <c r="A5624" s="141" t="s">
        <v>11255</v>
      </c>
      <c r="B5624" s="142" t="s">
        <v>20998</v>
      </c>
      <c r="C5624" s="143">
        <v>278</v>
      </c>
      <c r="D5624" s="143">
        <v>3</v>
      </c>
      <c r="E5624" s="144">
        <v>919.62</v>
      </c>
      <c r="F5624" s="144">
        <v>330.15</v>
      </c>
      <c r="G5624" s="144">
        <v>252.49</v>
      </c>
      <c r="H5624" s="144">
        <v>97.88</v>
      </c>
      <c r="I5624" s="144">
        <v>680.52</v>
      </c>
    </row>
    <row r="5625" spans="1:9" x14ac:dyDescent="0.2">
      <c r="A5625" s="141" t="s">
        <v>11257</v>
      </c>
      <c r="B5625" s="142" t="s">
        <v>20999</v>
      </c>
      <c r="C5625" s="143">
        <v>926</v>
      </c>
      <c r="D5625" s="143">
        <v>36</v>
      </c>
      <c r="E5625" s="144">
        <v>14046.63</v>
      </c>
      <c r="F5625" s="144">
        <v>1099.73</v>
      </c>
      <c r="G5625" s="144">
        <v>3029.9</v>
      </c>
      <c r="H5625" s="144">
        <v>1495.11</v>
      </c>
      <c r="I5625" s="144">
        <v>5624.74</v>
      </c>
    </row>
    <row r="5626" spans="1:9" x14ac:dyDescent="0.2">
      <c r="A5626" s="141" t="s">
        <v>11259</v>
      </c>
      <c r="B5626" s="142" t="s">
        <v>21000</v>
      </c>
      <c r="C5626" s="143">
        <v>40</v>
      </c>
      <c r="D5626" s="143">
        <v>0</v>
      </c>
      <c r="E5626" s="144">
        <v>0</v>
      </c>
      <c r="F5626" s="144">
        <v>47.5</v>
      </c>
      <c r="G5626" s="144">
        <v>0</v>
      </c>
      <c r="H5626" s="144">
        <v>0</v>
      </c>
      <c r="I5626" s="144">
        <v>47.5</v>
      </c>
    </row>
    <row r="5627" spans="1:9" x14ac:dyDescent="0.2">
      <c r="A5627" s="141" t="s">
        <v>11261</v>
      </c>
      <c r="B5627" s="142" t="s">
        <v>21001</v>
      </c>
      <c r="C5627" s="143">
        <v>85</v>
      </c>
      <c r="D5627" s="143">
        <v>0</v>
      </c>
      <c r="E5627" s="144">
        <v>0</v>
      </c>
      <c r="F5627" s="144">
        <v>100.94</v>
      </c>
      <c r="G5627" s="144">
        <v>0</v>
      </c>
      <c r="H5627" s="144">
        <v>0</v>
      </c>
      <c r="I5627" s="144">
        <v>100.94</v>
      </c>
    </row>
    <row r="5628" spans="1:9" x14ac:dyDescent="0.2">
      <c r="A5628" s="141" t="s">
        <v>11263</v>
      </c>
      <c r="B5628" s="142" t="s">
        <v>21002</v>
      </c>
      <c r="C5628" s="143">
        <v>535</v>
      </c>
      <c r="D5628" s="143">
        <v>16</v>
      </c>
      <c r="E5628" s="144">
        <v>12997.84</v>
      </c>
      <c r="F5628" s="144">
        <v>635.37</v>
      </c>
      <c r="G5628" s="144">
        <v>1346.62</v>
      </c>
      <c r="H5628" s="144">
        <v>1383.48</v>
      </c>
      <c r="I5628" s="144">
        <v>3365.47</v>
      </c>
    </row>
    <row r="5629" spans="1:9" x14ac:dyDescent="0.2">
      <c r="A5629" s="141" t="s">
        <v>11265</v>
      </c>
      <c r="B5629" s="142" t="s">
        <v>21003</v>
      </c>
      <c r="C5629" s="143">
        <v>59</v>
      </c>
      <c r="D5629" s="143">
        <v>0</v>
      </c>
      <c r="E5629" s="144">
        <v>0</v>
      </c>
      <c r="F5629" s="144">
        <v>70.069999999999993</v>
      </c>
      <c r="G5629" s="144">
        <v>0</v>
      </c>
      <c r="H5629" s="144">
        <v>0</v>
      </c>
      <c r="I5629" s="144">
        <v>70.069999999999993</v>
      </c>
    </row>
    <row r="5630" spans="1:9" x14ac:dyDescent="0.2">
      <c r="A5630" s="141" t="s">
        <v>11267</v>
      </c>
      <c r="B5630" s="142" t="s">
        <v>21004</v>
      </c>
      <c r="C5630" s="143">
        <v>259</v>
      </c>
      <c r="D5630" s="143">
        <v>9</v>
      </c>
      <c r="E5630" s="144">
        <v>1084.1300000000001</v>
      </c>
      <c r="F5630" s="144">
        <v>307.58999999999997</v>
      </c>
      <c r="G5630" s="144">
        <v>757.47</v>
      </c>
      <c r="H5630" s="144">
        <v>115.39</v>
      </c>
      <c r="I5630" s="144">
        <v>1180.45</v>
      </c>
    </row>
    <row r="5631" spans="1:9" x14ac:dyDescent="0.2">
      <c r="A5631" s="141" t="s">
        <v>11269</v>
      </c>
      <c r="B5631" s="142" t="s">
        <v>21005</v>
      </c>
      <c r="C5631" s="143">
        <v>141</v>
      </c>
      <c r="D5631" s="143">
        <v>2</v>
      </c>
      <c r="E5631" s="144">
        <v>753.52</v>
      </c>
      <c r="F5631" s="144">
        <v>167.46</v>
      </c>
      <c r="G5631" s="144">
        <v>168.33</v>
      </c>
      <c r="H5631" s="144">
        <v>80.209999999999994</v>
      </c>
      <c r="I5631" s="144">
        <v>416</v>
      </c>
    </row>
    <row r="5632" spans="1:9" x14ac:dyDescent="0.2">
      <c r="A5632" s="141" t="s">
        <v>11271</v>
      </c>
      <c r="B5632" s="142" t="s">
        <v>21006</v>
      </c>
      <c r="C5632" s="143">
        <v>264</v>
      </c>
      <c r="D5632" s="143">
        <v>3</v>
      </c>
      <c r="E5632" s="144">
        <v>2774.01</v>
      </c>
      <c r="F5632" s="144">
        <v>313.52999999999997</v>
      </c>
      <c r="G5632" s="144">
        <v>252.49</v>
      </c>
      <c r="H5632" s="144">
        <v>295.26</v>
      </c>
      <c r="I5632" s="144">
        <v>861.28</v>
      </c>
    </row>
    <row r="5633" spans="1:9" x14ac:dyDescent="0.2">
      <c r="A5633" s="141" t="s">
        <v>11273</v>
      </c>
      <c r="B5633" s="142" t="s">
        <v>21007</v>
      </c>
      <c r="C5633" s="143">
        <v>51258</v>
      </c>
      <c r="D5633" s="143">
        <v>803</v>
      </c>
      <c r="E5633" s="144">
        <v>425086.18</v>
      </c>
      <c r="F5633" s="144">
        <v>60874.42</v>
      </c>
      <c r="G5633" s="144">
        <v>67583.55</v>
      </c>
      <c r="H5633" s="144">
        <v>45245.85</v>
      </c>
      <c r="I5633" s="144">
        <v>173703.82</v>
      </c>
    </row>
    <row r="5634" spans="1:9" x14ac:dyDescent="0.2">
      <c r="A5634" s="141" t="s">
        <v>11275</v>
      </c>
      <c r="B5634" s="142" t="s">
        <v>21008</v>
      </c>
      <c r="C5634" s="143">
        <v>987</v>
      </c>
      <c r="D5634" s="143">
        <v>27</v>
      </c>
      <c r="E5634" s="144">
        <v>7520.33</v>
      </c>
      <c r="F5634" s="144">
        <v>1172.17</v>
      </c>
      <c r="G5634" s="144">
        <v>2272.42</v>
      </c>
      <c r="H5634" s="144">
        <v>800.46</v>
      </c>
      <c r="I5634" s="144">
        <v>4245.05</v>
      </c>
    </row>
    <row r="5635" spans="1:9" x14ac:dyDescent="0.2">
      <c r="A5635" s="141" t="s">
        <v>11277</v>
      </c>
      <c r="B5635" s="142" t="s">
        <v>21009</v>
      </c>
      <c r="C5635" s="143">
        <v>32</v>
      </c>
      <c r="D5635" s="143">
        <v>2</v>
      </c>
      <c r="E5635" s="144">
        <v>417.4</v>
      </c>
      <c r="F5635" s="144">
        <v>38</v>
      </c>
      <c r="G5635" s="144">
        <v>168.33</v>
      </c>
      <c r="H5635" s="144">
        <v>44.42</v>
      </c>
      <c r="I5635" s="144">
        <v>250.75</v>
      </c>
    </row>
    <row r="5636" spans="1:9" x14ac:dyDescent="0.2">
      <c r="A5636" s="141" t="s">
        <v>11279</v>
      </c>
      <c r="B5636" s="142" t="s">
        <v>21010</v>
      </c>
      <c r="C5636" s="143">
        <v>29</v>
      </c>
      <c r="D5636" s="143">
        <v>0</v>
      </c>
      <c r="E5636" s="144">
        <v>0</v>
      </c>
      <c r="F5636" s="144">
        <v>34.44</v>
      </c>
      <c r="G5636" s="144">
        <v>0</v>
      </c>
      <c r="H5636" s="144">
        <v>0</v>
      </c>
      <c r="I5636" s="144">
        <v>34.44</v>
      </c>
    </row>
    <row r="5637" spans="1:9" x14ac:dyDescent="0.2">
      <c r="A5637" s="141" t="s">
        <v>11281</v>
      </c>
      <c r="B5637" s="142" t="s">
        <v>21011</v>
      </c>
      <c r="C5637" s="143">
        <v>137</v>
      </c>
      <c r="D5637" s="143">
        <v>2</v>
      </c>
      <c r="E5637" s="144">
        <v>466.54</v>
      </c>
      <c r="F5637" s="144">
        <v>162.69999999999999</v>
      </c>
      <c r="G5637" s="144">
        <v>168.33</v>
      </c>
      <c r="H5637" s="144">
        <v>49.66</v>
      </c>
      <c r="I5637" s="144">
        <v>380.69</v>
      </c>
    </row>
    <row r="5638" spans="1:9" x14ac:dyDescent="0.2">
      <c r="A5638" s="141" t="s">
        <v>11283</v>
      </c>
      <c r="B5638" s="142" t="s">
        <v>21012</v>
      </c>
      <c r="C5638" s="143">
        <v>47</v>
      </c>
      <c r="D5638" s="143">
        <v>17</v>
      </c>
      <c r="E5638" s="144">
        <v>16898.310000000001</v>
      </c>
      <c r="F5638" s="144">
        <v>55.82</v>
      </c>
      <c r="G5638" s="144">
        <v>1430.78</v>
      </c>
      <c r="H5638" s="144">
        <v>1798.64</v>
      </c>
      <c r="I5638" s="144">
        <v>3285.24</v>
      </c>
    </row>
    <row r="5639" spans="1:9" x14ac:dyDescent="0.2">
      <c r="A5639" s="141" t="s">
        <v>11285</v>
      </c>
      <c r="B5639" s="142" t="s">
        <v>21013</v>
      </c>
      <c r="C5639" s="143">
        <v>45</v>
      </c>
      <c r="D5639" s="143">
        <v>3</v>
      </c>
      <c r="E5639" s="144">
        <v>748.01</v>
      </c>
      <c r="F5639" s="144">
        <v>53.44</v>
      </c>
      <c r="G5639" s="144">
        <v>252.49</v>
      </c>
      <c r="H5639" s="144">
        <v>79.62</v>
      </c>
      <c r="I5639" s="144">
        <v>385.55</v>
      </c>
    </row>
    <row r="5640" spans="1:9" x14ac:dyDescent="0.2">
      <c r="A5640" s="141" t="s">
        <v>11287</v>
      </c>
      <c r="B5640" s="142" t="s">
        <v>21014</v>
      </c>
      <c r="C5640" s="143">
        <v>50</v>
      </c>
      <c r="D5640" s="143">
        <v>1</v>
      </c>
      <c r="E5640" s="144">
        <v>2056.69</v>
      </c>
      <c r="F5640" s="144">
        <v>59.38</v>
      </c>
      <c r="G5640" s="144">
        <v>84.16</v>
      </c>
      <c r="H5640" s="144">
        <v>218.91</v>
      </c>
      <c r="I5640" s="144">
        <v>362.45</v>
      </c>
    </row>
    <row r="5641" spans="1:9" x14ac:dyDescent="0.2">
      <c r="A5641" s="141" t="s">
        <v>11289</v>
      </c>
      <c r="B5641" s="142" t="s">
        <v>21015</v>
      </c>
      <c r="C5641" s="143">
        <v>1389</v>
      </c>
      <c r="D5641" s="143">
        <v>33</v>
      </c>
      <c r="E5641" s="144">
        <v>6681.22</v>
      </c>
      <c r="F5641" s="144">
        <v>1649.58</v>
      </c>
      <c r="G5641" s="144">
        <v>2777.41</v>
      </c>
      <c r="H5641" s="144">
        <v>711.14</v>
      </c>
      <c r="I5641" s="144">
        <v>5138.13</v>
      </c>
    </row>
    <row r="5642" spans="1:9" x14ac:dyDescent="0.2">
      <c r="A5642" s="141" t="s">
        <v>11291</v>
      </c>
      <c r="B5642" s="142" t="s">
        <v>21016</v>
      </c>
      <c r="C5642" s="143">
        <v>174</v>
      </c>
      <c r="D5642" s="143">
        <v>1</v>
      </c>
      <c r="E5642" s="144">
        <v>259.64</v>
      </c>
      <c r="F5642" s="144">
        <v>206.64</v>
      </c>
      <c r="G5642" s="144">
        <v>84.16</v>
      </c>
      <c r="H5642" s="144">
        <v>27.63</v>
      </c>
      <c r="I5642" s="144">
        <v>318.43</v>
      </c>
    </row>
    <row r="5643" spans="1:9" x14ac:dyDescent="0.2">
      <c r="A5643" s="141" t="s">
        <v>11293</v>
      </c>
      <c r="B5643" s="142" t="s">
        <v>21017</v>
      </c>
      <c r="C5643" s="143">
        <v>261</v>
      </c>
      <c r="D5643" s="143">
        <v>15</v>
      </c>
      <c r="E5643" s="144">
        <v>5714.29</v>
      </c>
      <c r="F5643" s="144">
        <v>309.97000000000003</v>
      </c>
      <c r="G5643" s="144">
        <v>1262.46</v>
      </c>
      <c r="H5643" s="144">
        <v>608.22</v>
      </c>
      <c r="I5643" s="144">
        <v>2180.65</v>
      </c>
    </row>
    <row r="5644" spans="1:9" x14ac:dyDescent="0.2">
      <c r="A5644" s="141" t="s">
        <v>11295</v>
      </c>
      <c r="B5644" s="142" t="s">
        <v>21018</v>
      </c>
      <c r="C5644" s="143">
        <v>197</v>
      </c>
      <c r="D5644" s="143">
        <v>2</v>
      </c>
      <c r="E5644" s="144">
        <v>373.22</v>
      </c>
      <c r="F5644" s="144">
        <v>233.96</v>
      </c>
      <c r="G5644" s="144">
        <v>168.33</v>
      </c>
      <c r="H5644" s="144">
        <v>39.729999999999997</v>
      </c>
      <c r="I5644" s="144">
        <v>442.02</v>
      </c>
    </row>
    <row r="5645" spans="1:9" x14ac:dyDescent="0.2">
      <c r="A5645" s="141" t="s">
        <v>11297</v>
      </c>
      <c r="B5645" s="142" t="s">
        <v>21019</v>
      </c>
      <c r="C5645" s="143">
        <v>1072</v>
      </c>
      <c r="D5645" s="143">
        <v>8</v>
      </c>
      <c r="E5645" s="144">
        <v>40030.26</v>
      </c>
      <c r="F5645" s="144">
        <v>1273.1099999999999</v>
      </c>
      <c r="G5645" s="144">
        <v>673.31</v>
      </c>
      <c r="H5645" s="144">
        <v>4260.79</v>
      </c>
      <c r="I5645" s="144">
        <v>6207.21</v>
      </c>
    </row>
    <row r="5646" spans="1:9" x14ac:dyDescent="0.2">
      <c r="A5646" s="141" t="s">
        <v>11299</v>
      </c>
      <c r="B5646" s="142" t="s">
        <v>21020</v>
      </c>
      <c r="C5646" s="143">
        <v>998</v>
      </c>
      <c r="D5646" s="143">
        <v>29</v>
      </c>
      <c r="E5646" s="144">
        <v>20647.810000000001</v>
      </c>
      <c r="F5646" s="144">
        <v>1185.23</v>
      </c>
      <c r="G5646" s="144">
        <v>2440.75</v>
      </c>
      <c r="H5646" s="144">
        <v>2197.7399999999998</v>
      </c>
      <c r="I5646" s="144">
        <v>5823.72</v>
      </c>
    </row>
    <row r="5647" spans="1:9" x14ac:dyDescent="0.2">
      <c r="A5647" s="141" t="s">
        <v>11301</v>
      </c>
      <c r="B5647" s="142" t="s">
        <v>21021</v>
      </c>
      <c r="C5647" s="143">
        <v>104</v>
      </c>
      <c r="D5647" s="143">
        <v>0</v>
      </c>
      <c r="E5647" s="144">
        <v>0</v>
      </c>
      <c r="F5647" s="144">
        <v>123.51</v>
      </c>
      <c r="G5647" s="144">
        <v>0</v>
      </c>
      <c r="H5647" s="144">
        <v>0</v>
      </c>
      <c r="I5647" s="144">
        <v>123.51</v>
      </c>
    </row>
    <row r="5648" spans="1:9" x14ac:dyDescent="0.2">
      <c r="A5648" s="141" t="s">
        <v>11303</v>
      </c>
      <c r="B5648" s="142" t="s">
        <v>21022</v>
      </c>
      <c r="C5648" s="143">
        <v>70</v>
      </c>
      <c r="D5648" s="143">
        <v>1</v>
      </c>
      <c r="E5648" s="144">
        <v>37.32</v>
      </c>
      <c r="F5648" s="144">
        <v>83.14</v>
      </c>
      <c r="G5648" s="144">
        <v>84.16</v>
      </c>
      <c r="H5648" s="144">
        <v>3.98</v>
      </c>
      <c r="I5648" s="144">
        <v>171.28</v>
      </c>
    </row>
    <row r="5649" spans="1:9" x14ac:dyDescent="0.2">
      <c r="A5649" s="141" t="s">
        <v>11305</v>
      </c>
      <c r="B5649" s="142" t="s">
        <v>21023</v>
      </c>
      <c r="C5649" s="143">
        <v>28</v>
      </c>
      <c r="D5649" s="143">
        <v>1</v>
      </c>
      <c r="E5649" s="144">
        <v>46.83</v>
      </c>
      <c r="F5649" s="144">
        <v>33.26</v>
      </c>
      <c r="G5649" s="144">
        <v>84.16</v>
      </c>
      <c r="H5649" s="144">
        <v>4.9800000000000004</v>
      </c>
      <c r="I5649" s="144">
        <v>122.4</v>
      </c>
    </row>
    <row r="5650" spans="1:9" x14ac:dyDescent="0.2">
      <c r="A5650" s="141" t="s">
        <v>11307</v>
      </c>
      <c r="B5650" s="142" t="s">
        <v>21024</v>
      </c>
      <c r="C5650" s="143">
        <v>96</v>
      </c>
      <c r="D5650" s="143">
        <v>2</v>
      </c>
      <c r="E5650" s="144">
        <v>1485.94</v>
      </c>
      <c r="F5650" s="144">
        <v>114.01</v>
      </c>
      <c r="G5650" s="144">
        <v>168.33</v>
      </c>
      <c r="H5650" s="144">
        <v>158.16</v>
      </c>
      <c r="I5650" s="144">
        <v>440.5</v>
      </c>
    </row>
    <row r="5651" spans="1:9" x14ac:dyDescent="0.2">
      <c r="A5651" s="141" t="s">
        <v>11309</v>
      </c>
      <c r="B5651" s="142" t="s">
        <v>21025</v>
      </c>
      <c r="C5651" s="143">
        <v>230</v>
      </c>
      <c r="D5651" s="143">
        <v>20</v>
      </c>
      <c r="E5651" s="144">
        <v>6357.1</v>
      </c>
      <c r="F5651" s="144">
        <v>273.14999999999998</v>
      </c>
      <c r="G5651" s="144">
        <v>1683.28</v>
      </c>
      <c r="H5651" s="144">
        <v>676.65</v>
      </c>
      <c r="I5651" s="144">
        <v>2633.08</v>
      </c>
    </row>
    <row r="5652" spans="1:9" x14ac:dyDescent="0.2">
      <c r="A5652" s="141" t="s">
        <v>11311</v>
      </c>
      <c r="B5652" s="142" t="s">
        <v>21026</v>
      </c>
      <c r="C5652" s="143">
        <v>79</v>
      </c>
      <c r="D5652" s="143">
        <v>2</v>
      </c>
      <c r="E5652" s="144">
        <v>2394.2399999999998</v>
      </c>
      <c r="F5652" s="144">
        <v>93.82</v>
      </c>
      <c r="G5652" s="144">
        <v>168.33</v>
      </c>
      <c r="H5652" s="144">
        <v>254.84</v>
      </c>
      <c r="I5652" s="144">
        <v>516.99</v>
      </c>
    </row>
    <row r="5653" spans="1:9" x14ac:dyDescent="0.2">
      <c r="A5653" s="141" t="s">
        <v>11313</v>
      </c>
      <c r="B5653" s="142" t="s">
        <v>21027</v>
      </c>
      <c r="C5653" s="143">
        <v>1112</v>
      </c>
      <c r="D5653" s="143">
        <v>88</v>
      </c>
      <c r="E5653" s="144">
        <v>91929.54</v>
      </c>
      <c r="F5653" s="144">
        <v>1320.62</v>
      </c>
      <c r="G5653" s="144">
        <v>7406.42</v>
      </c>
      <c r="H5653" s="144">
        <v>9784.91</v>
      </c>
      <c r="I5653" s="144">
        <v>18511.95</v>
      </c>
    </row>
    <row r="5654" spans="1:9" x14ac:dyDescent="0.2">
      <c r="A5654" s="141" t="s">
        <v>11315</v>
      </c>
      <c r="B5654" s="142" t="s">
        <v>21028</v>
      </c>
      <c r="C5654" s="143">
        <v>79</v>
      </c>
      <c r="D5654" s="143">
        <v>0</v>
      </c>
      <c r="E5654" s="144">
        <v>0</v>
      </c>
      <c r="F5654" s="144">
        <v>93.82</v>
      </c>
      <c r="G5654" s="144">
        <v>0</v>
      </c>
      <c r="H5654" s="144">
        <v>0</v>
      </c>
      <c r="I5654" s="144">
        <v>93.82</v>
      </c>
    </row>
    <row r="5655" spans="1:9" x14ac:dyDescent="0.2">
      <c r="A5655" s="141" t="s">
        <v>11317</v>
      </c>
      <c r="B5655" s="142" t="s">
        <v>21029</v>
      </c>
      <c r="C5655" s="143">
        <v>718</v>
      </c>
      <c r="D5655" s="143">
        <v>30</v>
      </c>
      <c r="E5655" s="144">
        <v>16142.77</v>
      </c>
      <c r="F5655" s="144">
        <v>852.7</v>
      </c>
      <c r="G5655" s="144">
        <v>2524.91</v>
      </c>
      <c r="H5655" s="144">
        <v>1718.22</v>
      </c>
      <c r="I5655" s="144">
        <v>5095.83</v>
      </c>
    </row>
    <row r="5656" spans="1:9" x14ac:dyDescent="0.2">
      <c r="A5656" s="141" t="s">
        <v>11319</v>
      </c>
      <c r="B5656" s="142" t="s">
        <v>21030</v>
      </c>
      <c r="C5656" s="143">
        <v>73</v>
      </c>
      <c r="D5656" s="143">
        <v>0</v>
      </c>
      <c r="E5656" s="144">
        <v>0</v>
      </c>
      <c r="F5656" s="144">
        <v>86.7</v>
      </c>
      <c r="G5656" s="144">
        <v>0</v>
      </c>
      <c r="H5656" s="144">
        <v>0</v>
      </c>
      <c r="I5656" s="144">
        <v>86.7</v>
      </c>
    </row>
    <row r="5657" spans="1:9" x14ac:dyDescent="0.2">
      <c r="A5657" s="141" t="s">
        <v>11321</v>
      </c>
      <c r="B5657" s="142" t="s">
        <v>21031</v>
      </c>
      <c r="C5657" s="143">
        <v>53</v>
      </c>
      <c r="D5657" s="143">
        <v>0</v>
      </c>
      <c r="E5657" s="144">
        <v>0</v>
      </c>
      <c r="F5657" s="144">
        <v>62.94</v>
      </c>
      <c r="G5657" s="144">
        <v>0</v>
      </c>
      <c r="H5657" s="144">
        <v>0</v>
      </c>
      <c r="I5657" s="144">
        <v>62.94</v>
      </c>
    </row>
    <row r="5658" spans="1:9" x14ac:dyDescent="0.2">
      <c r="A5658" s="141" t="s">
        <v>11323</v>
      </c>
      <c r="B5658" s="142" t="s">
        <v>21032</v>
      </c>
      <c r="C5658" s="143">
        <v>216</v>
      </c>
      <c r="D5658" s="143">
        <v>7</v>
      </c>
      <c r="E5658" s="144">
        <v>3204.47</v>
      </c>
      <c r="F5658" s="144">
        <v>256.52</v>
      </c>
      <c r="G5658" s="144">
        <v>589.14</v>
      </c>
      <c r="H5658" s="144">
        <v>341.08</v>
      </c>
      <c r="I5658" s="144">
        <v>1186.74</v>
      </c>
    </row>
    <row r="5659" spans="1:9" x14ac:dyDescent="0.2">
      <c r="A5659" s="141" t="s">
        <v>11325</v>
      </c>
      <c r="B5659" s="142" t="s">
        <v>21033</v>
      </c>
      <c r="C5659" s="143">
        <v>313</v>
      </c>
      <c r="D5659" s="143">
        <v>17</v>
      </c>
      <c r="E5659" s="144">
        <v>3702.91</v>
      </c>
      <c r="F5659" s="144">
        <v>371.72</v>
      </c>
      <c r="G5659" s="144">
        <v>1430.78</v>
      </c>
      <c r="H5659" s="144">
        <v>394.14</v>
      </c>
      <c r="I5659" s="144">
        <v>2196.64</v>
      </c>
    </row>
    <row r="5660" spans="1:9" x14ac:dyDescent="0.2">
      <c r="A5660" s="141" t="s">
        <v>11327</v>
      </c>
      <c r="B5660" s="142" t="s">
        <v>21034</v>
      </c>
      <c r="C5660" s="143">
        <v>17</v>
      </c>
      <c r="D5660" s="143">
        <v>1</v>
      </c>
      <c r="E5660" s="144">
        <v>37.32</v>
      </c>
      <c r="F5660" s="144">
        <v>20.190000000000001</v>
      </c>
      <c r="G5660" s="144">
        <v>84.16</v>
      </c>
      <c r="H5660" s="144">
        <v>3.98</v>
      </c>
      <c r="I5660" s="144">
        <v>108.33</v>
      </c>
    </row>
    <row r="5661" spans="1:9" x14ac:dyDescent="0.2">
      <c r="A5661" s="141" t="s">
        <v>11329</v>
      </c>
      <c r="B5661" s="142" t="s">
        <v>21035</v>
      </c>
      <c r="C5661" s="143">
        <v>1491</v>
      </c>
      <c r="D5661" s="143">
        <v>70</v>
      </c>
      <c r="E5661" s="144">
        <v>62821.07</v>
      </c>
      <c r="F5661" s="144">
        <v>1770.72</v>
      </c>
      <c r="G5661" s="144">
        <v>5891.46</v>
      </c>
      <c r="H5661" s="144">
        <v>6686.62</v>
      </c>
      <c r="I5661" s="144">
        <v>14348.8</v>
      </c>
    </row>
    <row r="5662" spans="1:9" x14ac:dyDescent="0.2">
      <c r="A5662" s="141" t="s">
        <v>11331</v>
      </c>
      <c r="B5662" s="142" t="s">
        <v>21036</v>
      </c>
      <c r="C5662" s="143">
        <v>560</v>
      </c>
      <c r="D5662" s="143">
        <v>7</v>
      </c>
      <c r="E5662" s="144">
        <v>1725.89</v>
      </c>
      <c r="F5662" s="144">
        <v>665.06</v>
      </c>
      <c r="G5662" s="144">
        <v>589.14</v>
      </c>
      <c r="H5662" s="144">
        <v>183.7</v>
      </c>
      <c r="I5662" s="144">
        <v>1437.9</v>
      </c>
    </row>
    <row r="5663" spans="1:9" x14ac:dyDescent="0.2">
      <c r="A5663" s="141" t="s">
        <v>11333</v>
      </c>
      <c r="B5663" s="142" t="s">
        <v>21037</v>
      </c>
      <c r="C5663" s="143">
        <v>31</v>
      </c>
      <c r="D5663" s="143">
        <v>0</v>
      </c>
      <c r="E5663" s="144">
        <v>0</v>
      </c>
      <c r="F5663" s="144">
        <v>36.82</v>
      </c>
      <c r="G5663" s="144">
        <v>0</v>
      </c>
      <c r="H5663" s="144">
        <v>0</v>
      </c>
      <c r="I5663" s="144">
        <v>36.82</v>
      </c>
    </row>
    <row r="5664" spans="1:9" x14ac:dyDescent="0.2">
      <c r="A5664" s="141" t="s">
        <v>11335</v>
      </c>
      <c r="B5664" s="142" t="s">
        <v>21038</v>
      </c>
      <c r="C5664" s="143">
        <v>103</v>
      </c>
      <c r="D5664" s="143">
        <v>4</v>
      </c>
      <c r="E5664" s="144">
        <v>808.65</v>
      </c>
      <c r="F5664" s="144">
        <v>122.32</v>
      </c>
      <c r="G5664" s="144">
        <v>336.66</v>
      </c>
      <c r="H5664" s="144">
        <v>86.07</v>
      </c>
      <c r="I5664" s="144">
        <v>545.04999999999995</v>
      </c>
    </row>
    <row r="5665" spans="1:9" x14ac:dyDescent="0.2">
      <c r="A5665" s="141" t="s">
        <v>11337</v>
      </c>
      <c r="B5665" s="142" t="s">
        <v>21039</v>
      </c>
      <c r="C5665" s="143">
        <v>126</v>
      </c>
      <c r="D5665" s="143">
        <v>6</v>
      </c>
      <c r="E5665" s="144">
        <v>1164.3699999999999</v>
      </c>
      <c r="F5665" s="144">
        <v>149.63999999999999</v>
      </c>
      <c r="G5665" s="144">
        <v>504.98</v>
      </c>
      <c r="H5665" s="144">
        <v>123.94</v>
      </c>
      <c r="I5665" s="144">
        <v>778.56</v>
      </c>
    </row>
    <row r="5666" spans="1:9" x14ac:dyDescent="0.2">
      <c r="A5666" s="141" t="s">
        <v>11339</v>
      </c>
      <c r="B5666" s="142" t="s">
        <v>21040</v>
      </c>
      <c r="C5666" s="143">
        <v>512</v>
      </c>
      <c r="D5666" s="143">
        <v>5</v>
      </c>
      <c r="E5666" s="144">
        <v>1119.68</v>
      </c>
      <c r="F5666" s="144">
        <v>608.05999999999995</v>
      </c>
      <c r="G5666" s="144">
        <v>420.82</v>
      </c>
      <c r="H5666" s="144">
        <v>119.18</v>
      </c>
      <c r="I5666" s="144">
        <v>1148.06</v>
      </c>
    </row>
    <row r="5667" spans="1:9" x14ac:dyDescent="0.2">
      <c r="A5667" s="141" t="s">
        <v>11341</v>
      </c>
      <c r="B5667" s="142" t="s">
        <v>21041</v>
      </c>
      <c r="C5667" s="143">
        <v>421</v>
      </c>
      <c r="D5667" s="143">
        <v>6</v>
      </c>
      <c r="E5667" s="144">
        <v>2636.74</v>
      </c>
      <c r="F5667" s="144">
        <v>499.98</v>
      </c>
      <c r="G5667" s="144">
        <v>504.98</v>
      </c>
      <c r="H5667" s="144">
        <v>280.66000000000003</v>
      </c>
      <c r="I5667" s="144">
        <v>1285.6199999999999</v>
      </c>
    </row>
    <row r="5668" spans="1:9" x14ac:dyDescent="0.2">
      <c r="A5668" s="141" t="s">
        <v>11343</v>
      </c>
      <c r="B5668" s="142" t="s">
        <v>21042</v>
      </c>
      <c r="C5668" s="143">
        <v>580</v>
      </c>
      <c r="D5668" s="143">
        <v>9</v>
      </c>
      <c r="E5668" s="144">
        <v>69610.75</v>
      </c>
      <c r="F5668" s="144">
        <v>688.82</v>
      </c>
      <c r="G5668" s="144">
        <v>757.47</v>
      </c>
      <c r="H5668" s="144">
        <v>7409.31</v>
      </c>
      <c r="I5668" s="144">
        <v>8855.6</v>
      </c>
    </row>
    <row r="5669" spans="1:9" x14ac:dyDescent="0.2">
      <c r="A5669" s="141" t="s">
        <v>11345</v>
      </c>
      <c r="B5669" s="142" t="s">
        <v>21043</v>
      </c>
      <c r="C5669" s="143">
        <v>120</v>
      </c>
      <c r="D5669" s="143">
        <v>2</v>
      </c>
      <c r="E5669" s="144">
        <v>541.37</v>
      </c>
      <c r="F5669" s="144">
        <v>142.51</v>
      </c>
      <c r="G5669" s="144">
        <v>168.33</v>
      </c>
      <c r="H5669" s="144">
        <v>57.62</v>
      </c>
      <c r="I5669" s="144">
        <v>368.46</v>
      </c>
    </row>
    <row r="5670" spans="1:9" x14ac:dyDescent="0.2">
      <c r="A5670" s="141" t="s">
        <v>11347</v>
      </c>
      <c r="B5670" s="142" t="s">
        <v>21044</v>
      </c>
      <c r="C5670" s="143">
        <v>103</v>
      </c>
      <c r="D5670" s="143">
        <v>2</v>
      </c>
      <c r="E5670" s="144">
        <v>688.58</v>
      </c>
      <c r="F5670" s="144">
        <v>122.32</v>
      </c>
      <c r="G5670" s="144">
        <v>168.33</v>
      </c>
      <c r="H5670" s="144">
        <v>73.290000000000006</v>
      </c>
      <c r="I5670" s="144">
        <v>363.94</v>
      </c>
    </row>
    <row r="5671" spans="1:9" x14ac:dyDescent="0.2">
      <c r="A5671" s="141" t="s">
        <v>11349</v>
      </c>
      <c r="B5671" s="142" t="s">
        <v>21045</v>
      </c>
      <c r="C5671" s="143">
        <v>367</v>
      </c>
      <c r="D5671" s="143">
        <v>4</v>
      </c>
      <c r="E5671" s="144">
        <v>813.57</v>
      </c>
      <c r="F5671" s="144">
        <v>435.86</v>
      </c>
      <c r="G5671" s="144">
        <v>336.66</v>
      </c>
      <c r="H5671" s="144">
        <v>86.59</v>
      </c>
      <c r="I5671" s="144">
        <v>859.11</v>
      </c>
    </row>
    <row r="5672" spans="1:9" x14ac:dyDescent="0.2">
      <c r="A5672" s="141" t="s">
        <v>11351</v>
      </c>
      <c r="B5672" s="142" t="s">
        <v>21046</v>
      </c>
      <c r="C5672" s="143">
        <v>127</v>
      </c>
      <c r="D5672" s="143">
        <v>0</v>
      </c>
      <c r="E5672" s="144">
        <v>0</v>
      </c>
      <c r="F5672" s="144">
        <v>150.82</v>
      </c>
      <c r="G5672" s="144">
        <v>0</v>
      </c>
      <c r="H5672" s="144">
        <v>0</v>
      </c>
      <c r="I5672" s="144">
        <v>150.82</v>
      </c>
    </row>
    <row r="5673" spans="1:9" x14ac:dyDescent="0.2">
      <c r="A5673" s="141" t="s">
        <v>11353</v>
      </c>
      <c r="B5673" s="142" t="s">
        <v>21047</v>
      </c>
      <c r="C5673" s="143">
        <v>3102</v>
      </c>
      <c r="D5673" s="143">
        <v>15</v>
      </c>
      <c r="E5673" s="144">
        <v>3008.88</v>
      </c>
      <c r="F5673" s="144">
        <v>3683.96</v>
      </c>
      <c r="G5673" s="144">
        <v>1262.46</v>
      </c>
      <c r="H5673" s="144">
        <v>320.26</v>
      </c>
      <c r="I5673" s="144">
        <v>5266.68</v>
      </c>
    </row>
    <row r="5674" spans="1:9" x14ac:dyDescent="0.2">
      <c r="A5674" s="141" t="s">
        <v>11355</v>
      </c>
      <c r="B5674" s="142" t="s">
        <v>21048</v>
      </c>
      <c r="C5674" s="143">
        <v>2022</v>
      </c>
      <c r="D5674" s="143">
        <v>31</v>
      </c>
      <c r="E5674" s="144">
        <v>16112.47</v>
      </c>
      <c r="F5674" s="144">
        <v>2401.34</v>
      </c>
      <c r="G5674" s="144">
        <v>2609.08</v>
      </c>
      <c r="H5674" s="144">
        <v>1715</v>
      </c>
      <c r="I5674" s="144">
        <v>6725.42</v>
      </c>
    </row>
    <row r="5675" spans="1:9" x14ac:dyDescent="0.2">
      <c r="A5675" s="141" t="s">
        <v>11357</v>
      </c>
      <c r="B5675" s="142" t="s">
        <v>21049</v>
      </c>
      <c r="C5675" s="143">
        <v>1716</v>
      </c>
      <c r="D5675" s="143">
        <v>23</v>
      </c>
      <c r="E5675" s="144">
        <v>12679.08</v>
      </c>
      <c r="F5675" s="144">
        <v>2037.94</v>
      </c>
      <c r="G5675" s="144">
        <v>1935.77</v>
      </c>
      <c r="H5675" s="144">
        <v>1349.55</v>
      </c>
      <c r="I5675" s="144">
        <v>5323.26</v>
      </c>
    </row>
    <row r="5676" spans="1:9" x14ac:dyDescent="0.2">
      <c r="A5676" s="141" t="s">
        <v>11359</v>
      </c>
      <c r="B5676" s="142" t="s">
        <v>21050</v>
      </c>
      <c r="C5676" s="143">
        <v>3221</v>
      </c>
      <c r="D5676" s="143">
        <v>23</v>
      </c>
      <c r="E5676" s="144">
        <v>6242.24</v>
      </c>
      <c r="F5676" s="144">
        <v>3825.29</v>
      </c>
      <c r="G5676" s="144">
        <v>1935.77</v>
      </c>
      <c r="H5676" s="144">
        <v>664.42</v>
      </c>
      <c r="I5676" s="144">
        <v>6425.48</v>
      </c>
    </row>
    <row r="5677" spans="1:9" x14ac:dyDescent="0.2">
      <c r="A5677" s="141" t="s">
        <v>11361</v>
      </c>
      <c r="B5677" s="142" t="s">
        <v>21051</v>
      </c>
      <c r="C5677" s="143">
        <v>75546</v>
      </c>
      <c r="D5677" s="143">
        <v>1201</v>
      </c>
      <c r="E5677" s="144">
        <v>2057993.47</v>
      </c>
      <c r="F5677" s="144">
        <v>89719.03</v>
      </c>
      <c r="G5677" s="144">
        <v>101080.75</v>
      </c>
      <c r="H5677" s="144">
        <v>219051.25</v>
      </c>
      <c r="I5677" s="144">
        <v>409851.03</v>
      </c>
    </row>
    <row r="5678" spans="1:9" x14ac:dyDescent="0.2">
      <c r="A5678" s="141" t="s">
        <v>11363</v>
      </c>
      <c r="B5678" s="142" t="s">
        <v>21052</v>
      </c>
      <c r="C5678" s="143">
        <v>12264</v>
      </c>
      <c r="D5678" s="143">
        <v>110</v>
      </c>
      <c r="E5678" s="144">
        <v>29671.59</v>
      </c>
      <c r="F5678" s="144">
        <v>14564.82</v>
      </c>
      <c r="G5678" s="144">
        <v>9258.02</v>
      </c>
      <c r="H5678" s="144">
        <v>3158.22</v>
      </c>
      <c r="I5678" s="144">
        <v>26981.06</v>
      </c>
    </row>
    <row r="5679" spans="1:9" x14ac:dyDescent="0.2">
      <c r="A5679" s="141" t="s">
        <v>11365</v>
      </c>
      <c r="B5679" s="142" t="s">
        <v>21053</v>
      </c>
      <c r="C5679" s="143">
        <v>3348</v>
      </c>
      <c r="D5679" s="143">
        <v>34</v>
      </c>
      <c r="E5679" s="144">
        <v>14023.97</v>
      </c>
      <c r="F5679" s="144">
        <v>3976.11</v>
      </c>
      <c r="G5679" s="144">
        <v>2861.57</v>
      </c>
      <c r="H5679" s="144">
        <v>1492.7</v>
      </c>
      <c r="I5679" s="144">
        <v>8330.3799999999992</v>
      </c>
    </row>
    <row r="5680" spans="1:9" x14ac:dyDescent="0.2">
      <c r="A5680" s="141" t="s">
        <v>11367</v>
      </c>
      <c r="B5680" s="142" t="s">
        <v>21054</v>
      </c>
      <c r="C5680" s="143">
        <v>16484</v>
      </c>
      <c r="D5680" s="143">
        <v>81</v>
      </c>
      <c r="E5680" s="144">
        <v>23802.95</v>
      </c>
      <c r="F5680" s="144">
        <v>19576.53</v>
      </c>
      <c r="G5680" s="144">
        <v>6817.27</v>
      </c>
      <c r="H5680" s="144">
        <v>2533.5700000000002</v>
      </c>
      <c r="I5680" s="144">
        <v>28927.37</v>
      </c>
    </row>
    <row r="5681" spans="1:9" x14ac:dyDescent="0.2">
      <c r="A5681" s="141" t="s">
        <v>11369</v>
      </c>
      <c r="B5681" s="142" t="s">
        <v>21055</v>
      </c>
      <c r="C5681" s="143">
        <v>1253</v>
      </c>
      <c r="D5681" s="143">
        <v>11</v>
      </c>
      <c r="E5681" s="144">
        <v>2774</v>
      </c>
      <c r="F5681" s="144">
        <v>1488.07</v>
      </c>
      <c r="G5681" s="144">
        <v>925.8</v>
      </c>
      <c r="H5681" s="144">
        <v>295.26</v>
      </c>
      <c r="I5681" s="144">
        <v>2709.13</v>
      </c>
    </row>
    <row r="5682" spans="1:9" x14ac:dyDescent="0.2">
      <c r="A5682" s="141" t="s">
        <v>11371</v>
      </c>
      <c r="B5682" s="142" t="s">
        <v>21056</v>
      </c>
      <c r="C5682" s="143">
        <v>1331</v>
      </c>
      <c r="D5682" s="143">
        <v>17</v>
      </c>
      <c r="E5682" s="144">
        <v>4733.13</v>
      </c>
      <c r="F5682" s="144">
        <v>1580.7</v>
      </c>
      <c r="G5682" s="144">
        <v>1430.78</v>
      </c>
      <c r="H5682" s="144">
        <v>503.79</v>
      </c>
      <c r="I5682" s="144">
        <v>3515.27</v>
      </c>
    </row>
    <row r="5683" spans="1:9" x14ac:dyDescent="0.2">
      <c r="A5683" s="141" t="s">
        <v>11373</v>
      </c>
      <c r="B5683" s="142" t="s">
        <v>21057</v>
      </c>
      <c r="C5683" s="143">
        <v>6287</v>
      </c>
      <c r="D5683" s="143">
        <v>32</v>
      </c>
      <c r="E5683" s="144">
        <v>6269.71</v>
      </c>
      <c r="F5683" s="144">
        <v>7466.49</v>
      </c>
      <c r="G5683" s="144">
        <v>2693.24</v>
      </c>
      <c r="H5683" s="144">
        <v>667.34</v>
      </c>
      <c r="I5683" s="144">
        <v>10827.07</v>
      </c>
    </row>
    <row r="5684" spans="1:9" x14ac:dyDescent="0.2">
      <c r="A5684" s="141" t="s">
        <v>11375</v>
      </c>
      <c r="B5684" s="142" t="s">
        <v>21058</v>
      </c>
      <c r="C5684" s="143">
        <v>19497</v>
      </c>
      <c r="D5684" s="143">
        <v>162</v>
      </c>
      <c r="E5684" s="144">
        <v>57143.27</v>
      </c>
      <c r="F5684" s="144">
        <v>23154.79</v>
      </c>
      <c r="G5684" s="144">
        <v>13634.54</v>
      </c>
      <c r="H5684" s="144">
        <v>6082.29</v>
      </c>
      <c r="I5684" s="144">
        <v>42871.62</v>
      </c>
    </row>
    <row r="5685" spans="1:9" x14ac:dyDescent="0.2">
      <c r="A5685" s="141" t="s">
        <v>11377</v>
      </c>
      <c r="B5685" s="142" t="s">
        <v>21059</v>
      </c>
      <c r="C5685" s="143">
        <v>4614</v>
      </c>
      <c r="D5685" s="143">
        <v>76</v>
      </c>
      <c r="E5685" s="144">
        <v>37543.870000000003</v>
      </c>
      <c r="F5685" s="144">
        <v>5479.62</v>
      </c>
      <c r="G5685" s="144">
        <v>6396.45</v>
      </c>
      <c r="H5685" s="144">
        <v>3996.14</v>
      </c>
      <c r="I5685" s="144">
        <v>15872.21</v>
      </c>
    </row>
    <row r="5686" spans="1:9" x14ac:dyDescent="0.2">
      <c r="A5686" s="141" t="s">
        <v>11379</v>
      </c>
      <c r="B5686" s="142" t="s">
        <v>21060</v>
      </c>
      <c r="C5686" s="143">
        <v>6060</v>
      </c>
      <c r="D5686" s="143">
        <v>68</v>
      </c>
      <c r="E5686" s="144">
        <v>61649.2</v>
      </c>
      <c r="F5686" s="144">
        <v>7196.9</v>
      </c>
      <c r="G5686" s="144">
        <v>5723.14</v>
      </c>
      <c r="H5686" s="144">
        <v>6561.9</v>
      </c>
      <c r="I5686" s="144">
        <v>19481.939999999999</v>
      </c>
    </row>
    <row r="5687" spans="1:9" x14ac:dyDescent="0.2">
      <c r="A5687" s="141" t="s">
        <v>11381</v>
      </c>
      <c r="B5687" s="142" t="s">
        <v>21061</v>
      </c>
      <c r="C5687" s="143">
        <v>3099</v>
      </c>
      <c r="D5687" s="143">
        <v>25</v>
      </c>
      <c r="E5687" s="144">
        <v>10786.63</v>
      </c>
      <c r="F5687" s="144">
        <v>3680.4</v>
      </c>
      <c r="G5687" s="144">
        <v>2104.1</v>
      </c>
      <c r="H5687" s="144">
        <v>1148.1199999999999</v>
      </c>
      <c r="I5687" s="144">
        <v>6932.62</v>
      </c>
    </row>
    <row r="5688" spans="1:9" x14ac:dyDescent="0.2">
      <c r="A5688" s="141" t="s">
        <v>11383</v>
      </c>
      <c r="B5688" s="142" t="s">
        <v>21062</v>
      </c>
      <c r="C5688" s="143">
        <v>7322</v>
      </c>
      <c r="D5688" s="143">
        <v>36</v>
      </c>
      <c r="E5688" s="144">
        <v>13804.37</v>
      </c>
      <c r="F5688" s="144">
        <v>8695.66</v>
      </c>
      <c r="G5688" s="144">
        <v>3029.9</v>
      </c>
      <c r="H5688" s="144">
        <v>1469.33</v>
      </c>
      <c r="I5688" s="144">
        <v>13194.89</v>
      </c>
    </row>
    <row r="5689" spans="1:9" x14ac:dyDescent="0.2">
      <c r="A5689" s="141" t="s">
        <v>11385</v>
      </c>
      <c r="B5689" s="142" t="s">
        <v>21063</v>
      </c>
      <c r="C5689" s="143">
        <v>11099</v>
      </c>
      <c r="D5689" s="143">
        <v>237</v>
      </c>
      <c r="E5689" s="144">
        <v>70058.37</v>
      </c>
      <c r="F5689" s="144">
        <v>13181.26</v>
      </c>
      <c r="G5689" s="144">
        <v>19946.82</v>
      </c>
      <c r="H5689" s="144">
        <v>7456.96</v>
      </c>
      <c r="I5689" s="144">
        <v>40585.040000000001</v>
      </c>
    </row>
    <row r="5690" spans="1:9" x14ac:dyDescent="0.2">
      <c r="A5690" s="141" t="s">
        <v>11387</v>
      </c>
      <c r="B5690" s="142" t="s">
        <v>21064</v>
      </c>
      <c r="C5690" s="143">
        <v>22390</v>
      </c>
      <c r="D5690" s="143">
        <v>200</v>
      </c>
      <c r="E5690" s="144">
        <v>66185.56</v>
      </c>
      <c r="F5690" s="144">
        <v>26590.54</v>
      </c>
      <c r="G5690" s="144">
        <v>16832.77</v>
      </c>
      <c r="H5690" s="144">
        <v>7044.74</v>
      </c>
      <c r="I5690" s="144">
        <v>50468.05</v>
      </c>
    </row>
    <row r="5691" spans="1:9" x14ac:dyDescent="0.2">
      <c r="A5691" s="141" t="s">
        <v>11389</v>
      </c>
      <c r="B5691" s="142" t="s">
        <v>21065</v>
      </c>
      <c r="C5691" s="143">
        <v>12581</v>
      </c>
      <c r="D5691" s="143">
        <v>88</v>
      </c>
      <c r="E5691" s="144">
        <v>56245.54</v>
      </c>
      <c r="F5691" s="144">
        <v>14941.3</v>
      </c>
      <c r="G5691" s="144">
        <v>7406.42</v>
      </c>
      <c r="H5691" s="144">
        <v>5986.74</v>
      </c>
      <c r="I5691" s="144">
        <v>28334.46</v>
      </c>
    </row>
    <row r="5692" spans="1:9" x14ac:dyDescent="0.2">
      <c r="A5692" s="141" t="s">
        <v>11391</v>
      </c>
      <c r="B5692" s="142" t="s">
        <v>21066</v>
      </c>
      <c r="C5692" s="143">
        <v>6902</v>
      </c>
      <c r="D5692" s="143">
        <v>55</v>
      </c>
      <c r="E5692" s="144">
        <v>14134.77</v>
      </c>
      <c r="F5692" s="144">
        <v>8196.8700000000008</v>
      </c>
      <c r="G5692" s="144">
        <v>4629.01</v>
      </c>
      <c r="H5692" s="144">
        <v>1504.5</v>
      </c>
      <c r="I5692" s="144">
        <v>14330.38</v>
      </c>
    </row>
    <row r="5693" spans="1:9" x14ac:dyDescent="0.2">
      <c r="A5693" s="141" t="s">
        <v>11393</v>
      </c>
      <c r="B5693" s="142" t="s">
        <v>21067</v>
      </c>
      <c r="C5693" s="143">
        <v>16335</v>
      </c>
      <c r="D5693" s="143">
        <v>139</v>
      </c>
      <c r="E5693" s="144">
        <v>46793.67</v>
      </c>
      <c r="F5693" s="144">
        <v>19399.580000000002</v>
      </c>
      <c r="G5693" s="144">
        <v>11698.77</v>
      </c>
      <c r="H5693" s="144">
        <v>4980.68</v>
      </c>
      <c r="I5693" s="144">
        <v>36079.03</v>
      </c>
    </row>
    <row r="5694" spans="1:9" x14ac:dyDescent="0.2">
      <c r="A5694" s="141" t="s">
        <v>11395</v>
      </c>
      <c r="B5694" s="142" t="s">
        <v>21068</v>
      </c>
      <c r="C5694" s="143">
        <v>27490</v>
      </c>
      <c r="D5694" s="143">
        <v>277</v>
      </c>
      <c r="E5694" s="144">
        <v>125092.15</v>
      </c>
      <c r="F5694" s="144">
        <v>32647.34</v>
      </c>
      <c r="G5694" s="144">
        <v>23313.38</v>
      </c>
      <c r="H5694" s="144">
        <v>13314.71</v>
      </c>
      <c r="I5694" s="144">
        <v>69275.429999999993</v>
      </c>
    </row>
    <row r="5695" spans="1:9" x14ac:dyDescent="0.2">
      <c r="A5695" s="141" t="s">
        <v>11397</v>
      </c>
      <c r="B5695" s="142" t="s">
        <v>21069</v>
      </c>
      <c r="C5695" s="143">
        <v>5228</v>
      </c>
      <c r="D5695" s="143">
        <v>56</v>
      </c>
      <c r="E5695" s="144">
        <v>21371.69</v>
      </c>
      <c r="F5695" s="144">
        <v>6208.82</v>
      </c>
      <c r="G5695" s="144">
        <v>4713.18</v>
      </c>
      <c r="H5695" s="144">
        <v>2274.7800000000002</v>
      </c>
      <c r="I5695" s="144">
        <v>13196.78</v>
      </c>
    </row>
    <row r="5696" spans="1:9" x14ac:dyDescent="0.2">
      <c r="A5696" s="141" t="s">
        <v>11399</v>
      </c>
      <c r="B5696" s="142" t="s">
        <v>21070</v>
      </c>
      <c r="C5696" s="143">
        <v>10755</v>
      </c>
      <c r="D5696" s="143">
        <v>89</v>
      </c>
      <c r="E5696" s="144">
        <v>33572.980000000003</v>
      </c>
      <c r="F5696" s="144">
        <v>12772.73</v>
      </c>
      <c r="G5696" s="144">
        <v>7490.58</v>
      </c>
      <c r="H5696" s="144">
        <v>3573.48</v>
      </c>
      <c r="I5696" s="144">
        <v>23836.79</v>
      </c>
    </row>
    <row r="5697" spans="1:9" x14ac:dyDescent="0.2">
      <c r="A5697" s="141" t="s">
        <v>11401</v>
      </c>
      <c r="B5697" s="142" t="s">
        <v>21071</v>
      </c>
      <c r="C5697" s="143">
        <v>29123</v>
      </c>
      <c r="D5697" s="143">
        <v>254</v>
      </c>
      <c r="E5697" s="144">
        <v>200076.29</v>
      </c>
      <c r="F5697" s="144">
        <v>34586.71</v>
      </c>
      <c r="G5697" s="144">
        <v>21377.61</v>
      </c>
      <c r="H5697" s="144">
        <v>21295.97</v>
      </c>
      <c r="I5697" s="144">
        <v>77260.289999999994</v>
      </c>
    </row>
    <row r="5698" spans="1:9" x14ac:dyDescent="0.2">
      <c r="A5698" s="141" t="s">
        <v>11403</v>
      </c>
      <c r="B5698" s="142" t="s">
        <v>21072</v>
      </c>
      <c r="C5698" s="143">
        <v>2587</v>
      </c>
      <c r="D5698" s="143">
        <v>33</v>
      </c>
      <c r="E5698" s="144">
        <v>6413.42</v>
      </c>
      <c r="F5698" s="144">
        <v>3072.34</v>
      </c>
      <c r="G5698" s="144">
        <v>2777.41</v>
      </c>
      <c r="H5698" s="144">
        <v>682.64</v>
      </c>
      <c r="I5698" s="144">
        <v>6532.39</v>
      </c>
    </row>
    <row r="5699" spans="1:9" x14ac:dyDescent="0.2">
      <c r="A5699" s="141" t="s">
        <v>11405</v>
      </c>
      <c r="B5699" s="142" t="s">
        <v>21073</v>
      </c>
      <c r="C5699" s="143">
        <v>5384</v>
      </c>
      <c r="D5699" s="143">
        <v>58</v>
      </c>
      <c r="E5699" s="144">
        <v>8957.4500000000007</v>
      </c>
      <c r="F5699" s="144">
        <v>6394.08</v>
      </c>
      <c r="G5699" s="144">
        <v>4881.5</v>
      </c>
      <c r="H5699" s="144">
        <v>953.42</v>
      </c>
      <c r="I5699" s="144">
        <v>12229</v>
      </c>
    </row>
    <row r="5700" spans="1:9" x14ac:dyDescent="0.2">
      <c r="A5700" s="141" t="s">
        <v>11407</v>
      </c>
      <c r="B5700" s="142" t="s">
        <v>21074</v>
      </c>
      <c r="C5700" s="143">
        <v>5059</v>
      </c>
      <c r="D5700" s="143">
        <v>26</v>
      </c>
      <c r="E5700" s="144">
        <v>12376.06</v>
      </c>
      <c r="F5700" s="144">
        <v>6008.11</v>
      </c>
      <c r="G5700" s="144">
        <v>2188.2600000000002</v>
      </c>
      <c r="H5700" s="144">
        <v>1317.3</v>
      </c>
      <c r="I5700" s="144">
        <v>9513.67</v>
      </c>
    </row>
    <row r="5701" spans="1:9" x14ac:dyDescent="0.2">
      <c r="A5701" s="141" t="s">
        <v>11409</v>
      </c>
      <c r="B5701" s="142" t="s">
        <v>21075</v>
      </c>
      <c r="C5701" s="143">
        <v>2860</v>
      </c>
      <c r="D5701" s="143">
        <v>12</v>
      </c>
      <c r="E5701" s="144">
        <v>2616.3200000000002</v>
      </c>
      <c r="F5701" s="144">
        <v>3396.56</v>
      </c>
      <c r="G5701" s="144">
        <v>1009.97</v>
      </c>
      <c r="H5701" s="144">
        <v>278.48</v>
      </c>
      <c r="I5701" s="144">
        <v>4685.01</v>
      </c>
    </row>
    <row r="5702" spans="1:9" x14ac:dyDescent="0.2">
      <c r="A5702" s="141" t="s">
        <v>11411</v>
      </c>
      <c r="B5702" s="142" t="s">
        <v>21076</v>
      </c>
      <c r="C5702" s="143">
        <v>17366</v>
      </c>
      <c r="D5702" s="143">
        <v>143</v>
      </c>
      <c r="E5702" s="144">
        <v>62591.45</v>
      </c>
      <c r="F5702" s="144">
        <v>20624</v>
      </c>
      <c r="G5702" s="144">
        <v>12035.42</v>
      </c>
      <c r="H5702" s="144">
        <v>6662.18</v>
      </c>
      <c r="I5702" s="144">
        <v>39321.599999999999</v>
      </c>
    </row>
    <row r="5703" spans="1:9" x14ac:dyDescent="0.2">
      <c r="A5703" s="141" t="s">
        <v>11413</v>
      </c>
      <c r="B5703" s="142" t="s">
        <v>21077</v>
      </c>
      <c r="C5703" s="143">
        <v>633</v>
      </c>
      <c r="D5703" s="143">
        <v>6</v>
      </c>
      <c r="E5703" s="144">
        <v>1705.34</v>
      </c>
      <c r="F5703" s="144">
        <v>751.75</v>
      </c>
      <c r="G5703" s="144">
        <v>504.98</v>
      </c>
      <c r="H5703" s="144">
        <v>181.51</v>
      </c>
      <c r="I5703" s="144">
        <v>1438.24</v>
      </c>
    </row>
    <row r="5704" spans="1:9" x14ac:dyDescent="0.2">
      <c r="A5704" s="141" t="s">
        <v>11415</v>
      </c>
      <c r="B5704" s="142" t="s">
        <v>21078</v>
      </c>
      <c r="C5704" s="143">
        <v>1512</v>
      </c>
      <c r="D5704" s="143">
        <v>20</v>
      </c>
      <c r="E5704" s="144">
        <v>4704.6400000000003</v>
      </c>
      <c r="F5704" s="144">
        <v>1795.66</v>
      </c>
      <c r="G5704" s="144">
        <v>1683.28</v>
      </c>
      <c r="H5704" s="144">
        <v>500.76</v>
      </c>
      <c r="I5704" s="144">
        <v>3979.7</v>
      </c>
    </row>
    <row r="5705" spans="1:9" x14ac:dyDescent="0.2">
      <c r="A5705" s="141" t="s">
        <v>11417</v>
      </c>
      <c r="B5705" s="142" t="s">
        <v>21079</v>
      </c>
      <c r="C5705" s="143">
        <v>4752</v>
      </c>
      <c r="D5705" s="143">
        <v>33</v>
      </c>
      <c r="E5705" s="144">
        <v>22941.03</v>
      </c>
      <c r="F5705" s="144">
        <v>5643.51</v>
      </c>
      <c r="G5705" s="144">
        <v>2777.41</v>
      </c>
      <c r="H5705" s="144">
        <v>2441.8200000000002</v>
      </c>
      <c r="I5705" s="144">
        <v>10862.74</v>
      </c>
    </row>
    <row r="5706" spans="1:9" x14ac:dyDescent="0.2">
      <c r="A5706" s="141" t="s">
        <v>11419</v>
      </c>
      <c r="B5706" s="142" t="s">
        <v>21080</v>
      </c>
      <c r="C5706" s="143">
        <v>5864</v>
      </c>
      <c r="D5706" s="143">
        <v>46</v>
      </c>
      <c r="E5706" s="144">
        <v>11927.81</v>
      </c>
      <c r="F5706" s="144">
        <v>6964.14</v>
      </c>
      <c r="G5706" s="144">
        <v>3871.54</v>
      </c>
      <c r="H5706" s="144">
        <v>1269.58</v>
      </c>
      <c r="I5706" s="144">
        <v>12105.26</v>
      </c>
    </row>
    <row r="5707" spans="1:9" x14ac:dyDescent="0.2">
      <c r="A5707" s="141" t="s">
        <v>11421</v>
      </c>
      <c r="B5707" s="142" t="s">
        <v>21081</v>
      </c>
      <c r="C5707" s="143">
        <v>30774</v>
      </c>
      <c r="D5707" s="143">
        <v>192</v>
      </c>
      <c r="E5707" s="144">
        <v>66444.03</v>
      </c>
      <c r="F5707" s="144">
        <v>36547.449999999997</v>
      </c>
      <c r="G5707" s="144">
        <v>16159.46</v>
      </c>
      <c r="H5707" s="144">
        <v>7072.25</v>
      </c>
      <c r="I5707" s="144">
        <v>59779.16</v>
      </c>
    </row>
    <row r="5708" spans="1:9" x14ac:dyDescent="0.2">
      <c r="A5708" s="141" t="s">
        <v>11423</v>
      </c>
      <c r="B5708" s="142" t="s">
        <v>21082</v>
      </c>
      <c r="C5708" s="143">
        <v>1241</v>
      </c>
      <c r="D5708" s="143">
        <v>8</v>
      </c>
      <c r="E5708" s="144">
        <v>2068.92</v>
      </c>
      <c r="F5708" s="144">
        <v>1473.82</v>
      </c>
      <c r="G5708" s="144">
        <v>673.31</v>
      </c>
      <c r="H5708" s="144">
        <v>220.22</v>
      </c>
      <c r="I5708" s="144">
        <v>2367.35</v>
      </c>
    </row>
    <row r="5709" spans="1:9" x14ac:dyDescent="0.2">
      <c r="A5709" s="141" t="s">
        <v>11425</v>
      </c>
      <c r="B5709" s="142" t="s">
        <v>21083</v>
      </c>
      <c r="C5709" s="143">
        <v>4699</v>
      </c>
      <c r="D5709" s="143">
        <v>44</v>
      </c>
      <c r="E5709" s="144">
        <v>25137.279999999999</v>
      </c>
      <c r="F5709" s="144">
        <v>5580.57</v>
      </c>
      <c r="G5709" s="144">
        <v>3703.21</v>
      </c>
      <c r="H5709" s="144">
        <v>2675.59</v>
      </c>
      <c r="I5709" s="144">
        <v>11959.37</v>
      </c>
    </row>
    <row r="5710" spans="1:9" x14ac:dyDescent="0.2">
      <c r="A5710" s="141" t="s">
        <v>11427</v>
      </c>
      <c r="B5710" s="142" t="s">
        <v>21084</v>
      </c>
      <c r="C5710" s="143">
        <v>3985</v>
      </c>
      <c r="D5710" s="143">
        <v>39</v>
      </c>
      <c r="E5710" s="144">
        <v>41355.519999999997</v>
      </c>
      <c r="F5710" s="144">
        <v>4732.62</v>
      </c>
      <c r="G5710" s="144">
        <v>3282.39</v>
      </c>
      <c r="H5710" s="144">
        <v>4401.8500000000004</v>
      </c>
      <c r="I5710" s="144">
        <v>12416.86</v>
      </c>
    </row>
    <row r="5711" spans="1:9" x14ac:dyDescent="0.2">
      <c r="A5711" s="141" t="s">
        <v>11429</v>
      </c>
      <c r="B5711" s="142" t="s">
        <v>21085</v>
      </c>
      <c r="C5711" s="143">
        <v>136250</v>
      </c>
      <c r="D5711" s="143">
        <v>1192</v>
      </c>
      <c r="E5711" s="144">
        <v>1189580.07</v>
      </c>
      <c r="F5711" s="144">
        <v>161811.59</v>
      </c>
      <c r="G5711" s="144">
        <v>100323.28</v>
      </c>
      <c r="H5711" s="144">
        <v>126617.99</v>
      </c>
      <c r="I5711" s="144">
        <v>388752.86</v>
      </c>
    </row>
    <row r="5712" spans="1:9" x14ac:dyDescent="0.2">
      <c r="A5712" s="141" t="s">
        <v>11431</v>
      </c>
      <c r="B5712" s="142" t="s">
        <v>21086</v>
      </c>
      <c r="C5712" s="143">
        <v>39838</v>
      </c>
      <c r="D5712" s="143">
        <v>504</v>
      </c>
      <c r="E5712" s="144">
        <v>375092.91</v>
      </c>
      <c r="F5712" s="144">
        <v>47311.93</v>
      </c>
      <c r="G5712" s="144">
        <v>42418.57</v>
      </c>
      <c r="H5712" s="144">
        <v>39924.6</v>
      </c>
      <c r="I5712" s="144">
        <v>129655.1</v>
      </c>
    </row>
    <row r="5713" spans="1:9" x14ac:dyDescent="0.2">
      <c r="A5713" s="141" t="s">
        <v>11433</v>
      </c>
      <c r="B5713" s="142" t="s">
        <v>21087</v>
      </c>
      <c r="C5713" s="143">
        <v>16048</v>
      </c>
      <c r="D5713" s="143">
        <v>102</v>
      </c>
      <c r="E5713" s="144">
        <v>36152.69</v>
      </c>
      <c r="F5713" s="144">
        <v>19058.740000000002</v>
      </c>
      <c r="G5713" s="144">
        <v>8584.7099999999991</v>
      </c>
      <c r="H5713" s="144">
        <v>3848.06</v>
      </c>
      <c r="I5713" s="144">
        <v>31491.51</v>
      </c>
    </row>
    <row r="5714" spans="1:9" x14ac:dyDescent="0.2">
      <c r="A5714" s="141" t="s">
        <v>11435</v>
      </c>
      <c r="B5714" s="142" t="s">
        <v>21088</v>
      </c>
      <c r="C5714" s="143">
        <v>12459</v>
      </c>
      <c r="D5714" s="143">
        <v>177</v>
      </c>
      <c r="E5714" s="144">
        <v>86852.13</v>
      </c>
      <c r="F5714" s="144">
        <v>14796.41</v>
      </c>
      <c r="G5714" s="144">
        <v>14897</v>
      </c>
      <c r="H5714" s="144">
        <v>9244.4699999999993</v>
      </c>
      <c r="I5714" s="144">
        <v>38937.879999999997</v>
      </c>
    </row>
    <row r="5715" spans="1:9" x14ac:dyDescent="0.2">
      <c r="A5715" s="141" t="s">
        <v>11437</v>
      </c>
      <c r="B5715" s="142" t="s">
        <v>21089</v>
      </c>
      <c r="C5715" s="143">
        <v>7160</v>
      </c>
      <c r="D5715" s="143">
        <v>88</v>
      </c>
      <c r="E5715" s="144">
        <v>62837.26</v>
      </c>
      <c r="F5715" s="144">
        <v>8503.27</v>
      </c>
      <c r="G5715" s="144">
        <v>7406.42</v>
      </c>
      <c r="H5715" s="144">
        <v>6688.35</v>
      </c>
      <c r="I5715" s="144">
        <v>22598.04</v>
      </c>
    </row>
    <row r="5716" spans="1:9" x14ac:dyDescent="0.2">
      <c r="A5716" s="141" t="s">
        <v>11439</v>
      </c>
      <c r="B5716" s="142" t="s">
        <v>21090</v>
      </c>
      <c r="C5716" s="143">
        <v>812</v>
      </c>
      <c r="D5716" s="143">
        <v>12</v>
      </c>
      <c r="E5716" s="144">
        <v>2289.34</v>
      </c>
      <c r="F5716" s="144">
        <v>964.34</v>
      </c>
      <c r="G5716" s="144">
        <v>1009.97</v>
      </c>
      <c r="H5716" s="144">
        <v>243.67</v>
      </c>
      <c r="I5716" s="144">
        <v>2217.98</v>
      </c>
    </row>
    <row r="5717" spans="1:9" x14ac:dyDescent="0.2">
      <c r="A5717" s="141" t="s">
        <v>11441</v>
      </c>
      <c r="B5717" s="142" t="s">
        <v>21091</v>
      </c>
      <c r="C5717" s="143">
        <v>10295</v>
      </c>
      <c r="D5717" s="143">
        <v>81</v>
      </c>
      <c r="E5717" s="144">
        <v>23357.74</v>
      </c>
      <c r="F5717" s="144">
        <v>12226.42</v>
      </c>
      <c r="G5717" s="144">
        <v>6817.27</v>
      </c>
      <c r="H5717" s="144">
        <v>2486.1799999999998</v>
      </c>
      <c r="I5717" s="144">
        <v>21529.87</v>
      </c>
    </row>
    <row r="5718" spans="1:9" x14ac:dyDescent="0.2">
      <c r="A5718" s="141" t="s">
        <v>11443</v>
      </c>
      <c r="B5718" s="142" t="s">
        <v>21092</v>
      </c>
      <c r="C5718" s="143">
        <v>7740</v>
      </c>
      <c r="D5718" s="143">
        <v>43</v>
      </c>
      <c r="E5718" s="144">
        <v>61518.400000000001</v>
      </c>
      <c r="F5718" s="144">
        <v>9192.09</v>
      </c>
      <c r="G5718" s="144">
        <v>3619.05</v>
      </c>
      <c r="H5718" s="144">
        <v>6547.97</v>
      </c>
      <c r="I5718" s="144">
        <v>19359.11</v>
      </c>
    </row>
    <row r="5719" spans="1:9" x14ac:dyDescent="0.2">
      <c r="A5719" s="141" t="s">
        <v>11445</v>
      </c>
      <c r="B5719" s="142" t="s">
        <v>21093</v>
      </c>
      <c r="C5719" s="143">
        <v>3709</v>
      </c>
      <c r="D5719" s="143">
        <v>32</v>
      </c>
      <c r="E5719" s="144">
        <v>14078.68</v>
      </c>
      <c r="F5719" s="144">
        <v>4404.84</v>
      </c>
      <c r="G5719" s="144">
        <v>2693.24</v>
      </c>
      <c r="H5719" s="144">
        <v>1498.52</v>
      </c>
      <c r="I5719" s="144">
        <v>8596.6</v>
      </c>
    </row>
    <row r="5720" spans="1:9" x14ac:dyDescent="0.2">
      <c r="A5720" s="141" t="s">
        <v>11447</v>
      </c>
      <c r="B5720" s="142" t="s">
        <v>21094</v>
      </c>
      <c r="C5720" s="143">
        <v>13529</v>
      </c>
      <c r="D5720" s="143">
        <v>117</v>
      </c>
      <c r="E5720" s="144">
        <v>32366.27</v>
      </c>
      <c r="F5720" s="144">
        <v>16067.15</v>
      </c>
      <c r="G5720" s="144">
        <v>9847.17</v>
      </c>
      <c r="H5720" s="144">
        <v>3445.04</v>
      </c>
      <c r="I5720" s="144">
        <v>29359.360000000001</v>
      </c>
    </row>
    <row r="5721" spans="1:9" x14ac:dyDescent="0.2">
      <c r="A5721" s="141" t="s">
        <v>11449</v>
      </c>
      <c r="B5721" s="142" t="s">
        <v>21095</v>
      </c>
      <c r="C5721" s="143">
        <v>2588</v>
      </c>
      <c r="D5721" s="143">
        <v>23</v>
      </c>
      <c r="E5721" s="144">
        <v>8225.59</v>
      </c>
      <c r="F5721" s="144">
        <v>3073.53</v>
      </c>
      <c r="G5721" s="144">
        <v>1935.77</v>
      </c>
      <c r="H5721" s="144">
        <v>875.53</v>
      </c>
      <c r="I5721" s="144">
        <v>5884.83</v>
      </c>
    </row>
    <row r="5722" spans="1:9" x14ac:dyDescent="0.2">
      <c r="A5722" s="141" t="s">
        <v>11451</v>
      </c>
      <c r="B5722" s="142" t="s">
        <v>21096</v>
      </c>
      <c r="C5722" s="143">
        <v>13054</v>
      </c>
      <c r="D5722" s="143">
        <v>129</v>
      </c>
      <c r="E5722" s="144">
        <v>214084.52</v>
      </c>
      <c r="F5722" s="144">
        <v>15503.03</v>
      </c>
      <c r="G5722" s="144">
        <v>10857.14</v>
      </c>
      <c r="H5722" s="144">
        <v>22786.99</v>
      </c>
      <c r="I5722" s="144">
        <v>49147.16</v>
      </c>
    </row>
    <row r="5723" spans="1:9" x14ac:dyDescent="0.2">
      <c r="A5723" s="141" t="s">
        <v>11453</v>
      </c>
      <c r="B5723" s="142" t="s">
        <v>21097</v>
      </c>
      <c r="C5723" s="143">
        <v>6504</v>
      </c>
      <c r="D5723" s="143">
        <v>74</v>
      </c>
      <c r="E5723" s="144">
        <v>40209.93</v>
      </c>
      <c r="F5723" s="144">
        <v>7724.2</v>
      </c>
      <c r="G5723" s="144">
        <v>6228.12</v>
      </c>
      <c r="H5723" s="144">
        <v>4279.91</v>
      </c>
      <c r="I5723" s="144">
        <v>18232.23</v>
      </c>
    </row>
    <row r="5724" spans="1:9" x14ac:dyDescent="0.2">
      <c r="A5724" s="141" t="s">
        <v>11455</v>
      </c>
      <c r="B5724" s="142" t="s">
        <v>21098</v>
      </c>
      <c r="C5724" s="143">
        <v>3129</v>
      </c>
      <c r="D5724" s="143">
        <v>53</v>
      </c>
      <c r="E5724" s="144">
        <v>27654.19</v>
      </c>
      <c r="F5724" s="144">
        <v>3716.02</v>
      </c>
      <c r="G5724" s="144">
        <v>4460.68</v>
      </c>
      <c r="H5724" s="144">
        <v>2943.49</v>
      </c>
      <c r="I5724" s="144">
        <v>11120.19</v>
      </c>
    </row>
    <row r="5725" spans="1:9" x14ac:dyDescent="0.2">
      <c r="A5725" s="141" t="s">
        <v>11457</v>
      </c>
      <c r="B5725" s="142" t="s">
        <v>21099</v>
      </c>
      <c r="C5725" s="143">
        <v>3856</v>
      </c>
      <c r="D5725" s="143">
        <v>37</v>
      </c>
      <c r="E5725" s="144">
        <v>10451.76</v>
      </c>
      <c r="F5725" s="144">
        <v>4579.42</v>
      </c>
      <c r="G5725" s="144">
        <v>3114.06</v>
      </c>
      <c r="H5725" s="144">
        <v>1112.48</v>
      </c>
      <c r="I5725" s="144">
        <v>8805.9599999999991</v>
      </c>
    </row>
    <row r="5726" spans="1:9" x14ac:dyDescent="0.2">
      <c r="A5726" s="141" t="s">
        <v>11459</v>
      </c>
      <c r="B5726" s="142" t="s">
        <v>21100</v>
      </c>
      <c r="C5726" s="143">
        <v>27616</v>
      </c>
      <c r="D5726" s="143">
        <v>263</v>
      </c>
      <c r="E5726" s="144">
        <v>168989.19</v>
      </c>
      <c r="F5726" s="144">
        <v>32796.980000000003</v>
      </c>
      <c r="G5726" s="144">
        <v>22135.09</v>
      </c>
      <c r="H5726" s="144">
        <v>17987.080000000002</v>
      </c>
      <c r="I5726" s="144">
        <v>72919.149999999994</v>
      </c>
    </row>
    <row r="5727" spans="1:9" x14ac:dyDescent="0.2">
      <c r="A5727" s="141" t="s">
        <v>11461</v>
      </c>
      <c r="B5727" s="142" t="s">
        <v>21101</v>
      </c>
      <c r="C5727" s="143">
        <v>875</v>
      </c>
      <c r="D5727" s="143">
        <v>14</v>
      </c>
      <c r="E5727" s="144">
        <v>8748.66</v>
      </c>
      <c r="F5727" s="144">
        <v>1039.1600000000001</v>
      </c>
      <c r="G5727" s="144">
        <v>1178.3</v>
      </c>
      <c r="H5727" s="144">
        <v>931.2</v>
      </c>
      <c r="I5727" s="144">
        <v>3148.66</v>
      </c>
    </row>
    <row r="5728" spans="1:9" x14ac:dyDescent="0.2">
      <c r="A5728" s="141" t="s">
        <v>11463</v>
      </c>
      <c r="B5728" s="142" t="s">
        <v>21102</v>
      </c>
      <c r="C5728" s="143">
        <v>18578</v>
      </c>
      <c r="D5728" s="143">
        <v>146</v>
      </c>
      <c r="E5728" s="144">
        <v>89248.48</v>
      </c>
      <c r="F5728" s="144">
        <v>22063.38</v>
      </c>
      <c r="G5728" s="144">
        <v>12287.92</v>
      </c>
      <c r="H5728" s="144">
        <v>9499.5400000000009</v>
      </c>
      <c r="I5728" s="144">
        <v>43850.84</v>
      </c>
    </row>
    <row r="5729" spans="1:9" x14ac:dyDescent="0.2">
      <c r="A5729" s="141" t="s">
        <v>11465</v>
      </c>
      <c r="B5729" s="142" t="s">
        <v>21103</v>
      </c>
      <c r="C5729" s="143">
        <v>4587</v>
      </c>
      <c r="D5729" s="143">
        <v>60</v>
      </c>
      <c r="E5729" s="144">
        <v>36117.31</v>
      </c>
      <c r="F5729" s="144">
        <v>5447.56</v>
      </c>
      <c r="G5729" s="144">
        <v>5049.83</v>
      </c>
      <c r="H5729" s="144">
        <v>3844.3</v>
      </c>
      <c r="I5729" s="144">
        <v>14341.69</v>
      </c>
    </row>
    <row r="5730" spans="1:9" x14ac:dyDescent="0.2">
      <c r="A5730" s="141" t="s">
        <v>11467</v>
      </c>
      <c r="B5730" s="142" t="s">
        <v>21104</v>
      </c>
      <c r="C5730" s="143">
        <v>300</v>
      </c>
      <c r="D5730" s="143">
        <v>2</v>
      </c>
      <c r="E5730" s="144">
        <v>373.22</v>
      </c>
      <c r="F5730" s="144">
        <v>356.28</v>
      </c>
      <c r="G5730" s="144">
        <v>168.33</v>
      </c>
      <c r="H5730" s="144">
        <v>39.729999999999997</v>
      </c>
      <c r="I5730" s="144">
        <v>564.34</v>
      </c>
    </row>
    <row r="5731" spans="1:9" x14ac:dyDescent="0.2">
      <c r="A5731" s="141" t="s">
        <v>11469</v>
      </c>
      <c r="B5731" s="142" t="s">
        <v>21105</v>
      </c>
      <c r="C5731" s="143">
        <v>23893</v>
      </c>
      <c r="D5731" s="143">
        <v>136</v>
      </c>
      <c r="E5731" s="144">
        <v>58349.77</v>
      </c>
      <c r="F5731" s="144">
        <v>28375.52</v>
      </c>
      <c r="G5731" s="144">
        <v>11446.28</v>
      </c>
      <c r="H5731" s="144">
        <v>6210.7</v>
      </c>
      <c r="I5731" s="144">
        <v>46032.5</v>
      </c>
    </row>
    <row r="5732" spans="1:9" x14ac:dyDescent="0.2">
      <c r="A5732" s="141" t="s">
        <v>11471</v>
      </c>
      <c r="B5732" s="142" t="s">
        <v>21106</v>
      </c>
      <c r="C5732" s="143">
        <v>46895</v>
      </c>
      <c r="D5732" s="143">
        <v>630</v>
      </c>
      <c r="E5732" s="144">
        <v>243896.93</v>
      </c>
      <c r="F5732" s="144">
        <v>55692.88</v>
      </c>
      <c r="G5732" s="144">
        <v>53023.21</v>
      </c>
      <c r="H5732" s="144">
        <v>25960.2</v>
      </c>
      <c r="I5732" s="144">
        <v>134676.29</v>
      </c>
    </row>
    <row r="5733" spans="1:9" x14ac:dyDescent="0.2">
      <c r="A5733" s="141" t="s">
        <v>11473</v>
      </c>
      <c r="B5733" s="142" t="s">
        <v>21107</v>
      </c>
      <c r="C5733" s="143">
        <v>19317</v>
      </c>
      <c r="D5733" s="143">
        <v>184</v>
      </c>
      <c r="E5733" s="144">
        <v>103608.29</v>
      </c>
      <c r="F5733" s="144">
        <v>22941.02</v>
      </c>
      <c r="G5733" s="144">
        <v>15486.14</v>
      </c>
      <c r="H5733" s="144">
        <v>11027.98</v>
      </c>
      <c r="I5733" s="144">
        <v>49455.14</v>
      </c>
    </row>
    <row r="5734" spans="1:9" x14ac:dyDescent="0.2">
      <c r="A5734" s="141" t="s">
        <v>11475</v>
      </c>
      <c r="B5734" s="142" t="s">
        <v>21108</v>
      </c>
      <c r="C5734" s="143">
        <v>2618</v>
      </c>
      <c r="D5734" s="143">
        <v>19</v>
      </c>
      <c r="E5734" s="144">
        <v>4222.7</v>
      </c>
      <c r="F5734" s="144">
        <v>3109.16</v>
      </c>
      <c r="G5734" s="144">
        <v>1599.11</v>
      </c>
      <c r="H5734" s="144">
        <v>449.46</v>
      </c>
      <c r="I5734" s="144">
        <v>5157.7299999999996</v>
      </c>
    </row>
    <row r="5735" spans="1:9" x14ac:dyDescent="0.2">
      <c r="A5735" s="141" t="s">
        <v>11477</v>
      </c>
      <c r="B5735" s="142" t="s">
        <v>21109</v>
      </c>
      <c r="C5735" s="143">
        <v>2663</v>
      </c>
      <c r="D5735" s="143">
        <v>25</v>
      </c>
      <c r="E5735" s="144">
        <v>9596.64</v>
      </c>
      <c r="F5735" s="144">
        <v>3162.6</v>
      </c>
      <c r="G5735" s="144">
        <v>2104.1</v>
      </c>
      <c r="H5735" s="144">
        <v>1021.46</v>
      </c>
      <c r="I5735" s="144">
        <v>6288.16</v>
      </c>
    </row>
    <row r="5736" spans="1:9" x14ac:dyDescent="0.2">
      <c r="A5736" s="141" t="s">
        <v>11479</v>
      </c>
      <c r="B5736" s="142" t="s">
        <v>21110</v>
      </c>
      <c r="C5736" s="143">
        <v>3563</v>
      </c>
      <c r="D5736" s="143">
        <v>40</v>
      </c>
      <c r="E5736" s="144">
        <v>15008.34</v>
      </c>
      <c r="F5736" s="144">
        <v>4231.45</v>
      </c>
      <c r="G5736" s="144">
        <v>3366.55</v>
      </c>
      <c r="H5736" s="144">
        <v>1597.48</v>
      </c>
      <c r="I5736" s="144">
        <v>9195.48</v>
      </c>
    </row>
    <row r="5737" spans="1:9" x14ac:dyDescent="0.2">
      <c r="A5737" s="141" t="s">
        <v>11481</v>
      </c>
      <c r="B5737" s="142" t="s">
        <v>21111</v>
      </c>
      <c r="C5737" s="143">
        <v>7014</v>
      </c>
      <c r="D5737" s="143">
        <v>55</v>
      </c>
      <c r="E5737" s="144">
        <v>18870.79</v>
      </c>
      <c r="F5737" s="144">
        <v>8329.8799999999992</v>
      </c>
      <c r="G5737" s="144">
        <v>4629.01</v>
      </c>
      <c r="H5737" s="144">
        <v>2008.59</v>
      </c>
      <c r="I5737" s="144">
        <v>14967.48</v>
      </c>
    </row>
    <row r="5738" spans="1:9" x14ac:dyDescent="0.2">
      <c r="A5738" s="141" t="s">
        <v>11483</v>
      </c>
      <c r="B5738" s="142" t="s">
        <v>21112</v>
      </c>
      <c r="C5738" s="143">
        <v>27582</v>
      </c>
      <c r="D5738" s="143">
        <v>268</v>
      </c>
      <c r="E5738" s="144">
        <v>287140.98</v>
      </c>
      <c r="F5738" s="144">
        <v>32756.61</v>
      </c>
      <c r="G5738" s="144">
        <v>22555.9</v>
      </c>
      <c r="H5738" s="144">
        <v>30563.06</v>
      </c>
      <c r="I5738" s="144">
        <v>85875.57</v>
      </c>
    </row>
    <row r="5739" spans="1:9" x14ac:dyDescent="0.2">
      <c r="A5739" s="141" t="s">
        <v>11485</v>
      </c>
      <c r="B5739" s="142" t="s">
        <v>21113</v>
      </c>
      <c r="C5739" s="143">
        <v>1538</v>
      </c>
      <c r="D5739" s="143">
        <v>6</v>
      </c>
      <c r="E5739" s="144">
        <v>3095.71</v>
      </c>
      <c r="F5739" s="144">
        <v>1826.54</v>
      </c>
      <c r="G5739" s="144">
        <v>504.98</v>
      </c>
      <c r="H5739" s="144">
        <v>329.5</v>
      </c>
      <c r="I5739" s="144">
        <v>2661.02</v>
      </c>
    </row>
    <row r="5740" spans="1:9" x14ac:dyDescent="0.2">
      <c r="A5740" s="141" t="s">
        <v>11487</v>
      </c>
      <c r="B5740" s="142" t="s">
        <v>21114</v>
      </c>
      <c r="C5740" s="143">
        <v>9452</v>
      </c>
      <c r="D5740" s="143">
        <v>58</v>
      </c>
      <c r="E5740" s="144">
        <v>16028.38</v>
      </c>
      <c r="F5740" s="144">
        <v>11225.27</v>
      </c>
      <c r="G5740" s="144">
        <v>4881.5</v>
      </c>
      <c r="H5740" s="144">
        <v>1706.05</v>
      </c>
      <c r="I5740" s="144">
        <v>17812.82</v>
      </c>
    </row>
    <row r="5741" spans="1:9" x14ac:dyDescent="0.2">
      <c r="A5741" s="141" t="s">
        <v>11489</v>
      </c>
      <c r="B5741" s="142" t="s">
        <v>21115</v>
      </c>
      <c r="C5741" s="143">
        <v>17594</v>
      </c>
      <c r="D5741" s="143">
        <v>181</v>
      </c>
      <c r="E5741" s="144">
        <v>98596.82</v>
      </c>
      <c r="F5741" s="144">
        <v>20894.78</v>
      </c>
      <c r="G5741" s="144">
        <v>15233.66</v>
      </c>
      <c r="H5741" s="144">
        <v>10494.57</v>
      </c>
      <c r="I5741" s="144">
        <v>46623.01</v>
      </c>
    </row>
    <row r="5742" spans="1:9" x14ac:dyDescent="0.2">
      <c r="A5742" s="141" t="s">
        <v>11491</v>
      </c>
      <c r="B5742" s="142" t="s">
        <v>21116</v>
      </c>
      <c r="C5742" s="143">
        <v>38678</v>
      </c>
      <c r="D5742" s="143">
        <v>285</v>
      </c>
      <c r="E5742" s="144">
        <v>144294.79</v>
      </c>
      <c r="F5742" s="144">
        <v>45934.3</v>
      </c>
      <c r="G5742" s="144">
        <v>23986.69</v>
      </c>
      <c r="H5742" s="144">
        <v>15358.62</v>
      </c>
      <c r="I5742" s="144">
        <v>85279.61</v>
      </c>
    </row>
    <row r="5743" spans="1:9" x14ac:dyDescent="0.2">
      <c r="A5743" s="141" t="s">
        <v>11493</v>
      </c>
      <c r="B5743" s="142" t="s">
        <v>21117</v>
      </c>
      <c r="C5743" s="143">
        <v>9020</v>
      </c>
      <c r="D5743" s="143">
        <v>51</v>
      </c>
      <c r="E5743" s="144">
        <v>17021.080000000002</v>
      </c>
      <c r="F5743" s="144">
        <v>10712.22</v>
      </c>
      <c r="G5743" s="144">
        <v>4292.3500000000004</v>
      </c>
      <c r="H5743" s="144">
        <v>1811.71</v>
      </c>
      <c r="I5743" s="144">
        <v>16816.28</v>
      </c>
    </row>
    <row r="5744" spans="1:9" x14ac:dyDescent="0.2">
      <c r="A5744" s="141" t="s">
        <v>11495</v>
      </c>
      <c r="B5744" s="142" t="s">
        <v>21118</v>
      </c>
      <c r="C5744" s="143">
        <v>6850</v>
      </c>
      <c r="D5744" s="143">
        <v>55</v>
      </c>
      <c r="E5744" s="144">
        <v>14476.02</v>
      </c>
      <c r="F5744" s="144">
        <v>8135.11</v>
      </c>
      <c r="G5744" s="144">
        <v>4629.01</v>
      </c>
      <c r="H5744" s="144">
        <v>1540.82</v>
      </c>
      <c r="I5744" s="144">
        <v>14304.94</v>
      </c>
    </row>
    <row r="5745" spans="1:9" x14ac:dyDescent="0.2">
      <c r="A5745" s="141" t="s">
        <v>11497</v>
      </c>
      <c r="B5745" s="142" t="s">
        <v>21119</v>
      </c>
      <c r="C5745" s="143">
        <v>5147</v>
      </c>
      <c r="D5745" s="143">
        <v>52</v>
      </c>
      <c r="E5745" s="144">
        <v>26450.799999999999</v>
      </c>
      <c r="F5745" s="144">
        <v>6112.62</v>
      </c>
      <c r="G5745" s="144">
        <v>4376.5200000000004</v>
      </c>
      <c r="H5745" s="144">
        <v>2815.4</v>
      </c>
      <c r="I5745" s="144">
        <v>13304.54</v>
      </c>
    </row>
    <row r="5746" spans="1:9" x14ac:dyDescent="0.2">
      <c r="A5746" s="141" t="s">
        <v>11499</v>
      </c>
      <c r="B5746" s="142" t="s">
        <v>21120</v>
      </c>
      <c r="C5746" s="143">
        <v>2038</v>
      </c>
      <c r="D5746" s="143">
        <v>19</v>
      </c>
      <c r="E5746" s="144">
        <v>5906.72</v>
      </c>
      <c r="F5746" s="144">
        <v>2420.34</v>
      </c>
      <c r="G5746" s="144">
        <v>1599.11</v>
      </c>
      <c r="H5746" s="144">
        <v>628.70000000000005</v>
      </c>
      <c r="I5746" s="144">
        <v>4648.1499999999996</v>
      </c>
    </row>
    <row r="5747" spans="1:9" x14ac:dyDescent="0.2">
      <c r="A5747" s="141" t="s">
        <v>11501</v>
      </c>
      <c r="B5747" s="142" t="s">
        <v>21121</v>
      </c>
      <c r="C5747" s="143">
        <v>3648</v>
      </c>
      <c r="D5747" s="143">
        <v>34</v>
      </c>
      <c r="E5747" s="144">
        <v>7988.36</v>
      </c>
      <c r="F5747" s="144">
        <v>4332.3900000000003</v>
      </c>
      <c r="G5747" s="144">
        <v>2861.57</v>
      </c>
      <c r="H5747" s="144">
        <v>850.27</v>
      </c>
      <c r="I5747" s="144">
        <v>8044.23</v>
      </c>
    </row>
    <row r="5748" spans="1:9" x14ac:dyDescent="0.2">
      <c r="A5748" s="141" t="s">
        <v>11503</v>
      </c>
      <c r="B5748" s="142" t="s">
        <v>21122</v>
      </c>
      <c r="C5748" s="143">
        <v>13856</v>
      </c>
      <c r="D5748" s="143">
        <v>131</v>
      </c>
      <c r="E5748" s="144">
        <v>64678</v>
      </c>
      <c r="F5748" s="144">
        <v>16455.5</v>
      </c>
      <c r="G5748" s="144">
        <v>11025.46</v>
      </c>
      <c r="H5748" s="144">
        <v>6884.28</v>
      </c>
      <c r="I5748" s="144">
        <v>34365.24</v>
      </c>
    </row>
    <row r="5749" spans="1:9" x14ac:dyDescent="0.2">
      <c r="A5749" s="141" t="s">
        <v>11505</v>
      </c>
      <c r="B5749" s="142" t="s">
        <v>21123</v>
      </c>
      <c r="C5749" s="143">
        <v>2604</v>
      </c>
      <c r="D5749" s="143">
        <v>11</v>
      </c>
      <c r="E5749" s="144">
        <v>8508.0400000000009</v>
      </c>
      <c r="F5749" s="144">
        <v>3092.53</v>
      </c>
      <c r="G5749" s="144">
        <v>925.8</v>
      </c>
      <c r="H5749" s="144">
        <v>905.59</v>
      </c>
      <c r="I5749" s="144">
        <v>4923.92</v>
      </c>
    </row>
    <row r="5750" spans="1:9" x14ac:dyDescent="0.2">
      <c r="A5750" s="141" t="s">
        <v>11507</v>
      </c>
      <c r="B5750" s="142" t="s">
        <v>21124</v>
      </c>
      <c r="C5750" s="143">
        <v>10896</v>
      </c>
      <c r="D5750" s="143">
        <v>94</v>
      </c>
      <c r="E5750" s="144">
        <v>33722.44</v>
      </c>
      <c r="F5750" s="144">
        <v>12940.18</v>
      </c>
      <c r="G5750" s="144">
        <v>7911.4</v>
      </c>
      <c r="H5750" s="144">
        <v>3589.39</v>
      </c>
      <c r="I5750" s="144">
        <v>24440.97</v>
      </c>
    </row>
    <row r="5751" spans="1:9" x14ac:dyDescent="0.2">
      <c r="A5751" s="141" t="s">
        <v>11509</v>
      </c>
      <c r="B5751" s="142" t="s">
        <v>21125</v>
      </c>
      <c r="C5751" s="143">
        <v>2999</v>
      </c>
      <c r="D5751" s="143">
        <v>18</v>
      </c>
      <c r="E5751" s="144">
        <v>5970.09</v>
      </c>
      <c r="F5751" s="144">
        <v>3561.64</v>
      </c>
      <c r="G5751" s="144">
        <v>1514.95</v>
      </c>
      <c r="H5751" s="144">
        <v>635.45000000000005</v>
      </c>
      <c r="I5751" s="144">
        <v>5712.04</v>
      </c>
    </row>
    <row r="5752" spans="1:9" x14ac:dyDescent="0.2">
      <c r="A5752" s="141" t="s">
        <v>11511</v>
      </c>
      <c r="B5752" s="142" t="s">
        <v>21126</v>
      </c>
      <c r="C5752" s="143">
        <v>11873</v>
      </c>
      <c r="D5752" s="143">
        <v>66</v>
      </c>
      <c r="E5752" s="144">
        <v>16873.86</v>
      </c>
      <c r="F5752" s="144">
        <v>14100.47</v>
      </c>
      <c r="G5752" s="144">
        <v>5554.82</v>
      </c>
      <c r="H5752" s="144">
        <v>1796.04</v>
      </c>
      <c r="I5752" s="144">
        <v>21451.33</v>
      </c>
    </row>
    <row r="5753" spans="1:9" x14ac:dyDescent="0.2">
      <c r="A5753" s="141" t="s">
        <v>11513</v>
      </c>
      <c r="B5753" s="142" t="s">
        <v>21127</v>
      </c>
      <c r="C5753" s="143">
        <v>1513</v>
      </c>
      <c r="D5753" s="143">
        <v>12</v>
      </c>
      <c r="E5753" s="144">
        <v>3003.28</v>
      </c>
      <c r="F5753" s="144">
        <v>1796.85</v>
      </c>
      <c r="G5753" s="144">
        <v>1009.97</v>
      </c>
      <c r="H5753" s="144">
        <v>319.66000000000003</v>
      </c>
      <c r="I5753" s="144">
        <v>3126.48</v>
      </c>
    </row>
    <row r="5754" spans="1:9" x14ac:dyDescent="0.2">
      <c r="A5754" s="141" t="s">
        <v>11515</v>
      </c>
      <c r="B5754" s="142" t="s">
        <v>21128</v>
      </c>
      <c r="C5754" s="143">
        <v>39204</v>
      </c>
      <c r="D5754" s="143">
        <v>505</v>
      </c>
      <c r="E5754" s="144">
        <v>543224.76</v>
      </c>
      <c r="F5754" s="144">
        <v>46558.98</v>
      </c>
      <c r="G5754" s="144">
        <v>42502.73</v>
      </c>
      <c r="H5754" s="144">
        <v>57820.42</v>
      </c>
      <c r="I5754" s="144">
        <v>146882.13</v>
      </c>
    </row>
    <row r="5755" spans="1:9" x14ac:dyDescent="0.2">
      <c r="A5755" s="141" t="s">
        <v>11517</v>
      </c>
      <c r="B5755" s="142" t="s">
        <v>21129</v>
      </c>
      <c r="C5755" s="143">
        <v>4223</v>
      </c>
      <c r="D5755" s="143">
        <v>99</v>
      </c>
      <c r="E5755" s="144">
        <v>47822.15</v>
      </c>
      <c r="F5755" s="144">
        <v>5015.2700000000004</v>
      </c>
      <c r="G5755" s="144">
        <v>8332.2199999999993</v>
      </c>
      <c r="H5755" s="144">
        <v>5090.1499999999996</v>
      </c>
      <c r="I5755" s="144">
        <v>18437.64</v>
      </c>
    </row>
    <row r="5756" spans="1:9" x14ac:dyDescent="0.2">
      <c r="A5756" s="141" t="s">
        <v>11519</v>
      </c>
      <c r="B5756" s="142" t="s">
        <v>21130</v>
      </c>
      <c r="C5756" s="143">
        <v>1431</v>
      </c>
      <c r="D5756" s="143">
        <v>31</v>
      </c>
      <c r="E5756" s="144">
        <v>10721.24</v>
      </c>
      <c r="F5756" s="144">
        <v>1699.46</v>
      </c>
      <c r="G5756" s="144">
        <v>2609.08</v>
      </c>
      <c r="H5756" s="144">
        <v>1141.1600000000001</v>
      </c>
      <c r="I5756" s="144">
        <v>5449.7</v>
      </c>
    </row>
    <row r="5757" spans="1:9" x14ac:dyDescent="0.2">
      <c r="A5757" s="141" t="s">
        <v>11521</v>
      </c>
      <c r="B5757" s="142" t="s">
        <v>21131</v>
      </c>
      <c r="C5757" s="143">
        <v>3376</v>
      </c>
      <c r="D5757" s="143">
        <v>32</v>
      </c>
      <c r="E5757" s="144">
        <v>15465.33</v>
      </c>
      <c r="F5757" s="144">
        <v>4009.37</v>
      </c>
      <c r="G5757" s="144">
        <v>2693.24</v>
      </c>
      <c r="H5757" s="144">
        <v>1646.12</v>
      </c>
      <c r="I5757" s="144">
        <v>8348.73</v>
      </c>
    </row>
    <row r="5758" spans="1:9" x14ac:dyDescent="0.2">
      <c r="A5758" s="141" t="s">
        <v>11523</v>
      </c>
      <c r="B5758" s="142" t="s">
        <v>21132</v>
      </c>
      <c r="C5758" s="143">
        <v>5646</v>
      </c>
      <c r="D5758" s="143">
        <v>141</v>
      </c>
      <c r="E5758" s="144">
        <v>49774.3</v>
      </c>
      <c r="F5758" s="144">
        <v>6705.23</v>
      </c>
      <c r="G5758" s="144">
        <v>11867.1</v>
      </c>
      <c r="H5758" s="144">
        <v>5297.94</v>
      </c>
      <c r="I5758" s="144">
        <v>23870.27</v>
      </c>
    </row>
    <row r="5759" spans="1:9" x14ac:dyDescent="0.2">
      <c r="A5759" s="141" t="s">
        <v>11525</v>
      </c>
      <c r="B5759" s="142" t="s">
        <v>21133</v>
      </c>
      <c r="C5759" s="143">
        <v>22088</v>
      </c>
      <c r="D5759" s="143">
        <v>264</v>
      </c>
      <c r="E5759" s="144">
        <v>267860.2</v>
      </c>
      <c r="F5759" s="144">
        <v>26231.89</v>
      </c>
      <c r="G5759" s="144">
        <v>22219.25</v>
      </c>
      <c r="H5759" s="144">
        <v>28510.83</v>
      </c>
      <c r="I5759" s="144">
        <v>76961.97</v>
      </c>
    </row>
    <row r="5760" spans="1:9" x14ac:dyDescent="0.2">
      <c r="A5760" s="141" t="s">
        <v>11527</v>
      </c>
      <c r="B5760" s="142" t="s">
        <v>21134</v>
      </c>
      <c r="C5760" s="143">
        <v>14026</v>
      </c>
      <c r="D5760" s="143">
        <v>121</v>
      </c>
      <c r="E5760" s="144">
        <v>169180.25</v>
      </c>
      <c r="F5760" s="144">
        <v>16657.39</v>
      </c>
      <c r="G5760" s="144">
        <v>10183.82</v>
      </c>
      <c r="H5760" s="144">
        <v>18007.419999999998</v>
      </c>
      <c r="I5760" s="144">
        <v>44848.63</v>
      </c>
    </row>
    <row r="5761" spans="1:9" x14ac:dyDescent="0.2">
      <c r="A5761" s="141" t="s">
        <v>11529</v>
      </c>
      <c r="B5761" s="142" t="s">
        <v>21135</v>
      </c>
      <c r="C5761" s="143">
        <v>608</v>
      </c>
      <c r="D5761" s="143">
        <v>6</v>
      </c>
      <c r="E5761" s="144">
        <v>1162.1600000000001</v>
      </c>
      <c r="F5761" s="144">
        <v>722.06</v>
      </c>
      <c r="G5761" s="144">
        <v>504.98</v>
      </c>
      <c r="H5761" s="144">
        <v>123.7</v>
      </c>
      <c r="I5761" s="144">
        <v>1350.74</v>
      </c>
    </row>
    <row r="5762" spans="1:9" x14ac:dyDescent="0.2">
      <c r="A5762" s="141" t="s">
        <v>11531</v>
      </c>
      <c r="B5762" s="142" t="s">
        <v>21136</v>
      </c>
      <c r="C5762" s="143">
        <v>8491</v>
      </c>
      <c r="D5762" s="143">
        <v>52</v>
      </c>
      <c r="E5762" s="144">
        <v>15652.45</v>
      </c>
      <c r="F5762" s="144">
        <v>10083.98</v>
      </c>
      <c r="G5762" s="144">
        <v>4376.5200000000004</v>
      </c>
      <c r="H5762" s="144">
        <v>1666.03</v>
      </c>
      <c r="I5762" s="144">
        <v>16126.53</v>
      </c>
    </row>
    <row r="5763" spans="1:9" x14ac:dyDescent="0.2">
      <c r="A5763" s="141" t="s">
        <v>11533</v>
      </c>
      <c r="B5763" s="142" t="s">
        <v>21137</v>
      </c>
      <c r="C5763" s="143">
        <v>4247</v>
      </c>
      <c r="D5763" s="143">
        <v>42</v>
      </c>
      <c r="E5763" s="144">
        <v>27663.91</v>
      </c>
      <c r="F5763" s="144">
        <v>5043.7700000000004</v>
      </c>
      <c r="G5763" s="144">
        <v>3534.88</v>
      </c>
      <c r="H5763" s="144">
        <v>2944.53</v>
      </c>
      <c r="I5763" s="144">
        <v>11523.18</v>
      </c>
    </row>
    <row r="5764" spans="1:9" x14ac:dyDescent="0.2">
      <c r="A5764" s="141" t="s">
        <v>11535</v>
      </c>
      <c r="B5764" s="142" t="s">
        <v>21138</v>
      </c>
      <c r="C5764" s="143">
        <v>684234</v>
      </c>
      <c r="D5764" s="143">
        <v>8573</v>
      </c>
      <c r="E5764" s="144">
        <v>7115003.9299999997</v>
      </c>
      <c r="F5764" s="144">
        <v>812601.79</v>
      </c>
      <c r="G5764" s="144">
        <v>721536.46</v>
      </c>
      <c r="H5764" s="144">
        <v>757315.55</v>
      </c>
      <c r="I5764" s="144">
        <v>2291453.7999999998</v>
      </c>
    </row>
    <row r="5765" spans="1:9" x14ac:dyDescent="0.2">
      <c r="A5765" s="141" t="s">
        <v>11537</v>
      </c>
      <c r="B5765" s="142" t="s">
        <v>21139</v>
      </c>
      <c r="C5765" s="143">
        <v>9508</v>
      </c>
      <c r="D5765" s="143">
        <v>58</v>
      </c>
      <c r="E5765" s="144">
        <v>22741.99</v>
      </c>
      <c r="F5765" s="144">
        <v>11291.78</v>
      </c>
      <c r="G5765" s="144">
        <v>4881.5</v>
      </c>
      <c r="H5765" s="144">
        <v>2420.64</v>
      </c>
      <c r="I5765" s="144">
        <v>18593.919999999998</v>
      </c>
    </row>
    <row r="5766" spans="1:9" x14ac:dyDescent="0.2">
      <c r="A5766" s="141" t="s">
        <v>11539</v>
      </c>
      <c r="B5766" s="142" t="s">
        <v>21140</v>
      </c>
      <c r="C5766" s="143">
        <v>25370</v>
      </c>
      <c r="D5766" s="143">
        <v>239</v>
      </c>
      <c r="E5766" s="144">
        <v>193857.04</v>
      </c>
      <c r="F5766" s="144">
        <v>30129.62</v>
      </c>
      <c r="G5766" s="144">
        <v>20115.150000000001</v>
      </c>
      <c r="H5766" s="144">
        <v>20633.990000000002</v>
      </c>
      <c r="I5766" s="144">
        <v>70878.759999999995</v>
      </c>
    </row>
    <row r="5767" spans="1:9" x14ac:dyDescent="0.2">
      <c r="A5767" s="141" t="s">
        <v>11541</v>
      </c>
      <c r="B5767" s="142" t="s">
        <v>21141</v>
      </c>
      <c r="C5767" s="143">
        <v>9086</v>
      </c>
      <c r="D5767" s="143">
        <v>41</v>
      </c>
      <c r="E5767" s="144">
        <v>10597.55</v>
      </c>
      <c r="F5767" s="144">
        <v>10790.61</v>
      </c>
      <c r="G5767" s="144">
        <v>3450.72</v>
      </c>
      <c r="H5767" s="144">
        <v>1127.99</v>
      </c>
      <c r="I5767" s="144">
        <v>15369.32</v>
      </c>
    </row>
    <row r="5768" spans="1:9" x14ac:dyDescent="0.2">
      <c r="A5768" s="141" t="s">
        <v>11543</v>
      </c>
      <c r="B5768" s="142" t="s">
        <v>21142</v>
      </c>
      <c r="C5768" s="143">
        <v>51145</v>
      </c>
      <c r="D5768" s="143">
        <v>428</v>
      </c>
      <c r="E5768" s="144">
        <v>290438.40999999997</v>
      </c>
      <c r="F5768" s="144">
        <v>60740.22</v>
      </c>
      <c r="G5768" s="144">
        <v>36022.120000000003</v>
      </c>
      <c r="H5768" s="144">
        <v>30914.04</v>
      </c>
      <c r="I5768" s="144">
        <v>127676.38</v>
      </c>
    </row>
    <row r="5769" spans="1:9" x14ac:dyDescent="0.2">
      <c r="A5769" s="141" t="s">
        <v>11545</v>
      </c>
      <c r="B5769" s="142" t="s">
        <v>21143</v>
      </c>
      <c r="C5769" s="143">
        <v>7894</v>
      </c>
      <c r="D5769" s="143">
        <v>100</v>
      </c>
      <c r="E5769" s="144">
        <v>49457.82</v>
      </c>
      <c r="F5769" s="144">
        <v>9374.98</v>
      </c>
      <c r="G5769" s="144">
        <v>8416.3799999999992</v>
      </c>
      <c r="H5769" s="144">
        <v>5264.26</v>
      </c>
      <c r="I5769" s="144">
        <v>23055.62</v>
      </c>
    </row>
    <row r="5770" spans="1:9" x14ac:dyDescent="0.2">
      <c r="A5770" s="141" t="s">
        <v>11547</v>
      </c>
      <c r="B5770" s="142" t="s">
        <v>21144</v>
      </c>
      <c r="C5770" s="143">
        <v>4531</v>
      </c>
      <c r="D5770" s="143">
        <v>33</v>
      </c>
      <c r="E5770" s="144">
        <v>6586.46</v>
      </c>
      <c r="F5770" s="144">
        <v>5381.05</v>
      </c>
      <c r="G5770" s="144">
        <v>2777.41</v>
      </c>
      <c r="H5770" s="144">
        <v>701.06</v>
      </c>
      <c r="I5770" s="144">
        <v>8859.52</v>
      </c>
    </row>
    <row r="5771" spans="1:9" x14ac:dyDescent="0.2">
      <c r="A5771" s="141" t="s">
        <v>11549</v>
      </c>
      <c r="B5771" s="142" t="s">
        <v>21145</v>
      </c>
      <c r="C5771" s="143">
        <v>6673</v>
      </c>
      <c r="D5771" s="143">
        <v>35</v>
      </c>
      <c r="E5771" s="144">
        <v>8277.11</v>
      </c>
      <c r="F5771" s="144">
        <v>7924.91</v>
      </c>
      <c r="G5771" s="144">
        <v>2945.74</v>
      </c>
      <c r="H5771" s="144">
        <v>881.01</v>
      </c>
      <c r="I5771" s="144">
        <v>11751.66</v>
      </c>
    </row>
    <row r="5772" spans="1:9" x14ac:dyDescent="0.2">
      <c r="A5772" s="141" t="s">
        <v>11551</v>
      </c>
      <c r="B5772" s="142" t="s">
        <v>21146</v>
      </c>
      <c r="C5772" s="143">
        <v>4892</v>
      </c>
      <c r="D5772" s="143">
        <v>34</v>
      </c>
      <c r="E5772" s="144">
        <v>11665.92</v>
      </c>
      <c r="F5772" s="144">
        <v>5809.78</v>
      </c>
      <c r="G5772" s="144">
        <v>2861.57</v>
      </c>
      <c r="H5772" s="144">
        <v>1241.71</v>
      </c>
      <c r="I5772" s="144">
        <v>9913.06</v>
      </c>
    </row>
    <row r="5773" spans="1:9" x14ac:dyDescent="0.2">
      <c r="A5773" s="141" t="s">
        <v>11553</v>
      </c>
      <c r="B5773" s="142" t="s">
        <v>21147</v>
      </c>
      <c r="C5773" s="143">
        <v>1076</v>
      </c>
      <c r="D5773" s="143">
        <v>11</v>
      </c>
      <c r="E5773" s="144">
        <v>2738.54</v>
      </c>
      <c r="F5773" s="144">
        <v>1277.8599999999999</v>
      </c>
      <c r="G5773" s="144">
        <v>925.8</v>
      </c>
      <c r="H5773" s="144">
        <v>291.49</v>
      </c>
      <c r="I5773" s="144">
        <v>2495.15</v>
      </c>
    </row>
    <row r="5774" spans="1:9" x14ac:dyDescent="0.2">
      <c r="A5774" s="141" t="s">
        <v>11555</v>
      </c>
      <c r="B5774" s="142" t="s">
        <v>21148</v>
      </c>
      <c r="C5774" s="143">
        <v>7811</v>
      </c>
      <c r="D5774" s="143">
        <v>29</v>
      </c>
      <c r="E5774" s="144">
        <v>6347.14</v>
      </c>
      <c r="F5774" s="144">
        <v>9276.41</v>
      </c>
      <c r="G5774" s="144">
        <v>2440.75</v>
      </c>
      <c r="H5774" s="144">
        <v>675.58</v>
      </c>
      <c r="I5774" s="144">
        <v>12392.74</v>
      </c>
    </row>
    <row r="5775" spans="1:9" x14ac:dyDescent="0.2">
      <c r="A5775" s="141" t="s">
        <v>11557</v>
      </c>
      <c r="B5775" s="142" t="s">
        <v>21149</v>
      </c>
      <c r="C5775" s="143">
        <v>19251</v>
      </c>
      <c r="D5775" s="143">
        <v>134</v>
      </c>
      <c r="E5775" s="144">
        <v>72848.160000000003</v>
      </c>
      <c r="F5775" s="144">
        <v>22862.639999999999</v>
      </c>
      <c r="G5775" s="144">
        <v>11277.95</v>
      </c>
      <c r="H5775" s="144">
        <v>7753.9</v>
      </c>
      <c r="I5775" s="144">
        <v>41894.49</v>
      </c>
    </row>
    <row r="5776" spans="1:9" x14ac:dyDescent="0.2">
      <c r="A5776" s="141" t="s">
        <v>11559</v>
      </c>
      <c r="B5776" s="142" t="s">
        <v>21150</v>
      </c>
      <c r="C5776" s="143">
        <v>3347</v>
      </c>
      <c r="D5776" s="143">
        <v>28</v>
      </c>
      <c r="E5776" s="144">
        <v>11583.8</v>
      </c>
      <c r="F5776" s="144">
        <v>3974.93</v>
      </c>
      <c r="G5776" s="144">
        <v>2356.58</v>
      </c>
      <c r="H5776" s="144">
        <v>1232.97</v>
      </c>
      <c r="I5776" s="144">
        <v>7564.48</v>
      </c>
    </row>
    <row r="5777" spans="1:9" x14ac:dyDescent="0.2">
      <c r="A5777" s="141" t="s">
        <v>11561</v>
      </c>
      <c r="B5777" s="142" t="s">
        <v>21151</v>
      </c>
      <c r="C5777" s="143">
        <v>5826</v>
      </c>
      <c r="D5777" s="143">
        <v>64</v>
      </c>
      <c r="E5777" s="144">
        <v>16246.17</v>
      </c>
      <c r="F5777" s="144">
        <v>6919.01</v>
      </c>
      <c r="G5777" s="144">
        <v>5386.49</v>
      </c>
      <c r="H5777" s="144">
        <v>1729.23</v>
      </c>
      <c r="I5777" s="144">
        <v>14034.73</v>
      </c>
    </row>
    <row r="5778" spans="1:9" x14ac:dyDescent="0.2">
      <c r="A5778" s="141" t="s">
        <v>11563</v>
      </c>
      <c r="B5778" s="142" t="s">
        <v>21152</v>
      </c>
      <c r="C5778" s="143">
        <v>8667</v>
      </c>
      <c r="D5778" s="143">
        <v>100</v>
      </c>
      <c r="E5778" s="144">
        <v>38402.85</v>
      </c>
      <c r="F5778" s="144">
        <v>10293</v>
      </c>
      <c r="G5778" s="144">
        <v>8416.3799999999992</v>
      </c>
      <c r="H5778" s="144">
        <v>4087.57</v>
      </c>
      <c r="I5778" s="144">
        <v>22796.95</v>
      </c>
    </row>
    <row r="5779" spans="1:9" x14ac:dyDescent="0.2">
      <c r="A5779" s="141" t="s">
        <v>11565</v>
      </c>
      <c r="B5779" s="142" t="s">
        <v>21153</v>
      </c>
      <c r="C5779" s="143">
        <v>2340</v>
      </c>
      <c r="D5779" s="143">
        <v>2</v>
      </c>
      <c r="E5779" s="144">
        <v>373.22</v>
      </c>
      <c r="F5779" s="144">
        <v>2779</v>
      </c>
      <c r="G5779" s="144">
        <v>168.33</v>
      </c>
      <c r="H5779" s="144">
        <v>39.729999999999997</v>
      </c>
      <c r="I5779" s="144">
        <v>2987.06</v>
      </c>
    </row>
    <row r="5780" spans="1:9" x14ac:dyDescent="0.2">
      <c r="A5780" s="141" t="s">
        <v>11567</v>
      </c>
      <c r="B5780" s="142" t="s">
        <v>21154</v>
      </c>
      <c r="C5780" s="143">
        <v>273</v>
      </c>
      <c r="D5780" s="143">
        <v>13</v>
      </c>
      <c r="E5780" s="144">
        <v>2888.12</v>
      </c>
      <c r="F5780" s="144">
        <v>324.22000000000003</v>
      </c>
      <c r="G5780" s="144">
        <v>1094.1300000000001</v>
      </c>
      <c r="H5780" s="144">
        <v>307.41000000000003</v>
      </c>
      <c r="I5780" s="144">
        <v>1725.76</v>
      </c>
    </row>
    <row r="5781" spans="1:9" x14ac:dyDescent="0.2">
      <c r="A5781" s="141" t="s">
        <v>11569</v>
      </c>
      <c r="B5781" s="142" t="s">
        <v>21155</v>
      </c>
      <c r="C5781" s="143">
        <v>55</v>
      </c>
      <c r="D5781" s="143">
        <v>5</v>
      </c>
      <c r="E5781" s="144">
        <v>40810.67</v>
      </c>
      <c r="F5781" s="144">
        <v>65.319999999999993</v>
      </c>
      <c r="G5781" s="144">
        <v>420.82</v>
      </c>
      <c r="H5781" s="144">
        <v>4343.8599999999997</v>
      </c>
      <c r="I5781" s="144">
        <v>4830</v>
      </c>
    </row>
    <row r="5782" spans="1:9" x14ac:dyDescent="0.2">
      <c r="A5782" s="141" t="s">
        <v>11571</v>
      </c>
      <c r="B5782" s="142" t="s">
        <v>21156</v>
      </c>
      <c r="C5782" s="143">
        <v>3006</v>
      </c>
      <c r="D5782" s="143">
        <v>83</v>
      </c>
      <c r="E5782" s="144">
        <v>47676.7</v>
      </c>
      <c r="F5782" s="144">
        <v>3569.95</v>
      </c>
      <c r="G5782" s="144">
        <v>6985.6</v>
      </c>
      <c r="H5782" s="144">
        <v>5074.67</v>
      </c>
      <c r="I5782" s="144">
        <v>15630.22</v>
      </c>
    </row>
    <row r="5783" spans="1:9" x14ac:dyDescent="0.2">
      <c r="A5783" s="141" t="s">
        <v>11573</v>
      </c>
      <c r="B5783" s="142" t="s">
        <v>21157</v>
      </c>
      <c r="C5783" s="143">
        <v>196</v>
      </c>
      <c r="D5783" s="143">
        <v>4</v>
      </c>
      <c r="E5783" s="144">
        <v>4240.47</v>
      </c>
      <c r="F5783" s="144">
        <v>232.77</v>
      </c>
      <c r="G5783" s="144">
        <v>336.66</v>
      </c>
      <c r="H5783" s="144">
        <v>451.35</v>
      </c>
      <c r="I5783" s="144">
        <v>1020.78</v>
      </c>
    </row>
    <row r="5784" spans="1:9" x14ac:dyDescent="0.2">
      <c r="A5784" s="141" t="s">
        <v>11575</v>
      </c>
      <c r="B5784" s="142" t="s">
        <v>21158</v>
      </c>
      <c r="C5784" s="143">
        <v>116</v>
      </c>
      <c r="D5784" s="143">
        <v>7</v>
      </c>
      <c r="E5784" s="144">
        <v>2545.6999999999998</v>
      </c>
      <c r="F5784" s="144">
        <v>137.76</v>
      </c>
      <c r="G5784" s="144">
        <v>589.14</v>
      </c>
      <c r="H5784" s="144">
        <v>270.95999999999998</v>
      </c>
      <c r="I5784" s="144">
        <v>997.86</v>
      </c>
    </row>
    <row r="5785" spans="1:9" x14ac:dyDescent="0.2">
      <c r="A5785" s="141" t="s">
        <v>11577</v>
      </c>
      <c r="B5785" s="142" t="s">
        <v>21159</v>
      </c>
      <c r="C5785" s="143">
        <v>51</v>
      </c>
      <c r="D5785" s="143">
        <v>4</v>
      </c>
      <c r="E5785" s="144">
        <v>59056.99</v>
      </c>
      <c r="F5785" s="144">
        <v>60.57</v>
      </c>
      <c r="G5785" s="144">
        <v>336.66</v>
      </c>
      <c r="H5785" s="144">
        <v>6285.98</v>
      </c>
      <c r="I5785" s="144">
        <v>6683.21</v>
      </c>
    </row>
    <row r="5786" spans="1:9" x14ac:dyDescent="0.2">
      <c r="A5786" s="141" t="s">
        <v>11579</v>
      </c>
      <c r="B5786" s="142" t="s">
        <v>21160</v>
      </c>
      <c r="C5786" s="143">
        <v>86</v>
      </c>
      <c r="D5786" s="143">
        <v>3</v>
      </c>
      <c r="E5786" s="144">
        <v>2246.35</v>
      </c>
      <c r="F5786" s="144">
        <v>102.14</v>
      </c>
      <c r="G5786" s="144">
        <v>252.49</v>
      </c>
      <c r="H5786" s="144">
        <v>239.1</v>
      </c>
      <c r="I5786" s="144">
        <v>593.73</v>
      </c>
    </row>
    <row r="5787" spans="1:9" x14ac:dyDescent="0.2">
      <c r="A5787" s="141" t="s">
        <v>11581</v>
      </c>
      <c r="B5787" s="142" t="s">
        <v>21161</v>
      </c>
      <c r="C5787" s="143">
        <v>29</v>
      </c>
      <c r="D5787" s="143">
        <v>1</v>
      </c>
      <c r="E5787" s="144">
        <v>385.67</v>
      </c>
      <c r="F5787" s="144">
        <v>34.44</v>
      </c>
      <c r="G5787" s="144">
        <v>84.16</v>
      </c>
      <c r="H5787" s="144">
        <v>41.05</v>
      </c>
      <c r="I5787" s="144">
        <v>159.65</v>
      </c>
    </row>
    <row r="5788" spans="1:9" x14ac:dyDescent="0.2">
      <c r="A5788" s="141" t="s">
        <v>11583</v>
      </c>
      <c r="B5788" s="142" t="s">
        <v>21162</v>
      </c>
      <c r="C5788" s="143">
        <v>17</v>
      </c>
      <c r="D5788" s="143">
        <v>0</v>
      </c>
      <c r="E5788" s="144">
        <v>0</v>
      </c>
      <c r="F5788" s="144">
        <v>20.190000000000001</v>
      </c>
      <c r="G5788" s="144">
        <v>0</v>
      </c>
      <c r="H5788" s="144">
        <v>0</v>
      </c>
      <c r="I5788" s="144">
        <v>20.190000000000001</v>
      </c>
    </row>
    <row r="5789" spans="1:9" x14ac:dyDescent="0.2">
      <c r="A5789" s="141" t="s">
        <v>11585</v>
      </c>
      <c r="B5789" s="142" t="s">
        <v>21163</v>
      </c>
      <c r="C5789" s="143">
        <v>32</v>
      </c>
      <c r="D5789" s="143">
        <v>0</v>
      </c>
      <c r="E5789" s="144">
        <v>0</v>
      </c>
      <c r="F5789" s="144">
        <v>38</v>
      </c>
      <c r="G5789" s="144">
        <v>0</v>
      </c>
      <c r="H5789" s="144">
        <v>0</v>
      </c>
      <c r="I5789" s="144">
        <v>38</v>
      </c>
    </row>
    <row r="5790" spans="1:9" x14ac:dyDescent="0.2">
      <c r="A5790" s="141" t="s">
        <v>11587</v>
      </c>
      <c r="B5790" s="142" t="s">
        <v>21164</v>
      </c>
      <c r="C5790" s="143">
        <v>33</v>
      </c>
      <c r="D5790" s="143">
        <v>1</v>
      </c>
      <c r="E5790" s="144">
        <v>385.67</v>
      </c>
      <c r="F5790" s="144">
        <v>39.19</v>
      </c>
      <c r="G5790" s="144">
        <v>84.16</v>
      </c>
      <c r="H5790" s="144">
        <v>41.05</v>
      </c>
      <c r="I5790" s="144">
        <v>164.4</v>
      </c>
    </row>
    <row r="5791" spans="1:9" x14ac:dyDescent="0.2">
      <c r="A5791" s="141" t="s">
        <v>11589</v>
      </c>
      <c r="B5791" s="142" t="s">
        <v>21165</v>
      </c>
      <c r="C5791" s="143">
        <v>56</v>
      </c>
      <c r="D5791" s="143">
        <v>4</v>
      </c>
      <c r="E5791" s="144">
        <v>32561.99</v>
      </c>
      <c r="F5791" s="144">
        <v>66.5</v>
      </c>
      <c r="G5791" s="144">
        <v>336.66</v>
      </c>
      <c r="H5791" s="144">
        <v>3465.87</v>
      </c>
      <c r="I5791" s="144">
        <v>3869.03</v>
      </c>
    </row>
    <row r="5792" spans="1:9" x14ac:dyDescent="0.2">
      <c r="A5792" s="141" t="s">
        <v>11591</v>
      </c>
      <c r="B5792" s="142" t="s">
        <v>21166</v>
      </c>
      <c r="C5792" s="143">
        <v>26</v>
      </c>
      <c r="D5792" s="143">
        <v>1</v>
      </c>
      <c r="E5792" s="144">
        <v>33536.5</v>
      </c>
      <c r="F5792" s="144">
        <v>30.88</v>
      </c>
      <c r="G5792" s="144">
        <v>84.16</v>
      </c>
      <c r="H5792" s="144">
        <v>3569.6</v>
      </c>
      <c r="I5792" s="144">
        <v>3684.64</v>
      </c>
    </row>
    <row r="5793" spans="1:9" x14ac:dyDescent="0.2">
      <c r="A5793" s="141" t="s">
        <v>11593</v>
      </c>
      <c r="B5793" s="142" t="s">
        <v>21167</v>
      </c>
      <c r="C5793" s="143">
        <v>22</v>
      </c>
      <c r="D5793" s="143">
        <v>1</v>
      </c>
      <c r="E5793" s="144">
        <v>268.79000000000002</v>
      </c>
      <c r="F5793" s="144">
        <v>26.13</v>
      </c>
      <c r="G5793" s="144">
        <v>84.16</v>
      </c>
      <c r="H5793" s="144">
        <v>28.61</v>
      </c>
      <c r="I5793" s="144">
        <v>138.9</v>
      </c>
    </row>
    <row r="5794" spans="1:9" x14ac:dyDescent="0.2">
      <c r="A5794" s="141" t="s">
        <v>11595</v>
      </c>
      <c r="B5794" s="142" t="s">
        <v>21168</v>
      </c>
      <c r="C5794" s="143">
        <v>188</v>
      </c>
      <c r="D5794" s="143">
        <v>1</v>
      </c>
      <c r="E5794" s="144">
        <v>314.37</v>
      </c>
      <c r="F5794" s="144">
        <v>223.27</v>
      </c>
      <c r="G5794" s="144">
        <v>84.16</v>
      </c>
      <c r="H5794" s="144">
        <v>33.46</v>
      </c>
      <c r="I5794" s="144">
        <v>340.89</v>
      </c>
    </row>
    <row r="5795" spans="1:9" x14ac:dyDescent="0.2">
      <c r="A5795" s="141" t="s">
        <v>11597</v>
      </c>
      <c r="B5795" s="142" t="s">
        <v>21169</v>
      </c>
      <c r="C5795" s="143">
        <v>124</v>
      </c>
      <c r="D5795" s="143">
        <v>10</v>
      </c>
      <c r="E5795" s="144">
        <v>22061.85</v>
      </c>
      <c r="F5795" s="144">
        <v>147.26</v>
      </c>
      <c r="G5795" s="144">
        <v>841.64</v>
      </c>
      <c r="H5795" s="144">
        <v>2348.25</v>
      </c>
      <c r="I5795" s="144">
        <v>3337.15</v>
      </c>
    </row>
    <row r="5796" spans="1:9" x14ac:dyDescent="0.2">
      <c r="A5796" s="141" t="s">
        <v>11599</v>
      </c>
      <c r="B5796" s="142" t="s">
        <v>21170</v>
      </c>
      <c r="C5796" s="143">
        <v>640</v>
      </c>
      <c r="D5796" s="143">
        <v>5</v>
      </c>
      <c r="E5796" s="144">
        <v>1078.54</v>
      </c>
      <c r="F5796" s="144">
        <v>760.07</v>
      </c>
      <c r="G5796" s="144">
        <v>420.82</v>
      </c>
      <c r="H5796" s="144">
        <v>114.8</v>
      </c>
      <c r="I5796" s="144">
        <v>1295.69</v>
      </c>
    </row>
    <row r="5797" spans="1:9" x14ac:dyDescent="0.2">
      <c r="A5797" s="141" t="s">
        <v>11601</v>
      </c>
      <c r="B5797" s="142" t="s">
        <v>21171</v>
      </c>
      <c r="C5797" s="143">
        <v>5411</v>
      </c>
      <c r="D5797" s="143">
        <v>144</v>
      </c>
      <c r="E5797" s="144">
        <v>160368.79</v>
      </c>
      <c r="F5797" s="144">
        <v>6426.14</v>
      </c>
      <c r="G5797" s="144">
        <v>12119.59</v>
      </c>
      <c r="H5797" s="144">
        <v>17069.53</v>
      </c>
      <c r="I5797" s="144">
        <v>35615.26</v>
      </c>
    </row>
    <row r="5798" spans="1:9" x14ac:dyDescent="0.2">
      <c r="A5798" s="141" t="s">
        <v>11603</v>
      </c>
      <c r="B5798" s="142" t="s">
        <v>21172</v>
      </c>
      <c r="C5798" s="143">
        <v>65</v>
      </c>
      <c r="D5798" s="143">
        <v>1</v>
      </c>
      <c r="E5798" s="144">
        <v>385.67</v>
      </c>
      <c r="F5798" s="144">
        <v>77.19</v>
      </c>
      <c r="G5798" s="144">
        <v>84.16</v>
      </c>
      <c r="H5798" s="144">
        <v>41.05</v>
      </c>
      <c r="I5798" s="144">
        <v>202.4</v>
      </c>
    </row>
    <row r="5799" spans="1:9" x14ac:dyDescent="0.2">
      <c r="A5799" s="141" t="s">
        <v>11605</v>
      </c>
      <c r="B5799" s="142" t="s">
        <v>21173</v>
      </c>
      <c r="C5799" s="143">
        <v>233</v>
      </c>
      <c r="D5799" s="143">
        <v>10</v>
      </c>
      <c r="E5799" s="144">
        <v>18195.39</v>
      </c>
      <c r="F5799" s="144">
        <v>276.70999999999998</v>
      </c>
      <c r="G5799" s="144">
        <v>841.64</v>
      </c>
      <c r="H5799" s="144">
        <v>1936.7</v>
      </c>
      <c r="I5799" s="144">
        <v>3055.05</v>
      </c>
    </row>
    <row r="5800" spans="1:9" x14ac:dyDescent="0.2">
      <c r="A5800" s="141" t="s">
        <v>11607</v>
      </c>
      <c r="B5800" s="142" t="s">
        <v>21174</v>
      </c>
      <c r="C5800" s="143">
        <v>54</v>
      </c>
      <c r="D5800" s="143">
        <v>0</v>
      </c>
      <c r="E5800" s="144">
        <v>0</v>
      </c>
      <c r="F5800" s="144">
        <v>64.13</v>
      </c>
      <c r="G5800" s="144">
        <v>0</v>
      </c>
      <c r="H5800" s="144">
        <v>0</v>
      </c>
      <c r="I5800" s="144">
        <v>64.13</v>
      </c>
    </row>
    <row r="5801" spans="1:9" x14ac:dyDescent="0.2">
      <c r="A5801" s="141" t="s">
        <v>11609</v>
      </c>
      <c r="B5801" s="142" t="s">
        <v>21175</v>
      </c>
      <c r="C5801" s="143">
        <v>84</v>
      </c>
      <c r="D5801" s="143">
        <v>4</v>
      </c>
      <c r="E5801" s="144">
        <v>8902.67</v>
      </c>
      <c r="F5801" s="144">
        <v>99.76</v>
      </c>
      <c r="G5801" s="144">
        <v>336.66</v>
      </c>
      <c r="H5801" s="144">
        <v>947.59</v>
      </c>
      <c r="I5801" s="144">
        <v>1384.01</v>
      </c>
    </row>
    <row r="5802" spans="1:9" x14ac:dyDescent="0.2">
      <c r="A5802" s="141" t="s">
        <v>11611</v>
      </c>
      <c r="B5802" s="142" t="s">
        <v>21176</v>
      </c>
      <c r="C5802" s="143">
        <v>1477</v>
      </c>
      <c r="D5802" s="143">
        <v>35</v>
      </c>
      <c r="E5802" s="144">
        <v>80689.75</v>
      </c>
      <c r="F5802" s="144">
        <v>1754.1</v>
      </c>
      <c r="G5802" s="144">
        <v>2945.74</v>
      </c>
      <c r="H5802" s="144">
        <v>8588.5499999999993</v>
      </c>
      <c r="I5802" s="144">
        <v>13288.39</v>
      </c>
    </row>
    <row r="5803" spans="1:9" x14ac:dyDescent="0.2">
      <c r="A5803" s="141" t="s">
        <v>11613</v>
      </c>
      <c r="B5803" s="142" t="s">
        <v>21177</v>
      </c>
      <c r="C5803" s="143">
        <v>47</v>
      </c>
      <c r="D5803" s="143">
        <v>0</v>
      </c>
      <c r="E5803" s="144">
        <v>0</v>
      </c>
      <c r="F5803" s="144">
        <v>55.82</v>
      </c>
      <c r="G5803" s="144">
        <v>0</v>
      </c>
      <c r="H5803" s="144">
        <v>0</v>
      </c>
      <c r="I5803" s="144">
        <v>55.82</v>
      </c>
    </row>
    <row r="5804" spans="1:9" x14ac:dyDescent="0.2">
      <c r="A5804" s="141" t="s">
        <v>11615</v>
      </c>
      <c r="B5804" s="142" t="s">
        <v>21178</v>
      </c>
      <c r="C5804" s="143">
        <v>73</v>
      </c>
      <c r="D5804" s="143">
        <v>1</v>
      </c>
      <c r="E5804" s="144">
        <v>6346.69</v>
      </c>
      <c r="F5804" s="144">
        <v>86.7</v>
      </c>
      <c r="G5804" s="144">
        <v>84.16</v>
      </c>
      <c r="H5804" s="144">
        <v>675.54</v>
      </c>
      <c r="I5804" s="144">
        <v>846.4</v>
      </c>
    </row>
    <row r="5805" spans="1:9" x14ac:dyDescent="0.2">
      <c r="A5805" s="141" t="s">
        <v>11617</v>
      </c>
      <c r="B5805" s="142" t="s">
        <v>21179</v>
      </c>
      <c r="C5805" s="143">
        <v>91</v>
      </c>
      <c r="D5805" s="143">
        <v>1</v>
      </c>
      <c r="E5805" s="144">
        <v>37.32</v>
      </c>
      <c r="F5805" s="144">
        <v>108.07</v>
      </c>
      <c r="G5805" s="144">
        <v>84.16</v>
      </c>
      <c r="H5805" s="144">
        <v>3.98</v>
      </c>
      <c r="I5805" s="144">
        <v>196.21</v>
      </c>
    </row>
    <row r="5806" spans="1:9" x14ac:dyDescent="0.2">
      <c r="A5806" s="141" t="s">
        <v>11619</v>
      </c>
      <c r="B5806" s="142" t="s">
        <v>21180</v>
      </c>
      <c r="C5806" s="143">
        <v>127</v>
      </c>
      <c r="D5806" s="143">
        <v>2</v>
      </c>
      <c r="E5806" s="144">
        <v>6743.36</v>
      </c>
      <c r="F5806" s="144">
        <v>150.82</v>
      </c>
      <c r="G5806" s="144">
        <v>168.33</v>
      </c>
      <c r="H5806" s="144">
        <v>717.76</v>
      </c>
      <c r="I5806" s="144">
        <v>1036.9100000000001</v>
      </c>
    </row>
    <row r="5807" spans="1:9" x14ac:dyDescent="0.2">
      <c r="A5807" s="141" t="s">
        <v>11621</v>
      </c>
      <c r="B5807" s="142" t="s">
        <v>21181</v>
      </c>
      <c r="C5807" s="143">
        <v>108</v>
      </c>
      <c r="D5807" s="143">
        <v>4</v>
      </c>
      <c r="E5807" s="144">
        <v>12212.85</v>
      </c>
      <c r="F5807" s="144">
        <v>128.26</v>
      </c>
      <c r="G5807" s="144">
        <v>336.66</v>
      </c>
      <c r="H5807" s="144">
        <v>1299.93</v>
      </c>
      <c r="I5807" s="144">
        <v>1764.85</v>
      </c>
    </row>
    <row r="5808" spans="1:9" x14ac:dyDescent="0.2">
      <c r="A5808" s="141" t="s">
        <v>11623</v>
      </c>
      <c r="B5808" s="142" t="s">
        <v>21182</v>
      </c>
      <c r="C5808" s="143">
        <v>21</v>
      </c>
      <c r="D5808" s="143">
        <v>0</v>
      </c>
      <c r="E5808" s="144">
        <v>0</v>
      </c>
      <c r="F5808" s="144">
        <v>24.94</v>
      </c>
      <c r="G5808" s="144">
        <v>0</v>
      </c>
      <c r="H5808" s="144">
        <v>0</v>
      </c>
      <c r="I5808" s="144">
        <v>24.94</v>
      </c>
    </row>
    <row r="5809" spans="1:9" x14ac:dyDescent="0.2">
      <c r="A5809" s="141" t="s">
        <v>11625</v>
      </c>
      <c r="B5809" s="142" t="s">
        <v>21183</v>
      </c>
      <c r="C5809" s="143">
        <v>135</v>
      </c>
      <c r="D5809" s="143">
        <v>5</v>
      </c>
      <c r="E5809" s="144">
        <v>1168.24</v>
      </c>
      <c r="F5809" s="144">
        <v>160.33000000000001</v>
      </c>
      <c r="G5809" s="144">
        <v>420.82</v>
      </c>
      <c r="H5809" s="144">
        <v>124.34</v>
      </c>
      <c r="I5809" s="144">
        <v>705.49</v>
      </c>
    </row>
    <row r="5810" spans="1:9" x14ac:dyDescent="0.2">
      <c r="A5810" s="141" t="s">
        <v>11627</v>
      </c>
      <c r="B5810" s="142" t="s">
        <v>21184</v>
      </c>
      <c r="C5810" s="143">
        <v>61</v>
      </c>
      <c r="D5810" s="143">
        <v>3</v>
      </c>
      <c r="E5810" s="144">
        <v>771.47</v>
      </c>
      <c r="F5810" s="144">
        <v>72.45</v>
      </c>
      <c r="G5810" s="144">
        <v>252.49</v>
      </c>
      <c r="H5810" s="144">
        <v>82.11</v>
      </c>
      <c r="I5810" s="144">
        <v>407.05</v>
      </c>
    </row>
    <row r="5811" spans="1:9" x14ac:dyDescent="0.2">
      <c r="A5811" s="141" t="s">
        <v>11629</v>
      </c>
      <c r="B5811" s="142" t="s">
        <v>21185</v>
      </c>
      <c r="C5811" s="143">
        <v>38</v>
      </c>
      <c r="D5811" s="143">
        <v>1</v>
      </c>
      <c r="E5811" s="144">
        <v>7140.03</v>
      </c>
      <c r="F5811" s="144">
        <v>45.13</v>
      </c>
      <c r="G5811" s="144">
        <v>84.16</v>
      </c>
      <c r="H5811" s="144">
        <v>759.98</v>
      </c>
      <c r="I5811" s="144">
        <v>889.27</v>
      </c>
    </row>
    <row r="5812" spans="1:9" x14ac:dyDescent="0.2">
      <c r="A5812" s="141" t="s">
        <v>11631</v>
      </c>
      <c r="B5812" s="142" t="s">
        <v>21186</v>
      </c>
      <c r="C5812" s="143">
        <v>872</v>
      </c>
      <c r="D5812" s="143">
        <v>30</v>
      </c>
      <c r="E5812" s="144">
        <v>8881.7000000000007</v>
      </c>
      <c r="F5812" s="144">
        <v>1035.5899999999999</v>
      </c>
      <c r="G5812" s="144">
        <v>2524.91</v>
      </c>
      <c r="H5812" s="144">
        <v>945.36</v>
      </c>
      <c r="I5812" s="144">
        <v>4505.8599999999997</v>
      </c>
    </row>
    <row r="5813" spans="1:9" x14ac:dyDescent="0.2">
      <c r="A5813" s="141" t="s">
        <v>11633</v>
      </c>
      <c r="B5813" s="142" t="s">
        <v>21187</v>
      </c>
      <c r="C5813" s="143">
        <v>41</v>
      </c>
      <c r="D5813" s="143">
        <v>0</v>
      </c>
      <c r="E5813" s="144">
        <v>0</v>
      </c>
      <c r="F5813" s="144">
        <v>48.69</v>
      </c>
      <c r="G5813" s="144">
        <v>0</v>
      </c>
      <c r="H5813" s="144">
        <v>0</v>
      </c>
      <c r="I5813" s="144">
        <v>48.69</v>
      </c>
    </row>
    <row r="5814" spans="1:9" x14ac:dyDescent="0.2">
      <c r="A5814" s="141" t="s">
        <v>11635</v>
      </c>
      <c r="B5814" s="142" t="s">
        <v>21188</v>
      </c>
      <c r="C5814" s="143">
        <v>29</v>
      </c>
      <c r="D5814" s="143">
        <v>0</v>
      </c>
      <c r="E5814" s="144">
        <v>0</v>
      </c>
      <c r="F5814" s="144">
        <v>34.44</v>
      </c>
      <c r="G5814" s="144">
        <v>0</v>
      </c>
      <c r="H5814" s="144">
        <v>0</v>
      </c>
      <c r="I5814" s="144">
        <v>34.44</v>
      </c>
    </row>
    <row r="5815" spans="1:9" x14ac:dyDescent="0.2">
      <c r="A5815" s="141" t="s">
        <v>11637</v>
      </c>
      <c r="B5815" s="142" t="s">
        <v>21189</v>
      </c>
      <c r="C5815" s="143">
        <v>33</v>
      </c>
      <c r="D5815" s="143">
        <v>0</v>
      </c>
      <c r="E5815" s="144">
        <v>0</v>
      </c>
      <c r="F5815" s="144">
        <v>39.19</v>
      </c>
      <c r="G5815" s="144">
        <v>0</v>
      </c>
      <c r="H5815" s="144">
        <v>0</v>
      </c>
      <c r="I5815" s="144">
        <v>39.19</v>
      </c>
    </row>
    <row r="5816" spans="1:9" x14ac:dyDescent="0.2">
      <c r="A5816" s="141" t="s">
        <v>11639</v>
      </c>
      <c r="B5816" s="142" t="s">
        <v>21190</v>
      </c>
      <c r="C5816" s="143">
        <v>242</v>
      </c>
      <c r="D5816" s="143">
        <v>9</v>
      </c>
      <c r="E5816" s="144">
        <v>16696.25</v>
      </c>
      <c r="F5816" s="144">
        <v>287.39999999999998</v>
      </c>
      <c r="G5816" s="144">
        <v>757.47</v>
      </c>
      <c r="H5816" s="144">
        <v>1777.14</v>
      </c>
      <c r="I5816" s="144">
        <v>2822.01</v>
      </c>
    </row>
    <row r="5817" spans="1:9" x14ac:dyDescent="0.2">
      <c r="A5817" s="141" t="s">
        <v>11641</v>
      </c>
      <c r="B5817" s="142" t="s">
        <v>21191</v>
      </c>
      <c r="C5817" s="143">
        <v>29</v>
      </c>
      <c r="D5817" s="143">
        <v>0</v>
      </c>
      <c r="E5817" s="144">
        <v>0</v>
      </c>
      <c r="F5817" s="144">
        <v>34.44</v>
      </c>
      <c r="G5817" s="144">
        <v>0</v>
      </c>
      <c r="H5817" s="144">
        <v>0</v>
      </c>
      <c r="I5817" s="144">
        <v>34.44</v>
      </c>
    </row>
    <row r="5818" spans="1:9" x14ac:dyDescent="0.2">
      <c r="A5818" s="141" t="s">
        <v>11643</v>
      </c>
      <c r="B5818" s="142" t="s">
        <v>21192</v>
      </c>
      <c r="C5818" s="143">
        <v>72</v>
      </c>
      <c r="D5818" s="143">
        <v>3</v>
      </c>
      <c r="E5818" s="144">
        <v>821.11</v>
      </c>
      <c r="F5818" s="144">
        <v>85.5</v>
      </c>
      <c r="G5818" s="144">
        <v>252.49</v>
      </c>
      <c r="H5818" s="144">
        <v>87.4</v>
      </c>
      <c r="I5818" s="144">
        <v>425.39</v>
      </c>
    </row>
    <row r="5819" spans="1:9" x14ac:dyDescent="0.2">
      <c r="A5819" s="141" t="s">
        <v>11645</v>
      </c>
      <c r="B5819" s="142" t="s">
        <v>21193</v>
      </c>
      <c r="C5819" s="143">
        <v>5034</v>
      </c>
      <c r="D5819" s="143">
        <v>82</v>
      </c>
      <c r="E5819" s="144">
        <v>26766.240000000002</v>
      </c>
      <c r="F5819" s="144">
        <v>5978.42</v>
      </c>
      <c r="G5819" s="144">
        <v>6901.43</v>
      </c>
      <c r="H5819" s="144">
        <v>2848.98</v>
      </c>
      <c r="I5819" s="144">
        <v>15728.83</v>
      </c>
    </row>
    <row r="5820" spans="1:9" x14ac:dyDescent="0.2">
      <c r="A5820" s="141" t="s">
        <v>11647</v>
      </c>
      <c r="B5820" s="142" t="s">
        <v>21194</v>
      </c>
      <c r="C5820" s="143">
        <v>48</v>
      </c>
      <c r="D5820" s="143">
        <v>3</v>
      </c>
      <c r="E5820" s="144">
        <v>626.08000000000004</v>
      </c>
      <c r="F5820" s="144">
        <v>57.01</v>
      </c>
      <c r="G5820" s="144">
        <v>252.49</v>
      </c>
      <c r="H5820" s="144">
        <v>66.64</v>
      </c>
      <c r="I5820" s="144">
        <v>376.14</v>
      </c>
    </row>
    <row r="5821" spans="1:9" x14ac:dyDescent="0.2">
      <c r="A5821" s="141" t="s">
        <v>11649</v>
      </c>
      <c r="B5821" s="142" t="s">
        <v>21195</v>
      </c>
      <c r="C5821" s="143">
        <v>346</v>
      </c>
      <c r="D5821" s="143">
        <v>12</v>
      </c>
      <c r="E5821" s="144">
        <v>5740.26</v>
      </c>
      <c r="F5821" s="144">
        <v>410.91</v>
      </c>
      <c r="G5821" s="144">
        <v>1009.97</v>
      </c>
      <c r="H5821" s="144">
        <v>610.99</v>
      </c>
      <c r="I5821" s="144">
        <v>2031.87</v>
      </c>
    </row>
    <row r="5822" spans="1:9" x14ac:dyDescent="0.2">
      <c r="A5822" s="141" t="s">
        <v>11651</v>
      </c>
      <c r="B5822" s="142" t="s">
        <v>21196</v>
      </c>
      <c r="C5822" s="143">
        <v>49</v>
      </c>
      <c r="D5822" s="143">
        <v>2</v>
      </c>
      <c r="E5822" s="144">
        <v>159.41999999999999</v>
      </c>
      <c r="F5822" s="144">
        <v>58.19</v>
      </c>
      <c r="G5822" s="144">
        <v>168.33</v>
      </c>
      <c r="H5822" s="144">
        <v>16.97</v>
      </c>
      <c r="I5822" s="144">
        <v>243.49</v>
      </c>
    </row>
    <row r="5823" spans="1:9" x14ac:dyDescent="0.2">
      <c r="A5823" s="141" t="s">
        <v>11653</v>
      </c>
      <c r="B5823" s="142" t="s">
        <v>21197</v>
      </c>
      <c r="C5823" s="143">
        <v>57</v>
      </c>
      <c r="D5823" s="143">
        <v>1</v>
      </c>
      <c r="E5823" s="144">
        <v>15145.52</v>
      </c>
      <c r="F5823" s="144">
        <v>67.7</v>
      </c>
      <c r="G5823" s="144">
        <v>84.16</v>
      </c>
      <c r="H5823" s="144">
        <v>1612.08</v>
      </c>
      <c r="I5823" s="144">
        <v>1763.94</v>
      </c>
    </row>
    <row r="5824" spans="1:9" x14ac:dyDescent="0.2">
      <c r="A5824" s="141" t="s">
        <v>11655</v>
      </c>
      <c r="B5824" s="142" t="s">
        <v>21198</v>
      </c>
      <c r="C5824" s="143">
        <v>100</v>
      </c>
      <c r="D5824" s="143">
        <v>1</v>
      </c>
      <c r="E5824" s="144">
        <v>259.24</v>
      </c>
      <c r="F5824" s="144">
        <v>118.76</v>
      </c>
      <c r="G5824" s="144">
        <v>84.16</v>
      </c>
      <c r="H5824" s="144">
        <v>27.59</v>
      </c>
      <c r="I5824" s="144">
        <v>230.51</v>
      </c>
    </row>
    <row r="5825" spans="1:9" x14ac:dyDescent="0.2">
      <c r="A5825" s="141" t="s">
        <v>11657</v>
      </c>
      <c r="B5825" s="142" t="s">
        <v>21199</v>
      </c>
      <c r="C5825" s="143">
        <v>32</v>
      </c>
      <c r="D5825" s="143">
        <v>0</v>
      </c>
      <c r="E5825" s="144">
        <v>0</v>
      </c>
      <c r="F5825" s="144">
        <v>38</v>
      </c>
      <c r="G5825" s="144">
        <v>0</v>
      </c>
      <c r="H5825" s="144">
        <v>0</v>
      </c>
      <c r="I5825" s="144">
        <v>38</v>
      </c>
    </row>
    <row r="5826" spans="1:9" x14ac:dyDescent="0.2">
      <c r="A5826" s="141" t="s">
        <v>11659</v>
      </c>
      <c r="B5826" s="142" t="s">
        <v>21200</v>
      </c>
      <c r="C5826" s="143">
        <v>15</v>
      </c>
      <c r="D5826" s="143">
        <v>1</v>
      </c>
      <c r="E5826" s="144">
        <v>385.67</v>
      </c>
      <c r="F5826" s="144">
        <v>17.82</v>
      </c>
      <c r="G5826" s="144">
        <v>84.16</v>
      </c>
      <c r="H5826" s="144">
        <v>41.05</v>
      </c>
      <c r="I5826" s="144">
        <v>143.03</v>
      </c>
    </row>
    <row r="5827" spans="1:9" x14ac:dyDescent="0.2">
      <c r="A5827" s="141" t="s">
        <v>11661</v>
      </c>
      <c r="B5827" s="142" t="s">
        <v>21201</v>
      </c>
      <c r="C5827" s="143">
        <v>14</v>
      </c>
      <c r="D5827" s="143">
        <v>0</v>
      </c>
      <c r="E5827" s="144">
        <v>0</v>
      </c>
      <c r="F5827" s="144">
        <v>16.62</v>
      </c>
      <c r="G5827" s="144">
        <v>0</v>
      </c>
      <c r="H5827" s="144">
        <v>0</v>
      </c>
      <c r="I5827" s="144">
        <v>16.62</v>
      </c>
    </row>
    <row r="5828" spans="1:9" x14ac:dyDescent="0.2">
      <c r="A5828" s="141" t="s">
        <v>11663</v>
      </c>
      <c r="B5828" s="142" t="s">
        <v>21202</v>
      </c>
      <c r="C5828" s="143">
        <v>18</v>
      </c>
      <c r="D5828" s="143">
        <v>0</v>
      </c>
      <c r="E5828" s="144">
        <v>0</v>
      </c>
      <c r="F5828" s="144">
        <v>21.38</v>
      </c>
      <c r="G5828" s="144">
        <v>0</v>
      </c>
      <c r="H5828" s="144">
        <v>0</v>
      </c>
      <c r="I5828" s="144">
        <v>21.38</v>
      </c>
    </row>
    <row r="5829" spans="1:9" x14ac:dyDescent="0.2">
      <c r="A5829" s="141" t="s">
        <v>11665</v>
      </c>
      <c r="B5829" s="142" t="s">
        <v>21203</v>
      </c>
      <c r="C5829" s="143">
        <v>17</v>
      </c>
      <c r="D5829" s="143">
        <v>2</v>
      </c>
      <c r="E5829" s="144">
        <v>3383.4</v>
      </c>
      <c r="F5829" s="144">
        <v>20.190000000000001</v>
      </c>
      <c r="G5829" s="144">
        <v>168.33</v>
      </c>
      <c r="H5829" s="144">
        <v>360.13</v>
      </c>
      <c r="I5829" s="144">
        <v>548.65</v>
      </c>
    </row>
    <row r="5830" spans="1:9" x14ac:dyDescent="0.2">
      <c r="A5830" s="141" t="s">
        <v>11667</v>
      </c>
      <c r="B5830" s="142" t="s">
        <v>21204</v>
      </c>
      <c r="C5830" s="143">
        <v>156</v>
      </c>
      <c r="D5830" s="143">
        <v>0</v>
      </c>
      <c r="E5830" s="144">
        <v>0</v>
      </c>
      <c r="F5830" s="144">
        <v>185.26</v>
      </c>
      <c r="G5830" s="144">
        <v>0</v>
      </c>
      <c r="H5830" s="144">
        <v>0</v>
      </c>
      <c r="I5830" s="144">
        <v>185.26</v>
      </c>
    </row>
    <row r="5831" spans="1:9" x14ac:dyDescent="0.2">
      <c r="A5831" s="141" t="s">
        <v>11669</v>
      </c>
      <c r="B5831" s="142" t="s">
        <v>21205</v>
      </c>
      <c r="C5831" s="143">
        <v>35</v>
      </c>
      <c r="D5831" s="143">
        <v>1</v>
      </c>
      <c r="E5831" s="144">
        <v>4795.18</v>
      </c>
      <c r="F5831" s="144">
        <v>41.57</v>
      </c>
      <c r="G5831" s="144">
        <v>84.16</v>
      </c>
      <c r="H5831" s="144">
        <v>510.39</v>
      </c>
      <c r="I5831" s="144">
        <v>636.12</v>
      </c>
    </row>
    <row r="5832" spans="1:9" x14ac:dyDescent="0.2">
      <c r="A5832" s="141" t="s">
        <v>11671</v>
      </c>
      <c r="B5832" s="142" t="s">
        <v>21206</v>
      </c>
      <c r="C5832" s="143">
        <v>153</v>
      </c>
      <c r="D5832" s="143">
        <v>13</v>
      </c>
      <c r="E5832" s="144">
        <v>5221.2299999999996</v>
      </c>
      <c r="F5832" s="144">
        <v>181.7</v>
      </c>
      <c r="G5832" s="144">
        <v>1094.1300000000001</v>
      </c>
      <c r="H5832" s="144">
        <v>555.74</v>
      </c>
      <c r="I5832" s="144">
        <v>1831.57</v>
      </c>
    </row>
    <row r="5833" spans="1:9" x14ac:dyDescent="0.2">
      <c r="A5833" s="141" t="s">
        <v>11673</v>
      </c>
      <c r="B5833" s="142" t="s">
        <v>21207</v>
      </c>
      <c r="C5833" s="143">
        <v>104</v>
      </c>
      <c r="D5833" s="143">
        <v>4</v>
      </c>
      <c r="E5833" s="144">
        <v>1795.32</v>
      </c>
      <c r="F5833" s="144">
        <v>123.51</v>
      </c>
      <c r="G5833" s="144">
        <v>336.66</v>
      </c>
      <c r="H5833" s="144">
        <v>191.1</v>
      </c>
      <c r="I5833" s="144">
        <v>651.27</v>
      </c>
    </row>
    <row r="5834" spans="1:9" x14ac:dyDescent="0.2">
      <c r="A5834" s="141" t="s">
        <v>11675</v>
      </c>
      <c r="B5834" s="142" t="s">
        <v>21208</v>
      </c>
      <c r="C5834" s="143">
        <v>21</v>
      </c>
      <c r="D5834" s="143">
        <v>1</v>
      </c>
      <c r="E5834" s="144">
        <v>575.04999999999995</v>
      </c>
      <c r="F5834" s="144">
        <v>24.94</v>
      </c>
      <c r="G5834" s="144">
        <v>84.16</v>
      </c>
      <c r="H5834" s="144">
        <v>61.21</v>
      </c>
      <c r="I5834" s="144">
        <v>170.31</v>
      </c>
    </row>
    <row r="5835" spans="1:9" x14ac:dyDescent="0.2">
      <c r="A5835" s="141" t="s">
        <v>11677</v>
      </c>
      <c r="B5835" s="142" t="s">
        <v>21209</v>
      </c>
      <c r="C5835" s="143">
        <v>30</v>
      </c>
      <c r="D5835" s="143">
        <v>3</v>
      </c>
      <c r="E5835" s="144">
        <v>983.55</v>
      </c>
      <c r="F5835" s="144">
        <v>35.630000000000003</v>
      </c>
      <c r="G5835" s="144">
        <v>252.49</v>
      </c>
      <c r="H5835" s="144">
        <v>104.69</v>
      </c>
      <c r="I5835" s="144">
        <v>392.81</v>
      </c>
    </row>
    <row r="5836" spans="1:9" x14ac:dyDescent="0.2">
      <c r="A5836" s="141" t="s">
        <v>11679</v>
      </c>
      <c r="B5836" s="142" t="s">
        <v>21210</v>
      </c>
      <c r="C5836" s="143">
        <v>302</v>
      </c>
      <c r="D5836" s="143">
        <v>2</v>
      </c>
      <c r="E5836" s="144">
        <v>559.84</v>
      </c>
      <c r="F5836" s="144">
        <v>358.66</v>
      </c>
      <c r="G5836" s="144">
        <v>168.33</v>
      </c>
      <c r="H5836" s="144">
        <v>59.59</v>
      </c>
      <c r="I5836" s="144">
        <v>586.58000000000004</v>
      </c>
    </row>
    <row r="5837" spans="1:9" x14ac:dyDescent="0.2">
      <c r="A5837" s="141" t="s">
        <v>11681</v>
      </c>
      <c r="B5837" s="142" t="s">
        <v>21211</v>
      </c>
      <c r="C5837" s="143">
        <v>20</v>
      </c>
      <c r="D5837" s="143">
        <v>0</v>
      </c>
      <c r="E5837" s="144">
        <v>0</v>
      </c>
      <c r="F5837" s="144">
        <v>23.75</v>
      </c>
      <c r="G5837" s="144">
        <v>0</v>
      </c>
      <c r="H5837" s="144">
        <v>0</v>
      </c>
      <c r="I5837" s="144">
        <v>23.75</v>
      </c>
    </row>
    <row r="5838" spans="1:9" x14ac:dyDescent="0.2">
      <c r="A5838" s="141" t="s">
        <v>11683</v>
      </c>
      <c r="B5838" s="142" t="s">
        <v>21212</v>
      </c>
      <c r="C5838" s="143">
        <v>47</v>
      </c>
      <c r="D5838" s="143">
        <v>1</v>
      </c>
      <c r="E5838" s="144">
        <v>385.67</v>
      </c>
      <c r="F5838" s="144">
        <v>55.82</v>
      </c>
      <c r="G5838" s="144">
        <v>84.16</v>
      </c>
      <c r="H5838" s="144">
        <v>41.05</v>
      </c>
      <c r="I5838" s="144">
        <v>181.03</v>
      </c>
    </row>
    <row r="5839" spans="1:9" x14ac:dyDescent="0.2">
      <c r="A5839" s="141" t="s">
        <v>11685</v>
      </c>
      <c r="B5839" s="142" t="s">
        <v>21213</v>
      </c>
      <c r="C5839" s="143">
        <v>76</v>
      </c>
      <c r="D5839" s="143">
        <v>0</v>
      </c>
      <c r="E5839" s="144">
        <v>0</v>
      </c>
      <c r="F5839" s="144">
        <v>90.26</v>
      </c>
      <c r="G5839" s="144">
        <v>0</v>
      </c>
      <c r="H5839" s="144">
        <v>0</v>
      </c>
      <c r="I5839" s="144">
        <v>90.26</v>
      </c>
    </row>
    <row r="5840" spans="1:9" x14ac:dyDescent="0.2">
      <c r="A5840" s="141" t="s">
        <v>11687</v>
      </c>
      <c r="B5840" s="142" t="s">
        <v>21214</v>
      </c>
      <c r="C5840" s="143">
        <v>20</v>
      </c>
      <c r="D5840" s="143">
        <v>0</v>
      </c>
      <c r="E5840" s="144">
        <v>0</v>
      </c>
      <c r="F5840" s="144">
        <v>23.75</v>
      </c>
      <c r="G5840" s="144">
        <v>0</v>
      </c>
      <c r="H5840" s="144">
        <v>0</v>
      </c>
      <c r="I5840" s="144">
        <v>23.75</v>
      </c>
    </row>
    <row r="5841" spans="1:9" x14ac:dyDescent="0.2">
      <c r="A5841" s="141" t="s">
        <v>11689</v>
      </c>
      <c r="B5841" s="142" t="s">
        <v>21215</v>
      </c>
      <c r="C5841" s="143">
        <v>72</v>
      </c>
      <c r="D5841" s="143">
        <v>2</v>
      </c>
      <c r="E5841" s="144">
        <v>934.7</v>
      </c>
      <c r="F5841" s="144">
        <v>85.5</v>
      </c>
      <c r="G5841" s="144">
        <v>168.33</v>
      </c>
      <c r="H5841" s="144">
        <v>99.49</v>
      </c>
      <c r="I5841" s="144">
        <v>353.32</v>
      </c>
    </row>
    <row r="5842" spans="1:9" x14ac:dyDescent="0.2">
      <c r="A5842" s="141" t="s">
        <v>11691</v>
      </c>
      <c r="B5842" s="142" t="s">
        <v>21216</v>
      </c>
      <c r="C5842" s="143">
        <v>1621</v>
      </c>
      <c r="D5842" s="143">
        <v>12</v>
      </c>
      <c r="E5842" s="144">
        <v>3182.1</v>
      </c>
      <c r="F5842" s="144">
        <v>1925.11</v>
      </c>
      <c r="G5842" s="144">
        <v>1009.97</v>
      </c>
      <c r="H5842" s="144">
        <v>338.7</v>
      </c>
      <c r="I5842" s="144">
        <v>3273.78</v>
      </c>
    </row>
    <row r="5843" spans="1:9" x14ac:dyDescent="0.2">
      <c r="A5843" s="141" t="s">
        <v>11693</v>
      </c>
      <c r="B5843" s="142" t="s">
        <v>21217</v>
      </c>
      <c r="C5843" s="143">
        <v>27</v>
      </c>
      <c r="D5843" s="143">
        <v>0</v>
      </c>
      <c r="E5843" s="144">
        <v>0</v>
      </c>
      <c r="F5843" s="144">
        <v>32.06</v>
      </c>
      <c r="G5843" s="144">
        <v>0</v>
      </c>
      <c r="H5843" s="144">
        <v>0</v>
      </c>
      <c r="I5843" s="144">
        <v>32.06</v>
      </c>
    </row>
    <row r="5844" spans="1:9" x14ac:dyDescent="0.2">
      <c r="A5844" s="141" t="s">
        <v>11695</v>
      </c>
      <c r="B5844" s="142" t="s">
        <v>21218</v>
      </c>
      <c r="C5844" s="143">
        <v>179</v>
      </c>
      <c r="D5844" s="143">
        <v>4</v>
      </c>
      <c r="E5844" s="144">
        <v>3226.36</v>
      </c>
      <c r="F5844" s="144">
        <v>212.58</v>
      </c>
      <c r="G5844" s="144">
        <v>336.66</v>
      </c>
      <c r="H5844" s="144">
        <v>343.41</v>
      </c>
      <c r="I5844" s="144">
        <v>892.65</v>
      </c>
    </row>
    <row r="5845" spans="1:9" x14ac:dyDescent="0.2">
      <c r="A5845" s="141" t="s">
        <v>11697</v>
      </c>
      <c r="B5845" s="142" t="s">
        <v>21219</v>
      </c>
      <c r="C5845" s="143">
        <v>67</v>
      </c>
      <c r="D5845" s="143">
        <v>2</v>
      </c>
      <c r="E5845" s="144">
        <v>1788.62</v>
      </c>
      <c r="F5845" s="144">
        <v>79.569999999999993</v>
      </c>
      <c r="G5845" s="144">
        <v>168.33</v>
      </c>
      <c r="H5845" s="144">
        <v>190.38</v>
      </c>
      <c r="I5845" s="144">
        <v>438.28</v>
      </c>
    </row>
    <row r="5846" spans="1:9" x14ac:dyDescent="0.2">
      <c r="A5846" s="141" t="s">
        <v>11699</v>
      </c>
      <c r="B5846" s="142" t="s">
        <v>21220</v>
      </c>
      <c r="C5846" s="143">
        <v>79</v>
      </c>
      <c r="D5846" s="143">
        <v>1</v>
      </c>
      <c r="E5846" s="144">
        <v>134.63</v>
      </c>
      <c r="F5846" s="144">
        <v>93.82</v>
      </c>
      <c r="G5846" s="144">
        <v>84.16</v>
      </c>
      <c r="H5846" s="144">
        <v>14.33</v>
      </c>
      <c r="I5846" s="144">
        <v>192.31</v>
      </c>
    </row>
    <row r="5847" spans="1:9" x14ac:dyDescent="0.2">
      <c r="A5847" s="141" t="s">
        <v>11701</v>
      </c>
      <c r="B5847" s="142" t="s">
        <v>21221</v>
      </c>
      <c r="C5847" s="143">
        <v>211</v>
      </c>
      <c r="D5847" s="143">
        <v>6</v>
      </c>
      <c r="E5847" s="144">
        <v>1421.96</v>
      </c>
      <c r="F5847" s="144">
        <v>250.58</v>
      </c>
      <c r="G5847" s="144">
        <v>504.98</v>
      </c>
      <c r="H5847" s="144">
        <v>151.35</v>
      </c>
      <c r="I5847" s="144">
        <v>906.91</v>
      </c>
    </row>
    <row r="5848" spans="1:9" x14ac:dyDescent="0.2">
      <c r="A5848" s="141" t="s">
        <v>11703</v>
      </c>
      <c r="B5848" s="142" t="s">
        <v>21222</v>
      </c>
      <c r="C5848" s="143">
        <v>1066</v>
      </c>
      <c r="D5848" s="143">
        <v>9</v>
      </c>
      <c r="E5848" s="144">
        <v>2982.63</v>
      </c>
      <c r="F5848" s="144">
        <v>1265.99</v>
      </c>
      <c r="G5848" s="144">
        <v>757.47</v>
      </c>
      <c r="H5848" s="144">
        <v>317.47000000000003</v>
      </c>
      <c r="I5848" s="144">
        <v>2340.9299999999998</v>
      </c>
    </row>
    <row r="5849" spans="1:9" x14ac:dyDescent="0.2">
      <c r="A5849" s="141" t="s">
        <v>21223</v>
      </c>
      <c r="B5849" s="142" t="s">
        <v>21224</v>
      </c>
      <c r="C5849" s="143">
        <v>20</v>
      </c>
      <c r="D5849" s="143">
        <v>0</v>
      </c>
      <c r="E5849" s="144">
        <v>0</v>
      </c>
      <c r="F5849" s="144">
        <v>23.75</v>
      </c>
      <c r="G5849" s="144">
        <v>0</v>
      </c>
      <c r="H5849" s="144">
        <v>0</v>
      </c>
      <c r="I5849" s="144">
        <v>23.75</v>
      </c>
    </row>
    <row r="5850" spans="1:9" x14ac:dyDescent="0.2">
      <c r="A5850" s="141" t="s">
        <v>11706</v>
      </c>
      <c r="B5850" s="142" t="s">
        <v>21225</v>
      </c>
      <c r="C5850" s="143">
        <v>158</v>
      </c>
      <c r="D5850" s="143">
        <v>2</v>
      </c>
      <c r="E5850" s="144">
        <v>497.64</v>
      </c>
      <c r="F5850" s="144">
        <v>187.64</v>
      </c>
      <c r="G5850" s="144">
        <v>168.33</v>
      </c>
      <c r="H5850" s="144">
        <v>52.97</v>
      </c>
      <c r="I5850" s="144">
        <v>408.94</v>
      </c>
    </row>
    <row r="5851" spans="1:9" x14ac:dyDescent="0.2">
      <c r="A5851" s="141" t="s">
        <v>11708</v>
      </c>
      <c r="B5851" s="142" t="s">
        <v>21226</v>
      </c>
      <c r="C5851" s="143">
        <v>147</v>
      </c>
      <c r="D5851" s="143">
        <v>2</v>
      </c>
      <c r="E5851" s="144">
        <v>240.4</v>
      </c>
      <c r="F5851" s="144">
        <v>174.58</v>
      </c>
      <c r="G5851" s="144">
        <v>168.33</v>
      </c>
      <c r="H5851" s="144">
        <v>25.58</v>
      </c>
      <c r="I5851" s="144">
        <v>368.49</v>
      </c>
    </row>
    <row r="5852" spans="1:9" x14ac:dyDescent="0.2">
      <c r="A5852" s="141" t="s">
        <v>11710</v>
      </c>
      <c r="B5852" s="142" t="s">
        <v>21227</v>
      </c>
      <c r="C5852" s="143">
        <v>9</v>
      </c>
      <c r="D5852" s="143">
        <v>0</v>
      </c>
      <c r="E5852" s="144">
        <v>0</v>
      </c>
      <c r="F5852" s="144">
        <v>10.69</v>
      </c>
      <c r="G5852" s="144">
        <v>0</v>
      </c>
      <c r="H5852" s="144">
        <v>0</v>
      </c>
      <c r="I5852" s="144">
        <v>10.69</v>
      </c>
    </row>
    <row r="5853" spans="1:9" x14ac:dyDescent="0.2">
      <c r="A5853" s="141" t="s">
        <v>11712</v>
      </c>
      <c r="B5853" s="142" t="s">
        <v>21228</v>
      </c>
      <c r="C5853" s="143">
        <v>20</v>
      </c>
      <c r="D5853" s="143">
        <v>4</v>
      </c>
      <c r="E5853" s="144">
        <v>5012.45</v>
      </c>
      <c r="F5853" s="144">
        <v>23.75</v>
      </c>
      <c r="G5853" s="144">
        <v>336.66</v>
      </c>
      <c r="H5853" s="144">
        <v>533.52</v>
      </c>
      <c r="I5853" s="144">
        <v>893.93</v>
      </c>
    </row>
    <row r="5854" spans="1:9" x14ac:dyDescent="0.2">
      <c r="A5854" s="141" t="s">
        <v>11714</v>
      </c>
      <c r="B5854" s="142" t="s">
        <v>21229</v>
      </c>
      <c r="C5854" s="143">
        <v>20</v>
      </c>
      <c r="D5854" s="143">
        <v>0</v>
      </c>
      <c r="E5854" s="144">
        <v>0</v>
      </c>
      <c r="F5854" s="144">
        <v>23.75</v>
      </c>
      <c r="G5854" s="144">
        <v>0</v>
      </c>
      <c r="H5854" s="144">
        <v>0</v>
      </c>
      <c r="I5854" s="144">
        <v>23.75</v>
      </c>
    </row>
    <row r="5855" spans="1:9" x14ac:dyDescent="0.2">
      <c r="A5855" s="141" t="s">
        <v>11716</v>
      </c>
      <c r="B5855" s="142" t="s">
        <v>21230</v>
      </c>
      <c r="C5855" s="143">
        <v>160</v>
      </c>
      <c r="D5855" s="143">
        <v>2</v>
      </c>
      <c r="E5855" s="144">
        <v>626.91</v>
      </c>
      <c r="F5855" s="144">
        <v>190.02</v>
      </c>
      <c r="G5855" s="144">
        <v>168.33</v>
      </c>
      <c r="H5855" s="144">
        <v>66.73</v>
      </c>
      <c r="I5855" s="144">
        <v>425.08</v>
      </c>
    </row>
    <row r="5856" spans="1:9" x14ac:dyDescent="0.2">
      <c r="A5856" s="141" t="s">
        <v>11718</v>
      </c>
      <c r="B5856" s="142" t="s">
        <v>21231</v>
      </c>
      <c r="C5856" s="143">
        <v>32</v>
      </c>
      <c r="D5856" s="143">
        <v>0</v>
      </c>
      <c r="E5856" s="144">
        <v>0</v>
      </c>
      <c r="F5856" s="144">
        <v>38</v>
      </c>
      <c r="G5856" s="144">
        <v>0</v>
      </c>
      <c r="H5856" s="144">
        <v>0</v>
      </c>
      <c r="I5856" s="144">
        <v>38</v>
      </c>
    </row>
    <row r="5857" spans="1:9" x14ac:dyDescent="0.2">
      <c r="A5857" s="141" t="s">
        <v>11720</v>
      </c>
      <c r="B5857" s="142" t="s">
        <v>21232</v>
      </c>
      <c r="C5857" s="143">
        <v>66</v>
      </c>
      <c r="D5857" s="143">
        <v>0</v>
      </c>
      <c r="E5857" s="144">
        <v>0</v>
      </c>
      <c r="F5857" s="144">
        <v>78.38</v>
      </c>
      <c r="G5857" s="144">
        <v>0</v>
      </c>
      <c r="H5857" s="144">
        <v>0</v>
      </c>
      <c r="I5857" s="144">
        <v>78.38</v>
      </c>
    </row>
    <row r="5858" spans="1:9" x14ac:dyDescent="0.2">
      <c r="A5858" s="141" t="s">
        <v>11722</v>
      </c>
      <c r="B5858" s="142" t="s">
        <v>21233</v>
      </c>
      <c r="C5858" s="143">
        <v>64</v>
      </c>
      <c r="D5858" s="143">
        <v>0</v>
      </c>
      <c r="E5858" s="144">
        <v>0</v>
      </c>
      <c r="F5858" s="144">
        <v>76.010000000000005</v>
      </c>
      <c r="G5858" s="144">
        <v>0</v>
      </c>
      <c r="H5858" s="144">
        <v>0</v>
      </c>
      <c r="I5858" s="144">
        <v>76.010000000000005</v>
      </c>
    </row>
    <row r="5859" spans="1:9" x14ac:dyDescent="0.2">
      <c r="A5859" s="141" t="s">
        <v>11724</v>
      </c>
      <c r="B5859" s="142" t="s">
        <v>21234</v>
      </c>
      <c r="C5859" s="143">
        <v>63</v>
      </c>
      <c r="D5859" s="143">
        <v>2</v>
      </c>
      <c r="E5859" s="144">
        <v>3765.82</v>
      </c>
      <c r="F5859" s="144">
        <v>74.819999999999993</v>
      </c>
      <c r="G5859" s="144">
        <v>168.33</v>
      </c>
      <c r="H5859" s="144">
        <v>400.83</v>
      </c>
      <c r="I5859" s="144">
        <v>643.98</v>
      </c>
    </row>
    <row r="5860" spans="1:9" x14ac:dyDescent="0.2">
      <c r="A5860" s="141" t="s">
        <v>11726</v>
      </c>
      <c r="B5860" s="142" t="s">
        <v>21235</v>
      </c>
      <c r="C5860" s="143">
        <v>82</v>
      </c>
      <c r="D5860" s="143">
        <v>1</v>
      </c>
      <c r="E5860" s="144">
        <v>385.67</v>
      </c>
      <c r="F5860" s="144">
        <v>97.38</v>
      </c>
      <c r="G5860" s="144">
        <v>84.16</v>
      </c>
      <c r="H5860" s="144">
        <v>41.05</v>
      </c>
      <c r="I5860" s="144">
        <v>222.59</v>
      </c>
    </row>
    <row r="5861" spans="1:9" x14ac:dyDescent="0.2">
      <c r="A5861" s="141" t="s">
        <v>11728</v>
      </c>
      <c r="B5861" s="142" t="s">
        <v>21236</v>
      </c>
      <c r="C5861" s="143">
        <v>54</v>
      </c>
      <c r="D5861" s="143">
        <v>1</v>
      </c>
      <c r="E5861" s="144">
        <v>186.61</v>
      </c>
      <c r="F5861" s="144">
        <v>64.13</v>
      </c>
      <c r="G5861" s="144">
        <v>84.16</v>
      </c>
      <c r="H5861" s="144">
        <v>19.86</v>
      </c>
      <c r="I5861" s="144">
        <v>168.15</v>
      </c>
    </row>
    <row r="5862" spans="1:9" x14ac:dyDescent="0.2">
      <c r="A5862" s="141" t="s">
        <v>11730</v>
      </c>
      <c r="B5862" s="142" t="s">
        <v>21237</v>
      </c>
      <c r="C5862" s="143">
        <v>42</v>
      </c>
      <c r="D5862" s="143">
        <v>2</v>
      </c>
      <c r="E5862" s="144">
        <v>9910.57</v>
      </c>
      <c r="F5862" s="144">
        <v>49.88</v>
      </c>
      <c r="G5862" s="144">
        <v>168.33</v>
      </c>
      <c r="H5862" s="144">
        <v>1054.8699999999999</v>
      </c>
      <c r="I5862" s="144">
        <v>1273.08</v>
      </c>
    </row>
    <row r="5863" spans="1:9" x14ac:dyDescent="0.2">
      <c r="A5863" s="141" t="s">
        <v>11732</v>
      </c>
      <c r="B5863" s="142" t="s">
        <v>21238</v>
      </c>
      <c r="C5863" s="143">
        <v>750</v>
      </c>
      <c r="D5863" s="143">
        <v>35</v>
      </c>
      <c r="E5863" s="144">
        <v>32787.22</v>
      </c>
      <c r="F5863" s="144">
        <v>890.7</v>
      </c>
      <c r="G5863" s="144">
        <v>2945.74</v>
      </c>
      <c r="H5863" s="144">
        <v>3489.85</v>
      </c>
      <c r="I5863" s="144">
        <v>7326.29</v>
      </c>
    </row>
    <row r="5864" spans="1:9" x14ac:dyDescent="0.2">
      <c r="A5864" s="141" t="s">
        <v>11734</v>
      </c>
      <c r="B5864" s="142" t="s">
        <v>21239</v>
      </c>
      <c r="C5864" s="143">
        <v>2844</v>
      </c>
      <c r="D5864" s="143">
        <v>87</v>
      </c>
      <c r="E5864" s="144">
        <v>26003.85</v>
      </c>
      <c r="F5864" s="144">
        <v>3377.56</v>
      </c>
      <c r="G5864" s="144">
        <v>7322.26</v>
      </c>
      <c r="H5864" s="144">
        <v>2767.83</v>
      </c>
      <c r="I5864" s="144">
        <v>13467.65</v>
      </c>
    </row>
    <row r="5865" spans="1:9" x14ac:dyDescent="0.2">
      <c r="A5865" s="141" t="s">
        <v>11736</v>
      </c>
      <c r="B5865" s="142" t="s">
        <v>21240</v>
      </c>
      <c r="C5865" s="143">
        <v>294</v>
      </c>
      <c r="D5865" s="143">
        <v>14</v>
      </c>
      <c r="E5865" s="144">
        <v>3011.86</v>
      </c>
      <c r="F5865" s="144">
        <v>349.16</v>
      </c>
      <c r="G5865" s="144">
        <v>1178.3</v>
      </c>
      <c r="H5865" s="144">
        <v>320.58</v>
      </c>
      <c r="I5865" s="144">
        <v>1848.04</v>
      </c>
    </row>
    <row r="5866" spans="1:9" x14ac:dyDescent="0.2">
      <c r="A5866" s="141" t="s">
        <v>11738</v>
      </c>
      <c r="B5866" s="142" t="s">
        <v>21241</v>
      </c>
      <c r="C5866" s="143">
        <v>21</v>
      </c>
      <c r="D5866" s="143">
        <v>3</v>
      </c>
      <c r="E5866" s="144">
        <v>1203.6500000000001</v>
      </c>
      <c r="F5866" s="144">
        <v>24.94</v>
      </c>
      <c r="G5866" s="144">
        <v>252.49</v>
      </c>
      <c r="H5866" s="144">
        <v>128.11000000000001</v>
      </c>
      <c r="I5866" s="144">
        <v>405.54</v>
      </c>
    </row>
    <row r="5867" spans="1:9" x14ac:dyDescent="0.2">
      <c r="A5867" s="141" t="s">
        <v>11740</v>
      </c>
      <c r="B5867" s="142" t="s">
        <v>21242</v>
      </c>
      <c r="C5867" s="143">
        <v>9</v>
      </c>
      <c r="D5867" s="143">
        <v>0</v>
      </c>
      <c r="E5867" s="144">
        <v>0</v>
      </c>
      <c r="F5867" s="144">
        <v>10.69</v>
      </c>
      <c r="G5867" s="144">
        <v>0</v>
      </c>
      <c r="H5867" s="144">
        <v>0</v>
      </c>
      <c r="I5867" s="144">
        <v>10.69</v>
      </c>
    </row>
    <row r="5868" spans="1:9" x14ac:dyDescent="0.2">
      <c r="A5868" s="141" t="s">
        <v>11742</v>
      </c>
      <c r="B5868" s="142" t="s">
        <v>21243</v>
      </c>
      <c r="C5868" s="143">
        <v>28</v>
      </c>
      <c r="D5868" s="143">
        <v>3</v>
      </c>
      <c r="E5868" s="144">
        <v>5889.52</v>
      </c>
      <c r="F5868" s="144">
        <v>33.26</v>
      </c>
      <c r="G5868" s="144">
        <v>252.49</v>
      </c>
      <c r="H5868" s="144">
        <v>626.87</v>
      </c>
      <c r="I5868" s="144">
        <v>912.62</v>
      </c>
    </row>
    <row r="5869" spans="1:9" x14ac:dyDescent="0.2">
      <c r="A5869" s="141" t="s">
        <v>11744</v>
      </c>
      <c r="B5869" s="142" t="s">
        <v>21244</v>
      </c>
      <c r="C5869" s="143">
        <v>694</v>
      </c>
      <c r="D5869" s="143">
        <v>27</v>
      </c>
      <c r="E5869" s="144">
        <v>14208.88</v>
      </c>
      <c r="F5869" s="144">
        <v>824.2</v>
      </c>
      <c r="G5869" s="144">
        <v>2272.42</v>
      </c>
      <c r="H5869" s="144">
        <v>1512.38</v>
      </c>
      <c r="I5869" s="144">
        <v>4609</v>
      </c>
    </row>
    <row r="5870" spans="1:9" x14ac:dyDescent="0.2">
      <c r="A5870" s="141" t="s">
        <v>11746</v>
      </c>
      <c r="B5870" s="142" t="s">
        <v>21245</v>
      </c>
      <c r="C5870" s="143">
        <v>47</v>
      </c>
      <c r="D5870" s="143">
        <v>2</v>
      </c>
      <c r="E5870" s="144">
        <v>701.08</v>
      </c>
      <c r="F5870" s="144">
        <v>55.82</v>
      </c>
      <c r="G5870" s="144">
        <v>168.33</v>
      </c>
      <c r="H5870" s="144">
        <v>74.62</v>
      </c>
      <c r="I5870" s="144">
        <v>298.77</v>
      </c>
    </row>
    <row r="5871" spans="1:9" x14ac:dyDescent="0.2">
      <c r="A5871" s="141" t="s">
        <v>11748</v>
      </c>
      <c r="B5871" s="142" t="s">
        <v>21246</v>
      </c>
      <c r="C5871" s="143">
        <v>12</v>
      </c>
      <c r="D5871" s="143">
        <v>0</v>
      </c>
      <c r="E5871" s="144">
        <v>0</v>
      </c>
      <c r="F5871" s="144">
        <v>14.25</v>
      </c>
      <c r="G5871" s="144">
        <v>0</v>
      </c>
      <c r="H5871" s="144">
        <v>0</v>
      </c>
      <c r="I5871" s="144">
        <v>14.25</v>
      </c>
    </row>
    <row r="5872" spans="1:9" x14ac:dyDescent="0.2">
      <c r="A5872" s="141" t="s">
        <v>11750</v>
      </c>
      <c r="B5872" s="142" t="s">
        <v>21247</v>
      </c>
      <c r="C5872" s="143">
        <v>68</v>
      </c>
      <c r="D5872" s="143">
        <v>1</v>
      </c>
      <c r="E5872" s="144">
        <v>3245.47</v>
      </c>
      <c r="F5872" s="144">
        <v>80.760000000000005</v>
      </c>
      <c r="G5872" s="144">
        <v>84.16</v>
      </c>
      <c r="H5872" s="144">
        <v>345.45</v>
      </c>
      <c r="I5872" s="144">
        <v>510.37</v>
      </c>
    </row>
    <row r="5873" spans="1:9" x14ac:dyDescent="0.2">
      <c r="A5873" s="141" t="s">
        <v>11752</v>
      </c>
      <c r="B5873" s="142" t="s">
        <v>21248</v>
      </c>
      <c r="C5873" s="143">
        <v>9</v>
      </c>
      <c r="D5873" s="143">
        <v>0</v>
      </c>
      <c r="E5873" s="144">
        <v>0</v>
      </c>
      <c r="F5873" s="144">
        <v>10.69</v>
      </c>
      <c r="G5873" s="144">
        <v>0</v>
      </c>
      <c r="H5873" s="144">
        <v>0</v>
      </c>
      <c r="I5873" s="144">
        <v>10.69</v>
      </c>
    </row>
    <row r="5874" spans="1:9" x14ac:dyDescent="0.2">
      <c r="A5874" s="141" t="s">
        <v>11754</v>
      </c>
      <c r="B5874" s="142" t="s">
        <v>21249</v>
      </c>
      <c r="C5874" s="143">
        <v>64</v>
      </c>
      <c r="D5874" s="143">
        <v>5</v>
      </c>
      <c r="E5874" s="144">
        <v>6456.71</v>
      </c>
      <c r="F5874" s="144">
        <v>76.010000000000005</v>
      </c>
      <c r="G5874" s="144">
        <v>420.82</v>
      </c>
      <c r="H5874" s="144">
        <v>687.25</v>
      </c>
      <c r="I5874" s="144">
        <v>1184.08</v>
      </c>
    </row>
    <row r="5875" spans="1:9" x14ac:dyDescent="0.2">
      <c r="A5875" s="141" t="s">
        <v>11756</v>
      </c>
      <c r="B5875" s="142" t="s">
        <v>21250</v>
      </c>
      <c r="C5875" s="143">
        <v>266</v>
      </c>
      <c r="D5875" s="143">
        <v>6</v>
      </c>
      <c r="E5875" s="144">
        <v>1616.02</v>
      </c>
      <c r="F5875" s="144">
        <v>315.89999999999998</v>
      </c>
      <c r="G5875" s="144">
        <v>504.98</v>
      </c>
      <c r="H5875" s="144">
        <v>172.01</v>
      </c>
      <c r="I5875" s="144">
        <v>992.89</v>
      </c>
    </row>
    <row r="5876" spans="1:9" x14ac:dyDescent="0.2">
      <c r="A5876" s="141" t="s">
        <v>11758</v>
      </c>
      <c r="B5876" s="142" t="s">
        <v>21251</v>
      </c>
      <c r="C5876" s="143">
        <v>664</v>
      </c>
      <c r="D5876" s="143">
        <v>35</v>
      </c>
      <c r="E5876" s="144">
        <v>121977.77</v>
      </c>
      <c r="F5876" s="144">
        <v>788.57</v>
      </c>
      <c r="G5876" s="144">
        <v>2945.74</v>
      </c>
      <c r="H5876" s="144">
        <v>12983.22</v>
      </c>
      <c r="I5876" s="144">
        <v>16717.53</v>
      </c>
    </row>
    <row r="5877" spans="1:9" x14ac:dyDescent="0.2">
      <c r="A5877" s="141" t="s">
        <v>11760</v>
      </c>
      <c r="B5877" s="142" t="s">
        <v>21252</v>
      </c>
      <c r="C5877" s="143">
        <v>83</v>
      </c>
      <c r="D5877" s="143">
        <v>1</v>
      </c>
      <c r="E5877" s="144">
        <v>18751.59</v>
      </c>
      <c r="F5877" s="144">
        <v>98.57</v>
      </c>
      <c r="G5877" s="144">
        <v>84.16</v>
      </c>
      <c r="H5877" s="144">
        <v>1995.9</v>
      </c>
      <c r="I5877" s="144">
        <v>2178.63</v>
      </c>
    </row>
    <row r="5878" spans="1:9" x14ac:dyDescent="0.2">
      <c r="A5878" s="141" t="s">
        <v>11762</v>
      </c>
      <c r="B5878" s="142" t="s">
        <v>21253</v>
      </c>
      <c r="C5878" s="143">
        <v>43</v>
      </c>
      <c r="D5878" s="143">
        <v>1</v>
      </c>
      <c r="E5878" s="144">
        <v>174.17</v>
      </c>
      <c r="F5878" s="144">
        <v>51.06</v>
      </c>
      <c r="G5878" s="144">
        <v>84.16</v>
      </c>
      <c r="H5878" s="144">
        <v>18.54</v>
      </c>
      <c r="I5878" s="144">
        <v>153.76</v>
      </c>
    </row>
    <row r="5879" spans="1:9" x14ac:dyDescent="0.2">
      <c r="A5879" s="141" t="s">
        <v>11764</v>
      </c>
      <c r="B5879" s="142" t="s">
        <v>21254</v>
      </c>
      <c r="C5879" s="143">
        <v>158</v>
      </c>
      <c r="D5879" s="143">
        <v>1</v>
      </c>
      <c r="E5879" s="144">
        <v>37.32</v>
      </c>
      <c r="F5879" s="144">
        <v>187.64</v>
      </c>
      <c r="G5879" s="144">
        <v>84.16</v>
      </c>
      <c r="H5879" s="144">
        <v>3.98</v>
      </c>
      <c r="I5879" s="144">
        <v>275.77999999999997</v>
      </c>
    </row>
    <row r="5880" spans="1:9" x14ac:dyDescent="0.2">
      <c r="A5880" s="141" t="s">
        <v>11766</v>
      </c>
      <c r="B5880" s="142" t="s">
        <v>21255</v>
      </c>
      <c r="C5880" s="143">
        <v>17</v>
      </c>
      <c r="D5880" s="143">
        <v>1</v>
      </c>
      <c r="E5880" s="144">
        <v>4327.29</v>
      </c>
      <c r="F5880" s="144">
        <v>20.190000000000001</v>
      </c>
      <c r="G5880" s="144">
        <v>84.16</v>
      </c>
      <c r="H5880" s="144">
        <v>460.59</v>
      </c>
      <c r="I5880" s="144">
        <v>564.94000000000005</v>
      </c>
    </row>
    <row r="5881" spans="1:9" x14ac:dyDescent="0.2">
      <c r="A5881" s="141" t="s">
        <v>11768</v>
      </c>
      <c r="B5881" s="142" t="s">
        <v>21256</v>
      </c>
      <c r="C5881" s="143">
        <v>179</v>
      </c>
      <c r="D5881" s="143">
        <v>4</v>
      </c>
      <c r="E5881" s="144">
        <v>1100.27</v>
      </c>
      <c r="F5881" s="144">
        <v>212.58</v>
      </c>
      <c r="G5881" s="144">
        <v>336.66</v>
      </c>
      <c r="H5881" s="144">
        <v>117.11</v>
      </c>
      <c r="I5881" s="144">
        <v>666.35</v>
      </c>
    </row>
    <row r="5882" spans="1:9" x14ac:dyDescent="0.2">
      <c r="A5882" s="141" t="s">
        <v>11770</v>
      </c>
      <c r="B5882" s="142" t="s">
        <v>21257</v>
      </c>
      <c r="C5882" s="143">
        <v>148</v>
      </c>
      <c r="D5882" s="143">
        <v>3</v>
      </c>
      <c r="E5882" s="144">
        <v>10711.16</v>
      </c>
      <c r="F5882" s="144">
        <v>175.77</v>
      </c>
      <c r="G5882" s="144">
        <v>252.49</v>
      </c>
      <c r="H5882" s="144">
        <v>1140.0899999999999</v>
      </c>
      <c r="I5882" s="144">
        <v>1568.35</v>
      </c>
    </row>
    <row r="5883" spans="1:9" x14ac:dyDescent="0.2">
      <c r="A5883" s="141" t="s">
        <v>11772</v>
      </c>
      <c r="B5883" s="142" t="s">
        <v>21258</v>
      </c>
      <c r="C5883" s="143">
        <v>51</v>
      </c>
      <c r="D5883" s="143">
        <v>0</v>
      </c>
      <c r="E5883" s="144">
        <v>0</v>
      </c>
      <c r="F5883" s="144">
        <v>60.57</v>
      </c>
      <c r="G5883" s="144">
        <v>0</v>
      </c>
      <c r="H5883" s="144">
        <v>0</v>
      </c>
      <c r="I5883" s="144">
        <v>60.57</v>
      </c>
    </row>
    <row r="5884" spans="1:9" x14ac:dyDescent="0.2">
      <c r="A5884" s="141" t="s">
        <v>11774</v>
      </c>
      <c r="B5884" s="142" t="s">
        <v>21259</v>
      </c>
      <c r="C5884" s="143">
        <v>191</v>
      </c>
      <c r="D5884" s="143">
        <v>9</v>
      </c>
      <c r="E5884" s="144">
        <v>56639.97</v>
      </c>
      <c r="F5884" s="144">
        <v>226.83</v>
      </c>
      <c r="G5884" s="144">
        <v>757.47</v>
      </c>
      <c r="H5884" s="144">
        <v>6028.71</v>
      </c>
      <c r="I5884" s="144">
        <v>7013.01</v>
      </c>
    </row>
    <row r="5885" spans="1:9" x14ac:dyDescent="0.2">
      <c r="A5885" s="141" t="s">
        <v>11776</v>
      </c>
      <c r="B5885" s="142" t="s">
        <v>21260</v>
      </c>
      <c r="C5885" s="143">
        <v>54</v>
      </c>
      <c r="D5885" s="143">
        <v>0</v>
      </c>
      <c r="E5885" s="144">
        <v>0</v>
      </c>
      <c r="F5885" s="144">
        <v>64.13</v>
      </c>
      <c r="G5885" s="144">
        <v>0</v>
      </c>
      <c r="H5885" s="144">
        <v>0</v>
      </c>
      <c r="I5885" s="144">
        <v>64.13</v>
      </c>
    </row>
    <row r="5886" spans="1:9" x14ac:dyDescent="0.2">
      <c r="A5886" s="141" t="s">
        <v>11778</v>
      </c>
      <c r="B5886" s="142" t="s">
        <v>21261</v>
      </c>
      <c r="C5886" s="143">
        <v>82</v>
      </c>
      <c r="D5886" s="143">
        <v>0</v>
      </c>
      <c r="E5886" s="144">
        <v>0</v>
      </c>
      <c r="F5886" s="144">
        <v>97.38</v>
      </c>
      <c r="G5886" s="144">
        <v>0</v>
      </c>
      <c r="H5886" s="144">
        <v>0</v>
      </c>
      <c r="I5886" s="144">
        <v>97.38</v>
      </c>
    </row>
    <row r="5887" spans="1:9" x14ac:dyDescent="0.2">
      <c r="A5887" s="141" t="s">
        <v>11780</v>
      </c>
      <c r="B5887" s="142" t="s">
        <v>21262</v>
      </c>
      <c r="C5887" s="143">
        <v>33</v>
      </c>
      <c r="D5887" s="143">
        <v>1</v>
      </c>
      <c r="E5887" s="144">
        <v>385.67</v>
      </c>
      <c r="F5887" s="144">
        <v>39.19</v>
      </c>
      <c r="G5887" s="144">
        <v>84.16</v>
      </c>
      <c r="H5887" s="144">
        <v>41.05</v>
      </c>
      <c r="I5887" s="144">
        <v>164.4</v>
      </c>
    </row>
    <row r="5888" spans="1:9" x14ac:dyDescent="0.2">
      <c r="A5888" s="141" t="s">
        <v>11782</v>
      </c>
      <c r="B5888" s="142" t="s">
        <v>21263</v>
      </c>
      <c r="C5888" s="143">
        <v>48</v>
      </c>
      <c r="D5888" s="143">
        <v>3</v>
      </c>
      <c r="E5888" s="144">
        <v>3817.75</v>
      </c>
      <c r="F5888" s="144">
        <v>57.01</v>
      </c>
      <c r="G5888" s="144">
        <v>252.49</v>
      </c>
      <c r="H5888" s="144">
        <v>406.36</v>
      </c>
      <c r="I5888" s="144">
        <v>715.86</v>
      </c>
    </row>
    <row r="5889" spans="1:9" x14ac:dyDescent="0.2">
      <c r="A5889" s="141" t="s">
        <v>11784</v>
      </c>
      <c r="B5889" s="142" t="s">
        <v>21264</v>
      </c>
      <c r="C5889" s="143">
        <v>755</v>
      </c>
      <c r="D5889" s="143">
        <v>7</v>
      </c>
      <c r="E5889" s="144">
        <v>5599.53</v>
      </c>
      <c r="F5889" s="144">
        <v>896.65</v>
      </c>
      <c r="G5889" s="144">
        <v>589.14</v>
      </c>
      <c r="H5889" s="144">
        <v>596.01</v>
      </c>
      <c r="I5889" s="144">
        <v>2081.8000000000002</v>
      </c>
    </row>
    <row r="5890" spans="1:9" x14ac:dyDescent="0.2">
      <c r="A5890" s="141" t="s">
        <v>11786</v>
      </c>
      <c r="B5890" s="142" t="s">
        <v>21265</v>
      </c>
      <c r="C5890" s="143">
        <v>51</v>
      </c>
      <c r="D5890" s="143">
        <v>0</v>
      </c>
      <c r="E5890" s="144">
        <v>0</v>
      </c>
      <c r="F5890" s="144">
        <v>60.57</v>
      </c>
      <c r="G5890" s="144">
        <v>0</v>
      </c>
      <c r="H5890" s="144">
        <v>0</v>
      </c>
      <c r="I5890" s="144">
        <v>60.57</v>
      </c>
    </row>
    <row r="5891" spans="1:9" x14ac:dyDescent="0.2">
      <c r="A5891" s="141" t="s">
        <v>11788</v>
      </c>
      <c r="B5891" s="142" t="s">
        <v>21266</v>
      </c>
      <c r="C5891" s="143">
        <v>58</v>
      </c>
      <c r="D5891" s="143">
        <v>1</v>
      </c>
      <c r="E5891" s="144">
        <v>241.69</v>
      </c>
      <c r="F5891" s="144">
        <v>68.88</v>
      </c>
      <c r="G5891" s="144">
        <v>84.16</v>
      </c>
      <c r="H5891" s="144">
        <v>25.73</v>
      </c>
      <c r="I5891" s="144">
        <v>178.77</v>
      </c>
    </row>
    <row r="5892" spans="1:9" x14ac:dyDescent="0.2">
      <c r="A5892" s="141" t="s">
        <v>11790</v>
      </c>
      <c r="B5892" s="142" t="s">
        <v>21267</v>
      </c>
      <c r="C5892" s="143">
        <v>160</v>
      </c>
      <c r="D5892" s="143">
        <v>5</v>
      </c>
      <c r="E5892" s="144">
        <v>10967.66</v>
      </c>
      <c r="F5892" s="144">
        <v>190.02</v>
      </c>
      <c r="G5892" s="144">
        <v>420.82</v>
      </c>
      <c r="H5892" s="144">
        <v>1167.3900000000001</v>
      </c>
      <c r="I5892" s="144">
        <v>1778.23</v>
      </c>
    </row>
    <row r="5893" spans="1:9" x14ac:dyDescent="0.2">
      <c r="A5893" s="141" t="s">
        <v>11792</v>
      </c>
      <c r="B5893" s="142" t="s">
        <v>21268</v>
      </c>
      <c r="C5893" s="143">
        <v>3668</v>
      </c>
      <c r="D5893" s="143">
        <v>97</v>
      </c>
      <c r="E5893" s="144">
        <v>108139.72</v>
      </c>
      <c r="F5893" s="144">
        <v>4356.1400000000003</v>
      </c>
      <c r="G5893" s="144">
        <v>8163.89</v>
      </c>
      <c r="H5893" s="144">
        <v>11510.31</v>
      </c>
      <c r="I5893" s="144">
        <v>24030.34</v>
      </c>
    </row>
    <row r="5894" spans="1:9" x14ac:dyDescent="0.2">
      <c r="A5894" s="141" t="s">
        <v>11794</v>
      </c>
      <c r="B5894" s="142" t="s">
        <v>21269</v>
      </c>
      <c r="C5894" s="143">
        <v>67</v>
      </c>
      <c r="D5894" s="143">
        <v>4</v>
      </c>
      <c r="E5894" s="144">
        <v>34634.800000000003</v>
      </c>
      <c r="F5894" s="144">
        <v>79.569999999999993</v>
      </c>
      <c r="G5894" s="144">
        <v>336.66</v>
      </c>
      <c r="H5894" s="144">
        <v>3686.5</v>
      </c>
      <c r="I5894" s="144">
        <v>4102.7299999999996</v>
      </c>
    </row>
    <row r="5895" spans="1:9" x14ac:dyDescent="0.2">
      <c r="A5895" s="141" t="s">
        <v>11796</v>
      </c>
      <c r="B5895" s="142" t="s">
        <v>21270</v>
      </c>
      <c r="C5895" s="143">
        <v>20</v>
      </c>
      <c r="D5895" s="143">
        <v>0</v>
      </c>
      <c r="E5895" s="144">
        <v>0</v>
      </c>
      <c r="F5895" s="144">
        <v>23.75</v>
      </c>
      <c r="G5895" s="144">
        <v>0</v>
      </c>
      <c r="H5895" s="144">
        <v>0</v>
      </c>
      <c r="I5895" s="144">
        <v>23.75</v>
      </c>
    </row>
    <row r="5896" spans="1:9" x14ac:dyDescent="0.2">
      <c r="A5896" s="141" t="s">
        <v>11798</v>
      </c>
      <c r="B5896" s="142" t="s">
        <v>21271</v>
      </c>
      <c r="C5896" s="143">
        <v>14</v>
      </c>
      <c r="D5896" s="143">
        <v>1</v>
      </c>
      <c r="E5896" s="144">
        <v>385.67</v>
      </c>
      <c r="F5896" s="144">
        <v>16.62</v>
      </c>
      <c r="G5896" s="144">
        <v>84.16</v>
      </c>
      <c r="H5896" s="144">
        <v>41.05</v>
      </c>
      <c r="I5896" s="144">
        <v>141.83000000000001</v>
      </c>
    </row>
    <row r="5897" spans="1:9" x14ac:dyDescent="0.2">
      <c r="A5897" s="141" t="s">
        <v>11800</v>
      </c>
      <c r="B5897" s="142" t="s">
        <v>21272</v>
      </c>
      <c r="C5897" s="143">
        <v>112</v>
      </c>
      <c r="D5897" s="143">
        <v>1</v>
      </c>
      <c r="E5897" s="144">
        <v>174.17</v>
      </c>
      <c r="F5897" s="144">
        <v>133.02000000000001</v>
      </c>
      <c r="G5897" s="144">
        <v>84.16</v>
      </c>
      <c r="H5897" s="144">
        <v>18.54</v>
      </c>
      <c r="I5897" s="144">
        <v>235.72</v>
      </c>
    </row>
    <row r="5898" spans="1:9" x14ac:dyDescent="0.2">
      <c r="A5898" s="141" t="s">
        <v>11802</v>
      </c>
      <c r="B5898" s="142" t="s">
        <v>21273</v>
      </c>
      <c r="C5898" s="143">
        <v>53</v>
      </c>
      <c r="D5898" s="143">
        <v>1</v>
      </c>
      <c r="E5898" s="144">
        <v>1622.73</v>
      </c>
      <c r="F5898" s="144">
        <v>62.94</v>
      </c>
      <c r="G5898" s="144">
        <v>84.16</v>
      </c>
      <c r="H5898" s="144">
        <v>172.72</v>
      </c>
      <c r="I5898" s="144">
        <v>319.82</v>
      </c>
    </row>
    <row r="5899" spans="1:9" x14ac:dyDescent="0.2">
      <c r="A5899" s="141" t="s">
        <v>11804</v>
      </c>
      <c r="B5899" s="142" t="s">
        <v>21274</v>
      </c>
      <c r="C5899" s="143">
        <v>496</v>
      </c>
      <c r="D5899" s="143">
        <v>5</v>
      </c>
      <c r="E5899" s="144">
        <v>1351.3</v>
      </c>
      <c r="F5899" s="144">
        <v>589.05999999999995</v>
      </c>
      <c r="G5899" s="144">
        <v>420.82</v>
      </c>
      <c r="H5899" s="144">
        <v>143.83000000000001</v>
      </c>
      <c r="I5899" s="144">
        <v>1153.71</v>
      </c>
    </row>
    <row r="5900" spans="1:9" x14ac:dyDescent="0.2">
      <c r="A5900" s="141" t="s">
        <v>11806</v>
      </c>
      <c r="B5900" s="142" t="s">
        <v>21275</v>
      </c>
      <c r="C5900" s="143">
        <v>141</v>
      </c>
      <c r="D5900" s="143">
        <v>1</v>
      </c>
      <c r="E5900" s="144">
        <v>692.37</v>
      </c>
      <c r="F5900" s="144">
        <v>167.46</v>
      </c>
      <c r="G5900" s="144">
        <v>84.16</v>
      </c>
      <c r="H5900" s="144">
        <v>73.7</v>
      </c>
      <c r="I5900" s="144">
        <v>325.32</v>
      </c>
    </row>
    <row r="5901" spans="1:9" x14ac:dyDescent="0.2">
      <c r="A5901" s="141" t="s">
        <v>11808</v>
      </c>
      <c r="B5901" s="142" t="s">
        <v>21276</v>
      </c>
      <c r="C5901" s="143">
        <v>8</v>
      </c>
      <c r="D5901" s="143">
        <v>0</v>
      </c>
      <c r="E5901" s="144">
        <v>0</v>
      </c>
      <c r="F5901" s="144">
        <v>9.5</v>
      </c>
      <c r="G5901" s="144">
        <v>0</v>
      </c>
      <c r="H5901" s="144">
        <v>0</v>
      </c>
      <c r="I5901" s="144">
        <v>9.5</v>
      </c>
    </row>
    <row r="5902" spans="1:9" x14ac:dyDescent="0.2">
      <c r="A5902" s="141" t="s">
        <v>11810</v>
      </c>
      <c r="B5902" s="142" t="s">
        <v>21277</v>
      </c>
      <c r="C5902" s="143">
        <v>465</v>
      </c>
      <c r="D5902" s="143">
        <v>25</v>
      </c>
      <c r="E5902" s="144">
        <v>45137.95</v>
      </c>
      <c r="F5902" s="144">
        <v>552.24</v>
      </c>
      <c r="G5902" s="144">
        <v>2104.1</v>
      </c>
      <c r="H5902" s="144">
        <v>4804.45</v>
      </c>
      <c r="I5902" s="144">
        <v>7460.79</v>
      </c>
    </row>
    <row r="5903" spans="1:9" x14ac:dyDescent="0.2">
      <c r="A5903" s="141" t="s">
        <v>11812</v>
      </c>
      <c r="B5903" s="142" t="s">
        <v>17039</v>
      </c>
      <c r="C5903" s="143">
        <v>41</v>
      </c>
      <c r="D5903" s="143">
        <v>0</v>
      </c>
      <c r="E5903" s="144">
        <v>0</v>
      </c>
      <c r="F5903" s="144">
        <v>48.69</v>
      </c>
      <c r="G5903" s="144">
        <v>0</v>
      </c>
      <c r="H5903" s="144">
        <v>0</v>
      </c>
      <c r="I5903" s="144">
        <v>48.69</v>
      </c>
    </row>
    <row r="5904" spans="1:9" x14ac:dyDescent="0.2">
      <c r="A5904" s="141" t="s">
        <v>11813</v>
      </c>
      <c r="B5904" s="142" t="s">
        <v>21278</v>
      </c>
      <c r="C5904" s="143">
        <v>71</v>
      </c>
      <c r="D5904" s="143">
        <v>0</v>
      </c>
      <c r="E5904" s="144">
        <v>0</v>
      </c>
      <c r="F5904" s="144">
        <v>84.32</v>
      </c>
      <c r="G5904" s="144">
        <v>0</v>
      </c>
      <c r="H5904" s="144">
        <v>0</v>
      </c>
      <c r="I5904" s="144">
        <v>84.32</v>
      </c>
    </row>
    <row r="5905" spans="1:9" x14ac:dyDescent="0.2">
      <c r="A5905" s="141" t="s">
        <v>11815</v>
      </c>
      <c r="B5905" s="142" t="s">
        <v>21279</v>
      </c>
      <c r="C5905" s="143">
        <v>15</v>
      </c>
      <c r="D5905" s="143">
        <v>0</v>
      </c>
      <c r="E5905" s="144">
        <v>0</v>
      </c>
      <c r="F5905" s="144">
        <v>17.82</v>
      </c>
      <c r="G5905" s="144">
        <v>0</v>
      </c>
      <c r="H5905" s="144">
        <v>0</v>
      </c>
      <c r="I5905" s="144">
        <v>17.82</v>
      </c>
    </row>
    <row r="5906" spans="1:9" x14ac:dyDescent="0.2">
      <c r="A5906" s="141" t="s">
        <v>11817</v>
      </c>
      <c r="B5906" s="142" t="s">
        <v>21280</v>
      </c>
      <c r="C5906" s="143">
        <v>111</v>
      </c>
      <c r="D5906" s="143">
        <v>2</v>
      </c>
      <c r="E5906" s="144">
        <v>960.72</v>
      </c>
      <c r="F5906" s="144">
        <v>131.82</v>
      </c>
      <c r="G5906" s="144">
        <v>168.33</v>
      </c>
      <c r="H5906" s="144">
        <v>102.26</v>
      </c>
      <c r="I5906" s="144">
        <v>402.41</v>
      </c>
    </row>
    <row r="5907" spans="1:9" x14ac:dyDescent="0.2">
      <c r="A5907" s="141" t="s">
        <v>11819</v>
      </c>
      <c r="B5907" s="142" t="s">
        <v>21281</v>
      </c>
      <c r="C5907" s="143">
        <v>160</v>
      </c>
      <c r="D5907" s="143">
        <v>5</v>
      </c>
      <c r="E5907" s="144">
        <v>28235.87</v>
      </c>
      <c r="F5907" s="144">
        <v>190.02</v>
      </c>
      <c r="G5907" s="144">
        <v>420.82</v>
      </c>
      <c r="H5907" s="144">
        <v>3005.41</v>
      </c>
      <c r="I5907" s="144">
        <v>3616.25</v>
      </c>
    </row>
    <row r="5908" spans="1:9" x14ac:dyDescent="0.2">
      <c r="A5908" s="141" t="s">
        <v>11821</v>
      </c>
      <c r="B5908" s="142" t="s">
        <v>21282</v>
      </c>
      <c r="C5908" s="143">
        <v>31</v>
      </c>
      <c r="D5908" s="143">
        <v>0</v>
      </c>
      <c r="E5908" s="144">
        <v>0</v>
      </c>
      <c r="F5908" s="144">
        <v>36.82</v>
      </c>
      <c r="G5908" s="144">
        <v>0</v>
      </c>
      <c r="H5908" s="144">
        <v>0</v>
      </c>
      <c r="I5908" s="144">
        <v>36.82</v>
      </c>
    </row>
    <row r="5909" spans="1:9" x14ac:dyDescent="0.2">
      <c r="A5909" s="141" t="s">
        <v>11823</v>
      </c>
      <c r="B5909" s="142" t="s">
        <v>21283</v>
      </c>
      <c r="C5909" s="143">
        <v>11</v>
      </c>
      <c r="D5909" s="143">
        <v>0</v>
      </c>
      <c r="E5909" s="144">
        <v>0</v>
      </c>
      <c r="F5909" s="144">
        <v>13.06</v>
      </c>
      <c r="G5909" s="144">
        <v>0</v>
      </c>
      <c r="H5909" s="144">
        <v>0</v>
      </c>
      <c r="I5909" s="144">
        <v>13.06</v>
      </c>
    </row>
    <row r="5910" spans="1:9" x14ac:dyDescent="0.2">
      <c r="A5910" s="141" t="s">
        <v>11825</v>
      </c>
      <c r="B5910" s="142" t="s">
        <v>21284</v>
      </c>
      <c r="C5910" s="143">
        <v>125</v>
      </c>
      <c r="D5910" s="143">
        <v>1</v>
      </c>
      <c r="E5910" s="144">
        <v>620.04999999999995</v>
      </c>
      <c r="F5910" s="144">
        <v>148.44999999999999</v>
      </c>
      <c r="G5910" s="144">
        <v>84.16</v>
      </c>
      <c r="H5910" s="144">
        <v>66</v>
      </c>
      <c r="I5910" s="144">
        <v>298.61</v>
      </c>
    </row>
    <row r="5911" spans="1:9" x14ac:dyDescent="0.2">
      <c r="A5911" s="141" t="s">
        <v>11827</v>
      </c>
      <c r="B5911" s="142" t="s">
        <v>21285</v>
      </c>
      <c r="C5911" s="143">
        <v>41</v>
      </c>
      <c r="D5911" s="143">
        <v>0</v>
      </c>
      <c r="E5911" s="144">
        <v>0</v>
      </c>
      <c r="F5911" s="144">
        <v>48.69</v>
      </c>
      <c r="G5911" s="144">
        <v>0</v>
      </c>
      <c r="H5911" s="144">
        <v>0</v>
      </c>
      <c r="I5911" s="144">
        <v>48.69</v>
      </c>
    </row>
    <row r="5912" spans="1:9" x14ac:dyDescent="0.2">
      <c r="A5912" s="141" t="s">
        <v>11829</v>
      </c>
      <c r="B5912" s="142" t="s">
        <v>21286</v>
      </c>
      <c r="C5912" s="143">
        <v>260</v>
      </c>
      <c r="D5912" s="143">
        <v>4</v>
      </c>
      <c r="E5912" s="144">
        <v>4822.32</v>
      </c>
      <c r="F5912" s="144">
        <v>308.77999999999997</v>
      </c>
      <c r="G5912" s="144">
        <v>336.66</v>
      </c>
      <c r="H5912" s="144">
        <v>513.29</v>
      </c>
      <c r="I5912" s="144">
        <v>1158.73</v>
      </c>
    </row>
    <row r="5913" spans="1:9" x14ac:dyDescent="0.2">
      <c r="A5913" s="141" t="s">
        <v>11831</v>
      </c>
      <c r="B5913" s="142" t="s">
        <v>21287</v>
      </c>
      <c r="C5913" s="143">
        <v>147</v>
      </c>
      <c r="D5913" s="143">
        <v>1</v>
      </c>
      <c r="E5913" s="144">
        <v>267.48</v>
      </c>
      <c r="F5913" s="144">
        <v>174.58</v>
      </c>
      <c r="G5913" s="144">
        <v>84.16</v>
      </c>
      <c r="H5913" s="144">
        <v>28.47</v>
      </c>
      <c r="I5913" s="144">
        <v>287.20999999999998</v>
      </c>
    </row>
    <row r="5914" spans="1:9" x14ac:dyDescent="0.2">
      <c r="A5914" s="141" t="s">
        <v>11833</v>
      </c>
      <c r="B5914" s="142" t="s">
        <v>21288</v>
      </c>
      <c r="C5914" s="143">
        <v>2948</v>
      </c>
      <c r="D5914" s="143">
        <v>67</v>
      </c>
      <c r="E5914" s="144">
        <v>23577.19</v>
      </c>
      <c r="F5914" s="144">
        <v>3501.07</v>
      </c>
      <c r="G5914" s="144">
        <v>5638.98</v>
      </c>
      <c r="H5914" s="144">
        <v>2509.54</v>
      </c>
      <c r="I5914" s="144">
        <v>11649.59</v>
      </c>
    </row>
    <row r="5915" spans="1:9" x14ac:dyDescent="0.2">
      <c r="A5915" s="141" t="s">
        <v>11835</v>
      </c>
      <c r="B5915" s="142" t="s">
        <v>21289</v>
      </c>
      <c r="C5915" s="143">
        <v>59</v>
      </c>
      <c r="D5915" s="143">
        <v>0</v>
      </c>
      <c r="E5915" s="144">
        <v>0</v>
      </c>
      <c r="F5915" s="144">
        <v>70.069999999999993</v>
      </c>
      <c r="G5915" s="144">
        <v>0</v>
      </c>
      <c r="H5915" s="144">
        <v>0</v>
      </c>
      <c r="I5915" s="144">
        <v>70.069999999999993</v>
      </c>
    </row>
    <row r="5916" spans="1:9" x14ac:dyDescent="0.2">
      <c r="A5916" s="141" t="s">
        <v>11837</v>
      </c>
      <c r="B5916" s="142" t="s">
        <v>21290</v>
      </c>
      <c r="C5916" s="143">
        <v>2042</v>
      </c>
      <c r="D5916" s="143">
        <v>28</v>
      </c>
      <c r="E5916" s="144">
        <v>21423.61</v>
      </c>
      <c r="F5916" s="144">
        <v>2425.1</v>
      </c>
      <c r="G5916" s="144">
        <v>2356.58</v>
      </c>
      <c r="H5916" s="144">
        <v>2280.31</v>
      </c>
      <c r="I5916" s="144">
        <v>7061.99</v>
      </c>
    </row>
    <row r="5917" spans="1:9" x14ac:dyDescent="0.2">
      <c r="A5917" s="141" t="s">
        <v>11839</v>
      </c>
      <c r="B5917" s="142" t="s">
        <v>21291</v>
      </c>
      <c r="C5917" s="143">
        <v>655</v>
      </c>
      <c r="D5917" s="143">
        <v>11</v>
      </c>
      <c r="E5917" s="144">
        <v>19615.939999999999</v>
      </c>
      <c r="F5917" s="144">
        <v>777.88</v>
      </c>
      <c r="G5917" s="144">
        <v>925.8</v>
      </c>
      <c r="H5917" s="144">
        <v>2087.9</v>
      </c>
      <c r="I5917" s="144">
        <v>3791.58</v>
      </c>
    </row>
    <row r="5918" spans="1:9" x14ac:dyDescent="0.2">
      <c r="A5918" s="141" t="s">
        <v>11841</v>
      </c>
      <c r="B5918" s="142" t="s">
        <v>21292</v>
      </c>
      <c r="C5918" s="143">
        <v>62</v>
      </c>
      <c r="D5918" s="143">
        <v>1</v>
      </c>
      <c r="E5918" s="144">
        <v>2884.86</v>
      </c>
      <c r="F5918" s="144">
        <v>73.63</v>
      </c>
      <c r="G5918" s="144">
        <v>84.16</v>
      </c>
      <c r="H5918" s="144">
        <v>307.06</v>
      </c>
      <c r="I5918" s="144">
        <v>464.85</v>
      </c>
    </row>
    <row r="5919" spans="1:9" x14ac:dyDescent="0.2">
      <c r="A5919" s="141" t="s">
        <v>11843</v>
      </c>
      <c r="B5919" s="142" t="s">
        <v>21293</v>
      </c>
      <c r="C5919" s="143">
        <v>265</v>
      </c>
      <c r="D5919" s="143">
        <v>4</v>
      </c>
      <c r="E5919" s="144">
        <v>943.63</v>
      </c>
      <c r="F5919" s="144">
        <v>314.72000000000003</v>
      </c>
      <c r="G5919" s="144">
        <v>336.66</v>
      </c>
      <c r="H5919" s="144">
        <v>100.44</v>
      </c>
      <c r="I5919" s="144">
        <v>751.82</v>
      </c>
    </row>
    <row r="5920" spans="1:9" x14ac:dyDescent="0.2">
      <c r="A5920" s="141" t="s">
        <v>11845</v>
      </c>
      <c r="B5920" s="142" t="s">
        <v>21294</v>
      </c>
      <c r="C5920" s="143">
        <v>87</v>
      </c>
      <c r="D5920" s="143">
        <v>1</v>
      </c>
      <c r="E5920" s="144">
        <v>248.82</v>
      </c>
      <c r="F5920" s="144">
        <v>103.32</v>
      </c>
      <c r="G5920" s="144">
        <v>84.16</v>
      </c>
      <c r="H5920" s="144">
        <v>26.49</v>
      </c>
      <c r="I5920" s="144">
        <v>213.97</v>
      </c>
    </row>
    <row r="5921" spans="1:9" x14ac:dyDescent="0.2">
      <c r="A5921" s="141" t="s">
        <v>11847</v>
      </c>
      <c r="B5921" s="142" t="s">
        <v>21295</v>
      </c>
      <c r="C5921" s="143">
        <v>130</v>
      </c>
      <c r="D5921" s="143">
        <v>1</v>
      </c>
      <c r="E5921" s="144">
        <v>314.94</v>
      </c>
      <c r="F5921" s="144">
        <v>154.38999999999999</v>
      </c>
      <c r="G5921" s="144">
        <v>84.16</v>
      </c>
      <c r="H5921" s="144">
        <v>33.520000000000003</v>
      </c>
      <c r="I5921" s="144">
        <v>272.07</v>
      </c>
    </row>
    <row r="5922" spans="1:9" x14ac:dyDescent="0.2">
      <c r="A5922" s="141" t="s">
        <v>11849</v>
      </c>
      <c r="B5922" s="142" t="s">
        <v>21296</v>
      </c>
      <c r="C5922" s="143">
        <v>31</v>
      </c>
      <c r="D5922" s="143">
        <v>0</v>
      </c>
      <c r="E5922" s="144">
        <v>0</v>
      </c>
      <c r="F5922" s="144">
        <v>36.82</v>
      </c>
      <c r="G5922" s="144">
        <v>0</v>
      </c>
      <c r="H5922" s="144">
        <v>0</v>
      </c>
      <c r="I5922" s="144">
        <v>36.82</v>
      </c>
    </row>
    <row r="5923" spans="1:9" x14ac:dyDescent="0.2">
      <c r="A5923" s="141" t="s">
        <v>11851</v>
      </c>
      <c r="B5923" s="142" t="s">
        <v>21297</v>
      </c>
      <c r="C5923" s="143">
        <v>39695</v>
      </c>
      <c r="D5923" s="143">
        <v>675</v>
      </c>
      <c r="E5923" s="144">
        <v>305496.48</v>
      </c>
      <c r="F5923" s="144">
        <v>47142.1</v>
      </c>
      <c r="G5923" s="144">
        <v>56810.58</v>
      </c>
      <c r="H5923" s="144">
        <v>32516.81</v>
      </c>
      <c r="I5923" s="144">
        <v>136469.49</v>
      </c>
    </row>
    <row r="5924" spans="1:9" x14ac:dyDescent="0.2">
      <c r="A5924" s="141" t="s">
        <v>11853</v>
      </c>
      <c r="B5924" s="142" t="s">
        <v>21298</v>
      </c>
      <c r="C5924" s="143">
        <v>178</v>
      </c>
      <c r="D5924" s="143">
        <v>0</v>
      </c>
      <c r="E5924" s="144">
        <v>0</v>
      </c>
      <c r="F5924" s="144">
        <v>211.39</v>
      </c>
      <c r="G5924" s="144">
        <v>0</v>
      </c>
      <c r="H5924" s="144">
        <v>0</v>
      </c>
      <c r="I5924" s="144">
        <v>211.39</v>
      </c>
    </row>
    <row r="5925" spans="1:9" x14ac:dyDescent="0.2">
      <c r="A5925" s="141" t="s">
        <v>11855</v>
      </c>
      <c r="B5925" s="142" t="s">
        <v>21299</v>
      </c>
      <c r="C5925" s="143">
        <v>25</v>
      </c>
      <c r="D5925" s="143">
        <v>3</v>
      </c>
      <c r="E5925" s="144">
        <v>57914.92</v>
      </c>
      <c r="F5925" s="144">
        <v>29.69</v>
      </c>
      <c r="G5925" s="144">
        <v>252.49</v>
      </c>
      <c r="H5925" s="144">
        <v>6164.42</v>
      </c>
      <c r="I5925" s="144">
        <v>6446.6</v>
      </c>
    </row>
    <row r="5926" spans="1:9" x14ac:dyDescent="0.2">
      <c r="A5926" s="141" t="s">
        <v>11857</v>
      </c>
      <c r="B5926" s="142" t="s">
        <v>21300</v>
      </c>
      <c r="C5926" s="143">
        <v>24</v>
      </c>
      <c r="D5926" s="143">
        <v>3</v>
      </c>
      <c r="E5926" s="144">
        <v>7604.11</v>
      </c>
      <c r="F5926" s="144">
        <v>28.5</v>
      </c>
      <c r="G5926" s="144">
        <v>252.49</v>
      </c>
      <c r="H5926" s="144">
        <v>809.38</v>
      </c>
      <c r="I5926" s="144">
        <v>1090.3699999999999</v>
      </c>
    </row>
    <row r="5927" spans="1:9" x14ac:dyDescent="0.2">
      <c r="A5927" s="141" t="s">
        <v>11859</v>
      </c>
      <c r="B5927" s="142" t="s">
        <v>21301</v>
      </c>
      <c r="C5927" s="143">
        <v>60</v>
      </c>
      <c r="D5927" s="143">
        <v>1</v>
      </c>
      <c r="E5927" s="144">
        <v>696.69</v>
      </c>
      <c r="F5927" s="144">
        <v>71.260000000000005</v>
      </c>
      <c r="G5927" s="144">
        <v>84.16</v>
      </c>
      <c r="H5927" s="144">
        <v>74.150000000000006</v>
      </c>
      <c r="I5927" s="144">
        <v>229.57</v>
      </c>
    </row>
    <row r="5928" spans="1:9" x14ac:dyDescent="0.2">
      <c r="A5928" s="141" t="s">
        <v>11861</v>
      </c>
      <c r="B5928" s="142" t="s">
        <v>21302</v>
      </c>
      <c r="C5928" s="143">
        <v>107</v>
      </c>
      <c r="D5928" s="143">
        <v>0</v>
      </c>
      <c r="E5928" s="144">
        <v>0</v>
      </c>
      <c r="F5928" s="144">
        <v>127.07</v>
      </c>
      <c r="G5928" s="144">
        <v>0</v>
      </c>
      <c r="H5928" s="144">
        <v>0</v>
      </c>
      <c r="I5928" s="144">
        <v>127.07</v>
      </c>
    </row>
    <row r="5929" spans="1:9" x14ac:dyDescent="0.2">
      <c r="A5929" s="141" t="s">
        <v>11863</v>
      </c>
      <c r="B5929" s="142" t="s">
        <v>21303</v>
      </c>
      <c r="C5929" s="143">
        <v>420</v>
      </c>
      <c r="D5929" s="143">
        <v>2</v>
      </c>
      <c r="E5929" s="144">
        <v>1517.23</v>
      </c>
      <c r="F5929" s="144">
        <v>498.79</v>
      </c>
      <c r="G5929" s="144">
        <v>168.33</v>
      </c>
      <c r="H5929" s="144">
        <v>161.5</v>
      </c>
      <c r="I5929" s="144">
        <v>828.62</v>
      </c>
    </row>
    <row r="5930" spans="1:9" x14ac:dyDescent="0.2">
      <c r="A5930" s="141" t="s">
        <v>11865</v>
      </c>
      <c r="B5930" s="142" t="s">
        <v>21304</v>
      </c>
      <c r="C5930" s="143">
        <v>46</v>
      </c>
      <c r="D5930" s="143">
        <v>0</v>
      </c>
      <c r="E5930" s="144">
        <v>0</v>
      </c>
      <c r="F5930" s="144">
        <v>54.63</v>
      </c>
      <c r="G5930" s="144">
        <v>0</v>
      </c>
      <c r="H5930" s="144">
        <v>0</v>
      </c>
      <c r="I5930" s="144">
        <v>54.63</v>
      </c>
    </row>
    <row r="5931" spans="1:9" x14ac:dyDescent="0.2">
      <c r="A5931" s="141" t="s">
        <v>11867</v>
      </c>
      <c r="B5931" s="142" t="s">
        <v>21305</v>
      </c>
      <c r="C5931" s="143">
        <v>92</v>
      </c>
      <c r="D5931" s="143">
        <v>4</v>
      </c>
      <c r="E5931" s="144">
        <v>27512.34</v>
      </c>
      <c r="F5931" s="144">
        <v>109.26</v>
      </c>
      <c r="G5931" s="144">
        <v>336.66</v>
      </c>
      <c r="H5931" s="144">
        <v>2928.39</v>
      </c>
      <c r="I5931" s="144">
        <v>3374.31</v>
      </c>
    </row>
    <row r="5932" spans="1:9" x14ac:dyDescent="0.2">
      <c r="A5932" s="141" t="s">
        <v>11869</v>
      </c>
      <c r="B5932" s="142" t="s">
        <v>21306</v>
      </c>
      <c r="C5932" s="143">
        <v>51</v>
      </c>
      <c r="D5932" s="143">
        <v>0</v>
      </c>
      <c r="E5932" s="144">
        <v>0</v>
      </c>
      <c r="F5932" s="144">
        <v>60.57</v>
      </c>
      <c r="G5932" s="144">
        <v>0</v>
      </c>
      <c r="H5932" s="144">
        <v>0</v>
      </c>
      <c r="I5932" s="144">
        <v>60.57</v>
      </c>
    </row>
    <row r="5933" spans="1:9" x14ac:dyDescent="0.2">
      <c r="A5933" s="141" t="s">
        <v>11871</v>
      </c>
      <c r="B5933" s="142" t="s">
        <v>21307</v>
      </c>
      <c r="C5933" s="143">
        <v>26</v>
      </c>
      <c r="D5933" s="143">
        <v>0</v>
      </c>
      <c r="E5933" s="144">
        <v>0</v>
      </c>
      <c r="F5933" s="144">
        <v>30.88</v>
      </c>
      <c r="G5933" s="144">
        <v>0</v>
      </c>
      <c r="H5933" s="144">
        <v>0</v>
      </c>
      <c r="I5933" s="144">
        <v>30.88</v>
      </c>
    </row>
    <row r="5934" spans="1:9" x14ac:dyDescent="0.2">
      <c r="A5934" s="141" t="s">
        <v>11873</v>
      </c>
      <c r="B5934" s="142" t="s">
        <v>21308</v>
      </c>
      <c r="C5934" s="143">
        <v>61</v>
      </c>
      <c r="D5934" s="143">
        <v>0</v>
      </c>
      <c r="E5934" s="144">
        <v>0</v>
      </c>
      <c r="F5934" s="144">
        <v>72.45</v>
      </c>
      <c r="G5934" s="144">
        <v>0</v>
      </c>
      <c r="H5934" s="144">
        <v>0</v>
      </c>
      <c r="I5934" s="144">
        <v>72.45</v>
      </c>
    </row>
    <row r="5935" spans="1:9" x14ac:dyDescent="0.2">
      <c r="A5935" s="141" t="s">
        <v>11875</v>
      </c>
      <c r="B5935" s="142" t="s">
        <v>21309</v>
      </c>
      <c r="C5935" s="143">
        <v>43</v>
      </c>
      <c r="D5935" s="143">
        <v>4</v>
      </c>
      <c r="E5935" s="144">
        <v>15422.57</v>
      </c>
      <c r="F5935" s="144">
        <v>51.06</v>
      </c>
      <c r="G5935" s="144">
        <v>336.66</v>
      </c>
      <c r="H5935" s="144">
        <v>1641.57</v>
      </c>
      <c r="I5935" s="144">
        <v>2029.29</v>
      </c>
    </row>
    <row r="5936" spans="1:9" x14ac:dyDescent="0.2">
      <c r="A5936" s="141" t="s">
        <v>11877</v>
      </c>
      <c r="B5936" s="142" t="s">
        <v>21310</v>
      </c>
      <c r="C5936" s="143">
        <v>63</v>
      </c>
      <c r="D5936" s="143">
        <v>0</v>
      </c>
      <c r="E5936" s="144">
        <v>0</v>
      </c>
      <c r="F5936" s="144">
        <v>74.819999999999993</v>
      </c>
      <c r="G5936" s="144">
        <v>0</v>
      </c>
      <c r="H5936" s="144">
        <v>0</v>
      </c>
      <c r="I5936" s="144">
        <v>74.819999999999993</v>
      </c>
    </row>
    <row r="5937" spans="1:9" x14ac:dyDescent="0.2">
      <c r="A5937" s="141" t="s">
        <v>11879</v>
      </c>
      <c r="B5937" s="142" t="s">
        <v>21311</v>
      </c>
      <c r="C5937" s="143">
        <v>86</v>
      </c>
      <c r="D5937" s="143">
        <v>0</v>
      </c>
      <c r="E5937" s="144">
        <v>0</v>
      </c>
      <c r="F5937" s="144">
        <v>102.14</v>
      </c>
      <c r="G5937" s="144">
        <v>0</v>
      </c>
      <c r="H5937" s="144">
        <v>0</v>
      </c>
      <c r="I5937" s="144">
        <v>102.14</v>
      </c>
    </row>
    <row r="5938" spans="1:9" x14ac:dyDescent="0.2">
      <c r="A5938" s="141" t="s">
        <v>11881</v>
      </c>
      <c r="B5938" s="142" t="s">
        <v>21312</v>
      </c>
      <c r="C5938" s="143">
        <v>204</v>
      </c>
      <c r="D5938" s="143">
        <v>2</v>
      </c>
      <c r="E5938" s="144">
        <v>628.4</v>
      </c>
      <c r="F5938" s="144">
        <v>242.27</v>
      </c>
      <c r="G5938" s="144">
        <v>168.33</v>
      </c>
      <c r="H5938" s="144">
        <v>66.89</v>
      </c>
      <c r="I5938" s="144">
        <v>477.49</v>
      </c>
    </row>
    <row r="5939" spans="1:9" x14ac:dyDescent="0.2">
      <c r="A5939" s="141" t="s">
        <v>11883</v>
      </c>
      <c r="B5939" s="142" t="s">
        <v>21313</v>
      </c>
      <c r="C5939" s="143">
        <v>38</v>
      </c>
      <c r="D5939" s="143">
        <v>3</v>
      </c>
      <c r="E5939" s="144">
        <v>5522.59</v>
      </c>
      <c r="F5939" s="144">
        <v>45.13</v>
      </c>
      <c r="G5939" s="144">
        <v>252.49</v>
      </c>
      <c r="H5939" s="144">
        <v>587.82000000000005</v>
      </c>
      <c r="I5939" s="144">
        <v>885.44</v>
      </c>
    </row>
    <row r="5940" spans="1:9" x14ac:dyDescent="0.2">
      <c r="A5940" s="141" t="s">
        <v>11885</v>
      </c>
      <c r="B5940" s="142" t="s">
        <v>21314</v>
      </c>
      <c r="C5940" s="143">
        <v>12</v>
      </c>
      <c r="D5940" s="143">
        <v>0</v>
      </c>
      <c r="E5940" s="144">
        <v>0</v>
      </c>
      <c r="F5940" s="144">
        <v>14.25</v>
      </c>
      <c r="G5940" s="144">
        <v>0</v>
      </c>
      <c r="H5940" s="144">
        <v>0</v>
      </c>
      <c r="I5940" s="144">
        <v>14.25</v>
      </c>
    </row>
    <row r="5941" spans="1:9" x14ac:dyDescent="0.2">
      <c r="A5941" s="141" t="s">
        <v>11887</v>
      </c>
      <c r="B5941" s="142" t="s">
        <v>21315</v>
      </c>
      <c r="C5941" s="143">
        <v>148</v>
      </c>
      <c r="D5941" s="143">
        <v>0</v>
      </c>
      <c r="E5941" s="144">
        <v>0</v>
      </c>
      <c r="F5941" s="144">
        <v>175.77</v>
      </c>
      <c r="G5941" s="144">
        <v>0</v>
      </c>
      <c r="H5941" s="144">
        <v>0</v>
      </c>
      <c r="I5941" s="144">
        <v>175.77</v>
      </c>
    </row>
    <row r="5942" spans="1:9" x14ac:dyDescent="0.2">
      <c r="A5942" s="141" t="s">
        <v>11889</v>
      </c>
      <c r="B5942" s="142" t="s">
        <v>21316</v>
      </c>
      <c r="C5942" s="143">
        <v>96</v>
      </c>
      <c r="D5942" s="143">
        <v>2</v>
      </c>
      <c r="E5942" s="144">
        <v>572.28</v>
      </c>
      <c r="F5942" s="144">
        <v>114.01</v>
      </c>
      <c r="G5942" s="144">
        <v>168.33</v>
      </c>
      <c r="H5942" s="144">
        <v>60.91</v>
      </c>
      <c r="I5942" s="144">
        <v>343.25</v>
      </c>
    </row>
    <row r="5943" spans="1:9" x14ac:dyDescent="0.2">
      <c r="A5943" s="141" t="s">
        <v>11891</v>
      </c>
      <c r="B5943" s="142" t="s">
        <v>21317</v>
      </c>
      <c r="C5943" s="143">
        <v>6</v>
      </c>
      <c r="D5943" s="143">
        <v>0</v>
      </c>
      <c r="E5943" s="144">
        <v>0</v>
      </c>
      <c r="F5943" s="144">
        <v>7.13</v>
      </c>
      <c r="G5943" s="144">
        <v>0</v>
      </c>
      <c r="H5943" s="144">
        <v>0</v>
      </c>
      <c r="I5943" s="144">
        <v>7.13</v>
      </c>
    </row>
    <row r="5944" spans="1:9" x14ac:dyDescent="0.2">
      <c r="A5944" s="141" t="s">
        <v>11893</v>
      </c>
      <c r="B5944" s="142" t="s">
        <v>21318</v>
      </c>
      <c r="C5944" s="143">
        <v>67</v>
      </c>
      <c r="D5944" s="143">
        <v>1</v>
      </c>
      <c r="E5944" s="144">
        <v>248.82</v>
      </c>
      <c r="F5944" s="144">
        <v>79.569999999999993</v>
      </c>
      <c r="G5944" s="144">
        <v>84.16</v>
      </c>
      <c r="H5944" s="144">
        <v>26.49</v>
      </c>
      <c r="I5944" s="144">
        <v>190.22</v>
      </c>
    </row>
    <row r="5945" spans="1:9" x14ac:dyDescent="0.2">
      <c r="A5945" s="141" t="s">
        <v>11895</v>
      </c>
      <c r="B5945" s="142" t="s">
        <v>21319</v>
      </c>
      <c r="C5945" s="143">
        <v>22</v>
      </c>
      <c r="D5945" s="143">
        <v>2</v>
      </c>
      <c r="E5945" s="144">
        <v>5327.97</v>
      </c>
      <c r="F5945" s="144">
        <v>26.13</v>
      </c>
      <c r="G5945" s="144">
        <v>168.33</v>
      </c>
      <c r="H5945" s="144">
        <v>567.1</v>
      </c>
      <c r="I5945" s="144">
        <v>761.56</v>
      </c>
    </row>
    <row r="5946" spans="1:9" x14ac:dyDescent="0.2">
      <c r="A5946" s="141" t="s">
        <v>11897</v>
      </c>
      <c r="B5946" s="142" t="s">
        <v>21320</v>
      </c>
      <c r="C5946" s="143">
        <v>72</v>
      </c>
      <c r="D5946" s="143">
        <v>5</v>
      </c>
      <c r="E5946" s="144">
        <v>16563.91</v>
      </c>
      <c r="F5946" s="144">
        <v>85.5</v>
      </c>
      <c r="G5946" s="144">
        <v>420.82</v>
      </c>
      <c r="H5946" s="144">
        <v>1763.05</v>
      </c>
      <c r="I5946" s="144">
        <v>2269.37</v>
      </c>
    </row>
    <row r="5947" spans="1:9" x14ac:dyDescent="0.2">
      <c r="A5947" s="141" t="s">
        <v>11899</v>
      </c>
      <c r="B5947" s="142" t="s">
        <v>21321</v>
      </c>
      <c r="C5947" s="143">
        <v>28</v>
      </c>
      <c r="D5947" s="143">
        <v>5</v>
      </c>
      <c r="E5947" s="144">
        <v>2105.9699999999998</v>
      </c>
      <c r="F5947" s="144">
        <v>33.26</v>
      </c>
      <c r="G5947" s="144">
        <v>420.82</v>
      </c>
      <c r="H5947" s="144">
        <v>224.16</v>
      </c>
      <c r="I5947" s="144">
        <v>678.24</v>
      </c>
    </row>
    <row r="5948" spans="1:9" x14ac:dyDescent="0.2">
      <c r="A5948" s="141" t="s">
        <v>11901</v>
      </c>
      <c r="B5948" s="142" t="s">
        <v>21322</v>
      </c>
      <c r="C5948" s="143">
        <v>19</v>
      </c>
      <c r="D5948" s="143">
        <v>0</v>
      </c>
      <c r="E5948" s="144">
        <v>0</v>
      </c>
      <c r="F5948" s="144">
        <v>22.57</v>
      </c>
      <c r="G5948" s="144">
        <v>0</v>
      </c>
      <c r="H5948" s="144">
        <v>0</v>
      </c>
      <c r="I5948" s="144">
        <v>22.57</v>
      </c>
    </row>
    <row r="5949" spans="1:9" x14ac:dyDescent="0.2">
      <c r="A5949" s="141" t="s">
        <v>11903</v>
      </c>
      <c r="B5949" s="142" t="s">
        <v>21323</v>
      </c>
      <c r="C5949" s="143">
        <v>54</v>
      </c>
      <c r="D5949" s="143">
        <v>2</v>
      </c>
      <c r="E5949" s="144">
        <v>654.86</v>
      </c>
      <c r="F5949" s="144">
        <v>64.13</v>
      </c>
      <c r="G5949" s="144">
        <v>168.33</v>
      </c>
      <c r="H5949" s="144">
        <v>69.7</v>
      </c>
      <c r="I5949" s="144">
        <v>302.16000000000003</v>
      </c>
    </row>
    <row r="5950" spans="1:9" x14ac:dyDescent="0.2">
      <c r="A5950" s="141" t="s">
        <v>11905</v>
      </c>
      <c r="B5950" s="142" t="s">
        <v>21324</v>
      </c>
      <c r="C5950" s="143">
        <v>72</v>
      </c>
      <c r="D5950" s="143">
        <v>2</v>
      </c>
      <c r="E5950" s="144">
        <v>5204.71</v>
      </c>
      <c r="F5950" s="144">
        <v>85.5</v>
      </c>
      <c r="G5950" s="144">
        <v>168.33</v>
      </c>
      <c r="H5950" s="144">
        <v>553.98</v>
      </c>
      <c r="I5950" s="144">
        <v>807.81</v>
      </c>
    </row>
    <row r="5951" spans="1:9" x14ac:dyDescent="0.2">
      <c r="A5951" s="141" t="s">
        <v>11907</v>
      </c>
      <c r="B5951" s="142" t="s">
        <v>21325</v>
      </c>
      <c r="C5951" s="143">
        <v>8</v>
      </c>
      <c r="D5951" s="143">
        <v>0</v>
      </c>
      <c r="E5951" s="144">
        <v>0</v>
      </c>
      <c r="F5951" s="144">
        <v>9.5</v>
      </c>
      <c r="G5951" s="144">
        <v>0</v>
      </c>
      <c r="H5951" s="144">
        <v>0</v>
      </c>
      <c r="I5951" s="144">
        <v>9.5</v>
      </c>
    </row>
    <row r="5952" spans="1:9" x14ac:dyDescent="0.2">
      <c r="A5952" s="141" t="s">
        <v>11909</v>
      </c>
      <c r="B5952" s="142" t="s">
        <v>21326</v>
      </c>
      <c r="C5952" s="143">
        <v>50</v>
      </c>
      <c r="D5952" s="143">
        <v>0</v>
      </c>
      <c r="E5952" s="144">
        <v>0</v>
      </c>
      <c r="F5952" s="144">
        <v>59.38</v>
      </c>
      <c r="G5952" s="144">
        <v>0</v>
      </c>
      <c r="H5952" s="144">
        <v>0</v>
      </c>
      <c r="I5952" s="144">
        <v>59.38</v>
      </c>
    </row>
    <row r="5953" spans="1:9" x14ac:dyDescent="0.2">
      <c r="A5953" s="141" t="s">
        <v>11911</v>
      </c>
      <c r="B5953" s="142" t="s">
        <v>21327</v>
      </c>
      <c r="C5953" s="143">
        <v>26</v>
      </c>
      <c r="D5953" s="143">
        <v>1</v>
      </c>
      <c r="E5953" s="144">
        <v>1081.82</v>
      </c>
      <c r="F5953" s="144">
        <v>30.88</v>
      </c>
      <c r="G5953" s="144">
        <v>84.16</v>
      </c>
      <c r="H5953" s="144">
        <v>115.15</v>
      </c>
      <c r="I5953" s="144">
        <v>230.19</v>
      </c>
    </row>
    <row r="5954" spans="1:9" x14ac:dyDescent="0.2">
      <c r="A5954" s="141" t="s">
        <v>11913</v>
      </c>
      <c r="B5954" s="142" t="s">
        <v>21328</v>
      </c>
      <c r="C5954" s="143">
        <v>154</v>
      </c>
      <c r="D5954" s="143">
        <v>4</v>
      </c>
      <c r="E5954" s="144">
        <v>13922.15</v>
      </c>
      <c r="F5954" s="144">
        <v>182.89</v>
      </c>
      <c r="G5954" s="144">
        <v>336.66</v>
      </c>
      <c r="H5954" s="144">
        <v>1481.86</v>
      </c>
      <c r="I5954" s="144">
        <v>2001.41</v>
      </c>
    </row>
    <row r="5955" spans="1:9" x14ac:dyDescent="0.2">
      <c r="A5955" s="141" t="s">
        <v>11915</v>
      </c>
      <c r="B5955" s="142" t="s">
        <v>21329</v>
      </c>
      <c r="C5955" s="143">
        <v>81</v>
      </c>
      <c r="D5955" s="143">
        <v>1</v>
      </c>
      <c r="E5955" s="144">
        <v>613.75</v>
      </c>
      <c r="F5955" s="144">
        <v>96.2</v>
      </c>
      <c r="G5955" s="144">
        <v>84.16</v>
      </c>
      <c r="H5955" s="144">
        <v>65.33</v>
      </c>
      <c r="I5955" s="144">
        <v>245.69</v>
      </c>
    </row>
    <row r="5956" spans="1:9" x14ac:dyDescent="0.2">
      <c r="A5956" s="141" t="s">
        <v>11917</v>
      </c>
      <c r="B5956" s="142" t="s">
        <v>21330</v>
      </c>
      <c r="C5956" s="143">
        <v>66</v>
      </c>
      <c r="D5956" s="143">
        <v>3</v>
      </c>
      <c r="E5956" s="144">
        <v>8366.1</v>
      </c>
      <c r="F5956" s="144">
        <v>78.38</v>
      </c>
      <c r="G5956" s="144">
        <v>252.49</v>
      </c>
      <c r="H5956" s="144">
        <v>890.48</v>
      </c>
      <c r="I5956" s="144">
        <v>1221.3499999999999</v>
      </c>
    </row>
    <row r="5957" spans="1:9" x14ac:dyDescent="0.2">
      <c r="A5957" s="141" t="s">
        <v>11919</v>
      </c>
      <c r="B5957" s="142" t="s">
        <v>21331</v>
      </c>
      <c r="C5957" s="143">
        <v>24</v>
      </c>
      <c r="D5957" s="143">
        <v>0</v>
      </c>
      <c r="E5957" s="144">
        <v>0</v>
      </c>
      <c r="F5957" s="144">
        <v>28.5</v>
      </c>
      <c r="G5957" s="144">
        <v>0</v>
      </c>
      <c r="H5957" s="144">
        <v>0</v>
      </c>
      <c r="I5957" s="144">
        <v>28.5</v>
      </c>
    </row>
    <row r="5958" spans="1:9" x14ac:dyDescent="0.2">
      <c r="A5958" s="141" t="s">
        <v>11921</v>
      </c>
      <c r="B5958" s="142" t="s">
        <v>21332</v>
      </c>
      <c r="C5958" s="143">
        <v>837</v>
      </c>
      <c r="D5958" s="143">
        <v>8</v>
      </c>
      <c r="E5958" s="144">
        <v>6274.95</v>
      </c>
      <c r="F5958" s="144">
        <v>994.02</v>
      </c>
      <c r="G5958" s="144">
        <v>673.31</v>
      </c>
      <c r="H5958" s="144">
        <v>667.9</v>
      </c>
      <c r="I5958" s="144">
        <v>2335.23</v>
      </c>
    </row>
    <row r="5959" spans="1:9" x14ac:dyDescent="0.2">
      <c r="A5959" s="141" t="s">
        <v>11923</v>
      </c>
      <c r="B5959" s="142" t="s">
        <v>21333</v>
      </c>
      <c r="C5959" s="143">
        <v>26</v>
      </c>
      <c r="D5959" s="143">
        <v>1</v>
      </c>
      <c r="E5959" s="144">
        <v>9808.52</v>
      </c>
      <c r="F5959" s="144">
        <v>30.88</v>
      </c>
      <c r="G5959" s="144">
        <v>84.16</v>
      </c>
      <c r="H5959" s="144">
        <v>1044.01</v>
      </c>
      <c r="I5959" s="144">
        <v>1159.05</v>
      </c>
    </row>
    <row r="5960" spans="1:9" x14ac:dyDescent="0.2">
      <c r="A5960" s="141" t="s">
        <v>11925</v>
      </c>
      <c r="B5960" s="142" t="s">
        <v>21334</v>
      </c>
      <c r="C5960" s="143">
        <v>37</v>
      </c>
      <c r="D5960" s="143">
        <v>7</v>
      </c>
      <c r="E5960" s="144">
        <v>3279.71</v>
      </c>
      <c r="F5960" s="144">
        <v>43.94</v>
      </c>
      <c r="G5960" s="144">
        <v>589.14</v>
      </c>
      <c r="H5960" s="144">
        <v>349.09</v>
      </c>
      <c r="I5960" s="144">
        <v>982.17</v>
      </c>
    </row>
    <row r="5961" spans="1:9" x14ac:dyDescent="0.2">
      <c r="A5961" s="141" t="s">
        <v>11927</v>
      </c>
      <c r="B5961" s="142" t="s">
        <v>21335</v>
      </c>
      <c r="C5961" s="143">
        <v>113</v>
      </c>
      <c r="D5961" s="143">
        <v>1</v>
      </c>
      <c r="E5961" s="144">
        <v>174.17</v>
      </c>
      <c r="F5961" s="144">
        <v>134.19999999999999</v>
      </c>
      <c r="G5961" s="144">
        <v>84.16</v>
      </c>
      <c r="H5961" s="144">
        <v>18.54</v>
      </c>
      <c r="I5961" s="144">
        <v>236.9</v>
      </c>
    </row>
    <row r="5962" spans="1:9" x14ac:dyDescent="0.2">
      <c r="A5962" s="141" t="s">
        <v>11929</v>
      </c>
      <c r="B5962" s="142" t="s">
        <v>21336</v>
      </c>
      <c r="C5962" s="143">
        <v>47</v>
      </c>
      <c r="D5962" s="143">
        <v>1</v>
      </c>
      <c r="E5962" s="144">
        <v>7212.15</v>
      </c>
      <c r="F5962" s="144">
        <v>55.82</v>
      </c>
      <c r="G5962" s="144">
        <v>84.16</v>
      </c>
      <c r="H5962" s="144">
        <v>767.66</v>
      </c>
      <c r="I5962" s="144">
        <v>907.64</v>
      </c>
    </row>
    <row r="5963" spans="1:9" x14ac:dyDescent="0.2">
      <c r="A5963" s="141" t="s">
        <v>11931</v>
      </c>
      <c r="B5963" s="142" t="s">
        <v>21337</v>
      </c>
      <c r="C5963" s="143">
        <v>960</v>
      </c>
      <c r="D5963" s="143">
        <v>18</v>
      </c>
      <c r="E5963" s="144">
        <v>5514.33</v>
      </c>
      <c r="F5963" s="144">
        <v>1140.0999999999999</v>
      </c>
      <c r="G5963" s="144">
        <v>1514.95</v>
      </c>
      <c r="H5963" s="144">
        <v>586.94000000000005</v>
      </c>
      <c r="I5963" s="144">
        <v>3241.99</v>
      </c>
    </row>
    <row r="5964" spans="1:9" x14ac:dyDescent="0.2">
      <c r="A5964" s="141" t="s">
        <v>11933</v>
      </c>
      <c r="B5964" s="142" t="s">
        <v>21338</v>
      </c>
      <c r="C5964" s="143">
        <v>2504</v>
      </c>
      <c r="D5964" s="143">
        <v>22</v>
      </c>
      <c r="E5964" s="144">
        <v>8185.86</v>
      </c>
      <c r="F5964" s="144">
        <v>2973.77</v>
      </c>
      <c r="G5964" s="144">
        <v>1851.61</v>
      </c>
      <c r="H5964" s="144">
        <v>871.3</v>
      </c>
      <c r="I5964" s="144">
        <v>5696.68</v>
      </c>
    </row>
    <row r="5965" spans="1:9" x14ac:dyDescent="0.2">
      <c r="A5965" s="141" t="s">
        <v>11935</v>
      </c>
      <c r="B5965" s="142" t="s">
        <v>21339</v>
      </c>
      <c r="C5965" s="143">
        <v>515</v>
      </c>
      <c r="D5965" s="143">
        <v>9</v>
      </c>
      <c r="E5965" s="144">
        <v>1676.78</v>
      </c>
      <c r="F5965" s="144">
        <v>611.62</v>
      </c>
      <c r="G5965" s="144">
        <v>757.47</v>
      </c>
      <c r="H5965" s="144">
        <v>178.47</v>
      </c>
      <c r="I5965" s="144">
        <v>1547.56</v>
      </c>
    </row>
    <row r="5966" spans="1:9" x14ac:dyDescent="0.2">
      <c r="A5966" s="141" t="s">
        <v>11937</v>
      </c>
      <c r="B5966" s="142" t="s">
        <v>21340</v>
      </c>
      <c r="C5966" s="143">
        <v>9579</v>
      </c>
      <c r="D5966" s="143">
        <v>108</v>
      </c>
      <c r="E5966" s="144">
        <v>178710.8</v>
      </c>
      <c r="F5966" s="144">
        <v>11376.1</v>
      </c>
      <c r="G5966" s="144">
        <v>9089.7000000000007</v>
      </c>
      <c r="H5966" s="144">
        <v>19021.84</v>
      </c>
      <c r="I5966" s="144">
        <v>39487.64</v>
      </c>
    </row>
    <row r="5967" spans="1:9" x14ac:dyDescent="0.2">
      <c r="A5967" s="141" t="s">
        <v>11939</v>
      </c>
      <c r="B5967" s="142" t="s">
        <v>21341</v>
      </c>
      <c r="C5967" s="143">
        <v>5185</v>
      </c>
      <c r="D5967" s="143">
        <v>88</v>
      </c>
      <c r="E5967" s="144">
        <v>101676.46</v>
      </c>
      <c r="F5967" s="144">
        <v>6157.74</v>
      </c>
      <c r="G5967" s="144">
        <v>7406.42</v>
      </c>
      <c r="H5967" s="144">
        <v>10822.37</v>
      </c>
      <c r="I5967" s="144">
        <v>24386.53</v>
      </c>
    </row>
    <row r="5968" spans="1:9" x14ac:dyDescent="0.2">
      <c r="A5968" s="141" t="s">
        <v>11941</v>
      </c>
      <c r="B5968" s="142" t="s">
        <v>21342</v>
      </c>
      <c r="C5968" s="143">
        <v>911</v>
      </c>
      <c r="D5968" s="143">
        <v>20</v>
      </c>
      <c r="E5968" s="144">
        <v>6275.26</v>
      </c>
      <c r="F5968" s="144">
        <v>1081.9100000000001</v>
      </c>
      <c r="G5968" s="144">
        <v>1683.28</v>
      </c>
      <c r="H5968" s="144">
        <v>667.94</v>
      </c>
      <c r="I5968" s="144">
        <v>3433.13</v>
      </c>
    </row>
    <row r="5969" spans="1:9" x14ac:dyDescent="0.2">
      <c r="A5969" s="141" t="s">
        <v>11943</v>
      </c>
      <c r="B5969" s="142" t="s">
        <v>21343</v>
      </c>
      <c r="C5969" s="143">
        <v>912</v>
      </c>
      <c r="D5969" s="143">
        <v>7</v>
      </c>
      <c r="E5969" s="144">
        <v>2106.02</v>
      </c>
      <c r="F5969" s="144">
        <v>1083.0999999999999</v>
      </c>
      <c r="G5969" s="144">
        <v>589.14</v>
      </c>
      <c r="H5969" s="144">
        <v>224.16</v>
      </c>
      <c r="I5969" s="144">
        <v>1896.4</v>
      </c>
    </row>
    <row r="5970" spans="1:9" x14ac:dyDescent="0.2">
      <c r="A5970" s="141" t="s">
        <v>11945</v>
      </c>
      <c r="B5970" s="142" t="s">
        <v>21344</v>
      </c>
      <c r="C5970" s="143">
        <v>376</v>
      </c>
      <c r="D5970" s="143">
        <v>13</v>
      </c>
      <c r="E5970" s="144">
        <v>2089.86</v>
      </c>
      <c r="F5970" s="144">
        <v>446.54</v>
      </c>
      <c r="G5970" s="144">
        <v>1094.1300000000001</v>
      </c>
      <c r="H5970" s="144">
        <v>222.44</v>
      </c>
      <c r="I5970" s="144">
        <v>1763.11</v>
      </c>
    </row>
    <row r="5971" spans="1:9" x14ac:dyDescent="0.2">
      <c r="A5971" s="141" t="s">
        <v>11947</v>
      </c>
      <c r="B5971" s="142" t="s">
        <v>21345</v>
      </c>
      <c r="C5971" s="143">
        <v>1843</v>
      </c>
      <c r="D5971" s="143">
        <v>31</v>
      </c>
      <c r="E5971" s="144">
        <v>12928.32</v>
      </c>
      <c r="F5971" s="144">
        <v>2188.7600000000002</v>
      </c>
      <c r="G5971" s="144">
        <v>2609.08</v>
      </c>
      <c r="H5971" s="144">
        <v>1376.08</v>
      </c>
      <c r="I5971" s="144">
        <v>6173.92</v>
      </c>
    </row>
    <row r="5972" spans="1:9" x14ac:dyDescent="0.2">
      <c r="A5972" s="141" t="s">
        <v>11949</v>
      </c>
      <c r="B5972" s="142" t="s">
        <v>21346</v>
      </c>
      <c r="C5972" s="143">
        <v>478</v>
      </c>
      <c r="D5972" s="143">
        <v>12</v>
      </c>
      <c r="E5972" s="144">
        <v>3086.53</v>
      </c>
      <c r="F5972" s="144">
        <v>567.67999999999995</v>
      </c>
      <c r="G5972" s="144">
        <v>1009.97</v>
      </c>
      <c r="H5972" s="144">
        <v>328.53</v>
      </c>
      <c r="I5972" s="144">
        <v>1906.18</v>
      </c>
    </row>
    <row r="5973" spans="1:9" x14ac:dyDescent="0.2">
      <c r="A5973" s="141" t="s">
        <v>11951</v>
      </c>
      <c r="B5973" s="142" t="s">
        <v>21347</v>
      </c>
      <c r="C5973" s="143">
        <v>1322</v>
      </c>
      <c r="D5973" s="143">
        <v>13</v>
      </c>
      <c r="E5973" s="144">
        <v>2636.52</v>
      </c>
      <c r="F5973" s="144">
        <v>1570.02</v>
      </c>
      <c r="G5973" s="144">
        <v>1094.1300000000001</v>
      </c>
      <c r="H5973" s="144">
        <v>280.63</v>
      </c>
      <c r="I5973" s="144">
        <v>2944.78</v>
      </c>
    </row>
    <row r="5974" spans="1:9" x14ac:dyDescent="0.2">
      <c r="A5974" s="141" t="s">
        <v>11953</v>
      </c>
      <c r="B5974" s="142" t="s">
        <v>21348</v>
      </c>
      <c r="C5974" s="143">
        <v>5512</v>
      </c>
      <c r="D5974" s="143">
        <v>71</v>
      </c>
      <c r="E5974" s="144">
        <v>18225.43</v>
      </c>
      <c r="F5974" s="144">
        <v>6546.1</v>
      </c>
      <c r="G5974" s="144">
        <v>5975.63</v>
      </c>
      <c r="H5974" s="144">
        <v>1939.9</v>
      </c>
      <c r="I5974" s="144">
        <v>14461.63</v>
      </c>
    </row>
    <row r="5975" spans="1:9" x14ac:dyDescent="0.2">
      <c r="A5975" s="141" t="s">
        <v>11955</v>
      </c>
      <c r="B5975" s="142" t="s">
        <v>21349</v>
      </c>
      <c r="C5975" s="143">
        <v>7131</v>
      </c>
      <c r="D5975" s="143">
        <v>89</v>
      </c>
      <c r="E5975" s="144">
        <v>22891.17</v>
      </c>
      <c r="F5975" s="144">
        <v>8468.83</v>
      </c>
      <c r="G5975" s="144">
        <v>7490.58</v>
      </c>
      <c r="H5975" s="144">
        <v>2436.52</v>
      </c>
      <c r="I5975" s="144">
        <v>18395.93</v>
      </c>
    </row>
    <row r="5976" spans="1:9" x14ac:dyDescent="0.2">
      <c r="A5976" s="141" t="s">
        <v>11957</v>
      </c>
      <c r="B5976" s="142" t="s">
        <v>21350</v>
      </c>
      <c r="C5976" s="143">
        <v>21317</v>
      </c>
      <c r="D5976" s="143">
        <v>345</v>
      </c>
      <c r="E5976" s="144">
        <v>196625.2</v>
      </c>
      <c r="F5976" s="144">
        <v>25316.240000000002</v>
      </c>
      <c r="G5976" s="144">
        <v>29036.52</v>
      </c>
      <c r="H5976" s="144">
        <v>20928.63</v>
      </c>
      <c r="I5976" s="144">
        <v>75281.39</v>
      </c>
    </row>
    <row r="5977" spans="1:9" x14ac:dyDescent="0.2">
      <c r="A5977" s="141" t="s">
        <v>11959</v>
      </c>
      <c r="B5977" s="142" t="s">
        <v>21351</v>
      </c>
      <c r="C5977" s="143">
        <v>126</v>
      </c>
      <c r="D5977" s="143">
        <v>4</v>
      </c>
      <c r="E5977" s="144">
        <v>810.52</v>
      </c>
      <c r="F5977" s="144">
        <v>149.63999999999999</v>
      </c>
      <c r="G5977" s="144">
        <v>336.66</v>
      </c>
      <c r="H5977" s="144">
        <v>86.27</v>
      </c>
      <c r="I5977" s="144">
        <v>572.57000000000005</v>
      </c>
    </row>
    <row r="5978" spans="1:9" x14ac:dyDescent="0.2">
      <c r="A5978" s="141" t="s">
        <v>11961</v>
      </c>
      <c r="B5978" s="142" t="s">
        <v>21352</v>
      </c>
      <c r="C5978" s="143">
        <v>5625</v>
      </c>
      <c r="D5978" s="143">
        <v>121</v>
      </c>
      <c r="E5978" s="144">
        <v>195282.02</v>
      </c>
      <c r="F5978" s="144">
        <v>6680.3</v>
      </c>
      <c r="G5978" s="144">
        <v>10183.82</v>
      </c>
      <c r="H5978" s="144">
        <v>20785.669999999998</v>
      </c>
      <c r="I5978" s="144">
        <v>37649.79</v>
      </c>
    </row>
    <row r="5979" spans="1:9" x14ac:dyDescent="0.2">
      <c r="A5979" s="141" t="s">
        <v>11963</v>
      </c>
      <c r="B5979" s="142" t="s">
        <v>21353</v>
      </c>
      <c r="C5979" s="143">
        <v>126</v>
      </c>
      <c r="D5979" s="143">
        <v>2</v>
      </c>
      <c r="E5979" s="144">
        <v>10736.25</v>
      </c>
      <c r="F5979" s="144">
        <v>149.63999999999999</v>
      </c>
      <c r="G5979" s="144">
        <v>168.33</v>
      </c>
      <c r="H5979" s="144">
        <v>1142.76</v>
      </c>
      <c r="I5979" s="144">
        <v>1460.73</v>
      </c>
    </row>
    <row r="5980" spans="1:9" x14ac:dyDescent="0.2">
      <c r="A5980" s="141" t="s">
        <v>11965</v>
      </c>
      <c r="B5980" s="142" t="s">
        <v>21354</v>
      </c>
      <c r="C5980" s="143">
        <v>441</v>
      </c>
      <c r="D5980" s="143">
        <v>8</v>
      </c>
      <c r="E5980" s="144">
        <v>2558.66</v>
      </c>
      <c r="F5980" s="144">
        <v>523.74</v>
      </c>
      <c r="G5980" s="144">
        <v>673.31</v>
      </c>
      <c r="H5980" s="144">
        <v>272.33999999999997</v>
      </c>
      <c r="I5980" s="144">
        <v>1469.39</v>
      </c>
    </row>
    <row r="5981" spans="1:9" x14ac:dyDescent="0.2">
      <c r="A5981" s="141" t="s">
        <v>11967</v>
      </c>
      <c r="B5981" s="142" t="s">
        <v>21355</v>
      </c>
      <c r="C5981" s="143">
        <v>1611</v>
      </c>
      <c r="D5981" s="143">
        <v>42</v>
      </c>
      <c r="E5981" s="144">
        <v>944086.26</v>
      </c>
      <c r="F5981" s="144">
        <v>1913.24</v>
      </c>
      <c r="G5981" s="144">
        <v>3534.88</v>
      </c>
      <c r="H5981" s="144">
        <v>100487.82</v>
      </c>
      <c r="I5981" s="144">
        <v>105935.94</v>
      </c>
    </row>
    <row r="5982" spans="1:9" x14ac:dyDescent="0.2">
      <c r="A5982" s="141" t="s">
        <v>11969</v>
      </c>
      <c r="B5982" s="142" t="s">
        <v>21356</v>
      </c>
      <c r="C5982" s="143">
        <v>3280</v>
      </c>
      <c r="D5982" s="143">
        <v>43</v>
      </c>
      <c r="E5982" s="144">
        <v>68330.59</v>
      </c>
      <c r="F5982" s="144">
        <v>3895.35</v>
      </c>
      <c r="G5982" s="144">
        <v>3619.05</v>
      </c>
      <c r="H5982" s="144">
        <v>7273.06</v>
      </c>
      <c r="I5982" s="144">
        <v>14787.46</v>
      </c>
    </row>
    <row r="5983" spans="1:9" x14ac:dyDescent="0.2">
      <c r="A5983" s="141" t="s">
        <v>11971</v>
      </c>
      <c r="B5983" s="142" t="s">
        <v>21357</v>
      </c>
      <c r="C5983" s="143">
        <v>472</v>
      </c>
      <c r="D5983" s="143">
        <v>9</v>
      </c>
      <c r="E5983" s="144">
        <v>3259.69</v>
      </c>
      <c r="F5983" s="144">
        <v>560.54999999999995</v>
      </c>
      <c r="G5983" s="144">
        <v>757.47</v>
      </c>
      <c r="H5983" s="144">
        <v>346.96</v>
      </c>
      <c r="I5983" s="144">
        <v>1664.98</v>
      </c>
    </row>
    <row r="5984" spans="1:9" x14ac:dyDescent="0.2">
      <c r="A5984" s="141" t="s">
        <v>11973</v>
      </c>
      <c r="B5984" s="142" t="s">
        <v>21358</v>
      </c>
      <c r="C5984" s="143">
        <v>1879</v>
      </c>
      <c r="D5984" s="143">
        <v>45</v>
      </c>
      <c r="E5984" s="144">
        <v>40230.71</v>
      </c>
      <c r="F5984" s="144">
        <v>2231.5100000000002</v>
      </c>
      <c r="G5984" s="144">
        <v>3787.38</v>
      </c>
      <c r="H5984" s="144">
        <v>4282.13</v>
      </c>
      <c r="I5984" s="144">
        <v>10301.02</v>
      </c>
    </row>
    <row r="5985" spans="1:9" x14ac:dyDescent="0.2">
      <c r="A5985" s="141" t="s">
        <v>11975</v>
      </c>
      <c r="B5985" s="142" t="s">
        <v>21359</v>
      </c>
      <c r="C5985" s="143">
        <v>281</v>
      </c>
      <c r="D5985" s="143">
        <v>13</v>
      </c>
      <c r="E5985" s="144">
        <v>2178.9299999999998</v>
      </c>
      <c r="F5985" s="144">
        <v>333.72</v>
      </c>
      <c r="G5985" s="144">
        <v>1094.1300000000001</v>
      </c>
      <c r="H5985" s="144">
        <v>231.92</v>
      </c>
      <c r="I5985" s="144">
        <v>1659.77</v>
      </c>
    </row>
    <row r="5986" spans="1:9" x14ac:dyDescent="0.2">
      <c r="A5986" s="141" t="s">
        <v>11977</v>
      </c>
      <c r="B5986" s="142" t="s">
        <v>21360</v>
      </c>
      <c r="C5986" s="143">
        <v>2303</v>
      </c>
      <c r="D5986" s="143">
        <v>76</v>
      </c>
      <c r="E5986" s="144">
        <v>35630.58</v>
      </c>
      <c r="F5986" s="144">
        <v>2735.06</v>
      </c>
      <c r="G5986" s="144">
        <v>6396.45</v>
      </c>
      <c r="H5986" s="144">
        <v>3792.49</v>
      </c>
      <c r="I5986" s="144">
        <v>12924</v>
      </c>
    </row>
    <row r="5987" spans="1:9" x14ac:dyDescent="0.2">
      <c r="A5987" s="141" t="s">
        <v>11979</v>
      </c>
      <c r="B5987" s="142" t="s">
        <v>21361</v>
      </c>
      <c r="C5987" s="143">
        <v>741</v>
      </c>
      <c r="D5987" s="143">
        <v>11</v>
      </c>
      <c r="E5987" s="144">
        <v>2409.86</v>
      </c>
      <c r="F5987" s="144">
        <v>880.02</v>
      </c>
      <c r="G5987" s="144">
        <v>925.8</v>
      </c>
      <c r="H5987" s="144">
        <v>256.5</v>
      </c>
      <c r="I5987" s="144">
        <v>2062.3200000000002</v>
      </c>
    </row>
    <row r="5988" spans="1:9" x14ac:dyDescent="0.2">
      <c r="A5988" s="141" t="s">
        <v>11981</v>
      </c>
      <c r="B5988" s="142" t="s">
        <v>21362</v>
      </c>
      <c r="C5988" s="143">
        <v>1129</v>
      </c>
      <c r="D5988" s="143">
        <v>24</v>
      </c>
      <c r="E5988" s="144">
        <v>5693.31</v>
      </c>
      <c r="F5988" s="144">
        <v>1340.81</v>
      </c>
      <c r="G5988" s="144">
        <v>2019.93</v>
      </c>
      <c r="H5988" s="144">
        <v>605.99</v>
      </c>
      <c r="I5988" s="144">
        <v>3966.73</v>
      </c>
    </row>
    <row r="5989" spans="1:9" x14ac:dyDescent="0.2">
      <c r="A5989" s="141" t="s">
        <v>11983</v>
      </c>
      <c r="B5989" s="142" t="s">
        <v>21363</v>
      </c>
      <c r="C5989" s="143">
        <v>218</v>
      </c>
      <c r="D5989" s="143">
        <v>6</v>
      </c>
      <c r="E5989" s="144">
        <v>1384.56</v>
      </c>
      <c r="F5989" s="144">
        <v>258.89999999999998</v>
      </c>
      <c r="G5989" s="144">
        <v>504.98</v>
      </c>
      <c r="H5989" s="144">
        <v>147.37</v>
      </c>
      <c r="I5989" s="144">
        <v>911.25</v>
      </c>
    </row>
    <row r="5990" spans="1:9" x14ac:dyDescent="0.2">
      <c r="A5990" s="141" t="s">
        <v>11985</v>
      </c>
      <c r="B5990" s="142" t="s">
        <v>21364</v>
      </c>
      <c r="C5990" s="143">
        <v>3830</v>
      </c>
      <c r="D5990" s="143">
        <v>65</v>
      </c>
      <c r="E5990" s="144">
        <v>52650.33</v>
      </c>
      <c r="F5990" s="144">
        <v>4548.54</v>
      </c>
      <c r="G5990" s="144">
        <v>5470.65</v>
      </c>
      <c r="H5990" s="144">
        <v>5604.06</v>
      </c>
      <c r="I5990" s="144">
        <v>15623.25</v>
      </c>
    </row>
    <row r="5991" spans="1:9" x14ac:dyDescent="0.2">
      <c r="A5991" s="141" t="s">
        <v>11987</v>
      </c>
      <c r="B5991" s="142" t="s">
        <v>21365</v>
      </c>
      <c r="C5991" s="143">
        <v>398</v>
      </c>
      <c r="D5991" s="143">
        <v>2</v>
      </c>
      <c r="E5991" s="144">
        <v>373.22</v>
      </c>
      <c r="F5991" s="144">
        <v>472.66</v>
      </c>
      <c r="G5991" s="144">
        <v>168.33</v>
      </c>
      <c r="H5991" s="144">
        <v>39.729999999999997</v>
      </c>
      <c r="I5991" s="144">
        <v>680.72</v>
      </c>
    </row>
    <row r="5992" spans="1:9" x14ac:dyDescent="0.2">
      <c r="A5992" s="141" t="s">
        <v>11989</v>
      </c>
      <c r="B5992" s="142" t="s">
        <v>21366</v>
      </c>
      <c r="C5992" s="143">
        <v>727</v>
      </c>
      <c r="D5992" s="143">
        <v>10</v>
      </c>
      <c r="E5992" s="144">
        <v>1928.31</v>
      </c>
      <c r="F5992" s="144">
        <v>863.39</v>
      </c>
      <c r="G5992" s="144">
        <v>841.64</v>
      </c>
      <c r="H5992" s="144">
        <v>205.25</v>
      </c>
      <c r="I5992" s="144">
        <v>1910.28</v>
      </c>
    </row>
    <row r="5993" spans="1:9" x14ac:dyDescent="0.2">
      <c r="A5993" s="141" t="s">
        <v>11991</v>
      </c>
      <c r="B5993" s="142" t="s">
        <v>21367</v>
      </c>
      <c r="C5993" s="143">
        <v>2104</v>
      </c>
      <c r="D5993" s="143">
        <v>53</v>
      </c>
      <c r="E5993" s="144">
        <v>13022.89</v>
      </c>
      <c r="F5993" s="144">
        <v>2498.73</v>
      </c>
      <c r="G5993" s="144">
        <v>4460.68</v>
      </c>
      <c r="H5993" s="144">
        <v>1386.14</v>
      </c>
      <c r="I5993" s="144">
        <v>8345.5499999999993</v>
      </c>
    </row>
    <row r="5994" spans="1:9" x14ac:dyDescent="0.2">
      <c r="A5994" s="141" t="s">
        <v>11993</v>
      </c>
      <c r="B5994" s="142" t="s">
        <v>21368</v>
      </c>
      <c r="C5994" s="143">
        <v>566</v>
      </c>
      <c r="D5994" s="143">
        <v>15</v>
      </c>
      <c r="E5994" s="144">
        <v>23040.33</v>
      </c>
      <c r="F5994" s="144">
        <v>672.18</v>
      </c>
      <c r="G5994" s="144">
        <v>1262.46</v>
      </c>
      <c r="H5994" s="144">
        <v>2452.39</v>
      </c>
      <c r="I5994" s="144">
        <v>4387.03</v>
      </c>
    </row>
    <row r="5995" spans="1:9" x14ac:dyDescent="0.2">
      <c r="A5995" s="141" t="s">
        <v>11995</v>
      </c>
      <c r="B5995" s="142" t="s">
        <v>21369</v>
      </c>
      <c r="C5995" s="143">
        <v>1094</v>
      </c>
      <c r="D5995" s="143">
        <v>23</v>
      </c>
      <c r="E5995" s="144">
        <v>10705.52</v>
      </c>
      <c r="F5995" s="144">
        <v>1299.24</v>
      </c>
      <c r="G5995" s="144">
        <v>1935.77</v>
      </c>
      <c r="H5995" s="144">
        <v>1139.49</v>
      </c>
      <c r="I5995" s="144">
        <v>4374.5</v>
      </c>
    </row>
    <row r="5996" spans="1:9" x14ac:dyDescent="0.2">
      <c r="A5996" s="141" t="s">
        <v>11997</v>
      </c>
      <c r="B5996" s="142" t="s">
        <v>21370</v>
      </c>
      <c r="C5996" s="143">
        <v>695</v>
      </c>
      <c r="D5996" s="143">
        <v>15</v>
      </c>
      <c r="E5996" s="144">
        <v>7636.28</v>
      </c>
      <c r="F5996" s="144">
        <v>825.38</v>
      </c>
      <c r="G5996" s="144">
        <v>1262.46</v>
      </c>
      <c r="H5996" s="144">
        <v>812.8</v>
      </c>
      <c r="I5996" s="144">
        <v>2900.64</v>
      </c>
    </row>
    <row r="5997" spans="1:9" x14ac:dyDescent="0.2">
      <c r="A5997" s="141" t="s">
        <v>11999</v>
      </c>
      <c r="B5997" s="142" t="s">
        <v>21371</v>
      </c>
      <c r="C5997" s="143">
        <v>312</v>
      </c>
      <c r="D5997" s="143">
        <v>4</v>
      </c>
      <c r="E5997" s="144">
        <v>1295.78</v>
      </c>
      <c r="F5997" s="144">
        <v>370.54</v>
      </c>
      <c r="G5997" s="144">
        <v>336.66</v>
      </c>
      <c r="H5997" s="144">
        <v>137.91999999999999</v>
      </c>
      <c r="I5997" s="144">
        <v>845.12</v>
      </c>
    </row>
    <row r="5998" spans="1:9" x14ac:dyDescent="0.2">
      <c r="A5998" s="141" t="s">
        <v>12001</v>
      </c>
      <c r="B5998" s="142" t="s">
        <v>21372</v>
      </c>
      <c r="C5998" s="143">
        <v>1230</v>
      </c>
      <c r="D5998" s="143">
        <v>29</v>
      </c>
      <c r="E5998" s="144">
        <v>17106.36</v>
      </c>
      <c r="F5998" s="144">
        <v>1460.76</v>
      </c>
      <c r="G5998" s="144">
        <v>2440.75</v>
      </c>
      <c r="H5998" s="144">
        <v>1820.78</v>
      </c>
      <c r="I5998" s="144">
        <v>5722.29</v>
      </c>
    </row>
    <row r="5999" spans="1:9" x14ac:dyDescent="0.2">
      <c r="A5999" s="141" t="s">
        <v>12003</v>
      </c>
      <c r="B5999" s="142" t="s">
        <v>21373</v>
      </c>
      <c r="C5999" s="143">
        <v>28463</v>
      </c>
      <c r="D5999" s="143">
        <v>232</v>
      </c>
      <c r="E5999" s="144">
        <v>67478.62</v>
      </c>
      <c r="F5999" s="144">
        <v>33802.89</v>
      </c>
      <c r="G5999" s="144">
        <v>19526.009999999998</v>
      </c>
      <c r="H5999" s="144">
        <v>7182.38</v>
      </c>
      <c r="I5999" s="144">
        <v>60511.28</v>
      </c>
    </row>
    <row r="6000" spans="1:9" x14ac:dyDescent="0.2">
      <c r="A6000" s="141" t="s">
        <v>12005</v>
      </c>
      <c r="B6000" s="142" t="s">
        <v>21374</v>
      </c>
      <c r="C6000" s="143">
        <v>35064</v>
      </c>
      <c r="D6000" s="143">
        <v>370</v>
      </c>
      <c r="E6000" s="144">
        <v>156493.47</v>
      </c>
      <c r="F6000" s="144">
        <v>41642.29</v>
      </c>
      <c r="G6000" s="144">
        <v>31140.62</v>
      </c>
      <c r="H6000" s="144">
        <v>16657.05</v>
      </c>
      <c r="I6000" s="144">
        <v>89439.96</v>
      </c>
    </row>
    <row r="6001" spans="1:9" x14ac:dyDescent="0.2">
      <c r="A6001" s="141" t="s">
        <v>12007</v>
      </c>
      <c r="B6001" s="142" t="s">
        <v>21375</v>
      </c>
      <c r="C6001" s="143">
        <v>125</v>
      </c>
      <c r="D6001" s="143">
        <v>2</v>
      </c>
      <c r="E6001" s="144">
        <v>375.09</v>
      </c>
      <c r="F6001" s="144">
        <v>148.44999999999999</v>
      </c>
      <c r="G6001" s="144">
        <v>168.33</v>
      </c>
      <c r="H6001" s="144">
        <v>39.93</v>
      </c>
      <c r="I6001" s="144">
        <v>356.71</v>
      </c>
    </row>
    <row r="6002" spans="1:9" x14ac:dyDescent="0.2">
      <c r="A6002" s="141" t="s">
        <v>12009</v>
      </c>
      <c r="B6002" s="142" t="s">
        <v>21376</v>
      </c>
      <c r="C6002" s="143">
        <v>394</v>
      </c>
      <c r="D6002" s="143">
        <v>2</v>
      </c>
      <c r="E6002" s="144">
        <v>867.95</v>
      </c>
      <c r="F6002" s="144">
        <v>467.92</v>
      </c>
      <c r="G6002" s="144">
        <v>168.33</v>
      </c>
      <c r="H6002" s="144">
        <v>92.38</v>
      </c>
      <c r="I6002" s="144">
        <v>728.63</v>
      </c>
    </row>
    <row r="6003" spans="1:9" x14ac:dyDescent="0.2">
      <c r="A6003" s="141" t="s">
        <v>12011</v>
      </c>
      <c r="B6003" s="142" t="s">
        <v>21377</v>
      </c>
      <c r="C6003" s="143">
        <v>226</v>
      </c>
      <c r="D6003" s="143">
        <v>5</v>
      </c>
      <c r="E6003" s="144">
        <v>47519.8</v>
      </c>
      <c r="F6003" s="144">
        <v>268.39999999999998</v>
      </c>
      <c r="G6003" s="144">
        <v>420.82</v>
      </c>
      <c r="H6003" s="144">
        <v>5057.97</v>
      </c>
      <c r="I6003" s="144">
        <v>5747.19</v>
      </c>
    </row>
    <row r="6004" spans="1:9" x14ac:dyDescent="0.2">
      <c r="A6004" s="141" t="s">
        <v>12013</v>
      </c>
      <c r="B6004" s="142" t="s">
        <v>21378</v>
      </c>
      <c r="C6004" s="143">
        <v>2873</v>
      </c>
      <c r="D6004" s="143">
        <v>21</v>
      </c>
      <c r="E6004" s="144">
        <v>5585.9</v>
      </c>
      <c r="F6004" s="144">
        <v>3412</v>
      </c>
      <c r="G6004" s="144">
        <v>1767.44</v>
      </c>
      <c r="H6004" s="144">
        <v>594.55999999999995</v>
      </c>
      <c r="I6004" s="144">
        <v>5774</v>
      </c>
    </row>
    <row r="6005" spans="1:9" x14ac:dyDescent="0.2">
      <c r="A6005" s="141" t="s">
        <v>12015</v>
      </c>
      <c r="B6005" s="142" t="s">
        <v>21379</v>
      </c>
      <c r="C6005" s="143">
        <v>4740</v>
      </c>
      <c r="D6005" s="143">
        <v>42</v>
      </c>
      <c r="E6005" s="144">
        <v>8886.34</v>
      </c>
      <c r="F6005" s="144">
        <v>5629.26</v>
      </c>
      <c r="G6005" s="144">
        <v>3534.88</v>
      </c>
      <c r="H6005" s="144">
        <v>945.86</v>
      </c>
      <c r="I6005" s="144">
        <v>10110</v>
      </c>
    </row>
    <row r="6006" spans="1:9" x14ac:dyDescent="0.2">
      <c r="A6006" s="141" t="s">
        <v>12017</v>
      </c>
      <c r="B6006" s="142" t="s">
        <v>21380</v>
      </c>
      <c r="C6006" s="143">
        <v>5530</v>
      </c>
      <c r="D6006" s="143">
        <v>106</v>
      </c>
      <c r="E6006" s="144">
        <v>61539.64</v>
      </c>
      <c r="F6006" s="144">
        <v>6567.47</v>
      </c>
      <c r="G6006" s="144">
        <v>8921.3700000000008</v>
      </c>
      <c r="H6006" s="144">
        <v>6550.23</v>
      </c>
      <c r="I6006" s="144">
        <v>22039.07</v>
      </c>
    </row>
    <row r="6007" spans="1:9" x14ac:dyDescent="0.2">
      <c r="A6007" s="141" t="s">
        <v>12019</v>
      </c>
      <c r="B6007" s="142" t="s">
        <v>21381</v>
      </c>
      <c r="C6007" s="143">
        <v>167</v>
      </c>
      <c r="D6007" s="143">
        <v>4</v>
      </c>
      <c r="E6007" s="144">
        <v>886.25</v>
      </c>
      <c r="F6007" s="144">
        <v>198.33</v>
      </c>
      <c r="G6007" s="144">
        <v>336.66</v>
      </c>
      <c r="H6007" s="144">
        <v>94.33</v>
      </c>
      <c r="I6007" s="144">
        <v>629.32000000000005</v>
      </c>
    </row>
    <row r="6008" spans="1:9" x14ac:dyDescent="0.2">
      <c r="A6008" s="141" t="s">
        <v>12021</v>
      </c>
      <c r="B6008" s="142" t="s">
        <v>21382</v>
      </c>
      <c r="C6008" s="143">
        <v>106</v>
      </c>
      <c r="D6008" s="143">
        <v>3</v>
      </c>
      <c r="E6008" s="144">
        <v>30328.35</v>
      </c>
      <c r="F6008" s="144">
        <v>125.89</v>
      </c>
      <c r="G6008" s="144">
        <v>252.49</v>
      </c>
      <c r="H6008" s="144">
        <v>3228.13</v>
      </c>
      <c r="I6008" s="144">
        <v>3606.51</v>
      </c>
    </row>
    <row r="6009" spans="1:9" x14ac:dyDescent="0.2">
      <c r="A6009" s="141" t="s">
        <v>12023</v>
      </c>
      <c r="B6009" s="142" t="s">
        <v>21383</v>
      </c>
      <c r="C6009" s="143">
        <v>6724</v>
      </c>
      <c r="D6009" s="143">
        <v>305</v>
      </c>
      <c r="E6009" s="144">
        <v>197807.22</v>
      </c>
      <c r="F6009" s="144">
        <v>7985.48</v>
      </c>
      <c r="G6009" s="144">
        <v>25669.97</v>
      </c>
      <c r="H6009" s="144">
        <v>21054.45</v>
      </c>
      <c r="I6009" s="144">
        <v>54709.9</v>
      </c>
    </row>
    <row r="6010" spans="1:9" x14ac:dyDescent="0.2">
      <c r="A6010" s="141" t="s">
        <v>12025</v>
      </c>
      <c r="B6010" s="142" t="s">
        <v>21384</v>
      </c>
      <c r="C6010" s="143">
        <v>981</v>
      </c>
      <c r="D6010" s="143">
        <v>20</v>
      </c>
      <c r="E6010" s="144">
        <v>42490.080000000002</v>
      </c>
      <c r="F6010" s="144">
        <v>1165.04</v>
      </c>
      <c r="G6010" s="144">
        <v>1683.28</v>
      </c>
      <c r="H6010" s="144">
        <v>4522.6099999999997</v>
      </c>
      <c r="I6010" s="144">
        <v>7370.93</v>
      </c>
    </row>
    <row r="6011" spans="1:9" x14ac:dyDescent="0.2">
      <c r="A6011" s="141" t="s">
        <v>12027</v>
      </c>
      <c r="B6011" s="142" t="s">
        <v>21385</v>
      </c>
      <c r="C6011" s="143">
        <v>965</v>
      </c>
      <c r="D6011" s="143">
        <v>16</v>
      </c>
      <c r="E6011" s="144">
        <v>3277</v>
      </c>
      <c r="F6011" s="144">
        <v>1146.04</v>
      </c>
      <c r="G6011" s="144">
        <v>1346.62</v>
      </c>
      <c r="H6011" s="144">
        <v>348.8</v>
      </c>
      <c r="I6011" s="144">
        <v>2841.46</v>
      </c>
    </row>
    <row r="6012" spans="1:9" x14ac:dyDescent="0.2">
      <c r="A6012" s="141" t="s">
        <v>12029</v>
      </c>
      <c r="B6012" s="142" t="s">
        <v>21386</v>
      </c>
      <c r="C6012" s="143">
        <v>3912</v>
      </c>
      <c r="D6012" s="143">
        <v>47</v>
      </c>
      <c r="E6012" s="144">
        <v>11356.34</v>
      </c>
      <c r="F6012" s="144">
        <v>4645.92</v>
      </c>
      <c r="G6012" s="144">
        <v>3955.7</v>
      </c>
      <c r="H6012" s="144">
        <v>1208.76</v>
      </c>
      <c r="I6012" s="144">
        <v>9810.3799999999992</v>
      </c>
    </row>
    <row r="6013" spans="1:9" x14ac:dyDescent="0.2">
      <c r="A6013" s="141" t="s">
        <v>12031</v>
      </c>
      <c r="B6013" s="142" t="s">
        <v>21387</v>
      </c>
      <c r="C6013" s="143">
        <v>14081</v>
      </c>
      <c r="D6013" s="143">
        <v>82</v>
      </c>
      <c r="E6013" s="144">
        <v>22203.01</v>
      </c>
      <c r="F6013" s="144">
        <v>16722.71</v>
      </c>
      <c r="G6013" s="144">
        <v>6901.43</v>
      </c>
      <c r="H6013" s="144">
        <v>2363.27</v>
      </c>
      <c r="I6013" s="144">
        <v>25987.41</v>
      </c>
    </row>
    <row r="6014" spans="1:9" x14ac:dyDescent="0.2">
      <c r="A6014" s="141" t="s">
        <v>12033</v>
      </c>
      <c r="B6014" s="142" t="s">
        <v>21388</v>
      </c>
      <c r="C6014" s="143">
        <v>1159</v>
      </c>
      <c r="D6014" s="143">
        <v>29</v>
      </c>
      <c r="E6014" s="144">
        <v>15618.94</v>
      </c>
      <c r="F6014" s="144">
        <v>1376.44</v>
      </c>
      <c r="G6014" s="144">
        <v>2440.75</v>
      </c>
      <c r="H6014" s="144">
        <v>1662.46</v>
      </c>
      <c r="I6014" s="144">
        <v>5479.65</v>
      </c>
    </row>
    <row r="6015" spans="1:9" x14ac:dyDescent="0.2">
      <c r="A6015" s="141" t="s">
        <v>12035</v>
      </c>
      <c r="B6015" s="142" t="s">
        <v>21389</v>
      </c>
      <c r="C6015" s="143">
        <v>234</v>
      </c>
      <c r="D6015" s="143">
        <v>8</v>
      </c>
      <c r="E6015" s="144">
        <v>8202.6</v>
      </c>
      <c r="F6015" s="144">
        <v>277.89999999999998</v>
      </c>
      <c r="G6015" s="144">
        <v>673.31</v>
      </c>
      <c r="H6015" s="144">
        <v>873.08</v>
      </c>
      <c r="I6015" s="144">
        <v>1824.29</v>
      </c>
    </row>
    <row r="6016" spans="1:9" x14ac:dyDescent="0.2">
      <c r="A6016" s="141" t="s">
        <v>12037</v>
      </c>
      <c r="B6016" s="142" t="s">
        <v>21390</v>
      </c>
      <c r="C6016" s="143">
        <v>3717</v>
      </c>
      <c r="D6016" s="143">
        <v>39</v>
      </c>
      <c r="E6016" s="144">
        <v>32057.63</v>
      </c>
      <c r="F6016" s="144">
        <v>4414.34</v>
      </c>
      <c r="G6016" s="144">
        <v>3282.39</v>
      </c>
      <c r="H6016" s="144">
        <v>3412.19</v>
      </c>
      <c r="I6016" s="144">
        <v>11108.92</v>
      </c>
    </row>
    <row r="6017" spans="1:9" x14ac:dyDescent="0.2">
      <c r="A6017" s="141" t="s">
        <v>12039</v>
      </c>
      <c r="B6017" s="142" t="s">
        <v>21391</v>
      </c>
      <c r="C6017" s="143">
        <v>2724</v>
      </c>
      <c r="D6017" s="143">
        <v>68</v>
      </c>
      <c r="E6017" s="144">
        <v>23243.1</v>
      </c>
      <c r="F6017" s="144">
        <v>3235.05</v>
      </c>
      <c r="G6017" s="144">
        <v>5723.14</v>
      </c>
      <c r="H6017" s="144">
        <v>2473.98</v>
      </c>
      <c r="I6017" s="144">
        <v>11432.17</v>
      </c>
    </row>
    <row r="6018" spans="1:9" x14ac:dyDescent="0.2">
      <c r="A6018" s="141" t="s">
        <v>12041</v>
      </c>
      <c r="B6018" s="142" t="s">
        <v>21392</v>
      </c>
      <c r="C6018" s="143">
        <v>917</v>
      </c>
      <c r="D6018" s="143">
        <v>15</v>
      </c>
      <c r="E6018" s="144">
        <v>38803.47</v>
      </c>
      <c r="F6018" s="144">
        <v>1089.04</v>
      </c>
      <c r="G6018" s="144">
        <v>1262.46</v>
      </c>
      <c r="H6018" s="144">
        <v>4130.21</v>
      </c>
      <c r="I6018" s="144">
        <v>6481.71</v>
      </c>
    </row>
    <row r="6019" spans="1:9" x14ac:dyDescent="0.2">
      <c r="A6019" s="141" t="s">
        <v>12043</v>
      </c>
      <c r="B6019" s="142" t="s">
        <v>21393</v>
      </c>
      <c r="C6019" s="143">
        <v>41</v>
      </c>
      <c r="D6019" s="143">
        <v>1</v>
      </c>
      <c r="E6019" s="144">
        <v>188.48</v>
      </c>
      <c r="F6019" s="144">
        <v>48.69</v>
      </c>
      <c r="G6019" s="144">
        <v>84.16</v>
      </c>
      <c r="H6019" s="144">
        <v>20.059999999999999</v>
      </c>
      <c r="I6019" s="144">
        <v>152.91</v>
      </c>
    </row>
    <row r="6020" spans="1:9" x14ac:dyDescent="0.2">
      <c r="A6020" s="141" t="s">
        <v>12045</v>
      </c>
      <c r="B6020" s="142" t="s">
        <v>21394</v>
      </c>
      <c r="C6020" s="143">
        <v>117</v>
      </c>
      <c r="D6020" s="143">
        <v>6</v>
      </c>
      <c r="E6020" s="144">
        <v>1329.92</v>
      </c>
      <c r="F6020" s="144">
        <v>138.94999999999999</v>
      </c>
      <c r="G6020" s="144">
        <v>504.98</v>
      </c>
      <c r="H6020" s="144">
        <v>141.55000000000001</v>
      </c>
      <c r="I6020" s="144">
        <v>785.48</v>
      </c>
    </row>
    <row r="6021" spans="1:9" x14ac:dyDescent="0.2">
      <c r="A6021" s="141" t="s">
        <v>12047</v>
      </c>
      <c r="B6021" s="142" t="s">
        <v>21395</v>
      </c>
      <c r="C6021" s="143">
        <v>336</v>
      </c>
      <c r="D6021" s="143">
        <v>18</v>
      </c>
      <c r="E6021" s="144">
        <v>3615.58</v>
      </c>
      <c r="F6021" s="144">
        <v>399.04</v>
      </c>
      <c r="G6021" s="144">
        <v>1514.95</v>
      </c>
      <c r="H6021" s="144">
        <v>384.84</v>
      </c>
      <c r="I6021" s="144">
        <v>2298.83</v>
      </c>
    </row>
    <row r="6022" spans="1:9" x14ac:dyDescent="0.2">
      <c r="A6022" s="141" t="s">
        <v>12049</v>
      </c>
      <c r="B6022" s="142" t="s">
        <v>21396</v>
      </c>
      <c r="C6022" s="143">
        <v>3451</v>
      </c>
      <c r="D6022" s="143">
        <v>140</v>
      </c>
      <c r="E6022" s="144">
        <v>71737.600000000006</v>
      </c>
      <c r="F6022" s="144">
        <v>4098.43</v>
      </c>
      <c r="G6022" s="144">
        <v>11782.94</v>
      </c>
      <c r="H6022" s="144">
        <v>7635.7</v>
      </c>
      <c r="I6022" s="144">
        <v>23517.07</v>
      </c>
    </row>
    <row r="6023" spans="1:9" x14ac:dyDescent="0.2">
      <c r="A6023" s="141" t="s">
        <v>12051</v>
      </c>
      <c r="B6023" s="142" t="s">
        <v>21397</v>
      </c>
      <c r="C6023" s="143">
        <v>48</v>
      </c>
      <c r="D6023" s="143">
        <v>3</v>
      </c>
      <c r="E6023" s="144">
        <v>29378.69</v>
      </c>
      <c r="F6023" s="144">
        <v>57.01</v>
      </c>
      <c r="G6023" s="144">
        <v>252.49</v>
      </c>
      <c r="H6023" s="144">
        <v>3127.05</v>
      </c>
      <c r="I6023" s="144">
        <v>3436.55</v>
      </c>
    </row>
    <row r="6024" spans="1:9" x14ac:dyDescent="0.2">
      <c r="A6024" s="141" t="s">
        <v>12053</v>
      </c>
      <c r="B6024" s="142" t="s">
        <v>21398</v>
      </c>
      <c r="C6024" s="143">
        <v>391</v>
      </c>
      <c r="D6024" s="143">
        <v>6</v>
      </c>
      <c r="E6024" s="144">
        <v>706.63</v>
      </c>
      <c r="F6024" s="144">
        <v>464.35</v>
      </c>
      <c r="G6024" s="144">
        <v>504.98</v>
      </c>
      <c r="H6024" s="144">
        <v>75.22</v>
      </c>
      <c r="I6024" s="144">
        <v>1044.55</v>
      </c>
    </row>
    <row r="6025" spans="1:9" x14ac:dyDescent="0.2">
      <c r="A6025" s="141" t="s">
        <v>12055</v>
      </c>
      <c r="B6025" s="142" t="s">
        <v>21399</v>
      </c>
      <c r="C6025" s="143">
        <v>723</v>
      </c>
      <c r="D6025" s="143">
        <v>25</v>
      </c>
      <c r="E6025" s="144">
        <v>9155</v>
      </c>
      <c r="F6025" s="144">
        <v>858.64</v>
      </c>
      <c r="G6025" s="144">
        <v>2104.1</v>
      </c>
      <c r="H6025" s="144">
        <v>974.45</v>
      </c>
      <c r="I6025" s="144">
        <v>3937.19</v>
      </c>
    </row>
    <row r="6026" spans="1:9" x14ac:dyDescent="0.2">
      <c r="A6026" s="141" t="s">
        <v>12057</v>
      </c>
      <c r="B6026" s="142" t="s">
        <v>21400</v>
      </c>
      <c r="C6026" s="143">
        <v>3098</v>
      </c>
      <c r="D6026" s="143">
        <v>101</v>
      </c>
      <c r="E6026" s="144">
        <v>71078.77</v>
      </c>
      <c r="F6026" s="144">
        <v>3679.21</v>
      </c>
      <c r="G6026" s="144">
        <v>8500.5400000000009</v>
      </c>
      <c r="H6026" s="144">
        <v>7565.57</v>
      </c>
      <c r="I6026" s="144">
        <v>19745.32</v>
      </c>
    </row>
    <row r="6027" spans="1:9" x14ac:dyDescent="0.2">
      <c r="A6027" s="141" t="s">
        <v>12059</v>
      </c>
      <c r="B6027" s="142" t="s">
        <v>21401</v>
      </c>
      <c r="C6027" s="143">
        <v>535</v>
      </c>
      <c r="D6027" s="143">
        <v>10</v>
      </c>
      <c r="E6027" s="144">
        <v>5151.8</v>
      </c>
      <c r="F6027" s="144">
        <v>635.37</v>
      </c>
      <c r="G6027" s="144">
        <v>841.64</v>
      </c>
      <c r="H6027" s="144">
        <v>548.35</v>
      </c>
      <c r="I6027" s="144">
        <v>2025.36</v>
      </c>
    </row>
    <row r="6028" spans="1:9" x14ac:dyDescent="0.2">
      <c r="A6028" s="141" t="s">
        <v>12061</v>
      </c>
      <c r="B6028" s="142" t="s">
        <v>21402</v>
      </c>
      <c r="C6028" s="143">
        <v>198</v>
      </c>
      <c r="D6028" s="143">
        <v>7</v>
      </c>
      <c r="E6028" s="144">
        <v>2384.33</v>
      </c>
      <c r="F6028" s="144">
        <v>235.14</v>
      </c>
      <c r="G6028" s="144">
        <v>589.14</v>
      </c>
      <c r="H6028" s="144">
        <v>253.78</v>
      </c>
      <c r="I6028" s="144">
        <v>1078.06</v>
      </c>
    </row>
    <row r="6029" spans="1:9" x14ac:dyDescent="0.2">
      <c r="A6029" s="141" t="s">
        <v>12063</v>
      </c>
      <c r="B6029" s="142" t="s">
        <v>21403</v>
      </c>
      <c r="C6029" s="143">
        <v>787</v>
      </c>
      <c r="D6029" s="143">
        <v>8</v>
      </c>
      <c r="E6029" s="144">
        <v>1776.36</v>
      </c>
      <c r="F6029" s="144">
        <v>934.65</v>
      </c>
      <c r="G6029" s="144">
        <v>673.31</v>
      </c>
      <c r="H6029" s="144">
        <v>189.07</v>
      </c>
      <c r="I6029" s="144">
        <v>1797.03</v>
      </c>
    </row>
    <row r="6030" spans="1:9" x14ac:dyDescent="0.2">
      <c r="A6030" s="141" t="s">
        <v>12065</v>
      </c>
      <c r="B6030" s="142" t="s">
        <v>21404</v>
      </c>
      <c r="C6030" s="143">
        <v>614</v>
      </c>
      <c r="D6030" s="143">
        <v>17</v>
      </c>
      <c r="E6030" s="144">
        <v>4926.5600000000004</v>
      </c>
      <c r="F6030" s="144">
        <v>729.19</v>
      </c>
      <c r="G6030" s="144">
        <v>1430.78</v>
      </c>
      <c r="H6030" s="144">
        <v>524.38</v>
      </c>
      <c r="I6030" s="144">
        <v>2684.35</v>
      </c>
    </row>
    <row r="6031" spans="1:9" x14ac:dyDescent="0.2">
      <c r="A6031" s="141" t="s">
        <v>12067</v>
      </c>
      <c r="B6031" s="142" t="s">
        <v>21405</v>
      </c>
      <c r="C6031" s="143">
        <v>237</v>
      </c>
      <c r="D6031" s="143">
        <v>21</v>
      </c>
      <c r="E6031" s="144">
        <v>11386.87</v>
      </c>
      <c r="F6031" s="144">
        <v>281.45999999999998</v>
      </c>
      <c r="G6031" s="144">
        <v>1767.44</v>
      </c>
      <c r="H6031" s="144">
        <v>1212.01</v>
      </c>
      <c r="I6031" s="144">
        <v>3260.91</v>
      </c>
    </row>
    <row r="6032" spans="1:9" x14ac:dyDescent="0.2">
      <c r="A6032" s="141" t="s">
        <v>12069</v>
      </c>
      <c r="B6032" s="142" t="s">
        <v>21406</v>
      </c>
      <c r="C6032" s="143">
        <v>276</v>
      </c>
      <c r="D6032" s="143">
        <v>6</v>
      </c>
      <c r="E6032" s="144">
        <v>4828.8500000000004</v>
      </c>
      <c r="F6032" s="144">
        <v>327.78</v>
      </c>
      <c r="G6032" s="144">
        <v>504.98</v>
      </c>
      <c r="H6032" s="144">
        <v>513.98</v>
      </c>
      <c r="I6032" s="144">
        <v>1346.74</v>
      </c>
    </row>
    <row r="6033" spans="1:9" x14ac:dyDescent="0.2">
      <c r="A6033" s="141" t="s">
        <v>12071</v>
      </c>
      <c r="B6033" s="142" t="s">
        <v>21407</v>
      </c>
      <c r="C6033" s="143">
        <v>1138</v>
      </c>
      <c r="D6033" s="143">
        <v>32</v>
      </c>
      <c r="E6033" s="144">
        <v>12867.65</v>
      </c>
      <c r="F6033" s="144">
        <v>1351.5</v>
      </c>
      <c r="G6033" s="144">
        <v>2693.24</v>
      </c>
      <c r="H6033" s="144">
        <v>1369.62</v>
      </c>
      <c r="I6033" s="144">
        <v>5414.36</v>
      </c>
    </row>
    <row r="6034" spans="1:9" x14ac:dyDescent="0.2">
      <c r="A6034" s="141" t="s">
        <v>12073</v>
      </c>
      <c r="B6034" s="142" t="s">
        <v>21408</v>
      </c>
      <c r="C6034" s="143">
        <v>111</v>
      </c>
      <c r="D6034" s="143">
        <v>3</v>
      </c>
      <c r="E6034" s="144">
        <v>1050.6600000000001</v>
      </c>
      <c r="F6034" s="144">
        <v>131.82</v>
      </c>
      <c r="G6034" s="144">
        <v>252.49</v>
      </c>
      <c r="H6034" s="144">
        <v>111.83</v>
      </c>
      <c r="I6034" s="144">
        <v>496.14</v>
      </c>
    </row>
    <row r="6035" spans="1:9" x14ac:dyDescent="0.2">
      <c r="A6035" s="141" t="s">
        <v>12075</v>
      </c>
      <c r="B6035" s="142" t="s">
        <v>21409</v>
      </c>
      <c r="C6035" s="143">
        <v>92</v>
      </c>
      <c r="D6035" s="143">
        <v>4</v>
      </c>
      <c r="E6035" s="144">
        <v>16471.89</v>
      </c>
      <c r="F6035" s="144">
        <v>109.26</v>
      </c>
      <c r="G6035" s="144">
        <v>336.66</v>
      </c>
      <c r="H6035" s="144">
        <v>1753.26</v>
      </c>
      <c r="I6035" s="144">
        <v>2199.1799999999998</v>
      </c>
    </row>
    <row r="6036" spans="1:9" x14ac:dyDescent="0.2">
      <c r="A6036" s="141" t="s">
        <v>12077</v>
      </c>
      <c r="B6036" s="142" t="s">
        <v>21410</v>
      </c>
      <c r="C6036" s="143">
        <v>2381</v>
      </c>
      <c r="D6036" s="143">
        <v>68</v>
      </c>
      <c r="E6036" s="144">
        <v>34391.29</v>
      </c>
      <c r="F6036" s="144">
        <v>2827.7</v>
      </c>
      <c r="G6036" s="144">
        <v>5723.14</v>
      </c>
      <c r="H6036" s="144">
        <v>3660.58</v>
      </c>
      <c r="I6036" s="144">
        <v>12211.42</v>
      </c>
    </row>
    <row r="6037" spans="1:9" x14ac:dyDescent="0.2">
      <c r="A6037" s="141" t="s">
        <v>12079</v>
      </c>
      <c r="B6037" s="142" t="s">
        <v>21411</v>
      </c>
      <c r="C6037" s="143">
        <v>104</v>
      </c>
      <c r="D6037" s="143">
        <v>1</v>
      </c>
      <c r="E6037" s="144">
        <v>149.29</v>
      </c>
      <c r="F6037" s="144">
        <v>123.51</v>
      </c>
      <c r="G6037" s="144">
        <v>84.16</v>
      </c>
      <c r="H6037" s="144">
        <v>15.89</v>
      </c>
      <c r="I6037" s="144">
        <v>223.56</v>
      </c>
    </row>
    <row r="6038" spans="1:9" x14ac:dyDescent="0.2">
      <c r="A6038" s="141" t="s">
        <v>12081</v>
      </c>
      <c r="B6038" s="142" t="s">
        <v>21412</v>
      </c>
      <c r="C6038" s="143">
        <v>612</v>
      </c>
      <c r="D6038" s="143">
        <v>16</v>
      </c>
      <c r="E6038" s="144">
        <v>3162.9</v>
      </c>
      <c r="F6038" s="144">
        <v>726.82</v>
      </c>
      <c r="G6038" s="144">
        <v>1346.62</v>
      </c>
      <c r="H6038" s="144">
        <v>336.66</v>
      </c>
      <c r="I6038" s="144">
        <v>2410.1</v>
      </c>
    </row>
    <row r="6039" spans="1:9" x14ac:dyDescent="0.2">
      <c r="A6039" s="141" t="s">
        <v>12083</v>
      </c>
      <c r="B6039" s="142" t="s">
        <v>21413</v>
      </c>
      <c r="C6039" s="143">
        <v>572</v>
      </c>
      <c r="D6039" s="143">
        <v>13</v>
      </c>
      <c r="E6039" s="144">
        <v>3710.14</v>
      </c>
      <c r="F6039" s="144">
        <v>679.31</v>
      </c>
      <c r="G6039" s="144">
        <v>1094.1300000000001</v>
      </c>
      <c r="H6039" s="144">
        <v>394.9</v>
      </c>
      <c r="I6039" s="144">
        <v>2168.34</v>
      </c>
    </row>
    <row r="6040" spans="1:9" x14ac:dyDescent="0.2">
      <c r="A6040" s="141" t="s">
        <v>12085</v>
      </c>
      <c r="B6040" s="142" t="s">
        <v>21414</v>
      </c>
      <c r="C6040" s="143">
        <v>1109</v>
      </c>
      <c r="D6040" s="143">
        <v>24</v>
      </c>
      <c r="E6040" s="144">
        <v>8752.11</v>
      </c>
      <c r="F6040" s="144">
        <v>1317.06</v>
      </c>
      <c r="G6040" s="144">
        <v>2019.93</v>
      </c>
      <c r="H6040" s="144">
        <v>931.57</v>
      </c>
      <c r="I6040" s="144">
        <v>4268.5600000000004</v>
      </c>
    </row>
    <row r="6041" spans="1:9" x14ac:dyDescent="0.2">
      <c r="A6041" s="141" t="s">
        <v>12087</v>
      </c>
      <c r="B6041" s="142" t="s">
        <v>21415</v>
      </c>
      <c r="C6041" s="143">
        <v>508</v>
      </c>
      <c r="D6041" s="143">
        <v>12</v>
      </c>
      <c r="E6041" s="144">
        <v>17466.16</v>
      </c>
      <c r="F6041" s="144">
        <v>603.29999999999995</v>
      </c>
      <c r="G6041" s="144">
        <v>1009.97</v>
      </c>
      <c r="H6041" s="144">
        <v>1859.09</v>
      </c>
      <c r="I6041" s="144">
        <v>3472.36</v>
      </c>
    </row>
    <row r="6042" spans="1:9" x14ac:dyDescent="0.2">
      <c r="A6042" s="141" t="s">
        <v>12089</v>
      </c>
      <c r="B6042" s="142" t="s">
        <v>21416</v>
      </c>
      <c r="C6042" s="143">
        <v>283</v>
      </c>
      <c r="D6042" s="143">
        <v>1</v>
      </c>
      <c r="E6042" s="144">
        <v>50.48</v>
      </c>
      <c r="F6042" s="144">
        <v>336.1</v>
      </c>
      <c r="G6042" s="144">
        <v>84.16</v>
      </c>
      <c r="H6042" s="144">
        <v>5.38</v>
      </c>
      <c r="I6042" s="144">
        <v>425.64</v>
      </c>
    </row>
    <row r="6043" spans="1:9" x14ac:dyDescent="0.2">
      <c r="A6043" s="141" t="s">
        <v>12091</v>
      </c>
      <c r="B6043" s="142" t="s">
        <v>21417</v>
      </c>
      <c r="C6043" s="143">
        <v>826</v>
      </c>
      <c r="D6043" s="143">
        <v>11</v>
      </c>
      <c r="E6043" s="144">
        <v>2215.85</v>
      </c>
      <c r="F6043" s="144">
        <v>980.97</v>
      </c>
      <c r="G6043" s="144">
        <v>925.8</v>
      </c>
      <c r="H6043" s="144">
        <v>235.86</v>
      </c>
      <c r="I6043" s="144">
        <v>2142.63</v>
      </c>
    </row>
    <row r="6044" spans="1:9" x14ac:dyDescent="0.2">
      <c r="A6044" s="141" t="s">
        <v>12093</v>
      </c>
      <c r="B6044" s="142" t="s">
        <v>21418</v>
      </c>
      <c r="C6044" s="143">
        <v>499</v>
      </c>
      <c r="D6044" s="143">
        <v>11</v>
      </c>
      <c r="E6044" s="144">
        <v>3434.28</v>
      </c>
      <c r="F6044" s="144">
        <v>592.62</v>
      </c>
      <c r="G6044" s="144">
        <v>925.8</v>
      </c>
      <c r="H6044" s="144">
        <v>365.54</v>
      </c>
      <c r="I6044" s="144">
        <v>1883.96</v>
      </c>
    </row>
    <row r="6045" spans="1:9" x14ac:dyDescent="0.2">
      <c r="A6045" s="141" t="s">
        <v>12095</v>
      </c>
      <c r="B6045" s="142" t="s">
        <v>21419</v>
      </c>
      <c r="C6045" s="143">
        <v>191</v>
      </c>
      <c r="D6045" s="143">
        <v>0</v>
      </c>
      <c r="E6045" s="144">
        <v>0</v>
      </c>
      <c r="F6045" s="144">
        <v>226.83</v>
      </c>
      <c r="G6045" s="144">
        <v>0</v>
      </c>
      <c r="H6045" s="144">
        <v>0</v>
      </c>
      <c r="I6045" s="144">
        <v>226.83</v>
      </c>
    </row>
    <row r="6046" spans="1:9" x14ac:dyDescent="0.2">
      <c r="A6046" s="141" t="s">
        <v>12097</v>
      </c>
      <c r="B6046" s="142" t="s">
        <v>21420</v>
      </c>
      <c r="C6046" s="143">
        <v>685</v>
      </c>
      <c r="D6046" s="143">
        <v>11</v>
      </c>
      <c r="E6046" s="144">
        <v>2875.39</v>
      </c>
      <c r="F6046" s="144">
        <v>813.51</v>
      </c>
      <c r="G6046" s="144">
        <v>925.8</v>
      </c>
      <c r="H6046" s="144">
        <v>306.06</v>
      </c>
      <c r="I6046" s="144">
        <v>2045.37</v>
      </c>
    </row>
    <row r="6047" spans="1:9" x14ac:dyDescent="0.2">
      <c r="A6047" s="141" t="s">
        <v>12099</v>
      </c>
      <c r="B6047" s="142" t="s">
        <v>19625</v>
      </c>
      <c r="C6047" s="143">
        <v>298</v>
      </c>
      <c r="D6047" s="143">
        <v>6</v>
      </c>
      <c r="E6047" s="144">
        <v>8529.8700000000008</v>
      </c>
      <c r="F6047" s="144">
        <v>353.9</v>
      </c>
      <c r="G6047" s="144">
        <v>504.98</v>
      </c>
      <c r="H6047" s="144">
        <v>907.91</v>
      </c>
      <c r="I6047" s="144">
        <v>1766.79</v>
      </c>
    </row>
    <row r="6048" spans="1:9" x14ac:dyDescent="0.2">
      <c r="A6048" s="141" t="s">
        <v>12100</v>
      </c>
      <c r="B6048" s="142" t="s">
        <v>21421</v>
      </c>
      <c r="C6048" s="143">
        <v>7433</v>
      </c>
      <c r="D6048" s="143">
        <v>155</v>
      </c>
      <c r="E6048" s="144">
        <v>192608.36</v>
      </c>
      <c r="F6048" s="144">
        <v>8827.49</v>
      </c>
      <c r="G6048" s="144">
        <v>13045.39</v>
      </c>
      <c r="H6048" s="144">
        <v>20501.09</v>
      </c>
      <c r="I6048" s="144">
        <v>42373.97</v>
      </c>
    </row>
    <row r="6049" spans="1:9" x14ac:dyDescent="0.2">
      <c r="A6049" s="141" t="s">
        <v>12102</v>
      </c>
      <c r="B6049" s="142" t="s">
        <v>21422</v>
      </c>
      <c r="C6049" s="143">
        <v>2985</v>
      </c>
      <c r="D6049" s="143">
        <v>57</v>
      </c>
      <c r="E6049" s="144">
        <v>24159.81</v>
      </c>
      <c r="F6049" s="144">
        <v>3545.01</v>
      </c>
      <c r="G6049" s="144">
        <v>4797.34</v>
      </c>
      <c r="H6049" s="144">
        <v>2571.5500000000002</v>
      </c>
      <c r="I6049" s="144">
        <v>10913.9</v>
      </c>
    </row>
    <row r="6050" spans="1:9" x14ac:dyDescent="0.2">
      <c r="A6050" s="141" t="s">
        <v>12104</v>
      </c>
      <c r="B6050" s="142" t="s">
        <v>21423</v>
      </c>
      <c r="C6050" s="143">
        <v>397</v>
      </c>
      <c r="D6050" s="143">
        <v>4</v>
      </c>
      <c r="E6050" s="144">
        <v>5130.2700000000004</v>
      </c>
      <c r="F6050" s="144">
        <v>471.48</v>
      </c>
      <c r="G6050" s="144">
        <v>336.66</v>
      </c>
      <c r="H6050" s="144">
        <v>546.05999999999995</v>
      </c>
      <c r="I6050" s="144">
        <v>1354.2</v>
      </c>
    </row>
    <row r="6051" spans="1:9" x14ac:dyDescent="0.2">
      <c r="A6051" s="141" t="s">
        <v>12106</v>
      </c>
      <c r="B6051" s="142" t="s">
        <v>21424</v>
      </c>
      <c r="C6051" s="143">
        <v>1730</v>
      </c>
      <c r="D6051" s="143">
        <v>21</v>
      </c>
      <c r="E6051" s="144">
        <v>4354.28</v>
      </c>
      <c r="F6051" s="144">
        <v>2054.56</v>
      </c>
      <c r="G6051" s="144">
        <v>1767.44</v>
      </c>
      <c r="H6051" s="144">
        <v>463.46</v>
      </c>
      <c r="I6051" s="144">
        <v>4285.46</v>
      </c>
    </row>
    <row r="6052" spans="1:9" x14ac:dyDescent="0.2">
      <c r="A6052" s="141" t="s">
        <v>12108</v>
      </c>
      <c r="B6052" s="142" t="s">
        <v>21425</v>
      </c>
      <c r="C6052" s="143">
        <v>169</v>
      </c>
      <c r="D6052" s="143">
        <v>2</v>
      </c>
      <c r="E6052" s="144">
        <v>435.43</v>
      </c>
      <c r="F6052" s="144">
        <v>200.7</v>
      </c>
      <c r="G6052" s="144">
        <v>168.33</v>
      </c>
      <c r="H6052" s="144">
        <v>46.34</v>
      </c>
      <c r="I6052" s="144">
        <v>415.37</v>
      </c>
    </row>
    <row r="6053" spans="1:9" x14ac:dyDescent="0.2">
      <c r="A6053" s="141" t="s">
        <v>12110</v>
      </c>
      <c r="B6053" s="142" t="s">
        <v>21426</v>
      </c>
      <c r="C6053" s="143">
        <v>12689</v>
      </c>
      <c r="D6053" s="143">
        <v>168</v>
      </c>
      <c r="E6053" s="144">
        <v>70098.080000000002</v>
      </c>
      <c r="F6053" s="144">
        <v>15069.56</v>
      </c>
      <c r="G6053" s="144">
        <v>14139.52</v>
      </c>
      <c r="H6053" s="144">
        <v>7461.18</v>
      </c>
      <c r="I6053" s="144">
        <v>36670.26</v>
      </c>
    </row>
    <row r="6054" spans="1:9" x14ac:dyDescent="0.2">
      <c r="A6054" s="141" t="s">
        <v>12112</v>
      </c>
      <c r="B6054" s="142" t="s">
        <v>21427</v>
      </c>
      <c r="C6054" s="143">
        <v>5585</v>
      </c>
      <c r="D6054" s="143">
        <v>100</v>
      </c>
      <c r="E6054" s="144">
        <v>44671.5</v>
      </c>
      <c r="F6054" s="144">
        <v>6632.79</v>
      </c>
      <c r="G6054" s="144">
        <v>8416.3799999999992</v>
      </c>
      <c r="H6054" s="144">
        <v>4754.8</v>
      </c>
      <c r="I6054" s="144">
        <v>19803.97</v>
      </c>
    </row>
    <row r="6055" spans="1:9" x14ac:dyDescent="0.2">
      <c r="A6055" s="141" t="s">
        <v>12114</v>
      </c>
      <c r="B6055" s="142" t="s">
        <v>21428</v>
      </c>
      <c r="C6055" s="143">
        <v>3120</v>
      </c>
      <c r="D6055" s="143">
        <v>44</v>
      </c>
      <c r="E6055" s="144">
        <v>37411.870000000003</v>
      </c>
      <c r="F6055" s="144">
        <v>3705.34</v>
      </c>
      <c r="G6055" s="144">
        <v>3703.21</v>
      </c>
      <c r="H6055" s="144">
        <v>3982.09</v>
      </c>
      <c r="I6055" s="144">
        <v>11390.64</v>
      </c>
    </row>
    <row r="6056" spans="1:9" x14ac:dyDescent="0.2">
      <c r="A6056" s="141" t="s">
        <v>12116</v>
      </c>
      <c r="B6056" s="142" t="s">
        <v>21429</v>
      </c>
      <c r="C6056" s="143">
        <v>3732</v>
      </c>
      <c r="D6056" s="143">
        <v>48</v>
      </c>
      <c r="E6056" s="144">
        <v>329798.71999999997</v>
      </c>
      <c r="F6056" s="144">
        <v>4432.1499999999996</v>
      </c>
      <c r="G6056" s="144">
        <v>4039.86</v>
      </c>
      <c r="H6056" s="144">
        <v>35103.519999999997</v>
      </c>
      <c r="I6056" s="144">
        <v>43575.53</v>
      </c>
    </row>
    <row r="6057" spans="1:9" x14ac:dyDescent="0.2">
      <c r="A6057" s="141" t="s">
        <v>12118</v>
      </c>
      <c r="B6057" s="142" t="s">
        <v>21430</v>
      </c>
      <c r="C6057" s="143">
        <v>163</v>
      </c>
      <c r="D6057" s="143">
        <v>9</v>
      </c>
      <c r="E6057" s="144">
        <v>2673.45</v>
      </c>
      <c r="F6057" s="144">
        <v>193.58</v>
      </c>
      <c r="G6057" s="144">
        <v>757.47</v>
      </c>
      <c r="H6057" s="144">
        <v>284.56</v>
      </c>
      <c r="I6057" s="144">
        <v>1235.6099999999999</v>
      </c>
    </row>
    <row r="6058" spans="1:9" x14ac:dyDescent="0.2">
      <c r="A6058" s="141" t="s">
        <v>12120</v>
      </c>
      <c r="B6058" s="142" t="s">
        <v>21431</v>
      </c>
      <c r="C6058" s="143">
        <v>616</v>
      </c>
      <c r="D6058" s="143">
        <v>6</v>
      </c>
      <c r="E6058" s="144">
        <v>1306.29</v>
      </c>
      <c r="F6058" s="144">
        <v>731.57</v>
      </c>
      <c r="G6058" s="144">
        <v>504.98</v>
      </c>
      <c r="H6058" s="144">
        <v>139.04</v>
      </c>
      <c r="I6058" s="144">
        <v>1375.59</v>
      </c>
    </row>
    <row r="6059" spans="1:9" x14ac:dyDescent="0.2">
      <c r="A6059" s="141" t="s">
        <v>12122</v>
      </c>
      <c r="B6059" s="142" t="s">
        <v>21432</v>
      </c>
      <c r="C6059" s="143">
        <v>516</v>
      </c>
      <c r="D6059" s="143">
        <v>11</v>
      </c>
      <c r="E6059" s="144">
        <v>5843.71</v>
      </c>
      <c r="F6059" s="144">
        <v>612.80999999999995</v>
      </c>
      <c r="G6059" s="144">
        <v>925.8</v>
      </c>
      <c r="H6059" s="144">
        <v>622</v>
      </c>
      <c r="I6059" s="144">
        <v>2160.61</v>
      </c>
    </row>
    <row r="6060" spans="1:9" x14ac:dyDescent="0.2">
      <c r="A6060" s="141" t="s">
        <v>12124</v>
      </c>
      <c r="B6060" s="142" t="s">
        <v>21433</v>
      </c>
      <c r="C6060" s="143">
        <v>334</v>
      </c>
      <c r="D6060" s="143">
        <v>18</v>
      </c>
      <c r="E6060" s="144">
        <v>5228.28</v>
      </c>
      <c r="F6060" s="144">
        <v>396.66</v>
      </c>
      <c r="G6060" s="144">
        <v>1514.95</v>
      </c>
      <c r="H6060" s="144">
        <v>556.5</v>
      </c>
      <c r="I6060" s="144">
        <v>2468.11</v>
      </c>
    </row>
    <row r="6061" spans="1:9" x14ac:dyDescent="0.2">
      <c r="A6061" s="141" t="s">
        <v>12126</v>
      </c>
      <c r="B6061" s="142" t="s">
        <v>21434</v>
      </c>
      <c r="C6061" s="143">
        <v>4872</v>
      </c>
      <c r="D6061" s="143">
        <v>21</v>
      </c>
      <c r="E6061" s="144">
        <v>41949.18</v>
      </c>
      <c r="F6061" s="144">
        <v>5786.02</v>
      </c>
      <c r="G6061" s="144">
        <v>1767.44</v>
      </c>
      <c r="H6061" s="144">
        <v>4465.04</v>
      </c>
      <c r="I6061" s="144">
        <v>12018.5</v>
      </c>
    </row>
    <row r="6062" spans="1:9" x14ac:dyDescent="0.2">
      <c r="A6062" s="141" t="s">
        <v>12128</v>
      </c>
      <c r="B6062" s="142" t="s">
        <v>21435</v>
      </c>
      <c r="C6062" s="143">
        <v>167</v>
      </c>
      <c r="D6062" s="143">
        <v>4</v>
      </c>
      <c r="E6062" s="144">
        <v>22863.05</v>
      </c>
      <c r="F6062" s="144">
        <v>198.33</v>
      </c>
      <c r="G6062" s="144">
        <v>336.66</v>
      </c>
      <c r="H6062" s="144">
        <v>2433.5300000000002</v>
      </c>
      <c r="I6062" s="144">
        <v>2968.52</v>
      </c>
    </row>
    <row r="6063" spans="1:9" x14ac:dyDescent="0.2">
      <c r="A6063" s="141" t="s">
        <v>12130</v>
      </c>
      <c r="B6063" s="142" t="s">
        <v>21436</v>
      </c>
      <c r="C6063" s="143">
        <v>563</v>
      </c>
      <c r="D6063" s="143">
        <v>4</v>
      </c>
      <c r="E6063" s="144">
        <v>421.03</v>
      </c>
      <c r="F6063" s="144">
        <v>668.62</v>
      </c>
      <c r="G6063" s="144">
        <v>336.66</v>
      </c>
      <c r="H6063" s="144">
        <v>44.82</v>
      </c>
      <c r="I6063" s="144">
        <v>1050.0999999999999</v>
      </c>
    </row>
    <row r="6064" spans="1:9" x14ac:dyDescent="0.2">
      <c r="A6064" s="141" t="s">
        <v>12132</v>
      </c>
      <c r="B6064" s="142" t="s">
        <v>21437</v>
      </c>
      <c r="C6064" s="143">
        <v>1275</v>
      </c>
      <c r="D6064" s="143">
        <v>42</v>
      </c>
      <c r="E6064" s="144">
        <v>372510.63</v>
      </c>
      <c r="F6064" s="144">
        <v>1514.2</v>
      </c>
      <c r="G6064" s="144">
        <v>3534.88</v>
      </c>
      <c r="H6064" s="144">
        <v>39649.74</v>
      </c>
      <c r="I6064" s="144">
        <v>44698.82</v>
      </c>
    </row>
    <row r="6065" spans="1:9" x14ac:dyDescent="0.2">
      <c r="A6065" s="141" t="s">
        <v>12134</v>
      </c>
      <c r="B6065" s="142" t="s">
        <v>21438</v>
      </c>
      <c r="C6065" s="143">
        <v>2846</v>
      </c>
      <c r="D6065" s="143">
        <v>49</v>
      </c>
      <c r="E6065" s="144">
        <v>44467.05</v>
      </c>
      <c r="F6065" s="144">
        <v>3379.94</v>
      </c>
      <c r="G6065" s="144">
        <v>4124.0200000000004</v>
      </c>
      <c r="H6065" s="144">
        <v>4733.04</v>
      </c>
      <c r="I6065" s="144">
        <v>12237</v>
      </c>
    </row>
    <row r="6066" spans="1:9" x14ac:dyDescent="0.2">
      <c r="A6066" s="141" t="s">
        <v>12136</v>
      </c>
      <c r="B6066" s="142" t="s">
        <v>21439</v>
      </c>
      <c r="C6066" s="143">
        <v>218</v>
      </c>
      <c r="D6066" s="143">
        <v>6</v>
      </c>
      <c r="E6066" s="144">
        <v>3111.8</v>
      </c>
      <c r="F6066" s="144">
        <v>258.89999999999998</v>
      </c>
      <c r="G6066" s="144">
        <v>504.98</v>
      </c>
      <c r="H6066" s="144">
        <v>331.22</v>
      </c>
      <c r="I6066" s="144">
        <v>1095.0999999999999</v>
      </c>
    </row>
    <row r="6067" spans="1:9" x14ac:dyDescent="0.2">
      <c r="A6067" s="141" t="s">
        <v>12138</v>
      </c>
      <c r="B6067" s="142" t="s">
        <v>21440</v>
      </c>
      <c r="C6067" s="143">
        <v>998</v>
      </c>
      <c r="D6067" s="143">
        <v>15</v>
      </c>
      <c r="E6067" s="144">
        <v>2422.9499999999998</v>
      </c>
      <c r="F6067" s="144">
        <v>1185.23</v>
      </c>
      <c r="G6067" s="144">
        <v>1262.46</v>
      </c>
      <c r="H6067" s="144">
        <v>257.89999999999998</v>
      </c>
      <c r="I6067" s="144">
        <v>2705.59</v>
      </c>
    </row>
    <row r="6068" spans="1:9" x14ac:dyDescent="0.2">
      <c r="A6068" s="141" t="s">
        <v>12140</v>
      </c>
      <c r="B6068" s="142" t="s">
        <v>21441</v>
      </c>
      <c r="C6068" s="143">
        <v>498</v>
      </c>
      <c r="D6068" s="143">
        <v>6</v>
      </c>
      <c r="E6068" s="144">
        <v>3168.88</v>
      </c>
      <c r="F6068" s="144">
        <v>591.42999999999995</v>
      </c>
      <c r="G6068" s="144">
        <v>504.98</v>
      </c>
      <c r="H6068" s="144">
        <v>337.3</v>
      </c>
      <c r="I6068" s="144">
        <v>1433.71</v>
      </c>
    </row>
    <row r="6069" spans="1:9" x14ac:dyDescent="0.2">
      <c r="A6069" s="141" t="s">
        <v>12142</v>
      </c>
      <c r="B6069" s="142" t="s">
        <v>21442</v>
      </c>
      <c r="C6069" s="143">
        <v>2340</v>
      </c>
      <c r="D6069" s="143">
        <v>43</v>
      </c>
      <c r="E6069" s="144">
        <v>177054.4</v>
      </c>
      <c r="F6069" s="144">
        <v>2779</v>
      </c>
      <c r="G6069" s="144">
        <v>3619.05</v>
      </c>
      <c r="H6069" s="144">
        <v>18845.54</v>
      </c>
      <c r="I6069" s="144">
        <v>25243.59</v>
      </c>
    </row>
    <row r="6070" spans="1:9" x14ac:dyDescent="0.2">
      <c r="A6070" s="141" t="s">
        <v>12144</v>
      </c>
      <c r="B6070" s="142" t="s">
        <v>21443</v>
      </c>
      <c r="C6070" s="143">
        <v>4025</v>
      </c>
      <c r="D6070" s="143">
        <v>72</v>
      </c>
      <c r="E6070" s="144">
        <v>791519.4</v>
      </c>
      <c r="F6070" s="144">
        <v>4780.12</v>
      </c>
      <c r="G6070" s="144">
        <v>6059.79</v>
      </c>
      <c r="H6070" s="144">
        <v>84248.72</v>
      </c>
      <c r="I6070" s="144">
        <v>95088.63</v>
      </c>
    </row>
    <row r="6071" spans="1:9" x14ac:dyDescent="0.2">
      <c r="A6071" s="141" t="s">
        <v>12146</v>
      </c>
      <c r="B6071" s="142" t="s">
        <v>21444</v>
      </c>
      <c r="C6071" s="143">
        <v>341</v>
      </c>
      <c r="D6071" s="143">
        <v>8</v>
      </c>
      <c r="E6071" s="144">
        <v>2973.45</v>
      </c>
      <c r="F6071" s="144">
        <v>404.98</v>
      </c>
      <c r="G6071" s="144">
        <v>673.31</v>
      </c>
      <c r="H6071" s="144">
        <v>316.49</v>
      </c>
      <c r="I6071" s="144">
        <v>1394.78</v>
      </c>
    </row>
    <row r="6072" spans="1:9" x14ac:dyDescent="0.2">
      <c r="A6072" s="141" t="s">
        <v>12148</v>
      </c>
      <c r="B6072" s="142" t="s">
        <v>21445</v>
      </c>
      <c r="C6072" s="143">
        <v>2999</v>
      </c>
      <c r="D6072" s="143">
        <v>28</v>
      </c>
      <c r="E6072" s="144">
        <v>20763.88</v>
      </c>
      <c r="F6072" s="144">
        <v>3561.64</v>
      </c>
      <c r="G6072" s="144">
        <v>2356.58</v>
      </c>
      <c r="H6072" s="144">
        <v>2210.09</v>
      </c>
      <c r="I6072" s="144">
        <v>8128.31</v>
      </c>
    </row>
    <row r="6073" spans="1:9" x14ac:dyDescent="0.2">
      <c r="A6073" s="141" t="s">
        <v>12150</v>
      </c>
      <c r="B6073" s="142" t="s">
        <v>21446</v>
      </c>
      <c r="C6073" s="143">
        <v>328</v>
      </c>
      <c r="D6073" s="143">
        <v>6</v>
      </c>
      <c r="E6073" s="144">
        <v>2142.1999999999998</v>
      </c>
      <c r="F6073" s="144">
        <v>389.54</v>
      </c>
      <c r="G6073" s="144">
        <v>504.98</v>
      </c>
      <c r="H6073" s="144">
        <v>228.02</v>
      </c>
      <c r="I6073" s="144">
        <v>1122.54</v>
      </c>
    </row>
    <row r="6074" spans="1:9" x14ac:dyDescent="0.2">
      <c r="A6074" s="141" t="s">
        <v>12152</v>
      </c>
      <c r="B6074" s="142" t="s">
        <v>21447</v>
      </c>
      <c r="C6074" s="143">
        <v>493</v>
      </c>
      <c r="D6074" s="143">
        <v>13</v>
      </c>
      <c r="E6074" s="144">
        <v>5509.61</v>
      </c>
      <c r="F6074" s="144">
        <v>585.49</v>
      </c>
      <c r="G6074" s="144">
        <v>1094.1300000000001</v>
      </c>
      <c r="H6074" s="144">
        <v>586.44000000000005</v>
      </c>
      <c r="I6074" s="144">
        <v>2266.06</v>
      </c>
    </row>
    <row r="6075" spans="1:9" x14ac:dyDescent="0.2">
      <c r="A6075" s="141" t="s">
        <v>12154</v>
      </c>
      <c r="B6075" s="142" t="s">
        <v>21448</v>
      </c>
      <c r="C6075" s="143">
        <v>428</v>
      </c>
      <c r="D6075" s="143">
        <v>6</v>
      </c>
      <c r="E6075" s="144">
        <v>1097.1500000000001</v>
      </c>
      <c r="F6075" s="144">
        <v>508.3</v>
      </c>
      <c r="G6075" s="144">
        <v>504.98</v>
      </c>
      <c r="H6075" s="144">
        <v>116.78</v>
      </c>
      <c r="I6075" s="144">
        <v>1130.06</v>
      </c>
    </row>
    <row r="6076" spans="1:9" x14ac:dyDescent="0.2">
      <c r="A6076" s="141" t="s">
        <v>12156</v>
      </c>
      <c r="B6076" s="142" t="s">
        <v>21449</v>
      </c>
      <c r="C6076" s="143">
        <v>164</v>
      </c>
      <c r="D6076" s="143">
        <v>4</v>
      </c>
      <c r="E6076" s="144">
        <v>10513.07</v>
      </c>
      <c r="F6076" s="144">
        <v>194.77</v>
      </c>
      <c r="G6076" s="144">
        <v>336.66</v>
      </c>
      <c r="H6076" s="144">
        <v>1119</v>
      </c>
      <c r="I6076" s="144">
        <v>1650.43</v>
      </c>
    </row>
    <row r="6077" spans="1:9" x14ac:dyDescent="0.2">
      <c r="A6077" s="141" t="s">
        <v>12158</v>
      </c>
      <c r="B6077" s="142" t="s">
        <v>21450</v>
      </c>
      <c r="C6077" s="143">
        <v>602</v>
      </c>
      <c r="D6077" s="143">
        <v>18</v>
      </c>
      <c r="E6077" s="144">
        <v>3507.27</v>
      </c>
      <c r="F6077" s="144">
        <v>714.94</v>
      </c>
      <c r="G6077" s="144">
        <v>1514.95</v>
      </c>
      <c r="H6077" s="144">
        <v>373.31</v>
      </c>
      <c r="I6077" s="144">
        <v>2603.1999999999998</v>
      </c>
    </row>
    <row r="6078" spans="1:9" x14ac:dyDescent="0.2">
      <c r="A6078" s="141" t="s">
        <v>12160</v>
      </c>
      <c r="B6078" s="142" t="s">
        <v>21451</v>
      </c>
      <c r="C6078" s="143">
        <v>186</v>
      </c>
      <c r="D6078" s="143">
        <v>2</v>
      </c>
      <c r="E6078" s="144">
        <v>127.02</v>
      </c>
      <c r="F6078" s="144">
        <v>220.9</v>
      </c>
      <c r="G6078" s="144">
        <v>168.33</v>
      </c>
      <c r="H6078" s="144">
        <v>13.52</v>
      </c>
      <c r="I6078" s="144">
        <v>402.75</v>
      </c>
    </row>
    <row r="6079" spans="1:9" x14ac:dyDescent="0.2">
      <c r="A6079" s="141" t="s">
        <v>12162</v>
      </c>
      <c r="B6079" s="142" t="s">
        <v>21452</v>
      </c>
      <c r="C6079" s="143">
        <v>680</v>
      </c>
      <c r="D6079" s="143">
        <v>14</v>
      </c>
      <c r="E6079" s="144">
        <v>2834.01</v>
      </c>
      <c r="F6079" s="144">
        <v>807.58</v>
      </c>
      <c r="G6079" s="144">
        <v>1178.3</v>
      </c>
      <c r="H6079" s="144">
        <v>301.64999999999998</v>
      </c>
      <c r="I6079" s="144">
        <v>2287.5300000000002</v>
      </c>
    </row>
    <row r="6080" spans="1:9" x14ac:dyDescent="0.2">
      <c r="A6080" s="141" t="s">
        <v>12164</v>
      </c>
      <c r="B6080" s="142" t="s">
        <v>21453</v>
      </c>
      <c r="C6080" s="143">
        <v>1196</v>
      </c>
      <c r="D6080" s="143">
        <v>17</v>
      </c>
      <c r="E6080" s="144">
        <v>162312.18</v>
      </c>
      <c r="F6080" s="144">
        <v>1420.38</v>
      </c>
      <c r="G6080" s="144">
        <v>1430.78</v>
      </c>
      <c r="H6080" s="144">
        <v>17276.38</v>
      </c>
      <c r="I6080" s="144">
        <v>20127.54</v>
      </c>
    </row>
    <row r="6081" spans="1:9" x14ac:dyDescent="0.2">
      <c r="A6081" s="141" t="s">
        <v>12166</v>
      </c>
      <c r="B6081" s="142" t="s">
        <v>21454</v>
      </c>
      <c r="C6081" s="143">
        <v>544</v>
      </c>
      <c r="D6081" s="143">
        <v>11</v>
      </c>
      <c r="E6081" s="144">
        <v>2077.6</v>
      </c>
      <c r="F6081" s="144">
        <v>646.05999999999995</v>
      </c>
      <c r="G6081" s="144">
        <v>925.8</v>
      </c>
      <c r="H6081" s="144">
        <v>221.14</v>
      </c>
      <c r="I6081" s="144">
        <v>1793</v>
      </c>
    </row>
    <row r="6082" spans="1:9" x14ac:dyDescent="0.2">
      <c r="A6082" s="141" t="s">
        <v>12168</v>
      </c>
      <c r="B6082" s="142" t="s">
        <v>21455</v>
      </c>
      <c r="C6082" s="143">
        <v>846</v>
      </c>
      <c r="D6082" s="143">
        <v>9</v>
      </c>
      <c r="E6082" s="144">
        <v>4267.7299999999996</v>
      </c>
      <c r="F6082" s="144">
        <v>1004.72</v>
      </c>
      <c r="G6082" s="144">
        <v>757.47</v>
      </c>
      <c r="H6082" s="144">
        <v>454.26</v>
      </c>
      <c r="I6082" s="144">
        <v>2216.4499999999998</v>
      </c>
    </row>
    <row r="6083" spans="1:9" x14ac:dyDescent="0.2">
      <c r="A6083" s="141" t="s">
        <v>12170</v>
      </c>
      <c r="B6083" s="142" t="s">
        <v>21456</v>
      </c>
      <c r="C6083" s="143">
        <v>155</v>
      </c>
      <c r="D6083" s="143">
        <v>4</v>
      </c>
      <c r="E6083" s="144">
        <v>841.23</v>
      </c>
      <c r="F6083" s="144">
        <v>184.08</v>
      </c>
      <c r="G6083" s="144">
        <v>336.66</v>
      </c>
      <c r="H6083" s="144">
        <v>89.54</v>
      </c>
      <c r="I6083" s="144">
        <v>610.28</v>
      </c>
    </row>
    <row r="6084" spans="1:9" x14ac:dyDescent="0.2">
      <c r="A6084" s="141" t="s">
        <v>12172</v>
      </c>
      <c r="B6084" s="142" t="s">
        <v>21457</v>
      </c>
      <c r="C6084" s="143">
        <v>106084</v>
      </c>
      <c r="D6084" s="143">
        <v>1464</v>
      </c>
      <c r="E6084" s="144">
        <v>1177276.78</v>
      </c>
      <c r="F6084" s="144">
        <v>125986.21</v>
      </c>
      <c r="G6084" s="144">
        <v>123215.84</v>
      </c>
      <c r="H6084" s="144">
        <v>125308.44</v>
      </c>
      <c r="I6084" s="144">
        <v>374510.49</v>
      </c>
    </row>
    <row r="6085" spans="1:9" x14ac:dyDescent="0.2">
      <c r="A6085" s="141" t="s">
        <v>12174</v>
      </c>
      <c r="B6085" s="142" t="s">
        <v>21458</v>
      </c>
      <c r="C6085" s="143">
        <v>575</v>
      </c>
      <c r="D6085" s="143">
        <v>13</v>
      </c>
      <c r="E6085" s="144">
        <v>36401.49</v>
      </c>
      <c r="F6085" s="144">
        <v>682.87</v>
      </c>
      <c r="G6085" s="144">
        <v>1094.1300000000001</v>
      </c>
      <c r="H6085" s="144">
        <v>3874.54</v>
      </c>
      <c r="I6085" s="144">
        <v>5651.54</v>
      </c>
    </row>
    <row r="6086" spans="1:9" x14ac:dyDescent="0.2">
      <c r="A6086" s="141" t="s">
        <v>12176</v>
      </c>
      <c r="B6086" s="142" t="s">
        <v>21459</v>
      </c>
      <c r="C6086" s="143">
        <v>1117</v>
      </c>
      <c r="D6086" s="143">
        <v>15</v>
      </c>
      <c r="E6086" s="144">
        <v>170695.03</v>
      </c>
      <c r="F6086" s="144">
        <v>1326.56</v>
      </c>
      <c r="G6086" s="144">
        <v>1262.46</v>
      </c>
      <c r="H6086" s="144">
        <v>18168.650000000001</v>
      </c>
      <c r="I6086" s="144">
        <v>20757.669999999998</v>
      </c>
    </row>
    <row r="6087" spans="1:9" x14ac:dyDescent="0.2">
      <c r="A6087" s="141" t="s">
        <v>12178</v>
      </c>
      <c r="B6087" s="142" t="s">
        <v>21460</v>
      </c>
      <c r="C6087" s="143">
        <v>1737</v>
      </c>
      <c r="D6087" s="143">
        <v>28</v>
      </c>
      <c r="E6087" s="144">
        <v>15366.92</v>
      </c>
      <c r="F6087" s="144">
        <v>2062.87</v>
      </c>
      <c r="G6087" s="144">
        <v>2356.58</v>
      </c>
      <c r="H6087" s="144">
        <v>1635.64</v>
      </c>
      <c r="I6087" s="144">
        <v>6055.09</v>
      </c>
    </row>
    <row r="6088" spans="1:9" x14ac:dyDescent="0.2">
      <c r="A6088" s="141" t="s">
        <v>12180</v>
      </c>
      <c r="B6088" s="142" t="s">
        <v>21461</v>
      </c>
      <c r="C6088" s="143">
        <v>1194</v>
      </c>
      <c r="D6088" s="143">
        <v>31</v>
      </c>
      <c r="E6088" s="144">
        <v>7852.06</v>
      </c>
      <c r="F6088" s="144">
        <v>1418</v>
      </c>
      <c r="G6088" s="144">
        <v>2609.08</v>
      </c>
      <c r="H6088" s="144">
        <v>835.77</v>
      </c>
      <c r="I6088" s="144">
        <v>4862.8500000000004</v>
      </c>
    </row>
    <row r="6089" spans="1:9" x14ac:dyDescent="0.2">
      <c r="A6089" s="141" t="s">
        <v>12182</v>
      </c>
      <c r="B6089" s="142" t="s">
        <v>21462</v>
      </c>
      <c r="C6089" s="143">
        <v>1225</v>
      </c>
      <c r="D6089" s="143">
        <v>20</v>
      </c>
      <c r="E6089" s="144">
        <v>24118.29</v>
      </c>
      <c r="F6089" s="144">
        <v>1454.82</v>
      </c>
      <c r="G6089" s="144">
        <v>1683.28</v>
      </c>
      <c r="H6089" s="144">
        <v>2567.14</v>
      </c>
      <c r="I6089" s="144">
        <v>5705.24</v>
      </c>
    </row>
    <row r="6090" spans="1:9" x14ac:dyDescent="0.2">
      <c r="A6090" s="141" t="s">
        <v>12184</v>
      </c>
      <c r="B6090" s="142" t="s">
        <v>21463</v>
      </c>
      <c r="C6090" s="143">
        <v>6617</v>
      </c>
      <c r="D6090" s="143">
        <v>115</v>
      </c>
      <c r="E6090" s="144">
        <v>113636.24</v>
      </c>
      <c r="F6090" s="144">
        <v>7858.4</v>
      </c>
      <c r="G6090" s="144">
        <v>9678.84</v>
      </c>
      <c r="H6090" s="144">
        <v>12095.35</v>
      </c>
      <c r="I6090" s="144">
        <v>29632.59</v>
      </c>
    </row>
    <row r="6091" spans="1:9" x14ac:dyDescent="0.2">
      <c r="A6091" s="141" t="s">
        <v>12186</v>
      </c>
      <c r="B6091" s="142" t="s">
        <v>21464</v>
      </c>
      <c r="C6091" s="143">
        <v>230</v>
      </c>
      <c r="D6091" s="143">
        <v>1</v>
      </c>
      <c r="E6091" s="144">
        <v>149.29</v>
      </c>
      <c r="F6091" s="144">
        <v>273.14999999999998</v>
      </c>
      <c r="G6091" s="144">
        <v>84.16</v>
      </c>
      <c r="H6091" s="144">
        <v>15.89</v>
      </c>
      <c r="I6091" s="144">
        <v>373.2</v>
      </c>
    </row>
    <row r="6092" spans="1:9" x14ac:dyDescent="0.2">
      <c r="A6092" s="141" t="s">
        <v>12188</v>
      </c>
      <c r="B6092" s="142" t="s">
        <v>21465</v>
      </c>
      <c r="C6092" s="143">
        <v>7127</v>
      </c>
      <c r="D6092" s="143">
        <v>118</v>
      </c>
      <c r="E6092" s="144">
        <v>55654.62</v>
      </c>
      <c r="F6092" s="144">
        <v>8464.08</v>
      </c>
      <c r="G6092" s="144">
        <v>9931.33</v>
      </c>
      <c r="H6092" s="144">
        <v>5923.83</v>
      </c>
      <c r="I6092" s="144">
        <v>24319.24</v>
      </c>
    </row>
    <row r="6093" spans="1:9" x14ac:dyDescent="0.2">
      <c r="A6093" s="141" t="s">
        <v>12190</v>
      </c>
      <c r="B6093" s="142" t="s">
        <v>21466</v>
      </c>
      <c r="C6093" s="143">
        <v>507</v>
      </c>
      <c r="D6093" s="143">
        <v>14</v>
      </c>
      <c r="E6093" s="144">
        <v>22557.96</v>
      </c>
      <c r="F6093" s="144">
        <v>602.12</v>
      </c>
      <c r="G6093" s="144">
        <v>1178.3</v>
      </c>
      <c r="H6093" s="144">
        <v>2401.0500000000002</v>
      </c>
      <c r="I6093" s="144">
        <v>4181.47</v>
      </c>
    </row>
    <row r="6094" spans="1:9" x14ac:dyDescent="0.2">
      <c r="A6094" s="141" t="s">
        <v>12192</v>
      </c>
      <c r="B6094" s="142" t="s">
        <v>21467</v>
      </c>
      <c r="C6094" s="143">
        <v>8159</v>
      </c>
      <c r="D6094" s="143">
        <v>97</v>
      </c>
      <c r="E6094" s="144">
        <v>50411.01</v>
      </c>
      <c r="F6094" s="144">
        <v>9689.7000000000007</v>
      </c>
      <c r="G6094" s="144">
        <v>8163.89</v>
      </c>
      <c r="H6094" s="144">
        <v>5365.71</v>
      </c>
      <c r="I6094" s="144">
        <v>23219.3</v>
      </c>
    </row>
    <row r="6095" spans="1:9" x14ac:dyDescent="0.2">
      <c r="A6095" s="141" t="s">
        <v>12194</v>
      </c>
      <c r="B6095" s="142" t="s">
        <v>21468</v>
      </c>
      <c r="C6095" s="143">
        <v>402</v>
      </c>
      <c r="D6095" s="143">
        <v>9</v>
      </c>
      <c r="E6095" s="144">
        <v>1666.86</v>
      </c>
      <c r="F6095" s="144">
        <v>477.42</v>
      </c>
      <c r="G6095" s="144">
        <v>757.47</v>
      </c>
      <c r="H6095" s="144">
        <v>177.42</v>
      </c>
      <c r="I6095" s="144">
        <v>1412.31</v>
      </c>
    </row>
    <row r="6096" spans="1:9" x14ac:dyDescent="0.2">
      <c r="A6096" s="141" t="s">
        <v>12196</v>
      </c>
      <c r="B6096" s="142" t="s">
        <v>21469</v>
      </c>
      <c r="C6096" s="143">
        <v>544</v>
      </c>
      <c r="D6096" s="143">
        <v>14</v>
      </c>
      <c r="E6096" s="144">
        <v>3551.38</v>
      </c>
      <c r="F6096" s="144">
        <v>646.05999999999995</v>
      </c>
      <c r="G6096" s="144">
        <v>1178.3</v>
      </c>
      <c r="H6096" s="144">
        <v>378.01</v>
      </c>
      <c r="I6096" s="144">
        <v>2202.37</v>
      </c>
    </row>
    <row r="6097" spans="1:9" x14ac:dyDescent="0.2">
      <c r="A6097" s="141" t="s">
        <v>12198</v>
      </c>
      <c r="B6097" s="142" t="s">
        <v>21470</v>
      </c>
      <c r="C6097" s="143">
        <v>14931</v>
      </c>
      <c r="D6097" s="143">
        <v>168</v>
      </c>
      <c r="E6097" s="144">
        <v>58024.67</v>
      </c>
      <c r="F6097" s="144">
        <v>17732.18</v>
      </c>
      <c r="G6097" s="144">
        <v>14139.52</v>
      </c>
      <c r="H6097" s="144">
        <v>6176.1</v>
      </c>
      <c r="I6097" s="144">
        <v>38047.800000000003</v>
      </c>
    </row>
    <row r="6098" spans="1:9" x14ac:dyDescent="0.2">
      <c r="A6098" s="141" t="s">
        <v>12200</v>
      </c>
      <c r="B6098" s="142" t="s">
        <v>21471</v>
      </c>
      <c r="C6098" s="143">
        <v>2666</v>
      </c>
      <c r="D6098" s="143">
        <v>52</v>
      </c>
      <c r="E6098" s="144">
        <v>18969.84</v>
      </c>
      <c r="F6098" s="144">
        <v>3166.16</v>
      </c>
      <c r="G6098" s="144">
        <v>4376.5200000000004</v>
      </c>
      <c r="H6098" s="144">
        <v>2019.14</v>
      </c>
      <c r="I6098" s="144">
        <v>9561.82</v>
      </c>
    </row>
    <row r="6099" spans="1:9" x14ac:dyDescent="0.2">
      <c r="A6099" s="141" t="s">
        <v>12202</v>
      </c>
      <c r="B6099" s="142" t="s">
        <v>21472</v>
      </c>
      <c r="C6099" s="143">
        <v>3762</v>
      </c>
      <c r="D6099" s="143">
        <v>81</v>
      </c>
      <c r="E6099" s="144">
        <v>25690.34</v>
      </c>
      <c r="F6099" s="144">
        <v>4467.78</v>
      </c>
      <c r="G6099" s="144">
        <v>6817.27</v>
      </c>
      <c r="H6099" s="144">
        <v>2734.46</v>
      </c>
      <c r="I6099" s="144">
        <v>14019.51</v>
      </c>
    </row>
    <row r="6100" spans="1:9" x14ac:dyDescent="0.2">
      <c r="A6100" s="141" t="s">
        <v>12204</v>
      </c>
      <c r="B6100" s="142" t="s">
        <v>21473</v>
      </c>
      <c r="C6100" s="143">
        <v>2702</v>
      </c>
      <c r="D6100" s="143">
        <v>67</v>
      </c>
      <c r="E6100" s="144">
        <v>24584.81</v>
      </c>
      <c r="F6100" s="144">
        <v>3208.92</v>
      </c>
      <c r="G6100" s="144">
        <v>5638.98</v>
      </c>
      <c r="H6100" s="144">
        <v>2616.79</v>
      </c>
      <c r="I6100" s="144">
        <v>11464.69</v>
      </c>
    </row>
    <row r="6101" spans="1:9" x14ac:dyDescent="0.2">
      <c r="A6101" s="141" t="s">
        <v>12206</v>
      </c>
      <c r="B6101" s="142" t="s">
        <v>21474</v>
      </c>
      <c r="C6101" s="143">
        <v>3450</v>
      </c>
      <c r="D6101" s="143">
        <v>87</v>
      </c>
      <c r="E6101" s="144">
        <v>33538</v>
      </c>
      <c r="F6101" s="144">
        <v>4097.25</v>
      </c>
      <c r="G6101" s="144">
        <v>7322.26</v>
      </c>
      <c r="H6101" s="144">
        <v>3569.76</v>
      </c>
      <c r="I6101" s="144">
        <v>14989.27</v>
      </c>
    </row>
    <row r="6102" spans="1:9" x14ac:dyDescent="0.2">
      <c r="A6102" s="141" t="s">
        <v>12208</v>
      </c>
      <c r="B6102" s="142" t="s">
        <v>21475</v>
      </c>
      <c r="C6102" s="143">
        <v>138</v>
      </c>
      <c r="D6102" s="143">
        <v>11</v>
      </c>
      <c r="E6102" s="144">
        <v>8376.9</v>
      </c>
      <c r="F6102" s="144">
        <v>163.89</v>
      </c>
      <c r="G6102" s="144">
        <v>925.8</v>
      </c>
      <c r="H6102" s="144">
        <v>891.63</v>
      </c>
      <c r="I6102" s="144">
        <v>1981.32</v>
      </c>
    </row>
    <row r="6103" spans="1:9" x14ac:dyDescent="0.2">
      <c r="A6103" s="141" t="s">
        <v>12210</v>
      </c>
      <c r="B6103" s="142" t="s">
        <v>21476</v>
      </c>
      <c r="C6103" s="143">
        <v>1549</v>
      </c>
      <c r="D6103" s="143">
        <v>37</v>
      </c>
      <c r="E6103" s="144">
        <v>90934.56</v>
      </c>
      <c r="F6103" s="144">
        <v>1839.61</v>
      </c>
      <c r="G6103" s="144">
        <v>3114.06</v>
      </c>
      <c r="H6103" s="144">
        <v>9679.01</v>
      </c>
      <c r="I6103" s="144">
        <v>14632.68</v>
      </c>
    </row>
    <row r="6104" spans="1:9" x14ac:dyDescent="0.2">
      <c r="A6104" s="141" t="s">
        <v>12212</v>
      </c>
      <c r="B6104" s="142" t="s">
        <v>21477</v>
      </c>
      <c r="C6104" s="143">
        <v>53</v>
      </c>
      <c r="D6104" s="143">
        <v>1</v>
      </c>
      <c r="E6104" s="144">
        <v>12981.87</v>
      </c>
      <c r="F6104" s="144">
        <v>62.94</v>
      </c>
      <c r="G6104" s="144">
        <v>84.16</v>
      </c>
      <c r="H6104" s="144">
        <v>1381.78</v>
      </c>
      <c r="I6104" s="144">
        <v>1528.88</v>
      </c>
    </row>
    <row r="6105" spans="1:9" x14ac:dyDescent="0.2">
      <c r="A6105" s="141" t="s">
        <v>12214</v>
      </c>
      <c r="B6105" s="142" t="s">
        <v>21478</v>
      </c>
      <c r="C6105" s="143">
        <v>1728</v>
      </c>
      <c r="D6105" s="143">
        <v>26</v>
      </c>
      <c r="E6105" s="144">
        <v>44885.71</v>
      </c>
      <c r="F6105" s="144">
        <v>2052.1799999999998</v>
      </c>
      <c r="G6105" s="144">
        <v>2188.2600000000002</v>
      </c>
      <c r="H6105" s="144">
        <v>4777.6000000000004</v>
      </c>
      <c r="I6105" s="144">
        <v>9018.0400000000009</v>
      </c>
    </row>
    <row r="6106" spans="1:9" x14ac:dyDescent="0.2">
      <c r="A6106" s="141" t="s">
        <v>12216</v>
      </c>
      <c r="B6106" s="142" t="s">
        <v>21479</v>
      </c>
      <c r="C6106" s="143">
        <v>5694</v>
      </c>
      <c r="D6106" s="143">
        <v>147</v>
      </c>
      <c r="E6106" s="144">
        <v>269856.76</v>
      </c>
      <c r="F6106" s="144">
        <v>6762.24</v>
      </c>
      <c r="G6106" s="144">
        <v>12372.08</v>
      </c>
      <c r="H6106" s="144">
        <v>28723.34</v>
      </c>
      <c r="I6106" s="144">
        <v>47857.66</v>
      </c>
    </row>
    <row r="6107" spans="1:9" x14ac:dyDescent="0.2">
      <c r="A6107" s="141" t="s">
        <v>12218</v>
      </c>
      <c r="B6107" s="142" t="s">
        <v>21480</v>
      </c>
      <c r="C6107" s="143">
        <v>42</v>
      </c>
      <c r="D6107" s="143">
        <v>1</v>
      </c>
      <c r="E6107" s="144">
        <v>217.72</v>
      </c>
      <c r="F6107" s="144">
        <v>49.88</v>
      </c>
      <c r="G6107" s="144">
        <v>84.16</v>
      </c>
      <c r="H6107" s="144">
        <v>23.18</v>
      </c>
      <c r="I6107" s="144">
        <v>157.22</v>
      </c>
    </row>
    <row r="6108" spans="1:9" x14ac:dyDescent="0.2">
      <c r="A6108" s="141" t="s">
        <v>12220</v>
      </c>
      <c r="B6108" s="142" t="s">
        <v>21481</v>
      </c>
      <c r="C6108" s="143">
        <v>640</v>
      </c>
      <c r="D6108" s="143">
        <v>14</v>
      </c>
      <c r="E6108" s="144">
        <v>18699.7</v>
      </c>
      <c r="F6108" s="144">
        <v>760.07</v>
      </c>
      <c r="G6108" s="144">
        <v>1178.3</v>
      </c>
      <c r="H6108" s="144">
        <v>1990.38</v>
      </c>
      <c r="I6108" s="144">
        <v>3928.75</v>
      </c>
    </row>
    <row r="6109" spans="1:9" x14ac:dyDescent="0.2">
      <c r="A6109" s="141" t="s">
        <v>12222</v>
      </c>
      <c r="B6109" s="142" t="s">
        <v>21482</v>
      </c>
      <c r="C6109" s="143">
        <v>135436</v>
      </c>
      <c r="D6109" s="143">
        <v>2541</v>
      </c>
      <c r="E6109" s="144">
        <v>1743447.46</v>
      </c>
      <c r="F6109" s="144">
        <v>160844.88</v>
      </c>
      <c r="G6109" s="144">
        <v>213860.27</v>
      </c>
      <c r="H6109" s="144">
        <v>185571.21</v>
      </c>
      <c r="I6109" s="144">
        <v>560276.36</v>
      </c>
    </row>
    <row r="6110" spans="1:9" x14ac:dyDescent="0.2">
      <c r="A6110" s="141" t="s">
        <v>12224</v>
      </c>
      <c r="B6110" s="142" t="s">
        <v>21483</v>
      </c>
      <c r="C6110" s="143">
        <v>900</v>
      </c>
      <c r="D6110" s="143">
        <v>12</v>
      </c>
      <c r="E6110" s="144">
        <v>1657.11</v>
      </c>
      <c r="F6110" s="144">
        <v>1068.8499999999999</v>
      </c>
      <c r="G6110" s="144">
        <v>1009.97</v>
      </c>
      <c r="H6110" s="144">
        <v>176.38</v>
      </c>
      <c r="I6110" s="144">
        <v>2255.1999999999998</v>
      </c>
    </row>
    <row r="6111" spans="1:9" x14ac:dyDescent="0.2">
      <c r="A6111" s="141" t="s">
        <v>12226</v>
      </c>
      <c r="B6111" s="142" t="s">
        <v>21484</v>
      </c>
      <c r="C6111" s="143">
        <v>1639</v>
      </c>
      <c r="D6111" s="143">
        <v>25</v>
      </c>
      <c r="E6111" s="144">
        <v>6101.73</v>
      </c>
      <c r="F6111" s="144">
        <v>1946.49</v>
      </c>
      <c r="G6111" s="144">
        <v>2104.1</v>
      </c>
      <c r="H6111" s="144">
        <v>649.46</v>
      </c>
      <c r="I6111" s="144">
        <v>4700.05</v>
      </c>
    </row>
    <row r="6112" spans="1:9" x14ac:dyDescent="0.2">
      <c r="A6112" s="141" t="s">
        <v>12228</v>
      </c>
      <c r="B6112" s="142" t="s">
        <v>21485</v>
      </c>
      <c r="C6112" s="143">
        <v>128</v>
      </c>
      <c r="D6112" s="143">
        <v>2</v>
      </c>
      <c r="E6112" s="144">
        <v>2922.28</v>
      </c>
      <c r="F6112" s="144">
        <v>152.02000000000001</v>
      </c>
      <c r="G6112" s="144">
        <v>168.33</v>
      </c>
      <c r="H6112" s="144">
        <v>311.05</v>
      </c>
      <c r="I6112" s="144">
        <v>631.4</v>
      </c>
    </row>
    <row r="6113" spans="1:9" x14ac:dyDescent="0.2">
      <c r="A6113" s="141" t="s">
        <v>12230</v>
      </c>
      <c r="B6113" s="142" t="s">
        <v>21486</v>
      </c>
      <c r="C6113" s="143">
        <v>598</v>
      </c>
      <c r="D6113" s="143">
        <v>13</v>
      </c>
      <c r="E6113" s="144">
        <v>14796.67</v>
      </c>
      <c r="F6113" s="144">
        <v>710.19</v>
      </c>
      <c r="G6113" s="144">
        <v>1094.1300000000001</v>
      </c>
      <c r="H6113" s="144">
        <v>1574.94</v>
      </c>
      <c r="I6113" s="144">
        <v>3379.26</v>
      </c>
    </row>
    <row r="6114" spans="1:9" x14ac:dyDescent="0.2">
      <c r="A6114" s="141" t="s">
        <v>12232</v>
      </c>
      <c r="B6114" s="142" t="s">
        <v>21487</v>
      </c>
      <c r="C6114" s="143">
        <v>17057</v>
      </c>
      <c r="D6114" s="143">
        <v>135</v>
      </c>
      <c r="E6114" s="144">
        <v>48341.26</v>
      </c>
      <c r="F6114" s="144">
        <v>20257.03</v>
      </c>
      <c r="G6114" s="144">
        <v>11362.12</v>
      </c>
      <c r="H6114" s="144">
        <v>5145.41</v>
      </c>
      <c r="I6114" s="144">
        <v>36764.559999999998</v>
      </c>
    </row>
    <row r="6115" spans="1:9" x14ac:dyDescent="0.2">
      <c r="A6115" s="141" t="s">
        <v>12234</v>
      </c>
      <c r="B6115" s="142" t="s">
        <v>21488</v>
      </c>
      <c r="C6115" s="143">
        <v>141</v>
      </c>
      <c r="D6115" s="143">
        <v>6</v>
      </c>
      <c r="E6115" s="144">
        <v>1626.51</v>
      </c>
      <c r="F6115" s="144">
        <v>167.46</v>
      </c>
      <c r="G6115" s="144">
        <v>504.98</v>
      </c>
      <c r="H6115" s="144">
        <v>173.13</v>
      </c>
      <c r="I6115" s="144">
        <v>845.57</v>
      </c>
    </row>
    <row r="6116" spans="1:9" x14ac:dyDescent="0.2">
      <c r="A6116" s="141" t="s">
        <v>12236</v>
      </c>
      <c r="B6116" s="142" t="s">
        <v>21489</v>
      </c>
      <c r="C6116" s="143">
        <v>33572</v>
      </c>
      <c r="D6116" s="143">
        <v>640</v>
      </c>
      <c r="E6116" s="144">
        <v>720770.69</v>
      </c>
      <c r="F6116" s="144">
        <v>39870.379999999997</v>
      </c>
      <c r="G6116" s="144">
        <v>53864.85</v>
      </c>
      <c r="H6116" s="144">
        <v>76718.28</v>
      </c>
      <c r="I6116" s="144">
        <v>170453.51</v>
      </c>
    </row>
    <row r="6117" spans="1:9" x14ac:dyDescent="0.2">
      <c r="A6117" s="141" t="s">
        <v>12238</v>
      </c>
      <c r="B6117" s="142" t="s">
        <v>21490</v>
      </c>
      <c r="C6117" s="143">
        <v>6317</v>
      </c>
      <c r="D6117" s="143">
        <v>103</v>
      </c>
      <c r="E6117" s="144">
        <v>139052.09</v>
      </c>
      <c r="F6117" s="144">
        <v>7502.12</v>
      </c>
      <c r="G6117" s="144">
        <v>8668.8700000000008</v>
      </c>
      <c r="H6117" s="144">
        <v>14800.6</v>
      </c>
      <c r="I6117" s="144">
        <v>30971.59</v>
      </c>
    </row>
    <row r="6118" spans="1:9" x14ac:dyDescent="0.2">
      <c r="A6118" s="141" t="s">
        <v>12240</v>
      </c>
      <c r="B6118" s="142" t="s">
        <v>21491</v>
      </c>
      <c r="C6118" s="143">
        <v>400</v>
      </c>
      <c r="D6118" s="143">
        <v>21</v>
      </c>
      <c r="E6118" s="144">
        <v>5396.67</v>
      </c>
      <c r="F6118" s="144">
        <v>475.04</v>
      </c>
      <c r="G6118" s="144">
        <v>1767.44</v>
      </c>
      <c r="H6118" s="144">
        <v>574.41999999999996</v>
      </c>
      <c r="I6118" s="144">
        <v>2816.9</v>
      </c>
    </row>
    <row r="6119" spans="1:9" x14ac:dyDescent="0.2">
      <c r="A6119" s="141" t="s">
        <v>12242</v>
      </c>
      <c r="B6119" s="142" t="s">
        <v>21492</v>
      </c>
      <c r="C6119" s="143">
        <v>91</v>
      </c>
      <c r="D6119" s="143">
        <v>5</v>
      </c>
      <c r="E6119" s="144">
        <v>799.45</v>
      </c>
      <c r="F6119" s="144">
        <v>108.07</v>
      </c>
      <c r="G6119" s="144">
        <v>420.82</v>
      </c>
      <c r="H6119" s="144">
        <v>85.1</v>
      </c>
      <c r="I6119" s="144">
        <v>613.99</v>
      </c>
    </row>
    <row r="6120" spans="1:9" x14ac:dyDescent="0.2">
      <c r="A6120" s="141" t="s">
        <v>12244</v>
      </c>
      <c r="B6120" s="142" t="s">
        <v>21493</v>
      </c>
      <c r="C6120" s="143">
        <v>77</v>
      </c>
      <c r="D6120" s="143">
        <v>3</v>
      </c>
      <c r="E6120" s="144">
        <v>895.42</v>
      </c>
      <c r="F6120" s="144">
        <v>91.45</v>
      </c>
      <c r="G6120" s="144">
        <v>252.49</v>
      </c>
      <c r="H6120" s="144">
        <v>95.3</v>
      </c>
      <c r="I6120" s="144">
        <v>439.24</v>
      </c>
    </row>
    <row r="6121" spans="1:9" x14ac:dyDescent="0.2">
      <c r="A6121" s="141" t="s">
        <v>12246</v>
      </c>
      <c r="B6121" s="142" t="s">
        <v>21494</v>
      </c>
      <c r="C6121" s="143">
        <v>1793</v>
      </c>
      <c r="D6121" s="143">
        <v>29</v>
      </c>
      <c r="E6121" s="144">
        <v>109742.59</v>
      </c>
      <c r="F6121" s="144">
        <v>2129.38</v>
      </c>
      <c r="G6121" s="144">
        <v>2440.75</v>
      </c>
      <c r="H6121" s="144">
        <v>11680.92</v>
      </c>
      <c r="I6121" s="144">
        <v>16251.05</v>
      </c>
    </row>
    <row r="6122" spans="1:9" x14ac:dyDescent="0.2">
      <c r="A6122" s="141" t="s">
        <v>12248</v>
      </c>
      <c r="B6122" s="142" t="s">
        <v>21495</v>
      </c>
      <c r="C6122" s="143">
        <v>24553</v>
      </c>
      <c r="D6122" s="143">
        <v>494</v>
      </c>
      <c r="E6122" s="144">
        <v>426186.56</v>
      </c>
      <c r="F6122" s="144">
        <v>29159.34</v>
      </c>
      <c r="G6122" s="144">
        <v>41576.93</v>
      </c>
      <c r="H6122" s="144">
        <v>45362.97</v>
      </c>
      <c r="I6122" s="144">
        <v>116099.24</v>
      </c>
    </row>
    <row r="6123" spans="1:9" ht="25.5" x14ac:dyDescent="0.2">
      <c r="A6123" s="141" t="s">
        <v>12250</v>
      </c>
      <c r="B6123" s="142" t="s">
        <v>21496</v>
      </c>
      <c r="C6123" s="143">
        <v>6645</v>
      </c>
      <c r="D6123" s="143">
        <v>147</v>
      </c>
      <c r="E6123" s="144">
        <v>638866.68999999994</v>
      </c>
      <c r="F6123" s="144">
        <v>7891.66</v>
      </c>
      <c r="G6123" s="144">
        <v>12372.08</v>
      </c>
      <c r="H6123" s="144">
        <v>68000.479999999996</v>
      </c>
      <c r="I6123" s="144">
        <v>88264.22</v>
      </c>
    </row>
    <row r="6124" spans="1:9" x14ac:dyDescent="0.2">
      <c r="A6124" s="141" t="s">
        <v>12252</v>
      </c>
      <c r="B6124" s="142" t="s">
        <v>21497</v>
      </c>
      <c r="C6124" s="143">
        <v>38891</v>
      </c>
      <c r="D6124" s="143">
        <v>357</v>
      </c>
      <c r="E6124" s="144">
        <v>156778.64000000001</v>
      </c>
      <c r="F6124" s="144">
        <v>46187.26</v>
      </c>
      <c r="G6124" s="144">
        <v>30046.49</v>
      </c>
      <c r="H6124" s="144">
        <v>16687.400000000001</v>
      </c>
      <c r="I6124" s="144">
        <v>92921.15</v>
      </c>
    </row>
    <row r="6125" spans="1:9" x14ac:dyDescent="0.2">
      <c r="A6125" s="141" t="s">
        <v>12254</v>
      </c>
      <c r="B6125" s="142" t="s">
        <v>21498</v>
      </c>
      <c r="C6125" s="143">
        <v>458</v>
      </c>
      <c r="D6125" s="143">
        <v>11</v>
      </c>
      <c r="E6125" s="144">
        <v>2231.39</v>
      </c>
      <c r="F6125" s="144">
        <v>543.92999999999995</v>
      </c>
      <c r="G6125" s="144">
        <v>925.8</v>
      </c>
      <c r="H6125" s="144">
        <v>237.5</v>
      </c>
      <c r="I6125" s="144">
        <v>1707.23</v>
      </c>
    </row>
    <row r="6126" spans="1:9" x14ac:dyDescent="0.2">
      <c r="A6126" s="141" t="s">
        <v>12256</v>
      </c>
      <c r="B6126" s="142" t="s">
        <v>21499</v>
      </c>
      <c r="C6126" s="143">
        <v>705</v>
      </c>
      <c r="D6126" s="143">
        <v>18</v>
      </c>
      <c r="E6126" s="144">
        <v>21300.98</v>
      </c>
      <c r="F6126" s="144">
        <v>837.26</v>
      </c>
      <c r="G6126" s="144">
        <v>1514.95</v>
      </c>
      <c r="H6126" s="144">
        <v>2267.2600000000002</v>
      </c>
      <c r="I6126" s="144">
        <v>4619.47</v>
      </c>
    </row>
    <row r="6127" spans="1:9" x14ac:dyDescent="0.2">
      <c r="A6127" s="141" t="s">
        <v>12258</v>
      </c>
      <c r="B6127" s="142" t="s">
        <v>21500</v>
      </c>
      <c r="C6127" s="143">
        <v>2385</v>
      </c>
      <c r="D6127" s="143">
        <v>43</v>
      </c>
      <c r="E6127" s="144">
        <v>69375.399999999994</v>
      </c>
      <c r="F6127" s="144">
        <v>2832.45</v>
      </c>
      <c r="G6127" s="144">
        <v>3619.05</v>
      </c>
      <c r="H6127" s="144">
        <v>7384.26</v>
      </c>
      <c r="I6127" s="144">
        <v>13835.76</v>
      </c>
    </row>
    <row r="6128" spans="1:9" x14ac:dyDescent="0.2">
      <c r="A6128" s="141" t="s">
        <v>12260</v>
      </c>
      <c r="B6128" s="142" t="s">
        <v>21501</v>
      </c>
      <c r="C6128" s="143">
        <v>582</v>
      </c>
      <c r="D6128" s="143">
        <v>22</v>
      </c>
      <c r="E6128" s="144">
        <v>6989.52</v>
      </c>
      <c r="F6128" s="144">
        <v>691.18</v>
      </c>
      <c r="G6128" s="144">
        <v>1851.61</v>
      </c>
      <c r="H6128" s="144">
        <v>743.96</v>
      </c>
      <c r="I6128" s="144">
        <v>3286.75</v>
      </c>
    </row>
    <row r="6129" spans="1:9" x14ac:dyDescent="0.2">
      <c r="A6129" s="141" t="s">
        <v>12262</v>
      </c>
      <c r="B6129" s="142" t="s">
        <v>21502</v>
      </c>
      <c r="C6129" s="143">
        <v>108</v>
      </c>
      <c r="D6129" s="143">
        <v>0</v>
      </c>
      <c r="E6129" s="144">
        <v>0</v>
      </c>
      <c r="F6129" s="144">
        <v>128.26</v>
      </c>
      <c r="G6129" s="144">
        <v>0</v>
      </c>
      <c r="H6129" s="144">
        <v>0</v>
      </c>
      <c r="I6129" s="144">
        <v>128.26</v>
      </c>
    </row>
    <row r="6130" spans="1:9" x14ac:dyDescent="0.2">
      <c r="A6130" s="141" t="s">
        <v>12264</v>
      </c>
      <c r="B6130" s="142" t="s">
        <v>21503</v>
      </c>
      <c r="C6130" s="143">
        <v>536</v>
      </c>
      <c r="D6130" s="143">
        <v>3</v>
      </c>
      <c r="E6130" s="144">
        <v>555.66</v>
      </c>
      <c r="F6130" s="144">
        <v>636.55999999999995</v>
      </c>
      <c r="G6130" s="144">
        <v>252.49</v>
      </c>
      <c r="H6130" s="144">
        <v>59.14</v>
      </c>
      <c r="I6130" s="144">
        <v>948.19</v>
      </c>
    </row>
    <row r="6131" spans="1:9" x14ac:dyDescent="0.2">
      <c r="A6131" s="141" t="s">
        <v>12266</v>
      </c>
      <c r="B6131" s="142" t="s">
        <v>21504</v>
      </c>
      <c r="C6131" s="143">
        <v>1299</v>
      </c>
      <c r="D6131" s="143">
        <v>38</v>
      </c>
      <c r="E6131" s="144">
        <v>19383.95</v>
      </c>
      <c r="F6131" s="144">
        <v>1542.7</v>
      </c>
      <c r="G6131" s="144">
        <v>3198.22</v>
      </c>
      <c r="H6131" s="144">
        <v>2063.2199999999998</v>
      </c>
      <c r="I6131" s="144">
        <v>6804.14</v>
      </c>
    </row>
    <row r="6132" spans="1:9" x14ac:dyDescent="0.2">
      <c r="A6132" s="141" t="s">
        <v>12268</v>
      </c>
      <c r="B6132" s="142" t="s">
        <v>21505</v>
      </c>
      <c r="C6132" s="143">
        <v>22522</v>
      </c>
      <c r="D6132" s="143">
        <v>383</v>
      </c>
      <c r="E6132" s="144">
        <v>319909.8</v>
      </c>
      <c r="F6132" s="144">
        <v>26747.3</v>
      </c>
      <c r="G6132" s="144">
        <v>32234.74</v>
      </c>
      <c r="H6132" s="144">
        <v>34050.949999999997</v>
      </c>
      <c r="I6132" s="144">
        <v>93032.99</v>
      </c>
    </row>
    <row r="6133" spans="1:9" x14ac:dyDescent="0.2">
      <c r="A6133" s="141" t="s">
        <v>12270</v>
      </c>
      <c r="B6133" s="142" t="s">
        <v>21506</v>
      </c>
      <c r="C6133" s="143">
        <v>445</v>
      </c>
      <c r="D6133" s="143">
        <v>10</v>
      </c>
      <c r="E6133" s="144">
        <v>43746.09</v>
      </c>
      <c r="F6133" s="144">
        <v>528.49</v>
      </c>
      <c r="G6133" s="144">
        <v>841.64</v>
      </c>
      <c r="H6133" s="144">
        <v>4656.3</v>
      </c>
      <c r="I6133" s="144">
        <v>6026.43</v>
      </c>
    </row>
    <row r="6134" spans="1:9" x14ac:dyDescent="0.2">
      <c r="A6134" s="141" t="s">
        <v>12272</v>
      </c>
      <c r="B6134" s="142" t="s">
        <v>21507</v>
      </c>
      <c r="C6134" s="143">
        <v>131</v>
      </c>
      <c r="D6134" s="143">
        <v>5</v>
      </c>
      <c r="E6134" s="144">
        <v>2938.4</v>
      </c>
      <c r="F6134" s="144">
        <v>155.58000000000001</v>
      </c>
      <c r="G6134" s="144">
        <v>420.82</v>
      </c>
      <c r="H6134" s="144">
        <v>312.76</v>
      </c>
      <c r="I6134" s="144">
        <v>889.16</v>
      </c>
    </row>
    <row r="6135" spans="1:9" x14ac:dyDescent="0.2">
      <c r="A6135" s="141" t="s">
        <v>12274</v>
      </c>
      <c r="B6135" s="142" t="s">
        <v>21508</v>
      </c>
      <c r="C6135" s="143">
        <v>208</v>
      </c>
      <c r="D6135" s="143">
        <v>5</v>
      </c>
      <c r="E6135" s="144">
        <v>1026.8900000000001</v>
      </c>
      <c r="F6135" s="144">
        <v>247.02</v>
      </c>
      <c r="G6135" s="144">
        <v>420.82</v>
      </c>
      <c r="H6135" s="144">
        <v>109.3</v>
      </c>
      <c r="I6135" s="144">
        <v>777.14</v>
      </c>
    </row>
    <row r="6136" spans="1:9" x14ac:dyDescent="0.2">
      <c r="A6136" s="141" t="s">
        <v>12276</v>
      </c>
      <c r="B6136" s="142" t="s">
        <v>21509</v>
      </c>
      <c r="C6136" s="143">
        <v>630</v>
      </c>
      <c r="D6136" s="143">
        <v>19</v>
      </c>
      <c r="E6136" s="144">
        <v>56115.5</v>
      </c>
      <c r="F6136" s="144">
        <v>748.19</v>
      </c>
      <c r="G6136" s="144">
        <v>1599.11</v>
      </c>
      <c r="H6136" s="144">
        <v>5972.89</v>
      </c>
      <c r="I6136" s="144">
        <v>8320.19</v>
      </c>
    </row>
    <row r="6137" spans="1:9" x14ac:dyDescent="0.2">
      <c r="A6137" s="141" t="s">
        <v>12278</v>
      </c>
      <c r="B6137" s="142" t="s">
        <v>21510</v>
      </c>
      <c r="C6137" s="143">
        <v>880</v>
      </c>
      <c r="D6137" s="143">
        <v>16</v>
      </c>
      <c r="E6137" s="144">
        <v>5778.64</v>
      </c>
      <c r="F6137" s="144">
        <v>1045.0999999999999</v>
      </c>
      <c r="G6137" s="144">
        <v>1346.62</v>
      </c>
      <c r="H6137" s="144">
        <v>615.07000000000005</v>
      </c>
      <c r="I6137" s="144">
        <v>3006.79</v>
      </c>
    </row>
    <row r="6138" spans="1:9" x14ac:dyDescent="0.2">
      <c r="A6138" s="141" t="s">
        <v>12280</v>
      </c>
      <c r="B6138" s="142" t="s">
        <v>21511</v>
      </c>
      <c r="C6138" s="143">
        <v>427</v>
      </c>
      <c r="D6138" s="143">
        <v>12</v>
      </c>
      <c r="E6138" s="144">
        <v>4947.29</v>
      </c>
      <c r="F6138" s="144">
        <v>507.11</v>
      </c>
      <c r="G6138" s="144">
        <v>1009.97</v>
      </c>
      <c r="H6138" s="144">
        <v>526.58000000000004</v>
      </c>
      <c r="I6138" s="144">
        <v>2043.66</v>
      </c>
    </row>
    <row r="6139" spans="1:9" x14ac:dyDescent="0.2">
      <c r="A6139" s="141" t="s">
        <v>12282</v>
      </c>
      <c r="B6139" s="142" t="s">
        <v>21512</v>
      </c>
      <c r="C6139" s="143">
        <v>2193</v>
      </c>
      <c r="D6139" s="143">
        <v>70</v>
      </c>
      <c r="E6139" s="144">
        <v>18448.93</v>
      </c>
      <c r="F6139" s="144">
        <v>2604.42</v>
      </c>
      <c r="G6139" s="144">
        <v>5891.46</v>
      </c>
      <c r="H6139" s="144">
        <v>1963.69</v>
      </c>
      <c r="I6139" s="144">
        <v>10459.57</v>
      </c>
    </row>
    <row r="6140" spans="1:9" x14ac:dyDescent="0.2">
      <c r="A6140" s="141" t="s">
        <v>12284</v>
      </c>
      <c r="B6140" s="142" t="s">
        <v>21513</v>
      </c>
      <c r="C6140" s="143">
        <v>11539</v>
      </c>
      <c r="D6140" s="143">
        <v>134</v>
      </c>
      <c r="E6140" s="144">
        <v>51651.67</v>
      </c>
      <c r="F6140" s="144">
        <v>13703.81</v>
      </c>
      <c r="G6140" s="144">
        <v>11277.95</v>
      </c>
      <c r="H6140" s="144">
        <v>5497.77</v>
      </c>
      <c r="I6140" s="144">
        <v>30479.53</v>
      </c>
    </row>
    <row r="6141" spans="1:9" x14ac:dyDescent="0.2">
      <c r="A6141" s="141" t="s">
        <v>12286</v>
      </c>
      <c r="B6141" s="142" t="s">
        <v>21514</v>
      </c>
      <c r="C6141" s="143">
        <v>3552</v>
      </c>
      <c r="D6141" s="143">
        <v>53</v>
      </c>
      <c r="E6141" s="144">
        <v>10123.049999999999</v>
      </c>
      <c r="F6141" s="144">
        <v>4218.38</v>
      </c>
      <c r="G6141" s="144">
        <v>4460.68</v>
      </c>
      <c r="H6141" s="144">
        <v>1077.49</v>
      </c>
      <c r="I6141" s="144">
        <v>9756.5499999999993</v>
      </c>
    </row>
    <row r="6142" spans="1:9" x14ac:dyDescent="0.2">
      <c r="A6142" s="141" t="s">
        <v>12288</v>
      </c>
      <c r="B6142" s="142" t="s">
        <v>21515</v>
      </c>
      <c r="C6142" s="143">
        <v>3220</v>
      </c>
      <c r="D6142" s="143">
        <v>88</v>
      </c>
      <c r="E6142" s="144">
        <v>33552.99</v>
      </c>
      <c r="F6142" s="144">
        <v>3824.1</v>
      </c>
      <c r="G6142" s="144">
        <v>7406.42</v>
      </c>
      <c r="H6142" s="144">
        <v>3571.35</v>
      </c>
      <c r="I6142" s="144">
        <v>14801.87</v>
      </c>
    </row>
    <row r="6143" spans="1:9" x14ac:dyDescent="0.2">
      <c r="A6143" s="141" t="s">
        <v>12290</v>
      </c>
      <c r="B6143" s="142" t="s">
        <v>21516</v>
      </c>
      <c r="C6143" s="143">
        <v>4160</v>
      </c>
      <c r="D6143" s="143">
        <v>103</v>
      </c>
      <c r="E6143" s="144">
        <v>154797.51</v>
      </c>
      <c r="F6143" s="144">
        <v>4940.45</v>
      </c>
      <c r="G6143" s="144">
        <v>8668.8700000000008</v>
      </c>
      <c r="H6143" s="144">
        <v>16476.53</v>
      </c>
      <c r="I6143" s="144">
        <v>30085.85</v>
      </c>
    </row>
    <row r="6144" spans="1:9" x14ac:dyDescent="0.2">
      <c r="A6144" s="141" t="s">
        <v>12292</v>
      </c>
      <c r="B6144" s="142" t="s">
        <v>21517</v>
      </c>
      <c r="C6144" s="143">
        <v>28512</v>
      </c>
      <c r="D6144" s="143">
        <v>479</v>
      </c>
      <c r="E6144" s="144">
        <v>292801.82</v>
      </c>
      <c r="F6144" s="144">
        <v>33861.08</v>
      </c>
      <c r="G6144" s="144">
        <v>40314.47</v>
      </c>
      <c r="H6144" s="144">
        <v>31165.599999999999</v>
      </c>
      <c r="I6144" s="144">
        <v>105341.15</v>
      </c>
    </row>
    <row r="6145" spans="1:9" x14ac:dyDescent="0.2">
      <c r="A6145" s="141" t="s">
        <v>12294</v>
      </c>
      <c r="B6145" s="142" t="s">
        <v>21518</v>
      </c>
      <c r="C6145" s="143">
        <v>3444</v>
      </c>
      <c r="D6145" s="143">
        <v>77</v>
      </c>
      <c r="E6145" s="144">
        <v>32698.63</v>
      </c>
      <c r="F6145" s="144">
        <v>4090.12</v>
      </c>
      <c r="G6145" s="144">
        <v>6480.62</v>
      </c>
      <c r="H6145" s="144">
        <v>3480.42</v>
      </c>
      <c r="I6145" s="144">
        <v>14051.16</v>
      </c>
    </row>
    <row r="6146" spans="1:9" x14ac:dyDescent="0.2">
      <c r="A6146" s="141" t="s">
        <v>12296</v>
      </c>
      <c r="B6146" s="142" t="s">
        <v>21519</v>
      </c>
      <c r="C6146" s="143">
        <v>5933</v>
      </c>
      <c r="D6146" s="143">
        <v>161</v>
      </c>
      <c r="E6146" s="144">
        <v>1378090.96</v>
      </c>
      <c r="F6146" s="144">
        <v>7046.08</v>
      </c>
      <c r="G6146" s="144">
        <v>13550.38</v>
      </c>
      <c r="H6146" s="144">
        <v>146682.94</v>
      </c>
      <c r="I6146" s="144">
        <v>167279.4</v>
      </c>
    </row>
    <row r="6147" spans="1:9" x14ac:dyDescent="0.2">
      <c r="A6147" s="141" t="s">
        <v>12298</v>
      </c>
      <c r="B6147" s="142" t="s">
        <v>21520</v>
      </c>
      <c r="C6147" s="143">
        <v>76</v>
      </c>
      <c r="D6147" s="143">
        <v>2</v>
      </c>
      <c r="E6147" s="144">
        <v>142.80000000000001</v>
      </c>
      <c r="F6147" s="144">
        <v>90.26</v>
      </c>
      <c r="G6147" s="144">
        <v>168.33</v>
      </c>
      <c r="H6147" s="144">
        <v>15.2</v>
      </c>
      <c r="I6147" s="144">
        <v>273.79000000000002</v>
      </c>
    </row>
    <row r="6148" spans="1:9" x14ac:dyDescent="0.2">
      <c r="A6148" s="141" t="s">
        <v>12300</v>
      </c>
      <c r="B6148" s="142" t="s">
        <v>21521</v>
      </c>
      <c r="C6148" s="143">
        <v>57</v>
      </c>
      <c r="D6148" s="143">
        <v>1</v>
      </c>
      <c r="E6148" s="144">
        <v>174.17</v>
      </c>
      <c r="F6148" s="144">
        <v>67.7</v>
      </c>
      <c r="G6148" s="144">
        <v>84.16</v>
      </c>
      <c r="H6148" s="144">
        <v>18.54</v>
      </c>
      <c r="I6148" s="144">
        <v>170.4</v>
      </c>
    </row>
    <row r="6149" spans="1:9" x14ac:dyDescent="0.2">
      <c r="A6149" s="141" t="s">
        <v>12302</v>
      </c>
      <c r="B6149" s="142" t="s">
        <v>21522</v>
      </c>
      <c r="C6149" s="143">
        <v>17</v>
      </c>
      <c r="D6149" s="143">
        <v>0</v>
      </c>
      <c r="E6149" s="144">
        <v>0</v>
      </c>
      <c r="F6149" s="144">
        <v>20.190000000000001</v>
      </c>
      <c r="G6149" s="144">
        <v>0</v>
      </c>
      <c r="H6149" s="144">
        <v>0</v>
      </c>
      <c r="I6149" s="144">
        <v>20.190000000000001</v>
      </c>
    </row>
    <row r="6150" spans="1:9" x14ac:dyDescent="0.2">
      <c r="A6150" s="141" t="s">
        <v>12304</v>
      </c>
      <c r="B6150" s="142" t="s">
        <v>21523</v>
      </c>
      <c r="C6150" s="143">
        <v>547</v>
      </c>
      <c r="D6150" s="143">
        <v>20</v>
      </c>
      <c r="E6150" s="144">
        <v>10083.530000000001</v>
      </c>
      <c r="F6150" s="144">
        <v>649.62</v>
      </c>
      <c r="G6150" s="144">
        <v>1683.28</v>
      </c>
      <c r="H6150" s="144">
        <v>1073.28</v>
      </c>
      <c r="I6150" s="144">
        <v>3406.18</v>
      </c>
    </row>
    <row r="6151" spans="1:9" x14ac:dyDescent="0.2">
      <c r="A6151" s="141" t="s">
        <v>12306</v>
      </c>
      <c r="B6151" s="142" t="s">
        <v>21524</v>
      </c>
      <c r="C6151" s="143">
        <v>76</v>
      </c>
      <c r="D6151" s="143">
        <v>0</v>
      </c>
      <c r="E6151" s="144">
        <v>0</v>
      </c>
      <c r="F6151" s="144">
        <v>90.26</v>
      </c>
      <c r="G6151" s="144">
        <v>0</v>
      </c>
      <c r="H6151" s="144">
        <v>0</v>
      </c>
      <c r="I6151" s="144">
        <v>90.26</v>
      </c>
    </row>
    <row r="6152" spans="1:9" x14ac:dyDescent="0.2">
      <c r="A6152" s="141" t="s">
        <v>12308</v>
      </c>
      <c r="B6152" s="142" t="s">
        <v>21525</v>
      </c>
      <c r="C6152" s="143">
        <v>235</v>
      </c>
      <c r="D6152" s="143">
        <v>7</v>
      </c>
      <c r="E6152" s="144">
        <v>16096.03</v>
      </c>
      <c r="F6152" s="144">
        <v>279.08999999999997</v>
      </c>
      <c r="G6152" s="144">
        <v>589.14</v>
      </c>
      <c r="H6152" s="144">
        <v>1713.25</v>
      </c>
      <c r="I6152" s="144">
        <v>2581.48</v>
      </c>
    </row>
    <row r="6153" spans="1:9" x14ac:dyDescent="0.2">
      <c r="A6153" s="141" t="s">
        <v>12310</v>
      </c>
      <c r="B6153" s="142" t="s">
        <v>21526</v>
      </c>
      <c r="C6153" s="143">
        <v>184</v>
      </c>
      <c r="D6153" s="143">
        <v>7</v>
      </c>
      <c r="E6153" s="144">
        <v>1776.85</v>
      </c>
      <c r="F6153" s="144">
        <v>218.52</v>
      </c>
      <c r="G6153" s="144">
        <v>589.14</v>
      </c>
      <c r="H6153" s="144">
        <v>189.13</v>
      </c>
      <c r="I6153" s="144">
        <v>996.79</v>
      </c>
    </row>
    <row r="6154" spans="1:9" x14ac:dyDescent="0.2">
      <c r="A6154" s="141" t="s">
        <v>12312</v>
      </c>
      <c r="B6154" s="142" t="s">
        <v>21527</v>
      </c>
      <c r="C6154" s="143">
        <v>1977</v>
      </c>
      <c r="D6154" s="143">
        <v>34</v>
      </c>
      <c r="E6154" s="144">
        <v>11685.85</v>
      </c>
      <c r="F6154" s="144">
        <v>2347.9</v>
      </c>
      <c r="G6154" s="144">
        <v>2861.57</v>
      </c>
      <c r="H6154" s="144">
        <v>1243.83</v>
      </c>
      <c r="I6154" s="144">
        <v>6453.3</v>
      </c>
    </row>
    <row r="6155" spans="1:9" x14ac:dyDescent="0.2">
      <c r="A6155" s="141" t="s">
        <v>12314</v>
      </c>
      <c r="B6155" s="142" t="s">
        <v>21528</v>
      </c>
      <c r="C6155" s="143">
        <v>990</v>
      </c>
      <c r="D6155" s="143">
        <v>12</v>
      </c>
      <c r="E6155" s="144">
        <v>4004.57</v>
      </c>
      <c r="F6155" s="144">
        <v>1175.73</v>
      </c>
      <c r="G6155" s="144">
        <v>1009.97</v>
      </c>
      <c r="H6155" s="144">
        <v>426.24</v>
      </c>
      <c r="I6155" s="144">
        <v>2611.94</v>
      </c>
    </row>
    <row r="6156" spans="1:9" x14ac:dyDescent="0.2">
      <c r="A6156" s="141" t="s">
        <v>12316</v>
      </c>
      <c r="B6156" s="142" t="s">
        <v>21529</v>
      </c>
      <c r="C6156" s="143">
        <v>294</v>
      </c>
      <c r="D6156" s="143">
        <v>31</v>
      </c>
      <c r="E6156" s="144">
        <v>19417.54</v>
      </c>
      <c r="F6156" s="144">
        <v>349.16</v>
      </c>
      <c r="G6156" s="144">
        <v>2609.08</v>
      </c>
      <c r="H6156" s="144">
        <v>2066.79</v>
      </c>
      <c r="I6156" s="144">
        <v>5025.03</v>
      </c>
    </row>
    <row r="6157" spans="1:9" x14ac:dyDescent="0.2">
      <c r="A6157" s="141" t="s">
        <v>12318</v>
      </c>
      <c r="B6157" s="142" t="s">
        <v>21530</v>
      </c>
      <c r="C6157" s="143">
        <v>46</v>
      </c>
      <c r="D6157" s="143">
        <v>1</v>
      </c>
      <c r="E6157" s="144">
        <v>186.61</v>
      </c>
      <c r="F6157" s="144">
        <v>54.63</v>
      </c>
      <c r="G6157" s="144">
        <v>84.16</v>
      </c>
      <c r="H6157" s="144">
        <v>19.86</v>
      </c>
      <c r="I6157" s="144">
        <v>158.65</v>
      </c>
    </row>
    <row r="6158" spans="1:9" x14ac:dyDescent="0.2">
      <c r="A6158" s="141" t="s">
        <v>12320</v>
      </c>
      <c r="B6158" s="142" t="s">
        <v>21531</v>
      </c>
      <c r="C6158" s="143">
        <v>352</v>
      </c>
      <c r="D6158" s="143">
        <v>24</v>
      </c>
      <c r="E6158" s="144">
        <v>4387.05</v>
      </c>
      <c r="F6158" s="144">
        <v>418.04</v>
      </c>
      <c r="G6158" s="144">
        <v>2019.93</v>
      </c>
      <c r="H6158" s="144">
        <v>466.95</v>
      </c>
      <c r="I6158" s="144">
        <v>2904.92</v>
      </c>
    </row>
    <row r="6159" spans="1:9" x14ac:dyDescent="0.2">
      <c r="A6159" s="141" t="s">
        <v>12322</v>
      </c>
      <c r="B6159" s="142" t="s">
        <v>21532</v>
      </c>
      <c r="C6159" s="143">
        <v>16029</v>
      </c>
      <c r="D6159" s="143">
        <v>346</v>
      </c>
      <c r="E6159" s="144">
        <v>163502.03</v>
      </c>
      <c r="F6159" s="144">
        <v>19036.169999999998</v>
      </c>
      <c r="G6159" s="144">
        <v>29120.68</v>
      </c>
      <c r="H6159" s="144">
        <v>17403.03</v>
      </c>
      <c r="I6159" s="144">
        <v>65559.88</v>
      </c>
    </row>
    <row r="6160" spans="1:9" x14ac:dyDescent="0.2">
      <c r="A6160" s="141" t="s">
        <v>12324</v>
      </c>
      <c r="B6160" s="142" t="s">
        <v>21533</v>
      </c>
      <c r="C6160" s="143">
        <v>3293</v>
      </c>
      <c r="D6160" s="143">
        <v>67</v>
      </c>
      <c r="E6160" s="144">
        <v>54100.82</v>
      </c>
      <c r="F6160" s="144">
        <v>3910.79</v>
      </c>
      <c r="G6160" s="144">
        <v>5638.98</v>
      </c>
      <c r="H6160" s="144">
        <v>5758.45</v>
      </c>
      <c r="I6160" s="144">
        <v>15308.22</v>
      </c>
    </row>
    <row r="6161" spans="1:9" x14ac:dyDescent="0.2">
      <c r="A6161" s="141" t="s">
        <v>12326</v>
      </c>
      <c r="B6161" s="142" t="s">
        <v>21534</v>
      </c>
      <c r="C6161" s="143">
        <v>483</v>
      </c>
      <c r="D6161" s="143">
        <v>20</v>
      </c>
      <c r="E6161" s="144">
        <v>4477.7299999999996</v>
      </c>
      <c r="F6161" s="144">
        <v>573.62</v>
      </c>
      <c r="G6161" s="144">
        <v>1683.28</v>
      </c>
      <c r="H6161" s="144">
        <v>476.61</v>
      </c>
      <c r="I6161" s="144">
        <v>2733.51</v>
      </c>
    </row>
    <row r="6162" spans="1:9" x14ac:dyDescent="0.2">
      <c r="A6162" s="141" t="s">
        <v>12328</v>
      </c>
      <c r="B6162" s="142" t="s">
        <v>21535</v>
      </c>
      <c r="C6162" s="143">
        <v>333</v>
      </c>
      <c r="D6162" s="143">
        <v>11</v>
      </c>
      <c r="E6162" s="144">
        <v>39134.400000000001</v>
      </c>
      <c r="F6162" s="144">
        <v>395.47</v>
      </c>
      <c r="G6162" s="144">
        <v>925.8</v>
      </c>
      <c r="H6162" s="144">
        <v>4165.43</v>
      </c>
      <c r="I6162" s="144">
        <v>5486.7</v>
      </c>
    </row>
    <row r="6163" spans="1:9" x14ac:dyDescent="0.2">
      <c r="A6163" s="141" t="s">
        <v>12330</v>
      </c>
      <c r="B6163" s="142" t="s">
        <v>21536</v>
      </c>
      <c r="C6163" s="143">
        <v>14</v>
      </c>
      <c r="D6163" s="143">
        <v>0</v>
      </c>
      <c r="E6163" s="144">
        <v>0</v>
      </c>
      <c r="F6163" s="144">
        <v>16.62</v>
      </c>
      <c r="G6163" s="144">
        <v>0</v>
      </c>
      <c r="H6163" s="144">
        <v>0</v>
      </c>
      <c r="I6163" s="144">
        <v>16.62</v>
      </c>
    </row>
    <row r="6164" spans="1:9" x14ac:dyDescent="0.2">
      <c r="A6164" s="141" t="s">
        <v>12332</v>
      </c>
      <c r="B6164" s="142" t="s">
        <v>21537</v>
      </c>
      <c r="C6164" s="143">
        <v>65</v>
      </c>
      <c r="D6164" s="143">
        <v>0</v>
      </c>
      <c r="E6164" s="144">
        <v>0</v>
      </c>
      <c r="F6164" s="144">
        <v>77.19</v>
      </c>
      <c r="G6164" s="144">
        <v>0</v>
      </c>
      <c r="H6164" s="144">
        <v>0</v>
      </c>
      <c r="I6164" s="144">
        <v>77.19</v>
      </c>
    </row>
    <row r="6165" spans="1:9" x14ac:dyDescent="0.2">
      <c r="A6165" s="141" t="s">
        <v>12334</v>
      </c>
      <c r="B6165" s="142" t="s">
        <v>21538</v>
      </c>
      <c r="C6165" s="143">
        <v>20</v>
      </c>
      <c r="D6165" s="143">
        <v>1</v>
      </c>
      <c r="E6165" s="144">
        <v>87.09</v>
      </c>
      <c r="F6165" s="144">
        <v>23.75</v>
      </c>
      <c r="G6165" s="144">
        <v>84.16</v>
      </c>
      <c r="H6165" s="144">
        <v>9.27</v>
      </c>
      <c r="I6165" s="144">
        <v>117.18</v>
      </c>
    </row>
    <row r="6166" spans="1:9" x14ac:dyDescent="0.2">
      <c r="A6166" s="141" t="s">
        <v>12336</v>
      </c>
      <c r="B6166" s="142" t="s">
        <v>21539</v>
      </c>
      <c r="C6166" s="143">
        <v>128</v>
      </c>
      <c r="D6166" s="143">
        <v>1</v>
      </c>
      <c r="E6166" s="144">
        <v>314.75</v>
      </c>
      <c r="F6166" s="144">
        <v>152.02000000000001</v>
      </c>
      <c r="G6166" s="144">
        <v>84.16</v>
      </c>
      <c r="H6166" s="144">
        <v>33.5</v>
      </c>
      <c r="I6166" s="144">
        <v>269.68</v>
      </c>
    </row>
    <row r="6167" spans="1:9" x14ac:dyDescent="0.2">
      <c r="A6167" s="141" t="s">
        <v>12338</v>
      </c>
      <c r="B6167" s="142" t="s">
        <v>21540</v>
      </c>
      <c r="C6167" s="143">
        <v>577</v>
      </c>
      <c r="D6167" s="143">
        <v>7</v>
      </c>
      <c r="E6167" s="144">
        <v>4961.13</v>
      </c>
      <c r="F6167" s="144">
        <v>685.25</v>
      </c>
      <c r="G6167" s="144">
        <v>589.14</v>
      </c>
      <c r="H6167" s="144">
        <v>528.05999999999995</v>
      </c>
      <c r="I6167" s="144">
        <v>1802.45</v>
      </c>
    </row>
    <row r="6168" spans="1:9" x14ac:dyDescent="0.2">
      <c r="A6168" s="141" t="s">
        <v>12340</v>
      </c>
      <c r="B6168" s="142" t="s">
        <v>21541</v>
      </c>
      <c r="C6168" s="143">
        <v>22</v>
      </c>
      <c r="D6168" s="143">
        <v>3</v>
      </c>
      <c r="E6168" s="144">
        <v>25758.74</v>
      </c>
      <c r="F6168" s="144">
        <v>26.13</v>
      </c>
      <c r="G6168" s="144">
        <v>252.49</v>
      </c>
      <c r="H6168" s="144">
        <v>2741.74</v>
      </c>
      <c r="I6168" s="144">
        <v>3020.36</v>
      </c>
    </row>
    <row r="6169" spans="1:9" x14ac:dyDescent="0.2">
      <c r="A6169" s="141" t="s">
        <v>12342</v>
      </c>
      <c r="B6169" s="142" t="s">
        <v>21542</v>
      </c>
      <c r="C6169" s="143">
        <v>32</v>
      </c>
      <c r="D6169" s="143">
        <v>1</v>
      </c>
      <c r="E6169" s="144">
        <v>2499.0100000000002</v>
      </c>
      <c r="F6169" s="144">
        <v>38</v>
      </c>
      <c r="G6169" s="144">
        <v>84.16</v>
      </c>
      <c r="H6169" s="144">
        <v>265.99</v>
      </c>
      <c r="I6169" s="144">
        <v>388.15</v>
      </c>
    </row>
    <row r="6170" spans="1:9" x14ac:dyDescent="0.2">
      <c r="A6170" s="141" t="s">
        <v>12344</v>
      </c>
      <c r="B6170" s="142" t="s">
        <v>21543</v>
      </c>
      <c r="C6170" s="143">
        <v>7327</v>
      </c>
      <c r="D6170" s="143">
        <v>83</v>
      </c>
      <c r="E6170" s="144">
        <v>46285.79</v>
      </c>
      <c r="F6170" s="144">
        <v>8701.61</v>
      </c>
      <c r="G6170" s="144">
        <v>6985.6</v>
      </c>
      <c r="H6170" s="144">
        <v>4926.62</v>
      </c>
      <c r="I6170" s="144">
        <v>20613.830000000002</v>
      </c>
    </row>
    <row r="6171" spans="1:9" x14ac:dyDescent="0.2">
      <c r="A6171" s="141" t="s">
        <v>12346</v>
      </c>
      <c r="B6171" s="142" t="s">
        <v>21544</v>
      </c>
      <c r="C6171" s="143">
        <v>112</v>
      </c>
      <c r="D6171" s="143">
        <v>1</v>
      </c>
      <c r="E6171" s="144">
        <v>93.31</v>
      </c>
      <c r="F6171" s="144">
        <v>133.02000000000001</v>
      </c>
      <c r="G6171" s="144">
        <v>84.16</v>
      </c>
      <c r="H6171" s="144">
        <v>9.93</v>
      </c>
      <c r="I6171" s="144">
        <v>227.11</v>
      </c>
    </row>
    <row r="6172" spans="1:9" x14ac:dyDescent="0.2">
      <c r="A6172" s="141" t="s">
        <v>12348</v>
      </c>
      <c r="B6172" s="142" t="s">
        <v>21545</v>
      </c>
      <c r="C6172" s="143">
        <v>221</v>
      </c>
      <c r="D6172" s="143">
        <v>2</v>
      </c>
      <c r="E6172" s="144">
        <v>477.95</v>
      </c>
      <c r="F6172" s="144">
        <v>262.45999999999998</v>
      </c>
      <c r="G6172" s="144">
        <v>168.33</v>
      </c>
      <c r="H6172" s="144">
        <v>50.87</v>
      </c>
      <c r="I6172" s="144">
        <v>481.66</v>
      </c>
    </row>
    <row r="6173" spans="1:9" x14ac:dyDescent="0.2">
      <c r="A6173" s="141" t="s">
        <v>12350</v>
      </c>
      <c r="B6173" s="142" t="s">
        <v>21546</v>
      </c>
      <c r="C6173" s="143">
        <v>199</v>
      </c>
      <c r="D6173" s="143">
        <v>4</v>
      </c>
      <c r="E6173" s="144">
        <v>1847.4</v>
      </c>
      <c r="F6173" s="144">
        <v>236.34</v>
      </c>
      <c r="G6173" s="144">
        <v>336.66</v>
      </c>
      <c r="H6173" s="144">
        <v>196.63</v>
      </c>
      <c r="I6173" s="144">
        <v>769.63</v>
      </c>
    </row>
    <row r="6174" spans="1:9" x14ac:dyDescent="0.2">
      <c r="A6174" s="141" t="s">
        <v>12352</v>
      </c>
      <c r="B6174" s="142" t="s">
        <v>21547</v>
      </c>
      <c r="C6174" s="143">
        <v>685</v>
      </c>
      <c r="D6174" s="143">
        <v>22</v>
      </c>
      <c r="E6174" s="144">
        <v>21753.81</v>
      </c>
      <c r="F6174" s="144">
        <v>813.51</v>
      </c>
      <c r="G6174" s="144">
        <v>1851.61</v>
      </c>
      <c r="H6174" s="144">
        <v>2315.46</v>
      </c>
      <c r="I6174" s="144">
        <v>4980.58</v>
      </c>
    </row>
    <row r="6175" spans="1:9" x14ac:dyDescent="0.2">
      <c r="A6175" s="141" t="s">
        <v>12354</v>
      </c>
      <c r="B6175" s="142" t="s">
        <v>21548</v>
      </c>
      <c r="C6175" s="143">
        <v>100</v>
      </c>
      <c r="D6175" s="143">
        <v>9</v>
      </c>
      <c r="E6175" s="144">
        <v>54749.85</v>
      </c>
      <c r="F6175" s="144">
        <v>118.76</v>
      </c>
      <c r="G6175" s="144">
        <v>757.47</v>
      </c>
      <c r="H6175" s="144">
        <v>5827.53</v>
      </c>
      <c r="I6175" s="144">
        <v>6703.76</v>
      </c>
    </row>
    <row r="6176" spans="1:9" x14ac:dyDescent="0.2">
      <c r="A6176" s="141" t="s">
        <v>12356</v>
      </c>
      <c r="B6176" s="142" t="s">
        <v>21549</v>
      </c>
      <c r="C6176" s="143">
        <v>18</v>
      </c>
      <c r="D6176" s="143">
        <v>0</v>
      </c>
      <c r="E6176" s="144">
        <v>0</v>
      </c>
      <c r="F6176" s="144">
        <v>21.38</v>
      </c>
      <c r="G6176" s="144">
        <v>0</v>
      </c>
      <c r="H6176" s="144">
        <v>0</v>
      </c>
      <c r="I6176" s="144">
        <v>21.38</v>
      </c>
    </row>
    <row r="6177" spans="1:9" x14ac:dyDescent="0.2">
      <c r="A6177" s="141" t="s">
        <v>12358</v>
      </c>
      <c r="B6177" s="142" t="s">
        <v>21550</v>
      </c>
      <c r="C6177" s="143">
        <v>278</v>
      </c>
      <c r="D6177" s="143">
        <v>4</v>
      </c>
      <c r="E6177" s="144">
        <v>2965.88</v>
      </c>
      <c r="F6177" s="144">
        <v>330.15</v>
      </c>
      <c r="G6177" s="144">
        <v>336.66</v>
      </c>
      <c r="H6177" s="144">
        <v>315.69</v>
      </c>
      <c r="I6177" s="144">
        <v>982.5</v>
      </c>
    </row>
    <row r="6178" spans="1:9" x14ac:dyDescent="0.2">
      <c r="A6178" s="141" t="s">
        <v>12360</v>
      </c>
      <c r="B6178" s="142" t="s">
        <v>21551</v>
      </c>
      <c r="C6178" s="143">
        <v>149</v>
      </c>
      <c r="D6178" s="143">
        <v>4</v>
      </c>
      <c r="E6178" s="144">
        <v>801.7</v>
      </c>
      <c r="F6178" s="144">
        <v>176.95</v>
      </c>
      <c r="G6178" s="144">
        <v>336.66</v>
      </c>
      <c r="H6178" s="144">
        <v>85.34</v>
      </c>
      <c r="I6178" s="144">
        <v>598.95000000000005</v>
      </c>
    </row>
    <row r="6179" spans="1:9" x14ac:dyDescent="0.2">
      <c r="A6179" s="141" t="s">
        <v>12362</v>
      </c>
      <c r="B6179" s="142" t="s">
        <v>21552</v>
      </c>
      <c r="C6179" s="143">
        <v>113</v>
      </c>
      <c r="D6179" s="143">
        <v>1</v>
      </c>
      <c r="E6179" s="144">
        <v>313.64999999999998</v>
      </c>
      <c r="F6179" s="144">
        <v>134.19999999999999</v>
      </c>
      <c r="G6179" s="144">
        <v>84.16</v>
      </c>
      <c r="H6179" s="144">
        <v>33.380000000000003</v>
      </c>
      <c r="I6179" s="144">
        <v>251.74</v>
      </c>
    </row>
    <row r="6180" spans="1:9" x14ac:dyDescent="0.2">
      <c r="A6180" s="141" t="s">
        <v>12364</v>
      </c>
      <c r="B6180" s="142" t="s">
        <v>21553</v>
      </c>
      <c r="C6180" s="143">
        <v>31</v>
      </c>
      <c r="D6180" s="143">
        <v>1</v>
      </c>
      <c r="E6180" s="144">
        <v>202.24</v>
      </c>
      <c r="F6180" s="144">
        <v>36.82</v>
      </c>
      <c r="G6180" s="144">
        <v>84.16</v>
      </c>
      <c r="H6180" s="144">
        <v>21.53</v>
      </c>
      <c r="I6180" s="144">
        <v>142.51</v>
      </c>
    </row>
    <row r="6181" spans="1:9" x14ac:dyDescent="0.2">
      <c r="A6181" s="141" t="s">
        <v>12366</v>
      </c>
      <c r="B6181" s="142" t="s">
        <v>21554</v>
      </c>
      <c r="C6181" s="143">
        <v>544</v>
      </c>
      <c r="D6181" s="143">
        <v>10</v>
      </c>
      <c r="E6181" s="144">
        <v>1972.3</v>
      </c>
      <c r="F6181" s="144">
        <v>646.05999999999995</v>
      </c>
      <c r="G6181" s="144">
        <v>841.64</v>
      </c>
      <c r="H6181" s="144">
        <v>209.93</v>
      </c>
      <c r="I6181" s="144">
        <v>1697.63</v>
      </c>
    </row>
    <row r="6182" spans="1:9" x14ac:dyDescent="0.2">
      <c r="A6182" s="141" t="s">
        <v>12368</v>
      </c>
      <c r="B6182" s="142" t="s">
        <v>21555</v>
      </c>
      <c r="C6182" s="143">
        <v>123</v>
      </c>
      <c r="D6182" s="143">
        <v>3</v>
      </c>
      <c r="E6182" s="144">
        <v>560.49</v>
      </c>
      <c r="F6182" s="144">
        <v>146.07</v>
      </c>
      <c r="G6182" s="144">
        <v>252.49</v>
      </c>
      <c r="H6182" s="144">
        <v>59.66</v>
      </c>
      <c r="I6182" s="144">
        <v>458.22</v>
      </c>
    </row>
    <row r="6183" spans="1:9" x14ac:dyDescent="0.2">
      <c r="A6183" s="141" t="s">
        <v>12370</v>
      </c>
      <c r="B6183" s="142" t="s">
        <v>21556</v>
      </c>
      <c r="C6183" s="143">
        <v>224</v>
      </c>
      <c r="D6183" s="143">
        <v>3</v>
      </c>
      <c r="E6183" s="144">
        <v>957.41</v>
      </c>
      <c r="F6183" s="144">
        <v>266.02</v>
      </c>
      <c r="G6183" s="144">
        <v>252.49</v>
      </c>
      <c r="H6183" s="144">
        <v>101.9</v>
      </c>
      <c r="I6183" s="144">
        <v>620.41</v>
      </c>
    </row>
    <row r="6184" spans="1:9" x14ac:dyDescent="0.2">
      <c r="A6184" s="141" t="s">
        <v>12372</v>
      </c>
      <c r="B6184" s="142" t="s">
        <v>21557</v>
      </c>
      <c r="C6184" s="143">
        <v>237</v>
      </c>
      <c r="D6184" s="143">
        <v>2</v>
      </c>
      <c r="E6184" s="144">
        <v>707.9</v>
      </c>
      <c r="F6184" s="144">
        <v>281.45999999999998</v>
      </c>
      <c r="G6184" s="144">
        <v>168.33</v>
      </c>
      <c r="H6184" s="144">
        <v>75.349999999999994</v>
      </c>
      <c r="I6184" s="144">
        <v>525.14</v>
      </c>
    </row>
    <row r="6185" spans="1:9" x14ac:dyDescent="0.2">
      <c r="A6185" s="141" t="s">
        <v>12374</v>
      </c>
      <c r="B6185" s="142" t="s">
        <v>21558</v>
      </c>
      <c r="C6185" s="143">
        <v>63</v>
      </c>
      <c r="D6185" s="143">
        <v>0</v>
      </c>
      <c r="E6185" s="144">
        <v>0</v>
      </c>
      <c r="F6185" s="144">
        <v>74.819999999999993</v>
      </c>
      <c r="G6185" s="144">
        <v>0</v>
      </c>
      <c r="H6185" s="144">
        <v>0</v>
      </c>
      <c r="I6185" s="144">
        <v>74.819999999999993</v>
      </c>
    </row>
    <row r="6186" spans="1:9" x14ac:dyDescent="0.2">
      <c r="A6186" s="141" t="s">
        <v>12376</v>
      </c>
      <c r="B6186" s="142" t="s">
        <v>21559</v>
      </c>
      <c r="C6186" s="143">
        <v>132</v>
      </c>
      <c r="D6186" s="143">
        <v>4</v>
      </c>
      <c r="E6186" s="144">
        <v>1024.46</v>
      </c>
      <c r="F6186" s="144">
        <v>156.77000000000001</v>
      </c>
      <c r="G6186" s="144">
        <v>336.66</v>
      </c>
      <c r="H6186" s="144">
        <v>109.04</v>
      </c>
      <c r="I6186" s="144">
        <v>602.47</v>
      </c>
    </row>
    <row r="6187" spans="1:9" x14ac:dyDescent="0.2">
      <c r="A6187" s="141" t="s">
        <v>12378</v>
      </c>
      <c r="B6187" s="142" t="s">
        <v>21560</v>
      </c>
      <c r="C6187" s="143">
        <v>85</v>
      </c>
      <c r="D6187" s="143">
        <v>2</v>
      </c>
      <c r="E6187" s="144">
        <v>13476.68</v>
      </c>
      <c r="F6187" s="144">
        <v>100.94</v>
      </c>
      <c r="G6187" s="144">
        <v>168.33</v>
      </c>
      <c r="H6187" s="144">
        <v>1434.45</v>
      </c>
      <c r="I6187" s="144">
        <v>1703.72</v>
      </c>
    </row>
    <row r="6188" spans="1:9" x14ac:dyDescent="0.2">
      <c r="A6188" s="141" t="s">
        <v>12380</v>
      </c>
      <c r="B6188" s="142" t="s">
        <v>21561</v>
      </c>
      <c r="C6188" s="143">
        <v>116</v>
      </c>
      <c r="D6188" s="143">
        <v>5</v>
      </c>
      <c r="E6188" s="144">
        <v>1000.14</v>
      </c>
      <c r="F6188" s="144">
        <v>137.76</v>
      </c>
      <c r="G6188" s="144">
        <v>420.82</v>
      </c>
      <c r="H6188" s="144">
        <v>106.46</v>
      </c>
      <c r="I6188" s="144">
        <v>665.04</v>
      </c>
    </row>
    <row r="6189" spans="1:9" x14ac:dyDescent="0.2">
      <c r="A6189" s="141" t="s">
        <v>12382</v>
      </c>
      <c r="B6189" s="142" t="s">
        <v>21562</v>
      </c>
      <c r="C6189" s="143">
        <v>424</v>
      </c>
      <c r="D6189" s="143">
        <v>8</v>
      </c>
      <c r="E6189" s="144">
        <v>1427.44</v>
      </c>
      <c r="F6189" s="144">
        <v>503.54</v>
      </c>
      <c r="G6189" s="144">
        <v>673.31</v>
      </c>
      <c r="H6189" s="144">
        <v>151.94</v>
      </c>
      <c r="I6189" s="144">
        <v>1328.79</v>
      </c>
    </row>
    <row r="6190" spans="1:9" x14ac:dyDescent="0.2">
      <c r="A6190" s="141" t="s">
        <v>12384</v>
      </c>
      <c r="B6190" s="142" t="s">
        <v>21563</v>
      </c>
      <c r="C6190" s="143">
        <v>52</v>
      </c>
      <c r="D6190" s="143">
        <v>1</v>
      </c>
      <c r="E6190" s="144">
        <v>830.65</v>
      </c>
      <c r="F6190" s="144">
        <v>61.75</v>
      </c>
      <c r="G6190" s="144">
        <v>84.16</v>
      </c>
      <c r="H6190" s="144">
        <v>88.42</v>
      </c>
      <c r="I6190" s="144">
        <v>234.33</v>
      </c>
    </row>
    <row r="6191" spans="1:9" x14ac:dyDescent="0.2">
      <c r="A6191" s="141" t="s">
        <v>12386</v>
      </c>
      <c r="B6191" s="142" t="s">
        <v>21564</v>
      </c>
      <c r="C6191" s="143">
        <v>207</v>
      </c>
      <c r="D6191" s="143">
        <v>5</v>
      </c>
      <c r="E6191" s="144">
        <v>897.85</v>
      </c>
      <c r="F6191" s="144">
        <v>245.83</v>
      </c>
      <c r="G6191" s="144">
        <v>420.82</v>
      </c>
      <c r="H6191" s="144">
        <v>95.57</v>
      </c>
      <c r="I6191" s="144">
        <v>762.22</v>
      </c>
    </row>
    <row r="6192" spans="1:9" x14ac:dyDescent="0.2">
      <c r="A6192" s="141" t="s">
        <v>12388</v>
      </c>
      <c r="B6192" s="142" t="s">
        <v>21565</v>
      </c>
      <c r="C6192" s="143">
        <v>68</v>
      </c>
      <c r="D6192" s="143">
        <v>0</v>
      </c>
      <c r="E6192" s="144">
        <v>0</v>
      </c>
      <c r="F6192" s="144">
        <v>80.760000000000005</v>
      </c>
      <c r="G6192" s="144">
        <v>0</v>
      </c>
      <c r="H6192" s="144">
        <v>0</v>
      </c>
      <c r="I6192" s="144">
        <v>80.760000000000005</v>
      </c>
    </row>
    <row r="6193" spans="1:9" x14ac:dyDescent="0.2">
      <c r="A6193" s="141" t="s">
        <v>12390</v>
      </c>
      <c r="B6193" s="142" t="s">
        <v>21566</v>
      </c>
      <c r="C6193" s="143">
        <v>982</v>
      </c>
      <c r="D6193" s="143">
        <v>24</v>
      </c>
      <c r="E6193" s="144">
        <v>6826.99</v>
      </c>
      <c r="F6193" s="144">
        <v>1166.23</v>
      </c>
      <c r="G6193" s="144">
        <v>2019.93</v>
      </c>
      <c r="H6193" s="144">
        <v>726.66</v>
      </c>
      <c r="I6193" s="144">
        <v>3912.82</v>
      </c>
    </row>
    <row r="6194" spans="1:9" x14ac:dyDescent="0.2">
      <c r="A6194" s="141" t="s">
        <v>12392</v>
      </c>
      <c r="B6194" s="142" t="s">
        <v>21567</v>
      </c>
      <c r="C6194" s="143">
        <v>4473</v>
      </c>
      <c r="D6194" s="143">
        <v>96</v>
      </c>
      <c r="E6194" s="144">
        <v>93598.24</v>
      </c>
      <c r="F6194" s="144">
        <v>5312.17</v>
      </c>
      <c r="G6194" s="144">
        <v>8079.73</v>
      </c>
      <c r="H6194" s="144">
        <v>9962.5300000000007</v>
      </c>
      <c r="I6194" s="144">
        <v>23354.43</v>
      </c>
    </row>
    <row r="6195" spans="1:9" x14ac:dyDescent="0.2">
      <c r="A6195" s="141" t="s">
        <v>12394</v>
      </c>
      <c r="B6195" s="142" t="s">
        <v>21568</v>
      </c>
      <c r="C6195" s="143">
        <v>3753</v>
      </c>
      <c r="D6195" s="143">
        <v>70</v>
      </c>
      <c r="E6195" s="144">
        <v>27345.43</v>
      </c>
      <c r="F6195" s="144">
        <v>4457.1000000000004</v>
      </c>
      <c r="G6195" s="144">
        <v>5891.46</v>
      </c>
      <c r="H6195" s="144">
        <v>2910.62</v>
      </c>
      <c r="I6195" s="144">
        <v>13259.18</v>
      </c>
    </row>
    <row r="6196" spans="1:9" x14ac:dyDescent="0.2">
      <c r="A6196" s="141" t="s">
        <v>12396</v>
      </c>
      <c r="B6196" s="142" t="s">
        <v>21569</v>
      </c>
      <c r="C6196" s="143">
        <v>78</v>
      </c>
      <c r="D6196" s="143">
        <v>0</v>
      </c>
      <c r="E6196" s="144">
        <v>0</v>
      </c>
      <c r="F6196" s="144">
        <v>92.63</v>
      </c>
      <c r="G6196" s="144">
        <v>0</v>
      </c>
      <c r="H6196" s="144">
        <v>0</v>
      </c>
      <c r="I6196" s="144">
        <v>92.63</v>
      </c>
    </row>
    <row r="6197" spans="1:9" x14ac:dyDescent="0.2">
      <c r="A6197" s="141" t="s">
        <v>12398</v>
      </c>
      <c r="B6197" s="142" t="s">
        <v>21570</v>
      </c>
      <c r="C6197" s="143">
        <v>140</v>
      </c>
      <c r="D6197" s="143">
        <v>3</v>
      </c>
      <c r="E6197" s="144">
        <v>2297.42</v>
      </c>
      <c r="F6197" s="144">
        <v>166.26</v>
      </c>
      <c r="G6197" s="144">
        <v>252.49</v>
      </c>
      <c r="H6197" s="144">
        <v>244.54</v>
      </c>
      <c r="I6197" s="144">
        <v>663.29</v>
      </c>
    </row>
    <row r="6198" spans="1:9" x14ac:dyDescent="0.2">
      <c r="A6198" s="141" t="s">
        <v>12400</v>
      </c>
      <c r="B6198" s="142" t="s">
        <v>21571</v>
      </c>
      <c r="C6198" s="143">
        <v>116</v>
      </c>
      <c r="D6198" s="143">
        <v>10</v>
      </c>
      <c r="E6198" s="144">
        <v>1479.16</v>
      </c>
      <c r="F6198" s="144">
        <v>137.76</v>
      </c>
      <c r="G6198" s="144">
        <v>841.64</v>
      </c>
      <c r="H6198" s="144">
        <v>157.44</v>
      </c>
      <c r="I6198" s="144">
        <v>1136.8399999999999</v>
      </c>
    </row>
    <row r="6199" spans="1:9" x14ac:dyDescent="0.2">
      <c r="A6199" s="141" t="s">
        <v>12402</v>
      </c>
      <c r="B6199" s="142" t="s">
        <v>21572</v>
      </c>
      <c r="C6199" s="143">
        <v>82</v>
      </c>
      <c r="D6199" s="143">
        <v>2</v>
      </c>
      <c r="E6199" s="144">
        <v>391.19</v>
      </c>
      <c r="F6199" s="144">
        <v>97.38</v>
      </c>
      <c r="G6199" s="144">
        <v>168.33</v>
      </c>
      <c r="H6199" s="144">
        <v>41.64</v>
      </c>
      <c r="I6199" s="144">
        <v>307.35000000000002</v>
      </c>
    </row>
    <row r="6200" spans="1:9" x14ac:dyDescent="0.2">
      <c r="A6200" s="141" t="s">
        <v>12404</v>
      </c>
      <c r="B6200" s="142" t="s">
        <v>21573</v>
      </c>
      <c r="C6200" s="143">
        <v>634</v>
      </c>
      <c r="D6200" s="143">
        <v>37</v>
      </c>
      <c r="E6200" s="144">
        <v>10303.16</v>
      </c>
      <c r="F6200" s="144">
        <v>752.94</v>
      </c>
      <c r="G6200" s="144">
        <v>3114.06</v>
      </c>
      <c r="H6200" s="144">
        <v>1096.6600000000001</v>
      </c>
      <c r="I6200" s="144">
        <v>4963.66</v>
      </c>
    </row>
    <row r="6201" spans="1:9" x14ac:dyDescent="0.2">
      <c r="A6201" s="141" t="s">
        <v>12406</v>
      </c>
      <c r="B6201" s="142" t="s">
        <v>21574</v>
      </c>
      <c r="C6201" s="143">
        <v>734</v>
      </c>
      <c r="D6201" s="143">
        <v>13</v>
      </c>
      <c r="E6201" s="144">
        <v>3856.16</v>
      </c>
      <c r="F6201" s="144">
        <v>871.7</v>
      </c>
      <c r="G6201" s="144">
        <v>1094.1300000000001</v>
      </c>
      <c r="H6201" s="144">
        <v>410.45</v>
      </c>
      <c r="I6201" s="144">
        <v>2376.2800000000002</v>
      </c>
    </row>
    <row r="6202" spans="1:9" x14ac:dyDescent="0.2">
      <c r="A6202" s="141" t="s">
        <v>12408</v>
      </c>
      <c r="B6202" s="142" t="s">
        <v>21575</v>
      </c>
      <c r="C6202" s="143">
        <v>34</v>
      </c>
      <c r="D6202" s="143">
        <v>3</v>
      </c>
      <c r="E6202" s="144">
        <v>788.1</v>
      </c>
      <c r="F6202" s="144">
        <v>40.380000000000003</v>
      </c>
      <c r="G6202" s="144">
        <v>252.49</v>
      </c>
      <c r="H6202" s="144">
        <v>83.89</v>
      </c>
      <c r="I6202" s="144">
        <v>376.76</v>
      </c>
    </row>
    <row r="6203" spans="1:9" x14ac:dyDescent="0.2">
      <c r="A6203" s="141" t="s">
        <v>12410</v>
      </c>
      <c r="B6203" s="142" t="s">
        <v>21576</v>
      </c>
      <c r="C6203" s="143">
        <v>101</v>
      </c>
      <c r="D6203" s="143">
        <v>2</v>
      </c>
      <c r="E6203" s="144">
        <v>181.15</v>
      </c>
      <c r="F6203" s="144">
        <v>119.95</v>
      </c>
      <c r="G6203" s="144">
        <v>168.33</v>
      </c>
      <c r="H6203" s="144">
        <v>19.28</v>
      </c>
      <c r="I6203" s="144">
        <v>307.56</v>
      </c>
    </row>
    <row r="6204" spans="1:9" x14ac:dyDescent="0.2">
      <c r="A6204" s="141" t="s">
        <v>12412</v>
      </c>
      <c r="B6204" s="142" t="s">
        <v>21577</v>
      </c>
      <c r="C6204" s="143">
        <v>37</v>
      </c>
      <c r="D6204" s="143">
        <v>2</v>
      </c>
      <c r="E6204" s="144">
        <v>23151</v>
      </c>
      <c r="F6204" s="144">
        <v>43.94</v>
      </c>
      <c r="G6204" s="144">
        <v>168.33</v>
      </c>
      <c r="H6204" s="144">
        <v>2464.1799999999998</v>
      </c>
      <c r="I6204" s="144">
        <v>2676.45</v>
      </c>
    </row>
    <row r="6205" spans="1:9" x14ac:dyDescent="0.2">
      <c r="A6205" s="141" t="s">
        <v>12414</v>
      </c>
      <c r="B6205" s="142" t="s">
        <v>21578</v>
      </c>
      <c r="C6205" s="143">
        <v>105</v>
      </c>
      <c r="D6205" s="143">
        <v>7</v>
      </c>
      <c r="E6205" s="144">
        <v>7016.38</v>
      </c>
      <c r="F6205" s="144">
        <v>124.7</v>
      </c>
      <c r="G6205" s="144">
        <v>589.14</v>
      </c>
      <c r="H6205" s="144">
        <v>746.82</v>
      </c>
      <c r="I6205" s="144">
        <v>1460.66</v>
      </c>
    </row>
    <row r="6206" spans="1:9" x14ac:dyDescent="0.2">
      <c r="A6206" s="141" t="s">
        <v>12416</v>
      </c>
      <c r="B6206" s="142" t="s">
        <v>21579</v>
      </c>
      <c r="C6206" s="143">
        <v>69</v>
      </c>
      <c r="D6206" s="143">
        <v>1</v>
      </c>
      <c r="E6206" s="144">
        <v>186.61</v>
      </c>
      <c r="F6206" s="144">
        <v>81.94</v>
      </c>
      <c r="G6206" s="144">
        <v>84.16</v>
      </c>
      <c r="H6206" s="144">
        <v>19.86</v>
      </c>
      <c r="I6206" s="144">
        <v>185.96</v>
      </c>
    </row>
    <row r="6207" spans="1:9" x14ac:dyDescent="0.2">
      <c r="A6207" s="141" t="s">
        <v>12418</v>
      </c>
      <c r="B6207" s="142" t="s">
        <v>21580</v>
      </c>
      <c r="C6207" s="143">
        <v>52</v>
      </c>
      <c r="D6207" s="143">
        <v>3</v>
      </c>
      <c r="E6207" s="144">
        <v>1153.95</v>
      </c>
      <c r="F6207" s="144">
        <v>61.75</v>
      </c>
      <c r="G6207" s="144">
        <v>252.49</v>
      </c>
      <c r="H6207" s="144">
        <v>122.82</v>
      </c>
      <c r="I6207" s="144">
        <v>437.06</v>
      </c>
    </row>
    <row r="6208" spans="1:9" x14ac:dyDescent="0.2">
      <c r="A6208" s="141" t="s">
        <v>12420</v>
      </c>
      <c r="B6208" s="142" t="s">
        <v>21581</v>
      </c>
      <c r="C6208" s="143">
        <v>95</v>
      </c>
      <c r="D6208" s="143">
        <v>1</v>
      </c>
      <c r="E6208" s="144">
        <v>313.74</v>
      </c>
      <c r="F6208" s="144">
        <v>112.82</v>
      </c>
      <c r="G6208" s="144">
        <v>84.16</v>
      </c>
      <c r="H6208" s="144">
        <v>33.39</v>
      </c>
      <c r="I6208" s="144">
        <v>230.37</v>
      </c>
    </row>
    <row r="6209" spans="1:9" x14ac:dyDescent="0.2">
      <c r="A6209" s="141" t="s">
        <v>12422</v>
      </c>
      <c r="B6209" s="142" t="s">
        <v>21582</v>
      </c>
      <c r="C6209" s="143">
        <v>120</v>
      </c>
      <c r="D6209" s="143">
        <v>3</v>
      </c>
      <c r="E6209" s="144">
        <v>327100.28999999998</v>
      </c>
      <c r="F6209" s="144">
        <v>142.51</v>
      </c>
      <c r="G6209" s="144">
        <v>252.49</v>
      </c>
      <c r="H6209" s="144">
        <v>34816.300000000003</v>
      </c>
      <c r="I6209" s="144">
        <v>35211.300000000003</v>
      </c>
    </row>
    <row r="6210" spans="1:9" x14ac:dyDescent="0.2">
      <c r="A6210" s="141" t="s">
        <v>12424</v>
      </c>
      <c r="B6210" s="142" t="s">
        <v>21583</v>
      </c>
      <c r="C6210" s="143">
        <v>789</v>
      </c>
      <c r="D6210" s="143">
        <v>15</v>
      </c>
      <c r="E6210" s="144">
        <v>12349.01</v>
      </c>
      <c r="F6210" s="144">
        <v>937.02</v>
      </c>
      <c r="G6210" s="144">
        <v>1262.46</v>
      </c>
      <c r="H6210" s="144">
        <v>1314.42</v>
      </c>
      <c r="I6210" s="144">
        <v>3513.9</v>
      </c>
    </row>
    <row r="6211" spans="1:9" x14ac:dyDescent="0.2">
      <c r="A6211" s="141" t="s">
        <v>12426</v>
      </c>
      <c r="B6211" s="142" t="s">
        <v>21584</v>
      </c>
      <c r="C6211" s="143">
        <v>56</v>
      </c>
      <c r="D6211" s="143">
        <v>0</v>
      </c>
      <c r="E6211" s="144">
        <v>0</v>
      </c>
      <c r="F6211" s="144">
        <v>66.5</v>
      </c>
      <c r="G6211" s="144">
        <v>0</v>
      </c>
      <c r="H6211" s="144">
        <v>0</v>
      </c>
      <c r="I6211" s="144">
        <v>66.5</v>
      </c>
    </row>
    <row r="6212" spans="1:9" x14ac:dyDescent="0.2">
      <c r="A6212" s="141" t="s">
        <v>12428</v>
      </c>
      <c r="B6212" s="142" t="s">
        <v>21585</v>
      </c>
      <c r="C6212" s="143">
        <v>687</v>
      </c>
      <c r="D6212" s="143">
        <v>23</v>
      </c>
      <c r="E6212" s="144">
        <v>8676.2999999999993</v>
      </c>
      <c r="F6212" s="144">
        <v>815.89</v>
      </c>
      <c r="G6212" s="144">
        <v>1935.77</v>
      </c>
      <c r="H6212" s="144">
        <v>923.5</v>
      </c>
      <c r="I6212" s="144">
        <v>3675.16</v>
      </c>
    </row>
    <row r="6213" spans="1:9" x14ac:dyDescent="0.2">
      <c r="A6213" s="141" t="s">
        <v>12430</v>
      </c>
      <c r="B6213" s="142" t="s">
        <v>21586</v>
      </c>
      <c r="C6213" s="143">
        <v>609</v>
      </c>
      <c r="D6213" s="143">
        <v>20</v>
      </c>
      <c r="E6213" s="144">
        <v>8501.51</v>
      </c>
      <c r="F6213" s="144">
        <v>723.26</v>
      </c>
      <c r="G6213" s="144">
        <v>1683.28</v>
      </c>
      <c r="H6213" s="144">
        <v>904.9</v>
      </c>
      <c r="I6213" s="144">
        <v>3311.44</v>
      </c>
    </row>
    <row r="6214" spans="1:9" x14ac:dyDescent="0.2">
      <c r="A6214" s="141" t="s">
        <v>12432</v>
      </c>
      <c r="B6214" s="142" t="s">
        <v>21587</v>
      </c>
      <c r="C6214" s="143">
        <v>374</v>
      </c>
      <c r="D6214" s="143">
        <v>10</v>
      </c>
      <c r="E6214" s="144">
        <v>1798.38</v>
      </c>
      <c r="F6214" s="144">
        <v>444.17</v>
      </c>
      <c r="G6214" s="144">
        <v>841.64</v>
      </c>
      <c r="H6214" s="144">
        <v>191.42</v>
      </c>
      <c r="I6214" s="144">
        <v>1477.23</v>
      </c>
    </row>
    <row r="6215" spans="1:9" x14ac:dyDescent="0.2">
      <c r="A6215" s="141" t="s">
        <v>12434</v>
      </c>
      <c r="B6215" s="142" t="s">
        <v>21588</v>
      </c>
      <c r="C6215" s="143">
        <v>2578</v>
      </c>
      <c r="D6215" s="143">
        <v>40</v>
      </c>
      <c r="E6215" s="144">
        <v>351202.04</v>
      </c>
      <c r="F6215" s="144">
        <v>3061.66</v>
      </c>
      <c r="G6215" s="144">
        <v>3366.55</v>
      </c>
      <c r="H6215" s="144">
        <v>37381.67</v>
      </c>
      <c r="I6215" s="144">
        <v>43809.88</v>
      </c>
    </row>
    <row r="6216" spans="1:9" x14ac:dyDescent="0.2">
      <c r="A6216" s="141" t="s">
        <v>12436</v>
      </c>
      <c r="B6216" s="142" t="s">
        <v>21589</v>
      </c>
      <c r="C6216" s="143">
        <v>84</v>
      </c>
      <c r="D6216" s="143">
        <v>4</v>
      </c>
      <c r="E6216" s="144">
        <v>261.61</v>
      </c>
      <c r="F6216" s="144">
        <v>99.76</v>
      </c>
      <c r="G6216" s="144">
        <v>336.66</v>
      </c>
      <c r="H6216" s="144">
        <v>27.85</v>
      </c>
      <c r="I6216" s="144">
        <v>464.27</v>
      </c>
    </row>
    <row r="6217" spans="1:9" x14ac:dyDescent="0.2">
      <c r="A6217" s="141" t="s">
        <v>12438</v>
      </c>
      <c r="B6217" s="142" t="s">
        <v>21590</v>
      </c>
      <c r="C6217" s="143">
        <v>317</v>
      </c>
      <c r="D6217" s="143">
        <v>12</v>
      </c>
      <c r="E6217" s="144">
        <v>5764.05</v>
      </c>
      <c r="F6217" s="144">
        <v>376.47</v>
      </c>
      <c r="G6217" s="144">
        <v>1009.97</v>
      </c>
      <c r="H6217" s="144">
        <v>613.52</v>
      </c>
      <c r="I6217" s="144">
        <v>1999.96</v>
      </c>
    </row>
    <row r="6218" spans="1:9" x14ac:dyDescent="0.2">
      <c r="A6218" s="141" t="s">
        <v>12440</v>
      </c>
      <c r="B6218" s="142" t="s">
        <v>21591</v>
      </c>
      <c r="C6218" s="143">
        <v>108</v>
      </c>
      <c r="D6218" s="143">
        <v>0</v>
      </c>
      <c r="E6218" s="144">
        <v>0</v>
      </c>
      <c r="F6218" s="144">
        <v>128.26</v>
      </c>
      <c r="G6218" s="144">
        <v>0</v>
      </c>
      <c r="H6218" s="144">
        <v>0</v>
      </c>
      <c r="I6218" s="144">
        <v>128.26</v>
      </c>
    </row>
    <row r="6219" spans="1:9" x14ac:dyDescent="0.2">
      <c r="A6219" s="141" t="s">
        <v>12442</v>
      </c>
      <c r="B6219" s="142" t="s">
        <v>21592</v>
      </c>
      <c r="C6219" s="143">
        <v>63</v>
      </c>
      <c r="D6219" s="143">
        <v>0</v>
      </c>
      <c r="E6219" s="144">
        <v>0</v>
      </c>
      <c r="F6219" s="144">
        <v>74.819999999999993</v>
      </c>
      <c r="G6219" s="144">
        <v>0</v>
      </c>
      <c r="H6219" s="144">
        <v>0</v>
      </c>
      <c r="I6219" s="144">
        <v>74.819999999999993</v>
      </c>
    </row>
    <row r="6220" spans="1:9" x14ac:dyDescent="0.2">
      <c r="A6220" s="141" t="s">
        <v>12444</v>
      </c>
      <c r="B6220" s="142" t="s">
        <v>21593</v>
      </c>
      <c r="C6220" s="143">
        <v>55</v>
      </c>
      <c r="D6220" s="143">
        <v>2</v>
      </c>
      <c r="E6220" s="144">
        <v>479.85</v>
      </c>
      <c r="F6220" s="144">
        <v>65.319999999999993</v>
      </c>
      <c r="G6220" s="144">
        <v>168.33</v>
      </c>
      <c r="H6220" s="144">
        <v>51.07</v>
      </c>
      <c r="I6220" s="144">
        <v>284.72000000000003</v>
      </c>
    </row>
    <row r="6221" spans="1:9" x14ac:dyDescent="0.2">
      <c r="A6221" s="141" t="s">
        <v>12446</v>
      </c>
      <c r="B6221" s="142" t="s">
        <v>21594</v>
      </c>
      <c r="C6221" s="143">
        <v>555</v>
      </c>
      <c r="D6221" s="143">
        <v>7</v>
      </c>
      <c r="E6221" s="144">
        <v>1405</v>
      </c>
      <c r="F6221" s="144">
        <v>659.12</v>
      </c>
      <c r="G6221" s="144">
        <v>589.14</v>
      </c>
      <c r="H6221" s="144">
        <v>149.54</v>
      </c>
      <c r="I6221" s="144">
        <v>1397.8</v>
      </c>
    </row>
    <row r="6222" spans="1:9" x14ac:dyDescent="0.2">
      <c r="A6222" s="141" t="s">
        <v>12448</v>
      </c>
      <c r="B6222" s="142" t="s">
        <v>21595</v>
      </c>
      <c r="C6222" s="143">
        <v>87</v>
      </c>
      <c r="D6222" s="143">
        <v>3</v>
      </c>
      <c r="E6222" s="144">
        <v>277.20999999999998</v>
      </c>
      <c r="F6222" s="144">
        <v>103.32</v>
      </c>
      <c r="G6222" s="144">
        <v>252.49</v>
      </c>
      <c r="H6222" s="144">
        <v>29.5</v>
      </c>
      <c r="I6222" s="144">
        <v>385.31</v>
      </c>
    </row>
    <row r="6223" spans="1:9" x14ac:dyDescent="0.2">
      <c r="A6223" s="141" t="s">
        <v>12450</v>
      </c>
      <c r="B6223" s="142" t="s">
        <v>21596</v>
      </c>
      <c r="C6223" s="143">
        <v>42</v>
      </c>
      <c r="D6223" s="143">
        <v>1</v>
      </c>
      <c r="E6223" s="144">
        <v>37.32</v>
      </c>
      <c r="F6223" s="144">
        <v>49.88</v>
      </c>
      <c r="G6223" s="144">
        <v>84.16</v>
      </c>
      <c r="H6223" s="144">
        <v>3.98</v>
      </c>
      <c r="I6223" s="144">
        <v>138.02000000000001</v>
      </c>
    </row>
    <row r="6224" spans="1:9" x14ac:dyDescent="0.2">
      <c r="A6224" s="141" t="s">
        <v>12452</v>
      </c>
      <c r="B6224" s="142" t="s">
        <v>21597</v>
      </c>
      <c r="C6224" s="143">
        <v>52</v>
      </c>
      <c r="D6224" s="143">
        <v>0</v>
      </c>
      <c r="E6224" s="144">
        <v>0</v>
      </c>
      <c r="F6224" s="144">
        <v>61.75</v>
      </c>
      <c r="G6224" s="144">
        <v>0</v>
      </c>
      <c r="H6224" s="144">
        <v>0</v>
      </c>
      <c r="I6224" s="144">
        <v>61.75</v>
      </c>
    </row>
    <row r="6225" spans="1:9" x14ac:dyDescent="0.2">
      <c r="A6225" s="141" t="s">
        <v>12454</v>
      </c>
      <c r="B6225" s="142" t="s">
        <v>21598</v>
      </c>
      <c r="C6225" s="143">
        <v>82</v>
      </c>
      <c r="D6225" s="143">
        <v>1</v>
      </c>
      <c r="E6225" s="144">
        <v>461.58</v>
      </c>
      <c r="F6225" s="144">
        <v>97.38</v>
      </c>
      <c r="G6225" s="144">
        <v>84.16</v>
      </c>
      <c r="H6225" s="144">
        <v>49.13</v>
      </c>
      <c r="I6225" s="144">
        <v>230.67</v>
      </c>
    </row>
    <row r="6226" spans="1:9" x14ac:dyDescent="0.2">
      <c r="A6226" s="141" t="s">
        <v>12456</v>
      </c>
      <c r="B6226" s="142" t="s">
        <v>21599</v>
      </c>
      <c r="C6226" s="143">
        <v>74</v>
      </c>
      <c r="D6226" s="143">
        <v>0</v>
      </c>
      <c r="E6226" s="144">
        <v>0</v>
      </c>
      <c r="F6226" s="144">
        <v>87.88</v>
      </c>
      <c r="G6226" s="144">
        <v>0</v>
      </c>
      <c r="H6226" s="144">
        <v>0</v>
      </c>
      <c r="I6226" s="144">
        <v>87.88</v>
      </c>
    </row>
    <row r="6227" spans="1:9" x14ac:dyDescent="0.2">
      <c r="A6227" s="141" t="s">
        <v>12458</v>
      </c>
      <c r="B6227" s="142" t="s">
        <v>21600</v>
      </c>
      <c r="C6227" s="143">
        <v>118</v>
      </c>
      <c r="D6227" s="143">
        <v>2</v>
      </c>
      <c r="E6227" s="144">
        <v>26670.53</v>
      </c>
      <c r="F6227" s="144">
        <v>140.13999999999999</v>
      </c>
      <c r="G6227" s="144">
        <v>168.33</v>
      </c>
      <c r="H6227" s="144">
        <v>2838.79</v>
      </c>
      <c r="I6227" s="144">
        <v>3147.26</v>
      </c>
    </row>
    <row r="6228" spans="1:9" x14ac:dyDescent="0.2">
      <c r="A6228" s="141" t="s">
        <v>12460</v>
      </c>
      <c r="B6228" s="142" t="s">
        <v>21601</v>
      </c>
      <c r="C6228" s="143">
        <v>137</v>
      </c>
      <c r="D6228" s="143">
        <v>0</v>
      </c>
      <c r="E6228" s="144">
        <v>0</v>
      </c>
      <c r="F6228" s="144">
        <v>162.69999999999999</v>
      </c>
      <c r="G6228" s="144">
        <v>0</v>
      </c>
      <c r="H6228" s="144">
        <v>0</v>
      </c>
      <c r="I6228" s="144">
        <v>162.69999999999999</v>
      </c>
    </row>
    <row r="6229" spans="1:9" x14ac:dyDescent="0.2">
      <c r="A6229" s="141" t="s">
        <v>12462</v>
      </c>
      <c r="B6229" s="142" t="s">
        <v>21602</v>
      </c>
      <c r="C6229" s="143">
        <v>178</v>
      </c>
      <c r="D6229" s="143">
        <v>2</v>
      </c>
      <c r="E6229" s="144">
        <v>468.58</v>
      </c>
      <c r="F6229" s="144">
        <v>211.39</v>
      </c>
      <c r="G6229" s="144">
        <v>168.33</v>
      </c>
      <c r="H6229" s="144">
        <v>49.87</v>
      </c>
      <c r="I6229" s="144">
        <v>429.59</v>
      </c>
    </row>
    <row r="6230" spans="1:9" x14ac:dyDescent="0.2">
      <c r="A6230" s="141" t="s">
        <v>12464</v>
      </c>
      <c r="B6230" s="142" t="s">
        <v>21603</v>
      </c>
      <c r="C6230" s="143">
        <v>141</v>
      </c>
      <c r="D6230" s="143">
        <v>3</v>
      </c>
      <c r="E6230" s="144">
        <v>511.69</v>
      </c>
      <c r="F6230" s="144">
        <v>167.46</v>
      </c>
      <c r="G6230" s="144">
        <v>252.49</v>
      </c>
      <c r="H6230" s="144">
        <v>54.46</v>
      </c>
      <c r="I6230" s="144">
        <v>474.41</v>
      </c>
    </row>
    <row r="6231" spans="1:9" x14ac:dyDescent="0.2">
      <c r="A6231" s="141" t="s">
        <v>12466</v>
      </c>
      <c r="B6231" s="142" t="s">
        <v>21604</v>
      </c>
      <c r="C6231" s="143">
        <v>782</v>
      </c>
      <c r="D6231" s="143">
        <v>16</v>
      </c>
      <c r="E6231" s="144">
        <v>55700.41</v>
      </c>
      <c r="F6231" s="144">
        <v>928.71</v>
      </c>
      <c r="G6231" s="144">
        <v>1346.62</v>
      </c>
      <c r="H6231" s="144">
        <v>5928.71</v>
      </c>
      <c r="I6231" s="144">
        <v>8204.0400000000009</v>
      </c>
    </row>
    <row r="6232" spans="1:9" x14ac:dyDescent="0.2">
      <c r="A6232" s="141" t="s">
        <v>12468</v>
      </c>
      <c r="B6232" s="142" t="s">
        <v>21605</v>
      </c>
      <c r="C6232" s="143">
        <v>209</v>
      </c>
      <c r="D6232" s="143">
        <v>5</v>
      </c>
      <c r="E6232" s="144">
        <v>3282.28</v>
      </c>
      <c r="F6232" s="144">
        <v>248.21</v>
      </c>
      <c r="G6232" s="144">
        <v>420.82</v>
      </c>
      <c r="H6232" s="144">
        <v>349.36</v>
      </c>
      <c r="I6232" s="144">
        <v>1018.39</v>
      </c>
    </row>
    <row r="6233" spans="1:9" x14ac:dyDescent="0.2">
      <c r="A6233" s="141" t="s">
        <v>12470</v>
      </c>
      <c r="B6233" s="142" t="s">
        <v>21606</v>
      </c>
      <c r="C6233" s="143">
        <v>74</v>
      </c>
      <c r="D6233" s="143">
        <v>16</v>
      </c>
      <c r="E6233" s="144">
        <v>4008.41</v>
      </c>
      <c r="F6233" s="144">
        <v>87.88</v>
      </c>
      <c r="G6233" s="144">
        <v>1346.62</v>
      </c>
      <c r="H6233" s="144">
        <v>426.66</v>
      </c>
      <c r="I6233" s="144">
        <v>1861.16</v>
      </c>
    </row>
    <row r="6234" spans="1:9" x14ac:dyDescent="0.2">
      <c r="A6234" s="141" t="s">
        <v>12472</v>
      </c>
      <c r="B6234" s="142" t="s">
        <v>21607</v>
      </c>
      <c r="C6234" s="143">
        <v>29</v>
      </c>
      <c r="D6234" s="143">
        <v>1</v>
      </c>
      <c r="E6234" s="144">
        <v>10385.5</v>
      </c>
      <c r="F6234" s="144">
        <v>34.44</v>
      </c>
      <c r="G6234" s="144">
        <v>84.16</v>
      </c>
      <c r="H6234" s="144">
        <v>1105.42</v>
      </c>
      <c r="I6234" s="144">
        <v>1224.02</v>
      </c>
    </row>
    <row r="6235" spans="1:9" x14ac:dyDescent="0.2">
      <c r="A6235" s="141" t="s">
        <v>12474</v>
      </c>
      <c r="B6235" s="142" t="s">
        <v>21608</v>
      </c>
      <c r="C6235" s="143">
        <v>155</v>
      </c>
      <c r="D6235" s="143">
        <v>6</v>
      </c>
      <c r="E6235" s="144">
        <v>18193.52</v>
      </c>
      <c r="F6235" s="144">
        <v>184.08</v>
      </c>
      <c r="G6235" s="144">
        <v>504.98</v>
      </c>
      <c r="H6235" s="144">
        <v>1936.5</v>
      </c>
      <c r="I6235" s="144">
        <v>2625.56</v>
      </c>
    </row>
    <row r="6236" spans="1:9" x14ac:dyDescent="0.2">
      <c r="A6236" s="141" t="s">
        <v>12476</v>
      </c>
      <c r="B6236" s="142" t="s">
        <v>21609</v>
      </c>
      <c r="C6236" s="143">
        <v>81</v>
      </c>
      <c r="D6236" s="143">
        <v>0</v>
      </c>
      <c r="E6236" s="144">
        <v>0</v>
      </c>
      <c r="F6236" s="144">
        <v>96.2</v>
      </c>
      <c r="G6236" s="144">
        <v>0</v>
      </c>
      <c r="H6236" s="144">
        <v>0</v>
      </c>
      <c r="I6236" s="144">
        <v>96.2</v>
      </c>
    </row>
    <row r="6237" spans="1:9" x14ac:dyDescent="0.2">
      <c r="A6237" s="141" t="s">
        <v>12478</v>
      </c>
      <c r="B6237" s="142" t="s">
        <v>21610</v>
      </c>
      <c r="C6237" s="143">
        <v>200</v>
      </c>
      <c r="D6237" s="143">
        <v>2</v>
      </c>
      <c r="E6237" s="144">
        <v>381.35</v>
      </c>
      <c r="F6237" s="144">
        <v>237.52</v>
      </c>
      <c r="G6237" s="144">
        <v>168.33</v>
      </c>
      <c r="H6237" s="144">
        <v>40.590000000000003</v>
      </c>
      <c r="I6237" s="144">
        <v>446.44</v>
      </c>
    </row>
    <row r="6238" spans="1:9" x14ac:dyDescent="0.2">
      <c r="A6238" s="141" t="s">
        <v>12480</v>
      </c>
      <c r="B6238" s="142" t="s">
        <v>21611</v>
      </c>
      <c r="C6238" s="143">
        <v>271</v>
      </c>
      <c r="D6238" s="143">
        <v>9</v>
      </c>
      <c r="E6238" s="144">
        <v>2969.97</v>
      </c>
      <c r="F6238" s="144">
        <v>321.83999999999997</v>
      </c>
      <c r="G6238" s="144">
        <v>757.47</v>
      </c>
      <c r="H6238" s="144">
        <v>316.12</v>
      </c>
      <c r="I6238" s="144">
        <v>1395.43</v>
      </c>
    </row>
    <row r="6239" spans="1:9" x14ac:dyDescent="0.2">
      <c r="A6239" s="141" t="s">
        <v>12482</v>
      </c>
      <c r="B6239" s="142" t="s">
        <v>21612</v>
      </c>
      <c r="C6239" s="143">
        <v>457</v>
      </c>
      <c r="D6239" s="143">
        <v>8</v>
      </c>
      <c r="E6239" s="144">
        <v>2447.9899999999998</v>
      </c>
      <c r="F6239" s="144">
        <v>542.74</v>
      </c>
      <c r="G6239" s="144">
        <v>673.31</v>
      </c>
      <c r="H6239" s="144">
        <v>260.56</v>
      </c>
      <c r="I6239" s="144">
        <v>1476.61</v>
      </c>
    </row>
    <row r="6240" spans="1:9" x14ac:dyDescent="0.2">
      <c r="A6240" s="141" t="s">
        <v>12484</v>
      </c>
      <c r="B6240" s="142" t="s">
        <v>21613</v>
      </c>
      <c r="C6240" s="143">
        <v>105</v>
      </c>
      <c r="D6240" s="143">
        <v>0</v>
      </c>
      <c r="E6240" s="144">
        <v>0</v>
      </c>
      <c r="F6240" s="144">
        <v>124.7</v>
      </c>
      <c r="G6240" s="144">
        <v>0</v>
      </c>
      <c r="H6240" s="144">
        <v>0</v>
      </c>
      <c r="I6240" s="144">
        <v>124.7</v>
      </c>
    </row>
    <row r="6241" spans="1:9" x14ac:dyDescent="0.2">
      <c r="A6241" s="141" t="s">
        <v>12486</v>
      </c>
      <c r="B6241" s="142" t="s">
        <v>21614</v>
      </c>
      <c r="C6241" s="143">
        <v>40</v>
      </c>
      <c r="D6241" s="143">
        <v>0</v>
      </c>
      <c r="E6241" s="144">
        <v>0</v>
      </c>
      <c r="F6241" s="144">
        <v>47.5</v>
      </c>
      <c r="G6241" s="144">
        <v>0</v>
      </c>
      <c r="H6241" s="144">
        <v>0</v>
      </c>
      <c r="I6241" s="144">
        <v>47.5</v>
      </c>
    </row>
    <row r="6242" spans="1:9" x14ac:dyDescent="0.2">
      <c r="A6242" s="141" t="s">
        <v>12488</v>
      </c>
      <c r="B6242" s="142" t="s">
        <v>21615</v>
      </c>
      <c r="C6242" s="143">
        <v>92</v>
      </c>
      <c r="D6242" s="143">
        <v>5</v>
      </c>
      <c r="E6242" s="144">
        <v>3875.79</v>
      </c>
      <c r="F6242" s="144">
        <v>109.26</v>
      </c>
      <c r="G6242" s="144">
        <v>420.82</v>
      </c>
      <c r="H6242" s="144">
        <v>412.54</v>
      </c>
      <c r="I6242" s="144">
        <v>942.62</v>
      </c>
    </row>
    <row r="6243" spans="1:9" x14ac:dyDescent="0.2">
      <c r="A6243" s="141" t="s">
        <v>12490</v>
      </c>
      <c r="B6243" s="142" t="s">
        <v>21616</v>
      </c>
      <c r="C6243" s="143">
        <v>433</v>
      </c>
      <c r="D6243" s="143">
        <v>14</v>
      </c>
      <c r="E6243" s="144">
        <v>16451.95</v>
      </c>
      <c r="F6243" s="144">
        <v>514.23</v>
      </c>
      <c r="G6243" s="144">
        <v>1178.3</v>
      </c>
      <c r="H6243" s="144">
        <v>1751.14</v>
      </c>
      <c r="I6243" s="144">
        <v>3443.67</v>
      </c>
    </row>
    <row r="6244" spans="1:9" x14ac:dyDescent="0.2">
      <c r="A6244" s="141" t="s">
        <v>12492</v>
      </c>
      <c r="B6244" s="142" t="s">
        <v>21617</v>
      </c>
      <c r="C6244" s="143">
        <v>154</v>
      </c>
      <c r="D6244" s="143">
        <v>1</v>
      </c>
      <c r="E6244" s="144">
        <v>76.930000000000007</v>
      </c>
      <c r="F6244" s="144">
        <v>182.89</v>
      </c>
      <c r="G6244" s="144">
        <v>84.16</v>
      </c>
      <c r="H6244" s="144">
        <v>8.19</v>
      </c>
      <c r="I6244" s="144">
        <v>275.24</v>
      </c>
    </row>
    <row r="6245" spans="1:9" x14ac:dyDescent="0.2">
      <c r="A6245" s="141" t="s">
        <v>12494</v>
      </c>
      <c r="B6245" s="142" t="s">
        <v>21618</v>
      </c>
      <c r="C6245" s="143">
        <v>293</v>
      </c>
      <c r="D6245" s="143">
        <v>11</v>
      </c>
      <c r="E6245" s="144">
        <v>4774.1099999999997</v>
      </c>
      <c r="F6245" s="144">
        <v>347.97</v>
      </c>
      <c r="G6245" s="144">
        <v>925.8</v>
      </c>
      <c r="H6245" s="144">
        <v>508.15</v>
      </c>
      <c r="I6245" s="144">
        <v>1781.92</v>
      </c>
    </row>
    <row r="6246" spans="1:9" x14ac:dyDescent="0.2">
      <c r="A6246" s="141" t="s">
        <v>12496</v>
      </c>
      <c r="B6246" s="142" t="s">
        <v>21619</v>
      </c>
      <c r="C6246" s="143">
        <v>163</v>
      </c>
      <c r="D6246" s="143">
        <v>4</v>
      </c>
      <c r="E6246" s="144">
        <v>9257.2099999999991</v>
      </c>
      <c r="F6246" s="144">
        <v>193.58</v>
      </c>
      <c r="G6246" s="144">
        <v>336.66</v>
      </c>
      <c r="H6246" s="144">
        <v>985.33</v>
      </c>
      <c r="I6246" s="144">
        <v>1515.57</v>
      </c>
    </row>
    <row r="6247" spans="1:9" x14ac:dyDescent="0.2">
      <c r="A6247" s="141" t="s">
        <v>12498</v>
      </c>
      <c r="B6247" s="142" t="s">
        <v>21620</v>
      </c>
      <c r="C6247" s="143">
        <v>98</v>
      </c>
      <c r="D6247" s="143">
        <v>8</v>
      </c>
      <c r="E6247" s="144">
        <v>2577.12</v>
      </c>
      <c r="F6247" s="144">
        <v>116.38</v>
      </c>
      <c r="G6247" s="144">
        <v>673.31</v>
      </c>
      <c r="H6247" s="144">
        <v>274.3</v>
      </c>
      <c r="I6247" s="144">
        <v>1063.99</v>
      </c>
    </row>
    <row r="6248" spans="1:9" x14ac:dyDescent="0.2">
      <c r="A6248" s="141" t="s">
        <v>12500</v>
      </c>
      <c r="B6248" s="142" t="s">
        <v>21621</v>
      </c>
      <c r="C6248" s="143">
        <v>378</v>
      </c>
      <c r="D6248" s="143">
        <v>8</v>
      </c>
      <c r="E6248" s="144">
        <v>1566.07</v>
      </c>
      <c r="F6248" s="144">
        <v>448.91</v>
      </c>
      <c r="G6248" s="144">
        <v>673.31</v>
      </c>
      <c r="H6248" s="144">
        <v>166.69</v>
      </c>
      <c r="I6248" s="144">
        <v>1288.9100000000001</v>
      </c>
    </row>
    <row r="6249" spans="1:9" x14ac:dyDescent="0.2">
      <c r="A6249" s="141" t="s">
        <v>12502</v>
      </c>
      <c r="B6249" s="142" t="s">
        <v>21622</v>
      </c>
      <c r="C6249" s="143">
        <v>201</v>
      </c>
      <c r="D6249" s="143">
        <v>13</v>
      </c>
      <c r="E6249" s="144">
        <v>5015.68</v>
      </c>
      <c r="F6249" s="144">
        <v>238.71</v>
      </c>
      <c r="G6249" s="144">
        <v>1094.1300000000001</v>
      </c>
      <c r="H6249" s="144">
        <v>533.86</v>
      </c>
      <c r="I6249" s="144">
        <v>1866.7</v>
      </c>
    </row>
    <row r="6250" spans="1:9" x14ac:dyDescent="0.2">
      <c r="A6250" s="141" t="s">
        <v>12504</v>
      </c>
      <c r="B6250" s="142" t="s">
        <v>21623</v>
      </c>
      <c r="C6250" s="143">
        <v>138</v>
      </c>
      <c r="D6250" s="143">
        <v>0</v>
      </c>
      <c r="E6250" s="144">
        <v>0</v>
      </c>
      <c r="F6250" s="144">
        <v>163.89</v>
      </c>
      <c r="G6250" s="144">
        <v>0</v>
      </c>
      <c r="H6250" s="144">
        <v>0</v>
      </c>
      <c r="I6250" s="144">
        <v>163.89</v>
      </c>
    </row>
    <row r="6251" spans="1:9" x14ac:dyDescent="0.2">
      <c r="A6251" s="141" t="s">
        <v>12506</v>
      </c>
      <c r="B6251" s="142" t="s">
        <v>21624</v>
      </c>
      <c r="C6251" s="143">
        <v>253</v>
      </c>
      <c r="D6251" s="143">
        <v>1</v>
      </c>
      <c r="E6251" s="144">
        <v>186.61</v>
      </c>
      <c r="F6251" s="144">
        <v>300.45999999999998</v>
      </c>
      <c r="G6251" s="144">
        <v>84.16</v>
      </c>
      <c r="H6251" s="144">
        <v>19.86</v>
      </c>
      <c r="I6251" s="144">
        <v>404.48</v>
      </c>
    </row>
    <row r="6252" spans="1:9" x14ac:dyDescent="0.2">
      <c r="A6252" s="141" t="s">
        <v>12508</v>
      </c>
      <c r="B6252" s="142" t="s">
        <v>21625</v>
      </c>
      <c r="C6252" s="143">
        <v>79</v>
      </c>
      <c r="D6252" s="143">
        <v>4</v>
      </c>
      <c r="E6252" s="144">
        <v>824.65</v>
      </c>
      <c r="F6252" s="144">
        <v>93.82</v>
      </c>
      <c r="G6252" s="144">
        <v>336.66</v>
      </c>
      <c r="H6252" s="144">
        <v>87.78</v>
      </c>
      <c r="I6252" s="144">
        <v>518.26</v>
      </c>
    </row>
    <row r="6253" spans="1:9" x14ac:dyDescent="0.2">
      <c r="A6253" s="141" t="s">
        <v>12510</v>
      </c>
      <c r="B6253" s="142" t="s">
        <v>21626</v>
      </c>
      <c r="C6253" s="143">
        <v>1771</v>
      </c>
      <c r="D6253" s="143">
        <v>27</v>
      </c>
      <c r="E6253" s="144">
        <v>8483.91</v>
      </c>
      <c r="F6253" s="144">
        <v>2103.2600000000002</v>
      </c>
      <c r="G6253" s="144">
        <v>2272.42</v>
      </c>
      <c r="H6253" s="144">
        <v>903.02</v>
      </c>
      <c r="I6253" s="144">
        <v>5278.7</v>
      </c>
    </row>
    <row r="6254" spans="1:9" x14ac:dyDescent="0.2">
      <c r="A6254" s="141" t="s">
        <v>12512</v>
      </c>
      <c r="B6254" s="142" t="s">
        <v>21627</v>
      </c>
      <c r="C6254" s="143">
        <v>110</v>
      </c>
      <c r="D6254" s="143">
        <v>1</v>
      </c>
      <c r="E6254" s="144">
        <v>1824.67</v>
      </c>
      <c r="F6254" s="144">
        <v>130.63999999999999</v>
      </c>
      <c r="G6254" s="144">
        <v>84.16</v>
      </c>
      <c r="H6254" s="144">
        <v>194.22</v>
      </c>
      <c r="I6254" s="144">
        <v>409.02</v>
      </c>
    </row>
    <row r="6255" spans="1:9" x14ac:dyDescent="0.2">
      <c r="A6255" s="141" t="s">
        <v>12514</v>
      </c>
      <c r="B6255" s="142" t="s">
        <v>21628</v>
      </c>
      <c r="C6255" s="143">
        <v>91</v>
      </c>
      <c r="D6255" s="143">
        <v>1</v>
      </c>
      <c r="E6255" s="144">
        <v>217.97</v>
      </c>
      <c r="F6255" s="144">
        <v>108.07</v>
      </c>
      <c r="G6255" s="144">
        <v>84.16</v>
      </c>
      <c r="H6255" s="144">
        <v>23.2</v>
      </c>
      <c r="I6255" s="144">
        <v>215.43</v>
      </c>
    </row>
    <row r="6256" spans="1:9" x14ac:dyDescent="0.2">
      <c r="A6256" s="141" t="s">
        <v>12516</v>
      </c>
      <c r="B6256" s="142" t="s">
        <v>21629</v>
      </c>
      <c r="C6256" s="143">
        <v>73</v>
      </c>
      <c r="D6256" s="143">
        <v>1</v>
      </c>
      <c r="E6256" s="144">
        <v>37.32</v>
      </c>
      <c r="F6256" s="144">
        <v>86.7</v>
      </c>
      <c r="G6256" s="144">
        <v>84.16</v>
      </c>
      <c r="H6256" s="144">
        <v>3.98</v>
      </c>
      <c r="I6256" s="144">
        <v>174.84</v>
      </c>
    </row>
    <row r="6257" spans="1:9" x14ac:dyDescent="0.2">
      <c r="A6257" s="141" t="s">
        <v>12518</v>
      </c>
      <c r="B6257" s="142" t="s">
        <v>21630</v>
      </c>
      <c r="C6257" s="143">
        <v>407</v>
      </c>
      <c r="D6257" s="143">
        <v>3</v>
      </c>
      <c r="E6257" s="144">
        <v>675.82</v>
      </c>
      <c r="F6257" s="144">
        <v>483.36</v>
      </c>
      <c r="G6257" s="144">
        <v>252.49</v>
      </c>
      <c r="H6257" s="144">
        <v>71.94</v>
      </c>
      <c r="I6257" s="144">
        <v>807.79</v>
      </c>
    </row>
    <row r="6258" spans="1:9" x14ac:dyDescent="0.2">
      <c r="A6258" s="141" t="s">
        <v>12520</v>
      </c>
      <c r="B6258" s="142" t="s">
        <v>21631</v>
      </c>
      <c r="C6258" s="143">
        <v>61</v>
      </c>
      <c r="D6258" s="143">
        <v>0</v>
      </c>
      <c r="E6258" s="144">
        <v>0</v>
      </c>
      <c r="F6258" s="144">
        <v>72.45</v>
      </c>
      <c r="G6258" s="144">
        <v>0</v>
      </c>
      <c r="H6258" s="144">
        <v>0</v>
      </c>
      <c r="I6258" s="144">
        <v>72.45</v>
      </c>
    </row>
    <row r="6259" spans="1:9" x14ac:dyDescent="0.2">
      <c r="A6259" s="141" t="s">
        <v>12522</v>
      </c>
      <c r="B6259" s="142" t="s">
        <v>21632</v>
      </c>
      <c r="C6259" s="143">
        <v>60</v>
      </c>
      <c r="D6259" s="143">
        <v>2</v>
      </c>
      <c r="E6259" s="144">
        <v>400.4</v>
      </c>
      <c r="F6259" s="144">
        <v>71.260000000000005</v>
      </c>
      <c r="G6259" s="144">
        <v>168.33</v>
      </c>
      <c r="H6259" s="144">
        <v>42.62</v>
      </c>
      <c r="I6259" s="144">
        <v>282.20999999999998</v>
      </c>
    </row>
    <row r="6260" spans="1:9" x14ac:dyDescent="0.2">
      <c r="A6260" s="141" t="s">
        <v>12524</v>
      </c>
      <c r="B6260" s="142" t="s">
        <v>21633</v>
      </c>
      <c r="C6260" s="143">
        <v>45</v>
      </c>
      <c r="D6260" s="143">
        <v>0</v>
      </c>
      <c r="E6260" s="144">
        <v>0</v>
      </c>
      <c r="F6260" s="144">
        <v>53.44</v>
      </c>
      <c r="G6260" s="144">
        <v>0</v>
      </c>
      <c r="H6260" s="144">
        <v>0</v>
      </c>
      <c r="I6260" s="144">
        <v>53.44</v>
      </c>
    </row>
    <row r="6261" spans="1:9" x14ac:dyDescent="0.2">
      <c r="A6261" s="141" t="s">
        <v>12526</v>
      </c>
      <c r="B6261" s="142" t="s">
        <v>21634</v>
      </c>
      <c r="C6261" s="143">
        <v>34</v>
      </c>
      <c r="D6261" s="143">
        <v>1</v>
      </c>
      <c r="E6261" s="144">
        <v>283.36</v>
      </c>
      <c r="F6261" s="144">
        <v>40.380000000000003</v>
      </c>
      <c r="G6261" s="144">
        <v>84.16</v>
      </c>
      <c r="H6261" s="144">
        <v>30.16</v>
      </c>
      <c r="I6261" s="144">
        <v>154.69999999999999</v>
      </c>
    </row>
    <row r="6262" spans="1:9" x14ac:dyDescent="0.2">
      <c r="A6262" s="141" t="s">
        <v>12528</v>
      </c>
      <c r="B6262" s="142" t="s">
        <v>21635</v>
      </c>
      <c r="C6262" s="143">
        <v>36</v>
      </c>
      <c r="D6262" s="143">
        <v>0</v>
      </c>
      <c r="E6262" s="144">
        <v>0</v>
      </c>
      <c r="F6262" s="144">
        <v>42.75</v>
      </c>
      <c r="G6262" s="144">
        <v>0</v>
      </c>
      <c r="H6262" s="144">
        <v>0</v>
      </c>
      <c r="I6262" s="144">
        <v>42.75</v>
      </c>
    </row>
    <row r="6263" spans="1:9" x14ac:dyDescent="0.2">
      <c r="A6263" s="141" t="s">
        <v>12530</v>
      </c>
      <c r="B6263" s="142" t="s">
        <v>21636</v>
      </c>
      <c r="C6263" s="143">
        <v>66</v>
      </c>
      <c r="D6263" s="143">
        <v>1</v>
      </c>
      <c r="E6263" s="144">
        <v>121.59</v>
      </c>
      <c r="F6263" s="144">
        <v>78.38</v>
      </c>
      <c r="G6263" s="144">
        <v>84.16</v>
      </c>
      <c r="H6263" s="144">
        <v>12.94</v>
      </c>
      <c r="I6263" s="144">
        <v>175.48</v>
      </c>
    </row>
    <row r="6264" spans="1:9" x14ac:dyDescent="0.2">
      <c r="A6264" s="141" t="s">
        <v>12532</v>
      </c>
      <c r="B6264" s="142" t="s">
        <v>21637</v>
      </c>
      <c r="C6264" s="143">
        <v>25</v>
      </c>
      <c r="D6264" s="143">
        <v>0</v>
      </c>
      <c r="E6264" s="144">
        <v>0</v>
      </c>
      <c r="F6264" s="144">
        <v>29.69</v>
      </c>
      <c r="G6264" s="144">
        <v>0</v>
      </c>
      <c r="H6264" s="144">
        <v>0</v>
      </c>
      <c r="I6264" s="144">
        <v>29.69</v>
      </c>
    </row>
    <row r="6265" spans="1:9" x14ac:dyDescent="0.2">
      <c r="A6265" s="141" t="s">
        <v>12534</v>
      </c>
      <c r="B6265" s="142" t="s">
        <v>21638</v>
      </c>
      <c r="C6265" s="143">
        <v>104</v>
      </c>
      <c r="D6265" s="143">
        <v>0</v>
      </c>
      <c r="E6265" s="144">
        <v>0</v>
      </c>
      <c r="F6265" s="144">
        <v>123.51</v>
      </c>
      <c r="G6265" s="144">
        <v>0</v>
      </c>
      <c r="H6265" s="144">
        <v>0</v>
      </c>
      <c r="I6265" s="144">
        <v>123.51</v>
      </c>
    </row>
    <row r="6266" spans="1:9" x14ac:dyDescent="0.2">
      <c r="A6266" s="141" t="s">
        <v>12536</v>
      </c>
      <c r="B6266" s="142" t="s">
        <v>21639</v>
      </c>
      <c r="C6266" s="143">
        <v>54</v>
      </c>
      <c r="D6266" s="143">
        <v>0</v>
      </c>
      <c r="E6266" s="144">
        <v>0</v>
      </c>
      <c r="F6266" s="144">
        <v>64.13</v>
      </c>
      <c r="G6266" s="144">
        <v>0</v>
      </c>
      <c r="H6266" s="144">
        <v>0</v>
      </c>
      <c r="I6266" s="144">
        <v>64.13</v>
      </c>
    </row>
    <row r="6267" spans="1:9" x14ac:dyDescent="0.2">
      <c r="A6267" s="141" t="s">
        <v>12538</v>
      </c>
      <c r="B6267" s="142" t="s">
        <v>21640</v>
      </c>
      <c r="C6267" s="143">
        <v>226</v>
      </c>
      <c r="D6267" s="143">
        <v>1</v>
      </c>
      <c r="E6267" s="144">
        <v>248.82</v>
      </c>
      <c r="F6267" s="144">
        <v>268.39999999999998</v>
      </c>
      <c r="G6267" s="144">
        <v>84.16</v>
      </c>
      <c r="H6267" s="144">
        <v>26.49</v>
      </c>
      <c r="I6267" s="144">
        <v>379.05</v>
      </c>
    </row>
    <row r="6268" spans="1:9" x14ac:dyDescent="0.2">
      <c r="A6268" s="141" t="s">
        <v>12540</v>
      </c>
      <c r="B6268" s="142" t="s">
        <v>21641</v>
      </c>
      <c r="C6268" s="143">
        <v>122</v>
      </c>
      <c r="D6268" s="143">
        <v>4</v>
      </c>
      <c r="E6268" s="144">
        <v>821.69</v>
      </c>
      <c r="F6268" s="144">
        <v>144.88999999999999</v>
      </c>
      <c r="G6268" s="144">
        <v>336.66</v>
      </c>
      <c r="H6268" s="144">
        <v>87.46</v>
      </c>
      <c r="I6268" s="144">
        <v>569.01</v>
      </c>
    </row>
    <row r="6269" spans="1:9" x14ac:dyDescent="0.2">
      <c r="A6269" s="141" t="s">
        <v>12542</v>
      </c>
      <c r="B6269" s="142" t="s">
        <v>21642</v>
      </c>
      <c r="C6269" s="143">
        <v>172</v>
      </c>
      <c r="D6269" s="143">
        <v>4</v>
      </c>
      <c r="E6269" s="144">
        <v>963.94</v>
      </c>
      <c r="F6269" s="144">
        <v>204.27</v>
      </c>
      <c r="G6269" s="144">
        <v>336.66</v>
      </c>
      <c r="H6269" s="144">
        <v>102.6</v>
      </c>
      <c r="I6269" s="144">
        <v>643.53</v>
      </c>
    </row>
    <row r="6270" spans="1:9" x14ac:dyDescent="0.2">
      <c r="A6270" s="141" t="s">
        <v>12544</v>
      </c>
      <c r="B6270" s="142" t="s">
        <v>21643</v>
      </c>
      <c r="C6270" s="143">
        <v>31</v>
      </c>
      <c r="D6270" s="143">
        <v>0</v>
      </c>
      <c r="E6270" s="144">
        <v>0</v>
      </c>
      <c r="F6270" s="144">
        <v>36.82</v>
      </c>
      <c r="G6270" s="144">
        <v>0</v>
      </c>
      <c r="H6270" s="144">
        <v>0</v>
      </c>
      <c r="I6270" s="144">
        <v>36.82</v>
      </c>
    </row>
    <row r="6271" spans="1:9" x14ac:dyDescent="0.2">
      <c r="A6271" s="141" t="s">
        <v>12546</v>
      </c>
      <c r="B6271" s="142" t="s">
        <v>21644</v>
      </c>
      <c r="C6271" s="143">
        <v>527</v>
      </c>
      <c r="D6271" s="143">
        <v>16</v>
      </c>
      <c r="E6271" s="144">
        <v>4077.22</v>
      </c>
      <c r="F6271" s="144">
        <v>625.87</v>
      </c>
      <c r="G6271" s="144">
        <v>1346.62</v>
      </c>
      <c r="H6271" s="144">
        <v>433.98</v>
      </c>
      <c r="I6271" s="144">
        <v>2406.4699999999998</v>
      </c>
    </row>
    <row r="6272" spans="1:9" x14ac:dyDescent="0.2">
      <c r="A6272" s="141" t="s">
        <v>12548</v>
      </c>
      <c r="B6272" s="142" t="s">
        <v>21645</v>
      </c>
      <c r="C6272" s="143">
        <v>372</v>
      </c>
      <c r="D6272" s="143">
        <v>9</v>
      </c>
      <c r="E6272" s="144">
        <v>3159.99</v>
      </c>
      <c r="F6272" s="144">
        <v>441.79</v>
      </c>
      <c r="G6272" s="144">
        <v>757.47</v>
      </c>
      <c r="H6272" s="144">
        <v>336.34</v>
      </c>
      <c r="I6272" s="144">
        <v>1535.6</v>
      </c>
    </row>
    <row r="6273" spans="1:9" x14ac:dyDescent="0.2">
      <c r="A6273" s="141" t="s">
        <v>12550</v>
      </c>
      <c r="B6273" s="142" t="s">
        <v>21646</v>
      </c>
      <c r="C6273" s="143">
        <v>1271</v>
      </c>
      <c r="D6273" s="143">
        <v>18</v>
      </c>
      <c r="E6273" s="144">
        <v>6105.75</v>
      </c>
      <c r="F6273" s="144">
        <v>1509.45</v>
      </c>
      <c r="G6273" s="144">
        <v>1514.95</v>
      </c>
      <c r="H6273" s="144">
        <v>649.89</v>
      </c>
      <c r="I6273" s="144">
        <v>3674.29</v>
      </c>
    </row>
    <row r="6274" spans="1:9" x14ac:dyDescent="0.2">
      <c r="A6274" s="141" t="s">
        <v>12552</v>
      </c>
      <c r="B6274" s="142" t="s">
        <v>21647</v>
      </c>
      <c r="C6274" s="143">
        <v>257</v>
      </c>
      <c r="D6274" s="143">
        <v>4</v>
      </c>
      <c r="E6274" s="144">
        <v>13316.05</v>
      </c>
      <c r="F6274" s="144">
        <v>305.22000000000003</v>
      </c>
      <c r="G6274" s="144">
        <v>336.66</v>
      </c>
      <c r="H6274" s="144">
        <v>1417.35</v>
      </c>
      <c r="I6274" s="144">
        <v>2059.23</v>
      </c>
    </row>
    <row r="6275" spans="1:9" x14ac:dyDescent="0.2">
      <c r="A6275" s="141" t="s">
        <v>12554</v>
      </c>
      <c r="B6275" s="142" t="s">
        <v>21648</v>
      </c>
      <c r="C6275" s="143">
        <v>503</v>
      </c>
      <c r="D6275" s="143">
        <v>18</v>
      </c>
      <c r="E6275" s="144">
        <v>5428.32</v>
      </c>
      <c r="F6275" s="144">
        <v>597.37</v>
      </c>
      <c r="G6275" s="144">
        <v>1514.95</v>
      </c>
      <c r="H6275" s="144">
        <v>577.78</v>
      </c>
      <c r="I6275" s="144">
        <v>2690.1</v>
      </c>
    </row>
    <row r="6276" spans="1:9" x14ac:dyDescent="0.2">
      <c r="A6276" s="141" t="s">
        <v>12556</v>
      </c>
      <c r="B6276" s="142" t="s">
        <v>21649</v>
      </c>
      <c r="C6276" s="143">
        <v>87</v>
      </c>
      <c r="D6276" s="143">
        <v>4</v>
      </c>
      <c r="E6276" s="144">
        <v>10343.57</v>
      </c>
      <c r="F6276" s="144">
        <v>103.32</v>
      </c>
      <c r="G6276" s="144">
        <v>336.66</v>
      </c>
      <c r="H6276" s="144">
        <v>1100.96</v>
      </c>
      <c r="I6276" s="144">
        <v>1540.94</v>
      </c>
    </row>
    <row r="6277" spans="1:9" x14ac:dyDescent="0.2">
      <c r="A6277" s="141" t="s">
        <v>12558</v>
      </c>
      <c r="B6277" s="142" t="s">
        <v>21650</v>
      </c>
      <c r="C6277" s="143">
        <v>111</v>
      </c>
      <c r="D6277" s="143">
        <v>3</v>
      </c>
      <c r="E6277" s="144">
        <v>269.01</v>
      </c>
      <c r="F6277" s="144">
        <v>131.82</v>
      </c>
      <c r="G6277" s="144">
        <v>252.49</v>
      </c>
      <c r="H6277" s="144">
        <v>28.63</v>
      </c>
      <c r="I6277" s="144">
        <v>412.94</v>
      </c>
    </row>
    <row r="6278" spans="1:9" x14ac:dyDescent="0.2">
      <c r="A6278" s="141" t="s">
        <v>12560</v>
      </c>
      <c r="B6278" s="142" t="s">
        <v>21651</v>
      </c>
      <c r="C6278" s="143">
        <v>38</v>
      </c>
      <c r="D6278" s="143">
        <v>0</v>
      </c>
      <c r="E6278" s="144">
        <v>0</v>
      </c>
      <c r="F6278" s="144">
        <v>45.13</v>
      </c>
      <c r="G6278" s="144">
        <v>0</v>
      </c>
      <c r="H6278" s="144">
        <v>0</v>
      </c>
      <c r="I6278" s="144">
        <v>45.13</v>
      </c>
    </row>
    <row r="6279" spans="1:9" x14ac:dyDescent="0.2">
      <c r="A6279" s="141" t="s">
        <v>12562</v>
      </c>
      <c r="B6279" s="142" t="s">
        <v>21652</v>
      </c>
      <c r="C6279" s="143">
        <v>238</v>
      </c>
      <c r="D6279" s="143">
        <v>6</v>
      </c>
      <c r="E6279" s="144">
        <v>1247.1600000000001</v>
      </c>
      <c r="F6279" s="144">
        <v>282.64999999999998</v>
      </c>
      <c r="G6279" s="144">
        <v>504.98</v>
      </c>
      <c r="H6279" s="144">
        <v>132.74</v>
      </c>
      <c r="I6279" s="144">
        <v>920.37</v>
      </c>
    </row>
    <row r="6280" spans="1:9" x14ac:dyDescent="0.2">
      <c r="A6280" s="141" t="s">
        <v>12564</v>
      </c>
      <c r="B6280" s="142" t="s">
        <v>21653</v>
      </c>
      <c r="C6280" s="143">
        <v>71</v>
      </c>
      <c r="D6280" s="143">
        <v>1</v>
      </c>
      <c r="E6280" s="144">
        <v>217.33</v>
      </c>
      <c r="F6280" s="144">
        <v>84.32</v>
      </c>
      <c r="G6280" s="144">
        <v>84.16</v>
      </c>
      <c r="H6280" s="144">
        <v>23.14</v>
      </c>
      <c r="I6280" s="144">
        <v>191.62</v>
      </c>
    </row>
    <row r="6281" spans="1:9" x14ac:dyDescent="0.2">
      <c r="A6281" s="141" t="s">
        <v>12566</v>
      </c>
      <c r="B6281" s="142" t="s">
        <v>21654</v>
      </c>
      <c r="C6281" s="143">
        <v>2522</v>
      </c>
      <c r="D6281" s="143">
        <v>56</v>
      </c>
      <c r="E6281" s="144">
        <v>31853.59</v>
      </c>
      <c r="F6281" s="144">
        <v>2995.14</v>
      </c>
      <c r="G6281" s="144">
        <v>4713.18</v>
      </c>
      <c r="H6281" s="144">
        <v>3390.47</v>
      </c>
      <c r="I6281" s="144">
        <v>11098.79</v>
      </c>
    </row>
    <row r="6282" spans="1:9" x14ac:dyDescent="0.2">
      <c r="A6282" s="141" t="s">
        <v>12568</v>
      </c>
      <c r="B6282" s="142" t="s">
        <v>21655</v>
      </c>
      <c r="C6282" s="143">
        <v>318</v>
      </c>
      <c r="D6282" s="143">
        <v>16</v>
      </c>
      <c r="E6282" s="144">
        <v>5099.9399999999996</v>
      </c>
      <c r="F6282" s="144">
        <v>377.66</v>
      </c>
      <c r="G6282" s="144">
        <v>1346.62</v>
      </c>
      <c r="H6282" s="144">
        <v>542.83000000000004</v>
      </c>
      <c r="I6282" s="144">
        <v>2267.11</v>
      </c>
    </row>
    <row r="6283" spans="1:9" x14ac:dyDescent="0.2">
      <c r="A6283" s="141" t="s">
        <v>12570</v>
      </c>
      <c r="B6283" s="142" t="s">
        <v>21656</v>
      </c>
      <c r="C6283" s="143">
        <v>1237</v>
      </c>
      <c r="D6283" s="143">
        <v>20</v>
      </c>
      <c r="E6283" s="144">
        <v>4991.88</v>
      </c>
      <c r="F6283" s="144">
        <v>1469.07</v>
      </c>
      <c r="G6283" s="144">
        <v>1683.28</v>
      </c>
      <c r="H6283" s="144">
        <v>531.33000000000004</v>
      </c>
      <c r="I6283" s="144">
        <v>3683.68</v>
      </c>
    </row>
    <row r="6284" spans="1:9" x14ac:dyDescent="0.2">
      <c r="A6284" s="141" t="s">
        <v>12572</v>
      </c>
      <c r="B6284" s="142" t="s">
        <v>21657</v>
      </c>
      <c r="C6284" s="143">
        <v>51</v>
      </c>
      <c r="D6284" s="143">
        <v>3</v>
      </c>
      <c r="E6284" s="144">
        <v>1277.1400000000001</v>
      </c>
      <c r="F6284" s="144">
        <v>60.57</v>
      </c>
      <c r="G6284" s="144">
        <v>252.49</v>
      </c>
      <c r="H6284" s="144">
        <v>135.94</v>
      </c>
      <c r="I6284" s="144">
        <v>449</v>
      </c>
    </row>
    <row r="6285" spans="1:9" x14ac:dyDescent="0.2">
      <c r="A6285" s="141" t="s">
        <v>21658</v>
      </c>
      <c r="B6285" s="142" t="s">
        <v>21659</v>
      </c>
      <c r="C6285" s="143">
        <v>57</v>
      </c>
      <c r="D6285" s="143">
        <v>0</v>
      </c>
      <c r="E6285" s="144">
        <v>0</v>
      </c>
      <c r="F6285" s="144">
        <v>67.7</v>
      </c>
      <c r="G6285" s="144">
        <v>0</v>
      </c>
      <c r="H6285" s="144">
        <v>0</v>
      </c>
      <c r="I6285" s="144">
        <v>67.7</v>
      </c>
    </row>
    <row r="6286" spans="1:9" x14ac:dyDescent="0.2">
      <c r="A6286" s="141" t="s">
        <v>12575</v>
      </c>
      <c r="B6286" s="142" t="s">
        <v>21660</v>
      </c>
      <c r="C6286" s="143">
        <v>1539</v>
      </c>
      <c r="D6286" s="143">
        <v>58</v>
      </c>
      <c r="E6286" s="144">
        <v>14905.02</v>
      </c>
      <c r="F6286" s="144">
        <v>1827.73</v>
      </c>
      <c r="G6286" s="144">
        <v>4881.5</v>
      </c>
      <c r="H6286" s="144">
        <v>1586.48</v>
      </c>
      <c r="I6286" s="144">
        <v>8295.7099999999991</v>
      </c>
    </row>
    <row r="6287" spans="1:9" x14ac:dyDescent="0.2">
      <c r="A6287" s="141" t="s">
        <v>12577</v>
      </c>
      <c r="B6287" s="142" t="s">
        <v>21661</v>
      </c>
      <c r="C6287" s="143">
        <v>53</v>
      </c>
      <c r="D6287" s="143">
        <v>0</v>
      </c>
      <c r="E6287" s="144">
        <v>0</v>
      </c>
      <c r="F6287" s="144">
        <v>62.94</v>
      </c>
      <c r="G6287" s="144">
        <v>0</v>
      </c>
      <c r="H6287" s="144">
        <v>0</v>
      </c>
      <c r="I6287" s="144">
        <v>62.94</v>
      </c>
    </row>
    <row r="6288" spans="1:9" x14ac:dyDescent="0.2">
      <c r="A6288" s="141" t="s">
        <v>12579</v>
      </c>
      <c r="B6288" s="142" t="s">
        <v>21662</v>
      </c>
      <c r="C6288" s="143">
        <v>531</v>
      </c>
      <c r="D6288" s="143">
        <v>5</v>
      </c>
      <c r="E6288" s="144">
        <v>1155.78</v>
      </c>
      <c r="F6288" s="144">
        <v>630.62</v>
      </c>
      <c r="G6288" s="144">
        <v>420.82</v>
      </c>
      <c r="H6288" s="144">
        <v>123.02</v>
      </c>
      <c r="I6288" s="144">
        <v>1174.46</v>
      </c>
    </row>
    <row r="6289" spans="1:9" x14ac:dyDescent="0.2">
      <c r="A6289" s="141" t="s">
        <v>12581</v>
      </c>
      <c r="B6289" s="142" t="s">
        <v>21663</v>
      </c>
      <c r="C6289" s="143">
        <v>571</v>
      </c>
      <c r="D6289" s="143">
        <v>13</v>
      </c>
      <c r="E6289" s="144">
        <v>80377.7</v>
      </c>
      <c r="F6289" s="144">
        <v>678.13</v>
      </c>
      <c r="G6289" s="144">
        <v>1094.1300000000001</v>
      </c>
      <c r="H6289" s="144">
        <v>8555.34</v>
      </c>
      <c r="I6289" s="144">
        <v>10327.6</v>
      </c>
    </row>
    <row r="6290" spans="1:9" x14ac:dyDescent="0.2">
      <c r="A6290" s="141" t="s">
        <v>12583</v>
      </c>
      <c r="B6290" s="142" t="s">
        <v>21664</v>
      </c>
      <c r="C6290" s="143">
        <v>142</v>
      </c>
      <c r="D6290" s="143">
        <v>0</v>
      </c>
      <c r="E6290" s="144">
        <v>0</v>
      </c>
      <c r="F6290" s="144">
        <v>168.64</v>
      </c>
      <c r="G6290" s="144">
        <v>0</v>
      </c>
      <c r="H6290" s="144">
        <v>0</v>
      </c>
      <c r="I6290" s="144">
        <v>168.64</v>
      </c>
    </row>
    <row r="6291" spans="1:9" x14ac:dyDescent="0.2">
      <c r="A6291" s="141" t="s">
        <v>12585</v>
      </c>
      <c r="B6291" s="142" t="s">
        <v>21665</v>
      </c>
      <c r="C6291" s="143">
        <v>28</v>
      </c>
      <c r="D6291" s="143">
        <v>0</v>
      </c>
      <c r="E6291" s="144">
        <v>0</v>
      </c>
      <c r="F6291" s="144">
        <v>33.26</v>
      </c>
      <c r="G6291" s="144">
        <v>0</v>
      </c>
      <c r="H6291" s="144">
        <v>0</v>
      </c>
      <c r="I6291" s="144">
        <v>33.26</v>
      </c>
    </row>
    <row r="6292" spans="1:9" x14ac:dyDescent="0.2">
      <c r="A6292" s="141" t="s">
        <v>12587</v>
      </c>
      <c r="B6292" s="142" t="s">
        <v>21666</v>
      </c>
      <c r="C6292" s="143">
        <v>207</v>
      </c>
      <c r="D6292" s="143">
        <v>3</v>
      </c>
      <c r="E6292" s="144">
        <v>709.34</v>
      </c>
      <c r="F6292" s="144">
        <v>245.83</v>
      </c>
      <c r="G6292" s="144">
        <v>252.49</v>
      </c>
      <c r="H6292" s="144">
        <v>75.5</v>
      </c>
      <c r="I6292" s="144">
        <v>573.82000000000005</v>
      </c>
    </row>
    <row r="6293" spans="1:9" x14ac:dyDescent="0.2">
      <c r="A6293" s="141" t="s">
        <v>12589</v>
      </c>
      <c r="B6293" s="142" t="s">
        <v>21667</v>
      </c>
      <c r="C6293" s="143">
        <v>32</v>
      </c>
      <c r="D6293" s="143">
        <v>0</v>
      </c>
      <c r="E6293" s="144">
        <v>0</v>
      </c>
      <c r="F6293" s="144">
        <v>38</v>
      </c>
      <c r="G6293" s="144">
        <v>0</v>
      </c>
      <c r="H6293" s="144">
        <v>0</v>
      </c>
      <c r="I6293" s="144">
        <v>38</v>
      </c>
    </row>
    <row r="6294" spans="1:9" x14ac:dyDescent="0.2">
      <c r="A6294" s="141" t="s">
        <v>12591</v>
      </c>
      <c r="B6294" s="142" t="s">
        <v>21668</v>
      </c>
      <c r="C6294" s="143">
        <v>218</v>
      </c>
      <c r="D6294" s="143">
        <v>6</v>
      </c>
      <c r="E6294" s="144">
        <v>1626.24</v>
      </c>
      <c r="F6294" s="144">
        <v>258.89999999999998</v>
      </c>
      <c r="G6294" s="144">
        <v>504.98</v>
      </c>
      <c r="H6294" s="144">
        <v>173.1</v>
      </c>
      <c r="I6294" s="144">
        <v>936.98</v>
      </c>
    </row>
    <row r="6295" spans="1:9" x14ac:dyDescent="0.2">
      <c r="A6295" s="141" t="s">
        <v>12593</v>
      </c>
      <c r="B6295" s="142" t="s">
        <v>21669</v>
      </c>
      <c r="C6295" s="143">
        <v>330</v>
      </c>
      <c r="D6295" s="143">
        <v>12</v>
      </c>
      <c r="E6295" s="144">
        <v>5611.23</v>
      </c>
      <c r="F6295" s="144">
        <v>391.91</v>
      </c>
      <c r="G6295" s="144">
        <v>1009.97</v>
      </c>
      <c r="H6295" s="144">
        <v>597.26</v>
      </c>
      <c r="I6295" s="144">
        <v>1999.14</v>
      </c>
    </row>
    <row r="6296" spans="1:9" x14ac:dyDescent="0.2">
      <c r="A6296" s="141" t="s">
        <v>12595</v>
      </c>
      <c r="B6296" s="142" t="s">
        <v>21670</v>
      </c>
      <c r="C6296" s="143">
        <v>264</v>
      </c>
      <c r="D6296" s="143">
        <v>2</v>
      </c>
      <c r="E6296" s="144">
        <v>2594.75</v>
      </c>
      <c r="F6296" s="144">
        <v>313.52999999999997</v>
      </c>
      <c r="G6296" s="144">
        <v>168.33</v>
      </c>
      <c r="H6296" s="144">
        <v>276.18</v>
      </c>
      <c r="I6296" s="144">
        <v>758.04</v>
      </c>
    </row>
    <row r="6297" spans="1:9" x14ac:dyDescent="0.2">
      <c r="A6297" s="141" t="s">
        <v>12597</v>
      </c>
      <c r="B6297" s="142" t="s">
        <v>21671</v>
      </c>
      <c r="C6297" s="143">
        <v>340</v>
      </c>
      <c r="D6297" s="143">
        <v>10</v>
      </c>
      <c r="E6297" s="144">
        <v>1580.74</v>
      </c>
      <c r="F6297" s="144">
        <v>403.78</v>
      </c>
      <c r="G6297" s="144">
        <v>841.64</v>
      </c>
      <c r="H6297" s="144">
        <v>168.26</v>
      </c>
      <c r="I6297" s="144">
        <v>1413.68</v>
      </c>
    </row>
    <row r="6298" spans="1:9" x14ac:dyDescent="0.2">
      <c r="A6298" s="141" t="s">
        <v>12599</v>
      </c>
      <c r="B6298" s="142" t="s">
        <v>21672</v>
      </c>
      <c r="C6298" s="143">
        <v>118</v>
      </c>
      <c r="D6298" s="143">
        <v>2</v>
      </c>
      <c r="E6298" s="144">
        <v>421.78</v>
      </c>
      <c r="F6298" s="144">
        <v>140.13999999999999</v>
      </c>
      <c r="G6298" s="144">
        <v>168.33</v>
      </c>
      <c r="H6298" s="144">
        <v>44.9</v>
      </c>
      <c r="I6298" s="144">
        <v>353.37</v>
      </c>
    </row>
    <row r="6299" spans="1:9" x14ac:dyDescent="0.2">
      <c r="A6299" s="141" t="s">
        <v>12601</v>
      </c>
      <c r="B6299" s="142" t="s">
        <v>21673</v>
      </c>
      <c r="C6299" s="143">
        <v>454</v>
      </c>
      <c r="D6299" s="143">
        <v>13</v>
      </c>
      <c r="E6299" s="144">
        <v>2855.69</v>
      </c>
      <c r="F6299" s="144">
        <v>539.17999999999995</v>
      </c>
      <c r="G6299" s="144">
        <v>1094.1300000000001</v>
      </c>
      <c r="H6299" s="144">
        <v>303.95999999999998</v>
      </c>
      <c r="I6299" s="144">
        <v>1937.27</v>
      </c>
    </row>
    <row r="6300" spans="1:9" x14ac:dyDescent="0.2">
      <c r="A6300" s="141" t="s">
        <v>12603</v>
      </c>
      <c r="B6300" s="142" t="s">
        <v>21674</v>
      </c>
      <c r="C6300" s="143">
        <v>130</v>
      </c>
      <c r="D6300" s="143">
        <v>1</v>
      </c>
      <c r="E6300" s="144">
        <v>123.19</v>
      </c>
      <c r="F6300" s="144">
        <v>154.38999999999999</v>
      </c>
      <c r="G6300" s="144">
        <v>84.16</v>
      </c>
      <c r="H6300" s="144">
        <v>13.11</v>
      </c>
      <c r="I6300" s="144">
        <v>251.66</v>
      </c>
    </row>
    <row r="6301" spans="1:9" x14ac:dyDescent="0.2">
      <c r="A6301" s="141" t="s">
        <v>12605</v>
      </c>
      <c r="B6301" s="142" t="s">
        <v>21675</v>
      </c>
      <c r="C6301" s="143">
        <v>168</v>
      </c>
      <c r="D6301" s="143">
        <v>1</v>
      </c>
      <c r="E6301" s="144">
        <v>182.88</v>
      </c>
      <c r="F6301" s="144">
        <v>199.52</v>
      </c>
      <c r="G6301" s="144">
        <v>84.16</v>
      </c>
      <c r="H6301" s="144">
        <v>19.46</v>
      </c>
      <c r="I6301" s="144">
        <v>303.14</v>
      </c>
    </row>
    <row r="6302" spans="1:9" x14ac:dyDescent="0.2">
      <c r="A6302" s="141" t="s">
        <v>12607</v>
      </c>
      <c r="B6302" s="142" t="s">
        <v>21676</v>
      </c>
      <c r="C6302" s="143">
        <v>119</v>
      </c>
      <c r="D6302" s="143">
        <v>3</v>
      </c>
      <c r="E6302" s="144">
        <v>26337.33</v>
      </c>
      <c r="F6302" s="144">
        <v>141.33000000000001</v>
      </c>
      <c r="G6302" s="144">
        <v>252.49</v>
      </c>
      <c r="H6302" s="144">
        <v>2803.33</v>
      </c>
      <c r="I6302" s="144">
        <v>3197.15</v>
      </c>
    </row>
    <row r="6303" spans="1:9" x14ac:dyDescent="0.2">
      <c r="A6303" s="141" t="s">
        <v>12609</v>
      </c>
      <c r="B6303" s="142" t="s">
        <v>21677</v>
      </c>
      <c r="C6303" s="143">
        <v>56</v>
      </c>
      <c r="D6303" s="143">
        <v>1</v>
      </c>
      <c r="E6303" s="144">
        <v>37.32</v>
      </c>
      <c r="F6303" s="144">
        <v>66.5</v>
      </c>
      <c r="G6303" s="144">
        <v>84.16</v>
      </c>
      <c r="H6303" s="144">
        <v>3.98</v>
      </c>
      <c r="I6303" s="144">
        <v>154.63999999999999</v>
      </c>
    </row>
    <row r="6304" spans="1:9" x14ac:dyDescent="0.2">
      <c r="A6304" s="141" t="s">
        <v>12611</v>
      </c>
      <c r="B6304" s="142" t="s">
        <v>21678</v>
      </c>
      <c r="C6304" s="143">
        <v>450</v>
      </c>
      <c r="D6304" s="143">
        <v>17</v>
      </c>
      <c r="E6304" s="144">
        <v>6621.46</v>
      </c>
      <c r="F6304" s="144">
        <v>534.41999999999996</v>
      </c>
      <c r="G6304" s="144">
        <v>1430.78</v>
      </c>
      <c r="H6304" s="144">
        <v>704.78</v>
      </c>
      <c r="I6304" s="144">
        <v>2669.98</v>
      </c>
    </row>
    <row r="6305" spans="1:9" x14ac:dyDescent="0.2">
      <c r="A6305" s="141" t="s">
        <v>12613</v>
      </c>
      <c r="B6305" s="142" t="s">
        <v>21679</v>
      </c>
      <c r="C6305" s="143">
        <v>85</v>
      </c>
      <c r="D6305" s="143">
        <v>1</v>
      </c>
      <c r="E6305" s="144">
        <v>174.17</v>
      </c>
      <c r="F6305" s="144">
        <v>100.94</v>
      </c>
      <c r="G6305" s="144">
        <v>84.16</v>
      </c>
      <c r="H6305" s="144">
        <v>18.54</v>
      </c>
      <c r="I6305" s="144">
        <v>203.64</v>
      </c>
    </row>
    <row r="6306" spans="1:9" x14ac:dyDescent="0.2">
      <c r="A6306" s="141" t="s">
        <v>12615</v>
      </c>
      <c r="B6306" s="142" t="s">
        <v>21680</v>
      </c>
      <c r="C6306" s="143">
        <v>85</v>
      </c>
      <c r="D6306" s="143">
        <v>0</v>
      </c>
      <c r="E6306" s="144">
        <v>0</v>
      </c>
      <c r="F6306" s="144">
        <v>100.94</v>
      </c>
      <c r="G6306" s="144">
        <v>0</v>
      </c>
      <c r="H6306" s="144">
        <v>0</v>
      </c>
      <c r="I6306" s="144">
        <v>100.94</v>
      </c>
    </row>
    <row r="6307" spans="1:9" x14ac:dyDescent="0.2">
      <c r="A6307" s="141" t="s">
        <v>12617</v>
      </c>
      <c r="B6307" s="142" t="s">
        <v>21681</v>
      </c>
      <c r="C6307" s="143">
        <v>251</v>
      </c>
      <c r="D6307" s="143">
        <v>15</v>
      </c>
      <c r="E6307" s="144">
        <v>7023.45</v>
      </c>
      <c r="F6307" s="144">
        <v>298.08999999999997</v>
      </c>
      <c r="G6307" s="144">
        <v>1262.46</v>
      </c>
      <c r="H6307" s="144">
        <v>747.57</v>
      </c>
      <c r="I6307" s="144">
        <v>2308.12</v>
      </c>
    </row>
    <row r="6308" spans="1:9" x14ac:dyDescent="0.2">
      <c r="A6308" s="141" t="s">
        <v>12619</v>
      </c>
      <c r="B6308" s="142" t="s">
        <v>21682</v>
      </c>
      <c r="C6308" s="143">
        <v>69</v>
      </c>
      <c r="D6308" s="143">
        <v>0</v>
      </c>
      <c r="E6308" s="144">
        <v>0</v>
      </c>
      <c r="F6308" s="144">
        <v>81.94</v>
      </c>
      <c r="G6308" s="144">
        <v>0</v>
      </c>
      <c r="H6308" s="144">
        <v>0</v>
      </c>
      <c r="I6308" s="144">
        <v>81.94</v>
      </c>
    </row>
    <row r="6309" spans="1:9" x14ac:dyDescent="0.2">
      <c r="A6309" s="141" t="s">
        <v>12621</v>
      </c>
      <c r="B6309" s="142" t="s">
        <v>21683</v>
      </c>
      <c r="C6309" s="143">
        <v>48</v>
      </c>
      <c r="D6309" s="143">
        <v>0</v>
      </c>
      <c r="E6309" s="144">
        <v>0</v>
      </c>
      <c r="F6309" s="144">
        <v>57.01</v>
      </c>
      <c r="G6309" s="144">
        <v>0</v>
      </c>
      <c r="H6309" s="144">
        <v>0</v>
      </c>
      <c r="I6309" s="144">
        <v>57.01</v>
      </c>
    </row>
    <row r="6310" spans="1:9" x14ac:dyDescent="0.2">
      <c r="A6310" s="141" t="s">
        <v>12623</v>
      </c>
      <c r="B6310" s="142" t="s">
        <v>21684</v>
      </c>
      <c r="C6310" s="143">
        <v>112</v>
      </c>
      <c r="D6310" s="143">
        <v>5</v>
      </c>
      <c r="E6310" s="144">
        <v>779.1</v>
      </c>
      <c r="F6310" s="144">
        <v>133.02000000000001</v>
      </c>
      <c r="G6310" s="144">
        <v>420.82</v>
      </c>
      <c r="H6310" s="144">
        <v>82.93</v>
      </c>
      <c r="I6310" s="144">
        <v>636.77</v>
      </c>
    </row>
    <row r="6311" spans="1:9" x14ac:dyDescent="0.2">
      <c r="A6311" s="141" t="s">
        <v>12625</v>
      </c>
      <c r="B6311" s="142" t="s">
        <v>21685</v>
      </c>
      <c r="C6311" s="143">
        <v>230</v>
      </c>
      <c r="D6311" s="143">
        <v>7</v>
      </c>
      <c r="E6311" s="144">
        <v>2666.98</v>
      </c>
      <c r="F6311" s="144">
        <v>273.14999999999998</v>
      </c>
      <c r="G6311" s="144">
        <v>589.14</v>
      </c>
      <c r="H6311" s="144">
        <v>283.87</v>
      </c>
      <c r="I6311" s="144">
        <v>1146.1600000000001</v>
      </c>
    </row>
    <row r="6312" spans="1:9" x14ac:dyDescent="0.2">
      <c r="A6312" s="141" t="s">
        <v>12627</v>
      </c>
      <c r="B6312" s="142" t="s">
        <v>21686</v>
      </c>
      <c r="C6312" s="143">
        <v>47</v>
      </c>
      <c r="D6312" s="143">
        <v>0</v>
      </c>
      <c r="E6312" s="144">
        <v>0</v>
      </c>
      <c r="F6312" s="144">
        <v>55.82</v>
      </c>
      <c r="G6312" s="144">
        <v>0</v>
      </c>
      <c r="H6312" s="144">
        <v>0</v>
      </c>
      <c r="I6312" s="144">
        <v>55.82</v>
      </c>
    </row>
    <row r="6313" spans="1:9" x14ac:dyDescent="0.2">
      <c r="A6313" s="141" t="s">
        <v>12629</v>
      </c>
      <c r="B6313" s="142" t="s">
        <v>21687</v>
      </c>
      <c r="C6313" s="143">
        <v>62</v>
      </c>
      <c r="D6313" s="143">
        <v>1</v>
      </c>
      <c r="E6313" s="144">
        <v>230.79</v>
      </c>
      <c r="F6313" s="144">
        <v>73.63</v>
      </c>
      <c r="G6313" s="144">
        <v>84.16</v>
      </c>
      <c r="H6313" s="144">
        <v>24.57</v>
      </c>
      <c r="I6313" s="144">
        <v>182.36</v>
      </c>
    </row>
    <row r="6314" spans="1:9" x14ac:dyDescent="0.2">
      <c r="A6314" s="141" t="s">
        <v>12631</v>
      </c>
      <c r="B6314" s="142" t="s">
        <v>21688</v>
      </c>
      <c r="C6314" s="143">
        <v>909</v>
      </c>
      <c r="D6314" s="143">
        <v>50</v>
      </c>
      <c r="E6314" s="144">
        <v>24202.42</v>
      </c>
      <c r="F6314" s="144">
        <v>1079.54</v>
      </c>
      <c r="G6314" s="144">
        <v>4208.1899999999996</v>
      </c>
      <c r="H6314" s="144">
        <v>2576.09</v>
      </c>
      <c r="I6314" s="144">
        <v>7863.82</v>
      </c>
    </row>
    <row r="6315" spans="1:9" x14ac:dyDescent="0.2">
      <c r="A6315" s="141" t="s">
        <v>12633</v>
      </c>
      <c r="B6315" s="142" t="s">
        <v>21689</v>
      </c>
      <c r="C6315" s="143">
        <v>445</v>
      </c>
      <c r="D6315" s="143">
        <v>29</v>
      </c>
      <c r="E6315" s="144">
        <v>34780.19</v>
      </c>
      <c r="F6315" s="144">
        <v>528.49</v>
      </c>
      <c r="G6315" s="144">
        <v>2440.75</v>
      </c>
      <c r="H6315" s="144">
        <v>3701.98</v>
      </c>
      <c r="I6315" s="144">
        <v>6671.22</v>
      </c>
    </row>
    <row r="6316" spans="1:9" x14ac:dyDescent="0.2">
      <c r="A6316" s="141" t="s">
        <v>12635</v>
      </c>
      <c r="B6316" s="142" t="s">
        <v>21690</v>
      </c>
      <c r="C6316" s="143">
        <v>125</v>
      </c>
      <c r="D6316" s="143">
        <v>3</v>
      </c>
      <c r="E6316" s="144">
        <v>311.02</v>
      </c>
      <c r="F6316" s="144">
        <v>148.44999999999999</v>
      </c>
      <c r="G6316" s="144">
        <v>252.49</v>
      </c>
      <c r="H6316" s="144">
        <v>33.1</v>
      </c>
      <c r="I6316" s="144">
        <v>434.04</v>
      </c>
    </row>
    <row r="6317" spans="1:9" x14ac:dyDescent="0.2">
      <c r="A6317" s="141" t="s">
        <v>12637</v>
      </c>
      <c r="B6317" s="142" t="s">
        <v>21691</v>
      </c>
      <c r="C6317" s="143">
        <v>144</v>
      </c>
      <c r="D6317" s="143">
        <v>4</v>
      </c>
      <c r="E6317" s="144">
        <v>587.4</v>
      </c>
      <c r="F6317" s="144">
        <v>171.02</v>
      </c>
      <c r="G6317" s="144">
        <v>336.66</v>
      </c>
      <c r="H6317" s="144">
        <v>62.52</v>
      </c>
      <c r="I6317" s="144">
        <v>570.20000000000005</v>
      </c>
    </row>
    <row r="6318" spans="1:9" x14ac:dyDescent="0.2">
      <c r="A6318" s="141" t="s">
        <v>12639</v>
      </c>
      <c r="B6318" s="142" t="s">
        <v>21692</v>
      </c>
      <c r="C6318" s="143">
        <v>92</v>
      </c>
      <c r="D6318" s="143">
        <v>1</v>
      </c>
      <c r="E6318" s="144">
        <v>12440.96</v>
      </c>
      <c r="F6318" s="144">
        <v>109.26</v>
      </c>
      <c r="G6318" s="144">
        <v>84.16</v>
      </c>
      <c r="H6318" s="144">
        <v>1324.21</v>
      </c>
      <c r="I6318" s="144">
        <v>1517.63</v>
      </c>
    </row>
    <row r="6319" spans="1:9" x14ac:dyDescent="0.2">
      <c r="A6319" s="141" t="s">
        <v>12641</v>
      </c>
      <c r="B6319" s="142" t="s">
        <v>21693</v>
      </c>
      <c r="C6319" s="143">
        <v>128</v>
      </c>
      <c r="D6319" s="143">
        <v>1</v>
      </c>
      <c r="E6319" s="144">
        <v>217.72</v>
      </c>
      <c r="F6319" s="144">
        <v>152.02000000000001</v>
      </c>
      <c r="G6319" s="144">
        <v>84.16</v>
      </c>
      <c r="H6319" s="144">
        <v>23.18</v>
      </c>
      <c r="I6319" s="144">
        <v>259.36</v>
      </c>
    </row>
    <row r="6320" spans="1:9" x14ac:dyDescent="0.2">
      <c r="A6320" s="141" t="s">
        <v>12643</v>
      </c>
      <c r="B6320" s="142" t="s">
        <v>21694</v>
      </c>
      <c r="C6320" s="143">
        <v>61</v>
      </c>
      <c r="D6320" s="143">
        <v>0</v>
      </c>
      <c r="E6320" s="144">
        <v>0</v>
      </c>
      <c r="F6320" s="144">
        <v>72.45</v>
      </c>
      <c r="G6320" s="144">
        <v>0</v>
      </c>
      <c r="H6320" s="144">
        <v>0</v>
      </c>
      <c r="I6320" s="144">
        <v>72.45</v>
      </c>
    </row>
    <row r="6321" spans="1:9" x14ac:dyDescent="0.2">
      <c r="A6321" s="141" t="s">
        <v>12645</v>
      </c>
      <c r="B6321" s="142" t="s">
        <v>21695</v>
      </c>
      <c r="C6321" s="143">
        <v>212</v>
      </c>
      <c r="D6321" s="143">
        <v>5</v>
      </c>
      <c r="E6321" s="144">
        <v>696.69</v>
      </c>
      <c r="F6321" s="144">
        <v>251.78</v>
      </c>
      <c r="G6321" s="144">
        <v>420.82</v>
      </c>
      <c r="H6321" s="144">
        <v>74.150000000000006</v>
      </c>
      <c r="I6321" s="144">
        <v>746.75</v>
      </c>
    </row>
    <row r="6322" spans="1:9" x14ac:dyDescent="0.2">
      <c r="A6322" s="141" t="s">
        <v>12647</v>
      </c>
      <c r="B6322" s="142" t="s">
        <v>21696</v>
      </c>
      <c r="C6322" s="143">
        <v>42</v>
      </c>
      <c r="D6322" s="143">
        <v>0</v>
      </c>
      <c r="E6322" s="144">
        <v>0</v>
      </c>
      <c r="F6322" s="144">
        <v>49.88</v>
      </c>
      <c r="G6322" s="144">
        <v>0</v>
      </c>
      <c r="H6322" s="144">
        <v>0</v>
      </c>
      <c r="I6322" s="144">
        <v>49.88</v>
      </c>
    </row>
    <row r="6323" spans="1:9" x14ac:dyDescent="0.2">
      <c r="A6323" s="141" t="s">
        <v>12649</v>
      </c>
      <c r="B6323" s="142" t="s">
        <v>21697</v>
      </c>
      <c r="C6323" s="143">
        <v>37</v>
      </c>
      <c r="D6323" s="143">
        <v>0</v>
      </c>
      <c r="E6323" s="144">
        <v>0</v>
      </c>
      <c r="F6323" s="144">
        <v>43.94</v>
      </c>
      <c r="G6323" s="144">
        <v>0</v>
      </c>
      <c r="H6323" s="144">
        <v>0</v>
      </c>
      <c r="I6323" s="144">
        <v>43.94</v>
      </c>
    </row>
    <row r="6324" spans="1:9" x14ac:dyDescent="0.2">
      <c r="A6324" s="141" t="s">
        <v>12651</v>
      </c>
      <c r="B6324" s="142" t="s">
        <v>21698</v>
      </c>
      <c r="C6324" s="143">
        <v>632</v>
      </c>
      <c r="D6324" s="143">
        <v>20</v>
      </c>
      <c r="E6324" s="144">
        <v>6817.55</v>
      </c>
      <c r="F6324" s="144">
        <v>750.57</v>
      </c>
      <c r="G6324" s="144">
        <v>1683.28</v>
      </c>
      <c r="H6324" s="144">
        <v>725.66</v>
      </c>
      <c r="I6324" s="144">
        <v>3159.51</v>
      </c>
    </row>
    <row r="6325" spans="1:9" x14ac:dyDescent="0.2">
      <c r="A6325" s="141" t="s">
        <v>21699</v>
      </c>
      <c r="B6325" s="142" t="s">
        <v>21700</v>
      </c>
      <c r="C6325" s="143">
        <v>11</v>
      </c>
      <c r="D6325" s="143">
        <v>0</v>
      </c>
      <c r="E6325" s="144">
        <v>0</v>
      </c>
      <c r="F6325" s="144">
        <v>13.06</v>
      </c>
      <c r="G6325" s="144">
        <v>0</v>
      </c>
      <c r="H6325" s="144">
        <v>0</v>
      </c>
      <c r="I6325" s="144">
        <v>13.06</v>
      </c>
    </row>
    <row r="6326" spans="1:9" x14ac:dyDescent="0.2">
      <c r="A6326" s="141" t="s">
        <v>12654</v>
      </c>
      <c r="B6326" s="142" t="s">
        <v>21701</v>
      </c>
      <c r="C6326" s="143">
        <v>25</v>
      </c>
      <c r="D6326" s="143">
        <v>0</v>
      </c>
      <c r="E6326" s="144">
        <v>0</v>
      </c>
      <c r="F6326" s="144">
        <v>29.69</v>
      </c>
      <c r="G6326" s="144">
        <v>0</v>
      </c>
      <c r="H6326" s="144">
        <v>0</v>
      </c>
      <c r="I6326" s="144">
        <v>29.69</v>
      </c>
    </row>
    <row r="6327" spans="1:9" x14ac:dyDescent="0.2">
      <c r="A6327" s="141" t="s">
        <v>12656</v>
      </c>
      <c r="B6327" s="142" t="s">
        <v>21702</v>
      </c>
      <c r="C6327" s="143">
        <v>731</v>
      </c>
      <c r="D6327" s="143">
        <v>15</v>
      </c>
      <c r="E6327" s="144">
        <v>8392.32</v>
      </c>
      <c r="F6327" s="144">
        <v>868.14</v>
      </c>
      <c r="G6327" s="144">
        <v>1262.46</v>
      </c>
      <c r="H6327" s="144">
        <v>893.27</v>
      </c>
      <c r="I6327" s="144">
        <v>3023.87</v>
      </c>
    </row>
    <row r="6328" spans="1:9" x14ac:dyDescent="0.2">
      <c r="A6328" s="141" t="s">
        <v>12658</v>
      </c>
      <c r="B6328" s="142" t="s">
        <v>21703</v>
      </c>
      <c r="C6328" s="143">
        <v>138</v>
      </c>
      <c r="D6328" s="143">
        <v>5</v>
      </c>
      <c r="E6328" s="144">
        <v>901.97</v>
      </c>
      <c r="F6328" s="144">
        <v>163.89</v>
      </c>
      <c r="G6328" s="144">
        <v>420.82</v>
      </c>
      <c r="H6328" s="144">
        <v>96.01</v>
      </c>
      <c r="I6328" s="144">
        <v>680.72</v>
      </c>
    </row>
    <row r="6329" spans="1:9" x14ac:dyDescent="0.2">
      <c r="A6329" s="141" t="s">
        <v>12660</v>
      </c>
      <c r="B6329" s="142" t="s">
        <v>21704</v>
      </c>
      <c r="C6329" s="143">
        <v>137</v>
      </c>
      <c r="D6329" s="143">
        <v>1</v>
      </c>
      <c r="E6329" s="144">
        <v>186.61</v>
      </c>
      <c r="F6329" s="144">
        <v>162.69999999999999</v>
      </c>
      <c r="G6329" s="144">
        <v>84.16</v>
      </c>
      <c r="H6329" s="144">
        <v>19.86</v>
      </c>
      <c r="I6329" s="144">
        <v>266.72000000000003</v>
      </c>
    </row>
    <row r="6330" spans="1:9" x14ac:dyDescent="0.2">
      <c r="A6330" s="141" t="s">
        <v>12662</v>
      </c>
      <c r="B6330" s="142" t="s">
        <v>21705</v>
      </c>
      <c r="C6330" s="143">
        <v>30</v>
      </c>
      <c r="D6330" s="143">
        <v>0</v>
      </c>
      <c r="E6330" s="144">
        <v>0</v>
      </c>
      <c r="F6330" s="144">
        <v>35.630000000000003</v>
      </c>
      <c r="G6330" s="144">
        <v>0</v>
      </c>
      <c r="H6330" s="144">
        <v>0</v>
      </c>
      <c r="I6330" s="144">
        <v>35.630000000000003</v>
      </c>
    </row>
    <row r="6331" spans="1:9" x14ac:dyDescent="0.2">
      <c r="A6331" s="141" t="s">
        <v>12664</v>
      </c>
      <c r="B6331" s="142" t="s">
        <v>21706</v>
      </c>
      <c r="C6331" s="143">
        <v>1066</v>
      </c>
      <c r="D6331" s="143">
        <v>31</v>
      </c>
      <c r="E6331" s="144">
        <v>14466.03</v>
      </c>
      <c r="F6331" s="144">
        <v>1265.99</v>
      </c>
      <c r="G6331" s="144">
        <v>2609.08</v>
      </c>
      <c r="H6331" s="144">
        <v>1539.75</v>
      </c>
      <c r="I6331" s="144">
        <v>5414.82</v>
      </c>
    </row>
    <row r="6332" spans="1:9" x14ac:dyDescent="0.2">
      <c r="A6332" s="141" t="s">
        <v>12666</v>
      </c>
      <c r="B6332" s="142" t="s">
        <v>21707</v>
      </c>
      <c r="C6332" s="143">
        <v>1194</v>
      </c>
      <c r="D6332" s="143">
        <v>34</v>
      </c>
      <c r="E6332" s="144">
        <v>19586.150000000001</v>
      </c>
      <c r="F6332" s="144">
        <v>1418</v>
      </c>
      <c r="G6332" s="144">
        <v>2861.57</v>
      </c>
      <c r="H6332" s="144">
        <v>2084.7399999999998</v>
      </c>
      <c r="I6332" s="144">
        <v>6364.31</v>
      </c>
    </row>
    <row r="6333" spans="1:9" x14ac:dyDescent="0.2">
      <c r="A6333" s="141" t="s">
        <v>12668</v>
      </c>
      <c r="B6333" s="142" t="s">
        <v>21708</v>
      </c>
      <c r="C6333" s="143">
        <v>38</v>
      </c>
      <c r="D6333" s="143">
        <v>1</v>
      </c>
      <c r="E6333" s="144">
        <v>509.48</v>
      </c>
      <c r="F6333" s="144">
        <v>45.13</v>
      </c>
      <c r="G6333" s="144">
        <v>84.16</v>
      </c>
      <c r="H6333" s="144">
        <v>54.23</v>
      </c>
      <c r="I6333" s="144">
        <v>183.52</v>
      </c>
    </row>
    <row r="6334" spans="1:9" x14ac:dyDescent="0.2">
      <c r="A6334" s="141" t="s">
        <v>12670</v>
      </c>
      <c r="B6334" s="142" t="s">
        <v>21709</v>
      </c>
      <c r="C6334" s="143">
        <v>44</v>
      </c>
      <c r="D6334" s="143">
        <v>1</v>
      </c>
      <c r="E6334" s="144">
        <v>37.32</v>
      </c>
      <c r="F6334" s="144">
        <v>52.26</v>
      </c>
      <c r="G6334" s="144">
        <v>84.16</v>
      </c>
      <c r="H6334" s="144">
        <v>3.98</v>
      </c>
      <c r="I6334" s="144">
        <v>140.4</v>
      </c>
    </row>
    <row r="6335" spans="1:9" x14ac:dyDescent="0.2">
      <c r="A6335" s="141" t="s">
        <v>12672</v>
      </c>
      <c r="B6335" s="142" t="s">
        <v>21710</v>
      </c>
      <c r="C6335" s="143">
        <v>80</v>
      </c>
      <c r="D6335" s="143">
        <v>5</v>
      </c>
      <c r="E6335" s="144">
        <v>3011.28</v>
      </c>
      <c r="F6335" s="144">
        <v>95.01</v>
      </c>
      <c r="G6335" s="144">
        <v>420.82</v>
      </c>
      <c r="H6335" s="144">
        <v>320.52</v>
      </c>
      <c r="I6335" s="144">
        <v>836.35</v>
      </c>
    </row>
    <row r="6336" spans="1:9" x14ac:dyDescent="0.2">
      <c r="A6336" s="141" t="s">
        <v>12674</v>
      </c>
      <c r="B6336" s="142" t="s">
        <v>21711</v>
      </c>
      <c r="C6336" s="143">
        <v>181</v>
      </c>
      <c r="D6336" s="143">
        <v>2</v>
      </c>
      <c r="E6336" s="144">
        <v>451.38</v>
      </c>
      <c r="F6336" s="144">
        <v>214.96</v>
      </c>
      <c r="G6336" s="144">
        <v>168.33</v>
      </c>
      <c r="H6336" s="144">
        <v>48.05</v>
      </c>
      <c r="I6336" s="144">
        <v>431.34</v>
      </c>
    </row>
    <row r="6337" spans="1:9" x14ac:dyDescent="0.2">
      <c r="A6337" s="141" t="s">
        <v>12676</v>
      </c>
      <c r="B6337" s="142" t="s">
        <v>21712</v>
      </c>
      <c r="C6337" s="143">
        <v>35994</v>
      </c>
      <c r="D6337" s="143">
        <v>740</v>
      </c>
      <c r="E6337" s="144">
        <v>351248.01</v>
      </c>
      <c r="F6337" s="144">
        <v>42746.76</v>
      </c>
      <c r="G6337" s="144">
        <v>62281.23</v>
      </c>
      <c r="H6337" s="144">
        <v>37386.57</v>
      </c>
      <c r="I6337" s="144">
        <v>142414.56</v>
      </c>
    </row>
    <row r="6338" spans="1:9" x14ac:dyDescent="0.2">
      <c r="A6338" s="141" t="s">
        <v>12678</v>
      </c>
      <c r="B6338" s="142" t="s">
        <v>21713</v>
      </c>
      <c r="C6338" s="143">
        <v>36</v>
      </c>
      <c r="D6338" s="143">
        <v>0</v>
      </c>
      <c r="E6338" s="144">
        <v>0</v>
      </c>
      <c r="F6338" s="144">
        <v>42.75</v>
      </c>
      <c r="G6338" s="144">
        <v>0</v>
      </c>
      <c r="H6338" s="144">
        <v>0</v>
      </c>
      <c r="I6338" s="144">
        <v>42.75</v>
      </c>
    </row>
    <row r="6339" spans="1:9" x14ac:dyDescent="0.2">
      <c r="A6339" s="141" t="s">
        <v>12680</v>
      </c>
      <c r="B6339" s="142" t="s">
        <v>21714</v>
      </c>
      <c r="C6339" s="143">
        <v>25</v>
      </c>
      <c r="D6339" s="143">
        <v>0</v>
      </c>
      <c r="E6339" s="144">
        <v>0</v>
      </c>
      <c r="F6339" s="144">
        <v>29.69</v>
      </c>
      <c r="G6339" s="144">
        <v>0</v>
      </c>
      <c r="H6339" s="144">
        <v>0</v>
      </c>
      <c r="I6339" s="144">
        <v>29.69</v>
      </c>
    </row>
    <row r="6340" spans="1:9" x14ac:dyDescent="0.2">
      <c r="A6340" s="141" t="s">
        <v>12682</v>
      </c>
      <c r="B6340" s="142" t="s">
        <v>21715</v>
      </c>
      <c r="C6340" s="143">
        <v>201</v>
      </c>
      <c r="D6340" s="143">
        <v>2</v>
      </c>
      <c r="E6340" s="144">
        <v>497.64</v>
      </c>
      <c r="F6340" s="144">
        <v>238.71</v>
      </c>
      <c r="G6340" s="144">
        <v>168.33</v>
      </c>
      <c r="H6340" s="144">
        <v>52.97</v>
      </c>
      <c r="I6340" s="144">
        <v>460.01</v>
      </c>
    </row>
    <row r="6341" spans="1:9" x14ac:dyDescent="0.2">
      <c r="A6341" s="141" t="s">
        <v>12684</v>
      </c>
      <c r="B6341" s="142" t="s">
        <v>21716</v>
      </c>
      <c r="C6341" s="143">
        <v>162</v>
      </c>
      <c r="D6341" s="143">
        <v>4</v>
      </c>
      <c r="E6341" s="144">
        <v>1064.04</v>
      </c>
      <c r="F6341" s="144">
        <v>192.39</v>
      </c>
      <c r="G6341" s="144">
        <v>336.66</v>
      </c>
      <c r="H6341" s="144">
        <v>113.26</v>
      </c>
      <c r="I6341" s="144">
        <v>642.30999999999995</v>
      </c>
    </row>
    <row r="6342" spans="1:9" x14ac:dyDescent="0.2">
      <c r="A6342" s="141" t="s">
        <v>12686</v>
      </c>
      <c r="B6342" s="142" t="s">
        <v>21717</v>
      </c>
      <c r="C6342" s="143">
        <v>450</v>
      </c>
      <c r="D6342" s="143">
        <v>12</v>
      </c>
      <c r="E6342" s="144">
        <v>3154.97</v>
      </c>
      <c r="F6342" s="144">
        <v>534.41999999999996</v>
      </c>
      <c r="G6342" s="144">
        <v>1009.97</v>
      </c>
      <c r="H6342" s="144">
        <v>335.82</v>
      </c>
      <c r="I6342" s="144">
        <v>1880.21</v>
      </c>
    </row>
    <row r="6343" spans="1:9" x14ac:dyDescent="0.2">
      <c r="A6343" s="141" t="s">
        <v>12688</v>
      </c>
      <c r="B6343" s="142" t="s">
        <v>21718</v>
      </c>
      <c r="C6343" s="143">
        <v>122</v>
      </c>
      <c r="D6343" s="143">
        <v>4</v>
      </c>
      <c r="E6343" s="144">
        <v>656.85</v>
      </c>
      <c r="F6343" s="144">
        <v>144.88999999999999</v>
      </c>
      <c r="G6343" s="144">
        <v>336.66</v>
      </c>
      <c r="H6343" s="144">
        <v>69.91</v>
      </c>
      <c r="I6343" s="144">
        <v>551.46</v>
      </c>
    </row>
    <row r="6344" spans="1:9" x14ac:dyDescent="0.2">
      <c r="A6344" s="141" t="s">
        <v>12690</v>
      </c>
      <c r="B6344" s="142" t="s">
        <v>21719</v>
      </c>
      <c r="C6344" s="143">
        <v>93</v>
      </c>
      <c r="D6344" s="143">
        <v>3</v>
      </c>
      <c r="E6344" s="144">
        <v>364.51</v>
      </c>
      <c r="F6344" s="144">
        <v>110.45</v>
      </c>
      <c r="G6344" s="144">
        <v>252.49</v>
      </c>
      <c r="H6344" s="144">
        <v>38.799999999999997</v>
      </c>
      <c r="I6344" s="144">
        <v>401.74</v>
      </c>
    </row>
    <row r="6345" spans="1:9" x14ac:dyDescent="0.2">
      <c r="A6345" s="141" t="s">
        <v>12692</v>
      </c>
      <c r="B6345" s="142" t="s">
        <v>21720</v>
      </c>
      <c r="C6345" s="143">
        <v>25</v>
      </c>
      <c r="D6345" s="143">
        <v>0</v>
      </c>
      <c r="E6345" s="144">
        <v>0</v>
      </c>
      <c r="F6345" s="144">
        <v>29.69</v>
      </c>
      <c r="G6345" s="144">
        <v>0</v>
      </c>
      <c r="H6345" s="144">
        <v>0</v>
      </c>
      <c r="I6345" s="144">
        <v>29.69</v>
      </c>
    </row>
    <row r="6346" spans="1:9" x14ac:dyDescent="0.2">
      <c r="A6346" s="141" t="s">
        <v>12694</v>
      </c>
      <c r="B6346" s="142" t="s">
        <v>21721</v>
      </c>
      <c r="C6346" s="143">
        <v>122</v>
      </c>
      <c r="D6346" s="143">
        <v>0</v>
      </c>
      <c r="E6346" s="144">
        <v>0</v>
      </c>
      <c r="F6346" s="144">
        <v>144.88999999999999</v>
      </c>
      <c r="G6346" s="144">
        <v>0</v>
      </c>
      <c r="H6346" s="144">
        <v>0</v>
      </c>
      <c r="I6346" s="144">
        <v>144.88999999999999</v>
      </c>
    </row>
    <row r="6347" spans="1:9" x14ac:dyDescent="0.2">
      <c r="A6347" s="141" t="s">
        <v>12696</v>
      </c>
      <c r="B6347" s="142" t="s">
        <v>21722</v>
      </c>
      <c r="C6347" s="143">
        <v>142</v>
      </c>
      <c r="D6347" s="143">
        <v>2</v>
      </c>
      <c r="E6347" s="144">
        <v>435.43</v>
      </c>
      <c r="F6347" s="144">
        <v>168.64</v>
      </c>
      <c r="G6347" s="144">
        <v>168.33</v>
      </c>
      <c r="H6347" s="144">
        <v>46.34</v>
      </c>
      <c r="I6347" s="144">
        <v>383.31</v>
      </c>
    </row>
    <row r="6348" spans="1:9" x14ac:dyDescent="0.2">
      <c r="A6348" s="141" t="s">
        <v>12698</v>
      </c>
      <c r="B6348" s="142" t="s">
        <v>21723</v>
      </c>
      <c r="C6348" s="143">
        <v>82</v>
      </c>
      <c r="D6348" s="143">
        <v>0</v>
      </c>
      <c r="E6348" s="144">
        <v>0</v>
      </c>
      <c r="F6348" s="144">
        <v>97.38</v>
      </c>
      <c r="G6348" s="144">
        <v>0</v>
      </c>
      <c r="H6348" s="144">
        <v>0</v>
      </c>
      <c r="I6348" s="144">
        <v>97.38</v>
      </c>
    </row>
    <row r="6349" spans="1:9" x14ac:dyDescent="0.2">
      <c r="A6349" s="141" t="s">
        <v>12700</v>
      </c>
      <c r="B6349" s="142" t="s">
        <v>21724</v>
      </c>
      <c r="C6349" s="143">
        <v>108</v>
      </c>
      <c r="D6349" s="143">
        <v>3</v>
      </c>
      <c r="E6349" s="144">
        <v>503.43</v>
      </c>
      <c r="F6349" s="144">
        <v>128.26</v>
      </c>
      <c r="G6349" s="144">
        <v>252.49</v>
      </c>
      <c r="H6349" s="144">
        <v>53.58</v>
      </c>
      <c r="I6349" s="144">
        <v>434.33</v>
      </c>
    </row>
    <row r="6350" spans="1:9" x14ac:dyDescent="0.2">
      <c r="A6350" s="141" t="s">
        <v>12702</v>
      </c>
      <c r="B6350" s="142" t="s">
        <v>21725</v>
      </c>
      <c r="C6350" s="143">
        <v>171</v>
      </c>
      <c r="D6350" s="143">
        <v>3</v>
      </c>
      <c r="E6350" s="144">
        <v>1329.7</v>
      </c>
      <c r="F6350" s="144">
        <v>203.08</v>
      </c>
      <c r="G6350" s="144">
        <v>252.49</v>
      </c>
      <c r="H6350" s="144">
        <v>141.54</v>
      </c>
      <c r="I6350" s="144">
        <v>597.11</v>
      </c>
    </row>
    <row r="6351" spans="1:9" x14ac:dyDescent="0.2">
      <c r="A6351" s="141" t="s">
        <v>12704</v>
      </c>
      <c r="B6351" s="142" t="s">
        <v>21726</v>
      </c>
      <c r="C6351" s="143">
        <v>180</v>
      </c>
      <c r="D6351" s="143">
        <v>11</v>
      </c>
      <c r="E6351" s="144">
        <v>2550.73</v>
      </c>
      <c r="F6351" s="144">
        <v>213.77</v>
      </c>
      <c r="G6351" s="144">
        <v>925.8</v>
      </c>
      <c r="H6351" s="144">
        <v>271.5</v>
      </c>
      <c r="I6351" s="144">
        <v>1411.07</v>
      </c>
    </row>
    <row r="6352" spans="1:9" x14ac:dyDescent="0.2">
      <c r="A6352" s="141" t="s">
        <v>12706</v>
      </c>
      <c r="B6352" s="142" t="s">
        <v>21727</v>
      </c>
      <c r="C6352" s="143">
        <v>38</v>
      </c>
      <c r="D6352" s="143">
        <v>0</v>
      </c>
      <c r="E6352" s="144">
        <v>0</v>
      </c>
      <c r="F6352" s="144">
        <v>45.13</v>
      </c>
      <c r="G6352" s="144">
        <v>0</v>
      </c>
      <c r="H6352" s="144">
        <v>0</v>
      </c>
      <c r="I6352" s="144">
        <v>45.13</v>
      </c>
    </row>
    <row r="6353" spans="1:9" x14ac:dyDescent="0.2">
      <c r="A6353" s="141" t="s">
        <v>12708</v>
      </c>
      <c r="B6353" s="142" t="s">
        <v>21728</v>
      </c>
      <c r="C6353" s="143">
        <v>470</v>
      </c>
      <c r="D6353" s="143">
        <v>7</v>
      </c>
      <c r="E6353" s="144">
        <v>3671.08</v>
      </c>
      <c r="F6353" s="144">
        <v>558.17999999999995</v>
      </c>
      <c r="G6353" s="144">
        <v>589.14</v>
      </c>
      <c r="H6353" s="144">
        <v>390.74</v>
      </c>
      <c r="I6353" s="144">
        <v>1538.06</v>
      </c>
    </row>
    <row r="6354" spans="1:9" x14ac:dyDescent="0.2">
      <c r="A6354" s="141" t="s">
        <v>12710</v>
      </c>
      <c r="B6354" s="142" t="s">
        <v>21729</v>
      </c>
      <c r="C6354" s="143">
        <v>67</v>
      </c>
      <c r="D6354" s="143">
        <v>1</v>
      </c>
      <c r="E6354" s="144">
        <v>201.94</v>
      </c>
      <c r="F6354" s="144">
        <v>79.569999999999993</v>
      </c>
      <c r="G6354" s="144">
        <v>84.16</v>
      </c>
      <c r="H6354" s="144">
        <v>21.5</v>
      </c>
      <c r="I6354" s="144">
        <v>185.23</v>
      </c>
    </row>
    <row r="6355" spans="1:9" x14ac:dyDescent="0.2">
      <c r="A6355" s="141" t="s">
        <v>12712</v>
      </c>
      <c r="B6355" s="142" t="s">
        <v>21730</v>
      </c>
      <c r="C6355" s="143">
        <v>105</v>
      </c>
      <c r="D6355" s="143">
        <v>1</v>
      </c>
      <c r="E6355" s="144">
        <v>93.31</v>
      </c>
      <c r="F6355" s="144">
        <v>124.7</v>
      </c>
      <c r="G6355" s="144">
        <v>84.16</v>
      </c>
      <c r="H6355" s="144">
        <v>9.93</v>
      </c>
      <c r="I6355" s="144">
        <v>218.79</v>
      </c>
    </row>
    <row r="6356" spans="1:9" x14ac:dyDescent="0.2">
      <c r="A6356" s="141" t="s">
        <v>12714</v>
      </c>
      <c r="B6356" s="142" t="s">
        <v>21731</v>
      </c>
      <c r="C6356" s="143">
        <v>65</v>
      </c>
      <c r="D6356" s="143">
        <v>2</v>
      </c>
      <c r="E6356" s="144">
        <v>87.62</v>
      </c>
      <c r="F6356" s="144">
        <v>77.19</v>
      </c>
      <c r="G6356" s="144">
        <v>168.33</v>
      </c>
      <c r="H6356" s="144">
        <v>9.33</v>
      </c>
      <c r="I6356" s="144">
        <v>254.85</v>
      </c>
    </row>
    <row r="6357" spans="1:9" x14ac:dyDescent="0.2">
      <c r="A6357" s="141" t="s">
        <v>12716</v>
      </c>
      <c r="B6357" s="142" t="s">
        <v>21732</v>
      </c>
      <c r="C6357" s="143">
        <v>435</v>
      </c>
      <c r="D6357" s="143">
        <v>8</v>
      </c>
      <c r="E6357" s="144">
        <v>1439.67</v>
      </c>
      <c r="F6357" s="144">
        <v>516.61</v>
      </c>
      <c r="G6357" s="144">
        <v>673.31</v>
      </c>
      <c r="H6357" s="144">
        <v>153.24</v>
      </c>
      <c r="I6357" s="144">
        <v>1343.16</v>
      </c>
    </row>
    <row r="6358" spans="1:9" x14ac:dyDescent="0.2">
      <c r="A6358" s="141" t="s">
        <v>12718</v>
      </c>
      <c r="B6358" s="142" t="s">
        <v>21733</v>
      </c>
      <c r="C6358" s="143">
        <v>3003</v>
      </c>
      <c r="D6358" s="143">
        <v>44</v>
      </c>
      <c r="E6358" s="144">
        <v>73250.009999999995</v>
      </c>
      <c r="F6358" s="144">
        <v>3566.38</v>
      </c>
      <c r="G6358" s="144">
        <v>3703.21</v>
      </c>
      <c r="H6358" s="144">
        <v>7796.67</v>
      </c>
      <c r="I6358" s="144">
        <v>15066.26</v>
      </c>
    </row>
    <row r="6359" spans="1:9" x14ac:dyDescent="0.2">
      <c r="A6359" s="141" t="s">
        <v>12720</v>
      </c>
      <c r="B6359" s="142" t="s">
        <v>21734</v>
      </c>
      <c r="C6359" s="143">
        <v>24</v>
      </c>
      <c r="D6359" s="143">
        <v>0</v>
      </c>
      <c r="E6359" s="144">
        <v>0</v>
      </c>
      <c r="F6359" s="144">
        <v>28.5</v>
      </c>
      <c r="G6359" s="144">
        <v>0</v>
      </c>
      <c r="H6359" s="144">
        <v>0</v>
      </c>
      <c r="I6359" s="144">
        <v>28.5</v>
      </c>
    </row>
    <row r="6360" spans="1:9" x14ac:dyDescent="0.2">
      <c r="A6360" s="141" t="s">
        <v>12722</v>
      </c>
      <c r="B6360" s="142" t="s">
        <v>21735</v>
      </c>
      <c r="C6360" s="143">
        <v>184</v>
      </c>
      <c r="D6360" s="143">
        <v>6</v>
      </c>
      <c r="E6360" s="144">
        <v>1124.05</v>
      </c>
      <c r="F6360" s="144">
        <v>218.52</v>
      </c>
      <c r="G6360" s="144">
        <v>504.98</v>
      </c>
      <c r="H6360" s="144">
        <v>119.64</v>
      </c>
      <c r="I6360" s="144">
        <v>843.14</v>
      </c>
    </row>
    <row r="6361" spans="1:9" x14ac:dyDescent="0.2">
      <c r="A6361" s="141" t="s">
        <v>12724</v>
      </c>
      <c r="B6361" s="142" t="s">
        <v>21736</v>
      </c>
      <c r="C6361" s="143">
        <v>589</v>
      </c>
      <c r="D6361" s="143">
        <v>5</v>
      </c>
      <c r="E6361" s="144">
        <v>1397.33</v>
      </c>
      <c r="F6361" s="144">
        <v>699.5</v>
      </c>
      <c r="G6361" s="144">
        <v>420.82</v>
      </c>
      <c r="H6361" s="144">
        <v>148.72999999999999</v>
      </c>
      <c r="I6361" s="144">
        <v>1269.05</v>
      </c>
    </row>
    <row r="6362" spans="1:9" x14ac:dyDescent="0.2">
      <c r="A6362" s="141" t="s">
        <v>12726</v>
      </c>
      <c r="B6362" s="142" t="s">
        <v>21737</v>
      </c>
      <c r="C6362" s="143">
        <v>29</v>
      </c>
      <c r="D6362" s="143">
        <v>0</v>
      </c>
      <c r="E6362" s="144">
        <v>0</v>
      </c>
      <c r="F6362" s="144">
        <v>34.44</v>
      </c>
      <c r="G6362" s="144">
        <v>0</v>
      </c>
      <c r="H6362" s="144">
        <v>0</v>
      </c>
      <c r="I6362" s="144">
        <v>34.44</v>
      </c>
    </row>
    <row r="6363" spans="1:9" x14ac:dyDescent="0.2">
      <c r="A6363" s="141" t="s">
        <v>12728</v>
      </c>
      <c r="B6363" s="142" t="s">
        <v>21738</v>
      </c>
      <c r="C6363" s="143">
        <v>82</v>
      </c>
      <c r="D6363" s="143">
        <v>12</v>
      </c>
      <c r="E6363" s="144">
        <v>1860.35</v>
      </c>
      <c r="F6363" s="144">
        <v>97.38</v>
      </c>
      <c r="G6363" s="144">
        <v>1009.97</v>
      </c>
      <c r="H6363" s="144">
        <v>198.02</v>
      </c>
      <c r="I6363" s="144">
        <v>1305.3699999999999</v>
      </c>
    </row>
    <row r="6364" spans="1:9" x14ac:dyDescent="0.2">
      <c r="A6364" s="141" t="s">
        <v>12730</v>
      </c>
      <c r="B6364" s="142" t="s">
        <v>21739</v>
      </c>
      <c r="C6364" s="143">
        <v>293</v>
      </c>
      <c r="D6364" s="143">
        <v>7</v>
      </c>
      <c r="E6364" s="144">
        <v>2798.63</v>
      </c>
      <c r="F6364" s="144">
        <v>347.97</v>
      </c>
      <c r="G6364" s="144">
        <v>589.14</v>
      </c>
      <c r="H6364" s="144">
        <v>297.89</v>
      </c>
      <c r="I6364" s="144">
        <v>1235</v>
      </c>
    </row>
    <row r="6365" spans="1:9" x14ac:dyDescent="0.2">
      <c r="A6365" s="141" t="s">
        <v>12732</v>
      </c>
      <c r="B6365" s="142" t="s">
        <v>21740</v>
      </c>
      <c r="C6365" s="143">
        <v>2457</v>
      </c>
      <c r="D6365" s="143">
        <v>73</v>
      </c>
      <c r="E6365" s="144">
        <v>30822.67</v>
      </c>
      <c r="F6365" s="144">
        <v>2917.95</v>
      </c>
      <c r="G6365" s="144">
        <v>6143.96</v>
      </c>
      <c r="H6365" s="144">
        <v>3280.74</v>
      </c>
      <c r="I6365" s="144">
        <v>12342.65</v>
      </c>
    </row>
    <row r="6366" spans="1:9" x14ac:dyDescent="0.2">
      <c r="A6366" s="141" t="s">
        <v>12734</v>
      </c>
      <c r="B6366" s="142" t="s">
        <v>21741</v>
      </c>
      <c r="C6366" s="143">
        <v>342</v>
      </c>
      <c r="D6366" s="143">
        <v>10</v>
      </c>
      <c r="E6366" s="144">
        <v>2074.94</v>
      </c>
      <c r="F6366" s="144">
        <v>406.16</v>
      </c>
      <c r="G6366" s="144">
        <v>841.64</v>
      </c>
      <c r="H6366" s="144">
        <v>220.86</v>
      </c>
      <c r="I6366" s="144">
        <v>1468.66</v>
      </c>
    </row>
    <row r="6367" spans="1:9" x14ac:dyDescent="0.2">
      <c r="A6367" s="141" t="s">
        <v>12736</v>
      </c>
      <c r="B6367" s="142" t="s">
        <v>21742</v>
      </c>
      <c r="C6367" s="143">
        <v>39</v>
      </c>
      <c r="D6367" s="143">
        <v>0</v>
      </c>
      <c r="E6367" s="144">
        <v>0</v>
      </c>
      <c r="F6367" s="144">
        <v>46.32</v>
      </c>
      <c r="G6367" s="144">
        <v>0</v>
      </c>
      <c r="H6367" s="144">
        <v>0</v>
      </c>
      <c r="I6367" s="144">
        <v>46.32</v>
      </c>
    </row>
    <row r="6368" spans="1:9" x14ac:dyDescent="0.2">
      <c r="A6368" s="141" t="s">
        <v>12738</v>
      </c>
      <c r="B6368" s="142" t="s">
        <v>21743</v>
      </c>
      <c r="C6368" s="143">
        <v>21</v>
      </c>
      <c r="D6368" s="143">
        <v>0</v>
      </c>
      <c r="E6368" s="144">
        <v>0</v>
      </c>
      <c r="F6368" s="144">
        <v>24.94</v>
      </c>
      <c r="G6368" s="144">
        <v>0</v>
      </c>
      <c r="H6368" s="144">
        <v>0</v>
      </c>
      <c r="I6368" s="144">
        <v>24.94</v>
      </c>
    </row>
    <row r="6369" spans="1:9" x14ac:dyDescent="0.2">
      <c r="A6369" s="141" t="s">
        <v>12740</v>
      </c>
      <c r="B6369" s="142" t="s">
        <v>21744</v>
      </c>
      <c r="C6369" s="143">
        <v>302</v>
      </c>
      <c r="D6369" s="143">
        <v>14</v>
      </c>
      <c r="E6369" s="144">
        <v>6230.34</v>
      </c>
      <c r="F6369" s="144">
        <v>358.66</v>
      </c>
      <c r="G6369" s="144">
        <v>1178.3</v>
      </c>
      <c r="H6369" s="144">
        <v>663.15</v>
      </c>
      <c r="I6369" s="144">
        <v>2200.11</v>
      </c>
    </row>
    <row r="6370" spans="1:9" x14ac:dyDescent="0.2">
      <c r="A6370" s="141" t="s">
        <v>12742</v>
      </c>
      <c r="B6370" s="142" t="s">
        <v>21745</v>
      </c>
      <c r="C6370" s="143">
        <v>88</v>
      </c>
      <c r="D6370" s="143">
        <v>0</v>
      </c>
      <c r="E6370" s="144">
        <v>0</v>
      </c>
      <c r="F6370" s="144">
        <v>104.51</v>
      </c>
      <c r="G6370" s="144">
        <v>0</v>
      </c>
      <c r="H6370" s="144">
        <v>0</v>
      </c>
      <c r="I6370" s="144">
        <v>104.51</v>
      </c>
    </row>
    <row r="6371" spans="1:9" ht="25.5" x14ac:dyDescent="0.2">
      <c r="A6371" s="141" t="s">
        <v>12744</v>
      </c>
      <c r="B6371" s="142" t="s">
        <v>21746</v>
      </c>
      <c r="C6371" s="143">
        <v>42</v>
      </c>
      <c r="D6371" s="143">
        <v>0</v>
      </c>
      <c r="E6371" s="144">
        <v>0</v>
      </c>
      <c r="F6371" s="144">
        <v>49.88</v>
      </c>
      <c r="G6371" s="144">
        <v>0</v>
      </c>
      <c r="H6371" s="144">
        <v>0</v>
      </c>
      <c r="I6371" s="144">
        <v>49.88</v>
      </c>
    </row>
    <row r="6372" spans="1:9" x14ac:dyDescent="0.2">
      <c r="A6372" s="141" t="s">
        <v>12746</v>
      </c>
      <c r="B6372" s="142" t="s">
        <v>21747</v>
      </c>
      <c r="C6372" s="143">
        <v>163</v>
      </c>
      <c r="D6372" s="143">
        <v>1</v>
      </c>
      <c r="E6372" s="144">
        <v>316.39</v>
      </c>
      <c r="F6372" s="144">
        <v>193.58</v>
      </c>
      <c r="G6372" s="144">
        <v>84.16</v>
      </c>
      <c r="H6372" s="144">
        <v>33.68</v>
      </c>
      <c r="I6372" s="144">
        <v>311.42</v>
      </c>
    </row>
    <row r="6373" spans="1:9" x14ac:dyDescent="0.2">
      <c r="A6373" s="141" t="s">
        <v>12748</v>
      </c>
      <c r="B6373" s="142" t="s">
        <v>21748</v>
      </c>
      <c r="C6373" s="143">
        <v>66</v>
      </c>
      <c r="D6373" s="143">
        <v>0</v>
      </c>
      <c r="E6373" s="144">
        <v>0</v>
      </c>
      <c r="F6373" s="144">
        <v>78.38</v>
      </c>
      <c r="G6373" s="144">
        <v>0</v>
      </c>
      <c r="H6373" s="144">
        <v>0</v>
      </c>
      <c r="I6373" s="144">
        <v>78.38</v>
      </c>
    </row>
    <row r="6374" spans="1:9" x14ac:dyDescent="0.2">
      <c r="A6374" s="141" t="s">
        <v>12750</v>
      </c>
      <c r="B6374" s="142" t="s">
        <v>21749</v>
      </c>
      <c r="C6374" s="143">
        <v>169</v>
      </c>
      <c r="D6374" s="143">
        <v>10</v>
      </c>
      <c r="E6374" s="144">
        <v>977.74</v>
      </c>
      <c r="F6374" s="144">
        <v>200.7</v>
      </c>
      <c r="G6374" s="144">
        <v>841.64</v>
      </c>
      <c r="H6374" s="144">
        <v>104.07</v>
      </c>
      <c r="I6374" s="144">
        <v>1146.4100000000001</v>
      </c>
    </row>
    <row r="6375" spans="1:9" x14ac:dyDescent="0.2">
      <c r="A6375" s="141" t="s">
        <v>12752</v>
      </c>
      <c r="B6375" s="142" t="s">
        <v>21750</v>
      </c>
      <c r="C6375" s="143">
        <v>846</v>
      </c>
      <c r="D6375" s="143">
        <v>13</v>
      </c>
      <c r="E6375" s="144">
        <v>6329.16</v>
      </c>
      <c r="F6375" s="144">
        <v>1004.72</v>
      </c>
      <c r="G6375" s="144">
        <v>1094.1300000000001</v>
      </c>
      <c r="H6375" s="144">
        <v>673.67</v>
      </c>
      <c r="I6375" s="144">
        <v>2772.52</v>
      </c>
    </row>
    <row r="6376" spans="1:9" x14ac:dyDescent="0.2">
      <c r="A6376" s="141" t="s">
        <v>12754</v>
      </c>
      <c r="B6376" s="142" t="s">
        <v>21751</v>
      </c>
      <c r="C6376" s="143">
        <v>175</v>
      </c>
      <c r="D6376" s="143">
        <v>2</v>
      </c>
      <c r="E6376" s="144">
        <v>412.84</v>
      </c>
      <c r="F6376" s="144">
        <v>207.83</v>
      </c>
      <c r="G6376" s="144">
        <v>168.33</v>
      </c>
      <c r="H6376" s="144">
        <v>43.94</v>
      </c>
      <c r="I6376" s="144">
        <v>420.1</v>
      </c>
    </row>
    <row r="6377" spans="1:9" x14ac:dyDescent="0.2">
      <c r="A6377" s="141" t="s">
        <v>12756</v>
      </c>
      <c r="B6377" s="142" t="s">
        <v>21752</v>
      </c>
      <c r="C6377" s="143">
        <v>548</v>
      </c>
      <c r="D6377" s="143">
        <v>3</v>
      </c>
      <c r="E6377" s="144">
        <v>495.32</v>
      </c>
      <c r="F6377" s="144">
        <v>650.80999999999995</v>
      </c>
      <c r="G6377" s="144">
        <v>252.49</v>
      </c>
      <c r="H6377" s="144">
        <v>52.72</v>
      </c>
      <c r="I6377" s="144">
        <v>956.02</v>
      </c>
    </row>
    <row r="6378" spans="1:9" x14ac:dyDescent="0.2">
      <c r="A6378" s="141" t="s">
        <v>12758</v>
      </c>
      <c r="B6378" s="142" t="s">
        <v>21753</v>
      </c>
      <c r="C6378" s="143">
        <v>325</v>
      </c>
      <c r="D6378" s="143">
        <v>5</v>
      </c>
      <c r="E6378" s="144">
        <v>801.3</v>
      </c>
      <c r="F6378" s="144">
        <v>385.98</v>
      </c>
      <c r="G6378" s="144">
        <v>420.82</v>
      </c>
      <c r="H6378" s="144">
        <v>85.29</v>
      </c>
      <c r="I6378" s="144">
        <v>892.09</v>
      </c>
    </row>
    <row r="6379" spans="1:9" x14ac:dyDescent="0.2">
      <c r="A6379" s="141" t="s">
        <v>12760</v>
      </c>
      <c r="B6379" s="142" t="s">
        <v>21754</v>
      </c>
      <c r="C6379" s="143">
        <v>215</v>
      </c>
      <c r="D6379" s="143">
        <v>8</v>
      </c>
      <c r="E6379" s="144">
        <v>16433.88</v>
      </c>
      <c r="F6379" s="144">
        <v>255.34</v>
      </c>
      <c r="G6379" s="144">
        <v>673.31</v>
      </c>
      <c r="H6379" s="144">
        <v>1749.21</v>
      </c>
      <c r="I6379" s="144">
        <v>2677.86</v>
      </c>
    </row>
    <row r="6380" spans="1:9" x14ac:dyDescent="0.2">
      <c r="A6380" s="141" t="s">
        <v>12762</v>
      </c>
      <c r="B6380" s="142" t="s">
        <v>21755</v>
      </c>
      <c r="C6380" s="143">
        <v>124</v>
      </c>
      <c r="D6380" s="143">
        <v>5</v>
      </c>
      <c r="E6380" s="144">
        <v>1247.98</v>
      </c>
      <c r="F6380" s="144">
        <v>147.26</v>
      </c>
      <c r="G6380" s="144">
        <v>420.82</v>
      </c>
      <c r="H6380" s="144">
        <v>132.83000000000001</v>
      </c>
      <c r="I6380" s="144">
        <v>700.91</v>
      </c>
    </row>
    <row r="6381" spans="1:9" x14ac:dyDescent="0.2">
      <c r="A6381" s="141" t="s">
        <v>12764</v>
      </c>
      <c r="B6381" s="142" t="s">
        <v>21756</v>
      </c>
      <c r="C6381" s="143">
        <v>75</v>
      </c>
      <c r="D6381" s="143">
        <v>1</v>
      </c>
      <c r="E6381" s="144">
        <v>314.56</v>
      </c>
      <c r="F6381" s="144">
        <v>89.07</v>
      </c>
      <c r="G6381" s="144">
        <v>84.16</v>
      </c>
      <c r="H6381" s="144">
        <v>33.479999999999997</v>
      </c>
      <c r="I6381" s="144">
        <v>206.71</v>
      </c>
    </row>
    <row r="6382" spans="1:9" x14ac:dyDescent="0.2">
      <c r="A6382" s="141" t="s">
        <v>12766</v>
      </c>
      <c r="B6382" s="142" t="s">
        <v>21757</v>
      </c>
      <c r="C6382" s="143">
        <v>31</v>
      </c>
      <c r="D6382" s="143">
        <v>0</v>
      </c>
      <c r="E6382" s="144">
        <v>0</v>
      </c>
      <c r="F6382" s="144">
        <v>36.82</v>
      </c>
      <c r="G6382" s="144">
        <v>0</v>
      </c>
      <c r="H6382" s="144">
        <v>0</v>
      </c>
      <c r="I6382" s="144">
        <v>36.82</v>
      </c>
    </row>
    <row r="6383" spans="1:9" x14ac:dyDescent="0.2">
      <c r="A6383" s="141" t="s">
        <v>12768</v>
      </c>
      <c r="B6383" s="142" t="s">
        <v>21758</v>
      </c>
      <c r="C6383" s="143">
        <v>2236</v>
      </c>
      <c r="D6383" s="143">
        <v>42</v>
      </c>
      <c r="E6383" s="144">
        <v>10171.780000000001</v>
      </c>
      <c r="F6383" s="144">
        <v>2655.49</v>
      </c>
      <c r="G6383" s="144">
        <v>3534.88</v>
      </c>
      <c r="H6383" s="144">
        <v>1082.68</v>
      </c>
      <c r="I6383" s="144">
        <v>7273.05</v>
      </c>
    </row>
    <row r="6384" spans="1:9" x14ac:dyDescent="0.2">
      <c r="A6384" s="141" t="s">
        <v>12770</v>
      </c>
      <c r="B6384" s="142" t="s">
        <v>21759</v>
      </c>
      <c r="C6384" s="143">
        <v>3757</v>
      </c>
      <c r="D6384" s="143">
        <v>62</v>
      </c>
      <c r="E6384" s="144">
        <v>27671.48</v>
      </c>
      <c r="F6384" s="144">
        <v>4461.84</v>
      </c>
      <c r="G6384" s="144">
        <v>5218.16</v>
      </c>
      <c r="H6384" s="144">
        <v>2945.33</v>
      </c>
      <c r="I6384" s="144">
        <v>12625.33</v>
      </c>
    </row>
    <row r="6385" spans="1:9" x14ac:dyDescent="0.2">
      <c r="A6385" s="141" t="s">
        <v>12772</v>
      </c>
      <c r="B6385" s="142" t="s">
        <v>21760</v>
      </c>
      <c r="C6385" s="143">
        <v>708</v>
      </c>
      <c r="D6385" s="143">
        <v>21</v>
      </c>
      <c r="E6385" s="144">
        <v>220146.29</v>
      </c>
      <c r="F6385" s="144">
        <v>840.82</v>
      </c>
      <c r="G6385" s="144">
        <v>1767.44</v>
      </c>
      <c r="H6385" s="144">
        <v>23432.2</v>
      </c>
      <c r="I6385" s="144">
        <v>26040.46</v>
      </c>
    </row>
    <row r="6386" spans="1:9" x14ac:dyDescent="0.2">
      <c r="A6386" s="141" t="s">
        <v>12774</v>
      </c>
      <c r="B6386" s="142" t="s">
        <v>21761</v>
      </c>
      <c r="C6386" s="143">
        <v>678</v>
      </c>
      <c r="D6386" s="143">
        <v>24</v>
      </c>
      <c r="E6386" s="144">
        <v>4865.2</v>
      </c>
      <c r="F6386" s="144">
        <v>805.2</v>
      </c>
      <c r="G6386" s="144">
        <v>2019.93</v>
      </c>
      <c r="H6386" s="144">
        <v>517.85</v>
      </c>
      <c r="I6386" s="144">
        <v>3342.98</v>
      </c>
    </row>
    <row r="6387" spans="1:9" x14ac:dyDescent="0.2">
      <c r="A6387" s="141" t="s">
        <v>12776</v>
      </c>
      <c r="B6387" s="142" t="s">
        <v>21762</v>
      </c>
      <c r="C6387" s="143">
        <v>274</v>
      </c>
      <c r="D6387" s="143">
        <v>5</v>
      </c>
      <c r="E6387" s="144">
        <v>636.34</v>
      </c>
      <c r="F6387" s="144">
        <v>325.41000000000003</v>
      </c>
      <c r="G6387" s="144">
        <v>420.82</v>
      </c>
      <c r="H6387" s="144">
        <v>67.73</v>
      </c>
      <c r="I6387" s="144">
        <v>813.96</v>
      </c>
    </row>
    <row r="6388" spans="1:9" x14ac:dyDescent="0.2">
      <c r="A6388" s="141" t="s">
        <v>12778</v>
      </c>
      <c r="B6388" s="142" t="s">
        <v>21763</v>
      </c>
      <c r="C6388" s="143">
        <v>1644</v>
      </c>
      <c r="D6388" s="143">
        <v>30</v>
      </c>
      <c r="E6388" s="144">
        <v>5648.17</v>
      </c>
      <c r="F6388" s="144">
        <v>1952.42</v>
      </c>
      <c r="G6388" s="144">
        <v>2524.91</v>
      </c>
      <c r="H6388" s="144">
        <v>601.17999999999995</v>
      </c>
      <c r="I6388" s="144">
        <v>5078.51</v>
      </c>
    </row>
    <row r="6389" spans="1:9" x14ac:dyDescent="0.2">
      <c r="A6389" s="141" t="s">
        <v>12780</v>
      </c>
      <c r="B6389" s="142" t="s">
        <v>21764</v>
      </c>
      <c r="C6389" s="143">
        <v>843</v>
      </c>
      <c r="D6389" s="143">
        <v>33</v>
      </c>
      <c r="E6389" s="144">
        <v>137133.91</v>
      </c>
      <c r="F6389" s="144">
        <v>1001.15</v>
      </c>
      <c r="G6389" s="144">
        <v>2777.41</v>
      </c>
      <c r="H6389" s="144">
        <v>14596.43</v>
      </c>
      <c r="I6389" s="144">
        <v>18374.990000000002</v>
      </c>
    </row>
    <row r="6390" spans="1:9" x14ac:dyDescent="0.2">
      <c r="A6390" s="141" t="s">
        <v>12782</v>
      </c>
      <c r="B6390" s="142" t="s">
        <v>21765</v>
      </c>
      <c r="C6390" s="143">
        <v>179</v>
      </c>
      <c r="D6390" s="143">
        <v>5</v>
      </c>
      <c r="E6390" s="144">
        <v>764.77</v>
      </c>
      <c r="F6390" s="144">
        <v>212.58</v>
      </c>
      <c r="G6390" s="144">
        <v>420.82</v>
      </c>
      <c r="H6390" s="144">
        <v>81.400000000000006</v>
      </c>
      <c r="I6390" s="144">
        <v>714.8</v>
      </c>
    </row>
    <row r="6391" spans="1:9" x14ac:dyDescent="0.2">
      <c r="A6391" s="141" t="s">
        <v>12784</v>
      </c>
      <c r="B6391" s="142" t="s">
        <v>21766</v>
      </c>
      <c r="C6391" s="143">
        <v>495</v>
      </c>
      <c r="D6391" s="143">
        <v>9</v>
      </c>
      <c r="E6391" s="144">
        <v>2106.9499999999998</v>
      </c>
      <c r="F6391" s="144">
        <v>587.86</v>
      </c>
      <c r="G6391" s="144">
        <v>757.47</v>
      </c>
      <c r="H6391" s="144">
        <v>224.26</v>
      </c>
      <c r="I6391" s="144">
        <v>1569.59</v>
      </c>
    </row>
    <row r="6392" spans="1:9" x14ac:dyDescent="0.2">
      <c r="A6392" s="141" t="s">
        <v>12786</v>
      </c>
      <c r="B6392" s="142" t="s">
        <v>21767</v>
      </c>
      <c r="C6392" s="143">
        <v>413</v>
      </c>
      <c r="D6392" s="143">
        <v>3</v>
      </c>
      <c r="E6392" s="144">
        <v>821.16</v>
      </c>
      <c r="F6392" s="144">
        <v>490.48</v>
      </c>
      <c r="G6392" s="144">
        <v>252.49</v>
      </c>
      <c r="H6392" s="144">
        <v>87.4</v>
      </c>
      <c r="I6392" s="144">
        <v>830.37</v>
      </c>
    </row>
    <row r="6393" spans="1:9" x14ac:dyDescent="0.2">
      <c r="A6393" s="141" t="s">
        <v>12788</v>
      </c>
      <c r="B6393" s="142" t="s">
        <v>21768</v>
      </c>
      <c r="C6393" s="143">
        <v>327</v>
      </c>
      <c r="D6393" s="143">
        <v>3</v>
      </c>
      <c r="E6393" s="144">
        <v>726.5</v>
      </c>
      <c r="F6393" s="144">
        <v>388.34</v>
      </c>
      <c r="G6393" s="144">
        <v>252.49</v>
      </c>
      <c r="H6393" s="144">
        <v>77.33</v>
      </c>
      <c r="I6393" s="144">
        <v>718.16</v>
      </c>
    </row>
    <row r="6394" spans="1:9" x14ac:dyDescent="0.2">
      <c r="A6394" s="141" t="s">
        <v>12790</v>
      </c>
      <c r="B6394" s="142" t="s">
        <v>21769</v>
      </c>
      <c r="C6394" s="143">
        <v>843</v>
      </c>
      <c r="D6394" s="143">
        <v>40</v>
      </c>
      <c r="E6394" s="144">
        <v>26154.75</v>
      </c>
      <c r="F6394" s="144">
        <v>1001.15</v>
      </c>
      <c r="G6394" s="144">
        <v>3366.55</v>
      </c>
      <c r="H6394" s="144">
        <v>2783.89</v>
      </c>
      <c r="I6394" s="144">
        <v>7151.59</v>
      </c>
    </row>
    <row r="6395" spans="1:9" x14ac:dyDescent="0.2">
      <c r="A6395" s="141" t="s">
        <v>12792</v>
      </c>
      <c r="B6395" s="142" t="s">
        <v>21770</v>
      </c>
      <c r="C6395" s="143">
        <v>2318</v>
      </c>
      <c r="D6395" s="143">
        <v>28</v>
      </c>
      <c r="E6395" s="144">
        <v>5003.29</v>
      </c>
      <c r="F6395" s="144">
        <v>2752.87</v>
      </c>
      <c r="G6395" s="144">
        <v>2356.58</v>
      </c>
      <c r="H6395" s="144">
        <v>532.54</v>
      </c>
      <c r="I6395" s="144">
        <v>5641.99</v>
      </c>
    </row>
    <row r="6396" spans="1:9" x14ac:dyDescent="0.2">
      <c r="A6396" s="141" t="s">
        <v>12794</v>
      </c>
      <c r="B6396" s="142" t="s">
        <v>21771</v>
      </c>
      <c r="C6396" s="143">
        <v>5202</v>
      </c>
      <c r="D6396" s="143">
        <v>76</v>
      </c>
      <c r="E6396" s="144">
        <v>24201.08</v>
      </c>
      <c r="F6396" s="144">
        <v>6177.94</v>
      </c>
      <c r="G6396" s="144">
        <v>6396.45</v>
      </c>
      <c r="H6396" s="144">
        <v>2575.94</v>
      </c>
      <c r="I6396" s="144">
        <v>15150.33</v>
      </c>
    </row>
    <row r="6397" spans="1:9" x14ac:dyDescent="0.2">
      <c r="A6397" s="141" t="s">
        <v>12796</v>
      </c>
      <c r="B6397" s="142" t="s">
        <v>21772</v>
      </c>
      <c r="C6397" s="143">
        <v>964</v>
      </c>
      <c r="D6397" s="143">
        <v>14</v>
      </c>
      <c r="E6397" s="144">
        <v>9347.61</v>
      </c>
      <c r="F6397" s="144">
        <v>1144.8599999999999</v>
      </c>
      <c r="G6397" s="144">
        <v>1178.3</v>
      </c>
      <c r="H6397" s="144">
        <v>994.95</v>
      </c>
      <c r="I6397" s="144">
        <v>3318.11</v>
      </c>
    </row>
    <row r="6398" spans="1:9" x14ac:dyDescent="0.2">
      <c r="A6398" s="141" t="s">
        <v>12798</v>
      </c>
      <c r="B6398" s="142" t="s">
        <v>21773</v>
      </c>
      <c r="C6398" s="143">
        <v>6621</v>
      </c>
      <c r="D6398" s="143">
        <v>39</v>
      </c>
      <c r="E6398" s="144">
        <v>9304.4699999999993</v>
      </c>
      <c r="F6398" s="144">
        <v>7863.15</v>
      </c>
      <c r="G6398" s="144">
        <v>3282.39</v>
      </c>
      <c r="H6398" s="144">
        <v>990.36</v>
      </c>
      <c r="I6398" s="144">
        <v>12135.9</v>
      </c>
    </row>
    <row r="6399" spans="1:9" x14ac:dyDescent="0.2">
      <c r="A6399" s="141" t="s">
        <v>12800</v>
      </c>
      <c r="B6399" s="142" t="s">
        <v>21774</v>
      </c>
      <c r="C6399" s="143">
        <v>303</v>
      </c>
      <c r="D6399" s="143">
        <v>2</v>
      </c>
      <c r="E6399" s="144">
        <v>437.3</v>
      </c>
      <c r="F6399" s="144">
        <v>359.85</v>
      </c>
      <c r="G6399" s="144">
        <v>168.33</v>
      </c>
      <c r="H6399" s="144">
        <v>46.54</v>
      </c>
      <c r="I6399" s="144">
        <v>574.72</v>
      </c>
    </row>
    <row r="6400" spans="1:9" x14ac:dyDescent="0.2">
      <c r="A6400" s="141" t="s">
        <v>12802</v>
      </c>
      <c r="B6400" s="142" t="s">
        <v>21775</v>
      </c>
      <c r="C6400" s="143">
        <v>940</v>
      </c>
      <c r="D6400" s="143">
        <v>27</v>
      </c>
      <c r="E6400" s="144">
        <v>11433.85</v>
      </c>
      <c r="F6400" s="144">
        <v>1116.3499999999999</v>
      </c>
      <c r="G6400" s="144">
        <v>2272.42</v>
      </c>
      <c r="H6400" s="144">
        <v>1217.01</v>
      </c>
      <c r="I6400" s="144">
        <v>4605.78</v>
      </c>
    </row>
    <row r="6401" spans="1:9" x14ac:dyDescent="0.2">
      <c r="A6401" s="141" t="s">
        <v>12804</v>
      </c>
      <c r="B6401" s="142" t="s">
        <v>21776</v>
      </c>
      <c r="C6401" s="143">
        <v>10611</v>
      </c>
      <c r="D6401" s="143">
        <v>92</v>
      </c>
      <c r="E6401" s="144">
        <v>74550.77</v>
      </c>
      <c r="F6401" s="144">
        <v>12601.71</v>
      </c>
      <c r="G6401" s="144">
        <v>7743.07</v>
      </c>
      <c r="H6401" s="144">
        <v>7935.13</v>
      </c>
      <c r="I6401" s="144">
        <v>28279.91</v>
      </c>
    </row>
    <row r="6402" spans="1:9" x14ac:dyDescent="0.2">
      <c r="A6402" s="141" t="s">
        <v>12806</v>
      </c>
      <c r="B6402" s="142" t="s">
        <v>21777</v>
      </c>
      <c r="C6402" s="143">
        <v>1543</v>
      </c>
      <c r="D6402" s="143">
        <v>24</v>
      </c>
      <c r="E6402" s="144">
        <v>7545.2</v>
      </c>
      <c r="F6402" s="144">
        <v>1832.48</v>
      </c>
      <c r="G6402" s="144">
        <v>2019.93</v>
      </c>
      <c r="H6402" s="144">
        <v>803.1</v>
      </c>
      <c r="I6402" s="144">
        <v>4655.51</v>
      </c>
    </row>
    <row r="6403" spans="1:9" x14ac:dyDescent="0.2">
      <c r="A6403" s="141" t="s">
        <v>12808</v>
      </c>
      <c r="B6403" s="142" t="s">
        <v>21778</v>
      </c>
      <c r="C6403" s="143">
        <v>3981</v>
      </c>
      <c r="D6403" s="143">
        <v>162</v>
      </c>
      <c r="E6403" s="144">
        <v>59959.66</v>
      </c>
      <c r="F6403" s="144">
        <v>4727.8599999999997</v>
      </c>
      <c r="G6403" s="144">
        <v>13634.54</v>
      </c>
      <c r="H6403" s="144">
        <v>6382.06</v>
      </c>
      <c r="I6403" s="144">
        <v>24744.46</v>
      </c>
    </row>
    <row r="6404" spans="1:9" x14ac:dyDescent="0.2">
      <c r="A6404" s="141" t="s">
        <v>12810</v>
      </c>
      <c r="B6404" s="142" t="s">
        <v>21779</v>
      </c>
      <c r="C6404" s="143">
        <v>419</v>
      </c>
      <c r="D6404" s="143">
        <v>2</v>
      </c>
      <c r="E6404" s="144">
        <v>503.33</v>
      </c>
      <c r="F6404" s="144">
        <v>497.61</v>
      </c>
      <c r="G6404" s="144">
        <v>168.33</v>
      </c>
      <c r="H6404" s="144">
        <v>53.58</v>
      </c>
      <c r="I6404" s="144">
        <v>719.52</v>
      </c>
    </row>
    <row r="6405" spans="1:9" x14ac:dyDescent="0.2">
      <c r="A6405" s="141" t="s">
        <v>12812</v>
      </c>
      <c r="B6405" s="142" t="s">
        <v>21780</v>
      </c>
      <c r="C6405" s="143">
        <v>3390</v>
      </c>
      <c r="D6405" s="143">
        <v>35</v>
      </c>
      <c r="E6405" s="144">
        <v>8772.08</v>
      </c>
      <c r="F6405" s="144">
        <v>4025.99</v>
      </c>
      <c r="G6405" s="144">
        <v>2945.74</v>
      </c>
      <c r="H6405" s="144">
        <v>933.7</v>
      </c>
      <c r="I6405" s="144">
        <v>7905.43</v>
      </c>
    </row>
    <row r="6406" spans="1:9" x14ac:dyDescent="0.2">
      <c r="A6406" s="141" t="s">
        <v>12814</v>
      </c>
      <c r="B6406" s="142" t="s">
        <v>21781</v>
      </c>
      <c r="C6406" s="143">
        <v>1316</v>
      </c>
      <c r="D6406" s="143">
        <v>23</v>
      </c>
      <c r="E6406" s="144">
        <v>5171.47</v>
      </c>
      <c r="F6406" s="144">
        <v>1562.9</v>
      </c>
      <c r="G6406" s="144">
        <v>1935.77</v>
      </c>
      <c r="H6406" s="144">
        <v>550.45000000000005</v>
      </c>
      <c r="I6406" s="144">
        <v>4049.12</v>
      </c>
    </row>
    <row r="6407" spans="1:9" x14ac:dyDescent="0.2">
      <c r="A6407" s="141" t="s">
        <v>12816</v>
      </c>
      <c r="B6407" s="142" t="s">
        <v>21782</v>
      </c>
      <c r="C6407" s="143">
        <v>1955</v>
      </c>
      <c r="D6407" s="143">
        <v>31</v>
      </c>
      <c r="E6407" s="144">
        <v>11729</v>
      </c>
      <c r="F6407" s="144">
        <v>2321.7800000000002</v>
      </c>
      <c r="G6407" s="144">
        <v>2609.08</v>
      </c>
      <c r="H6407" s="144">
        <v>1248.42</v>
      </c>
      <c r="I6407" s="144">
        <v>6179.28</v>
      </c>
    </row>
    <row r="6408" spans="1:9" x14ac:dyDescent="0.2">
      <c r="A6408" s="141" t="s">
        <v>12818</v>
      </c>
      <c r="B6408" s="142" t="s">
        <v>21783</v>
      </c>
      <c r="C6408" s="143">
        <v>301</v>
      </c>
      <c r="D6408" s="143">
        <v>8</v>
      </c>
      <c r="E6408" s="144">
        <v>1643.23</v>
      </c>
      <c r="F6408" s="144">
        <v>357.47</v>
      </c>
      <c r="G6408" s="144">
        <v>673.31</v>
      </c>
      <c r="H6408" s="144">
        <v>174.9</v>
      </c>
      <c r="I6408" s="144">
        <v>1205.68</v>
      </c>
    </row>
    <row r="6409" spans="1:9" x14ac:dyDescent="0.2">
      <c r="A6409" s="141" t="s">
        <v>12820</v>
      </c>
      <c r="B6409" s="142" t="s">
        <v>21784</v>
      </c>
      <c r="C6409" s="143">
        <v>330</v>
      </c>
      <c r="D6409" s="143">
        <v>10</v>
      </c>
      <c r="E6409" s="144">
        <v>2292.4299999999998</v>
      </c>
      <c r="F6409" s="144">
        <v>391.91</v>
      </c>
      <c r="G6409" s="144">
        <v>841.64</v>
      </c>
      <c r="H6409" s="144">
        <v>244.01</v>
      </c>
      <c r="I6409" s="144">
        <v>1477.56</v>
      </c>
    </row>
    <row r="6410" spans="1:9" x14ac:dyDescent="0.2">
      <c r="A6410" s="141" t="s">
        <v>12822</v>
      </c>
      <c r="B6410" s="142" t="s">
        <v>21785</v>
      </c>
      <c r="C6410" s="143">
        <v>4641</v>
      </c>
      <c r="D6410" s="143">
        <v>99</v>
      </c>
      <c r="E6410" s="144">
        <v>36420.25</v>
      </c>
      <c r="F6410" s="144">
        <v>5511.69</v>
      </c>
      <c r="G6410" s="144">
        <v>8332.2199999999993</v>
      </c>
      <c r="H6410" s="144">
        <v>3876.54</v>
      </c>
      <c r="I6410" s="144">
        <v>17720.45</v>
      </c>
    </row>
    <row r="6411" spans="1:9" x14ac:dyDescent="0.2">
      <c r="A6411" s="141" t="s">
        <v>12824</v>
      </c>
      <c r="B6411" s="142" t="s">
        <v>21786</v>
      </c>
      <c r="C6411" s="143">
        <v>214</v>
      </c>
      <c r="D6411" s="143">
        <v>9</v>
      </c>
      <c r="E6411" s="144">
        <v>1569.41</v>
      </c>
      <c r="F6411" s="144">
        <v>254.15</v>
      </c>
      <c r="G6411" s="144">
        <v>757.47</v>
      </c>
      <c r="H6411" s="144">
        <v>167.05</v>
      </c>
      <c r="I6411" s="144">
        <v>1178.67</v>
      </c>
    </row>
    <row r="6412" spans="1:9" x14ac:dyDescent="0.2">
      <c r="A6412" s="141" t="s">
        <v>12826</v>
      </c>
      <c r="B6412" s="142" t="s">
        <v>21787</v>
      </c>
      <c r="C6412" s="143">
        <v>513</v>
      </c>
      <c r="D6412" s="143">
        <v>20</v>
      </c>
      <c r="E6412" s="144">
        <v>23863.48</v>
      </c>
      <c r="F6412" s="144">
        <v>609.24</v>
      </c>
      <c r="G6412" s="144">
        <v>1683.28</v>
      </c>
      <c r="H6412" s="144">
        <v>2540.0100000000002</v>
      </c>
      <c r="I6412" s="144">
        <v>4832.53</v>
      </c>
    </row>
    <row r="6413" spans="1:9" x14ac:dyDescent="0.2">
      <c r="A6413" s="141" t="s">
        <v>12828</v>
      </c>
      <c r="B6413" s="142" t="s">
        <v>21788</v>
      </c>
      <c r="C6413" s="143">
        <v>4243</v>
      </c>
      <c r="D6413" s="143">
        <v>55</v>
      </c>
      <c r="E6413" s="144">
        <v>15948.16</v>
      </c>
      <c r="F6413" s="144">
        <v>5039.0200000000004</v>
      </c>
      <c r="G6413" s="144">
        <v>4629.01</v>
      </c>
      <c r="H6413" s="144">
        <v>1697.51</v>
      </c>
      <c r="I6413" s="144">
        <v>11365.54</v>
      </c>
    </row>
    <row r="6414" spans="1:9" x14ac:dyDescent="0.2">
      <c r="A6414" s="141" t="s">
        <v>12830</v>
      </c>
      <c r="B6414" s="142" t="s">
        <v>21789</v>
      </c>
      <c r="C6414" s="143">
        <v>588</v>
      </c>
      <c r="D6414" s="143">
        <v>9</v>
      </c>
      <c r="E6414" s="144">
        <v>1530.24</v>
      </c>
      <c r="F6414" s="144">
        <v>698.31</v>
      </c>
      <c r="G6414" s="144">
        <v>757.47</v>
      </c>
      <c r="H6414" s="144">
        <v>162.88</v>
      </c>
      <c r="I6414" s="144">
        <v>1618.66</v>
      </c>
    </row>
    <row r="6415" spans="1:9" x14ac:dyDescent="0.2">
      <c r="A6415" s="141" t="s">
        <v>12832</v>
      </c>
      <c r="B6415" s="142" t="s">
        <v>21790</v>
      </c>
      <c r="C6415" s="143">
        <v>356</v>
      </c>
      <c r="D6415" s="143">
        <v>3</v>
      </c>
      <c r="E6415" s="144">
        <v>619.64</v>
      </c>
      <c r="F6415" s="144">
        <v>422.79</v>
      </c>
      <c r="G6415" s="144">
        <v>252.49</v>
      </c>
      <c r="H6415" s="144">
        <v>65.95</v>
      </c>
      <c r="I6415" s="144">
        <v>741.23</v>
      </c>
    </row>
    <row r="6416" spans="1:9" x14ac:dyDescent="0.2">
      <c r="A6416" s="141" t="s">
        <v>12834</v>
      </c>
      <c r="B6416" s="142" t="s">
        <v>21791</v>
      </c>
      <c r="C6416" s="143">
        <v>1726</v>
      </c>
      <c r="D6416" s="143">
        <v>32</v>
      </c>
      <c r="E6416" s="144">
        <v>14913.82</v>
      </c>
      <c r="F6416" s="144">
        <v>2049.81</v>
      </c>
      <c r="G6416" s="144">
        <v>2693.24</v>
      </c>
      <c r="H6416" s="144">
        <v>1587.42</v>
      </c>
      <c r="I6416" s="144">
        <v>6330.47</v>
      </c>
    </row>
    <row r="6417" spans="1:9" x14ac:dyDescent="0.2">
      <c r="A6417" s="141" t="s">
        <v>12836</v>
      </c>
      <c r="B6417" s="142" t="s">
        <v>21792</v>
      </c>
      <c r="C6417" s="143">
        <v>380</v>
      </c>
      <c r="D6417" s="143">
        <v>12</v>
      </c>
      <c r="E6417" s="144">
        <v>1942.61</v>
      </c>
      <c r="F6417" s="144">
        <v>451.29</v>
      </c>
      <c r="G6417" s="144">
        <v>1009.97</v>
      </c>
      <c r="H6417" s="144">
        <v>206.77</v>
      </c>
      <c r="I6417" s="144">
        <v>1668.03</v>
      </c>
    </row>
    <row r="6418" spans="1:9" x14ac:dyDescent="0.2">
      <c r="A6418" s="141" t="s">
        <v>12838</v>
      </c>
      <c r="B6418" s="142" t="s">
        <v>21793</v>
      </c>
      <c r="C6418" s="143">
        <v>780</v>
      </c>
      <c r="D6418" s="143">
        <v>18</v>
      </c>
      <c r="E6418" s="144">
        <v>3111.86</v>
      </c>
      <c r="F6418" s="144">
        <v>926.34</v>
      </c>
      <c r="G6418" s="144">
        <v>1514.95</v>
      </c>
      <c r="H6418" s="144">
        <v>331.22</v>
      </c>
      <c r="I6418" s="144">
        <v>2772.51</v>
      </c>
    </row>
    <row r="6419" spans="1:9" x14ac:dyDescent="0.2">
      <c r="A6419" s="141" t="s">
        <v>12840</v>
      </c>
      <c r="B6419" s="142" t="s">
        <v>21794</v>
      </c>
      <c r="C6419" s="143">
        <v>1817</v>
      </c>
      <c r="D6419" s="143">
        <v>49</v>
      </c>
      <c r="E6419" s="144">
        <v>102737.57</v>
      </c>
      <c r="F6419" s="144">
        <v>2157.88</v>
      </c>
      <c r="G6419" s="144">
        <v>4124.0200000000004</v>
      </c>
      <c r="H6419" s="144">
        <v>10935.31</v>
      </c>
      <c r="I6419" s="144">
        <v>17217.21</v>
      </c>
    </row>
    <row r="6420" spans="1:9" x14ac:dyDescent="0.2">
      <c r="A6420" s="141" t="s">
        <v>12842</v>
      </c>
      <c r="B6420" s="142" t="s">
        <v>21795</v>
      </c>
      <c r="C6420" s="143">
        <v>5022</v>
      </c>
      <c r="D6420" s="143">
        <v>50</v>
      </c>
      <c r="E6420" s="144">
        <v>9120.73</v>
      </c>
      <c r="F6420" s="144">
        <v>5964.17</v>
      </c>
      <c r="G6420" s="144">
        <v>4208.1899999999996</v>
      </c>
      <c r="H6420" s="144">
        <v>970.8</v>
      </c>
      <c r="I6420" s="144">
        <v>11143.16</v>
      </c>
    </row>
    <row r="6421" spans="1:9" x14ac:dyDescent="0.2">
      <c r="A6421" s="141" t="s">
        <v>12844</v>
      </c>
      <c r="B6421" s="142" t="s">
        <v>21796</v>
      </c>
      <c r="C6421" s="143">
        <v>278</v>
      </c>
      <c r="D6421" s="143">
        <v>11</v>
      </c>
      <c r="E6421" s="144">
        <v>1762.57</v>
      </c>
      <c r="F6421" s="144">
        <v>330.15</v>
      </c>
      <c r="G6421" s="144">
        <v>925.8</v>
      </c>
      <c r="H6421" s="144">
        <v>187.61</v>
      </c>
      <c r="I6421" s="144">
        <v>1443.56</v>
      </c>
    </row>
    <row r="6422" spans="1:9" x14ac:dyDescent="0.2">
      <c r="A6422" s="141" t="s">
        <v>12846</v>
      </c>
      <c r="B6422" s="142" t="s">
        <v>21797</v>
      </c>
      <c r="C6422" s="143">
        <v>1791</v>
      </c>
      <c r="D6422" s="143">
        <v>39</v>
      </c>
      <c r="E6422" s="144">
        <v>8217.31</v>
      </c>
      <c r="F6422" s="144">
        <v>2127.0100000000002</v>
      </c>
      <c r="G6422" s="144">
        <v>3282.39</v>
      </c>
      <c r="H6422" s="144">
        <v>874.65</v>
      </c>
      <c r="I6422" s="144">
        <v>6284.05</v>
      </c>
    </row>
    <row r="6423" spans="1:9" x14ac:dyDescent="0.2">
      <c r="A6423" s="141" t="s">
        <v>12848</v>
      </c>
      <c r="B6423" s="142" t="s">
        <v>21798</v>
      </c>
      <c r="C6423" s="143">
        <v>6177</v>
      </c>
      <c r="D6423" s="143">
        <v>223</v>
      </c>
      <c r="E6423" s="144">
        <v>180494.84</v>
      </c>
      <c r="F6423" s="144">
        <v>7335.86</v>
      </c>
      <c r="G6423" s="144">
        <v>18768.54</v>
      </c>
      <c r="H6423" s="144">
        <v>19211.740000000002</v>
      </c>
      <c r="I6423" s="144">
        <v>45316.14</v>
      </c>
    </row>
    <row r="6424" spans="1:9" x14ac:dyDescent="0.2">
      <c r="A6424" s="141" t="s">
        <v>12850</v>
      </c>
      <c r="B6424" s="142" t="s">
        <v>21799</v>
      </c>
      <c r="C6424" s="143">
        <v>182</v>
      </c>
      <c r="D6424" s="143">
        <v>5</v>
      </c>
      <c r="E6424" s="144">
        <v>961.82</v>
      </c>
      <c r="F6424" s="144">
        <v>216.14</v>
      </c>
      <c r="G6424" s="144">
        <v>420.82</v>
      </c>
      <c r="H6424" s="144">
        <v>102.38</v>
      </c>
      <c r="I6424" s="144">
        <v>739.34</v>
      </c>
    </row>
    <row r="6425" spans="1:9" x14ac:dyDescent="0.2">
      <c r="A6425" s="141" t="s">
        <v>12852</v>
      </c>
      <c r="B6425" s="142" t="s">
        <v>21800</v>
      </c>
      <c r="C6425" s="143">
        <v>918</v>
      </c>
      <c r="D6425" s="143">
        <v>12</v>
      </c>
      <c r="E6425" s="144">
        <v>2229.25</v>
      </c>
      <c r="F6425" s="144">
        <v>1090.22</v>
      </c>
      <c r="G6425" s="144">
        <v>1009.97</v>
      </c>
      <c r="H6425" s="144">
        <v>237.28</v>
      </c>
      <c r="I6425" s="144">
        <v>2337.4699999999998</v>
      </c>
    </row>
    <row r="6426" spans="1:9" x14ac:dyDescent="0.2">
      <c r="A6426" s="141" t="s">
        <v>12854</v>
      </c>
      <c r="B6426" s="142" t="s">
        <v>21801</v>
      </c>
      <c r="C6426" s="143">
        <v>1854</v>
      </c>
      <c r="D6426" s="143">
        <v>138</v>
      </c>
      <c r="E6426" s="144">
        <v>32221.48</v>
      </c>
      <c r="F6426" s="144">
        <v>2201.8200000000002</v>
      </c>
      <c r="G6426" s="144">
        <v>11614.61</v>
      </c>
      <c r="H6426" s="144">
        <v>3429.63</v>
      </c>
      <c r="I6426" s="144">
        <v>17246.060000000001</v>
      </c>
    </row>
    <row r="6427" spans="1:9" x14ac:dyDescent="0.2">
      <c r="A6427" s="141" t="s">
        <v>12856</v>
      </c>
      <c r="B6427" s="142" t="s">
        <v>21802</v>
      </c>
      <c r="C6427" s="143">
        <v>3204</v>
      </c>
      <c r="D6427" s="143">
        <v>46</v>
      </c>
      <c r="E6427" s="144">
        <v>11032.42</v>
      </c>
      <c r="F6427" s="144">
        <v>3805.1</v>
      </c>
      <c r="G6427" s="144">
        <v>3871.54</v>
      </c>
      <c r="H6427" s="144">
        <v>1174.28</v>
      </c>
      <c r="I6427" s="144">
        <v>8850.92</v>
      </c>
    </row>
    <row r="6428" spans="1:9" x14ac:dyDescent="0.2">
      <c r="A6428" s="141" t="s">
        <v>12858</v>
      </c>
      <c r="B6428" s="142" t="s">
        <v>21803</v>
      </c>
      <c r="C6428" s="143">
        <v>4025</v>
      </c>
      <c r="D6428" s="143">
        <v>63</v>
      </c>
      <c r="E6428" s="144">
        <v>28166.99</v>
      </c>
      <c r="F6428" s="144">
        <v>4780.12</v>
      </c>
      <c r="G6428" s="144">
        <v>5302.32</v>
      </c>
      <c r="H6428" s="144">
        <v>2998.07</v>
      </c>
      <c r="I6428" s="144">
        <v>13080.51</v>
      </c>
    </row>
    <row r="6429" spans="1:9" x14ac:dyDescent="0.2">
      <c r="A6429" s="141" t="s">
        <v>12860</v>
      </c>
      <c r="B6429" s="142" t="s">
        <v>21804</v>
      </c>
      <c r="C6429" s="143">
        <v>418</v>
      </c>
      <c r="D6429" s="143">
        <v>17</v>
      </c>
      <c r="E6429" s="144">
        <v>2794.31</v>
      </c>
      <c r="F6429" s="144">
        <v>496.42</v>
      </c>
      <c r="G6429" s="144">
        <v>1430.78</v>
      </c>
      <c r="H6429" s="144">
        <v>297.42</v>
      </c>
      <c r="I6429" s="144">
        <v>2224.62</v>
      </c>
    </row>
    <row r="6430" spans="1:9" x14ac:dyDescent="0.2">
      <c r="A6430" s="141" t="s">
        <v>12862</v>
      </c>
      <c r="B6430" s="142" t="s">
        <v>21805</v>
      </c>
      <c r="C6430" s="143">
        <v>504</v>
      </c>
      <c r="D6430" s="143">
        <v>7</v>
      </c>
      <c r="E6430" s="144">
        <v>1188.48</v>
      </c>
      <c r="F6430" s="144">
        <v>598.54999999999995</v>
      </c>
      <c r="G6430" s="144">
        <v>589.14</v>
      </c>
      <c r="H6430" s="144">
        <v>126.5</v>
      </c>
      <c r="I6430" s="144">
        <v>1314.19</v>
      </c>
    </row>
    <row r="6431" spans="1:9" x14ac:dyDescent="0.2">
      <c r="A6431" s="141" t="s">
        <v>12864</v>
      </c>
      <c r="B6431" s="142" t="s">
        <v>21806</v>
      </c>
      <c r="C6431" s="143">
        <v>616</v>
      </c>
      <c r="D6431" s="143">
        <v>19</v>
      </c>
      <c r="E6431" s="144">
        <v>3827.41</v>
      </c>
      <c r="F6431" s="144">
        <v>731.57</v>
      </c>
      <c r="G6431" s="144">
        <v>1599.11</v>
      </c>
      <c r="H6431" s="144">
        <v>407.38</v>
      </c>
      <c r="I6431" s="144">
        <v>2738.06</v>
      </c>
    </row>
    <row r="6432" spans="1:9" x14ac:dyDescent="0.2">
      <c r="A6432" s="141" t="s">
        <v>12866</v>
      </c>
      <c r="B6432" s="142" t="s">
        <v>21807</v>
      </c>
      <c r="C6432" s="143">
        <v>2412</v>
      </c>
      <c r="D6432" s="143">
        <v>32</v>
      </c>
      <c r="E6432" s="144">
        <v>16545.39</v>
      </c>
      <c r="F6432" s="144">
        <v>2864.51</v>
      </c>
      <c r="G6432" s="144">
        <v>2693.24</v>
      </c>
      <c r="H6432" s="144">
        <v>1761.08</v>
      </c>
      <c r="I6432" s="144">
        <v>7318.83</v>
      </c>
    </row>
    <row r="6433" spans="1:9" x14ac:dyDescent="0.2">
      <c r="A6433" s="141" t="s">
        <v>12868</v>
      </c>
      <c r="B6433" s="142" t="s">
        <v>21808</v>
      </c>
      <c r="C6433" s="143">
        <v>4377</v>
      </c>
      <c r="D6433" s="143">
        <v>25</v>
      </c>
      <c r="E6433" s="144">
        <v>5286.57</v>
      </c>
      <c r="F6433" s="144">
        <v>5198.16</v>
      </c>
      <c r="G6433" s="144">
        <v>2104.1</v>
      </c>
      <c r="H6433" s="144">
        <v>562.70000000000005</v>
      </c>
      <c r="I6433" s="144">
        <v>7864.96</v>
      </c>
    </row>
    <row r="6434" spans="1:9" x14ac:dyDescent="0.2">
      <c r="A6434" s="141" t="s">
        <v>12870</v>
      </c>
      <c r="B6434" s="142" t="s">
        <v>21809</v>
      </c>
      <c r="C6434" s="143">
        <v>9942</v>
      </c>
      <c r="D6434" s="143">
        <v>148</v>
      </c>
      <c r="E6434" s="144">
        <v>65709.679999999993</v>
      </c>
      <c r="F6434" s="144">
        <v>11807.2</v>
      </c>
      <c r="G6434" s="144">
        <v>12456.25</v>
      </c>
      <c r="H6434" s="144">
        <v>6994.09</v>
      </c>
      <c r="I6434" s="144">
        <v>31257.54</v>
      </c>
    </row>
    <row r="6435" spans="1:9" x14ac:dyDescent="0.2">
      <c r="A6435" s="141" t="s">
        <v>12872</v>
      </c>
      <c r="B6435" s="142" t="s">
        <v>21810</v>
      </c>
      <c r="C6435" s="143">
        <v>5068</v>
      </c>
      <c r="D6435" s="143">
        <v>76</v>
      </c>
      <c r="E6435" s="144">
        <v>90171.63</v>
      </c>
      <c r="F6435" s="144">
        <v>6018.8</v>
      </c>
      <c r="G6435" s="144">
        <v>6396.45</v>
      </c>
      <c r="H6435" s="144">
        <v>9597.7999999999993</v>
      </c>
      <c r="I6435" s="144">
        <v>22013.05</v>
      </c>
    </row>
    <row r="6436" spans="1:9" x14ac:dyDescent="0.2">
      <c r="A6436" s="141" t="s">
        <v>12874</v>
      </c>
      <c r="B6436" s="142" t="s">
        <v>21811</v>
      </c>
      <c r="C6436" s="143">
        <v>1277</v>
      </c>
      <c r="D6436" s="143">
        <v>21</v>
      </c>
      <c r="E6436" s="144">
        <v>5931.35</v>
      </c>
      <c r="F6436" s="144">
        <v>1516.58</v>
      </c>
      <c r="G6436" s="144">
        <v>1767.44</v>
      </c>
      <c r="H6436" s="144">
        <v>631.33000000000004</v>
      </c>
      <c r="I6436" s="144">
        <v>3915.35</v>
      </c>
    </row>
    <row r="6437" spans="1:9" x14ac:dyDescent="0.2">
      <c r="A6437" s="141" t="s">
        <v>12876</v>
      </c>
      <c r="B6437" s="142" t="s">
        <v>21812</v>
      </c>
      <c r="C6437" s="143">
        <v>4335</v>
      </c>
      <c r="D6437" s="143">
        <v>45</v>
      </c>
      <c r="E6437" s="144">
        <v>13481.56</v>
      </c>
      <c r="F6437" s="144">
        <v>5148.28</v>
      </c>
      <c r="G6437" s="144">
        <v>3787.38</v>
      </c>
      <c r="H6437" s="144">
        <v>1434.97</v>
      </c>
      <c r="I6437" s="144">
        <v>10370.629999999999</v>
      </c>
    </row>
    <row r="6438" spans="1:9" x14ac:dyDescent="0.2">
      <c r="A6438" s="141" t="s">
        <v>12878</v>
      </c>
      <c r="B6438" s="142" t="s">
        <v>21813</v>
      </c>
      <c r="C6438" s="143">
        <v>253</v>
      </c>
      <c r="D6438" s="143">
        <v>4</v>
      </c>
      <c r="E6438" s="144">
        <v>499.71</v>
      </c>
      <c r="F6438" s="144">
        <v>300.45999999999998</v>
      </c>
      <c r="G6438" s="144">
        <v>336.66</v>
      </c>
      <c r="H6438" s="144">
        <v>53.19</v>
      </c>
      <c r="I6438" s="144">
        <v>690.31</v>
      </c>
    </row>
    <row r="6439" spans="1:9" x14ac:dyDescent="0.2">
      <c r="A6439" s="141" t="s">
        <v>12880</v>
      </c>
      <c r="B6439" s="142" t="s">
        <v>21814</v>
      </c>
      <c r="C6439" s="143">
        <v>325</v>
      </c>
      <c r="D6439" s="143">
        <v>14</v>
      </c>
      <c r="E6439" s="144">
        <v>2643.94</v>
      </c>
      <c r="F6439" s="144">
        <v>385.98</v>
      </c>
      <c r="G6439" s="144">
        <v>1178.3</v>
      </c>
      <c r="H6439" s="144">
        <v>281.42</v>
      </c>
      <c r="I6439" s="144">
        <v>1845.7</v>
      </c>
    </row>
    <row r="6440" spans="1:9" x14ac:dyDescent="0.2">
      <c r="A6440" s="141" t="s">
        <v>12882</v>
      </c>
      <c r="B6440" s="142" t="s">
        <v>21815</v>
      </c>
      <c r="C6440" s="143">
        <v>2263</v>
      </c>
      <c r="D6440" s="143">
        <v>28</v>
      </c>
      <c r="E6440" s="144">
        <v>9383.84</v>
      </c>
      <c r="F6440" s="144">
        <v>2687.56</v>
      </c>
      <c r="G6440" s="144">
        <v>2356.58</v>
      </c>
      <c r="H6440" s="144">
        <v>998.81</v>
      </c>
      <c r="I6440" s="144">
        <v>6042.95</v>
      </c>
    </row>
    <row r="6441" spans="1:9" x14ac:dyDescent="0.2">
      <c r="A6441" s="141" t="s">
        <v>12884</v>
      </c>
      <c r="B6441" s="142" t="s">
        <v>21816</v>
      </c>
      <c r="C6441" s="143">
        <v>191</v>
      </c>
      <c r="D6441" s="143">
        <v>11</v>
      </c>
      <c r="E6441" s="144">
        <v>2232.91</v>
      </c>
      <c r="F6441" s="144">
        <v>226.83</v>
      </c>
      <c r="G6441" s="144">
        <v>925.8</v>
      </c>
      <c r="H6441" s="144">
        <v>237.67</v>
      </c>
      <c r="I6441" s="144">
        <v>1390.3</v>
      </c>
    </row>
    <row r="6442" spans="1:9" x14ac:dyDescent="0.2">
      <c r="A6442" s="141" t="s">
        <v>12886</v>
      </c>
      <c r="B6442" s="142" t="s">
        <v>21817</v>
      </c>
      <c r="C6442" s="143">
        <v>3441</v>
      </c>
      <c r="D6442" s="143">
        <v>74</v>
      </c>
      <c r="E6442" s="144">
        <v>17519.82</v>
      </c>
      <c r="F6442" s="144">
        <v>4086.56</v>
      </c>
      <c r="G6442" s="144">
        <v>6228.12</v>
      </c>
      <c r="H6442" s="144">
        <v>1864.8</v>
      </c>
      <c r="I6442" s="144">
        <v>12179.48</v>
      </c>
    </row>
    <row r="6443" spans="1:9" x14ac:dyDescent="0.2">
      <c r="A6443" s="141" t="s">
        <v>12888</v>
      </c>
      <c r="B6443" s="142" t="s">
        <v>21818</v>
      </c>
      <c r="C6443" s="143">
        <v>1397</v>
      </c>
      <c r="D6443" s="143">
        <v>50</v>
      </c>
      <c r="E6443" s="144">
        <v>16601.55</v>
      </c>
      <c r="F6443" s="144">
        <v>1659.09</v>
      </c>
      <c r="G6443" s="144">
        <v>4208.1899999999996</v>
      </c>
      <c r="H6443" s="144">
        <v>1767.06</v>
      </c>
      <c r="I6443" s="144">
        <v>7634.34</v>
      </c>
    </row>
    <row r="6444" spans="1:9" x14ac:dyDescent="0.2">
      <c r="A6444" s="141" t="s">
        <v>12890</v>
      </c>
      <c r="B6444" s="142" t="s">
        <v>21819</v>
      </c>
      <c r="C6444" s="143">
        <v>435</v>
      </c>
      <c r="D6444" s="143">
        <v>6</v>
      </c>
      <c r="E6444" s="144">
        <v>1733.73</v>
      </c>
      <c r="F6444" s="144">
        <v>516.61</v>
      </c>
      <c r="G6444" s="144">
        <v>504.98</v>
      </c>
      <c r="H6444" s="144">
        <v>184.54</v>
      </c>
      <c r="I6444" s="144">
        <v>1206.1300000000001</v>
      </c>
    </row>
    <row r="6445" spans="1:9" x14ac:dyDescent="0.2">
      <c r="A6445" s="141" t="s">
        <v>12892</v>
      </c>
      <c r="B6445" s="142" t="s">
        <v>21820</v>
      </c>
      <c r="C6445" s="143">
        <v>5747</v>
      </c>
      <c r="D6445" s="143">
        <v>92</v>
      </c>
      <c r="E6445" s="144">
        <v>47338.45</v>
      </c>
      <c r="F6445" s="144">
        <v>6825.18</v>
      </c>
      <c r="G6445" s="144">
        <v>7743.07</v>
      </c>
      <c r="H6445" s="144">
        <v>5038.67</v>
      </c>
      <c r="I6445" s="144">
        <v>19606.919999999998</v>
      </c>
    </row>
    <row r="6446" spans="1:9" x14ac:dyDescent="0.2">
      <c r="A6446" s="141" t="s">
        <v>12894</v>
      </c>
      <c r="B6446" s="142" t="s">
        <v>21821</v>
      </c>
      <c r="C6446" s="143">
        <v>205</v>
      </c>
      <c r="D6446" s="143">
        <v>2</v>
      </c>
      <c r="E6446" s="144">
        <v>503.28</v>
      </c>
      <c r="F6446" s="144">
        <v>243.46</v>
      </c>
      <c r="G6446" s="144">
        <v>168.33</v>
      </c>
      <c r="H6446" s="144">
        <v>53.57</v>
      </c>
      <c r="I6446" s="144">
        <v>465.36</v>
      </c>
    </row>
    <row r="6447" spans="1:9" x14ac:dyDescent="0.2">
      <c r="A6447" s="141" t="s">
        <v>12896</v>
      </c>
      <c r="B6447" s="142" t="s">
        <v>21822</v>
      </c>
      <c r="C6447" s="143">
        <v>11785</v>
      </c>
      <c r="D6447" s="143">
        <v>115</v>
      </c>
      <c r="E6447" s="144">
        <v>73549.02</v>
      </c>
      <c r="F6447" s="144">
        <v>13995.96</v>
      </c>
      <c r="G6447" s="144">
        <v>9678.84</v>
      </c>
      <c r="H6447" s="144">
        <v>7828.5</v>
      </c>
      <c r="I6447" s="144">
        <v>31503.3</v>
      </c>
    </row>
    <row r="6448" spans="1:9" x14ac:dyDescent="0.2">
      <c r="A6448" s="141" t="s">
        <v>12898</v>
      </c>
      <c r="B6448" s="142" t="s">
        <v>21823</v>
      </c>
      <c r="C6448" s="143">
        <v>3015</v>
      </c>
      <c r="D6448" s="143">
        <v>37</v>
      </c>
      <c r="E6448" s="144">
        <v>14560.06</v>
      </c>
      <c r="F6448" s="144">
        <v>3580.64</v>
      </c>
      <c r="G6448" s="144">
        <v>3114.06</v>
      </c>
      <c r="H6448" s="144">
        <v>1549.76</v>
      </c>
      <c r="I6448" s="144">
        <v>8244.4599999999991</v>
      </c>
    </row>
    <row r="6449" spans="1:9" x14ac:dyDescent="0.2">
      <c r="A6449" s="141" t="s">
        <v>12900</v>
      </c>
      <c r="B6449" s="142" t="s">
        <v>21824</v>
      </c>
      <c r="C6449" s="143">
        <v>206</v>
      </c>
      <c r="D6449" s="143">
        <v>3</v>
      </c>
      <c r="E6449" s="144">
        <v>263.12</v>
      </c>
      <c r="F6449" s="144">
        <v>244.65</v>
      </c>
      <c r="G6449" s="144">
        <v>252.49</v>
      </c>
      <c r="H6449" s="144">
        <v>28.01</v>
      </c>
      <c r="I6449" s="144">
        <v>525.15</v>
      </c>
    </row>
    <row r="6450" spans="1:9" x14ac:dyDescent="0.2">
      <c r="A6450" s="141" t="s">
        <v>12902</v>
      </c>
      <c r="B6450" s="142" t="s">
        <v>21825</v>
      </c>
      <c r="C6450" s="143">
        <v>2395</v>
      </c>
      <c r="D6450" s="143">
        <v>56</v>
      </c>
      <c r="E6450" s="144">
        <v>12924.38</v>
      </c>
      <c r="F6450" s="144">
        <v>2844.32</v>
      </c>
      <c r="G6450" s="144">
        <v>4713.18</v>
      </c>
      <c r="H6450" s="144">
        <v>1375.66</v>
      </c>
      <c r="I6450" s="144">
        <v>8933.16</v>
      </c>
    </row>
    <row r="6451" spans="1:9" x14ac:dyDescent="0.2">
      <c r="A6451" s="141" t="s">
        <v>12904</v>
      </c>
      <c r="B6451" s="142" t="s">
        <v>21826</v>
      </c>
      <c r="C6451" s="143">
        <v>1806</v>
      </c>
      <c r="D6451" s="143">
        <v>40</v>
      </c>
      <c r="E6451" s="144">
        <v>14290.48</v>
      </c>
      <c r="F6451" s="144">
        <v>2144.8200000000002</v>
      </c>
      <c r="G6451" s="144">
        <v>3366.55</v>
      </c>
      <c r="H6451" s="144">
        <v>1521.06</v>
      </c>
      <c r="I6451" s="144">
        <v>7032.43</v>
      </c>
    </row>
    <row r="6452" spans="1:9" x14ac:dyDescent="0.2">
      <c r="A6452" s="141" t="s">
        <v>12906</v>
      </c>
      <c r="B6452" s="142" t="s">
        <v>21827</v>
      </c>
      <c r="C6452" s="143">
        <v>2226</v>
      </c>
      <c r="D6452" s="143">
        <v>30</v>
      </c>
      <c r="E6452" s="144">
        <v>5080.8100000000004</v>
      </c>
      <c r="F6452" s="144">
        <v>2643.62</v>
      </c>
      <c r="G6452" s="144">
        <v>2524.91</v>
      </c>
      <c r="H6452" s="144">
        <v>540.79999999999995</v>
      </c>
      <c r="I6452" s="144">
        <v>5709.33</v>
      </c>
    </row>
    <row r="6453" spans="1:9" x14ac:dyDescent="0.2">
      <c r="A6453" s="141" t="s">
        <v>12908</v>
      </c>
      <c r="B6453" s="142" t="s">
        <v>21828</v>
      </c>
      <c r="C6453" s="143">
        <v>742</v>
      </c>
      <c r="D6453" s="143">
        <v>18</v>
      </c>
      <c r="E6453" s="144">
        <v>2846.45</v>
      </c>
      <c r="F6453" s="144">
        <v>881.21</v>
      </c>
      <c r="G6453" s="144">
        <v>1514.95</v>
      </c>
      <c r="H6453" s="144">
        <v>302.98</v>
      </c>
      <c r="I6453" s="144">
        <v>2699.14</v>
      </c>
    </row>
    <row r="6454" spans="1:9" x14ac:dyDescent="0.2">
      <c r="A6454" s="141" t="s">
        <v>12910</v>
      </c>
      <c r="B6454" s="142" t="s">
        <v>21829</v>
      </c>
      <c r="C6454" s="143">
        <v>306</v>
      </c>
      <c r="D6454" s="143">
        <v>8</v>
      </c>
      <c r="E6454" s="144">
        <v>1389.42</v>
      </c>
      <c r="F6454" s="144">
        <v>363.41</v>
      </c>
      <c r="G6454" s="144">
        <v>673.31</v>
      </c>
      <c r="H6454" s="144">
        <v>147.88999999999999</v>
      </c>
      <c r="I6454" s="144">
        <v>1184.6099999999999</v>
      </c>
    </row>
    <row r="6455" spans="1:9" x14ac:dyDescent="0.2">
      <c r="A6455" s="141" t="s">
        <v>12912</v>
      </c>
      <c r="B6455" s="142" t="s">
        <v>21830</v>
      </c>
      <c r="C6455" s="143">
        <v>411</v>
      </c>
      <c r="D6455" s="143">
        <v>3</v>
      </c>
      <c r="E6455" s="144">
        <v>704.63</v>
      </c>
      <c r="F6455" s="144">
        <v>488.1</v>
      </c>
      <c r="G6455" s="144">
        <v>252.49</v>
      </c>
      <c r="H6455" s="144">
        <v>75</v>
      </c>
      <c r="I6455" s="144">
        <v>815.59</v>
      </c>
    </row>
    <row r="6456" spans="1:9" x14ac:dyDescent="0.2">
      <c r="A6456" s="141" t="s">
        <v>12914</v>
      </c>
      <c r="B6456" s="142" t="s">
        <v>21831</v>
      </c>
      <c r="C6456" s="143">
        <v>137</v>
      </c>
      <c r="D6456" s="143">
        <v>2</v>
      </c>
      <c r="E6456" s="144">
        <v>406.2</v>
      </c>
      <c r="F6456" s="144">
        <v>162.69999999999999</v>
      </c>
      <c r="G6456" s="144">
        <v>168.33</v>
      </c>
      <c r="H6456" s="144">
        <v>43.23</v>
      </c>
      <c r="I6456" s="144">
        <v>374.26</v>
      </c>
    </row>
    <row r="6457" spans="1:9" x14ac:dyDescent="0.2">
      <c r="A6457" s="141" t="s">
        <v>12916</v>
      </c>
      <c r="B6457" s="142" t="s">
        <v>21832</v>
      </c>
      <c r="C6457" s="143">
        <v>806</v>
      </c>
      <c r="D6457" s="143">
        <v>21</v>
      </c>
      <c r="E6457" s="144">
        <v>4295.6400000000003</v>
      </c>
      <c r="F6457" s="144">
        <v>957.22</v>
      </c>
      <c r="G6457" s="144">
        <v>1767.44</v>
      </c>
      <c r="H6457" s="144">
        <v>457.22</v>
      </c>
      <c r="I6457" s="144">
        <v>3181.88</v>
      </c>
    </row>
    <row r="6458" spans="1:9" x14ac:dyDescent="0.2">
      <c r="A6458" s="141" t="s">
        <v>12918</v>
      </c>
      <c r="B6458" s="142" t="s">
        <v>21833</v>
      </c>
      <c r="C6458" s="143">
        <v>773</v>
      </c>
      <c r="D6458" s="143">
        <v>34</v>
      </c>
      <c r="E6458" s="144">
        <v>10489.31</v>
      </c>
      <c r="F6458" s="144">
        <v>918.02</v>
      </c>
      <c r="G6458" s="144">
        <v>2861.57</v>
      </c>
      <c r="H6458" s="144">
        <v>1116.47</v>
      </c>
      <c r="I6458" s="144">
        <v>4896.0600000000004</v>
      </c>
    </row>
    <row r="6459" spans="1:9" x14ac:dyDescent="0.2">
      <c r="A6459" s="141" t="s">
        <v>12920</v>
      </c>
      <c r="B6459" s="142" t="s">
        <v>21834</v>
      </c>
      <c r="C6459" s="143">
        <v>1683</v>
      </c>
      <c r="D6459" s="143">
        <v>25</v>
      </c>
      <c r="E6459" s="144">
        <v>4949.37</v>
      </c>
      <c r="F6459" s="144">
        <v>1998.74</v>
      </c>
      <c r="G6459" s="144">
        <v>2104.1</v>
      </c>
      <c r="H6459" s="144">
        <v>526.80999999999995</v>
      </c>
      <c r="I6459" s="144">
        <v>4629.6499999999996</v>
      </c>
    </row>
    <row r="6460" spans="1:9" x14ac:dyDescent="0.2">
      <c r="A6460" s="141" t="s">
        <v>12922</v>
      </c>
      <c r="B6460" s="142" t="s">
        <v>21835</v>
      </c>
      <c r="C6460" s="143">
        <v>461</v>
      </c>
      <c r="D6460" s="143">
        <v>8</v>
      </c>
      <c r="E6460" s="144">
        <v>1794.85</v>
      </c>
      <c r="F6460" s="144">
        <v>547.49</v>
      </c>
      <c r="G6460" s="144">
        <v>673.31</v>
      </c>
      <c r="H6460" s="144">
        <v>191.04</v>
      </c>
      <c r="I6460" s="144">
        <v>1411.84</v>
      </c>
    </row>
    <row r="6461" spans="1:9" x14ac:dyDescent="0.2">
      <c r="A6461" s="141" t="s">
        <v>12924</v>
      </c>
      <c r="B6461" s="142" t="s">
        <v>21836</v>
      </c>
      <c r="C6461" s="143">
        <v>3</v>
      </c>
      <c r="D6461" s="143">
        <v>0</v>
      </c>
      <c r="E6461" s="144">
        <v>0</v>
      </c>
      <c r="F6461" s="144">
        <v>3.56</v>
      </c>
      <c r="G6461" s="144">
        <v>0</v>
      </c>
      <c r="H6461" s="144">
        <v>0</v>
      </c>
      <c r="I6461" s="144">
        <v>3.56</v>
      </c>
    </row>
    <row r="6462" spans="1:9" x14ac:dyDescent="0.2">
      <c r="A6462" s="141" t="s">
        <v>12926</v>
      </c>
      <c r="B6462" s="142" t="s">
        <v>21837</v>
      </c>
      <c r="C6462" s="143">
        <v>30229</v>
      </c>
      <c r="D6462" s="143">
        <v>424</v>
      </c>
      <c r="E6462" s="144">
        <v>607279.24</v>
      </c>
      <c r="F6462" s="144">
        <v>35900.199999999997</v>
      </c>
      <c r="G6462" s="144">
        <v>35685.46</v>
      </c>
      <c r="H6462" s="144">
        <v>64638.34</v>
      </c>
      <c r="I6462" s="144">
        <v>136224</v>
      </c>
    </row>
    <row r="6463" spans="1:9" x14ac:dyDescent="0.2">
      <c r="A6463" s="141" t="s">
        <v>12928</v>
      </c>
      <c r="B6463" s="142" t="s">
        <v>21838</v>
      </c>
      <c r="C6463" s="143">
        <v>1331</v>
      </c>
      <c r="D6463" s="143">
        <v>25</v>
      </c>
      <c r="E6463" s="144">
        <v>6715.24</v>
      </c>
      <c r="F6463" s="144">
        <v>1580.7</v>
      </c>
      <c r="G6463" s="144">
        <v>2104.1</v>
      </c>
      <c r="H6463" s="144">
        <v>714.77</v>
      </c>
      <c r="I6463" s="144">
        <v>4399.57</v>
      </c>
    </row>
    <row r="6464" spans="1:9" x14ac:dyDescent="0.2">
      <c r="A6464" s="141" t="s">
        <v>12930</v>
      </c>
      <c r="B6464" s="142" t="s">
        <v>21839</v>
      </c>
      <c r="C6464" s="143">
        <v>810</v>
      </c>
      <c r="D6464" s="143">
        <v>28</v>
      </c>
      <c r="E6464" s="144">
        <v>6985.35</v>
      </c>
      <c r="F6464" s="144">
        <v>961.96</v>
      </c>
      <c r="G6464" s="144">
        <v>2356.58</v>
      </c>
      <c r="H6464" s="144">
        <v>743.51</v>
      </c>
      <c r="I6464" s="144">
        <v>4062.05</v>
      </c>
    </row>
    <row r="6465" spans="1:9" x14ac:dyDescent="0.2">
      <c r="A6465" s="141" t="s">
        <v>12932</v>
      </c>
      <c r="B6465" s="142" t="s">
        <v>21840</v>
      </c>
      <c r="C6465" s="143">
        <v>2574</v>
      </c>
      <c r="D6465" s="143">
        <v>35</v>
      </c>
      <c r="E6465" s="144">
        <v>33154.800000000003</v>
      </c>
      <c r="F6465" s="144">
        <v>3056.9</v>
      </c>
      <c r="G6465" s="144">
        <v>2945.74</v>
      </c>
      <c r="H6465" s="144">
        <v>3528.97</v>
      </c>
      <c r="I6465" s="144">
        <v>9531.61</v>
      </c>
    </row>
    <row r="6466" spans="1:9" x14ac:dyDescent="0.2">
      <c r="A6466" s="141" t="s">
        <v>12934</v>
      </c>
      <c r="B6466" s="142" t="s">
        <v>21841</v>
      </c>
      <c r="C6466" s="143">
        <v>2527</v>
      </c>
      <c r="D6466" s="143">
        <v>44</v>
      </c>
      <c r="E6466" s="144">
        <v>36525.08</v>
      </c>
      <c r="F6466" s="144">
        <v>3001.09</v>
      </c>
      <c r="G6466" s="144">
        <v>3703.21</v>
      </c>
      <c r="H6466" s="144">
        <v>3887.7</v>
      </c>
      <c r="I6466" s="144">
        <v>10592</v>
      </c>
    </row>
    <row r="6467" spans="1:9" x14ac:dyDescent="0.2">
      <c r="A6467" s="141" t="s">
        <v>12936</v>
      </c>
      <c r="B6467" s="142" t="s">
        <v>21842</v>
      </c>
      <c r="C6467" s="143">
        <v>591</v>
      </c>
      <c r="D6467" s="143">
        <v>24</v>
      </c>
      <c r="E6467" s="144">
        <v>7505.55</v>
      </c>
      <c r="F6467" s="144">
        <v>701.88</v>
      </c>
      <c r="G6467" s="144">
        <v>2019.93</v>
      </c>
      <c r="H6467" s="144">
        <v>798.89</v>
      </c>
      <c r="I6467" s="144">
        <v>3520.7</v>
      </c>
    </row>
    <row r="6468" spans="1:9" x14ac:dyDescent="0.2">
      <c r="A6468" s="141" t="s">
        <v>12938</v>
      </c>
      <c r="B6468" s="142" t="s">
        <v>21843</v>
      </c>
      <c r="C6468" s="143">
        <v>10230</v>
      </c>
      <c r="D6468" s="143">
        <v>138</v>
      </c>
      <c r="E6468" s="144">
        <v>66821.460000000006</v>
      </c>
      <c r="F6468" s="144">
        <v>12149.23</v>
      </c>
      <c r="G6468" s="144">
        <v>11614.61</v>
      </c>
      <c r="H6468" s="144">
        <v>7112.42</v>
      </c>
      <c r="I6468" s="144">
        <v>30876.26</v>
      </c>
    </row>
    <row r="6469" spans="1:9" x14ac:dyDescent="0.2">
      <c r="A6469" s="141" t="s">
        <v>12940</v>
      </c>
      <c r="B6469" s="142" t="s">
        <v>21844</v>
      </c>
      <c r="C6469" s="143">
        <v>3894</v>
      </c>
      <c r="D6469" s="143">
        <v>44</v>
      </c>
      <c r="E6469" s="144">
        <v>9218.27</v>
      </c>
      <c r="F6469" s="144">
        <v>4624.54</v>
      </c>
      <c r="G6469" s="144">
        <v>3703.21</v>
      </c>
      <c r="H6469" s="144">
        <v>981.18</v>
      </c>
      <c r="I6469" s="144">
        <v>9308.93</v>
      </c>
    </row>
    <row r="6470" spans="1:9" x14ac:dyDescent="0.2">
      <c r="A6470" s="141" t="s">
        <v>12942</v>
      </c>
      <c r="B6470" s="142" t="s">
        <v>21845</v>
      </c>
      <c r="C6470" s="143">
        <v>1709</v>
      </c>
      <c r="D6470" s="143">
        <v>35</v>
      </c>
      <c r="E6470" s="144">
        <v>16328.32</v>
      </c>
      <c r="F6470" s="144">
        <v>2029.62</v>
      </c>
      <c r="G6470" s="144">
        <v>2945.74</v>
      </c>
      <c r="H6470" s="144">
        <v>1737.98</v>
      </c>
      <c r="I6470" s="144">
        <v>6713.34</v>
      </c>
    </row>
    <row r="6471" spans="1:9" x14ac:dyDescent="0.2">
      <c r="A6471" s="141" t="s">
        <v>12944</v>
      </c>
      <c r="B6471" s="142" t="s">
        <v>21846</v>
      </c>
      <c r="C6471" s="143">
        <v>376</v>
      </c>
      <c r="D6471" s="143">
        <v>7</v>
      </c>
      <c r="E6471" s="144">
        <v>1568.12</v>
      </c>
      <c r="F6471" s="144">
        <v>446.54</v>
      </c>
      <c r="G6471" s="144">
        <v>589.14</v>
      </c>
      <c r="H6471" s="144">
        <v>166.91</v>
      </c>
      <c r="I6471" s="144">
        <v>1202.5899999999999</v>
      </c>
    </row>
    <row r="6472" spans="1:9" x14ac:dyDescent="0.2">
      <c r="A6472" s="141" t="s">
        <v>12946</v>
      </c>
      <c r="B6472" s="142" t="s">
        <v>21847</v>
      </c>
      <c r="C6472" s="143">
        <v>451</v>
      </c>
      <c r="D6472" s="143">
        <v>23</v>
      </c>
      <c r="E6472" s="144">
        <v>5340.48</v>
      </c>
      <c r="F6472" s="144">
        <v>535.61</v>
      </c>
      <c r="G6472" s="144">
        <v>1935.77</v>
      </c>
      <c r="H6472" s="144">
        <v>568.44000000000005</v>
      </c>
      <c r="I6472" s="144">
        <v>3039.82</v>
      </c>
    </row>
    <row r="6473" spans="1:9" x14ac:dyDescent="0.2">
      <c r="A6473" s="141" t="s">
        <v>12948</v>
      </c>
      <c r="B6473" s="142" t="s">
        <v>21848</v>
      </c>
      <c r="C6473" s="143">
        <v>263</v>
      </c>
      <c r="D6473" s="143">
        <v>7</v>
      </c>
      <c r="E6473" s="144">
        <v>1658.91</v>
      </c>
      <c r="F6473" s="144">
        <v>312.33999999999997</v>
      </c>
      <c r="G6473" s="144">
        <v>589.14</v>
      </c>
      <c r="H6473" s="144">
        <v>176.58</v>
      </c>
      <c r="I6473" s="144">
        <v>1078.06</v>
      </c>
    </row>
    <row r="6474" spans="1:9" x14ac:dyDescent="0.2">
      <c r="A6474" s="141" t="s">
        <v>12950</v>
      </c>
      <c r="B6474" s="142" t="s">
        <v>21849</v>
      </c>
      <c r="C6474" s="143">
        <v>154</v>
      </c>
      <c r="D6474" s="143">
        <v>5</v>
      </c>
      <c r="E6474" s="144">
        <v>836.14</v>
      </c>
      <c r="F6474" s="144">
        <v>182.89</v>
      </c>
      <c r="G6474" s="144">
        <v>420.82</v>
      </c>
      <c r="H6474" s="144">
        <v>89</v>
      </c>
      <c r="I6474" s="144">
        <v>692.71</v>
      </c>
    </row>
    <row r="6475" spans="1:9" x14ac:dyDescent="0.2">
      <c r="A6475" s="141" t="s">
        <v>12952</v>
      </c>
      <c r="B6475" s="142" t="s">
        <v>21850</v>
      </c>
      <c r="C6475" s="143">
        <v>413</v>
      </c>
      <c r="D6475" s="143">
        <v>33</v>
      </c>
      <c r="E6475" s="144">
        <v>15458.77</v>
      </c>
      <c r="F6475" s="144">
        <v>490.48</v>
      </c>
      <c r="G6475" s="144">
        <v>2777.41</v>
      </c>
      <c r="H6475" s="144">
        <v>1645.42</v>
      </c>
      <c r="I6475" s="144">
        <v>4913.3100000000004</v>
      </c>
    </row>
    <row r="6476" spans="1:9" x14ac:dyDescent="0.2">
      <c r="A6476" s="141" t="s">
        <v>12954</v>
      </c>
      <c r="B6476" s="142" t="s">
        <v>21851</v>
      </c>
      <c r="C6476" s="143">
        <v>823</v>
      </c>
      <c r="D6476" s="143">
        <v>23</v>
      </c>
      <c r="E6476" s="144">
        <v>9228.34</v>
      </c>
      <c r="F6476" s="144">
        <v>977.4</v>
      </c>
      <c r="G6476" s="144">
        <v>1935.77</v>
      </c>
      <c r="H6476" s="144">
        <v>982.26</v>
      </c>
      <c r="I6476" s="144">
        <v>3895.43</v>
      </c>
    </row>
    <row r="6477" spans="1:9" x14ac:dyDescent="0.2">
      <c r="A6477" s="141" t="s">
        <v>12956</v>
      </c>
      <c r="B6477" s="142" t="s">
        <v>21852</v>
      </c>
      <c r="C6477" s="143">
        <v>1258</v>
      </c>
      <c r="D6477" s="143">
        <v>35</v>
      </c>
      <c r="E6477" s="144">
        <v>6715.09</v>
      </c>
      <c r="F6477" s="144">
        <v>1494.01</v>
      </c>
      <c r="G6477" s="144">
        <v>2945.74</v>
      </c>
      <c r="H6477" s="144">
        <v>714.75</v>
      </c>
      <c r="I6477" s="144">
        <v>5154.5</v>
      </c>
    </row>
    <row r="6478" spans="1:9" x14ac:dyDescent="0.2">
      <c r="A6478" s="141" t="s">
        <v>12958</v>
      </c>
      <c r="B6478" s="142" t="s">
        <v>21853</v>
      </c>
      <c r="C6478" s="143">
        <v>1293</v>
      </c>
      <c r="D6478" s="143">
        <v>13</v>
      </c>
      <c r="E6478" s="144">
        <v>3701.89</v>
      </c>
      <c r="F6478" s="144">
        <v>1535.58</v>
      </c>
      <c r="G6478" s="144">
        <v>1094.1300000000001</v>
      </c>
      <c r="H6478" s="144">
        <v>394.02</v>
      </c>
      <c r="I6478" s="144">
        <v>3023.73</v>
      </c>
    </row>
    <row r="6479" spans="1:9" x14ac:dyDescent="0.2">
      <c r="A6479" s="141" t="s">
        <v>12960</v>
      </c>
      <c r="B6479" s="142" t="s">
        <v>21854</v>
      </c>
      <c r="C6479" s="143">
        <v>2544</v>
      </c>
      <c r="D6479" s="143">
        <v>66</v>
      </c>
      <c r="E6479" s="144">
        <v>29787.4</v>
      </c>
      <c r="F6479" s="144">
        <v>3021.27</v>
      </c>
      <c r="G6479" s="144">
        <v>5554.82</v>
      </c>
      <c r="H6479" s="144">
        <v>3170.54</v>
      </c>
      <c r="I6479" s="144">
        <v>11746.63</v>
      </c>
    </row>
    <row r="6480" spans="1:9" x14ac:dyDescent="0.2">
      <c r="A6480" s="141" t="s">
        <v>12962</v>
      </c>
      <c r="B6480" s="142" t="s">
        <v>21855</v>
      </c>
      <c r="C6480" s="143">
        <v>5662</v>
      </c>
      <c r="D6480" s="143">
        <v>52</v>
      </c>
      <c r="E6480" s="144">
        <v>47578.06</v>
      </c>
      <c r="F6480" s="144">
        <v>6724.24</v>
      </c>
      <c r="G6480" s="144">
        <v>4376.5200000000004</v>
      </c>
      <c r="H6480" s="144">
        <v>5064.18</v>
      </c>
      <c r="I6480" s="144">
        <v>16164.94</v>
      </c>
    </row>
    <row r="6481" spans="1:9" x14ac:dyDescent="0.2">
      <c r="A6481" s="141" t="s">
        <v>12964</v>
      </c>
      <c r="B6481" s="142" t="s">
        <v>21856</v>
      </c>
      <c r="C6481" s="143">
        <v>206</v>
      </c>
      <c r="D6481" s="143">
        <v>7</v>
      </c>
      <c r="E6481" s="144">
        <v>1009.56</v>
      </c>
      <c r="F6481" s="144">
        <v>244.65</v>
      </c>
      <c r="G6481" s="144">
        <v>589.14</v>
      </c>
      <c r="H6481" s="144">
        <v>107.46</v>
      </c>
      <c r="I6481" s="144">
        <v>941.25</v>
      </c>
    </row>
    <row r="6482" spans="1:9" x14ac:dyDescent="0.2">
      <c r="A6482" s="141" t="s">
        <v>12966</v>
      </c>
      <c r="B6482" s="142" t="s">
        <v>21857</v>
      </c>
      <c r="C6482" s="143">
        <v>4809</v>
      </c>
      <c r="D6482" s="143">
        <v>46</v>
      </c>
      <c r="E6482" s="144">
        <v>16579.28</v>
      </c>
      <c r="F6482" s="144">
        <v>5711.21</v>
      </c>
      <c r="G6482" s="144">
        <v>3871.54</v>
      </c>
      <c r="H6482" s="144">
        <v>1764.69</v>
      </c>
      <c r="I6482" s="144">
        <v>11347.44</v>
      </c>
    </row>
    <row r="6483" spans="1:9" x14ac:dyDescent="0.2">
      <c r="A6483" s="141" t="s">
        <v>12968</v>
      </c>
      <c r="B6483" s="142" t="s">
        <v>21858</v>
      </c>
      <c r="C6483" s="143">
        <v>5009</v>
      </c>
      <c r="D6483" s="143">
        <v>58</v>
      </c>
      <c r="E6483" s="144">
        <v>14086.3</v>
      </c>
      <c r="F6483" s="144">
        <v>5948.73</v>
      </c>
      <c r="G6483" s="144">
        <v>4881.5</v>
      </c>
      <c r="H6483" s="144">
        <v>1499.34</v>
      </c>
      <c r="I6483" s="144">
        <v>12329.57</v>
      </c>
    </row>
    <row r="6484" spans="1:9" x14ac:dyDescent="0.2">
      <c r="A6484" s="141" t="s">
        <v>12970</v>
      </c>
      <c r="B6484" s="142" t="s">
        <v>21859</v>
      </c>
      <c r="C6484" s="143">
        <v>399</v>
      </c>
      <c r="D6484" s="143">
        <v>3</v>
      </c>
      <c r="E6484" s="144">
        <v>689.94</v>
      </c>
      <c r="F6484" s="144">
        <v>473.86</v>
      </c>
      <c r="G6484" s="144">
        <v>252.49</v>
      </c>
      <c r="H6484" s="144">
        <v>73.44</v>
      </c>
      <c r="I6484" s="144">
        <v>799.79</v>
      </c>
    </row>
    <row r="6485" spans="1:9" x14ac:dyDescent="0.2">
      <c r="A6485" s="141" t="s">
        <v>12972</v>
      </c>
      <c r="B6485" s="142" t="s">
        <v>21860</v>
      </c>
      <c r="C6485" s="143">
        <v>522</v>
      </c>
      <c r="D6485" s="143">
        <v>25</v>
      </c>
      <c r="E6485" s="144">
        <v>5721.95</v>
      </c>
      <c r="F6485" s="144">
        <v>619.92999999999995</v>
      </c>
      <c r="G6485" s="144">
        <v>2104.1</v>
      </c>
      <c r="H6485" s="144">
        <v>609.04</v>
      </c>
      <c r="I6485" s="144">
        <v>3333.07</v>
      </c>
    </row>
    <row r="6486" spans="1:9" x14ac:dyDescent="0.2">
      <c r="A6486" s="141" t="s">
        <v>12974</v>
      </c>
      <c r="B6486" s="142" t="s">
        <v>21861</v>
      </c>
      <c r="C6486" s="143">
        <v>389</v>
      </c>
      <c r="D6486" s="143">
        <v>4</v>
      </c>
      <c r="E6486" s="144">
        <v>748.31</v>
      </c>
      <c r="F6486" s="144">
        <v>461.98</v>
      </c>
      <c r="G6486" s="144">
        <v>336.66</v>
      </c>
      <c r="H6486" s="144">
        <v>79.650000000000006</v>
      </c>
      <c r="I6486" s="144">
        <v>878.29</v>
      </c>
    </row>
    <row r="6487" spans="1:9" x14ac:dyDescent="0.2">
      <c r="A6487" s="141" t="s">
        <v>12976</v>
      </c>
      <c r="B6487" s="142" t="s">
        <v>21862</v>
      </c>
      <c r="C6487" s="143">
        <v>9781</v>
      </c>
      <c r="D6487" s="143">
        <v>120</v>
      </c>
      <c r="E6487" s="144">
        <v>49302.85</v>
      </c>
      <c r="F6487" s="144">
        <v>11615.99</v>
      </c>
      <c r="G6487" s="144">
        <v>10099.66</v>
      </c>
      <c r="H6487" s="144">
        <v>5247.76</v>
      </c>
      <c r="I6487" s="144">
        <v>26963.41</v>
      </c>
    </row>
    <row r="6488" spans="1:9" x14ac:dyDescent="0.2">
      <c r="A6488" s="141" t="s">
        <v>12978</v>
      </c>
      <c r="B6488" s="142" t="s">
        <v>21863</v>
      </c>
      <c r="C6488" s="143">
        <v>4954</v>
      </c>
      <c r="D6488" s="143">
        <v>52</v>
      </c>
      <c r="E6488" s="144">
        <v>16690.45</v>
      </c>
      <c r="F6488" s="144">
        <v>5883.41</v>
      </c>
      <c r="G6488" s="144">
        <v>4376.5200000000004</v>
      </c>
      <c r="H6488" s="144">
        <v>1776.52</v>
      </c>
      <c r="I6488" s="144">
        <v>12036.45</v>
      </c>
    </row>
    <row r="6489" spans="1:9" x14ac:dyDescent="0.2">
      <c r="A6489" s="141" t="s">
        <v>12980</v>
      </c>
      <c r="B6489" s="142" t="s">
        <v>21864</v>
      </c>
      <c r="C6489" s="143">
        <v>521</v>
      </c>
      <c r="D6489" s="143">
        <v>8</v>
      </c>
      <c r="E6489" s="144">
        <v>2025.05</v>
      </c>
      <c r="F6489" s="144">
        <v>618.74</v>
      </c>
      <c r="G6489" s="144">
        <v>673.31</v>
      </c>
      <c r="H6489" s="144">
        <v>215.54</v>
      </c>
      <c r="I6489" s="144">
        <v>1507.59</v>
      </c>
    </row>
    <row r="6490" spans="1:9" x14ac:dyDescent="0.2">
      <c r="A6490" s="141" t="s">
        <v>12982</v>
      </c>
      <c r="B6490" s="142" t="s">
        <v>21865</v>
      </c>
      <c r="C6490" s="143">
        <v>3600</v>
      </c>
      <c r="D6490" s="143">
        <v>45</v>
      </c>
      <c r="E6490" s="144">
        <v>12910.36</v>
      </c>
      <c r="F6490" s="144">
        <v>4275.3900000000003</v>
      </c>
      <c r="G6490" s="144">
        <v>3787.38</v>
      </c>
      <c r="H6490" s="144">
        <v>1374.17</v>
      </c>
      <c r="I6490" s="144">
        <v>9436.94</v>
      </c>
    </row>
    <row r="6491" spans="1:9" x14ac:dyDescent="0.2">
      <c r="A6491" s="141" t="s">
        <v>12984</v>
      </c>
      <c r="B6491" s="142" t="s">
        <v>21866</v>
      </c>
      <c r="C6491" s="143">
        <v>1925</v>
      </c>
      <c r="D6491" s="143">
        <v>25</v>
      </c>
      <c r="E6491" s="144">
        <v>4677.59</v>
      </c>
      <c r="F6491" s="144">
        <v>2286.14</v>
      </c>
      <c r="G6491" s="144">
        <v>2104.1</v>
      </c>
      <c r="H6491" s="144">
        <v>497.88</v>
      </c>
      <c r="I6491" s="144">
        <v>4888.12</v>
      </c>
    </row>
    <row r="6492" spans="1:9" x14ac:dyDescent="0.2">
      <c r="A6492" s="141" t="s">
        <v>12986</v>
      </c>
      <c r="B6492" s="142" t="s">
        <v>21867</v>
      </c>
      <c r="C6492" s="143">
        <v>56</v>
      </c>
      <c r="D6492" s="143">
        <v>1</v>
      </c>
      <c r="E6492" s="144">
        <v>188.48</v>
      </c>
      <c r="F6492" s="144">
        <v>66.5</v>
      </c>
      <c r="G6492" s="144">
        <v>84.16</v>
      </c>
      <c r="H6492" s="144">
        <v>20.059999999999999</v>
      </c>
      <c r="I6492" s="144">
        <v>170.72</v>
      </c>
    </row>
    <row r="6493" spans="1:9" x14ac:dyDescent="0.2">
      <c r="A6493" s="141" t="s">
        <v>12988</v>
      </c>
      <c r="B6493" s="142" t="s">
        <v>21868</v>
      </c>
      <c r="C6493" s="143">
        <v>2202</v>
      </c>
      <c r="D6493" s="143">
        <v>25</v>
      </c>
      <c r="E6493" s="144">
        <v>39255.08</v>
      </c>
      <c r="F6493" s="144">
        <v>2615.11</v>
      </c>
      <c r="G6493" s="144">
        <v>2104.1</v>
      </c>
      <c r="H6493" s="144">
        <v>4178.28</v>
      </c>
      <c r="I6493" s="144">
        <v>8897.49</v>
      </c>
    </row>
    <row r="6494" spans="1:9" x14ac:dyDescent="0.2">
      <c r="A6494" s="141" t="s">
        <v>12990</v>
      </c>
      <c r="B6494" s="142" t="s">
        <v>21869</v>
      </c>
      <c r="C6494" s="143">
        <v>2011</v>
      </c>
      <c r="D6494" s="143">
        <v>31</v>
      </c>
      <c r="E6494" s="144">
        <v>8494.01</v>
      </c>
      <c r="F6494" s="144">
        <v>2388.2800000000002</v>
      </c>
      <c r="G6494" s="144">
        <v>2609.08</v>
      </c>
      <c r="H6494" s="144">
        <v>904.1</v>
      </c>
      <c r="I6494" s="144">
        <v>5901.46</v>
      </c>
    </row>
    <row r="6495" spans="1:9" x14ac:dyDescent="0.2">
      <c r="A6495" s="141" t="s">
        <v>12992</v>
      </c>
      <c r="B6495" s="142" t="s">
        <v>21870</v>
      </c>
      <c r="C6495" s="143">
        <v>611</v>
      </c>
      <c r="D6495" s="143">
        <v>4</v>
      </c>
      <c r="E6495" s="144">
        <v>874.43</v>
      </c>
      <c r="F6495" s="144">
        <v>725.63</v>
      </c>
      <c r="G6495" s="144">
        <v>336.66</v>
      </c>
      <c r="H6495" s="144">
        <v>93.07</v>
      </c>
      <c r="I6495" s="144">
        <v>1155.3599999999999</v>
      </c>
    </row>
    <row r="6496" spans="1:9" x14ac:dyDescent="0.2">
      <c r="A6496" s="141" t="s">
        <v>12994</v>
      </c>
      <c r="B6496" s="142" t="s">
        <v>21871</v>
      </c>
      <c r="C6496" s="143">
        <v>3721</v>
      </c>
      <c r="D6496" s="143">
        <v>83</v>
      </c>
      <c r="E6496" s="144">
        <v>160913.85999999999</v>
      </c>
      <c r="F6496" s="144">
        <v>4419.09</v>
      </c>
      <c r="G6496" s="144">
        <v>6985.6</v>
      </c>
      <c r="H6496" s="144">
        <v>17127.54</v>
      </c>
      <c r="I6496" s="144">
        <v>28532.23</v>
      </c>
    </row>
    <row r="6497" spans="1:9" x14ac:dyDescent="0.2">
      <c r="A6497" s="141" t="s">
        <v>12996</v>
      </c>
      <c r="B6497" s="142" t="s">
        <v>21872</v>
      </c>
      <c r="C6497" s="143">
        <v>879</v>
      </c>
      <c r="D6497" s="143">
        <v>31</v>
      </c>
      <c r="E6497" s="144">
        <v>5132.55</v>
      </c>
      <c r="F6497" s="144">
        <v>1043.9000000000001</v>
      </c>
      <c r="G6497" s="144">
        <v>2609.08</v>
      </c>
      <c r="H6497" s="144">
        <v>546.29999999999995</v>
      </c>
      <c r="I6497" s="144">
        <v>4199.28</v>
      </c>
    </row>
    <row r="6498" spans="1:9" x14ac:dyDescent="0.2">
      <c r="A6498" s="141" t="s">
        <v>12998</v>
      </c>
      <c r="B6498" s="142" t="s">
        <v>21873</v>
      </c>
      <c r="C6498" s="143">
        <v>877</v>
      </c>
      <c r="D6498" s="143">
        <v>14</v>
      </c>
      <c r="E6498" s="144">
        <v>2907.82</v>
      </c>
      <c r="F6498" s="144">
        <v>1041.54</v>
      </c>
      <c r="G6498" s="144">
        <v>1178.3</v>
      </c>
      <c r="H6498" s="144">
        <v>309.5</v>
      </c>
      <c r="I6498" s="144">
        <v>2529.34</v>
      </c>
    </row>
    <row r="6499" spans="1:9" x14ac:dyDescent="0.2">
      <c r="A6499" s="141" t="s">
        <v>13000</v>
      </c>
      <c r="B6499" s="142" t="s">
        <v>21874</v>
      </c>
      <c r="C6499" s="143">
        <v>3179</v>
      </c>
      <c r="D6499" s="143">
        <v>54</v>
      </c>
      <c r="E6499" s="144">
        <v>128180.11</v>
      </c>
      <c r="F6499" s="144">
        <v>3775.41</v>
      </c>
      <c r="G6499" s="144">
        <v>4544.8500000000004</v>
      </c>
      <c r="H6499" s="144">
        <v>13643.39</v>
      </c>
      <c r="I6499" s="144">
        <v>21963.65</v>
      </c>
    </row>
    <row r="6500" spans="1:9" x14ac:dyDescent="0.2">
      <c r="A6500" s="141" t="s">
        <v>13002</v>
      </c>
      <c r="B6500" s="142" t="s">
        <v>21875</v>
      </c>
      <c r="C6500" s="143">
        <v>5170</v>
      </c>
      <c r="D6500" s="143">
        <v>111</v>
      </c>
      <c r="E6500" s="144">
        <v>38231.08</v>
      </c>
      <c r="F6500" s="144">
        <v>6139.94</v>
      </c>
      <c r="G6500" s="144">
        <v>9342.18</v>
      </c>
      <c r="H6500" s="144">
        <v>4069.29</v>
      </c>
      <c r="I6500" s="144">
        <v>19551.41</v>
      </c>
    </row>
    <row r="6501" spans="1:9" x14ac:dyDescent="0.2">
      <c r="A6501" s="141" t="s">
        <v>13004</v>
      </c>
      <c r="B6501" s="142" t="s">
        <v>21876</v>
      </c>
      <c r="C6501" s="143">
        <v>137</v>
      </c>
      <c r="D6501" s="143">
        <v>3</v>
      </c>
      <c r="E6501" s="144">
        <v>263.12</v>
      </c>
      <c r="F6501" s="144">
        <v>162.69999999999999</v>
      </c>
      <c r="G6501" s="144">
        <v>252.49</v>
      </c>
      <c r="H6501" s="144">
        <v>28.01</v>
      </c>
      <c r="I6501" s="144">
        <v>443.2</v>
      </c>
    </row>
    <row r="6502" spans="1:9" x14ac:dyDescent="0.2">
      <c r="A6502" s="141" t="s">
        <v>13006</v>
      </c>
      <c r="B6502" s="142" t="s">
        <v>21877</v>
      </c>
      <c r="C6502" s="143">
        <v>13023</v>
      </c>
      <c r="D6502" s="143">
        <v>155</v>
      </c>
      <c r="E6502" s="144">
        <v>74844.97</v>
      </c>
      <c r="F6502" s="144">
        <v>15466.22</v>
      </c>
      <c r="G6502" s="144">
        <v>13045.39</v>
      </c>
      <c r="H6502" s="144">
        <v>7966.44</v>
      </c>
      <c r="I6502" s="144">
        <v>36478.050000000003</v>
      </c>
    </row>
    <row r="6503" spans="1:9" x14ac:dyDescent="0.2">
      <c r="A6503" s="141" t="s">
        <v>13008</v>
      </c>
      <c r="B6503" s="142" t="s">
        <v>21878</v>
      </c>
      <c r="C6503" s="143">
        <v>8225</v>
      </c>
      <c r="D6503" s="143">
        <v>206</v>
      </c>
      <c r="E6503" s="144">
        <v>139291.29</v>
      </c>
      <c r="F6503" s="144">
        <v>9768.08</v>
      </c>
      <c r="G6503" s="144">
        <v>17337.740000000002</v>
      </c>
      <c r="H6503" s="144">
        <v>14826.06</v>
      </c>
      <c r="I6503" s="144">
        <v>41931.879999999997</v>
      </c>
    </row>
    <row r="6504" spans="1:9" x14ac:dyDescent="0.2">
      <c r="A6504" s="141" t="s">
        <v>13010</v>
      </c>
      <c r="B6504" s="142" t="s">
        <v>21879</v>
      </c>
      <c r="C6504" s="143">
        <v>4743</v>
      </c>
      <c r="D6504" s="143">
        <v>107</v>
      </c>
      <c r="E6504" s="144">
        <v>31684.32</v>
      </c>
      <c r="F6504" s="144">
        <v>5632.82</v>
      </c>
      <c r="G6504" s="144">
        <v>9005.5300000000007</v>
      </c>
      <c r="H6504" s="144">
        <v>3372.46</v>
      </c>
      <c r="I6504" s="144">
        <v>18010.810000000001</v>
      </c>
    </row>
    <row r="6505" spans="1:9" x14ac:dyDescent="0.2">
      <c r="A6505" s="141" t="s">
        <v>13012</v>
      </c>
      <c r="B6505" s="142" t="s">
        <v>21880</v>
      </c>
      <c r="C6505" s="143">
        <v>2625</v>
      </c>
      <c r="D6505" s="143">
        <v>59</v>
      </c>
      <c r="E6505" s="144">
        <v>32069.49</v>
      </c>
      <c r="F6505" s="144">
        <v>3117.47</v>
      </c>
      <c r="G6505" s="144">
        <v>4965.66</v>
      </c>
      <c r="H6505" s="144">
        <v>3413.45</v>
      </c>
      <c r="I6505" s="144">
        <v>11496.58</v>
      </c>
    </row>
    <row r="6506" spans="1:9" x14ac:dyDescent="0.2">
      <c r="A6506" s="141" t="s">
        <v>13014</v>
      </c>
      <c r="B6506" s="142" t="s">
        <v>21881</v>
      </c>
      <c r="C6506" s="143">
        <v>2626</v>
      </c>
      <c r="D6506" s="143">
        <v>32</v>
      </c>
      <c r="E6506" s="144">
        <v>7186.15</v>
      </c>
      <c r="F6506" s="144">
        <v>3118.66</v>
      </c>
      <c r="G6506" s="144">
        <v>2693.24</v>
      </c>
      <c r="H6506" s="144">
        <v>764.89</v>
      </c>
      <c r="I6506" s="144">
        <v>6576.79</v>
      </c>
    </row>
    <row r="6507" spans="1:9" x14ac:dyDescent="0.2">
      <c r="A6507" s="141" t="s">
        <v>13016</v>
      </c>
      <c r="B6507" s="142" t="s">
        <v>21882</v>
      </c>
      <c r="C6507" s="143">
        <v>310</v>
      </c>
      <c r="D6507" s="143">
        <v>14</v>
      </c>
      <c r="E6507" s="144">
        <v>3052.12</v>
      </c>
      <c r="F6507" s="144">
        <v>368.16</v>
      </c>
      <c r="G6507" s="144">
        <v>1178.3</v>
      </c>
      <c r="H6507" s="144">
        <v>324.86</v>
      </c>
      <c r="I6507" s="144">
        <v>1871.32</v>
      </c>
    </row>
    <row r="6508" spans="1:9" x14ac:dyDescent="0.2">
      <c r="A6508" s="141" t="s">
        <v>13018</v>
      </c>
      <c r="B6508" s="142" t="s">
        <v>21883</v>
      </c>
      <c r="C6508" s="143">
        <v>1081</v>
      </c>
      <c r="D6508" s="143">
        <v>21</v>
      </c>
      <c r="E6508" s="144">
        <v>6287.36</v>
      </c>
      <c r="F6508" s="144">
        <v>1283.81</v>
      </c>
      <c r="G6508" s="144">
        <v>1767.44</v>
      </c>
      <c r="H6508" s="144">
        <v>669.22</v>
      </c>
      <c r="I6508" s="144">
        <v>3720.47</v>
      </c>
    </row>
    <row r="6509" spans="1:9" x14ac:dyDescent="0.2">
      <c r="A6509" s="141" t="s">
        <v>13020</v>
      </c>
      <c r="B6509" s="142" t="s">
        <v>21884</v>
      </c>
      <c r="C6509" s="143">
        <v>3408</v>
      </c>
      <c r="D6509" s="143">
        <v>55</v>
      </c>
      <c r="E6509" s="144">
        <v>47063.66</v>
      </c>
      <c r="F6509" s="144">
        <v>4047.37</v>
      </c>
      <c r="G6509" s="144">
        <v>4629.01</v>
      </c>
      <c r="H6509" s="144">
        <v>5009.42</v>
      </c>
      <c r="I6509" s="144">
        <v>13685.8</v>
      </c>
    </row>
    <row r="6510" spans="1:9" x14ac:dyDescent="0.2">
      <c r="A6510" s="141" t="s">
        <v>13022</v>
      </c>
      <c r="B6510" s="142" t="s">
        <v>21885</v>
      </c>
      <c r="C6510" s="143">
        <v>110</v>
      </c>
      <c r="D6510" s="143">
        <v>6</v>
      </c>
      <c r="E6510" s="144">
        <v>810.51</v>
      </c>
      <c r="F6510" s="144">
        <v>130.63999999999999</v>
      </c>
      <c r="G6510" s="144">
        <v>504.98</v>
      </c>
      <c r="H6510" s="144">
        <v>86.27</v>
      </c>
      <c r="I6510" s="144">
        <v>721.89</v>
      </c>
    </row>
    <row r="6511" spans="1:9" x14ac:dyDescent="0.2">
      <c r="A6511" s="141" t="s">
        <v>13024</v>
      </c>
      <c r="B6511" s="142" t="s">
        <v>21886</v>
      </c>
      <c r="C6511" s="143">
        <v>325</v>
      </c>
      <c r="D6511" s="143">
        <v>6</v>
      </c>
      <c r="E6511" s="144">
        <v>1009.58</v>
      </c>
      <c r="F6511" s="144">
        <v>385.98</v>
      </c>
      <c r="G6511" s="144">
        <v>504.98</v>
      </c>
      <c r="H6511" s="144">
        <v>107.46</v>
      </c>
      <c r="I6511" s="144">
        <v>998.42</v>
      </c>
    </row>
    <row r="6512" spans="1:9" x14ac:dyDescent="0.2">
      <c r="A6512" s="141" t="s">
        <v>13026</v>
      </c>
      <c r="B6512" s="142" t="s">
        <v>21887</v>
      </c>
      <c r="C6512" s="143">
        <v>345</v>
      </c>
      <c r="D6512" s="143">
        <v>4</v>
      </c>
      <c r="E6512" s="144">
        <v>449.73</v>
      </c>
      <c r="F6512" s="144">
        <v>409.73</v>
      </c>
      <c r="G6512" s="144">
        <v>336.66</v>
      </c>
      <c r="H6512" s="144">
        <v>47.87</v>
      </c>
      <c r="I6512" s="144">
        <v>794.26</v>
      </c>
    </row>
    <row r="6513" spans="1:9" x14ac:dyDescent="0.2">
      <c r="A6513" s="141" t="s">
        <v>13028</v>
      </c>
      <c r="B6513" s="142" t="s">
        <v>21888</v>
      </c>
      <c r="C6513" s="143">
        <v>3060</v>
      </c>
      <c r="D6513" s="143">
        <v>44</v>
      </c>
      <c r="E6513" s="144">
        <v>12544.07</v>
      </c>
      <c r="F6513" s="144">
        <v>3634.08</v>
      </c>
      <c r="G6513" s="144">
        <v>3703.21</v>
      </c>
      <c r="H6513" s="144">
        <v>1335.18</v>
      </c>
      <c r="I6513" s="144">
        <v>8672.4699999999993</v>
      </c>
    </row>
    <row r="6514" spans="1:9" x14ac:dyDescent="0.2">
      <c r="A6514" s="141" t="s">
        <v>13030</v>
      </c>
      <c r="B6514" s="142" t="s">
        <v>21889</v>
      </c>
      <c r="C6514" s="143">
        <v>3908</v>
      </c>
      <c r="D6514" s="143">
        <v>68</v>
      </c>
      <c r="E6514" s="144">
        <v>33059.39</v>
      </c>
      <c r="F6514" s="144">
        <v>4641.18</v>
      </c>
      <c r="G6514" s="144">
        <v>5723.14</v>
      </c>
      <c r="H6514" s="144">
        <v>3518.82</v>
      </c>
      <c r="I6514" s="144">
        <v>13883.14</v>
      </c>
    </row>
    <row r="6515" spans="1:9" x14ac:dyDescent="0.2">
      <c r="A6515" s="141" t="s">
        <v>13032</v>
      </c>
      <c r="B6515" s="142" t="s">
        <v>21890</v>
      </c>
      <c r="C6515" s="143">
        <v>2223</v>
      </c>
      <c r="D6515" s="143">
        <v>31</v>
      </c>
      <c r="E6515" s="144">
        <v>16958.52</v>
      </c>
      <c r="F6515" s="144">
        <v>2640.06</v>
      </c>
      <c r="G6515" s="144">
        <v>2609.08</v>
      </c>
      <c r="H6515" s="144">
        <v>1805.05</v>
      </c>
      <c r="I6515" s="144">
        <v>7054.19</v>
      </c>
    </row>
    <row r="6516" spans="1:9" x14ac:dyDescent="0.2">
      <c r="A6516" s="141" t="s">
        <v>13034</v>
      </c>
      <c r="B6516" s="142" t="s">
        <v>21891</v>
      </c>
      <c r="C6516" s="143">
        <v>5041</v>
      </c>
      <c r="D6516" s="143">
        <v>52</v>
      </c>
      <c r="E6516" s="144">
        <v>47133.45</v>
      </c>
      <c r="F6516" s="144">
        <v>5986.74</v>
      </c>
      <c r="G6516" s="144">
        <v>4376.5200000000004</v>
      </c>
      <c r="H6516" s="144">
        <v>5016.8500000000004</v>
      </c>
      <c r="I6516" s="144">
        <v>15380.11</v>
      </c>
    </row>
    <row r="6517" spans="1:9" x14ac:dyDescent="0.2">
      <c r="A6517" s="141" t="s">
        <v>13036</v>
      </c>
      <c r="B6517" s="142" t="s">
        <v>21892</v>
      </c>
      <c r="C6517" s="143">
        <v>7841</v>
      </c>
      <c r="D6517" s="143">
        <v>98</v>
      </c>
      <c r="E6517" s="144">
        <v>76437.679999999993</v>
      </c>
      <c r="F6517" s="144">
        <v>9312.0300000000007</v>
      </c>
      <c r="G6517" s="144">
        <v>8248.06</v>
      </c>
      <c r="H6517" s="144">
        <v>8135.97</v>
      </c>
      <c r="I6517" s="144">
        <v>25696.06</v>
      </c>
    </row>
    <row r="6518" spans="1:9" x14ac:dyDescent="0.2">
      <c r="A6518" s="141" t="s">
        <v>13038</v>
      </c>
      <c r="B6518" s="142" t="s">
        <v>21893</v>
      </c>
      <c r="C6518" s="143">
        <v>2169</v>
      </c>
      <c r="D6518" s="143">
        <v>49</v>
      </c>
      <c r="E6518" s="144">
        <v>25305.84</v>
      </c>
      <c r="F6518" s="144">
        <v>2575.92</v>
      </c>
      <c r="G6518" s="144">
        <v>4124.0200000000004</v>
      </c>
      <c r="H6518" s="144">
        <v>2693.54</v>
      </c>
      <c r="I6518" s="144">
        <v>9393.48</v>
      </c>
    </row>
    <row r="6519" spans="1:9" x14ac:dyDescent="0.2">
      <c r="A6519" s="141" t="s">
        <v>13040</v>
      </c>
      <c r="B6519" s="142" t="s">
        <v>21894</v>
      </c>
      <c r="C6519" s="143">
        <v>1190</v>
      </c>
      <c r="D6519" s="143">
        <v>18</v>
      </c>
      <c r="E6519" s="144">
        <v>4151.4799999999996</v>
      </c>
      <c r="F6519" s="144">
        <v>1413.26</v>
      </c>
      <c r="G6519" s="144">
        <v>1514.95</v>
      </c>
      <c r="H6519" s="144">
        <v>441.88</v>
      </c>
      <c r="I6519" s="144">
        <v>3370.09</v>
      </c>
    </row>
    <row r="6520" spans="1:9" x14ac:dyDescent="0.2">
      <c r="A6520" s="141" t="s">
        <v>13042</v>
      </c>
      <c r="B6520" s="142" t="s">
        <v>21895</v>
      </c>
      <c r="C6520" s="143">
        <v>145</v>
      </c>
      <c r="D6520" s="143">
        <v>1</v>
      </c>
      <c r="E6520" s="144">
        <v>188.48</v>
      </c>
      <c r="F6520" s="144">
        <v>172.2</v>
      </c>
      <c r="G6520" s="144">
        <v>84.16</v>
      </c>
      <c r="H6520" s="144">
        <v>20.059999999999999</v>
      </c>
      <c r="I6520" s="144">
        <v>276.42</v>
      </c>
    </row>
    <row r="6521" spans="1:9" x14ac:dyDescent="0.2">
      <c r="A6521" s="141" t="s">
        <v>13044</v>
      </c>
      <c r="B6521" s="142" t="s">
        <v>21896</v>
      </c>
      <c r="C6521" s="143">
        <v>1484</v>
      </c>
      <c r="D6521" s="143">
        <v>38</v>
      </c>
      <c r="E6521" s="144">
        <v>10776.64</v>
      </c>
      <c r="F6521" s="144">
        <v>1762.41</v>
      </c>
      <c r="G6521" s="144">
        <v>3198.22</v>
      </c>
      <c r="H6521" s="144">
        <v>1147.06</v>
      </c>
      <c r="I6521" s="144">
        <v>6107.69</v>
      </c>
    </row>
    <row r="6522" spans="1:9" x14ac:dyDescent="0.2">
      <c r="A6522" s="141" t="s">
        <v>13046</v>
      </c>
      <c r="B6522" s="142" t="s">
        <v>21897</v>
      </c>
      <c r="C6522" s="143">
        <v>977</v>
      </c>
      <c r="D6522" s="143">
        <v>30</v>
      </c>
      <c r="E6522" s="144">
        <v>11331.38</v>
      </c>
      <c r="F6522" s="144">
        <v>1160.3</v>
      </c>
      <c r="G6522" s="144">
        <v>2524.91</v>
      </c>
      <c r="H6522" s="144">
        <v>1206.0999999999999</v>
      </c>
      <c r="I6522" s="144">
        <v>4891.3100000000004</v>
      </c>
    </row>
    <row r="6523" spans="1:9" x14ac:dyDescent="0.2">
      <c r="A6523" s="141" t="s">
        <v>13048</v>
      </c>
      <c r="B6523" s="142" t="s">
        <v>21898</v>
      </c>
      <c r="C6523" s="143">
        <v>11129</v>
      </c>
      <c r="D6523" s="143">
        <v>170</v>
      </c>
      <c r="E6523" s="144">
        <v>96962.22</v>
      </c>
      <c r="F6523" s="144">
        <v>13216.89</v>
      </c>
      <c r="G6523" s="144">
        <v>14307.85</v>
      </c>
      <c r="H6523" s="144">
        <v>10320.58</v>
      </c>
      <c r="I6523" s="144">
        <v>37845.32</v>
      </c>
    </row>
    <row r="6524" spans="1:9" x14ac:dyDescent="0.2">
      <c r="A6524" s="141" t="s">
        <v>13050</v>
      </c>
      <c r="B6524" s="142" t="s">
        <v>21899</v>
      </c>
      <c r="C6524" s="143">
        <v>1633</v>
      </c>
      <c r="D6524" s="143">
        <v>24</v>
      </c>
      <c r="E6524" s="144">
        <v>4261.8900000000003</v>
      </c>
      <c r="F6524" s="144">
        <v>1939.36</v>
      </c>
      <c r="G6524" s="144">
        <v>2019.93</v>
      </c>
      <c r="H6524" s="144">
        <v>453.63</v>
      </c>
      <c r="I6524" s="144">
        <v>4412.92</v>
      </c>
    </row>
    <row r="6525" spans="1:9" x14ac:dyDescent="0.2">
      <c r="A6525" s="141" t="s">
        <v>13052</v>
      </c>
      <c r="B6525" s="142" t="s">
        <v>21900</v>
      </c>
      <c r="C6525" s="143">
        <v>956</v>
      </c>
      <c r="D6525" s="143">
        <v>13</v>
      </c>
      <c r="E6525" s="144">
        <v>2540.59</v>
      </c>
      <c r="F6525" s="144">
        <v>1135.3499999999999</v>
      </c>
      <c r="G6525" s="144">
        <v>1094.1300000000001</v>
      </c>
      <c r="H6525" s="144">
        <v>270.42</v>
      </c>
      <c r="I6525" s="144">
        <v>2499.9</v>
      </c>
    </row>
    <row r="6526" spans="1:9" x14ac:dyDescent="0.2">
      <c r="A6526" s="141" t="s">
        <v>13054</v>
      </c>
      <c r="B6526" s="142" t="s">
        <v>21901</v>
      </c>
      <c r="C6526" s="143">
        <v>4536</v>
      </c>
      <c r="D6526" s="143">
        <v>70</v>
      </c>
      <c r="E6526" s="144">
        <v>19823.97</v>
      </c>
      <c r="F6526" s="144">
        <v>5386.99</v>
      </c>
      <c r="G6526" s="144">
        <v>5891.46</v>
      </c>
      <c r="H6526" s="144">
        <v>2110.0500000000002</v>
      </c>
      <c r="I6526" s="144">
        <v>13388.5</v>
      </c>
    </row>
    <row r="6527" spans="1:9" x14ac:dyDescent="0.2">
      <c r="A6527" s="141" t="s">
        <v>13056</v>
      </c>
      <c r="B6527" s="142" t="s">
        <v>21902</v>
      </c>
      <c r="C6527" s="143">
        <v>97</v>
      </c>
      <c r="D6527" s="143">
        <v>1</v>
      </c>
      <c r="E6527" s="144">
        <v>188.48</v>
      </c>
      <c r="F6527" s="144">
        <v>115.2</v>
      </c>
      <c r="G6527" s="144">
        <v>84.16</v>
      </c>
      <c r="H6527" s="144">
        <v>20.059999999999999</v>
      </c>
      <c r="I6527" s="144">
        <v>219.42</v>
      </c>
    </row>
    <row r="6528" spans="1:9" x14ac:dyDescent="0.2">
      <c r="A6528" s="141" t="s">
        <v>13058</v>
      </c>
      <c r="B6528" s="142" t="s">
        <v>21903</v>
      </c>
      <c r="C6528" s="143">
        <v>768</v>
      </c>
      <c r="D6528" s="143">
        <v>20</v>
      </c>
      <c r="E6528" s="144">
        <v>3934.68</v>
      </c>
      <c r="F6528" s="144">
        <v>912.08</v>
      </c>
      <c r="G6528" s="144">
        <v>1683.28</v>
      </c>
      <c r="H6528" s="144">
        <v>418.81</v>
      </c>
      <c r="I6528" s="144">
        <v>3014.17</v>
      </c>
    </row>
    <row r="6529" spans="1:9" x14ac:dyDescent="0.2">
      <c r="A6529" s="141" t="s">
        <v>13060</v>
      </c>
      <c r="B6529" s="142" t="s">
        <v>21904</v>
      </c>
      <c r="C6529" s="143">
        <v>260</v>
      </c>
      <c r="D6529" s="143">
        <v>3</v>
      </c>
      <c r="E6529" s="144">
        <v>559.46</v>
      </c>
      <c r="F6529" s="144">
        <v>308.77999999999997</v>
      </c>
      <c r="G6529" s="144">
        <v>252.49</v>
      </c>
      <c r="H6529" s="144">
        <v>59.55</v>
      </c>
      <c r="I6529" s="144">
        <v>620.82000000000005</v>
      </c>
    </row>
    <row r="6530" spans="1:9" x14ac:dyDescent="0.2">
      <c r="A6530" s="141" t="s">
        <v>13062</v>
      </c>
      <c r="B6530" s="142" t="s">
        <v>21905</v>
      </c>
      <c r="C6530" s="143">
        <v>568</v>
      </c>
      <c r="D6530" s="143">
        <v>20</v>
      </c>
      <c r="E6530" s="144">
        <v>8109.68</v>
      </c>
      <c r="F6530" s="144">
        <v>674.56</v>
      </c>
      <c r="G6530" s="144">
        <v>1683.28</v>
      </c>
      <c r="H6530" s="144">
        <v>863.19</v>
      </c>
      <c r="I6530" s="144">
        <v>3221.03</v>
      </c>
    </row>
    <row r="6531" spans="1:9" x14ac:dyDescent="0.2">
      <c r="A6531" s="141" t="s">
        <v>13064</v>
      </c>
      <c r="B6531" s="142" t="s">
        <v>21906</v>
      </c>
      <c r="C6531" s="143">
        <v>427</v>
      </c>
      <c r="D6531" s="143">
        <v>18</v>
      </c>
      <c r="E6531" s="144">
        <v>4527.26</v>
      </c>
      <c r="F6531" s="144">
        <v>507.11</v>
      </c>
      <c r="G6531" s="144">
        <v>1514.95</v>
      </c>
      <c r="H6531" s="144">
        <v>481.88</v>
      </c>
      <c r="I6531" s="144">
        <v>2503.94</v>
      </c>
    </row>
    <row r="6532" spans="1:9" x14ac:dyDescent="0.2">
      <c r="A6532" s="141" t="s">
        <v>13066</v>
      </c>
      <c r="B6532" s="142" t="s">
        <v>21907</v>
      </c>
      <c r="C6532" s="143">
        <v>725</v>
      </c>
      <c r="D6532" s="143">
        <v>17</v>
      </c>
      <c r="E6532" s="144">
        <v>5042.57</v>
      </c>
      <c r="F6532" s="144">
        <v>861.02</v>
      </c>
      <c r="G6532" s="144">
        <v>1430.78</v>
      </c>
      <c r="H6532" s="144">
        <v>536.73</v>
      </c>
      <c r="I6532" s="144">
        <v>2828.53</v>
      </c>
    </row>
    <row r="6533" spans="1:9" x14ac:dyDescent="0.2">
      <c r="A6533" s="141" t="s">
        <v>13068</v>
      </c>
      <c r="B6533" s="142" t="s">
        <v>21908</v>
      </c>
      <c r="C6533" s="143">
        <v>610</v>
      </c>
      <c r="D6533" s="143">
        <v>9</v>
      </c>
      <c r="E6533" s="144">
        <v>1917.69</v>
      </c>
      <c r="F6533" s="144">
        <v>724.44</v>
      </c>
      <c r="G6533" s="144">
        <v>757.47</v>
      </c>
      <c r="H6533" s="144">
        <v>204.12</v>
      </c>
      <c r="I6533" s="144">
        <v>1686.03</v>
      </c>
    </row>
    <row r="6534" spans="1:9" x14ac:dyDescent="0.2">
      <c r="A6534" s="141" t="s">
        <v>13070</v>
      </c>
      <c r="B6534" s="142" t="s">
        <v>21909</v>
      </c>
      <c r="C6534" s="143">
        <v>1723</v>
      </c>
      <c r="D6534" s="143">
        <v>20</v>
      </c>
      <c r="E6534" s="144">
        <v>3968.95</v>
      </c>
      <c r="F6534" s="144">
        <v>2046.25</v>
      </c>
      <c r="G6534" s="144">
        <v>1683.28</v>
      </c>
      <c r="H6534" s="144">
        <v>422.45</v>
      </c>
      <c r="I6534" s="144">
        <v>4151.9799999999996</v>
      </c>
    </row>
    <row r="6535" spans="1:9" x14ac:dyDescent="0.2">
      <c r="A6535" s="141" t="s">
        <v>13072</v>
      </c>
      <c r="B6535" s="142" t="s">
        <v>21910</v>
      </c>
      <c r="C6535" s="143">
        <v>1969</v>
      </c>
      <c r="D6535" s="143">
        <v>33</v>
      </c>
      <c r="E6535" s="144">
        <v>6099.29</v>
      </c>
      <c r="F6535" s="144">
        <v>2338.4</v>
      </c>
      <c r="G6535" s="144">
        <v>2777.41</v>
      </c>
      <c r="H6535" s="144">
        <v>649.20000000000005</v>
      </c>
      <c r="I6535" s="144">
        <v>5765.01</v>
      </c>
    </row>
    <row r="6536" spans="1:9" x14ac:dyDescent="0.2">
      <c r="A6536" s="141" t="s">
        <v>13074</v>
      </c>
      <c r="B6536" s="142" t="s">
        <v>21911</v>
      </c>
      <c r="C6536" s="143">
        <v>346</v>
      </c>
      <c r="D6536" s="143">
        <v>11</v>
      </c>
      <c r="E6536" s="144">
        <v>2249.91</v>
      </c>
      <c r="F6536" s="144">
        <v>410.91</v>
      </c>
      <c r="G6536" s="144">
        <v>925.8</v>
      </c>
      <c r="H6536" s="144">
        <v>239.48</v>
      </c>
      <c r="I6536" s="144">
        <v>1576.19</v>
      </c>
    </row>
    <row r="6537" spans="1:9" x14ac:dyDescent="0.2">
      <c r="A6537" s="141" t="s">
        <v>13076</v>
      </c>
      <c r="B6537" s="142" t="s">
        <v>21912</v>
      </c>
      <c r="C6537" s="143">
        <v>4085</v>
      </c>
      <c r="D6537" s="143">
        <v>66</v>
      </c>
      <c r="E6537" s="144">
        <v>39726.18</v>
      </c>
      <c r="F6537" s="144">
        <v>4851.38</v>
      </c>
      <c r="G6537" s="144">
        <v>5554.82</v>
      </c>
      <c r="H6537" s="144">
        <v>4228.42</v>
      </c>
      <c r="I6537" s="144">
        <v>14634.62</v>
      </c>
    </row>
    <row r="6538" spans="1:9" x14ac:dyDescent="0.2">
      <c r="A6538" s="141" t="s">
        <v>13078</v>
      </c>
      <c r="B6538" s="142" t="s">
        <v>21913</v>
      </c>
      <c r="C6538" s="143">
        <v>3554</v>
      </c>
      <c r="D6538" s="143">
        <v>41</v>
      </c>
      <c r="E6538" s="144">
        <v>12341.05</v>
      </c>
      <c r="F6538" s="144">
        <v>4220.76</v>
      </c>
      <c r="G6538" s="144">
        <v>3450.72</v>
      </c>
      <c r="H6538" s="144">
        <v>1313.57</v>
      </c>
      <c r="I6538" s="144">
        <v>8985.0499999999993</v>
      </c>
    </row>
    <row r="6539" spans="1:9" x14ac:dyDescent="0.2">
      <c r="A6539" s="141" t="s">
        <v>13080</v>
      </c>
      <c r="B6539" s="142" t="s">
        <v>21914</v>
      </c>
      <c r="C6539" s="143">
        <v>3391</v>
      </c>
      <c r="D6539" s="143">
        <v>82</v>
      </c>
      <c r="E6539" s="144">
        <v>21527.38</v>
      </c>
      <c r="F6539" s="144">
        <v>4027.18</v>
      </c>
      <c r="G6539" s="144">
        <v>6901.43</v>
      </c>
      <c r="H6539" s="144">
        <v>2291.36</v>
      </c>
      <c r="I6539" s="144">
        <v>13219.97</v>
      </c>
    </row>
    <row r="6540" spans="1:9" x14ac:dyDescent="0.2">
      <c r="A6540" s="141" t="s">
        <v>13082</v>
      </c>
      <c r="B6540" s="142" t="s">
        <v>21915</v>
      </c>
      <c r="C6540" s="143">
        <v>97</v>
      </c>
      <c r="D6540" s="143">
        <v>1</v>
      </c>
      <c r="E6540" s="144">
        <v>188.48</v>
      </c>
      <c r="F6540" s="144">
        <v>115.2</v>
      </c>
      <c r="G6540" s="144">
        <v>84.16</v>
      </c>
      <c r="H6540" s="144">
        <v>20.059999999999999</v>
      </c>
      <c r="I6540" s="144">
        <v>219.42</v>
      </c>
    </row>
    <row r="6541" spans="1:9" x14ac:dyDescent="0.2">
      <c r="A6541" s="141" t="s">
        <v>13084</v>
      </c>
      <c r="B6541" s="142" t="s">
        <v>21916</v>
      </c>
      <c r="C6541" s="143">
        <v>1346</v>
      </c>
      <c r="D6541" s="143">
        <v>10</v>
      </c>
      <c r="E6541" s="144">
        <v>2029.96</v>
      </c>
      <c r="F6541" s="144">
        <v>1598.52</v>
      </c>
      <c r="G6541" s="144">
        <v>841.64</v>
      </c>
      <c r="H6541" s="144">
        <v>216.06</v>
      </c>
      <c r="I6541" s="144">
        <v>2656.22</v>
      </c>
    </row>
    <row r="6542" spans="1:9" x14ac:dyDescent="0.2">
      <c r="A6542" s="141" t="s">
        <v>13086</v>
      </c>
      <c r="B6542" s="142" t="s">
        <v>21917</v>
      </c>
      <c r="C6542" s="143">
        <v>27466</v>
      </c>
      <c r="D6542" s="143">
        <v>315</v>
      </c>
      <c r="E6542" s="144">
        <v>333850.69</v>
      </c>
      <c r="F6542" s="144">
        <v>32618.84</v>
      </c>
      <c r="G6542" s="144">
        <v>26511.61</v>
      </c>
      <c r="H6542" s="144">
        <v>35534.81</v>
      </c>
      <c r="I6542" s="144">
        <v>94665.26</v>
      </c>
    </row>
    <row r="6543" spans="1:9" x14ac:dyDescent="0.2">
      <c r="A6543" s="141" t="s">
        <v>13088</v>
      </c>
      <c r="B6543" s="142" t="s">
        <v>21918</v>
      </c>
      <c r="C6543" s="143">
        <v>640</v>
      </c>
      <c r="D6543" s="143">
        <v>6</v>
      </c>
      <c r="E6543" s="144">
        <v>1242.3900000000001</v>
      </c>
      <c r="F6543" s="144">
        <v>760.07</v>
      </c>
      <c r="G6543" s="144">
        <v>504.98</v>
      </c>
      <c r="H6543" s="144">
        <v>132.24</v>
      </c>
      <c r="I6543" s="144">
        <v>1397.29</v>
      </c>
    </row>
    <row r="6544" spans="1:9" x14ac:dyDescent="0.2">
      <c r="A6544" s="141" t="s">
        <v>13090</v>
      </c>
      <c r="B6544" s="142" t="s">
        <v>21919</v>
      </c>
      <c r="C6544" s="143">
        <v>11070</v>
      </c>
      <c r="D6544" s="143">
        <v>95</v>
      </c>
      <c r="E6544" s="144">
        <v>31595.46</v>
      </c>
      <c r="F6544" s="144">
        <v>13146.82</v>
      </c>
      <c r="G6544" s="144">
        <v>7995.56</v>
      </c>
      <c r="H6544" s="144">
        <v>3363</v>
      </c>
      <c r="I6544" s="144">
        <v>24505.38</v>
      </c>
    </row>
    <row r="6545" spans="1:9" x14ac:dyDescent="0.2">
      <c r="A6545" s="141" t="s">
        <v>13092</v>
      </c>
      <c r="B6545" s="142" t="s">
        <v>21920</v>
      </c>
      <c r="C6545" s="143">
        <v>191</v>
      </c>
      <c r="D6545" s="143">
        <v>6</v>
      </c>
      <c r="E6545" s="144">
        <v>1152.6400000000001</v>
      </c>
      <c r="F6545" s="144">
        <v>226.83</v>
      </c>
      <c r="G6545" s="144">
        <v>504.98</v>
      </c>
      <c r="H6545" s="144">
        <v>122.69</v>
      </c>
      <c r="I6545" s="144">
        <v>854.5</v>
      </c>
    </row>
    <row r="6546" spans="1:9" x14ac:dyDescent="0.2">
      <c r="A6546" s="141" t="s">
        <v>13094</v>
      </c>
      <c r="B6546" s="142" t="s">
        <v>21921</v>
      </c>
      <c r="C6546" s="143">
        <v>83477</v>
      </c>
      <c r="D6546" s="143">
        <v>923</v>
      </c>
      <c r="E6546" s="144">
        <v>565246.65</v>
      </c>
      <c r="F6546" s="144">
        <v>99137.95</v>
      </c>
      <c r="G6546" s="144">
        <v>77683.210000000006</v>
      </c>
      <c r="H6546" s="144">
        <v>60164.42</v>
      </c>
      <c r="I6546" s="144">
        <v>236985.58</v>
      </c>
    </row>
    <row r="6547" spans="1:9" x14ac:dyDescent="0.2">
      <c r="A6547" s="141" t="s">
        <v>13096</v>
      </c>
      <c r="B6547" s="142" t="s">
        <v>21922</v>
      </c>
      <c r="C6547" s="143">
        <v>1967</v>
      </c>
      <c r="D6547" s="143">
        <v>50</v>
      </c>
      <c r="E6547" s="144">
        <v>28413.39</v>
      </c>
      <c r="F6547" s="144">
        <v>2336.02</v>
      </c>
      <c r="G6547" s="144">
        <v>4208.1899999999996</v>
      </c>
      <c r="H6547" s="144">
        <v>3024.3</v>
      </c>
      <c r="I6547" s="144">
        <v>9568.51</v>
      </c>
    </row>
    <row r="6548" spans="1:9" x14ac:dyDescent="0.2">
      <c r="A6548" s="141" t="s">
        <v>13098</v>
      </c>
      <c r="B6548" s="142" t="s">
        <v>21923</v>
      </c>
      <c r="C6548" s="143">
        <v>1699</v>
      </c>
      <c r="D6548" s="143">
        <v>17</v>
      </c>
      <c r="E6548" s="144">
        <v>7051.33</v>
      </c>
      <c r="F6548" s="144">
        <v>2017.74</v>
      </c>
      <c r="G6548" s="144">
        <v>1430.78</v>
      </c>
      <c r="H6548" s="144">
        <v>750.54</v>
      </c>
      <c r="I6548" s="144">
        <v>4199.0600000000004</v>
      </c>
    </row>
    <row r="6549" spans="1:9" x14ac:dyDescent="0.2">
      <c r="A6549" s="141" t="s">
        <v>13100</v>
      </c>
      <c r="B6549" s="142" t="s">
        <v>21924</v>
      </c>
      <c r="C6549" s="143">
        <v>85449</v>
      </c>
      <c r="D6549" s="143">
        <v>1526</v>
      </c>
      <c r="E6549" s="144">
        <v>971151.94</v>
      </c>
      <c r="F6549" s="144">
        <v>101479.92</v>
      </c>
      <c r="G6549" s="144">
        <v>128433.99</v>
      </c>
      <c r="H6549" s="144">
        <v>103368.66</v>
      </c>
      <c r="I6549" s="144">
        <v>333282.57</v>
      </c>
    </row>
    <row r="6550" spans="1:9" x14ac:dyDescent="0.2">
      <c r="A6550" s="141" t="s">
        <v>13102</v>
      </c>
      <c r="B6550" s="142" t="s">
        <v>21925</v>
      </c>
      <c r="C6550" s="143">
        <v>188</v>
      </c>
      <c r="D6550" s="143">
        <v>6</v>
      </c>
      <c r="E6550" s="144">
        <v>797.67</v>
      </c>
      <c r="F6550" s="144">
        <v>223.27</v>
      </c>
      <c r="G6550" s="144">
        <v>504.98</v>
      </c>
      <c r="H6550" s="144">
        <v>84.9</v>
      </c>
      <c r="I6550" s="144">
        <v>813.15</v>
      </c>
    </row>
    <row r="6551" spans="1:9" x14ac:dyDescent="0.2">
      <c r="A6551" s="141" t="s">
        <v>13104</v>
      </c>
      <c r="B6551" s="142" t="s">
        <v>21926</v>
      </c>
      <c r="C6551" s="143">
        <v>212</v>
      </c>
      <c r="D6551" s="143">
        <v>4</v>
      </c>
      <c r="E6551" s="144">
        <v>449.73</v>
      </c>
      <c r="F6551" s="144">
        <v>251.78</v>
      </c>
      <c r="G6551" s="144">
        <v>336.66</v>
      </c>
      <c r="H6551" s="144">
        <v>47.87</v>
      </c>
      <c r="I6551" s="144">
        <v>636.30999999999995</v>
      </c>
    </row>
    <row r="6552" spans="1:9" x14ac:dyDescent="0.2">
      <c r="A6552" s="141" t="s">
        <v>13106</v>
      </c>
      <c r="B6552" s="142" t="s">
        <v>21927</v>
      </c>
      <c r="C6552" s="143">
        <v>1693</v>
      </c>
      <c r="D6552" s="143">
        <v>29</v>
      </c>
      <c r="E6552" s="144">
        <v>7842.32</v>
      </c>
      <c r="F6552" s="144">
        <v>2010.62</v>
      </c>
      <c r="G6552" s="144">
        <v>2440.75</v>
      </c>
      <c r="H6552" s="144">
        <v>834.73</v>
      </c>
      <c r="I6552" s="144">
        <v>5286.1</v>
      </c>
    </row>
    <row r="6553" spans="1:9" x14ac:dyDescent="0.2">
      <c r="A6553" s="141" t="s">
        <v>13108</v>
      </c>
      <c r="B6553" s="142" t="s">
        <v>21928</v>
      </c>
      <c r="C6553" s="143">
        <v>696</v>
      </c>
      <c r="D6553" s="143">
        <v>7</v>
      </c>
      <c r="E6553" s="144">
        <v>948.72</v>
      </c>
      <c r="F6553" s="144">
        <v>826.58</v>
      </c>
      <c r="G6553" s="144">
        <v>589.14</v>
      </c>
      <c r="H6553" s="144">
        <v>100.98</v>
      </c>
      <c r="I6553" s="144">
        <v>1516.7</v>
      </c>
    </row>
    <row r="6554" spans="1:9" x14ac:dyDescent="0.2">
      <c r="A6554" s="141" t="s">
        <v>13110</v>
      </c>
      <c r="B6554" s="142" t="s">
        <v>21929</v>
      </c>
      <c r="C6554" s="143">
        <v>13583</v>
      </c>
      <c r="D6554" s="143">
        <v>250</v>
      </c>
      <c r="E6554" s="144">
        <v>150881.63</v>
      </c>
      <c r="F6554" s="144">
        <v>16131.28</v>
      </c>
      <c r="G6554" s="144">
        <v>21040.95</v>
      </c>
      <c r="H6554" s="144">
        <v>16059.73</v>
      </c>
      <c r="I6554" s="144">
        <v>53231.96</v>
      </c>
    </row>
    <row r="6555" spans="1:9" x14ac:dyDescent="0.2">
      <c r="A6555" s="141" t="s">
        <v>13112</v>
      </c>
      <c r="B6555" s="142" t="s">
        <v>21930</v>
      </c>
      <c r="C6555" s="143">
        <v>346</v>
      </c>
      <c r="D6555" s="143">
        <v>15</v>
      </c>
      <c r="E6555" s="144">
        <v>16776.009999999998</v>
      </c>
      <c r="F6555" s="144">
        <v>410.91</v>
      </c>
      <c r="G6555" s="144">
        <v>1262.46</v>
      </c>
      <c r="H6555" s="144">
        <v>1785.62</v>
      </c>
      <c r="I6555" s="144">
        <v>3458.99</v>
      </c>
    </row>
    <row r="6556" spans="1:9" x14ac:dyDescent="0.2">
      <c r="A6556" s="141" t="s">
        <v>13114</v>
      </c>
      <c r="B6556" s="142" t="s">
        <v>21931</v>
      </c>
      <c r="C6556" s="143">
        <v>736</v>
      </c>
      <c r="D6556" s="143">
        <v>18</v>
      </c>
      <c r="E6556" s="144">
        <v>5802.91</v>
      </c>
      <c r="F6556" s="144">
        <v>874.08</v>
      </c>
      <c r="G6556" s="144">
        <v>1514.95</v>
      </c>
      <c r="H6556" s="144">
        <v>617.66</v>
      </c>
      <c r="I6556" s="144">
        <v>3006.69</v>
      </c>
    </row>
    <row r="6557" spans="1:9" x14ac:dyDescent="0.2">
      <c r="A6557" s="141" t="s">
        <v>13116</v>
      </c>
      <c r="B6557" s="142" t="s">
        <v>21932</v>
      </c>
      <c r="C6557" s="143">
        <v>5626</v>
      </c>
      <c r="D6557" s="143">
        <v>75</v>
      </c>
      <c r="E6557" s="144">
        <v>19090.689999999999</v>
      </c>
      <c r="F6557" s="144">
        <v>6681.48</v>
      </c>
      <c r="G6557" s="144">
        <v>6312.29</v>
      </c>
      <c r="H6557" s="144">
        <v>2032</v>
      </c>
      <c r="I6557" s="144">
        <v>15025.77</v>
      </c>
    </row>
    <row r="6558" spans="1:9" x14ac:dyDescent="0.2">
      <c r="A6558" s="141" t="s">
        <v>13118</v>
      </c>
      <c r="B6558" s="142" t="s">
        <v>21933</v>
      </c>
      <c r="C6558" s="143">
        <v>2420</v>
      </c>
      <c r="D6558" s="143">
        <v>25</v>
      </c>
      <c r="E6558" s="144">
        <v>8483.09</v>
      </c>
      <c r="F6558" s="144">
        <v>2874.01</v>
      </c>
      <c r="G6558" s="144">
        <v>2104.1</v>
      </c>
      <c r="H6558" s="144">
        <v>902.94</v>
      </c>
      <c r="I6558" s="144">
        <v>5881.05</v>
      </c>
    </row>
    <row r="6559" spans="1:9" x14ac:dyDescent="0.2">
      <c r="A6559" s="141" t="s">
        <v>13120</v>
      </c>
      <c r="B6559" s="142" t="s">
        <v>21934</v>
      </c>
      <c r="C6559" s="143">
        <v>547</v>
      </c>
      <c r="D6559" s="143">
        <v>8</v>
      </c>
      <c r="E6559" s="144">
        <v>1380.53</v>
      </c>
      <c r="F6559" s="144">
        <v>649.62</v>
      </c>
      <c r="G6559" s="144">
        <v>673.31</v>
      </c>
      <c r="H6559" s="144">
        <v>146.94</v>
      </c>
      <c r="I6559" s="144">
        <v>1469.87</v>
      </c>
    </row>
    <row r="6560" spans="1:9" x14ac:dyDescent="0.2">
      <c r="A6560" s="141" t="s">
        <v>13122</v>
      </c>
      <c r="B6560" s="142" t="s">
        <v>21935</v>
      </c>
      <c r="C6560" s="143">
        <v>4430</v>
      </c>
      <c r="D6560" s="143">
        <v>55</v>
      </c>
      <c r="E6560" s="144">
        <v>28163.439999999999</v>
      </c>
      <c r="F6560" s="144">
        <v>5261.1</v>
      </c>
      <c r="G6560" s="144">
        <v>4629.01</v>
      </c>
      <c r="H6560" s="144">
        <v>2997.7</v>
      </c>
      <c r="I6560" s="144">
        <v>12887.81</v>
      </c>
    </row>
    <row r="6561" spans="1:9" x14ac:dyDescent="0.2">
      <c r="A6561" s="141" t="s">
        <v>13124</v>
      </c>
      <c r="B6561" s="142" t="s">
        <v>21936</v>
      </c>
      <c r="C6561" s="143">
        <v>2905</v>
      </c>
      <c r="D6561" s="143">
        <v>35</v>
      </c>
      <c r="E6561" s="144">
        <v>7980.74</v>
      </c>
      <c r="F6561" s="144">
        <v>3450</v>
      </c>
      <c r="G6561" s="144">
        <v>2945.74</v>
      </c>
      <c r="H6561" s="144">
        <v>849.46</v>
      </c>
      <c r="I6561" s="144">
        <v>7245.2</v>
      </c>
    </row>
    <row r="6562" spans="1:9" x14ac:dyDescent="0.2">
      <c r="A6562" s="141" t="s">
        <v>13126</v>
      </c>
      <c r="B6562" s="142" t="s">
        <v>21937</v>
      </c>
      <c r="C6562" s="143">
        <v>1084</v>
      </c>
      <c r="D6562" s="143">
        <v>31</v>
      </c>
      <c r="E6562" s="144">
        <v>9136.7900000000009</v>
      </c>
      <c r="F6562" s="144">
        <v>1287.3699999999999</v>
      </c>
      <c r="G6562" s="144">
        <v>2609.08</v>
      </c>
      <c r="H6562" s="144">
        <v>972.51</v>
      </c>
      <c r="I6562" s="144">
        <v>4868.96</v>
      </c>
    </row>
    <row r="6563" spans="1:9" x14ac:dyDescent="0.2">
      <c r="A6563" s="141" t="s">
        <v>13128</v>
      </c>
      <c r="B6563" s="142" t="s">
        <v>21938</v>
      </c>
      <c r="C6563" s="143">
        <v>3684</v>
      </c>
      <c r="D6563" s="143">
        <v>54</v>
      </c>
      <c r="E6563" s="144">
        <v>17614.849999999999</v>
      </c>
      <c r="F6563" s="144">
        <v>4375.1400000000003</v>
      </c>
      <c r="G6563" s="144">
        <v>4544.8500000000004</v>
      </c>
      <c r="H6563" s="144">
        <v>1874.91</v>
      </c>
      <c r="I6563" s="144">
        <v>10794.9</v>
      </c>
    </row>
    <row r="6564" spans="1:9" x14ac:dyDescent="0.2">
      <c r="A6564" s="141" t="s">
        <v>13130</v>
      </c>
      <c r="B6564" s="142" t="s">
        <v>21939</v>
      </c>
      <c r="C6564" s="143">
        <v>233</v>
      </c>
      <c r="D6564" s="143">
        <v>8</v>
      </c>
      <c r="E6564" s="144">
        <v>850.54</v>
      </c>
      <c r="F6564" s="144">
        <v>276.70999999999998</v>
      </c>
      <c r="G6564" s="144">
        <v>673.31</v>
      </c>
      <c r="H6564" s="144">
        <v>90.53</v>
      </c>
      <c r="I6564" s="144">
        <v>1040.55</v>
      </c>
    </row>
    <row r="6565" spans="1:9" x14ac:dyDescent="0.2">
      <c r="A6565" s="141" t="s">
        <v>13132</v>
      </c>
      <c r="B6565" s="142" t="s">
        <v>21940</v>
      </c>
      <c r="C6565" s="143">
        <v>9434</v>
      </c>
      <c r="D6565" s="143">
        <v>140</v>
      </c>
      <c r="E6565" s="144">
        <v>150599.76999999999</v>
      </c>
      <c r="F6565" s="144">
        <v>11203.9</v>
      </c>
      <c r="G6565" s="144">
        <v>11782.94</v>
      </c>
      <c r="H6565" s="144">
        <v>16029.72</v>
      </c>
      <c r="I6565" s="144">
        <v>39016.559999999998</v>
      </c>
    </row>
    <row r="6566" spans="1:9" x14ac:dyDescent="0.2">
      <c r="A6566" s="141" t="s">
        <v>13134</v>
      </c>
      <c r="B6566" s="142" t="s">
        <v>21941</v>
      </c>
      <c r="C6566" s="143">
        <v>3576</v>
      </c>
      <c r="D6566" s="143">
        <v>47</v>
      </c>
      <c r="E6566" s="144">
        <v>14482.22</v>
      </c>
      <c r="F6566" s="144">
        <v>4246.8900000000003</v>
      </c>
      <c r="G6566" s="144">
        <v>3955.7</v>
      </c>
      <c r="H6566" s="144">
        <v>1541.48</v>
      </c>
      <c r="I6566" s="144">
        <v>9744.07</v>
      </c>
    </row>
    <row r="6567" spans="1:9" x14ac:dyDescent="0.2">
      <c r="A6567" s="141" t="s">
        <v>13136</v>
      </c>
      <c r="B6567" s="142" t="s">
        <v>21942</v>
      </c>
      <c r="C6567" s="143">
        <v>4866</v>
      </c>
      <c r="D6567" s="143">
        <v>53</v>
      </c>
      <c r="E6567" s="144">
        <v>16504.47</v>
      </c>
      <c r="F6567" s="144">
        <v>5778.9</v>
      </c>
      <c r="G6567" s="144">
        <v>4460.68</v>
      </c>
      <c r="H6567" s="144">
        <v>1756.72</v>
      </c>
      <c r="I6567" s="144">
        <v>11996.3</v>
      </c>
    </row>
    <row r="6568" spans="1:9" x14ac:dyDescent="0.2">
      <c r="A6568" s="141" t="s">
        <v>13138</v>
      </c>
      <c r="B6568" s="142" t="s">
        <v>21943</v>
      </c>
      <c r="C6568" s="143">
        <v>4034</v>
      </c>
      <c r="D6568" s="143">
        <v>72</v>
      </c>
      <c r="E6568" s="144">
        <v>120799.08</v>
      </c>
      <c r="F6568" s="144">
        <v>4790.8100000000004</v>
      </c>
      <c r="G6568" s="144">
        <v>6059.79</v>
      </c>
      <c r="H6568" s="144">
        <v>12857.76</v>
      </c>
      <c r="I6568" s="144">
        <v>23708.36</v>
      </c>
    </row>
    <row r="6569" spans="1:9" x14ac:dyDescent="0.2">
      <c r="A6569" s="141" t="s">
        <v>13140</v>
      </c>
      <c r="B6569" s="142" t="s">
        <v>21944</v>
      </c>
      <c r="C6569" s="143">
        <v>997</v>
      </c>
      <c r="D6569" s="143">
        <v>17</v>
      </c>
      <c r="E6569" s="144">
        <v>3272.25</v>
      </c>
      <c r="F6569" s="144">
        <v>1184.05</v>
      </c>
      <c r="G6569" s="144">
        <v>1430.78</v>
      </c>
      <c r="H6569" s="144">
        <v>348.3</v>
      </c>
      <c r="I6569" s="144">
        <v>2963.13</v>
      </c>
    </row>
    <row r="6570" spans="1:9" x14ac:dyDescent="0.2">
      <c r="A6570" s="141" t="s">
        <v>13142</v>
      </c>
      <c r="B6570" s="142" t="s">
        <v>21945</v>
      </c>
      <c r="C6570" s="143">
        <v>513</v>
      </c>
      <c r="D6570" s="143">
        <v>14</v>
      </c>
      <c r="E6570" s="144">
        <v>7268.27</v>
      </c>
      <c r="F6570" s="144">
        <v>609.24</v>
      </c>
      <c r="G6570" s="144">
        <v>1178.3</v>
      </c>
      <c r="H6570" s="144">
        <v>773.63</v>
      </c>
      <c r="I6570" s="144">
        <v>2561.17</v>
      </c>
    </row>
    <row r="6571" spans="1:9" x14ac:dyDescent="0.2">
      <c r="A6571" s="141" t="s">
        <v>13144</v>
      </c>
      <c r="B6571" s="142" t="s">
        <v>21946</v>
      </c>
      <c r="C6571" s="143">
        <v>613</v>
      </c>
      <c r="D6571" s="143">
        <v>7</v>
      </c>
      <c r="E6571" s="144">
        <v>2546.67</v>
      </c>
      <c r="F6571" s="144">
        <v>728</v>
      </c>
      <c r="G6571" s="144">
        <v>589.14</v>
      </c>
      <c r="H6571" s="144">
        <v>271.06</v>
      </c>
      <c r="I6571" s="144">
        <v>1588.2</v>
      </c>
    </row>
    <row r="6572" spans="1:9" x14ac:dyDescent="0.2">
      <c r="A6572" s="141" t="s">
        <v>13146</v>
      </c>
      <c r="B6572" s="142" t="s">
        <v>21947</v>
      </c>
      <c r="C6572" s="143">
        <v>3130</v>
      </c>
      <c r="D6572" s="143">
        <v>50</v>
      </c>
      <c r="E6572" s="144">
        <v>12802.25</v>
      </c>
      <c r="F6572" s="144">
        <v>3717.22</v>
      </c>
      <c r="G6572" s="144">
        <v>4208.1899999999996</v>
      </c>
      <c r="H6572" s="144">
        <v>1362.66</v>
      </c>
      <c r="I6572" s="144">
        <v>9288.07</v>
      </c>
    </row>
    <row r="6573" spans="1:9" x14ac:dyDescent="0.2">
      <c r="A6573" s="141" t="s">
        <v>13148</v>
      </c>
      <c r="B6573" s="142" t="s">
        <v>21948</v>
      </c>
      <c r="C6573" s="143">
        <v>694</v>
      </c>
      <c r="D6573" s="143">
        <v>9</v>
      </c>
      <c r="E6573" s="144">
        <v>2680.38</v>
      </c>
      <c r="F6573" s="144">
        <v>824.2</v>
      </c>
      <c r="G6573" s="144">
        <v>757.47</v>
      </c>
      <c r="H6573" s="144">
        <v>285.3</v>
      </c>
      <c r="I6573" s="144">
        <v>1866.97</v>
      </c>
    </row>
    <row r="6574" spans="1:9" x14ac:dyDescent="0.2">
      <c r="A6574" s="141" t="s">
        <v>13150</v>
      </c>
      <c r="B6574" s="142" t="s">
        <v>21949</v>
      </c>
      <c r="C6574" s="143">
        <v>73</v>
      </c>
      <c r="D6574" s="143">
        <v>1</v>
      </c>
      <c r="E6574" s="144">
        <v>188.48</v>
      </c>
      <c r="F6574" s="144">
        <v>86.7</v>
      </c>
      <c r="G6574" s="144">
        <v>84.16</v>
      </c>
      <c r="H6574" s="144">
        <v>20.059999999999999</v>
      </c>
      <c r="I6574" s="144">
        <v>190.92</v>
      </c>
    </row>
    <row r="6575" spans="1:9" x14ac:dyDescent="0.2">
      <c r="A6575" s="141" t="s">
        <v>13152</v>
      </c>
      <c r="B6575" s="142" t="s">
        <v>21950</v>
      </c>
      <c r="C6575" s="143">
        <v>2508</v>
      </c>
      <c r="D6575" s="143">
        <v>53</v>
      </c>
      <c r="E6575" s="144">
        <v>61552.4</v>
      </c>
      <c r="F6575" s="144">
        <v>2978.52</v>
      </c>
      <c r="G6575" s="144">
        <v>4460.68</v>
      </c>
      <c r="H6575" s="144">
        <v>6551.59</v>
      </c>
      <c r="I6575" s="144">
        <v>13990.79</v>
      </c>
    </row>
    <row r="6576" spans="1:9" x14ac:dyDescent="0.2">
      <c r="A6576" s="141" t="s">
        <v>13154</v>
      </c>
      <c r="B6576" s="142" t="s">
        <v>21951</v>
      </c>
      <c r="C6576" s="143">
        <v>1858</v>
      </c>
      <c r="D6576" s="143">
        <v>48</v>
      </c>
      <c r="E6576" s="144">
        <v>499859.12</v>
      </c>
      <c r="F6576" s="144">
        <v>2206.58</v>
      </c>
      <c r="G6576" s="144">
        <v>4039.86</v>
      </c>
      <c r="H6576" s="144">
        <v>53204.62</v>
      </c>
      <c r="I6576" s="144">
        <v>59451.06</v>
      </c>
    </row>
    <row r="6577" spans="1:9" x14ac:dyDescent="0.2">
      <c r="A6577" s="141" t="s">
        <v>13156</v>
      </c>
      <c r="B6577" s="142" t="s">
        <v>21952</v>
      </c>
      <c r="C6577" s="143">
        <v>2593</v>
      </c>
      <c r="D6577" s="143">
        <v>34</v>
      </c>
      <c r="E6577" s="144">
        <v>20397.2</v>
      </c>
      <c r="F6577" s="144">
        <v>3079.46</v>
      </c>
      <c r="G6577" s="144">
        <v>2861.57</v>
      </c>
      <c r="H6577" s="144">
        <v>2171.06</v>
      </c>
      <c r="I6577" s="144">
        <v>8112.09</v>
      </c>
    </row>
    <row r="6578" spans="1:9" x14ac:dyDescent="0.2">
      <c r="A6578" s="141" t="s">
        <v>13158</v>
      </c>
      <c r="B6578" s="142" t="s">
        <v>21953</v>
      </c>
      <c r="C6578" s="143">
        <v>2570</v>
      </c>
      <c r="D6578" s="143">
        <v>48</v>
      </c>
      <c r="E6578" s="144">
        <v>14756.27</v>
      </c>
      <c r="F6578" s="144">
        <v>3052.15</v>
      </c>
      <c r="G6578" s="144">
        <v>4039.86</v>
      </c>
      <c r="H6578" s="144">
        <v>1570.65</v>
      </c>
      <c r="I6578" s="144">
        <v>8662.66</v>
      </c>
    </row>
    <row r="6579" spans="1:9" x14ac:dyDescent="0.2">
      <c r="A6579" s="141" t="s">
        <v>13160</v>
      </c>
      <c r="B6579" s="142" t="s">
        <v>21954</v>
      </c>
      <c r="C6579" s="143">
        <v>5255</v>
      </c>
      <c r="D6579" s="143">
        <v>63</v>
      </c>
      <c r="E6579" s="144">
        <v>15091.65</v>
      </c>
      <c r="F6579" s="144">
        <v>6240.88</v>
      </c>
      <c r="G6579" s="144">
        <v>5302.32</v>
      </c>
      <c r="H6579" s="144">
        <v>1606.34</v>
      </c>
      <c r="I6579" s="144">
        <v>13149.54</v>
      </c>
    </row>
    <row r="6580" spans="1:9" x14ac:dyDescent="0.2">
      <c r="A6580" s="141" t="s">
        <v>13162</v>
      </c>
      <c r="B6580" s="142" t="s">
        <v>21955</v>
      </c>
      <c r="C6580" s="143">
        <v>5796</v>
      </c>
      <c r="D6580" s="143">
        <v>89</v>
      </c>
      <c r="E6580" s="144">
        <v>49746.239999999998</v>
      </c>
      <c r="F6580" s="144">
        <v>6883.38</v>
      </c>
      <c r="G6580" s="144">
        <v>7490.58</v>
      </c>
      <c r="H6580" s="144">
        <v>5294.95</v>
      </c>
      <c r="I6580" s="144">
        <v>19668.91</v>
      </c>
    </row>
    <row r="6581" spans="1:9" x14ac:dyDescent="0.2">
      <c r="A6581" s="141" t="s">
        <v>13164</v>
      </c>
      <c r="B6581" s="142" t="s">
        <v>21956</v>
      </c>
      <c r="C6581" s="143">
        <v>5779</v>
      </c>
      <c r="D6581" s="143">
        <v>158</v>
      </c>
      <c r="E6581" s="144">
        <v>106832.38</v>
      </c>
      <c r="F6581" s="144">
        <v>6863.18</v>
      </c>
      <c r="G6581" s="144">
        <v>13297.89</v>
      </c>
      <c r="H6581" s="144">
        <v>11371.16</v>
      </c>
      <c r="I6581" s="144">
        <v>31532.23</v>
      </c>
    </row>
    <row r="6582" spans="1:9" x14ac:dyDescent="0.2">
      <c r="A6582" s="141" t="s">
        <v>13166</v>
      </c>
      <c r="B6582" s="142" t="s">
        <v>21957</v>
      </c>
      <c r="C6582" s="143">
        <v>5302</v>
      </c>
      <c r="D6582" s="143">
        <v>58</v>
      </c>
      <c r="E6582" s="144">
        <v>144127.51</v>
      </c>
      <c r="F6582" s="144">
        <v>6296.7</v>
      </c>
      <c r="G6582" s="144">
        <v>4881.5</v>
      </c>
      <c r="H6582" s="144">
        <v>15340.82</v>
      </c>
      <c r="I6582" s="144">
        <v>26519.02</v>
      </c>
    </row>
    <row r="6583" spans="1:9" x14ac:dyDescent="0.2">
      <c r="A6583" s="141" t="s">
        <v>13168</v>
      </c>
      <c r="B6583" s="142" t="s">
        <v>21958</v>
      </c>
      <c r="C6583" s="143">
        <v>4344</v>
      </c>
      <c r="D6583" s="143">
        <v>80</v>
      </c>
      <c r="E6583" s="144">
        <v>40389.58</v>
      </c>
      <c r="F6583" s="144">
        <v>5158.97</v>
      </c>
      <c r="G6583" s="144">
        <v>6733.1</v>
      </c>
      <c r="H6583" s="144">
        <v>4299.03</v>
      </c>
      <c r="I6583" s="144">
        <v>16191.1</v>
      </c>
    </row>
    <row r="6584" spans="1:9" x14ac:dyDescent="0.2">
      <c r="A6584" s="141" t="s">
        <v>13170</v>
      </c>
      <c r="B6584" s="142" t="s">
        <v>21959</v>
      </c>
      <c r="C6584" s="143">
        <v>789</v>
      </c>
      <c r="D6584" s="143">
        <v>13</v>
      </c>
      <c r="E6584" s="144">
        <v>3019.05</v>
      </c>
      <c r="F6584" s="144">
        <v>937.02</v>
      </c>
      <c r="G6584" s="144">
        <v>1094.1300000000001</v>
      </c>
      <c r="H6584" s="144">
        <v>321.33999999999997</v>
      </c>
      <c r="I6584" s="144">
        <v>2352.4899999999998</v>
      </c>
    </row>
    <row r="6585" spans="1:9" x14ac:dyDescent="0.2">
      <c r="A6585" s="141" t="s">
        <v>13172</v>
      </c>
      <c r="B6585" s="142" t="s">
        <v>21960</v>
      </c>
      <c r="C6585" s="143">
        <v>10813</v>
      </c>
      <c r="D6585" s="143">
        <v>176</v>
      </c>
      <c r="E6585" s="144">
        <v>78917.41</v>
      </c>
      <c r="F6585" s="144">
        <v>12841.61</v>
      </c>
      <c r="G6585" s="144">
        <v>14812.83</v>
      </c>
      <c r="H6585" s="144">
        <v>8399.91</v>
      </c>
      <c r="I6585" s="144">
        <v>36054.35</v>
      </c>
    </row>
    <row r="6586" spans="1:9" x14ac:dyDescent="0.2">
      <c r="A6586" s="141" t="s">
        <v>13174</v>
      </c>
      <c r="B6586" s="142" t="s">
        <v>21961</v>
      </c>
      <c r="C6586" s="143">
        <v>1094</v>
      </c>
      <c r="D6586" s="143">
        <v>42</v>
      </c>
      <c r="E6586" s="144">
        <v>8918.31</v>
      </c>
      <c r="F6586" s="144">
        <v>1299.24</v>
      </c>
      <c r="G6586" s="144">
        <v>3534.88</v>
      </c>
      <c r="H6586" s="144">
        <v>949.26</v>
      </c>
      <c r="I6586" s="144">
        <v>5783.38</v>
      </c>
    </row>
    <row r="6587" spans="1:9" x14ac:dyDescent="0.2">
      <c r="A6587" s="141" t="s">
        <v>13176</v>
      </c>
      <c r="B6587" s="142" t="s">
        <v>21962</v>
      </c>
      <c r="C6587" s="143">
        <v>1027</v>
      </c>
      <c r="D6587" s="143">
        <v>19</v>
      </c>
      <c r="E6587" s="144">
        <v>6130.73</v>
      </c>
      <c r="F6587" s="144">
        <v>1219.67</v>
      </c>
      <c r="G6587" s="144">
        <v>1599.11</v>
      </c>
      <c r="H6587" s="144">
        <v>652.54999999999995</v>
      </c>
      <c r="I6587" s="144">
        <v>3471.33</v>
      </c>
    </row>
    <row r="6588" spans="1:9" x14ac:dyDescent="0.2">
      <c r="A6588" s="141" t="s">
        <v>13178</v>
      </c>
      <c r="B6588" s="142" t="s">
        <v>21963</v>
      </c>
      <c r="C6588" s="143">
        <v>1772</v>
      </c>
      <c r="D6588" s="143">
        <v>37</v>
      </c>
      <c r="E6588" s="144">
        <v>8430.68</v>
      </c>
      <c r="F6588" s="144">
        <v>2104.44</v>
      </c>
      <c r="G6588" s="144">
        <v>3114.06</v>
      </c>
      <c r="H6588" s="144">
        <v>897.35</v>
      </c>
      <c r="I6588" s="144">
        <v>6115.85</v>
      </c>
    </row>
    <row r="6589" spans="1:9" x14ac:dyDescent="0.2">
      <c r="A6589" s="141" t="s">
        <v>13180</v>
      </c>
      <c r="B6589" s="142" t="s">
        <v>21964</v>
      </c>
      <c r="C6589" s="143">
        <v>1139</v>
      </c>
      <c r="D6589" s="143">
        <v>38</v>
      </c>
      <c r="E6589" s="144">
        <v>18666.48</v>
      </c>
      <c r="F6589" s="144">
        <v>1352.69</v>
      </c>
      <c r="G6589" s="144">
        <v>3198.22</v>
      </c>
      <c r="H6589" s="144">
        <v>1986.85</v>
      </c>
      <c r="I6589" s="144">
        <v>6537.76</v>
      </c>
    </row>
    <row r="6590" spans="1:9" x14ac:dyDescent="0.2">
      <c r="A6590" s="141" t="s">
        <v>13182</v>
      </c>
      <c r="B6590" s="142" t="s">
        <v>21965</v>
      </c>
      <c r="C6590" s="143">
        <v>2369</v>
      </c>
      <c r="D6590" s="143">
        <v>88</v>
      </c>
      <c r="E6590" s="144">
        <v>75719.92</v>
      </c>
      <c r="F6590" s="144">
        <v>2813.44</v>
      </c>
      <c r="G6590" s="144">
        <v>7406.42</v>
      </c>
      <c r="H6590" s="144">
        <v>8059.57</v>
      </c>
      <c r="I6590" s="144">
        <v>18279.43</v>
      </c>
    </row>
    <row r="6591" spans="1:9" x14ac:dyDescent="0.2">
      <c r="A6591" s="141" t="s">
        <v>13184</v>
      </c>
      <c r="B6591" s="142" t="s">
        <v>21966</v>
      </c>
      <c r="C6591" s="143">
        <v>29649</v>
      </c>
      <c r="D6591" s="143">
        <v>430</v>
      </c>
      <c r="E6591" s="144">
        <v>174606.88</v>
      </c>
      <c r="F6591" s="144">
        <v>35211.39</v>
      </c>
      <c r="G6591" s="144">
        <v>36190.449999999997</v>
      </c>
      <c r="H6591" s="144">
        <v>18585.02</v>
      </c>
      <c r="I6591" s="144">
        <v>89986.86</v>
      </c>
    </row>
    <row r="6592" spans="1:9" x14ac:dyDescent="0.2">
      <c r="A6592" s="141" t="s">
        <v>13186</v>
      </c>
      <c r="B6592" s="142" t="s">
        <v>21967</v>
      </c>
      <c r="C6592" s="143">
        <v>5975</v>
      </c>
      <c r="D6592" s="143">
        <v>98</v>
      </c>
      <c r="E6592" s="144">
        <v>37847.279999999999</v>
      </c>
      <c r="F6592" s="144">
        <v>7095.96</v>
      </c>
      <c r="G6592" s="144">
        <v>8248.06</v>
      </c>
      <c r="H6592" s="144">
        <v>4028.43</v>
      </c>
      <c r="I6592" s="144">
        <v>19372.45</v>
      </c>
    </row>
    <row r="6593" spans="1:9" x14ac:dyDescent="0.2">
      <c r="A6593" s="141" t="s">
        <v>13188</v>
      </c>
      <c r="B6593" s="142" t="s">
        <v>21968</v>
      </c>
      <c r="C6593" s="143">
        <v>16646</v>
      </c>
      <c r="D6593" s="143">
        <v>213</v>
      </c>
      <c r="E6593" s="144">
        <v>113072.67</v>
      </c>
      <c r="F6593" s="144">
        <v>19768.919999999998</v>
      </c>
      <c r="G6593" s="144">
        <v>17926.900000000001</v>
      </c>
      <c r="H6593" s="144">
        <v>12035.37</v>
      </c>
      <c r="I6593" s="144">
        <v>49731.19</v>
      </c>
    </row>
    <row r="6594" spans="1:9" x14ac:dyDescent="0.2">
      <c r="A6594" s="141" t="s">
        <v>13190</v>
      </c>
      <c r="B6594" s="142" t="s">
        <v>21969</v>
      </c>
      <c r="C6594" s="143">
        <v>3368</v>
      </c>
      <c r="D6594" s="143">
        <v>50</v>
      </c>
      <c r="E6594" s="144">
        <v>11950.23</v>
      </c>
      <c r="F6594" s="144">
        <v>3999.86</v>
      </c>
      <c r="G6594" s="144">
        <v>4208.1899999999996</v>
      </c>
      <c r="H6594" s="144">
        <v>1271.98</v>
      </c>
      <c r="I6594" s="144">
        <v>9480.0300000000007</v>
      </c>
    </row>
    <row r="6595" spans="1:9" x14ac:dyDescent="0.2">
      <c r="A6595" s="141" t="s">
        <v>13192</v>
      </c>
      <c r="B6595" s="142" t="s">
        <v>21970</v>
      </c>
      <c r="C6595" s="143">
        <v>4110</v>
      </c>
      <c r="D6595" s="143">
        <v>63</v>
      </c>
      <c r="E6595" s="144">
        <v>16146.76</v>
      </c>
      <c r="F6595" s="144">
        <v>4881.07</v>
      </c>
      <c r="G6595" s="144">
        <v>5302.32</v>
      </c>
      <c r="H6595" s="144">
        <v>1718.65</v>
      </c>
      <c r="I6595" s="144">
        <v>11902.04</v>
      </c>
    </row>
    <row r="6596" spans="1:9" x14ac:dyDescent="0.2">
      <c r="A6596" s="141" t="s">
        <v>13194</v>
      </c>
      <c r="B6596" s="142" t="s">
        <v>21971</v>
      </c>
      <c r="C6596" s="143">
        <v>1324</v>
      </c>
      <c r="D6596" s="143">
        <v>17</v>
      </c>
      <c r="E6596" s="144">
        <v>3415.01</v>
      </c>
      <c r="F6596" s="144">
        <v>1572.39</v>
      </c>
      <c r="G6596" s="144">
        <v>1430.78</v>
      </c>
      <c r="H6596" s="144">
        <v>363.49</v>
      </c>
      <c r="I6596" s="144">
        <v>3366.66</v>
      </c>
    </row>
    <row r="6597" spans="1:9" x14ac:dyDescent="0.2">
      <c r="A6597" s="141" t="s">
        <v>13196</v>
      </c>
      <c r="B6597" s="142" t="s">
        <v>21972</v>
      </c>
      <c r="C6597" s="143">
        <v>10571</v>
      </c>
      <c r="D6597" s="143">
        <v>178</v>
      </c>
      <c r="E6597" s="144">
        <v>48956.47</v>
      </c>
      <c r="F6597" s="144">
        <v>12554.21</v>
      </c>
      <c r="G6597" s="144">
        <v>14981.16</v>
      </c>
      <c r="H6597" s="144">
        <v>5210.8900000000003</v>
      </c>
      <c r="I6597" s="144">
        <v>32746.26</v>
      </c>
    </row>
    <row r="6598" spans="1:9" x14ac:dyDescent="0.2">
      <c r="A6598" s="141" t="s">
        <v>13198</v>
      </c>
      <c r="B6598" s="142" t="s">
        <v>21973</v>
      </c>
      <c r="C6598" s="143">
        <v>1283</v>
      </c>
      <c r="D6598" s="143">
        <v>46</v>
      </c>
      <c r="E6598" s="144">
        <v>11863.23</v>
      </c>
      <c r="F6598" s="144">
        <v>1523.7</v>
      </c>
      <c r="G6598" s="144">
        <v>3871.54</v>
      </c>
      <c r="H6598" s="144">
        <v>1262.71</v>
      </c>
      <c r="I6598" s="144">
        <v>6657.95</v>
      </c>
    </row>
    <row r="6599" spans="1:9" x14ac:dyDescent="0.2">
      <c r="A6599" s="141" t="s">
        <v>13200</v>
      </c>
      <c r="B6599" s="142" t="s">
        <v>21974</v>
      </c>
      <c r="C6599" s="143">
        <v>24904</v>
      </c>
      <c r="D6599" s="143">
        <v>279</v>
      </c>
      <c r="E6599" s="144">
        <v>140110.87</v>
      </c>
      <c r="F6599" s="144">
        <v>29576.19</v>
      </c>
      <c r="G6599" s="144">
        <v>23481.7</v>
      </c>
      <c r="H6599" s="144">
        <v>14913.3</v>
      </c>
      <c r="I6599" s="144">
        <v>67971.19</v>
      </c>
    </row>
    <row r="6600" spans="1:9" x14ac:dyDescent="0.2">
      <c r="A6600" s="141" t="s">
        <v>13202</v>
      </c>
      <c r="B6600" s="142" t="s">
        <v>21975</v>
      </c>
      <c r="C6600" s="143">
        <v>4189</v>
      </c>
      <c r="D6600" s="143">
        <v>117</v>
      </c>
      <c r="E6600" s="144">
        <v>128306.41</v>
      </c>
      <c r="F6600" s="144">
        <v>4974.8900000000003</v>
      </c>
      <c r="G6600" s="144">
        <v>9847.17</v>
      </c>
      <c r="H6600" s="144">
        <v>13656.83</v>
      </c>
      <c r="I6600" s="144">
        <v>28478.89</v>
      </c>
    </row>
    <row r="6601" spans="1:9" x14ac:dyDescent="0.2">
      <c r="A6601" s="141" t="s">
        <v>13204</v>
      </c>
      <c r="B6601" s="142" t="s">
        <v>21976</v>
      </c>
      <c r="C6601" s="143">
        <v>10266</v>
      </c>
      <c r="D6601" s="143">
        <v>184</v>
      </c>
      <c r="E6601" s="144">
        <v>87300.3</v>
      </c>
      <c r="F6601" s="144">
        <v>12191.98</v>
      </c>
      <c r="G6601" s="144">
        <v>15486.14</v>
      </c>
      <c r="H6601" s="144">
        <v>9292.18</v>
      </c>
      <c r="I6601" s="144">
        <v>36970.300000000003</v>
      </c>
    </row>
    <row r="6602" spans="1:9" x14ac:dyDescent="0.2">
      <c r="A6602" s="141" t="s">
        <v>13206</v>
      </c>
      <c r="B6602" s="142" t="s">
        <v>21977</v>
      </c>
      <c r="C6602" s="143">
        <v>1402</v>
      </c>
      <c r="D6602" s="143">
        <v>31</v>
      </c>
      <c r="E6602" s="144">
        <v>6915.27</v>
      </c>
      <c r="F6602" s="144">
        <v>1665.02</v>
      </c>
      <c r="G6602" s="144">
        <v>2609.08</v>
      </c>
      <c r="H6602" s="144">
        <v>736.06</v>
      </c>
      <c r="I6602" s="144">
        <v>5010.16</v>
      </c>
    </row>
    <row r="6603" spans="1:9" x14ac:dyDescent="0.2">
      <c r="A6603" s="141" t="s">
        <v>13208</v>
      </c>
      <c r="B6603" s="142" t="s">
        <v>21978</v>
      </c>
      <c r="C6603" s="143">
        <v>44865</v>
      </c>
      <c r="D6603" s="143">
        <v>622</v>
      </c>
      <c r="E6603" s="144">
        <v>565416.56000000006</v>
      </c>
      <c r="F6603" s="144">
        <v>53282.03</v>
      </c>
      <c r="G6603" s="144">
        <v>52349.9</v>
      </c>
      <c r="H6603" s="144">
        <v>60182.5</v>
      </c>
      <c r="I6603" s="144">
        <v>165814.43</v>
      </c>
    </row>
    <row r="6604" spans="1:9" x14ac:dyDescent="0.2">
      <c r="A6604" s="141" t="s">
        <v>13210</v>
      </c>
      <c r="B6604" s="142" t="s">
        <v>21979</v>
      </c>
      <c r="C6604" s="143">
        <v>610</v>
      </c>
      <c r="D6604" s="143">
        <v>18</v>
      </c>
      <c r="E6604" s="144">
        <v>4628.3999999999996</v>
      </c>
      <c r="F6604" s="144">
        <v>724.44</v>
      </c>
      <c r="G6604" s="144">
        <v>1514.95</v>
      </c>
      <c r="H6604" s="144">
        <v>492.64</v>
      </c>
      <c r="I6604" s="144">
        <v>2732.03</v>
      </c>
    </row>
    <row r="6605" spans="1:9" x14ac:dyDescent="0.2">
      <c r="A6605" s="141" t="s">
        <v>13212</v>
      </c>
      <c r="B6605" s="142" t="s">
        <v>21980</v>
      </c>
      <c r="C6605" s="143">
        <v>12193</v>
      </c>
      <c r="D6605" s="143">
        <v>232</v>
      </c>
      <c r="E6605" s="144">
        <v>109783.5</v>
      </c>
      <c r="F6605" s="144">
        <v>14480.5</v>
      </c>
      <c r="G6605" s="144">
        <v>19526.009999999998</v>
      </c>
      <c r="H6605" s="144">
        <v>11685.27</v>
      </c>
      <c r="I6605" s="144">
        <v>45691.78</v>
      </c>
    </row>
    <row r="6606" spans="1:9" x14ac:dyDescent="0.2">
      <c r="A6606" s="141" t="s">
        <v>13214</v>
      </c>
      <c r="B6606" s="142" t="s">
        <v>21981</v>
      </c>
      <c r="C6606" s="143">
        <v>5144</v>
      </c>
      <c r="D6606" s="143">
        <v>83</v>
      </c>
      <c r="E6606" s="144">
        <v>37051.440000000002</v>
      </c>
      <c r="F6606" s="144">
        <v>6109.06</v>
      </c>
      <c r="G6606" s="144">
        <v>6985.6</v>
      </c>
      <c r="H6606" s="144">
        <v>3943.73</v>
      </c>
      <c r="I6606" s="144">
        <v>17038.39</v>
      </c>
    </row>
    <row r="6607" spans="1:9" x14ac:dyDescent="0.2">
      <c r="A6607" s="141" t="s">
        <v>13216</v>
      </c>
      <c r="B6607" s="142" t="s">
        <v>21982</v>
      </c>
      <c r="C6607" s="143">
        <v>32313</v>
      </c>
      <c r="D6607" s="143">
        <v>662</v>
      </c>
      <c r="E6607" s="144">
        <v>620754.11</v>
      </c>
      <c r="F6607" s="144">
        <v>38375.18</v>
      </c>
      <c r="G6607" s="144">
        <v>55716.45</v>
      </c>
      <c r="H6607" s="144">
        <v>66072.59</v>
      </c>
      <c r="I6607" s="144">
        <v>160164.22</v>
      </c>
    </row>
    <row r="6608" spans="1:9" x14ac:dyDescent="0.2">
      <c r="A6608" s="141" t="s">
        <v>13218</v>
      </c>
      <c r="B6608" s="142" t="s">
        <v>21983</v>
      </c>
      <c r="C6608" s="143">
        <v>21415</v>
      </c>
      <c r="D6608" s="143">
        <v>371</v>
      </c>
      <c r="E6608" s="144">
        <v>285844.28000000003</v>
      </c>
      <c r="F6608" s="144">
        <v>25432.62</v>
      </c>
      <c r="G6608" s="144">
        <v>31224.78</v>
      </c>
      <c r="H6608" s="144">
        <v>30425.05</v>
      </c>
      <c r="I6608" s="144">
        <v>87082.45</v>
      </c>
    </row>
    <row r="6609" spans="1:9" x14ac:dyDescent="0.2">
      <c r="A6609" s="141" t="s">
        <v>13220</v>
      </c>
      <c r="B6609" s="142" t="s">
        <v>21984</v>
      </c>
      <c r="C6609" s="143">
        <v>467</v>
      </c>
      <c r="D6609" s="143">
        <v>10</v>
      </c>
      <c r="E6609" s="144">
        <v>2112.88</v>
      </c>
      <c r="F6609" s="144">
        <v>554.62</v>
      </c>
      <c r="G6609" s="144">
        <v>841.64</v>
      </c>
      <c r="H6609" s="144">
        <v>224.9</v>
      </c>
      <c r="I6609" s="144">
        <v>1621.16</v>
      </c>
    </row>
    <row r="6610" spans="1:9" x14ac:dyDescent="0.2">
      <c r="A6610" s="141" t="s">
        <v>13222</v>
      </c>
      <c r="B6610" s="142" t="s">
        <v>21985</v>
      </c>
      <c r="C6610" s="143">
        <v>590</v>
      </c>
      <c r="D6610" s="143">
        <v>5</v>
      </c>
      <c r="E6610" s="144">
        <v>1360.98</v>
      </c>
      <c r="F6610" s="144">
        <v>700.69</v>
      </c>
      <c r="G6610" s="144">
        <v>420.82</v>
      </c>
      <c r="H6610" s="144">
        <v>144.86000000000001</v>
      </c>
      <c r="I6610" s="144">
        <v>1266.3699999999999</v>
      </c>
    </row>
    <row r="6611" spans="1:9" x14ac:dyDescent="0.2">
      <c r="A6611" s="141" t="s">
        <v>13224</v>
      </c>
      <c r="B6611" s="142" t="s">
        <v>21986</v>
      </c>
      <c r="C6611" s="143">
        <v>3301</v>
      </c>
      <c r="D6611" s="143">
        <v>49</v>
      </c>
      <c r="E6611" s="144">
        <v>10234.9</v>
      </c>
      <c r="F6611" s="144">
        <v>3920.3</v>
      </c>
      <c r="G6611" s="144">
        <v>4124.0200000000004</v>
      </c>
      <c r="H6611" s="144">
        <v>1089.3900000000001</v>
      </c>
      <c r="I6611" s="144">
        <v>9133.7099999999991</v>
      </c>
    </row>
    <row r="6612" spans="1:9" x14ac:dyDescent="0.2">
      <c r="A6612" s="141" t="s">
        <v>13226</v>
      </c>
      <c r="B6612" s="142" t="s">
        <v>21987</v>
      </c>
      <c r="C6612" s="143">
        <v>1564</v>
      </c>
      <c r="D6612" s="143">
        <v>25</v>
      </c>
      <c r="E6612" s="144">
        <v>12232.61</v>
      </c>
      <c r="F6612" s="144">
        <v>1857.42</v>
      </c>
      <c r="G6612" s="144">
        <v>2104.1</v>
      </c>
      <c r="H6612" s="144">
        <v>1302.03</v>
      </c>
      <c r="I6612" s="144">
        <v>5263.55</v>
      </c>
    </row>
    <row r="6613" spans="1:9" x14ac:dyDescent="0.2">
      <c r="A6613" s="141" t="s">
        <v>13228</v>
      </c>
      <c r="B6613" s="142" t="s">
        <v>21988</v>
      </c>
      <c r="C6613" s="143">
        <v>1206</v>
      </c>
      <c r="D6613" s="143">
        <v>32</v>
      </c>
      <c r="E6613" s="144">
        <v>30131.37</v>
      </c>
      <c r="F6613" s="144">
        <v>1432.26</v>
      </c>
      <c r="G6613" s="144">
        <v>2693.24</v>
      </c>
      <c r="H6613" s="144">
        <v>3207.16</v>
      </c>
      <c r="I6613" s="144">
        <v>7332.66</v>
      </c>
    </row>
    <row r="6614" spans="1:9" x14ac:dyDescent="0.2">
      <c r="A6614" s="141" t="s">
        <v>13230</v>
      </c>
      <c r="B6614" s="142" t="s">
        <v>21989</v>
      </c>
      <c r="C6614" s="143">
        <v>499</v>
      </c>
      <c r="D6614" s="143">
        <v>7</v>
      </c>
      <c r="E6614" s="144">
        <v>1456.56</v>
      </c>
      <c r="F6614" s="144">
        <v>592.62</v>
      </c>
      <c r="G6614" s="144">
        <v>589.14</v>
      </c>
      <c r="H6614" s="144">
        <v>155.03</v>
      </c>
      <c r="I6614" s="144">
        <v>1336.79</v>
      </c>
    </row>
    <row r="6615" spans="1:9" x14ac:dyDescent="0.2">
      <c r="A6615" s="141" t="s">
        <v>13232</v>
      </c>
      <c r="B6615" s="142" t="s">
        <v>21990</v>
      </c>
      <c r="C6615" s="143">
        <v>27305</v>
      </c>
      <c r="D6615" s="143">
        <v>320</v>
      </c>
      <c r="E6615" s="144">
        <v>224744.71</v>
      </c>
      <c r="F6615" s="144">
        <v>32427.64</v>
      </c>
      <c r="G6615" s="144">
        <v>26932.42</v>
      </c>
      <c r="H6615" s="144">
        <v>23921.66</v>
      </c>
      <c r="I6615" s="144">
        <v>83281.72</v>
      </c>
    </row>
    <row r="6616" spans="1:9" x14ac:dyDescent="0.2">
      <c r="A6616" s="141" t="s">
        <v>13234</v>
      </c>
      <c r="B6616" s="142" t="s">
        <v>21991</v>
      </c>
      <c r="C6616" s="143">
        <v>1079</v>
      </c>
      <c r="D6616" s="143">
        <v>30</v>
      </c>
      <c r="E6616" s="144">
        <v>7217.84</v>
      </c>
      <c r="F6616" s="144">
        <v>1281.43</v>
      </c>
      <c r="G6616" s="144">
        <v>2524.91</v>
      </c>
      <c r="H6616" s="144">
        <v>768.26</v>
      </c>
      <c r="I6616" s="144">
        <v>4574.6000000000004</v>
      </c>
    </row>
    <row r="6617" spans="1:9" x14ac:dyDescent="0.2">
      <c r="A6617" s="141" t="s">
        <v>13236</v>
      </c>
      <c r="B6617" s="142" t="s">
        <v>21992</v>
      </c>
      <c r="C6617" s="143">
        <v>13942</v>
      </c>
      <c r="D6617" s="143">
        <v>166</v>
      </c>
      <c r="E6617" s="144">
        <v>46382.7</v>
      </c>
      <c r="F6617" s="144">
        <v>16557.63</v>
      </c>
      <c r="G6617" s="144">
        <v>13971.19</v>
      </c>
      <c r="H6617" s="144">
        <v>4936.9399999999996</v>
      </c>
      <c r="I6617" s="144">
        <v>35465.760000000002</v>
      </c>
    </row>
    <row r="6618" spans="1:9" x14ac:dyDescent="0.2">
      <c r="A6618" s="141" t="s">
        <v>13238</v>
      </c>
      <c r="B6618" s="142" t="s">
        <v>21993</v>
      </c>
      <c r="C6618" s="143">
        <v>7433</v>
      </c>
      <c r="D6618" s="143">
        <v>70</v>
      </c>
      <c r="E6618" s="144">
        <v>48535.41</v>
      </c>
      <c r="F6618" s="144">
        <v>8827.49</v>
      </c>
      <c r="G6618" s="144">
        <v>5891.46</v>
      </c>
      <c r="H6618" s="144">
        <v>5166.07</v>
      </c>
      <c r="I6618" s="144">
        <v>19885.02</v>
      </c>
    </row>
    <row r="6619" spans="1:9" x14ac:dyDescent="0.2">
      <c r="A6619" s="141" t="s">
        <v>13240</v>
      </c>
      <c r="B6619" s="142" t="s">
        <v>21994</v>
      </c>
      <c r="C6619" s="143">
        <v>264</v>
      </c>
      <c r="D6619" s="143">
        <v>16</v>
      </c>
      <c r="E6619" s="144">
        <v>3271.94</v>
      </c>
      <c r="F6619" s="144">
        <v>313.52999999999997</v>
      </c>
      <c r="G6619" s="144">
        <v>1346.62</v>
      </c>
      <c r="H6619" s="144">
        <v>348.26</v>
      </c>
      <c r="I6619" s="144">
        <v>2008.41</v>
      </c>
    </row>
    <row r="6620" spans="1:9" x14ac:dyDescent="0.2">
      <c r="A6620" s="141" t="s">
        <v>13242</v>
      </c>
      <c r="B6620" s="142" t="s">
        <v>21995</v>
      </c>
      <c r="C6620" s="143">
        <v>2528</v>
      </c>
      <c r="D6620" s="143">
        <v>32</v>
      </c>
      <c r="E6620" s="144">
        <v>9438.26</v>
      </c>
      <c r="F6620" s="144">
        <v>3002.27</v>
      </c>
      <c r="G6620" s="144">
        <v>2693.24</v>
      </c>
      <c r="H6620" s="144">
        <v>1004.6</v>
      </c>
      <c r="I6620" s="144">
        <v>6700.11</v>
      </c>
    </row>
    <row r="6621" spans="1:9" x14ac:dyDescent="0.2">
      <c r="A6621" s="141" t="s">
        <v>13244</v>
      </c>
      <c r="B6621" s="142" t="s">
        <v>21996</v>
      </c>
      <c r="C6621" s="143">
        <v>8984</v>
      </c>
      <c r="D6621" s="143">
        <v>282</v>
      </c>
      <c r="E6621" s="144">
        <v>1060246.49</v>
      </c>
      <c r="F6621" s="144">
        <v>10669.47</v>
      </c>
      <c r="G6621" s="144">
        <v>23734.2</v>
      </c>
      <c r="H6621" s="144">
        <v>112851.82</v>
      </c>
      <c r="I6621" s="144">
        <v>147255.49</v>
      </c>
    </row>
    <row r="6622" spans="1:9" x14ac:dyDescent="0.2">
      <c r="A6622" s="141" t="s">
        <v>13246</v>
      </c>
      <c r="B6622" s="142" t="s">
        <v>21997</v>
      </c>
      <c r="C6622" s="143">
        <v>659</v>
      </c>
      <c r="D6622" s="143">
        <v>23</v>
      </c>
      <c r="E6622" s="144">
        <v>21920.38</v>
      </c>
      <c r="F6622" s="144">
        <v>782.63</v>
      </c>
      <c r="G6622" s="144">
        <v>1935.77</v>
      </c>
      <c r="H6622" s="144">
        <v>2333.19</v>
      </c>
      <c r="I6622" s="144">
        <v>5051.59</v>
      </c>
    </row>
    <row r="6623" spans="1:9" ht="25.5" x14ac:dyDescent="0.2">
      <c r="A6623" s="141" t="s">
        <v>13248</v>
      </c>
      <c r="B6623" s="142" t="s">
        <v>21998</v>
      </c>
      <c r="C6623" s="143">
        <v>1481</v>
      </c>
      <c r="D6623" s="143">
        <v>41</v>
      </c>
      <c r="E6623" s="144">
        <v>14961.08</v>
      </c>
      <c r="F6623" s="144">
        <v>1758.85</v>
      </c>
      <c r="G6623" s="144">
        <v>3450.72</v>
      </c>
      <c r="H6623" s="144">
        <v>1592.45</v>
      </c>
      <c r="I6623" s="144">
        <v>6802.02</v>
      </c>
    </row>
    <row r="6624" spans="1:9" x14ac:dyDescent="0.2">
      <c r="A6624" s="141" t="s">
        <v>13250</v>
      </c>
      <c r="B6624" s="142" t="s">
        <v>21999</v>
      </c>
      <c r="C6624" s="143">
        <v>315</v>
      </c>
      <c r="D6624" s="143">
        <v>4</v>
      </c>
      <c r="E6624" s="144">
        <v>44974.07</v>
      </c>
      <c r="F6624" s="144">
        <v>374.1</v>
      </c>
      <c r="G6624" s="144">
        <v>336.66</v>
      </c>
      <c r="H6624" s="144">
        <v>4787.01</v>
      </c>
      <c r="I6624" s="144">
        <v>5497.77</v>
      </c>
    </row>
    <row r="6625" spans="1:9" x14ac:dyDescent="0.2">
      <c r="A6625" s="141" t="s">
        <v>13252</v>
      </c>
      <c r="B6625" s="142" t="s">
        <v>22000</v>
      </c>
      <c r="C6625" s="143">
        <v>2627</v>
      </c>
      <c r="D6625" s="143">
        <v>41</v>
      </c>
      <c r="E6625" s="144">
        <v>9938.24</v>
      </c>
      <c r="F6625" s="144">
        <v>3119.85</v>
      </c>
      <c r="G6625" s="144">
        <v>3450.72</v>
      </c>
      <c r="H6625" s="144">
        <v>1057.82</v>
      </c>
      <c r="I6625" s="144">
        <v>7628.39</v>
      </c>
    </row>
    <row r="6626" spans="1:9" x14ac:dyDescent="0.2">
      <c r="A6626" s="141" t="s">
        <v>13254</v>
      </c>
      <c r="B6626" s="142" t="s">
        <v>22001</v>
      </c>
      <c r="C6626" s="143">
        <v>1127</v>
      </c>
      <c r="D6626" s="143">
        <v>11</v>
      </c>
      <c r="E6626" s="144">
        <v>3601.51</v>
      </c>
      <c r="F6626" s="144">
        <v>1338.43</v>
      </c>
      <c r="G6626" s="144">
        <v>925.8</v>
      </c>
      <c r="H6626" s="144">
        <v>383.34</v>
      </c>
      <c r="I6626" s="144">
        <v>2647.57</v>
      </c>
    </row>
    <row r="6627" spans="1:9" x14ac:dyDescent="0.2">
      <c r="A6627" s="141" t="s">
        <v>13256</v>
      </c>
      <c r="B6627" s="142" t="s">
        <v>22002</v>
      </c>
      <c r="C6627" s="143">
        <v>374</v>
      </c>
      <c r="D6627" s="143">
        <v>6</v>
      </c>
      <c r="E6627" s="144">
        <v>19722.16</v>
      </c>
      <c r="F6627" s="144">
        <v>444.17</v>
      </c>
      <c r="G6627" s="144">
        <v>504.98</v>
      </c>
      <c r="H6627" s="144">
        <v>2099.21</v>
      </c>
      <c r="I6627" s="144">
        <v>3048.36</v>
      </c>
    </row>
    <row r="6628" spans="1:9" x14ac:dyDescent="0.2">
      <c r="A6628" s="141" t="s">
        <v>13258</v>
      </c>
      <c r="B6628" s="142" t="s">
        <v>22003</v>
      </c>
      <c r="C6628" s="143">
        <v>4592</v>
      </c>
      <c r="D6628" s="143">
        <v>64</v>
      </c>
      <c r="E6628" s="144">
        <v>33032.67</v>
      </c>
      <c r="F6628" s="144">
        <v>5453.5</v>
      </c>
      <c r="G6628" s="144">
        <v>5386.49</v>
      </c>
      <c r="H6628" s="144">
        <v>3515.98</v>
      </c>
      <c r="I6628" s="144">
        <v>14355.97</v>
      </c>
    </row>
    <row r="6629" spans="1:9" x14ac:dyDescent="0.2">
      <c r="A6629" s="141" t="s">
        <v>13260</v>
      </c>
      <c r="B6629" s="142" t="s">
        <v>22004</v>
      </c>
      <c r="C6629" s="143">
        <v>160</v>
      </c>
      <c r="D6629" s="143">
        <v>4</v>
      </c>
      <c r="E6629" s="144">
        <v>823.64</v>
      </c>
      <c r="F6629" s="144">
        <v>190.02</v>
      </c>
      <c r="G6629" s="144">
        <v>336.66</v>
      </c>
      <c r="H6629" s="144">
        <v>87.66</v>
      </c>
      <c r="I6629" s="144">
        <v>614.34</v>
      </c>
    </row>
    <row r="6630" spans="1:9" x14ac:dyDescent="0.2">
      <c r="A6630" s="141" t="s">
        <v>13262</v>
      </c>
      <c r="B6630" s="142" t="s">
        <v>22005</v>
      </c>
      <c r="C6630" s="143">
        <v>5215</v>
      </c>
      <c r="D6630" s="143">
        <v>66</v>
      </c>
      <c r="E6630" s="144">
        <v>150312.32999999999</v>
      </c>
      <c r="F6630" s="144">
        <v>6193.38</v>
      </c>
      <c r="G6630" s="144">
        <v>5554.82</v>
      </c>
      <c r="H6630" s="144">
        <v>15999.13</v>
      </c>
      <c r="I6630" s="144">
        <v>27747.33</v>
      </c>
    </row>
    <row r="6631" spans="1:9" x14ac:dyDescent="0.2">
      <c r="A6631" s="141" t="s">
        <v>13264</v>
      </c>
      <c r="B6631" s="142" t="s">
        <v>22006</v>
      </c>
      <c r="C6631" s="143">
        <v>1604</v>
      </c>
      <c r="D6631" s="143">
        <v>16</v>
      </c>
      <c r="E6631" s="144">
        <v>3766.01</v>
      </c>
      <c r="F6631" s="144">
        <v>1904.92</v>
      </c>
      <c r="G6631" s="144">
        <v>1346.62</v>
      </c>
      <c r="H6631" s="144">
        <v>400.85</v>
      </c>
      <c r="I6631" s="144">
        <v>3652.39</v>
      </c>
    </row>
    <row r="6632" spans="1:9" x14ac:dyDescent="0.2">
      <c r="A6632" s="141" t="s">
        <v>13266</v>
      </c>
      <c r="B6632" s="142" t="s">
        <v>22007</v>
      </c>
      <c r="C6632" s="143">
        <v>1354</v>
      </c>
      <c r="D6632" s="143">
        <v>17</v>
      </c>
      <c r="E6632" s="144">
        <v>3457.15</v>
      </c>
      <c r="F6632" s="144">
        <v>1608.02</v>
      </c>
      <c r="G6632" s="144">
        <v>1430.78</v>
      </c>
      <c r="H6632" s="144">
        <v>367.98</v>
      </c>
      <c r="I6632" s="144">
        <v>3406.78</v>
      </c>
    </row>
    <row r="6633" spans="1:9" x14ac:dyDescent="0.2">
      <c r="A6633" s="141" t="s">
        <v>13268</v>
      </c>
      <c r="B6633" s="142" t="s">
        <v>22008</v>
      </c>
      <c r="C6633" s="143">
        <v>654</v>
      </c>
      <c r="D6633" s="143">
        <v>17</v>
      </c>
      <c r="E6633" s="144">
        <v>3756.93</v>
      </c>
      <c r="F6633" s="144">
        <v>776.7</v>
      </c>
      <c r="G6633" s="144">
        <v>1430.78</v>
      </c>
      <c r="H6633" s="144">
        <v>399.89</v>
      </c>
      <c r="I6633" s="144">
        <v>2607.37</v>
      </c>
    </row>
    <row r="6634" spans="1:9" x14ac:dyDescent="0.2">
      <c r="A6634" s="141" t="s">
        <v>13270</v>
      </c>
      <c r="B6634" s="142" t="s">
        <v>22009</v>
      </c>
      <c r="C6634" s="143">
        <v>4632</v>
      </c>
      <c r="D6634" s="143">
        <v>74</v>
      </c>
      <c r="E6634" s="144">
        <v>17279.169999999998</v>
      </c>
      <c r="F6634" s="144">
        <v>5501</v>
      </c>
      <c r="G6634" s="144">
        <v>6228.12</v>
      </c>
      <c r="H6634" s="144">
        <v>1839.18</v>
      </c>
      <c r="I6634" s="144">
        <v>13568.3</v>
      </c>
    </row>
    <row r="6635" spans="1:9" x14ac:dyDescent="0.2">
      <c r="A6635" s="141" t="s">
        <v>13272</v>
      </c>
      <c r="B6635" s="142" t="s">
        <v>22010</v>
      </c>
      <c r="C6635" s="143">
        <v>311</v>
      </c>
      <c r="D6635" s="143">
        <v>6</v>
      </c>
      <c r="E6635" s="144">
        <v>15652.02</v>
      </c>
      <c r="F6635" s="144">
        <v>369.34</v>
      </c>
      <c r="G6635" s="144">
        <v>504.98</v>
      </c>
      <c r="H6635" s="144">
        <v>1665.99</v>
      </c>
      <c r="I6635" s="144">
        <v>2540.31</v>
      </c>
    </row>
    <row r="6636" spans="1:9" x14ac:dyDescent="0.2">
      <c r="A6636" s="141" t="s">
        <v>13274</v>
      </c>
      <c r="B6636" s="142" t="s">
        <v>22011</v>
      </c>
      <c r="C6636" s="143">
        <v>184</v>
      </c>
      <c r="D6636" s="143">
        <v>5</v>
      </c>
      <c r="E6636" s="144">
        <v>8660.06</v>
      </c>
      <c r="F6636" s="144">
        <v>218.52</v>
      </c>
      <c r="G6636" s="144">
        <v>420.82</v>
      </c>
      <c r="H6636" s="144">
        <v>921.77</v>
      </c>
      <c r="I6636" s="144">
        <v>1561.11</v>
      </c>
    </row>
    <row r="6637" spans="1:9" x14ac:dyDescent="0.2">
      <c r="A6637" s="141" t="s">
        <v>13276</v>
      </c>
      <c r="B6637" s="142" t="s">
        <v>22012</v>
      </c>
      <c r="C6637" s="143">
        <v>11369</v>
      </c>
      <c r="D6637" s="143">
        <v>128</v>
      </c>
      <c r="E6637" s="144">
        <v>46085.14</v>
      </c>
      <c r="F6637" s="144">
        <v>13501.91</v>
      </c>
      <c r="G6637" s="144">
        <v>10772.97</v>
      </c>
      <c r="H6637" s="144">
        <v>4905.26</v>
      </c>
      <c r="I6637" s="144">
        <v>29180.14</v>
      </c>
    </row>
    <row r="6638" spans="1:9" x14ac:dyDescent="0.2">
      <c r="A6638" s="141" t="s">
        <v>13278</v>
      </c>
      <c r="B6638" s="142" t="s">
        <v>22013</v>
      </c>
      <c r="C6638" s="143">
        <v>653</v>
      </c>
      <c r="D6638" s="143">
        <v>5</v>
      </c>
      <c r="E6638" s="144">
        <v>1254.9000000000001</v>
      </c>
      <c r="F6638" s="144">
        <v>775.51</v>
      </c>
      <c r="G6638" s="144">
        <v>420.82</v>
      </c>
      <c r="H6638" s="144">
        <v>133.57</v>
      </c>
      <c r="I6638" s="144">
        <v>1329.9</v>
      </c>
    </row>
    <row r="6639" spans="1:9" x14ac:dyDescent="0.2">
      <c r="A6639" s="141" t="s">
        <v>13280</v>
      </c>
      <c r="B6639" s="142" t="s">
        <v>22014</v>
      </c>
      <c r="C6639" s="143">
        <v>639</v>
      </c>
      <c r="D6639" s="143">
        <v>20</v>
      </c>
      <c r="E6639" s="144">
        <v>3956.54</v>
      </c>
      <c r="F6639" s="144">
        <v>758.88</v>
      </c>
      <c r="G6639" s="144">
        <v>1683.28</v>
      </c>
      <c r="H6639" s="144">
        <v>421.13</v>
      </c>
      <c r="I6639" s="144">
        <v>2863.29</v>
      </c>
    </row>
    <row r="6640" spans="1:9" x14ac:dyDescent="0.2">
      <c r="A6640" s="141" t="s">
        <v>13282</v>
      </c>
      <c r="B6640" s="142" t="s">
        <v>22015</v>
      </c>
      <c r="C6640" s="143">
        <v>15430</v>
      </c>
      <c r="D6640" s="143">
        <v>105</v>
      </c>
      <c r="E6640" s="144">
        <v>26181.13</v>
      </c>
      <c r="F6640" s="144">
        <v>18324.79</v>
      </c>
      <c r="G6640" s="144">
        <v>8837.2000000000007</v>
      </c>
      <c r="H6640" s="144">
        <v>2786.7</v>
      </c>
      <c r="I6640" s="144">
        <v>29948.69</v>
      </c>
    </row>
    <row r="6641" spans="1:9" x14ac:dyDescent="0.2">
      <c r="A6641" s="141" t="s">
        <v>13284</v>
      </c>
      <c r="B6641" s="142" t="s">
        <v>22016</v>
      </c>
      <c r="C6641" s="143">
        <v>1780</v>
      </c>
      <c r="D6641" s="143">
        <v>30</v>
      </c>
      <c r="E6641" s="144">
        <v>7536.91</v>
      </c>
      <c r="F6641" s="144">
        <v>2113.94</v>
      </c>
      <c r="G6641" s="144">
        <v>2524.91</v>
      </c>
      <c r="H6641" s="144">
        <v>802.22</v>
      </c>
      <c r="I6641" s="144">
        <v>5441.07</v>
      </c>
    </row>
    <row r="6642" spans="1:9" x14ac:dyDescent="0.2">
      <c r="A6642" s="141" t="s">
        <v>13286</v>
      </c>
      <c r="B6642" s="142" t="s">
        <v>22017</v>
      </c>
      <c r="C6642" s="143">
        <v>207</v>
      </c>
      <c r="D6642" s="143">
        <v>3</v>
      </c>
      <c r="E6642" s="144">
        <v>1953.29</v>
      </c>
      <c r="F6642" s="144">
        <v>245.83</v>
      </c>
      <c r="G6642" s="144">
        <v>252.49</v>
      </c>
      <c r="H6642" s="144">
        <v>207.9</v>
      </c>
      <c r="I6642" s="144">
        <v>706.22</v>
      </c>
    </row>
    <row r="6643" spans="1:9" x14ac:dyDescent="0.2">
      <c r="A6643" s="141" t="s">
        <v>13288</v>
      </c>
      <c r="B6643" s="142" t="s">
        <v>22018</v>
      </c>
      <c r="C6643" s="143">
        <v>587</v>
      </c>
      <c r="D6643" s="143">
        <v>9</v>
      </c>
      <c r="E6643" s="144">
        <v>1913.14</v>
      </c>
      <c r="F6643" s="144">
        <v>697.13</v>
      </c>
      <c r="G6643" s="144">
        <v>757.47</v>
      </c>
      <c r="H6643" s="144">
        <v>203.63</v>
      </c>
      <c r="I6643" s="144">
        <v>1658.23</v>
      </c>
    </row>
    <row r="6644" spans="1:9" x14ac:dyDescent="0.2">
      <c r="A6644" s="141" t="s">
        <v>13290</v>
      </c>
      <c r="B6644" s="142" t="s">
        <v>22019</v>
      </c>
      <c r="C6644" s="143">
        <v>2268</v>
      </c>
      <c r="D6644" s="143">
        <v>25</v>
      </c>
      <c r="E6644" s="144">
        <v>6092.65</v>
      </c>
      <c r="F6644" s="144">
        <v>2693.5</v>
      </c>
      <c r="G6644" s="144">
        <v>2104.1</v>
      </c>
      <c r="H6644" s="144">
        <v>648.5</v>
      </c>
      <c r="I6644" s="144">
        <v>5446.1</v>
      </c>
    </row>
    <row r="6645" spans="1:9" x14ac:dyDescent="0.2">
      <c r="A6645" s="141" t="s">
        <v>13292</v>
      </c>
      <c r="B6645" s="142" t="s">
        <v>22020</v>
      </c>
      <c r="C6645" s="143">
        <v>1542</v>
      </c>
      <c r="D6645" s="143">
        <v>31</v>
      </c>
      <c r="E6645" s="144">
        <v>7662.54</v>
      </c>
      <c r="F6645" s="144">
        <v>1831.29</v>
      </c>
      <c r="G6645" s="144">
        <v>2609.08</v>
      </c>
      <c r="H6645" s="144">
        <v>815.59</v>
      </c>
      <c r="I6645" s="144">
        <v>5255.96</v>
      </c>
    </row>
    <row r="6646" spans="1:9" x14ac:dyDescent="0.2">
      <c r="A6646" s="141" t="s">
        <v>13294</v>
      </c>
      <c r="B6646" s="142" t="s">
        <v>22021</v>
      </c>
      <c r="C6646" s="143">
        <v>11967</v>
      </c>
      <c r="D6646" s="143">
        <v>171</v>
      </c>
      <c r="E6646" s="144">
        <v>232901.95</v>
      </c>
      <c r="F6646" s="144">
        <v>14212.1</v>
      </c>
      <c r="G6646" s="144">
        <v>14392.02</v>
      </c>
      <c r="H6646" s="144">
        <v>24789.9</v>
      </c>
      <c r="I6646" s="144">
        <v>53394.02</v>
      </c>
    </row>
    <row r="6647" spans="1:9" x14ac:dyDescent="0.2">
      <c r="A6647" s="141" t="s">
        <v>13296</v>
      </c>
      <c r="B6647" s="142" t="s">
        <v>22022</v>
      </c>
      <c r="C6647" s="143">
        <v>463</v>
      </c>
      <c r="D6647" s="143">
        <v>20</v>
      </c>
      <c r="E6647" s="144">
        <v>5844.37</v>
      </c>
      <c r="F6647" s="144">
        <v>549.86</v>
      </c>
      <c r="G6647" s="144">
        <v>1683.28</v>
      </c>
      <c r="H6647" s="144">
        <v>622.07000000000005</v>
      </c>
      <c r="I6647" s="144">
        <v>2855.21</v>
      </c>
    </row>
    <row r="6648" spans="1:9" x14ac:dyDescent="0.2">
      <c r="A6648" s="141" t="s">
        <v>13298</v>
      </c>
      <c r="B6648" s="142" t="s">
        <v>22023</v>
      </c>
      <c r="C6648" s="143">
        <v>5742</v>
      </c>
      <c r="D6648" s="143">
        <v>83</v>
      </c>
      <c r="E6648" s="144">
        <v>36505.47</v>
      </c>
      <c r="F6648" s="144">
        <v>6819.25</v>
      </c>
      <c r="G6648" s="144">
        <v>6985.6</v>
      </c>
      <c r="H6648" s="144">
        <v>3885.62</v>
      </c>
      <c r="I6648" s="144">
        <v>17690.47</v>
      </c>
    </row>
    <row r="6649" spans="1:9" x14ac:dyDescent="0.2">
      <c r="A6649" s="141" t="s">
        <v>13300</v>
      </c>
      <c r="B6649" s="142" t="s">
        <v>22024</v>
      </c>
      <c r="C6649" s="143">
        <v>2253</v>
      </c>
      <c r="D6649" s="143">
        <v>41</v>
      </c>
      <c r="E6649" s="144">
        <v>43308.01</v>
      </c>
      <c r="F6649" s="144">
        <v>2675.68</v>
      </c>
      <c r="G6649" s="144">
        <v>3450.72</v>
      </c>
      <c r="H6649" s="144">
        <v>4609.67</v>
      </c>
      <c r="I6649" s="144">
        <v>10736.07</v>
      </c>
    </row>
    <row r="6650" spans="1:9" x14ac:dyDescent="0.2">
      <c r="A6650" s="141" t="s">
        <v>13302</v>
      </c>
      <c r="B6650" s="142" t="s">
        <v>22025</v>
      </c>
      <c r="C6650" s="143">
        <v>653</v>
      </c>
      <c r="D6650" s="143">
        <v>16</v>
      </c>
      <c r="E6650" s="144">
        <v>4181.3999999999996</v>
      </c>
      <c r="F6650" s="144">
        <v>775.51</v>
      </c>
      <c r="G6650" s="144">
        <v>1346.62</v>
      </c>
      <c r="H6650" s="144">
        <v>445.06</v>
      </c>
      <c r="I6650" s="144">
        <v>2567.19</v>
      </c>
    </row>
    <row r="6651" spans="1:9" x14ac:dyDescent="0.2">
      <c r="A6651" s="141" t="s">
        <v>13304</v>
      </c>
      <c r="B6651" s="142" t="s">
        <v>22026</v>
      </c>
      <c r="C6651" s="143">
        <v>2024</v>
      </c>
      <c r="D6651" s="143">
        <v>300</v>
      </c>
      <c r="E6651" s="144">
        <v>278377.01</v>
      </c>
      <c r="F6651" s="144">
        <v>2403.7199999999998</v>
      </c>
      <c r="G6651" s="144">
        <v>25249.14</v>
      </c>
      <c r="H6651" s="144">
        <v>29630.23</v>
      </c>
      <c r="I6651" s="144">
        <v>57283.09</v>
      </c>
    </row>
    <row r="6652" spans="1:9" x14ac:dyDescent="0.2">
      <c r="A6652" s="141" t="s">
        <v>13306</v>
      </c>
      <c r="B6652" s="142" t="s">
        <v>22027</v>
      </c>
      <c r="C6652" s="143">
        <v>1547</v>
      </c>
      <c r="D6652" s="143">
        <v>15</v>
      </c>
      <c r="E6652" s="144">
        <v>2735.61</v>
      </c>
      <c r="F6652" s="144">
        <v>1837.23</v>
      </c>
      <c r="G6652" s="144">
        <v>1262.46</v>
      </c>
      <c r="H6652" s="144">
        <v>291.18</v>
      </c>
      <c r="I6652" s="144">
        <v>3390.87</v>
      </c>
    </row>
    <row r="6653" spans="1:9" x14ac:dyDescent="0.2">
      <c r="A6653" s="141" t="s">
        <v>13308</v>
      </c>
      <c r="B6653" s="142" t="s">
        <v>22028</v>
      </c>
      <c r="C6653" s="143">
        <v>2334</v>
      </c>
      <c r="D6653" s="143">
        <v>41</v>
      </c>
      <c r="E6653" s="144">
        <v>14812.76</v>
      </c>
      <c r="F6653" s="144">
        <v>2771.88</v>
      </c>
      <c r="G6653" s="144">
        <v>3450.72</v>
      </c>
      <c r="H6653" s="144">
        <v>1576.66</v>
      </c>
      <c r="I6653" s="144">
        <v>7799.26</v>
      </c>
    </row>
    <row r="6654" spans="1:9" x14ac:dyDescent="0.2">
      <c r="A6654" s="141" t="s">
        <v>13310</v>
      </c>
      <c r="B6654" s="142" t="s">
        <v>22029</v>
      </c>
      <c r="C6654" s="143">
        <v>441</v>
      </c>
      <c r="D6654" s="143">
        <v>18</v>
      </c>
      <c r="E6654" s="144">
        <v>6362.33</v>
      </c>
      <c r="F6654" s="144">
        <v>523.74</v>
      </c>
      <c r="G6654" s="144">
        <v>1514.95</v>
      </c>
      <c r="H6654" s="144">
        <v>677.2</v>
      </c>
      <c r="I6654" s="144">
        <v>2715.89</v>
      </c>
    </row>
    <row r="6655" spans="1:9" x14ac:dyDescent="0.2">
      <c r="A6655" s="141" t="s">
        <v>13312</v>
      </c>
      <c r="B6655" s="142" t="s">
        <v>22030</v>
      </c>
      <c r="C6655" s="143">
        <v>183</v>
      </c>
      <c r="D6655" s="143">
        <v>1</v>
      </c>
      <c r="E6655" s="144">
        <v>414.7</v>
      </c>
      <c r="F6655" s="144">
        <v>217.34</v>
      </c>
      <c r="G6655" s="144">
        <v>84.16</v>
      </c>
      <c r="H6655" s="144">
        <v>44.14</v>
      </c>
      <c r="I6655" s="144">
        <v>345.64</v>
      </c>
    </row>
    <row r="6656" spans="1:9" x14ac:dyDescent="0.2">
      <c r="A6656" s="141" t="s">
        <v>13314</v>
      </c>
      <c r="B6656" s="142" t="s">
        <v>22031</v>
      </c>
      <c r="C6656" s="143">
        <v>25423</v>
      </c>
      <c r="D6656" s="143">
        <v>270</v>
      </c>
      <c r="E6656" s="144">
        <v>111657.2</v>
      </c>
      <c r="F6656" s="144">
        <v>30192.560000000001</v>
      </c>
      <c r="G6656" s="144">
        <v>22724.23</v>
      </c>
      <c r="H6656" s="144">
        <v>11884.7</v>
      </c>
      <c r="I6656" s="144">
        <v>64801.49</v>
      </c>
    </row>
    <row r="6657" spans="1:9" x14ac:dyDescent="0.2">
      <c r="A6657" s="141" t="s">
        <v>13316</v>
      </c>
      <c r="B6657" s="142" t="s">
        <v>22032</v>
      </c>
      <c r="C6657" s="143">
        <v>527</v>
      </c>
      <c r="D6657" s="143">
        <v>10</v>
      </c>
      <c r="E6657" s="144">
        <v>1934.5</v>
      </c>
      <c r="F6657" s="144">
        <v>625.87</v>
      </c>
      <c r="G6657" s="144">
        <v>841.64</v>
      </c>
      <c r="H6657" s="144">
        <v>205.9</v>
      </c>
      <c r="I6657" s="144">
        <v>1673.41</v>
      </c>
    </row>
    <row r="6658" spans="1:9" x14ac:dyDescent="0.2">
      <c r="A6658" s="141" t="s">
        <v>13318</v>
      </c>
      <c r="B6658" s="142" t="s">
        <v>22033</v>
      </c>
      <c r="C6658" s="143">
        <v>4101</v>
      </c>
      <c r="D6658" s="143">
        <v>93</v>
      </c>
      <c r="E6658" s="144">
        <v>38021.72</v>
      </c>
      <c r="F6658" s="144">
        <v>4870.38</v>
      </c>
      <c r="G6658" s="144">
        <v>7827.23</v>
      </c>
      <c r="H6658" s="144">
        <v>4047</v>
      </c>
      <c r="I6658" s="144">
        <v>16744.61</v>
      </c>
    </row>
    <row r="6659" spans="1:9" x14ac:dyDescent="0.2">
      <c r="A6659" s="141" t="s">
        <v>13320</v>
      </c>
      <c r="B6659" s="142" t="s">
        <v>22034</v>
      </c>
      <c r="C6659" s="143">
        <v>1336</v>
      </c>
      <c r="D6659" s="143">
        <v>16</v>
      </c>
      <c r="E6659" s="144">
        <v>3402.34</v>
      </c>
      <c r="F6659" s="144">
        <v>1586.65</v>
      </c>
      <c r="G6659" s="144">
        <v>1346.62</v>
      </c>
      <c r="H6659" s="144">
        <v>362.14</v>
      </c>
      <c r="I6659" s="144">
        <v>3295.41</v>
      </c>
    </row>
    <row r="6660" spans="1:9" x14ac:dyDescent="0.2">
      <c r="A6660" s="141" t="s">
        <v>13322</v>
      </c>
      <c r="B6660" s="142" t="s">
        <v>22035</v>
      </c>
      <c r="C6660" s="143">
        <v>3780</v>
      </c>
      <c r="D6660" s="143">
        <v>48</v>
      </c>
      <c r="E6660" s="144">
        <v>15677.25</v>
      </c>
      <c r="F6660" s="144">
        <v>4489.16</v>
      </c>
      <c r="G6660" s="144">
        <v>4039.86</v>
      </c>
      <c r="H6660" s="144">
        <v>1668.67</v>
      </c>
      <c r="I6660" s="144">
        <v>10197.69</v>
      </c>
    </row>
    <row r="6661" spans="1:9" x14ac:dyDescent="0.2">
      <c r="A6661" s="141" t="s">
        <v>13324</v>
      </c>
      <c r="B6661" s="142" t="s">
        <v>22036</v>
      </c>
      <c r="C6661" s="143">
        <v>163</v>
      </c>
      <c r="D6661" s="143">
        <v>7</v>
      </c>
      <c r="E6661" s="144">
        <v>3079.98</v>
      </c>
      <c r="F6661" s="144">
        <v>193.58</v>
      </c>
      <c r="G6661" s="144">
        <v>589.14</v>
      </c>
      <c r="H6661" s="144">
        <v>327.83</v>
      </c>
      <c r="I6661" s="144">
        <v>1110.55</v>
      </c>
    </row>
    <row r="6662" spans="1:9" x14ac:dyDescent="0.2">
      <c r="A6662" s="141" t="s">
        <v>13326</v>
      </c>
      <c r="B6662" s="142" t="s">
        <v>22037</v>
      </c>
      <c r="C6662" s="143">
        <v>728</v>
      </c>
      <c r="D6662" s="143">
        <v>11</v>
      </c>
      <c r="E6662" s="144">
        <v>2305.23</v>
      </c>
      <c r="F6662" s="144">
        <v>864.58</v>
      </c>
      <c r="G6662" s="144">
        <v>925.8</v>
      </c>
      <c r="H6662" s="144">
        <v>245.37</v>
      </c>
      <c r="I6662" s="144">
        <v>2035.75</v>
      </c>
    </row>
    <row r="6663" spans="1:9" x14ac:dyDescent="0.2">
      <c r="A6663" s="141" t="s">
        <v>13328</v>
      </c>
      <c r="B6663" s="142" t="s">
        <v>22038</v>
      </c>
      <c r="C6663" s="143">
        <v>9438</v>
      </c>
      <c r="D6663" s="143">
        <v>169</v>
      </c>
      <c r="E6663" s="144">
        <v>453045.19</v>
      </c>
      <c r="F6663" s="144">
        <v>11208.65</v>
      </c>
      <c r="G6663" s="144">
        <v>14223.69</v>
      </c>
      <c r="H6663" s="144">
        <v>48221.78</v>
      </c>
      <c r="I6663" s="144">
        <v>73654.12</v>
      </c>
    </row>
    <row r="6664" spans="1:9" x14ac:dyDescent="0.2">
      <c r="A6664" s="141" t="s">
        <v>13330</v>
      </c>
      <c r="B6664" s="142" t="s">
        <v>22039</v>
      </c>
      <c r="C6664" s="143">
        <v>38712</v>
      </c>
      <c r="D6664" s="143">
        <v>254</v>
      </c>
      <c r="E6664" s="144">
        <v>118508.9</v>
      </c>
      <c r="F6664" s="144">
        <v>45974.68</v>
      </c>
      <c r="G6664" s="144">
        <v>21377.61</v>
      </c>
      <c r="H6664" s="144">
        <v>12614</v>
      </c>
      <c r="I6664" s="144">
        <v>79966.289999999994</v>
      </c>
    </row>
    <row r="6665" spans="1:9" x14ac:dyDescent="0.2">
      <c r="A6665" s="141" t="s">
        <v>13332</v>
      </c>
      <c r="B6665" s="142" t="s">
        <v>22040</v>
      </c>
      <c r="C6665" s="143">
        <v>368</v>
      </c>
      <c r="D6665" s="143">
        <v>9</v>
      </c>
      <c r="E6665" s="144">
        <v>7408.87</v>
      </c>
      <c r="F6665" s="144">
        <v>437.04</v>
      </c>
      <c r="G6665" s="144">
        <v>757.47</v>
      </c>
      <c r="H6665" s="144">
        <v>788.59</v>
      </c>
      <c r="I6665" s="144">
        <v>1983.1</v>
      </c>
    </row>
    <row r="6666" spans="1:9" x14ac:dyDescent="0.2">
      <c r="A6666" s="141" t="s">
        <v>13334</v>
      </c>
      <c r="B6666" s="142" t="s">
        <v>22041</v>
      </c>
      <c r="C6666" s="143">
        <v>1204</v>
      </c>
      <c r="D6666" s="143">
        <v>36</v>
      </c>
      <c r="E6666" s="144">
        <v>8436.14</v>
      </c>
      <c r="F6666" s="144">
        <v>1429.88</v>
      </c>
      <c r="G6666" s="144">
        <v>3029.9</v>
      </c>
      <c r="H6666" s="144">
        <v>897.94</v>
      </c>
      <c r="I6666" s="144">
        <v>5357.72</v>
      </c>
    </row>
    <row r="6667" spans="1:9" x14ac:dyDescent="0.2">
      <c r="A6667" s="141" t="s">
        <v>13336</v>
      </c>
      <c r="B6667" s="142" t="s">
        <v>22042</v>
      </c>
      <c r="C6667" s="143">
        <v>13257</v>
      </c>
      <c r="D6667" s="143">
        <v>100</v>
      </c>
      <c r="E6667" s="144">
        <v>42326.97</v>
      </c>
      <c r="F6667" s="144">
        <v>15744.12</v>
      </c>
      <c r="G6667" s="144">
        <v>8416.3799999999992</v>
      </c>
      <c r="H6667" s="144">
        <v>4505.25</v>
      </c>
      <c r="I6667" s="144">
        <v>28665.75</v>
      </c>
    </row>
    <row r="6668" spans="1:9" x14ac:dyDescent="0.2">
      <c r="A6668" s="141" t="s">
        <v>13338</v>
      </c>
      <c r="B6668" s="142" t="s">
        <v>22043</v>
      </c>
      <c r="C6668" s="143">
        <v>6812</v>
      </c>
      <c r="D6668" s="143">
        <v>110</v>
      </c>
      <c r="E6668" s="144">
        <v>35841.32</v>
      </c>
      <c r="F6668" s="144">
        <v>8089.98</v>
      </c>
      <c r="G6668" s="144">
        <v>9258.02</v>
      </c>
      <c r="H6668" s="144">
        <v>3814.92</v>
      </c>
      <c r="I6668" s="144">
        <v>21162.92</v>
      </c>
    </row>
    <row r="6669" spans="1:9" x14ac:dyDescent="0.2">
      <c r="A6669" s="141" t="s">
        <v>13340</v>
      </c>
      <c r="B6669" s="142" t="s">
        <v>22044</v>
      </c>
      <c r="C6669" s="143">
        <v>20494</v>
      </c>
      <c r="D6669" s="143">
        <v>227</v>
      </c>
      <c r="E6669" s="144">
        <v>116153.31</v>
      </c>
      <c r="F6669" s="144">
        <v>24338.84</v>
      </c>
      <c r="G6669" s="144">
        <v>19105.18</v>
      </c>
      <c r="H6669" s="144">
        <v>12363.27</v>
      </c>
      <c r="I6669" s="144">
        <v>55807.29</v>
      </c>
    </row>
    <row r="6670" spans="1:9" x14ac:dyDescent="0.2">
      <c r="A6670" s="141" t="s">
        <v>13342</v>
      </c>
      <c r="B6670" s="142" t="s">
        <v>22045</v>
      </c>
      <c r="C6670" s="143">
        <v>1822</v>
      </c>
      <c r="D6670" s="143">
        <v>30</v>
      </c>
      <c r="E6670" s="144">
        <v>9447.2800000000007</v>
      </c>
      <c r="F6670" s="144">
        <v>2163.8200000000002</v>
      </c>
      <c r="G6670" s="144">
        <v>2524.91</v>
      </c>
      <c r="H6670" s="144">
        <v>1005.56</v>
      </c>
      <c r="I6670" s="144">
        <v>5694.29</v>
      </c>
    </row>
    <row r="6671" spans="1:9" x14ac:dyDescent="0.2">
      <c r="A6671" s="141" t="s">
        <v>13344</v>
      </c>
      <c r="B6671" s="142" t="s">
        <v>22046</v>
      </c>
      <c r="C6671" s="143">
        <v>15851</v>
      </c>
      <c r="D6671" s="143">
        <v>266</v>
      </c>
      <c r="E6671" s="144">
        <v>138962.78</v>
      </c>
      <c r="F6671" s="144">
        <v>18824.78</v>
      </c>
      <c r="G6671" s="144">
        <v>22387.58</v>
      </c>
      <c r="H6671" s="144">
        <v>14791.09</v>
      </c>
      <c r="I6671" s="144">
        <v>56003.45</v>
      </c>
    </row>
    <row r="6672" spans="1:9" x14ac:dyDescent="0.2">
      <c r="A6672" s="141" t="s">
        <v>13346</v>
      </c>
      <c r="B6672" s="142" t="s">
        <v>22047</v>
      </c>
      <c r="C6672" s="143">
        <v>102</v>
      </c>
      <c r="D6672" s="143">
        <v>1</v>
      </c>
      <c r="E6672" s="144">
        <v>248.82</v>
      </c>
      <c r="F6672" s="144">
        <v>121.14</v>
      </c>
      <c r="G6672" s="144">
        <v>84.16</v>
      </c>
      <c r="H6672" s="144">
        <v>26.49</v>
      </c>
      <c r="I6672" s="144">
        <v>231.79</v>
      </c>
    </row>
    <row r="6673" spans="1:9" x14ac:dyDescent="0.2">
      <c r="A6673" s="141" t="s">
        <v>13348</v>
      </c>
      <c r="B6673" s="142" t="s">
        <v>22048</v>
      </c>
      <c r="C6673" s="143">
        <v>132</v>
      </c>
      <c r="D6673" s="143">
        <v>1</v>
      </c>
      <c r="E6673" s="144">
        <v>37.32</v>
      </c>
      <c r="F6673" s="144">
        <v>156.77000000000001</v>
      </c>
      <c r="G6673" s="144">
        <v>84.16</v>
      </c>
      <c r="H6673" s="144">
        <v>3.98</v>
      </c>
      <c r="I6673" s="144">
        <v>244.91</v>
      </c>
    </row>
    <row r="6674" spans="1:9" x14ac:dyDescent="0.2">
      <c r="A6674" s="141" t="s">
        <v>13350</v>
      </c>
      <c r="B6674" s="142" t="s">
        <v>22049</v>
      </c>
      <c r="C6674" s="143">
        <v>164</v>
      </c>
      <c r="D6674" s="143">
        <v>2</v>
      </c>
      <c r="E6674" s="144">
        <v>286.14</v>
      </c>
      <c r="F6674" s="144">
        <v>194.77</v>
      </c>
      <c r="G6674" s="144">
        <v>168.33</v>
      </c>
      <c r="H6674" s="144">
        <v>30.46</v>
      </c>
      <c r="I6674" s="144">
        <v>393.56</v>
      </c>
    </row>
    <row r="6675" spans="1:9" x14ac:dyDescent="0.2">
      <c r="A6675" s="141" t="s">
        <v>13352</v>
      </c>
      <c r="B6675" s="142" t="s">
        <v>22050</v>
      </c>
      <c r="C6675" s="143">
        <v>2881</v>
      </c>
      <c r="D6675" s="143">
        <v>45</v>
      </c>
      <c r="E6675" s="144">
        <v>9856.42</v>
      </c>
      <c r="F6675" s="144">
        <v>3421.5</v>
      </c>
      <c r="G6675" s="144">
        <v>3787.38</v>
      </c>
      <c r="H6675" s="144">
        <v>1049.1099999999999</v>
      </c>
      <c r="I6675" s="144">
        <v>8257.99</v>
      </c>
    </row>
    <row r="6676" spans="1:9" x14ac:dyDescent="0.2">
      <c r="A6676" s="141" t="s">
        <v>13354</v>
      </c>
      <c r="B6676" s="142" t="s">
        <v>22051</v>
      </c>
      <c r="C6676" s="143">
        <v>2316</v>
      </c>
      <c r="D6676" s="143">
        <v>34</v>
      </c>
      <c r="E6676" s="144">
        <v>13036.04</v>
      </c>
      <c r="F6676" s="144">
        <v>2750.5</v>
      </c>
      <c r="G6676" s="144">
        <v>2861.57</v>
      </c>
      <c r="H6676" s="144">
        <v>1387.54</v>
      </c>
      <c r="I6676" s="144">
        <v>6999.61</v>
      </c>
    </row>
    <row r="6677" spans="1:9" x14ac:dyDescent="0.2">
      <c r="A6677" s="141" t="s">
        <v>13356</v>
      </c>
      <c r="B6677" s="142" t="s">
        <v>22052</v>
      </c>
      <c r="C6677" s="143">
        <v>139</v>
      </c>
      <c r="D6677" s="143">
        <v>4</v>
      </c>
      <c r="E6677" s="144">
        <v>746.44</v>
      </c>
      <c r="F6677" s="144">
        <v>165.08</v>
      </c>
      <c r="G6677" s="144">
        <v>336.66</v>
      </c>
      <c r="H6677" s="144">
        <v>79.45</v>
      </c>
      <c r="I6677" s="144">
        <v>581.19000000000005</v>
      </c>
    </row>
    <row r="6678" spans="1:9" x14ac:dyDescent="0.2">
      <c r="A6678" s="141" t="s">
        <v>13358</v>
      </c>
      <c r="B6678" s="142" t="s">
        <v>22053</v>
      </c>
      <c r="C6678" s="143">
        <v>299</v>
      </c>
      <c r="D6678" s="143">
        <v>21</v>
      </c>
      <c r="E6678" s="144">
        <v>2007.75</v>
      </c>
      <c r="F6678" s="144">
        <v>355.1</v>
      </c>
      <c r="G6678" s="144">
        <v>1767.44</v>
      </c>
      <c r="H6678" s="144">
        <v>213.7</v>
      </c>
      <c r="I6678" s="144">
        <v>2336.2399999999998</v>
      </c>
    </row>
    <row r="6679" spans="1:9" x14ac:dyDescent="0.2">
      <c r="A6679" s="141" t="s">
        <v>13360</v>
      </c>
      <c r="B6679" s="142" t="s">
        <v>22054</v>
      </c>
      <c r="C6679" s="143">
        <v>2846</v>
      </c>
      <c r="D6679" s="143">
        <v>75</v>
      </c>
      <c r="E6679" s="144">
        <v>22948.81</v>
      </c>
      <c r="F6679" s="144">
        <v>3379.94</v>
      </c>
      <c r="G6679" s="144">
        <v>6312.29</v>
      </c>
      <c r="H6679" s="144">
        <v>2442.66</v>
      </c>
      <c r="I6679" s="144">
        <v>12134.89</v>
      </c>
    </row>
    <row r="6680" spans="1:9" x14ac:dyDescent="0.2">
      <c r="A6680" s="141" t="s">
        <v>13362</v>
      </c>
      <c r="B6680" s="142" t="s">
        <v>22055</v>
      </c>
      <c r="C6680" s="143">
        <v>28509</v>
      </c>
      <c r="D6680" s="143">
        <v>409</v>
      </c>
      <c r="E6680" s="144">
        <v>182637.57</v>
      </c>
      <c r="F6680" s="144">
        <v>33857.519999999997</v>
      </c>
      <c r="G6680" s="144">
        <v>34423</v>
      </c>
      <c r="H6680" s="144">
        <v>19439.8</v>
      </c>
      <c r="I6680" s="144">
        <v>87720.320000000007</v>
      </c>
    </row>
    <row r="6681" spans="1:9" x14ac:dyDescent="0.2">
      <c r="A6681" s="141" t="s">
        <v>13364</v>
      </c>
      <c r="B6681" s="142" t="s">
        <v>22056</v>
      </c>
      <c r="C6681" s="143">
        <v>701</v>
      </c>
      <c r="D6681" s="143">
        <v>41</v>
      </c>
      <c r="E6681" s="144">
        <v>10548.58</v>
      </c>
      <c r="F6681" s="144">
        <v>832.51</v>
      </c>
      <c r="G6681" s="144">
        <v>3450.72</v>
      </c>
      <c r="H6681" s="144">
        <v>1122.78</v>
      </c>
      <c r="I6681" s="144">
        <v>5406.01</v>
      </c>
    </row>
    <row r="6682" spans="1:9" x14ac:dyDescent="0.2">
      <c r="A6682" s="141" t="s">
        <v>13366</v>
      </c>
      <c r="B6682" s="142" t="s">
        <v>22057</v>
      </c>
      <c r="C6682" s="143">
        <v>345</v>
      </c>
      <c r="D6682" s="143">
        <v>8</v>
      </c>
      <c r="E6682" s="144">
        <v>1484.84</v>
      </c>
      <c r="F6682" s="144">
        <v>409.73</v>
      </c>
      <c r="G6682" s="144">
        <v>673.31</v>
      </c>
      <c r="H6682" s="144">
        <v>158.05000000000001</v>
      </c>
      <c r="I6682" s="144">
        <v>1241.0899999999999</v>
      </c>
    </row>
    <row r="6683" spans="1:9" x14ac:dyDescent="0.2">
      <c r="A6683" s="141" t="s">
        <v>13368</v>
      </c>
      <c r="B6683" s="142" t="s">
        <v>22058</v>
      </c>
      <c r="C6683" s="143">
        <v>1122</v>
      </c>
      <c r="D6683" s="143">
        <v>51</v>
      </c>
      <c r="E6683" s="144">
        <v>583504.30000000005</v>
      </c>
      <c r="F6683" s="144">
        <v>1332.5</v>
      </c>
      <c r="G6683" s="144">
        <v>4292.3500000000004</v>
      </c>
      <c r="H6683" s="144">
        <v>62107.75</v>
      </c>
      <c r="I6683" s="144">
        <v>67732.600000000006</v>
      </c>
    </row>
    <row r="6684" spans="1:9" x14ac:dyDescent="0.2">
      <c r="A6684" s="141" t="s">
        <v>13370</v>
      </c>
      <c r="B6684" s="142" t="s">
        <v>22059</v>
      </c>
      <c r="C6684" s="143">
        <v>3088</v>
      </c>
      <c r="D6684" s="143">
        <v>60</v>
      </c>
      <c r="E6684" s="144">
        <v>16574.16</v>
      </c>
      <c r="F6684" s="144">
        <v>3667.34</v>
      </c>
      <c r="G6684" s="144">
        <v>5049.83</v>
      </c>
      <c r="H6684" s="144">
        <v>1764.14</v>
      </c>
      <c r="I6684" s="144">
        <v>10481.31</v>
      </c>
    </row>
    <row r="6685" spans="1:9" x14ac:dyDescent="0.2">
      <c r="A6685" s="141" t="s">
        <v>13372</v>
      </c>
      <c r="B6685" s="142" t="s">
        <v>22060</v>
      </c>
      <c r="C6685" s="143">
        <v>758</v>
      </c>
      <c r="D6685" s="143">
        <v>11</v>
      </c>
      <c r="E6685" s="144">
        <v>701466.04</v>
      </c>
      <c r="F6685" s="144">
        <v>900.21</v>
      </c>
      <c r="G6685" s="144">
        <v>925.8</v>
      </c>
      <c r="H6685" s="144">
        <v>74663.5</v>
      </c>
      <c r="I6685" s="144">
        <v>76489.509999999995</v>
      </c>
    </row>
    <row r="6686" spans="1:9" x14ac:dyDescent="0.2">
      <c r="A6686" s="141" t="s">
        <v>13374</v>
      </c>
      <c r="B6686" s="142" t="s">
        <v>22061</v>
      </c>
      <c r="C6686" s="143">
        <v>326</v>
      </c>
      <c r="D6686" s="143">
        <v>8</v>
      </c>
      <c r="E6686" s="144">
        <v>2595.33</v>
      </c>
      <c r="F6686" s="144">
        <v>387.16</v>
      </c>
      <c r="G6686" s="144">
        <v>673.31</v>
      </c>
      <c r="H6686" s="144">
        <v>276.25</v>
      </c>
      <c r="I6686" s="144">
        <v>1336.72</v>
      </c>
    </row>
    <row r="6687" spans="1:9" x14ac:dyDescent="0.2">
      <c r="A6687" s="141" t="s">
        <v>13376</v>
      </c>
      <c r="B6687" s="142" t="s">
        <v>22062</v>
      </c>
      <c r="C6687" s="143">
        <v>1050</v>
      </c>
      <c r="D6687" s="143">
        <v>9</v>
      </c>
      <c r="E6687" s="144">
        <v>1829.59</v>
      </c>
      <c r="F6687" s="144">
        <v>1246.99</v>
      </c>
      <c r="G6687" s="144">
        <v>757.47</v>
      </c>
      <c r="H6687" s="144">
        <v>194.74</v>
      </c>
      <c r="I6687" s="144">
        <v>2199.1999999999998</v>
      </c>
    </row>
    <row r="6688" spans="1:9" x14ac:dyDescent="0.2">
      <c r="A6688" s="141" t="s">
        <v>13378</v>
      </c>
      <c r="B6688" s="142" t="s">
        <v>22063</v>
      </c>
      <c r="C6688" s="143">
        <v>25035</v>
      </c>
      <c r="D6688" s="143">
        <v>711</v>
      </c>
      <c r="E6688" s="144">
        <v>775269.71</v>
      </c>
      <c r="F6688" s="144">
        <v>29731.77</v>
      </c>
      <c r="G6688" s="144">
        <v>59840.480000000003</v>
      </c>
      <c r="H6688" s="144">
        <v>82519.11</v>
      </c>
      <c r="I6688" s="144">
        <v>172091.36</v>
      </c>
    </row>
    <row r="6689" spans="1:9" x14ac:dyDescent="0.2">
      <c r="A6689" s="141" t="s">
        <v>13380</v>
      </c>
      <c r="B6689" s="142" t="s">
        <v>22064</v>
      </c>
      <c r="C6689" s="143">
        <v>1640</v>
      </c>
      <c r="D6689" s="143">
        <v>59</v>
      </c>
      <c r="E6689" s="144">
        <v>19761.79</v>
      </c>
      <c r="F6689" s="144">
        <v>1947.68</v>
      </c>
      <c r="G6689" s="144">
        <v>4965.66</v>
      </c>
      <c r="H6689" s="144">
        <v>2103.4299999999998</v>
      </c>
      <c r="I6689" s="144">
        <v>9016.77</v>
      </c>
    </row>
    <row r="6690" spans="1:9" x14ac:dyDescent="0.2">
      <c r="A6690" s="141" t="s">
        <v>13382</v>
      </c>
      <c r="B6690" s="142" t="s">
        <v>22065</v>
      </c>
      <c r="C6690" s="143">
        <v>2146</v>
      </c>
      <c r="D6690" s="143">
        <v>29</v>
      </c>
      <c r="E6690" s="144">
        <v>10328.4</v>
      </c>
      <c r="F6690" s="144">
        <v>2548.61</v>
      </c>
      <c r="G6690" s="144">
        <v>2440.75</v>
      </c>
      <c r="H6690" s="144">
        <v>1099.3399999999999</v>
      </c>
      <c r="I6690" s="144">
        <v>6088.7</v>
      </c>
    </row>
    <row r="6691" spans="1:9" x14ac:dyDescent="0.2">
      <c r="A6691" s="141" t="s">
        <v>13384</v>
      </c>
      <c r="B6691" s="142" t="s">
        <v>22066</v>
      </c>
      <c r="C6691" s="143">
        <v>22708</v>
      </c>
      <c r="D6691" s="143">
        <v>207</v>
      </c>
      <c r="E6691" s="144">
        <v>80459.58</v>
      </c>
      <c r="F6691" s="144">
        <v>26968.2</v>
      </c>
      <c r="G6691" s="144">
        <v>17421.91</v>
      </c>
      <c r="H6691" s="144">
        <v>8564.06</v>
      </c>
      <c r="I6691" s="144">
        <v>52954.17</v>
      </c>
    </row>
    <row r="6692" spans="1:9" x14ac:dyDescent="0.2">
      <c r="A6692" s="141" t="s">
        <v>13386</v>
      </c>
      <c r="B6692" s="142" t="s">
        <v>22067</v>
      </c>
      <c r="C6692" s="143">
        <v>1583</v>
      </c>
      <c r="D6692" s="143">
        <v>35</v>
      </c>
      <c r="E6692" s="144">
        <v>23463.01</v>
      </c>
      <c r="F6692" s="144">
        <v>1879.98</v>
      </c>
      <c r="G6692" s="144">
        <v>2945.74</v>
      </c>
      <c r="H6692" s="144">
        <v>2497.38</v>
      </c>
      <c r="I6692" s="144">
        <v>7323.1</v>
      </c>
    </row>
    <row r="6693" spans="1:9" x14ac:dyDescent="0.2">
      <c r="A6693" s="141" t="s">
        <v>13388</v>
      </c>
      <c r="B6693" s="142" t="s">
        <v>22068</v>
      </c>
      <c r="C6693" s="143">
        <v>2437</v>
      </c>
      <c r="D6693" s="143">
        <v>44</v>
      </c>
      <c r="E6693" s="144">
        <v>14543.05</v>
      </c>
      <c r="F6693" s="144">
        <v>2894.2</v>
      </c>
      <c r="G6693" s="144">
        <v>3703.21</v>
      </c>
      <c r="H6693" s="144">
        <v>1547.95</v>
      </c>
      <c r="I6693" s="144">
        <v>8145.36</v>
      </c>
    </row>
    <row r="6694" spans="1:9" x14ac:dyDescent="0.2">
      <c r="A6694" s="141" t="s">
        <v>13390</v>
      </c>
      <c r="B6694" s="142" t="s">
        <v>22069</v>
      </c>
      <c r="C6694" s="143">
        <v>490</v>
      </c>
      <c r="D6694" s="143">
        <v>7</v>
      </c>
      <c r="E6694" s="144">
        <v>1188.42</v>
      </c>
      <c r="F6694" s="144">
        <v>581.92999999999995</v>
      </c>
      <c r="G6694" s="144">
        <v>589.14</v>
      </c>
      <c r="H6694" s="144">
        <v>126.5</v>
      </c>
      <c r="I6694" s="144">
        <v>1297.57</v>
      </c>
    </row>
    <row r="6695" spans="1:9" x14ac:dyDescent="0.2">
      <c r="A6695" s="141" t="s">
        <v>13392</v>
      </c>
      <c r="B6695" s="142" t="s">
        <v>22070</v>
      </c>
      <c r="C6695" s="143">
        <v>8871</v>
      </c>
      <c r="D6695" s="143">
        <v>205</v>
      </c>
      <c r="E6695" s="144">
        <v>266355.12</v>
      </c>
      <c r="F6695" s="144">
        <v>10535.27</v>
      </c>
      <c r="G6695" s="144">
        <v>17253.580000000002</v>
      </c>
      <c r="H6695" s="144">
        <v>28350.63</v>
      </c>
      <c r="I6695" s="144">
        <v>56139.48</v>
      </c>
    </row>
    <row r="6696" spans="1:9" x14ac:dyDescent="0.2">
      <c r="A6696" s="141" t="s">
        <v>13394</v>
      </c>
      <c r="B6696" s="142" t="s">
        <v>22071</v>
      </c>
      <c r="C6696" s="143">
        <v>30208</v>
      </c>
      <c r="D6696" s="143">
        <v>378</v>
      </c>
      <c r="E6696" s="144">
        <v>204394.17</v>
      </c>
      <c r="F6696" s="144">
        <v>35875.26</v>
      </c>
      <c r="G6696" s="144">
        <v>31813.93</v>
      </c>
      <c r="H6696" s="144">
        <v>21755.56</v>
      </c>
      <c r="I6696" s="144">
        <v>89444.75</v>
      </c>
    </row>
    <row r="6697" spans="1:9" x14ac:dyDescent="0.2">
      <c r="A6697" s="141" t="s">
        <v>13396</v>
      </c>
      <c r="B6697" s="142" t="s">
        <v>22072</v>
      </c>
      <c r="C6697" s="143">
        <v>15769</v>
      </c>
      <c r="D6697" s="143">
        <v>284</v>
      </c>
      <c r="E6697" s="144">
        <v>173999.47</v>
      </c>
      <c r="F6697" s="144">
        <v>18727.39</v>
      </c>
      <c r="G6697" s="144">
        <v>23902.53</v>
      </c>
      <c r="H6697" s="144">
        <v>18520.37</v>
      </c>
      <c r="I6697" s="144">
        <v>61150.29</v>
      </c>
    </row>
    <row r="6698" spans="1:9" x14ac:dyDescent="0.2">
      <c r="A6698" s="141" t="s">
        <v>13398</v>
      </c>
      <c r="B6698" s="142" t="s">
        <v>22073</v>
      </c>
      <c r="C6698" s="143">
        <v>700</v>
      </c>
      <c r="D6698" s="143">
        <v>12</v>
      </c>
      <c r="E6698" s="144">
        <v>6974.05</v>
      </c>
      <c r="F6698" s="144">
        <v>831.33</v>
      </c>
      <c r="G6698" s="144">
        <v>1009.97</v>
      </c>
      <c r="H6698" s="144">
        <v>742.31</v>
      </c>
      <c r="I6698" s="144">
        <v>2583.61</v>
      </c>
    </row>
    <row r="6699" spans="1:9" x14ac:dyDescent="0.2">
      <c r="A6699" s="141" t="s">
        <v>13400</v>
      </c>
      <c r="B6699" s="142" t="s">
        <v>22074</v>
      </c>
      <c r="C6699" s="143">
        <v>3277</v>
      </c>
      <c r="D6699" s="143">
        <v>69</v>
      </c>
      <c r="E6699" s="144">
        <v>19747.11</v>
      </c>
      <c r="F6699" s="144">
        <v>3891.79</v>
      </c>
      <c r="G6699" s="144">
        <v>5807.3</v>
      </c>
      <c r="H6699" s="144">
        <v>2101.86</v>
      </c>
      <c r="I6699" s="144">
        <v>11800.95</v>
      </c>
    </row>
    <row r="6700" spans="1:9" x14ac:dyDescent="0.2">
      <c r="A6700" s="141" t="s">
        <v>13402</v>
      </c>
      <c r="B6700" s="142" t="s">
        <v>22075</v>
      </c>
      <c r="C6700" s="143">
        <v>670</v>
      </c>
      <c r="D6700" s="143">
        <v>22</v>
      </c>
      <c r="E6700" s="144">
        <v>21910.99</v>
      </c>
      <c r="F6700" s="144">
        <v>795.7</v>
      </c>
      <c r="G6700" s="144">
        <v>1851.61</v>
      </c>
      <c r="H6700" s="144">
        <v>2332.19</v>
      </c>
      <c r="I6700" s="144">
        <v>4979.5</v>
      </c>
    </row>
    <row r="6701" spans="1:9" x14ac:dyDescent="0.2">
      <c r="A6701" s="141" t="s">
        <v>13404</v>
      </c>
      <c r="B6701" s="142" t="s">
        <v>22076</v>
      </c>
      <c r="C6701" s="143">
        <v>312</v>
      </c>
      <c r="D6701" s="143">
        <v>4</v>
      </c>
      <c r="E6701" s="144">
        <v>2845.14</v>
      </c>
      <c r="F6701" s="144">
        <v>370.54</v>
      </c>
      <c r="G6701" s="144">
        <v>336.66</v>
      </c>
      <c r="H6701" s="144">
        <v>302.83</v>
      </c>
      <c r="I6701" s="144">
        <v>1010.03</v>
      </c>
    </row>
    <row r="6702" spans="1:9" x14ac:dyDescent="0.2">
      <c r="A6702" s="141" t="s">
        <v>13406</v>
      </c>
      <c r="B6702" s="142" t="s">
        <v>22077</v>
      </c>
      <c r="C6702" s="143">
        <v>18302</v>
      </c>
      <c r="D6702" s="143">
        <v>206</v>
      </c>
      <c r="E6702" s="144">
        <v>73302.789999999994</v>
      </c>
      <c r="F6702" s="144">
        <v>21735.599999999999</v>
      </c>
      <c r="G6702" s="144">
        <v>17337.740000000002</v>
      </c>
      <c r="H6702" s="144">
        <v>7802.3</v>
      </c>
      <c r="I6702" s="144">
        <v>46875.64</v>
      </c>
    </row>
    <row r="6703" spans="1:9" x14ac:dyDescent="0.2">
      <c r="A6703" s="141" t="s">
        <v>13408</v>
      </c>
      <c r="B6703" s="142" t="s">
        <v>22078</v>
      </c>
      <c r="C6703" s="143">
        <v>698</v>
      </c>
      <c r="D6703" s="143">
        <v>8</v>
      </c>
      <c r="E6703" s="144">
        <v>1718.17</v>
      </c>
      <c r="F6703" s="144">
        <v>828.95</v>
      </c>
      <c r="G6703" s="144">
        <v>673.31</v>
      </c>
      <c r="H6703" s="144">
        <v>182.88</v>
      </c>
      <c r="I6703" s="144">
        <v>1685.14</v>
      </c>
    </row>
    <row r="6704" spans="1:9" x14ac:dyDescent="0.2">
      <c r="A6704" s="141" t="s">
        <v>13410</v>
      </c>
      <c r="B6704" s="142" t="s">
        <v>22079</v>
      </c>
      <c r="C6704" s="143">
        <v>4779</v>
      </c>
      <c r="D6704" s="143">
        <v>80</v>
      </c>
      <c r="E6704" s="144">
        <v>168872.53</v>
      </c>
      <c r="F6704" s="144">
        <v>5675.58</v>
      </c>
      <c r="G6704" s="144">
        <v>6733.1</v>
      </c>
      <c r="H6704" s="144">
        <v>17974.66</v>
      </c>
      <c r="I6704" s="144">
        <v>30383.34</v>
      </c>
    </row>
    <row r="6705" spans="1:9" x14ac:dyDescent="0.2">
      <c r="A6705" s="141" t="s">
        <v>13412</v>
      </c>
      <c r="B6705" s="142" t="s">
        <v>22080</v>
      </c>
      <c r="C6705" s="143">
        <v>912</v>
      </c>
      <c r="D6705" s="143">
        <v>11</v>
      </c>
      <c r="E6705" s="144">
        <v>1993.22</v>
      </c>
      <c r="F6705" s="144">
        <v>1083.0999999999999</v>
      </c>
      <c r="G6705" s="144">
        <v>925.8</v>
      </c>
      <c r="H6705" s="144">
        <v>212.16</v>
      </c>
      <c r="I6705" s="144">
        <v>2221.06</v>
      </c>
    </row>
    <row r="6706" spans="1:9" x14ac:dyDescent="0.2">
      <c r="A6706" s="141" t="s">
        <v>13414</v>
      </c>
      <c r="B6706" s="142" t="s">
        <v>22081</v>
      </c>
      <c r="C6706" s="143">
        <v>1491</v>
      </c>
      <c r="D6706" s="143">
        <v>24</v>
      </c>
      <c r="E6706" s="144">
        <v>9295.34</v>
      </c>
      <c r="F6706" s="144">
        <v>1770.72</v>
      </c>
      <c r="G6706" s="144">
        <v>2019.93</v>
      </c>
      <c r="H6706" s="144">
        <v>989.39</v>
      </c>
      <c r="I6706" s="144">
        <v>4780.04</v>
      </c>
    </row>
    <row r="6707" spans="1:9" x14ac:dyDescent="0.2">
      <c r="A6707" s="141" t="s">
        <v>13416</v>
      </c>
      <c r="B6707" s="142" t="s">
        <v>22082</v>
      </c>
      <c r="C6707" s="143">
        <v>114</v>
      </c>
      <c r="D6707" s="143">
        <v>6</v>
      </c>
      <c r="E6707" s="144">
        <v>1224.56</v>
      </c>
      <c r="F6707" s="144">
        <v>135.38</v>
      </c>
      <c r="G6707" s="144">
        <v>504.98</v>
      </c>
      <c r="H6707" s="144">
        <v>130.34</v>
      </c>
      <c r="I6707" s="144">
        <v>770.7</v>
      </c>
    </row>
    <row r="6708" spans="1:9" x14ac:dyDescent="0.2">
      <c r="A6708" s="141" t="s">
        <v>13418</v>
      </c>
      <c r="B6708" s="142" t="s">
        <v>22083</v>
      </c>
      <c r="C6708" s="143">
        <v>3563</v>
      </c>
      <c r="D6708" s="143">
        <v>33</v>
      </c>
      <c r="E6708" s="144">
        <v>7230.64</v>
      </c>
      <c r="F6708" s="144">
        <v>4231.45</v>
      </c>
      <c r="G6708" s="144">
        <v>2777.41</v>
      </c>
      <c r="H6708" s="144">
        <v>769.62</v>
      </c>
      <c r="I6708" s="144">
        <v>7778.48</v>
      </c>
    </row>
    <row r="6709" spans="1:9" x14ac:dyDescent="0.2">
      <c r="A6709" s="141" t="s">
        <v>13420</v>
      </c>
      <c r="B6709" s="142" t="s">
        <v>22084</v>
      </c>
      <c r="C6709" s="143">
        <v>2563</v>
      </c>
      <c r="D6709" s="143">
        <v>43</v>
      </c>
      <c r="E6709" s="144">
        <v>10966.24</v>
      </c>
      <c r="F6709" s="144">
        <v>3043.84</v>
      </c>
      <c r="G6709" s="144">
        <v>3619.05</v>
      </c>
      <c r="H6709" s="144">
        <v>1167.24</v>
      </c>
      <c r="I6709" s="144">
        <v>7830.13</v>
      </c>
    </row>
    <row r="6710" spans="1:9" x14ac:dyDescent="0.2">
      <c r="A6710" s="141" t="s">
        <v>13422</v>
      </c>
      <c r="B6710" s="142" t="s">
        <v>22085</v>
      </c>
      <c r="C6710" s="143">
        <v>959</v>
      </c>
      <c r="D6710" s="143">
        <v>6</v>
      </c>
      <c r="E6710" s="144">
        <v>1080.49</v>
      </c>
      <c r="F6710" s="144">
        <v>1138.92</v>
      </c>
      <c r="G6710" s="144">
        <v>504.98</v>
      </c>
      <c r="H6710" s="144">
        <v>115.01</v>
      </c>
      <c r="I6710" s="144">
        <v>1758.91</v>
      </c>
    </row>
    <row r="6711" spans="1:9" x14ac:dyDescent="0.2">
      <c r="A6711" s="141" t="s">
        <v>13424</v>
      </c>
      <c r="B6711" s="142" t="s">
        <v>22086</v>
      </c>
      <c r="C6711" s="143">
        <v>1011</v>
      </c>
      <c r="D6711" s="143">
        <v>6</v>
      </c>
      <c r="E6711" s="144">
        <v>1352.33</v>
      </c>
      <c r="F6711" s="144">
        <v>1200.67</v>
      </c>
      <c r="G6711" s="144">
        <v>504.98</v>
      </c>
      <c r="H6711" s="144">
        <v>143.94</v>
      </c>
      <c r="I6711" s="144">
        <v>1849.59</v>
      </c>
    </row>
    <row r="6712" spans="1:9" x14ac:dyDescent="0.2">
      <c r="A6712" s="141" t="s">
        <v>13426</v>
      </c>
      <c r="B6712" s="142" t="s">
        <v>22087</v>
      </c>
      <c r="C6712" s="143">
        <v>7502</v>
      </c>
      <c r="D6712" s="143">
        <v>120</v>
      </c>
      <c r="E6712" s="144">
        <v>59287.18</v>
      </c>
      <c r="F6712" s="144">
        <v>8909.43</v>
      </c>
      <c r="G6712" s="144">
        <v>10099.66</v>
      </c>
      <c r="H6712" s="144">
        <v>6310.48</v>
      </c>
      <c r="I6712" s="144">
        <v>25319.57</v>
      </c>
    </row>
    <row r="6713" spans="1:9" x14ac:dyDescent="0.2">
      <c r="A6713" s="141" t="s">
        <v>13428</v>
      </c>
      <c r="B6713" s="142" t="s">
        <v>22088</v>
      </c>
      <c r="C6713" s="143">
        <v>3793</v>
      </c>
      <c r="D6713" s="143">
        <v>36</v>
      </c>
      <c r="E6713" s="144">
        <v>8093.9</v>
      </c>
      <c r="F6713" s="144">
        <v>4504.6000000000004</v>
      </c>
      <c r="G6713" s="144">
        <v>3029.9</v>
      </c>
      <c r="H6713" s="144">
        <v>861.51</v>
      </c>
      <c r="I6713" s="144">
        <v>8396.01</v>
      </c>
    </row>
    <row r="6714" spans="1:9" x14ac:dyDescent="0.2">
      <c r="A6714" s="141" t="s">
        <v>13430</v>
      </c>
      <c r="B6714" s="142" t="s">
        <v>22089</v>
      </c>
      <c r="C6714" s="143">
        <v>2025</v>
      </c>
      <c r="D6714" s="143">
        <v>61</v>
      </c>
      <c r="E6714" s="144">
        <v>28538.43</v>
      </c>
      <c r="F6714" s="144">
        <v>2404.9</v>
      </c>
      <c r="G6714" s="144">
        <v>5133.99</v>
      </c>
      <c r="H6714" s="144">
        <v>3037.61</v>
      </c>
      <c r="I6714" s="144">
        <v>10576.5</v>
      </c>
    </row>
    <row r="6715" spans="1:9" x14ac:dyDescent="0.2">
      <c r="A6715" s="141" t="s">
        <v>13432</v>
      </c>
      <c r="B6715" s="142" t="s">
        <v>22090</v>
      </c>
      <c r="C6715" s="143">
        <v>694</v>
      </c>
      <c r="D6715" s="143">
        <v>23</v>
      </c>
      <c r="E6715" s="144">
        <v>10340.32</v>
      </c>
      <c r="F6715" s="144">
        <v>824.2</v>
      </c>
      <c r="G6715" s="144">
        <v>1935.77</v>
      </c>
      <c r="H6715" s="144">
        <v>1100.6199999999999</v>
      </c>
      <c r="I6715" s="144">
        <v>3860.59</v>
      </c>
    </row>
    <row r="6716" spans="1:9" x14ac:dyDescent="0.2">
      <c r="A6716" s="141" t="s">
        <v>13434</v>
      </c>
      <c r="B6716" s="142" t="s">
        <v>22091</v>
      </c>
      <c r="C6716" s="143">
        <v>1035</v>
      </c>
      <c r="D6716" s="143">
        <v>8</v>
      </c>
      <c r="E6716" s="144">
        <v>1358.65</v>
      </c>
      <c r="F6716" s="144">
        <v>1229.18</v>
      </c>
      <c r="G6716" s="144">
        <v>673.31</v>
      </c>
      <c r="H6716" s="144">
        <v>144.62</v>
      </c>
      <c r="I6716" s="144">
        <v>2047.11</v>
      </c>
    </row>
    <row r="6717" spans="1:9" x14ac:dyDescent="0.2">
      <c r="A6717" s="141" t="s">
        <v>13436</v>
      </c>
      <c r="B6717" s="142" t="s">
        <v>22092</v>
      </c>
      <c r="C6717" s="143">
        <v>75970</v>
      </c>
      <c r="D6717" s="143">
        <v>953</v>
      </c>
      <c r="E6717" s="144">
        <v>568558.17000000004</v>
      </c>
      <c r="F6717" s="144">
        <v>90222.58</v>
      </c>
      <c r="G6717" s="144">
        <v>80208.12</v>
      </c>
      <c r="H6717" s="144">
        <v>60516.9</v>
      </c>
      <c r="I6717" s="144">
        <v>230947.6</v>
      </c>
    </row>
    <row r="6718" spans="1:9" x14ac:dyDescent="0.2">
      <c r="A6718" s="141" t="s">
        <v>13438</v>
      </c>
      <c r="B6718" s="142" t="s">
        <v>22093</v>
      </c>
      <c r="C6718" s="143">
        <v>2785</v>
      </c>
      <c r="D6718" s="143">
        <v>47</v>
      </c>
      <c r="E6718" s="144">
        <v>10922.56</v>
      </c>
      <c r="F6718" s="144">
        <v>3307.49</v>
      </c>
      <c r="G6718" s="144">
        <v>3955.7</v>
      </c>
      <c r="H6718" s="144">
        <v>1162.5899999999999</v>
      </c>
      <c r="I6718" s="144">
        <v>8425.7800000000007</v>
      </c>
    </row>
    <row r="6719" spans="1:9" x14ac:dyDescent="0.2">
      <c r="A6719" s="141" t="s">
        <v>13440</v>
      </c>
      <c r="B6719" s="142" t="s">
        <v>22094</v>
      </c>
      <c r="C6719" s="143">
        <v>541</v>
      </c>
      <c r="D6719" s="143">
        <v>16</v>
      </c>
      <c r="E6719" s="144">
        <v>5180.47</v>
      </c>
      <c r="F6719" s="144">
        <v>642.5</v>
      </c>
      <c r="G6719" s="144">
        <v>1346.62</v>
      </c>
      <c r="H6719" s="144">
        <v>551.41</v>
      </c>
      <c r="I6719" s="144">
        <v>2540.5300000000002</v>
      </c>
    </row>
    <row r="6720" spans="1:9" x14ac:dyDescent="0.2">
      <c r="A6720" s="141" t="s">
        <v>13442</v>
      </c>
      <c r="B6720" s="142" t="s">
        <v>22095</v>
      </c>
      <c r="C6720" s="143">
        <v>3501</v>
      </c>
      <c r="D6720" s="143">
        <v>35</v>
      </c>
      <c r="E6720" s="144">
        <v>8062.74</v>
      </c>
      <c r="F6720" s="144">
        <v>4157.82</v>
      </c>
      <c r="G6720" s="144">
        <v>2945.74</v>
      </c>
      <c r="H6720" s="144">
        <v>858.19</v>
      </c>
      <c r="I6720" s="144">
        <v>7961.75</v>
      </c>
    </row>
    <row r="6721" spans="1:9" x14ac:dyDescent="0.2">
      <c r="A6721" s="141" t="s">
        <v>13444</v>
      </c>
      <c r="B6721" s="142" t="s">
        <v>22096</v>
      </c>
      <c r="C6721" s="143">
        <v>13027</v>
      </c>
      <c r="D6721" s="143">
        <v>119</v>
      </c>
      <c r="E6721" s="144">
        <v>31034.720000000001</v>
      </c>
      <c r="F6721" s="144">
        <v>15470.97</v>
      </c>
      <c r="G6721" s="144">
        <v>10015.5</v>
      </c>
      <c r="H6721" s="144">
        <v>3303.31</v>
      </c>
      <c r="I6721" s="144">
        <v>28789.78</v>
      </c>
    </row>
    <row r="6722" spans="1:9" x14ac:dyDescent="0.2">
      <c r="A6722" s="141" t="s">
        <v>13446</v>
      </c>
      <c r="B6722" s="142" t="s">
        <v>22097</v>
      </c>
      <c r="C6722" s="143">
        <v>3714</v>
      </c>
      <c r="D6722" s="143">
        <v>71</v>
      </c>
      <c r="E6722" s="144">
        <v>21579.23</v>
      </c>
      <c r="F6722" s="144">
        <v>4410.78</v>
      </c>
      <c r="G6722" s="144">
        <v>5975.63</v>
      </c>
      <c r="H6722" s="144">
        <v>2296.88</v>
      </c>
      <c r="I6722" s="144">
        <v>12683.29</v>
      </c>
    </row>
    <row r="6723" spans="1:9" x14ac:dyDescent="0.2">
      <c r="A6723" s="141" t="s">
        <v>13448</v>
      </c>
      <c r="B6723" s="142" t="s">
        <v>22098</v>
      </c>
      <c r="C6723" s="143">
        <v>281</v>
      </c>
      <c r="D6723" s="143">
        <v>7</v>
      </c>
      <c r="E6723" s="144">
        <v>1333.71</v>
      </c>
      <c r="F6723" s="144">
        <v>333.72</v>
      </c>
      <c r="G6723" s="144">
        <v>589.14</v>
      </c>
      <c r="H6723" s="144">
        <v>141.96</v>
      </c>
      <c r="I6723" s="144">
        <v>1064.82</v>
      </c>
    </row>
    <row r="6724" spans="1:9" x14ac:dyDescent="0.2">
      <c r="A6724" s="141" t="s">
        <v>13450</v>
      </c>
      <c r="B6724" s="142" t="s">
        <v>22099</v>
      </c>
      <c r="C6724" s="143">
        <v>459</v>
      </c>
      <c r="D6724" s="143">
        <v>20</v>
      </c>
      <c r="E6724" s="144">
        <v>17802.189999999999</v>
      </c>
      <c r="F6724" s="144">
        <v>545.11</v>
      </c>
      <c r="G6724" s="144">
        <v>1683.28</v>
      </c>
      <c r="H6724" s="144">
        <v>1894.85</v>
      </c>
      <c r="I6724" s="144">
        <v>4123.24</v>
      </c>
    </row>
    <row r="6725" spans="1:9" x14ac:dyDescent="0.2">
      <c r="A6725" s="141" t="s">
        <v>13452</v>
      </c>
      <c r="B6725" s="142" t="s">
        <v>22100</v>
      </c>
      <c r="C6725" s="143">
        <v>5938</v>
      </c>
      <c r="D6725" s="143">
        <v>101</v>
      </c>
      <c r="E6725" s="144">
        <v>38716.61</v>
      </c>
      <c r="F6725" s="144">
        <v>7052.02</v>
      </c>
      <c r="G6725" s="144">
        <v>8500.5400000000009</v>
      </c>
      <c r="H6725" s="144">
        <v>4120.97</v>
      </c>
      <c r="I6725" s="144">
        <v>19673.53</v>
      </c>
    </row>
    <row r="6726" spans="1:9" x14ac:dyDescent="0.2">
      <c r="A6726" s="141" t="s">
        <v>13454</v>
      </c>
      <c r="B6726" s="142" t="s">
        <v>22101</v>
      </c>
      <c r="C6726" s="143">
        <v>547</v>
      </c>
      <c r="D6726" s="143">
        <v>18</v>
      </c>
      <c r="E6726" s="144">
        <v>3452.31</v>
      </c>
      <c r="F6726" s="144">
        <v>649.62</v>
      </c>
      <c r="G6726" s="144">
        <v>1514.95</v>
      </c>
      <c r="H6726" s="144">
        <v>367.46</v>
      </c>
      <c r="I6726" s="144">
        <v>2532.0300000000002</v>
      </c>
    </row>
    <row r="6727" spans="1:9" x14ac:dyDescent="0.2">
      <c r="A6727" s="141" t="s">
        <v>13456</v>
      </c>
      <c r="B6727" s="142" t="s">
        <v>22102</v>
      </c>
      <c r="C6727" s="143">
        <v>524</v>
      </c>
      <c r="D6727" s="143">
        <v>11</v>
      </c>
      <c r="E6727" s="144">
        <v>3712.74</v>
      </c>
      <c r="F6727" s="144">
        <v>622.29999999999995</v>
      </c>
      <c r="G6727" s="144">
        <v>925.8</v>
      </c>
      <c r="H6727" s="144">
        <v>395.18</v>
      </c>
      <c r="I6727" s="144">
        <v>1943.28</v>
      </c>
    </row>
    <row r="6728" spans="1:9" x14ac:dyDescent="0.2">
      <c r="A6728" s="141" t="s">
        <v>13458</v>
      </c>
      <c r="B6728" s="142" t="s">
        <v>22103</v>
      </c>
      <c r="C6728" s="143">
        <v>795</v>
      </c>
      <c r="D6728" s="143">
        <v>13</v>
      </c>
      <c r="E6728" s="144">
        <v>2168.94</v>
      </c>
      <c r="F6728" s="144">
        <v>944.15</v>
      </c>
      <c r="G6728" s="144">
        <v>1094.1300000000001</v>
      </c>
      <c r="H6728" s="144">
        <v>230.86</v>
      </c>
      <c r="I6728" s="144">
        <v>2269.14</v>
      </c>
    </row>
    <row r="6729" spans="1:9" x14ac:dyDescent="0.2">
      <c r="A6729" s="141" t="s">
        <v>13460</v>
      </c>
      <c r="B6729" s="142" t="s">
        <v>22104</v>
      </c>
      <c r="C6729" s="143">
        <v>5771</v>
      </c>
      <c r="D6729" s="143">
        <v>91</v>
      </c>
      <c r="E6729" s="144">
        <v>50804.58</v>
      </c>
      <c r="F6729" s="144">
        <v>6853.69</v>
      </c>
      <c r="G6729" s="144">
        <v>7658.9</v>
      </c>
      <c r="H6729" s="144">
        <v>5407.6</v>
      </c>
      <c r="I6729" s="144">
        <v>19920.189999999999</v>
      </c>
    </row>
    <row r="6730" spans="1:9" x14ac:dyDescent="0.2">
      <c r="A6730" s="141" t="s">
        <v>13462</v>
      </c>
      <c r="B6730" s="142" t="s">
        <v>22105</v>
      </c>
      <c r="C6730" s="143">
        <v>772</v>
      </c>
      <c r="D6730" s="143">
        <v>12</v>
      </c>
      <c r="E6730" s="144">
        <v>74626.259999999995</v>
      </c>
      <c r="F6730" s="144">
        <v>916.83</v>
      </c>
      <c r="G6730" s="144">
        <v>1009.97</v>
      </c>
      <c r="H6730" s="144">
        <v>7943.16</v>
      </c>
      <c r="I6730" s="144">
        <v>9869.9599999999991</v>
      </c>
    </row>
    <row r="6731" spans="1:9" x14ac:dyDescent="0.2">
      <c r="A6731" s="141" t="s">
        <v>13464</v>
      </c>
      <c r="B6731" s="142" t="s">
        <v>22106</v>
      </c>
      <c r="C6731" s="143">
        <v>29459</v>
      </c>
      <c r="D6731" s="143">
        <v>491</v>
      </c>
      <c r="E6731" s="144">
        <v>212158.14</v>
      </c>
      <c r="F6731" s="144">
        <v>34985.74</v>
      </c>
      <c r="G6731" s="144">
        <v>41324.44</v>
      </c>
      <c r="H6731" s="144">
        <v>22581.95</v>
      </c>
      <c r="I6731" s="144">
        <v>98892.13</v>
      </c>
    </row>
    <row r="6732" spans="1:9" x14ac:dyDescent="0.2">
      <c r="A6732" s="141" t="s">
        <v>13466</v>
      </c>
      <c r="B6732" s="142" t="s">
        <v>22107</v>
      </c>
      <c r="C6732" s="143">
        <v>2256</v>
      </c>
      <c r="D6732" s="143">
        <v>68</v>
      </c>
      <c r="E6732" s="144">
        <v>13791.44</v>
      </c>
      <c r="F6732" s="144">
        <v>2679.24</v>
      </c>
      <c r="G6732" s="144">
        <v>5723.14</v>
      </c>
      <c r="H6732" s="144">
        <v>1467.95</v>
      </c>
      <c r="I6732" s="144">
        <v>9870.33</v>
      </c>
    </row>
    <row r="6733" spans="1:9" x14ac:dyDescent="0.2">
      <c r="A6733" s="141" t="s">
        <v>13468</v>
      </c>
      <c r="B6733" s="142" t="s">
        <v>22108</v>
      </c>
      <c r="C6733" s="143">
        <v>23648</v>
      </c>
      <c r="D6733" s="143">
        <v>266</v>
      </c>
      <c r="E6733" s="144">
        <v>231880.6</v>
      </c>
      <c r="F6733" s="144">
        <v>28084.55</v>
      </c>
      <c r="G6733" s="144">
        <v>22387.58</v>
      </c>
      <c r="H6733" s="144">
        <v>24681.19</v>
      </c>
      <c r="I6733" s="144">
        <v>75153.320000000007</v>
      </c>
    </row>
    <row r="6734" spans="1:9" x14ac:dyDescent="0.2">
      <c r="A6734" s="141" t="s">
        <v>13470</v>
      </c>
      <c r="B6734" s="142" t="s">
        <v>22109</v>
      </c>
      <c r="C6734" s="143">
        <v>2027</v>
      </c>
      <c r="D6734" s="143">
        <v>59</v>
      </c>
      <c r="E6734" s="144">
        <v>22733.1</v>
      </c>
      <c r="F6734" s="144">
        <v>2407.2800000000002</v>
      </c>
      <c r="G6734" s="144">
        <v>4965.66</v>
      </c>
      <c r="H6734" s="144">
        <v>2419.6999999999998</v>
      </c>
      <c r="I6734" s="144">
        <v>9792.64</v>
      </c>
    </row>
    <row r="6735" spans="1:9" x14ac:dyDescent="0.2">
      <c r="A6735" s="141" t="s">
        <v>13472</v>
      </c>
      <c r="B6735" s="142" t="s">
        <v>22110</v>
      </c>
      <c r="C6735" s="143">
        <v>531</v>
      </c>
      <c r="D6735" s="143">
        <v>17</v>
      </c>
      <c r="E6735" s="144">
        <v>1766.33</v>
      </c>
      <c r="F6735" s="144">
        <v>630.62</v>
      </c>
      <c r="G6735" s="144">
        <v>1430.78</v>
      </c>
      <c r="H6735" s="144">
        <v>188.01</v>
      </c>
      <c r="I6735" s="144">
        <v>2249.41</v>
      </c>
    </row>
    <row r="6736" spans="1:9" x14ac:dyDescent="0.2">
      <c r="A6736" s="141" t="s">
        <v>13474</v>
      </c>
      <c r="B6736" s="142" t="s">
        <v>22111</v>
      </c>
      <c r="C6736" s="143">
        <v>2315</v>
      </c>
      <c r="D6736" s="143">
        <v>30</v>
      </c>
      <c r="E6736" s="144">
        <v>13281.73</v>
      </c>
      <c r="F6736" s="144">
        <v>2749.31</v>
      </c>
      <c r="G6736" s="144">
        <v>2524.91</v>
      </c>
      <c r="H6736" s="144">
        <v>1413.7</v>
      </c>
      <c r="I6736" s="144">
        <v>6687.92</v>
      </c>
    </row>
    <row r="6737" spans="1:9" x14ac:dyDescent="0.2">
      <c r="A6737" s="141" t="s">
        <v>13476</v>
      </c>
      <c r="B6737" s="142" t="s">
        <v>22112</v>
      </c>
      <c r="C6737" s="143">
        <v>912</v>
      </c>
      <c r="D6737" s="143">
        <v>13</v>
      </c>
      <c r="E6737" s="144">
        <v>2324.92</v>
      </c>
      <c r="F6737" s="144">
        <v>1083.0999999999999</v>
      </c>
      <c r="G6737" s="144">
        <v>1094.1300000000001</v>
      </c>
      <c r="H6737" s="144">
        <v>247.46</v>
      </c>
      <c r="I6737" s="144">
        <v>2424.69</v>
      </c>
    </row>
    <row r="6738" spans="1:9" x14ac:dyDescent="0.2">
      <c r="A6738" s="141" t="s">
        <v>13478</v>
      </c>
      <c r="B6738" s="142" t="s">
        <v>22113</v>
      </c>
      <c r="C6738" s="143">
        <v>124</v>
      </c>
      <c r="D6738" s="143">
        <v>1</v>
      </c>
      <c r="E6738" s="144">
        <v>186.61</v>
      </c>
      <c r="F6738" s="144">
        <v>147.26</v>
      </c>
      <c r="G6738" s="144">
        <v>84.16</v>
      </c>
      <c r="H6738" s="144">
        <v>19.86</v>
      </c>
      <c r="I6738" s="144">
        <v>251.28</v>
      </c>
    </row>
    <row r="6739" spans="1:9" x14ac:dyDescent="0.2">
      <c r="A6739" s="141" t="s">
        <v>13480</v>
      </c>
      <c r="B6739" s="142" t="s">
        <v>22114</v>
      </c>
      <c r="C6739" s="143">
        <v>557</v>
      </c>
      <c r="D6739" s="143">
        <v>17</v>
      </c>
      <c r="E6739" s="144">
        <v>4960.8100000000004</v>
      </c>
      <c r="F6739" s="144">
        <v>661.5</v>
      </c>
      <c r="G6739" s="144">
        <v>1430.78</v>
      </c>
      <c r="H6739" s="144">
        <v>528.02</v>
      </c>
      <c r="I6739" s="144">
        <v>2620.3000000000002</v>
      </c>
    </row>
    <row r="6740" spans="1:9" x14ac:dyDescent="0.2">
      <c r="A6740" s="141" t="s">
        <v>13482</v>
      </c>
      <c r="B6740" s="142" t="s">
        <v>22115</v>
      </c>
      <c r="C6740" s="143">
        <v>1056</v>
      </c>
      <c r="D6740" s="143">
        <v>22</v>
      </c>
      <c r="E6740" s="144">
        <v>4349.5</v>
      </c>
      <c r="F6740" s="144">
        <v>1254.1099999999999</v>
      </c>
      <c r="G6740" s="144">
        <v>1851.61</v>
      </c>
      <c r="H6740" s="144">
        <v>462.96</v>
      </c>
      <c r="I6740" s="144">
        <v>3568.68</v>
      </c>
    </row>
    <row r="6741" spans="1:9" x14ac:dyDescent="0.2">
      <c r="A6741" s="141" t="s">
        <v>13484</v>
      </c>
      <c r="B6741" s="142" t="s">
        <v>22116</v>
      </c>
      <c r="C6741" s="143">
        <v>1169</v>
      </c>
      <c r="D6741" s="143">
        <v>34</v>
      </c>
      <c r="E6741" s="144">
        <v>6675.86</v>
      </c>
      <c r="F6741" s="144">
        <v>1388.31</v>
      </c>
      <c r="G6741" s="144">
        <v>2861.57</v>
      </c>
      <c r="H6741" s="144">
        <v>710.58</v>
      </c>
      <c r="I6741" s="144">
        <v>4960.46</v>
      </c>
    </row>
    <row r="6742" spans="1:9" x14ac:dyDescent="0.2">
      <c r="A6742" s="141" t="s">
        <v>13486</v>
      </c>
      <c r="B6742" s="142" t="s">
        <v>22117</v>
      </c>
      <c r="C6742" s="143">
        <v>2651</v>
      </c>
      <c r="D6742" s="143">
        <v>48</v>
      </c>
      <c r="E6742" s="144">
        <v>9487.25</v>
      </c>
      <c r="F6742" s="144">
        <v>3148.35</v>
      </c>
      <c r="G6742" s="144">
        <v>4039.86</v>
      </c>
      <c r="H6742" s="144">
        <v>1009.82</v>
      </c>
      <c r="I6742" s="144">
        <v>8198.0300000000007</v>
      </c>
    </row>
    <row r="6743" spans="1:9" x14ac:dyDescent="0.2">
      <c r="A6743" s="141" t="s">
        <v>13488</v>
      </c>
      <c r="B6743" s="142" t="s">
        <v>22118</v>
      </c>
      <c r="C6743" s="143">
        <v>3687</v>
      </c>
      <c r="D6743" s="143">
        <v>47</v>
      </c>
      <c r="E6743" s="144">
        <v>14751.19</v>
      </c>
      <c r="F6743" s="144">
        <v>4378.71</v>
      </c>
      <c r="G6743" s="144">
        <v>3955.7</v>
      </c>
      <c r="H6743" s="144">
        <v>1570.1</v>
      </c>
      <c r="I6743" s="144">
        <v>9904.51</v>
      </c>
    </row>
    <row r="6744" spans="1:9" x14ac:dyDescent="0.2">
      <c r="A6744" s="141" t="s">
        <v>13490</v>
      </c>
      <c r="B6744" s="142" t="s">
        <v>22119</v>
      </c>
      <c r="C6744" s="143">
        <v>1338</v>
      </c>
      <c r="D6744" s="143">
        <v>21</v>
      </c>
      <c r="E6744" s="144">
        <v>4561.82</v>
      </c>
      <c r="F6744" s="144">
        <v>1589.02</v>
      </c>
      <c r="G6744" s="144">
        <v>1767.44</v>
      </c>
      <c r="H6744" s="144">
        <v>485.56</v>
      </c>
      <c r="I6744" s="144">
        <v>3842.02</v>
      </c>
    </row>
    <row r="6745" spans="1:9" x14ac:dyDescent="0.2">
      <c r="A6745" s="141" t="s">
        <v>13492</v>
      </c>
      <c r="B6745" s="142" t="s">
        <v>22120</v>
      </c>
      <c r="C6745" s="143">
        <v>31287</v>
      </c>
      <c r="D6745" s="143">
        <v>429</v>
      </c>
      <c r="E6745" s="144">
        <v>298834.43</v>
      </c>
      <c r="F6745" s="144">
        <v>37156.699999999997</v>
      </c>
      <c r="G6745" s="144">
        <v>36106.28</v>
      </c>
      <c r="H6745" s="144">
        <v>31807.7</v>
      </c>
      <c r="I6745" s="144">
        <v>105070.68</v>
      </c>
    </row>
    <row r="6746" spans="1:9" x14ac:dyDescent="0.2">
      <c r="A6746" s="141" t="s">
        <v>13494</v>
      </c>
      <c r="B6746" s="142" t="s">
        <v>22121</v>
      </c>
      <c r="C6746" s="143">
        <v>2452</v>
      </c>
      <c r="D6746" s="143">
        <v>39</v>
      </c>
      <c r="E6746" s="144">
        <v>16237.22</v>
      </c>
      <c r="F6746" s="144">
        <v>2912.02</v>
      </c>
      <c r="G6746" s="144">
        <v>3282.39</v>
      </c>
      <c r="H6746" s="144">
        <v>1728.28</v>
      </c>
      <c r="I6746" s="144">
        <v>7922.69</v>
      </c>
    </row>
    <row r="6747" spans="1:9" x14ac:dyDescent="0.2">
      <c r="A6747" s="141" t="s">
        <v>13496</v>
      </c>
      <c r="B6747" s="142" t="s">
        <v>22122</v>
      </c>
      <c r="C6747" s="143">
        <v>1894</v>
      </c>
      <c r="D6747" s="143">
        <v>40</v>
      </c>
      <c r="E6747" s="144">
        <v>50373.05</v>
      </c>
      <c r="F6747" s="144">
        <v>2249.33</v>
      </c>
      <c r="G6747" s="144">
        <v>3366.55</v>
      </c>
      <c r="H6747" s="144">
        <v>5361.67</v>
      </c>
      <c r="I6747" s="144">
        <v>10977.55</v>
      </c>
    </row>
    <row r="6748" spans="1:9" x14ac:dyDescent="0.2">
      <c r="A6748" s="141" t="s">
        <v>13498</v>
      </c>
      <c r="B6748" s="142" t="s">
        <v>22123</v>
      </c>
      <c r="C6748" s="143">
        <v>1632</v>
      </c>
      <c r="D6748" s="143">
        <v>84</v>
      </c>
      <c r="E6748" s="144">
        <v>20644.77</v>
      </c>
      <c r="F6748" s="144">
        <v>1938.18</v>
      </c>
      <c r="G6748" s="144">
        <v>7069.76</v>
      </c>
      <c r="H6748" s="144">
        <v>2197.42</v>
      </c>
      <c r="I6748" s="144">
        <v>11205.36</v>
      </c>
    </row>
    <row r="6749" spans="1:9" x14ac:dyDescent="0.2">
      <c r="A6749" s="141" t="s">
        <v>13500</v>
      </c>
      <c r="B6749" s="142" t="s">
        <v>22124</v>
      </c>
      <c r="C6749" s="143">
        <v>2574</v>
      </c>
      <c r="D6749" s="143">
        <v>141</v>
      </c>
      <c r="E6749" s="144">
        <v>88699.520000000004</v>
      </c>
      <c r="F6749" s="144">
        <v>3056.9</v>
      </c>
      <c r="G6749" s="144">
        <v>11867.1</v>
      </c>
      <c r="H6749" s="144">
        <v>9441.11</v>
      </c>
      <c r="I6749" s="144">
        <v>24365.11</v>
      </c>
    </row>
    <row r="6750" spans="1:9" x14ac:dyDescent="0.2">
      <c r="A6750" s="141" t="s">
        <v>13502</v>
      </c>
      <c r="B6750" s="142" t="s">
        <v>22125</v>
      </c>
      <c r="C6750" s="143">
        <v>16132</v>
      </c>
      <c r="D6750" s="143">
        <v>166</v>
      </c>
      <c r="E6750" s="144">
        <v>55497.24</v>
      </c>
      <c r="F6750" s="144">
        <v>19158.5</v>
      </c>
      <c r="G6750" s="144">
        <v>13971.19</v>
      </c>
      <c r="H6750" s="144">
        <v>5907.08</v>
      </c>
      <c r="I6750" s="144">
        <v>39036.769999999997</v>
      </c>
    </row>
    <row r="6751" spans="1:9" x14ac:dyDescent="0.2">
      <c r="A6751" s="141" t="s">
        <v>13504</v>
      </c>
      <c r="B6751" s="142" t="s">
        <v>22126</v>
      </c>
      <c r="C6751" s="143">
        <v>9845</v>
      </c>
      <c r="D6751" s="143">
        <v>262</v>
      </c>
      <c r="E6751" s="144">
        <v>130811.87</v>
      </c>
      <c r="F6751" s="144">
        <v>11692</v>
      </c>
      <c r="G6751" s="144">
        <v>22050.92</v>
      </c>
      <c r="H6751" s="144">
        <v>13923.51</v>
      </c>
      <c r="I6751" s="144">
        <v>47666.43</v>
      </c>
    </row>
    <row r="6752" spans="1:9" x14ac:dyDescent="0.2">
      <c r="A6752" s="141" t="s">
        <v>13506</v>
      </c>
      <c r="B6752" s="142" t="s">
        <v>22127</v>
      </c>
      <c r="C6752" s="143">
        <v>10926</v>
      </c>
      <c r="D6752" s="143">
        <v>95</v>
      </c>
      <c r="E6752" s="144">
        <v>44462.65</v>
      </c>
      <c r="F6752" s="144">
        <v>12975.81</v>
      </c>
      <c r="G6752" s="144">
        <v>7995.56</v>
      </c>
      <c r="H6752" s="144">
        <v>4732.57</v>
      </c>
      <c r="I6752" s="144">
        <v>25703.94</v>
      </c>
    </row>
    <row r="6753" spans="1:9" x14ac:dyDescent="0.2">
      <c r="A6753" s="141" t="s">
        <v>13508</v>
      </c>
      <c r="B6753" s="142" t="s">
        <v>22128</v>
      </c>
      <c r="C6753" s="143">
        <v>341</v>
      </c>
      <c r="D6753" s="143">
        <v>3</v>
      </c>
      <c r="E6753" s="144">
        <v>46251.15</v>
      </c>
      <c r="F6753" s="144">
        <v>404.98</v>
      </c>
      <c r="G6753" s="144">
        <v>252.49</v>
      </c>
      <c r="H6753" s="144">
        <v>4922.9399999999996</v>
      </c>
      <c r="I6753" s="144">
        <v>5580.41</v>
      </c>
    </row>
    <row r="6754" spans="1:9" x14ac:dyDescent="0.2">
      <c r="A6754" s="141" t="s">
        <v>13510</v>
      </c>
      <c r="B6754" s="142" t="s">
        <v>22129</v>
      </c>
      <c r="C6754" s="143">
        <v>2740</v>
      </c>
      <c r="D6754" s="143">
        <v>52</v>
      </c>
      <c r="E6754" s="144">
        <v>22356.880000000001</v>
      </c>
      <c r="F6754" s="144">
        <v>3254.05</v>
      </c>
      <c r="G6754" s="144">
        <v>4376.5200000000004</v>
      </c>
      <c r="H6754" s="144">
        <v>2379.65</v>
      </c>
      <c r="I6754" s="144">
        <v>10010.219999999999</v>
      </c>
    </row>
    <row r="6755" spans="1:9" x14ac:dyDescent="0.2">
      <c r="A6755" s="141" t="s">
        <v>13512</v>
      </c>
      <c r="B6755" s="142" t="s">
        <v>22130</v>
      </c>
      <c r="C6755" s="143">
        <v>44320</v>
      </c>
      <c r="D6755" s="143">
        <v>255</v>
      </c>
      <c r="E6755" s="144">
        <v>118541.54</v>
      </c>
      <c r="F6755" s="144">
        <v>52634.78</v>
      </c>
      <c r="G6755" s="144">
        <v>21461.78</v>
      </c>
      <c r="H6755" s="144">
        <v>12617.47</v>
      </c>
      <c r="I6755" s="144">
        <v>86714.03</v>
      </c>
    </row>
    <row r="6756" spans="1:9" x14ac:dyDescent="0.2">
      <c r="A6756" s="141" t="s">
        <v>13514</v>
      </c>
      <c r="B6756" s="142" t="s">
        <v>22131</v>
      </c>
      <c r="C6756" s="143">
        <v>4326</v>
      </c>
      <c r="D6756" s="143">
        <v>74</v>
      </c>
      <c r="E6756" s="144">
        <v>22229.37</v>
      </c>
      <c r="F6756" s="144">
        <v>5137.59</v>
      </c>
      <c r="G6756" s="144">
        <v>6228.12</v>
      </c>
      <c r="H6756" s="144">
        <v>2366.08</v>
      </c>
      <c r="I6756" s="144">
        <v>13731.79</v>
      </c>
    </row>
    <row r="6757" spans="1:9" x14ac:dyDescent="0.2">
      <c r="A6757" s="141" t="s">
        <v>13516</v>
      </c>
      <c r="B6757" s="142" t="s">
        <v>22132</v>
      </c>
      <c r="C6757" s="143">
        <v>21875</v>
      </c>
      <c r="D6757" s="143">
        <v>228</v>
      </c>
      <c r="E6757" s="144">
        <v>97056.53</v>
      </c>
      <c r="F6757" s="144">
        <v>25978.93</v>
      </c>
      <c r="G6757" s="144">
        <v>19189.349999999999</v>
      </c>
      <c r="H6757" s="144">
        <v>10330.620000000001</v>
      </c>
      <c r="I6757" s="144">
        <v>55498.9</v>
      </c>
    </row>
    <row r="6758" spans="1:9" x14ac:dyDescent="0.2">
      <c r="A6758" s="141" t="s">
        <v>13518</v>
      </c>
      <c r="B6758" s="142" t="s">
        <v>22133</v>
      </c>
      <c r="C6758" s="143">
        <v>8655</v>
      </c>
      <c r="D6758" s="143">
        <v>113</v>
      </c>
      <c r="E6758" s="144">
        <v>34878.36</v>
      </c>
      <c r="F6758" s="144">
        <v>10278.74</v>
      </c>
      <c r="G6758" s="144">
        <v>9510.51</v>
      </c>
      <c r="H6758" s="144">
        <v>3712.42</v>
      </c>
      <c r="I6758" s="144">
        <v>23501.67</v>
      </c>
    </row>
    <row r="6759" spans="1:9" x14ac:dyDescent="0.2">
      <c r="A6759" s="141" t="s">
        <v>13520</v>
      </c>
      <c r="B6759" s="142" t="s">
        <v>22134</v>
      </c>
      <c r="C6759" s="143">
        <v>1630</v>
      </c>
      <c r="D6759" s="143">
        <v>58</v>
      </c>
      <c r="E6759" s="144">
        <v>16182.79</v>
      </c>
      <c r="F6759" s="144">
        <v>1935.8</v>
      </c>
      <c r="G6759" s="144">
        <v>4881.5</v>
      </c>
      <c r="H6759" s="144">
        <v>1722.48</v>
      </c>
      <c r="I6759" s="144">
        <v>8539.7800000000007</v>
      </c>
    </row>
    <row r="6760" spans="1:9" x14ac:dyDescent="0.2">
      <c r="A6760" s="141" t="s">
        <v>13522</v>
      </c>
      <c r="B6760" s="142" t="s">
        <v>22135</v>
      </c>
      <c r="C6760" s="143">
        <v>1149</v>
      </c>
      <c r="D6760" s="143">
        <v>31</v>
      </c>
      <c r="E6760" s="144">
        <v>7212.28</v>
      </c>
      <c r="F6760" s="144">
        <v>1364.56</v>
      </c>
      <c r="G6760" s="144">
        <v>2609.08</v>
      </c>
      <c r="H6760" s="144">
        <v>767.67</v>
      </c>
      <c r="I6760" s="144">
        <v>4741.3100000000004</v>
      </c>
    </row>
    <row r="6761" spans="1:9" x14ac:dyDescent="0.2">
      <c r="A6761" s="141" t="s">
        <v>13524</v>
      </c>
      <c r="B6761" s="142" t="s">
        <v>22136</v>
      </c>
      <c r="C6761" s="143">
        <v>588</v>
      </c>
      <c r="D6761" s="143">
        <v>10</v>
      </c>
      <c r="E6761" s="144">
        <v>2200.42</v>
      </c>
      <c r="F6761" s="144">
        <v>698.31</v>
      </c>
      <c r="G6761" s="144">
        <v>841.64</v>
      </c>
      <c r="H6761" s="144">
        <v>234.21</v>
      </c>
      <c r="I6761" s="144">
        <v>1774.16</v>
      </c>
    </row>
    <row r="6762" spans="1:9" x14ac:dyDescent="0.2">
      <c r="A6762" s="141" t="s">
        <v>13526</v>
      </c>
      <c r="B6762" s="142" t="s">
        <v>22137</v>
      </c>
      <c r="C6762" s="143">
        <v>3069</v>
      </c>
      <c r="D6762" s="143">
        <v>49</v>
      </c>
      <c r="E6762" s="144">
        <v>13029.29</v>
      </c>
      <c r="F6762" s="144">
        <v>3644.77</v>
      </c>
      <c r="G6762" s="144">
        <v>4124.0200000000004</v>
      </c>
      <c r="H6762" s="144">
        <v>1386.82</v>
      </c>
      <c r="I6762" s="144">
        <v>9155.61</v>
      </c>
    </row>
    <row r="6763" spans="1:9" x14ac:dyDescent="0.2">
      <c r="A6763" s="141" t="s">
        <v>13528</v>
      </c>
      <c r="B6763" s="142" t="s">
        <v>22138</v>
      </c>
      <c r="C6763" s="143">
        <v>6618</v>
      </c>
      <c r="D6763" s="143">
        <v>184</v>
      </c>
      <c r="E6763" s="144">
        <v>70185.5</v>
      </c>
      <c r="F6763" s="144">
        <v>7859.59</v>
      </c>
      <c r="G6763" s="144">
        <v>15486.14</v>
      </c>
      <c r="H6763" s="144">
        <v>7470.49</v>
      </c>
      <c r="I6763" s="144">
        <v>30816.22</v>
      </c>
    </row>
    <row r="6764" spans="1:9" x14ac:dyDescent="0.2">
      <c r="A6764" s="141" t="s">
        <v>13530</v>
      </c>
      <c r="B6764" s="142" t="s">
        <v>22139</v>
      </c>
      <c r="C6764" s="143">
        <v>7301</v>
      </c>
      <c r="D6764" s="143">
        <v>211</v>
      </c>
      <c r="E6764" s="144">
        <v>95868.95</v>
      </c>
      <c r="F6764" s="144">
        <v>8670.73</v>
      </c>
      <c r="G6764" s="144">
        <v>17758.57</v>
      </c>
      <c r="H6764" s="144">
        <v>10204.219999999999</v>
      </c>
      <c r="I6764" s="144">
        <v>36633.519999999997</v>
      </c>
    </row>
    <row r="6765" spans="1:9" x14ac:dyDescent="0.2">
      <c r="A6765" s="141" t="s">
        <v>13532</v>
      </c>
      <c r="B6765" s="142" t="s">
        <v>22140</v>
      </c>
      <c r="C6765" s="143">
        <v>3004</v>
      </c>
      <c r="D6765" s="143">
        <v>39</v>
      </c>
      <c r="E6765" s="144">
        <v>9724.33</v>
      </c>
      <c r="F6765" s="144">
        <v>3567.58</v>
      </c>
      <c r="G6765" s="144">
        <v>3282.39</v>
      </c>
      <c r="H6765" s="144">
        <v>1035.05</v>
      </c>
      <c r="I6765" s="144">
        <v>7885.02</v>
      </c>
    </row>
    <row r="6766" spans="1:9" x14ac:dyDescent="0.2">
      <c r="A6766" s="141" t="s">
        <v>13534</v>
      </c>
      <c r="B6766" s="142" t="s">
        <v>22141</v>
      </c>
      <c r="C6766" s="143">
        <v>853</v>
      </c>
      <c r="D6766" s="143">
        <v>19</v>
      </c>
      <c r="E6766" s="144">
        <v>3826.74</v>
      </c>
      <c r="F6766" s="144">
        <v>1013.03</v>
      </c>
      <c r="G6766" s="144">
        <v>1599.11</v>
      </c>
      <c r="H6766" s="144">
        <v>407.31</v>
      </c>
      <c r="I6766" s="144">
        <v>3019.45</v>
      </c>
    </row>
    <row r="6767" spans="1:9" x14ac:dyDescent="0.2">
      <c r="A6767" s="141" t="s">
        <v>13536</v>
      </c>
      <c r="B6767" s="142" t="s">
        <v>22142</v>
      </c>
      <c r="C6767" s="143">
        <v>25119</v>
      </c>
      <c r="D6767" s="143">
        <v>342</v>
      </c>
      <c r="E6767" s="144">
        <v>159988.51</v>
      </c>
      <c r="F6767" s="144">
        <v>29831.53</v>
      </c>
      <c r="G6767" s="144">
        <v>28784.02</v>
      </c>
      <c r="H6767" s="144">
        <v>17029.060000000001</v>
      </c>
      <c r="I6767" s="144">
        <v>75644.61</v>
      </c>
    </row>
    <row r="6768" spans="1:9" x14ac:dyDescent="0.2">
      <c r="A6768" s="141" t="s">
        <v>13538</v>
      </c>
      <c r="B6768" s="142" t="s">
        <v>22143</v>
      </c>
      <c r="C6768" s="143">
        <v>2028</v>
      </c>
      <c r="D6768" s="143">
        <v>32</v>
      </c>
      <c r="E6768" s="144">
        <v>8365.0499999999993</v>
      </c>
      <c r="F6768" s="144">
        <v>2408.4699999999998</v>
      </c>
      <c r="G6768" s="144">
        <v>2693.24</v>
      </c>
      <c r="H6768" s="144">
        <v>890.37</v>
      </c>
      <c r="I6768" s="144">
        <v>5992.08</v>
      </c>
    </row>
    <row r="6769" spans="1:9" x14ac:dyDescent="0.2">
      <c r="A6769" s="141" t="s">
        <v>13540</v>
      </c>
      <c r="B6769" s="142" t="s">
        <v>22144</v>
      </c>
      <c r="C6769" s="143">
        <v>8404</v>
      </c>
      <c r="D6769" s="143">
        <v>196</v>
      </c>
      <c r="E6769" s="144">
        <v>84096.51</v>
      </c>
      <c r="F6769" s="144">
        <v>9980.66</v>
      </c>
      <c r="G6769" s="144">
        <v>16496.11</v>
      </c>
      <c r="H6769" s="144">
        <v>8951.17</v>
      </c>
      <c r="I6769" s="144">
        <v>35427.94</v>
      </c>
    </row>
    <row r="6770" spans="1:9" x14ac:dyDescent="0.2">
      <c r="A6770" s="141" t="s">
        <v>13542</v>
      </c>
      <c r="B6770" s="142" t="s">
        <v>22145</v>
      </c>
      <c r="C6770" s="143">
        <v>35946</v>
      </c>
      <c r="D6770" s="143">
        <v>576</v>
      </c>
      <c r="E6770" s="144">
        <v>254610.62</v>
      </c>
      <c r="F6770" s="144">
        <v>42689.760000000002</v>
      </c>
      <c r="G6770" s="144">
        <v>48478.36</v>
      </c>
      <c r="H6770" s="144">
        <v>27100.560000000001</v>
      </c>
      <c r="I6770" s="144">
        <v>118268.68</v>
      </c>
    </row>
    <row r="6771" spans="1:9" x14ac:dyDescent="0.2">
      <c r="A6771" s="141" t="s">
        <v>13544</v>
      </c>
      <c r="B6771" s="142" t="s">
        <v>22146</v>
      </c>
      <c r="C6771" s="143">
        <v>428</v>
      </c>
      <c r="D6771" s="143">
        <v>12</v>
      </c>
      <c r="E6771" s="144">
        <v>2480.96</v>
      </c>
      <c r="F6771" s="144">
        <v>508.3</v>
      </c>
      <c r="G6771" s="144">
        <v>1009.97</v>
      </c>
      <c r="H6771" s="144">
        <v>264.07</v>
      </c>
      <c r="I6771" s="144">
        <v>1782.34</v>
      </c>
    </row>
    <row r="6772" spans="1:9" x14ac:dyDescent="0.2">
      <c r="A6772" s="141" t="s">
        <v>13546</v>
      </c>
      <c r="B6772" s="142" t="s">
        <v>22147</v>
      </c>
      <c r="C6772" s="143">
        <v>26401</v>
      </c>
      <c r="D6772" s="143">
        <v>320</v>
      </c>
      <c r="E6772" s="144">
        <v>126303.1</v>
      </c>
      <c r="F6772" s="144">
        <v>31354.04</v>
      </c>
      <c r="G6772" s="144">
        <v>26932.42</v>
      </c>
      <c r="H6772" s="144">
        <v>13443.61</v>
      </c>
      <c r="I6772" s="144">
        <v>71730.070000000007</v>
      </c>
    </row>
    <row r="6773" spans="1:9" x14ac:dyDescent="0.2">
      <c r="A6773" s="141" t="s">
        <v>13548</v>
      </c>
      <c r="B6773" s="142" t="s">
        <v>22148</v>
      </c>
      <c r="C6773" s="143">
        <v>1660</v>
      </c>
      <c r="D6773" s="143">
        <v>40</v>
      </c>
      <c r="E6773" s="144">
        <v>10320.370000000001</v>
      </c>
      <c r="F6773" s="144">
        <v>1971.43</v>
      </c>
      <c r="G6773" s="144">
        <v>3366.55</v>
      </c>
      <c r="H6773" s="144">
        <v>1098.5</v>
      </c>
      <c r="I6773" s="144">
        <v>6436.48</v>
      </c>
    </row>
    <row r="6774" spans="1:9" x14ac:dyDescent="0.2">
      <c r="A6774" s="141" t="s">
        <v>13550</v>
      </c>
      <c r="B6774" s="142" t="s">
        <v>22149</v>
      </c>
      <c r="C6774" s="143">
        <v>1024</v>
      </c>
      <c r="D6774" s="143">
        <v>31</v>
      </c>
      <c r="E6774" s="144">
        <v>7012.9</v>
      </c>
      <c r="F6774" s="144">
        <v>1216.1099999999999</v>
      </c>
      <c r="G6774" s="144">
        <v>2609.08</v>
      </c>
      <c r="H6774" s="144">
        <v>746.45</v>
      </c>
      <c r="I6774" s="144">
        <v>4571.6400000000003</v>
      </c>
    </row>
    <row r="6775" spans="1:9" x14ac:dyDescent="0.2">
      <c r="A6775" s="141" t="s">
        <v>13552</v>
      </c>
      <c r="B6775" s="142" t="s">
        <v>22150</v>
      </c>
      <c r="C6775" s="143">
        <v>562</v>
      </c>
      <c r="D6775" s="143">
        <v>13</v>
      </c>
      <c r="E6775" s="144">
        <v>6842.21</v>
      </c>
      <c r="F6775" s="144">
        <v>667.43</v>
      </c>
      <c r="G6775" s="144">
        <v>1094.1300000000001</v>
      </c>
      <c r="H6775" s="144">
        <v>728.28</v>
      </c>
      <c r="I6775" s="144">
        <v>2489.84</v>
      </c>
    </row>
    <row r="6776" spans="1:9" x14ac:dyDescent="0.2">
      <c r="A6776" s="141" t="s">
        <v>13554</v>
      </c>
      <c r="B6776" s="142" t="s">
        <v>22151</v>
      </c>
      <c r="C6776" s="143">
        <v>71361</v>
      </c>
      <c r="D6776" s="143">
        <v>1791</v>
      </c>
      <c r="E6776" s="144">
        <v>1241571.97</v>
      </c>
      <c r="F6776" s="144">
        <v>84748.9</v>
      </c>
      <c r="G6776" s="144">
        <v>150737.41</v>
      </c>
      <c r="H6776" s="144">
        <v>132151.97</v>
      </c>
      <c r="I6776" s="144">
        <v>367638.28</v>
      </c>
    </row>
    <row r="6777" spans="1:9" x14ac:dyDescent="0.2">
      <c r="A6777" s="141" t="s">
        <v>13556</v>
      </c>
      <c r="B6777" s="142" t="s">
        <v>22152</v>
      </c>
      <c r="C6777" s="143">
        <v>2852</v>
      </c>
      <c r="D6777" s="143">
        <v>55</v>
      </c>
      <c r="E6777" s="144">
        <v>10637.79</v>
      </c>
      <c r="F6777" s="144">
        <v>3387.06</v>
      </c>
      <c r="G6777" s="144">
        <v>4629.01</v>
      </c>
      <c r="H6777" s="144">
        <v>1132.28</v>
      </c>
      <c r="I6777" s="144">
        <v>9148.35</v>
      </c>
    </row>
    <row r="6778" spans="1:9" x14ac:dyDescent="0.2">
      <c r="A6778" s="141" t="s">
        <v>13558</v>
      </c>
      <c r="B6778" s="142" t="s">
        <v>22153</v>
      </c>
      <c r="C6778" s="143">
        <v>1012</v>
      </c>
      <c r="D6778" s="143">
        <v>11</v>
      </c>
      <c r="E6778" s="144">
        <v>2301.5500000000002</v>
      </c>
      <c r="F6778" s="144">
        <v>1201.8599999999999</v>
      </c>
      <c r="G6778" s="144">
        <v>925.8</v>
      </c>
      <c r="H6778" s="144">
        <v>244.98</v>
      </c>
      <c r="I6778" s="144">
        <v>2372.64</v>
      </c>
    </row>
    <row r="6779" spans="1:9" x14ac:dyDescent="0.2">
      <c r="A6779" s="141" t="s">
        <v>13560</v>
      </c>
      <c r="B6779" s="142" t="s">
        <v>22154</v>
      </c>
      <c r="C6779" s="143">
        <v>11692</v>
      </c>
      <c r="D6779" s="143">
        <v>225</v>
      </c>
      <c r="E6779" s="144">
        <v>103379.3</v>
      </c>
      <c r="F6779" s="144">
        <v>13885.51</v>
      </c>
      <c r="G6779" s="144">
        <v>18936.86</v>
      </c>
      <c r="H6779" s="144">
        <v>11003.62</v>
      </c>
      <c r="I6779" s="144">
        <v>43825.99</v>
      </c>
    </row>
    <row r="6780" spans="1:9" x14ac:dyDescent="0.2">
      <c r="A6780" s="141" t="s">
        <v>13562</v>
      </c>
      <c r="B6780" s="142" t="s">
        <v>22155</v>
      </c>
      <c r="C6780" s="143">
        <v>21487</v>
      </c>
      <c r="D6780" s="143">
        <v>329</v>
      </c>
      <c r="E6780" s="144">
        <v>252970.65</v>
      </c>
      <c r="F6780" s="144">
        <v>25518.14</v>
      </c>
      <c r="G6780" s="144">
        <v>27689.9</v>
      </c>
      <c r="H6780" s="144">
        <v>26926</v>
      </c>
      <c r="I6780" s="144">
        <v>80134.039999999994</v>
      </c>
    </row>
    <row r="6781" spans="1:9" x14ac:dyDescent="0.2">
      <c r="A6781" s="141" t="s">
        <v>13564</v>
      </c>
      <c r="B6781" s="142" t="s">
        <v>22156</v>
      </c>
      <c r="C6781" s="143">
        <v>2742</v>
      </c>
      <c r="D6781" s="143">
        <v>47</v>
      </c>
      <c r="E6781" s="144">
        <v>10243.219999999999</v>
      </c>
      <c r="F6781" s="144">
        <v>3256.42</v>
      </c>
      <c r="G6781" s="144">
        <v>3955.7</v>
      </c>
      <c r="H6781" s="144">
        <v>1090.28</v>
      </c>
      <c r="I6781" s="144">
        <v>8302.4</v>
      </c>
    </row>
    <row r="6782" spans="1:9" x14ac:dyDescent="0.2">
      <c r="A6782" s="141" t="s">
        <v>13566</v>
      </c>
      <c r="B6782" s="142" t="s">
        <v>22157</v>
      </c>
      <c r="C6782" s="143">
        <v>161</v>
      </c>
      <c r="D6782" s="143">
        <v>5</v>
      </c>
      <c r="E6782" s="144">
        <v>678.22</v>
      </c>
      <c r="F6782" s="144">
        <v>191.21</v>
      </c>
      <c r="G6782" s="144">
        <v>420.82</v>
      </c>
      <c r="H6782" s="144">
        <v>72.19</v>
      </c>
      <c r="I6782" s="144">
        <v>684.22</v>
      </c>
    </row>
    <row r="6783" spans="1:9" x14ac:dyDescent="0.2">
      <c r="A6783" s="141" t="s">
        <v>13568</v>
      </c>
      <c r="B6783" s="142" t="s">
        <v>22158</v>
      </c>
      <c r="C6783" s="143">
        <v>2495</v>
      </c>
      <c r="D6783" s="143">
        <v>30</v>
      </c>
      <c r="E6783" s="144">
        <v>7475.09</v>
      </c>
      <c r="F6783" s="144">
        <v>2963.08</v>
      </c>
      <c r="G6783" s="144">
        <v>2524.91</v>
      </c>
      <c r="H6783" s="144">
        <v>795.64</v>
      </c>
      <c r="I6783" s="144">
        <v>6283.63</v>
      </c>
    </row>
    <row r="6784" spans="1:9" x14ac:dyDescent="0.2">
      <c r="A6784" s="141" t="s">
        <v>13570</v>
      </c>
      <c r="B6784" s="142" t="s">
        <v>22159</v>
      </c>
      <c r="C6784" s="143">
        <v>1065</v>
      </c>
      <c r="D6784" s="143">
        <v>25</v>
      </c>
      <c r="E6784" s="144">
        <v>6555.96</v>
      </c>
      <c r="F6784" s="144">
        <v>1264.8</v>
      </c>
      <c r="G6784" s="144">
        <v>2104.1</v>
      </c>
      <c r="H6784" s="144">
        <v>697.81</v>
      </c>
      <c r="I6784" s="144">
        <v>4066.71</v>
      </c>
    </row>
    <row r="6785" spans="1:9" x14ac:dyDescent="0.2">
      <c r="A6785" s="141" t="s">
        <v>13572</v>
      </c>
      <c r="B6785" s="142" t="s">
        <v>22160</v>
      </c>
      <c r="C6785" s="143">
        <v>8205</v>
      </c>
      <c r="D6785" s="143">
        <v>87</v>
      </c>
      <c r="E6785" s="144">
        <v>25310.04</v>
      </c>
      <c r="F6785" s="144">
        <v>9744.32</v>
      </c>
      <c r="G6785" s="144">
        <v>7322.26</v>
      </c>
      <c r="H6785" s="144">
        <v>2693.98</v>
      </c>
      <c r="I6785" s="144">
        <v>19760.560000000001</v>
      </c>
    </row>
    <row r="6786" spans="1:9" x14ac:dyDescent="0.2">
      <c r="A6786" s="141" t="s">
        <v>13574</v>
      </c>
      <c r="B6786" s="142" t="s">
        <v>22161</v>
      </c>
      <c r="C6786" s="143">
        <v>2483</v>
      </c>
      <c r="D6786" s="143">
        <v>37</v>
      </c>
      <c r="E6786" s="144">
        <v>17178.7</v>
      </c>
      <c r="F6786" s="144">
        <v>2948.83</v>
      </c>
      <c r="G6786" s="144">
        <v>3114.06</v>
      </c>
      <c r="H6786" s="144">
        <v>1828.49</v>
      </c>
      <c r="I6786" s="144">
        <v>7891.38</v>
      </c>
    </row>
    <row r="6787" spans="1:9" x14ac:dyDescent="0.2">
      <c r="A6787" s="141" t="s">
        <v>13576</v>
      </c>
      <c r="B6787" s="142" t="s">
        <v>22162</v>
      </c>
      <c r="C6787" s="143">
        <v>60</v>
      </c>
      <c r="D6787" s="143">
        <v>10</v>
      </c>
      <c r="E6787" s="144">
        <v>1399.78</v>
      </c>
      <c r="F6787" s="144">
        <v>71.260000000000005</v>
      </c>
      <c r="G6787" s="144">
        <v>841.64</v>
      </c>
      <c r="H6787" s="144">
        <v>148.99</v>
      </c>
      <c r="I6787" s="144">
        <v>1061.8900000000001</v>
      </c>
    </row>
    <row r="6788" spans="1:9" x14ac:dyDescent="0.2">
      <c r="A6788" s="141" t="s">
        <v>13578</v>
      </c>
      <c r="B6788" s="142" t="s">
        <v>22163</v>
      </c>
      <c r="C6788" s="143">
        <v>25275</v>
      </c>
      <c r="D6788" s="143">
        <v>317</v>
      </c>
      <c r="E6788" s="144">
        <v>248689.7</v>
      </c>
      <c r="F6788" s="144">
        <v>30016.79</v>
      </c>
      <c r="G6788" s="144">
        <v>26679.94</v>
      </c>
      <c r="H6788" s="144">
        <v>26470.34</v>
      </c>
      <c r="I6788" s="144">
        <v>83167.070000000007</v>
      </c>
    </row>
    <row r="6789" spans="1:9" x14ac:dyDescent="0.2">
      <c r="A6789" s="141" t="s">
        <v>13580</v>
      </c>
      <c r="B6789" s="142" t="s">
        <v>22164</v>
      </c>
      <c r="C6789" s="143">
        <v>4440</v>
      </c>
      <c r="D6789" s="143">
        <v>64</v>
      </c>
      <c r="E6789" s="144">
        <v>19898.900000000001</v>
      </c>
      <c r="F6789" s="144">
        <v>5272.98</v>
      </c>
      <c r="G6789" s="144">
        <v>5386.49</v>
      </c>
      <c r="H6789" s="144">
        <v>2118.02</v>
      </c>
      <c r="I6789" s="144">
        <v>12777.49</v>
      </c>
    </row>
    <row r="6790" spans="1:9" x14ac:dyDescent="0.2">
      <c r="A6790" s="141" t="s">
        <v>13582</v>
      </c>
      <c r="B6790" s="142" t="s">
        <v>22165</v>
      </c>
      <c r="C6790" s="143">
        <v>8737</v>
      </c>
      <c r="D6790" s="143">
        <v>218</v>
      </c>
      <c r="E6790" s="144">
        <v>202633.4</v>
      </c>
      <c r="F6790" s="144">
        <v>10376.129999999999</v>
      </c>
      <c r="G6790" s="144">
        <v>18347.71</v>
      </c>
      <c r="H6790" s="144">
        <v>21568.14</v>
      </c>
      <c r="I6790" s="144">
        <v>50291.98</v>
      </c>
    </row>
    <row r="6791" spans="1:9" x14ac:dyDescent="0.2">
      <c r="A6791" s="141" t="s">
        <v>13584</v>
      </c>
      <c r="B6791" s="142" t="s">
        <v>22166</v>
      </c>
      <c r="C6791" s="143">
        <v>19975</v>
      </c>
      <c r="D6791" s="143">
        <v>225</v>
      </c>
      <c r="E6791" s="144">
        <v>107536.92</v>
      </c>
      <c r="F6791" s="144">
        <v>23722.47</v>
      </c>
      <c r="G6791" s="144">
        <v>18936.86</v>
      </c>
      <c r="H6791" s="144">
        <v>11446.14</v>
      </c>
      <c r="I6791" s="144">
        <v>54105.47</v>
      </c>
    </row>
    <row r="6792" spans="1:9" x14ac:dyDescent="0.2">
      <c r="A6792" s="141" t="s">
        <v>13586</v>
      </c>
      <c r="B6792" s="142" t="s">
        <v>22167</v>
      </c>
      <c r="C6792" s="143">
        <v>669</v>
      </c>
      <c r="D6792" s="143">
        <v>10</v>
      </c>
      <c r="E6792" s="144">
        <v>2436.3000000000002</v>
      </c>
      <c r="F6792" s="144">
        <v>794.51</v>
      </c>
      <c r="G6792" s="144">
        <v>841.64</v>
      </c>
      <c r="H6792" s="144">
        <v>259.32</v>
      </c>
      <c r="I6792" s="144">
        <v>1895.47</v>
      </c>
    </row>
    <row r="6793" spans="1:9" x14ac:dyDescent="0.2">
      <c r="A6793" s="141" t="s">
        <v>13588</v>
      </c>
      <c r="B6793" s="142" t="s">
        <v>22168</v>
      </c>
      <c r="C6793" s="143">
        <v>9351</v>
      </c>
      <c r="D6793" s="143">
        <v>216</v>
      </c>
      <c r="E6793" s="144">
        <v>84794.96</v>
      </c>
      <c r="F6793" s="144">
        <v>11105.32</v>
      </c>
      <c r="G6793" s="144">
        <v>18179.38</v>
      </c>
      <c r="H6793" s="144">
        <v>9025.51</v>
      </c>
      <c r="I6793" s="144">
        <v>38310.21</v>
      </c>
    </row>
    <row r="6794" spans="1:9" x14ac:dyDescent="0.2">
      <c r="A6794" s="141" t="s">
        <v>13590</v>
      </c>
      <c r="B6794" s="142" t="s">
        <v>22169</v>
      </c>
      <c r="C6794" s="143">
        <v>1365</v>
      </c>
      <c r="D6794" s="143">
        <v>23</v>
      </c>
      <c r="E6794" s="144">
        <v>4283.45</v>
      </c>
      <c r="F6794" s="144">
        <v>1621.09</v>
      </c>
      <c r="G6794" s="144">
        <v>1935.77</v>
      </c>
      <c r="H6794" s="144">
        <v>455.93</v>
      </c>
      <c r="I6794" s="144">
        <v>4012.79</v>
      </c>
    </row>
    <row r="6795" spans="1:9" x14ac:dyDescent="0.2">
      <c r="A6795" s="141" t="s">
        <v>13592</v>
      </c>
      <c r="B6795" s="142" t="s">
        <v>22170</v>
      </c>
      <c r="C6795" s="143">
        <v>2358</v>
      </c>
      <c r="D6795" s="143">
        <v>19</v>
      </c>
      <c r="E6795" s="144">
        <v>3748.93</v>
      </c>
      <c r="F6795" s="144">
        <v>2800.38</v>
      </c>
      <c r="G6795" s="144">
        <v>1599.11</v>
      </c>
      <c r="H6795" s="144">
        <v>399.03</v>
      </c>
      <c r="I6795" s="144">
        <v>4798.5200000000004</v>
      </c>
    </row>
    <row r="6796" spans="1:9" x14ac:dyDescent="0.2">
      <c r="A6796" s="141" t="s">
        <v>13594</v>
      </c>
      <c r="B6796" s="142" t="s">
        <v>22171</v>
      </c>
      <c r="C6796" s="143">
        <v>449</v>
      </c>
      <c r="D6796" s="143">
        <v>6</v>
      </c>
      <c r="E6796" s="144">
        <v>1507.16</v>
      </c>
      <c r="F6796" s="144">
        <v>533.24</v>
      </c>
      <c r="G6796" s="144">
        <v>504.98</v>
      </c>
      <c r="H6796" s="144">
        <v>160.41999999999999</v>
      </c>
      <c r="I6796" s="144">
        <v>1198.6400000000001</v>
      </c>
    </row>
    <row r="6797" spans="1:9" x14ac:dyDescent="0.2">
      <c r="A6797" s="141" t="s">
        <v>13596</v>
      </c>
      <c r="B6797" s="142" t="s">
        <v>22172</v>
      </c>
      <c r="C6797" s="143">
        <v>2551</v>
      </c>
      <c r="D6797" s="143">
        <v>78</v>
      </c>
      <c r="E6797" s="144">
        <v>61065.45</v>
      </c>
      <c r="F6797" s="144">
        <v>3029.59</v>
      </c>
      <c r="G6797" s="144">
        <v>6564.78</v>
      </c>
      <c r="H6797" s="144">
        <v>6499.76</v>
      </c>
      <c r="I6797" s="144">
        <v>16094.13</v>
      </c>
    </row>
    <row r="6798" spans="1:9" x14ac:dyDescent="0.2">
      <c r="A6798" s="141" t="s">
        <v>13598</v>
      </c>
      <c r="B6798" s="142" t="s">
        <v>22173</v>
      </c>
      <c r="C6798" s="143">
        <v>2250</v>
      </c>
      <c r="D6798" s="143">
        <v>31</v>
      </c>
      <c r="E6798" s="144">
        <v>12793.6</v>
      </c>
      <c r="F6798" s="144">
        <v>2672.12</v>
      </c>
      <c r="G6798" s="144">
        <v>2609.08</v>
      </c>
      <c r="H6798" s="144">
        <v>1361.74</v>
      </c>
      <c r="I6798" s="144">
        <v>6642.94</v>
      </c>
    </row>
    <row r="6799" spans="1:9" x14ac:dyDescent="0.2">
      <c r="A6799" s="141" t="s">
        <v>13600</v>
      </c>
      <c r="B6799" s="142" t="s">
        <v>22174</v>
      </c>
      <c r="C6799" s="143">
        <v>20235</v>
      </c>
      <c r="D6799" s="143">
        <v>343</v>
      </c>
      <c r="E6799" s="144">
        <v>408515.16</v>
      </c>
      <c r="F6799" s="144">
        <v>24031.25</v>
      </c>
      <c r="G6799" s="144">
        <v>28868.19</v>
      </c>
      <c r="H6799" s="144">
        <v>43482.04</v>
      </c>
      <c r="I6799" s="144">
        <v>96381.48</v>
      </c>
    </row>
    <row r="6800" spans="1:9" x14ac:dyDescent="0.2">
      <c r="A6800" s="141" t="s">
        <v>13602</v>
      </c>
      <c r="B6800" s="142" t="s">
        <v>22175</v>
      </c>
      <c r="C6800" s="143">
        <v>22799</v>
      </c>
      <c r="D6800" s="143">
        <v>930</v>
      </c>
      <c r="E6800" s="144">
        <v>713970.61</v>
      </c>
      <c r="F6800" s="144">
        <v>27076.27</v>
      </c>
      <c r="G6800" s="144">
        <v>78272.350000000006</v>
      </c>
      <c r="H6800" s="144">
        <v>75994.48</v>
      </c>
      <c r="I6800" s="144">
        <v>181343.1</v>
      </c>
    </row>
    <row r="6801" spans="1:9" x14ac:dyDescent="0.2">
      <c r="A6801" s="141" t="s">
        <v>13604</v>
      </c>
      <c r="B6801" s="142" t="s">
        <v>22176</v>
      </c>
      <c r="C6801" s="143">
        <v>1780</v>
      </c>
      <c r="D6801" s="143">
        <v>11</v>
      </c>
      <c r="E6801" s="144">
        <v>2259.15</v>
      </c>
      <c r="F6801" s="144">
        <v>2113.94</v>
      </c>
      <c r="G6801" s="144">
        <v>925.8</v>
      </c>
      <c r="H6801" s="144">
        <v>240.46</v>
      </c>
      <c r="I6801" s="144">
        <v>3280.2</v>
      </c>
    </row>
    <row r="6802" spans="1:9" x14ac:dyDescent="0.2">
      <c r="A6802" s="141" t="s">
        <v>13606</v>
      </c>
      <c r="B6802" s="142" t="s">
        <v>22177</v>
      </c>
      <c r="C6802" s="143">
        <v>7445</v>
      </c>
      <c r="D6802" s="143">
        <v>51</v>
      </c>
      <c r="E6802" s="144">
        <v>12384.75</v>
      </c>
      <c r="F6802" s="144">
        <v>8841.74</v>
      </c>
      <c r="G6802" s="144">
        <v>4292.3500000000004</v>
      </c>
      <c r="H6802" s="144">
        <v>1318.22</v>
      </c>
      <c r="I6802" s="144">
        <v>14452.31</v>
      </c>
    </row>
    <row r="6803" spans="1:9" x14ac:dyDescent="0.2">
      <c r="A6803" s="141" t="s">
        <v>13608</v>
      </c>
      <c r="B6803" s="142" t="s">
        <v>22178</v>
      </c>
      <c r="C6803" s="143">
        <v>1146</v>
      </c>
      <c r="D6803" s="143">
        <v>25</v>
      </c>
      <c r="E6803" s="144">
        <v>11415.34</v>
      </c>
      <c r="F6803" s="144">
        <v>1361</v>
      </c>
      <c r="G6803" s="144">
        <v>2104.1</v>
      </c>
      <c r="H6803" s="144">
        <v>1215.04</v>
      </c>
      <c r="I6803" s="144">
        <v>4680.1400000000003</v>
      </c>
    </row>
    <row r="6804" spans="1:9" x14ac:dyDescent="0.2">
      <c r="A6804" s="141" t="s">
        <v>13610</v>
      </c>
      <c r="B6804" s="142" t="s">
        <v>22179</v>
      </c>
      <c r="C6804" s="143">
        <v>1271</v>
      </c>
      <c r="D6804" s="143">
        <v>34</v>
      </c>
      <c r="E6804" s="144">
        <v>7949.33</v>
      </c>
      <c r="F6804" s="144">
        <v>1509.45</v>
      </c>
      <c r="G6804" s="144">
        <v>2861.57</v>
      </c>
      <c r="H6804" s="144">
        <v>846.12</v>
      </c>
      <c r="I6804" s="144">
        <v>5217.1400000000003</v>
      </c>
    </row>
    <row r="6805" spans="1:9" x14ac:dyDescent="0.2">
      <c r="A6805" s="141" t="s">
        <v>13612</v>
      </c>
      <c r="B6805" s="142" t="s">
        <v>22180</v>
      </c>
      <c r="C6805" s="143">
        <v>180</v>
      </c>
      <c r="D6805" s="143">
        <v>0</v>
      </c>
      <c r="E6805" s="144">
        <v>0</v>
      </c>
      <c r="F6805" s="144">
        <v>213.77</v>
      </c>
      <c r="G6805" s="144">
        <v>0</v>
      </c>
      <c r="H6805" s="144">
        <v>0</v>
      </c>
      <c r="I6805" s="144">
        <v>213.77</v>
      </c>
    </row>
    <row r="6806" spans="1:9" x14ac:dyDescent="0.2">
      <c r="A6806" s="141" t="s">
        <v>13614</v>
      </c>
      <c r="B6806" s="142" t="s">
        <v>22181</v>
      </c>
      <c r="C6806" s="143">
        <v>67043</v>
      </c>
      <c r="D6806" s="143">
        <v>820</v>
      </c>
      <c r="E6806" s="144">
        <v>2493634.2000000002</v>
      </c>
      <c r="F6806" s="144">
        <v>79620.81</v>
      </c>
      <c r="G6806" s="144">
        <v>69014.34</v>
      </c>
      <c r="H6806" s="144">
        <v>265420.51</v>
      </c>
      <c r="I6806" s="144">
        <v>414055.66</v>
      </c>
    </row>
    <row r="6807" spans="1:9" x14ac:dyDescent="0.2">
      <c r="A6807" s="141" t="s">
        <v>13616</v>
      </c>
      <c r="B6807" s="142" t="s">
        <v>22182</v>
      </c>
      <c r="C6807" s="143">
        <v>414</v>
      </c>
      <c r="D6807" s="143">
        <v>18</v>
      </c>
      <c r="E6807" s="144">
        <v>213706.68</v>
      </c>
      <c r="F6807" s="144">
        <v>491.67</v>
      </c>
      <c r="G6807" s="144">
        <v>1514.95</v>
      </c>
      <c r="H6807" s="144">
        <v>22746.78</v>
      </c>
      <c r="I6807" s="144">
        <v>24753.4</v>
      </c>
    </row>
    <row r="6808" spans="1:9" x14ac:dyDescent="0.2">
      <c r="A6808" s="141" t="s">
        <v>13618</v>
      </c>
      <c r="B6808" s="142" t="s">
        <v>22183</v>
      </c>
      <c r="C6808" s="143">
        <v>519</v>
      </c>
      <c r="D6808" s="143">
        <v>24</v>
      </c>
      <c r="E6808" s="144">
        <v>6355.09</v>
      </c>
      <c r="F6808" s="144">
        <v>616.37</v>
      </c>
      <c r="G6808" s="144">
        <v>2019.93</v>
      </c>
      <c r="H6808" s="144">
        <v>676.43</v>
      </c>
      <c r="I6808" s="144">
        <v>3312.73</v>
      </c>
    </row>
    <row r="6809" spans="1:9" x14ac:dyDescent="0.2">
      <c r="A6809" s="141" t="s">
        <v>13620</v>
      </c>
      <c r="B6809" s="142" t="s">
        <v>22184</v>
      </c>
      <c r="C6809" s="143">
        <v>10344</v>
      </c>
      <c r="D6809" s="143">
        <v>176</v>
      </c>
      <c r="E6809" s="144">
        <v>58496.65</v>
      </c>
      <c r="F6809" s="144">
        <v>12284.62</v>
      </c>
      <c r="G6809" s="144">
        <v>14812.83</v>
      </c>
      <c r="H6809" s="144">
        <v>6226.34</v>
      </c>
      <c r="I6809" s="144">
        <v>33323.79</v>
      </c>
    </row>
    <row r="6810" spans="1:9" x14ac:dyDescent="0.2">
      <c r="A6810" s="141" t="s">
        <v>13622</v>
      </c>
      <c r="B6810" s="142" t="s">
        <v>22185</v>
      </c>
      <c r="C6810" s="143">
        <v>177</v>
      </c>
      <c r="D6810" s="143">
        <v>5</v>
      </c>
      <c r="E6810" s="144">
        <v>995.26</v>
      </c>
      <c r="F6810" s="144">
        <v>210.21</v>
      </c>
      <c r="G6810" s="144">
        <v>420.82</v>
      </c>
      <c r="H6810" s="144">
        <v>105.94</v>
      </c>
      <c r="I6810" s="144">
        <v>736.97</v>
      </c>
    </row>
    <row r="6811" spans="1:9" x14ac:dyDescent="0.2">
      <c r="A6811" s="141" t="s">
        <v>13624</v>
      </c>
      <c r="B6811" s="142" t="s">
        <v>22186</v>
      </c>
      <c r="C6811" s="143">
        <v>377</v>
      </c>
      <c r="D6811" s="143">
        <v>7</v>
      </c>
      <c r="E6811" s="144">
        <v>3413.38</v>
      </c>
      <c r="F6811" s="144">
        <v>447.73</v>
      </c>
      <c r="G6811" s="144">
        <v>589.14</v>
      </c>
      <c r="H6811" s="144">
        <v>363.32</v>
      </c>
      <c r="I6811" s="144">
        <v>1400.19</v>
      </c>
    </row>
    <row r="6812" spans="1:9" x14ac:dyDescent="0.2">
      <c r="A6812" s="141" t="s">
        <v>13626</v>
      </c>
      <c r="B6812" s="142" t="s">
        <v>22187</v>
      </c>
      <c r="C6812" s="143">
        <v>26</v>
      </c>
      <c r="D6812" s="143">
        <v>4</v>
      </c>
      <c r="E6812" s="144">
        <v>857.87</v>
      </c>
      <c r="F6812" s="144">
        <v>30.88</v>
      </c>
      <c r="G6812" s="144">
        <v>336.66</v>
      </c>
      <c r="H6812" s="144">
        <v>91.31</v>
      </c>
      <c r="I6812" s="144">
        <v>458.85</v>
      </c>
    </row>
    <row r="6813" spans="1:9" x14ac:dyDescent="0.2">
      <c r="A6813" s="141" t="s">
        <v>13628</v>
      </c>
      <c r="B6813" s="142" t="s">
        <v>22188</v>
      </c>
      <c r="C6813" s="143">
        <v>1132</v>
      </c>
      <c r="D6813" s="143">
        <v>23</v>
      </c>
      <c r="E6813" s="144">
        <v>7471.03</v>
      </c>
      <c r="F6813" s="144">
        <v>1344.38</v>
      </c>
      <c r="G6813" s="144">
        <v>1935.77</v>
      </c>
      <c r="H6813" s="144">
        <v>795.21</v>
      </c>
      <c r="I6813" s="144">
        <v>4075.36</v>
      </c>
    </row>
    <row r="6814" spans="1:9" x14ac:dyDescent="0.2">
      <c r="A6814" s="141" t="s">
        <v>13630</v>
      </c>
      <c r="B6814" s="142" t="s">
        <v>22189</v>
      </c>
      <c r="C6814" s="143">
        <v>3326</v>
      </c>
      <c r="D6814" s="143">
        <v>30</v>
      </c>
      <c r="E6814" s="144">
        <v>10358.94</v>
      </c>
      <c r="F6814" s="144">
        <v>3949.98</v>
      </c>
      <c r="G6814" s="144">
        <v>2524.91</v>
      </c>
      <c r="H6814" s="144">
        <v>1102.5999999999999</v>
      </c>
      <c r="I6814" s="144">
        <v>7577.49</v>
      </c>
    </row>
    <row r="6815" spans="1:9" x14ac:dyDescent="0.2">
      <c r="A6815" s="141" t="s">
        <v>13632</v>
      </c>
      <c r="B6815" s="142" t="s">
        <v>22190</v>
      </c>
      <c r="C6815" s="143">
        <v>1183</v>
      </c>
      <c r="D6815" s="143">
        <v>39</v>
      </c>
      <c r="E6815" s="144">
        <v>6437.21</v>
      </c>
      <c r="F6815" s="144">
        <v>1404.94</v>
      </c>
      <c r="G6815" s="144">
        <v>3282.39</v>
      </c>
      <c r="H6815" s="144">
        <v>685.17</v>
      </c>
      <c r="I6815" s="144">
        <v>5372.5</v>
      </c>
    </row>
    <row r="6816" spans="1:9" x14ac:dyDescent="0.2">
      <c r="A6816" s="141" t="s">
        <v>13634</v>
      </c>
      <c r="B6816" s="142" t="s">
        <v>22191</v>
      </c>
      <c r="C6816" s="143">
        <v>19211</v>
      </c>
      <c r="D6816" s="143">
        <v>371</v>
      </c>
      <c r="E6816" s="144">
        <v>206727.85</v>
      </c>
      <c r="F6816" s="144">
        <v>22815.14</v>
      </c>
      <c r="G6816" s="144">
        <v>31224.78</v>
      </c>
      <c r="H6816" s="144">
        <v>22003.95</v>
      </c>
      <c r="I6816" s="144">
        <v>76043.87</v>
      </c>
    </row>
    <row r="6817" spans="1:9" x14ac:dyDescent="0.2">
      <c r="A6817" s="141" t="s">
        <v>13636</v>
      </c>
      <c r="B6817" s="142" t="s">
        <v>22192</v>
      </c>
      <c r="C6817" s="143">
        <v>3286</v>
      </c>
      <c r="D6817" s="143">
        <v>29</v>
      </c>
      <c r="E6817" s="144">
        <v>6640.77</v>
      </c>
      <c r="F6817" s="144">
        <v>3902.48</v>
      </c>
      <c r="G6817" s="144">
        <v>2440.75</v>
      </c>
      <c r="H6817" s="144">
        <v>706.84</v>
      </c>
      <c r="I6817" s="144">
        <v>7050.07</v>
      </c>
    </row>
    <row r="6818" spans="1:9" x14ac:dyDescent="0.2">
      <c r="A6818" s="141" t="s">
        <v>13638</v>
      </c>
      <c r="B6818" s="142" t="s">
        <v>22193</v>
      </c>
      <c r="C6818" s="143">
        <v>1109</v>
      </c>
      <c r="D6818" s="143">
        <v>45</v>
      </c>
      <c r="E6818" s="144">
        <v>28920.71</v>
      </c>
      <c r="F6818" s="144">
        <v>1317.06</v>
      </c>
      <c r="G6818" s="144">
        <v>3787.38</v>
      </c>
      <c r="H6818" s="144">
        <v>3078.3</v>
      </c>
      <c r="I6818" s="144">
        <v>8182.74</v>
      </c>
    </row>
    <row r="6819" spans="1:9" x14ac:dyDescent="0.2">
      <c r="A6819" s="141" t="s">
        <v>13640</v>
      </c>
      <c r="B6819" s="142" t="s">
        <v>22194</v>
      </c>
      <c r="C6819" s="143">
        <v>4911</v>
      </c>
      <c r="D6819" s="143">
        <v>130</v>
      </c>
      <c r="E6819" s="144">
        <v>73207.28</v>
      </c>
      <c r="F6819" s="144">
        <v>5832.34</v>
      </c>
      <c r="G6819" s="144">
        <v>10941.3</v>
      </c>
      <c r="H6819" s="144">
        <v>7792.13</v>
      </c>
      <c r="I6819" s="144">
        <v>24565.77</v>
      </c>
    </row>
    <row r="6820" spans="1:9" x14ac:dyDescent="0.2">
      <c r="A6820" s="141" t="s">
        <v>13642</v>
      </c>
      <c r="B6820" s="142" t="s">
        <v>22195</v>
      </c>
      <c r="C6820" s="143">
        <v>387</v>
      </c>
      <c r="D6820" s="143">
        <v>5</v>
      </c>
      <c r="E6820" s="144">
        <v>845.97</v>
      </c>
      <c r="F6820" s="144">
        <v>459.61</v>
      </c>
      <c r="G6820" s="144">
        <v>420.82</v>
      </c>
      <c r="H6820" s="144">
        <v>90.05</v>
      </c>
      <c r="I6820" s="144">
        <v>970.48</v>
      </c>
    </row>
    <row r="6821" spans="1:9" x14ac:dyDescent="0.2">
      <c r="A6821" s="141" t="s">
        <v>13644</v>
      </c>
      <c r="B6821" s="142" t="s">
        <v>22196</v>
      </c>
      <c r="C6821" s="143">
        <v>27617</v>
      </c>
      <c r="D6821" s="143">
        <v>271</v>
      </c>
      <c r="E6821" s="144">
        <v>137049.07999999999</v>
      </c>
      <c r="F6821" s="144">
        <v>32798.17</v>
      </c>
      <c r="G6821" s="144">
        <v>22808.400000000001</v>
      </c>
      <c r="H6821" s="144">
        <v>14587.4</v>
      </c>
      <c r="I6821" s="144">
        <v>70193.97</v>
      </c>
    </row>
    <row r="6822" spans="1:9" x14ac:dyDescent="0.2">
      <c r="A6822" s="141" t="s">
        <v>13646</v>
      </c>
      <c r="B6822" s="142" t="s">
        <v>22197</v>
      </c>
      <c r="C6822" s="143">
        <v>1072</v>
      </c>
      <c r="D6822" s="143">
        <v>7</v>
      </c>
      <c r="E6822" s="144">
        <v>1322.43</v>
      </c>
      <c r="F6822" s="144">
        <v>1273.1099999999999</v>
      </c>
      <c r="G6822" s="144">
        <v>589.14</v>
      </c>
      <c r="H6822" s="144">
        <v>140.76</v>
      </c>
      <c r="I6822" s="144">
        <v>2003.01</v>
      </c>
    </row>
    <row r="6823" spans="1:9" x14ac:dyDescent="0.2">
      <c r="A6823" s="141" t="s">
        <v>13648</v>
      </c>
      <c r="B6823" s="142" t="s">
        <v>22198</v>
      </c>
      <c r="C6823" s="143">
        <v>9205</v>
      </c>
      <c r="D6823" s="143">
        <v>72</v>
      </c>
      <c r="E6823" s="144">
        <v>34218.620000000003</v>
      </c>
      <c r="F6823" s="144">
        <v>10931.93</v>
      </c>
      <c r="G6823" s="144">
        <v>6059.79</v>
      </c>
      <c r="H6823" s="144">
        <v>3642.2</v>
      </c>
      <c r="I6823" s="144">
        <v>20633.919999999998</v>
      </c>
    </row>
    <row r="6824" spans="1:9" x14ac:dyDescent="0.2">
      <c r="A6824" s="141" t="s">
        <v>13650</v>
      </c>
      <c r="B6824" s="142" t="s">
        <v>22199</v>
      </c>
      <c r="C6824" s="143">
        <v>17162</v>
      </c>
      <c r="D6824" s="143">
        <v>162</v>
      </c>
      <c r="E6824" s="144">
        <v>55056.91</v>
      </c>
      <c r="F6824" s="144">
        <v>20381.73</v>
      </c>
      <c r="G6824" s="144">
        <v>13634.54</v>
      </c>
      <c r="H6824" s="144">
        <v>5860.22</v>
      </c>
      <c r="I6824" s="144">
        <v>39876.49</v>
      </c>
    </row>
    <row r="6825" spans="1:9" x14ac:dyDescent="0.2">
      <c r="A6825" s="141" t="s">
        <v>13652</v>
      </c>
      <c r="B6825" s="142" t="s">
        <v>22200</v>
      </c>
      <c r="C6825" s="143">
        <v>618</v>
      </c>
      <c r="D6825" s="143">
        <v>8</v>
      </c>
      <c r="E6825" s="144">
        <v>6143.82</v>
      </c>
      <c r="F6825" s="144">
        <v>733.94</v>
      </c>
      <c r="G6825" s="144">
        <v>673.31</v>
      </c>
      <c r="H6825" s="144">
        <v>653.94000000000005</v>
      </c>
      <c r="I6825" s="144">
        <v>2061.19</v>
      </c>
    </row>
    <row r="6826" spans="1:9" x14ac:dyDescent="0.2">
      <c r="A6826" s="141" t="s">
        <v>13654</v>
      </c>
      <c r="B6826" s="142" t="s">
        <v>22201</v>
      </c>
      <c r="C6826" s="143">
        <v>276</v>
      </c>
      <c r="D6826" s="143">
        <v>9</v>
      </c>
      <c r="E6826" s="144">
        <v>7227.96</v>
      </c>
      <c r="F6826" s="144">
        <v>327.78</v>
      </c>
      <c r="G6826" s="144">
        <v>757.47</v>
      </c>
      <c r="H6826" s="144">
        <v>769.34</v>
      </c>
      <c r="I6826" s="144">
        <v>1854.59</v>
      </c>
    </row>
    <row r="6827" spans="1:9" x14ac:dyDescent="0.2">
      <c r="A6827" s="141" t="s">
        <v>13656</v>
      </c>
      <c r="B6827" s="142" t="s">
        <v>22202</v>
      </c>
      <c r="C6827" s="143">
        <v>470</v>
      </c>
      <c r="D6827" s="143">
        <v>14</v>
      </c>
      <c r="E6827" s="144">
        <v>5563.27</v>
      </c>
      <c r="F6827" s="144">
        <v>558.17999999999995</v>
      </c>
      <c r="G6827" s="144">
        <v>1178.3</v>
      </c>
      <c r="H6827" s="144">
        <v>592.15</v>
      </c>
      <c r="I6827" s="144">
        <v>2328.63</v>
      </c>
    </row>
    <row r="6828" spans="1:9" x14ac:dyDescent="0.2">
      <c r="A6828" s="141" t="s">
        <v>13658</v>
      </c>
      <c r="B6828" s="142" t="s">
        <v>22203</v>
      </c>
      <c r="C6828" s="143">
        <v>403</v>
      </c>
      <c r="D6828" s="143">
        <v>4</v>
      </c>
      <c r="E6828" s="144">
        <v>727.02</v>
      </c>
      <c r="F6828" s="144">
        <v>478.61</v>
      </c>
      <c r="G6828" s="144">
        <v>336.66</v>
      </c>
      <c r="H6828" s="144">
        <v>77.38</v>
      </c>
      <c r="I6828" s="144">
        <v>892.65</v>
      </c>
    </row>
    <row r="6829" spans="1:9" x14ac:dyDescent="0.2">
      <c r="A6829" s="141" t="s">
        <v>13660</v>
      </c>
      <c r="B6829" s="142" t="s">
        <v>22204</v>
      </c>
      <c r="C6829" s="143">
        <v>135</v>
      </c>
      <c r="D6829" s="143">
        <v>3</v>
      </c>
      <c r="E6829" s="144">
        <v>516.57000000000005</v>
      </c>
      <c r="F6829" s="144">
        <v>160.33000000000001</v>
      </c>
      <c r="G6829" s="144">
        <v>252.49</v>
      </c>
      <c r="H6829" s="144">
        <v>54.98</v>
      </c>
      <c r="I6829" s="144">
        <v>467.8</v>
      </c>
    </row>
    <row r="6830" spans="1:9" x14ac:dyDescent="0.2">
      <c r="A6830" s="141" t="s">
        <v>13662</v>
      </c>
      <c r="B6830" s="142" t="s">
        <v>17982</v>
      </c>
      <c r="C6830" s="143">
        <v>84025</v>
      </c>
      <c r="D6830" s="143">
        <v>910</v>
      </c>
      <c r="E6830" s="144">
        <v>600854.32999999996</v>
      </c>
      <c r="F6830" s="144">
        <v>99788.77</v>
      </c>
      <c r="G6830" s="144">
        <v>76589.08</v>
      </c>
      <c r="H6830" s="144">
        <v>63954.47</v>
      </c>
      <c r="I6830" s="144">
        <v>240332.32</v>
      </c>
    </row>
    <row r="6831" spans="1:9" x14ac:dyDescent="0.2">
      <c r="A6831" s="141" t="s">
        <v>13663</v>
      </c>
      <c r="B6831" s="142" t="s">
        <v>22205</v>
      </c>
      <c r="C6831" s="143">
        <v>672</v>
      </c>
      <c r="D6831" s="143">
        <v>17</v>
      </c>
      <c r="E6831" s="144">
        <v>3396.34</v>
      </c>
      <c r="F6831" s="144">
        <v>798.07</v>
      </c>
      <c r="G6831" s="144">
        <v>1430.78</v>
      </c>
      <c r="H6831" s="144">
        <v>361.5</v>
      </c>
      <c r="I6831" s="144">
        <v>2590.35</v>
      </c>
    </row>
    <row r="6832" spans="1:9" x14ac:dyDescent="0.2">
      <c r="A6832" s="141" t="s">
        <v>13665</v>
      </c>
      <c r="B6832" s="142" t="s">
        <v>22206</v>
      </c>
      <c r="C6832" s="143">
        <v>1284</v>
      </c>
      <c r="D6832" s="143">
        <v>8</v>
      </c>
      <c r="E6832" s="144">
        <v>1426.34</v>
      </c>
      <c r="F6832" s="144">
        <v>1524.89</v>
      </c>
      <c r="G6832" s="144">
        <v>673.31</v>
      </c>
      <c r="H6832" s="144">
        <v>151.82</v>
      </c>
      <c r="I6832" s="144">
        <v>2350.02</v>
      </c>
    </row>
    <row r="6833" spans="1:9" x14ac:dyDescent="0.2">
      <c r="A6833" s="141" t="s">
        <v>13667</v>
      </c>
      <c r="B6833" s="142" t="s">
        <v>22207</v>
      </c>
      <c r="C6833" s="143">
        <v>1164</v>
      </c>
      <c r="D6833" s="143">
        <v>29</v>
      </c>
      <c r="E6833" s="144">
        <v>10136.4</v>
      </c>
      <c r="F6833" s="144">
        <v>1382.38</v>
      </c>
      <c r="G6833" s="144">
        <v>2440.75</v>
      </c>
      <c r="H6833" s="144">
        <v>1078.9100000000001</v>
      </c>
      <c r="I6833" s="144">
        <v>4902.04</v>
      </c>
    </row>
    <row r="6834" spans="1:9" x14ac:dyDescent="0.2">
      <c r="A6834" s="141" t="s">
        <v>13669</v>
      </c>
      <c r="B6834" s="142" t="s">
        <v>22208</v>
      </c>
      <c r="C6834" s="143">
        <v>6910</v>
      </c>
      <c r="D6834" s="143">
        <v>93</v>
      </c>
      <c r="E6834" s="144">
        <v>33968.31</v>
      </c>
      <c r="F6834" s="144">
        <v>8206.3700000000008</v>
      </c>
      <c r="G6834" s="144">
        <v>7827.23</v>
      </c>
      <c r="H6834" s="144">
        <v>3615.56</v>
      </c>
      <c r="I6834" s="144">
        <v>19649.16</v>
      </c>
    </row>
    <row r="6835" spans="1:9" x14ac:dyDescent="0.2">
      <c r="A6835" s="141" t="s">
        <v>13671</v>
      </c>
      <c r="B6835" s="142" t="s">
        <v>22209</v>
      </c>
      <c r="C6835" s="143">
        <v>11478</v>
      </c>
      <c r="D6835" s="143">
        <v>166</v>
      </c>
      <c r="E6835" s="144">
        <v>202954.68</v>
      </c>
      <c r="F6835" s="144">
        <v>13631.37</v>
      </c>
      <c r="G6835" s="144">
        <v>13971.19</v>
      </c>
      <c r="H6835" s="144">
        <v>21602.34</v>
      </c>
      <c r="I6835" s="144">
        <v>49204.9</v>
      </c>
    </row>
    <row r="6836" spans="1:9" x14ac:dyDescent="0.2">
      <c r="A6836" s="141" t="s">
        <v>13673</v>
      </c>
      <c r="B6836" s="142" t="s">
        <v>22210</v>
      </c>
      <c r="C6836" s="143">
        <v>789744</v>
      </c>
      <c r="D6836" s="143">
        <v>9972</v>
      </c>
      <c r="E6836" s="144">
        <v>7119529.5700000003</v>
      </c>
      <c r="F6836" s="144">
        <v>937906.31</v>
      </c>
      <c r="G6836" s="144">
        <v>839281.65</v>
      </c>
      <c r="H6836" s="144">
        <v>757797.26</v>
      </c>
      <c r="I6836" s="144">
        <v>2534985.2200000002</v>
      </c>
    </row>
    <row r="6837" spans="1:9" x14ac:dyDescent="0.2">
      <c r="A6837" s="141" t="s">
        <v>13675</v>
      </c>
      <c r="B6837" s="142" t="s">
        <v>22211</v>
      </c>
      <c r="C6837" s="143">
        <v>3092</v>
      </c>
      <c r="D6837" s="143">
        <v>50</v>
      </c>
      <c r="E6837" s="144">
        <v>18061.21</v>
      </c>
      <c r="F6837" s="144">
        <v>3672.09</v>
      </c>
      <c r="G6837" s="144">
        <v>4208.1899999999996</v>
      </c>
      <c r="H6837" s="144">
        <v>1922.42</v>
      </c>
      <c r="I6837" s="144">
        <v>9802.7000000000007</v>
      </c>
    </row>
    <row r="6838" spans="1:9" x14ac:dyDescent="0.2">
      <c r="A6838" s="141" t="s">
        <v>13677</v>
      </c>
      <c r="B6838" s="142" t="s">
        <v>22212</v>
      </c>
      <c r="C6838" s="143">
        <v>136</v>
      </c>
      <c r="D6838" s="143">
        <v>6</v>
      </c>
      <c r="E6838" s="144">
        <v>1298.71</v>
      </c>
      <c r="F6838" s="144">
        <v>161.51</v>
      </c>
      <c r="G6838" s="144">
        <v>504.98</v>
      </c>
      <c r="H6838" s="144">
        <v>138.22999999999999</v>
      </c>
      <c r="I6838" s="144">
        <v>804.72</v>
      </c>
    </row>
    <row r="6839" spans="1:9" x14ac:dyDescent="0.2">
      <c r="A6839" s="141" t="s">
        <v>13679</v>
      </c>
      <c r="B6839" s="142" t="s">
        <v>22213</v>
      </c>
      <c r="C6839" s="143">
        <v>152</v>
      </c>
      <c r="D6839" s="143">
        <v>6</v>
      </c>
      <c r="E6839" s="144">
        <v>721.56</v>
      </c>
      <c r="F6839" s="144">
        <v>180.52</v>
      </c>
      <c r="G6839" s="144">
        <v>504.98</v>
      </c>
      <c r="H6839" s="144">
        <v>76.8</v>
      </c>
      <c r="I6839" s="144">
        <v>762.3</v>
      </c>
    </row>
    <row r="6840" spans="1:9" x14ac:dyDescent="0.2">
      <c r="A6840" s="141" t="s">
        <v>13681</v>
      </c>
      <c r="B6840" s="142" t="s">
        <v>22214</v>
      </c>
      <c r="C6840" s="143">
        <v>1194</v>
      </c>
      <c r="D6840" s="143">
        <v>37</v>
      </c>
      <c r="E6840" s="144">
        <v>18426.099999999999</v>
      </c>
      <c r="F6840" s="144">
        <v>1418</v>
      </c>
      <c r="G6840" s="144">
        <v>3114.06</v>
      </c>
      <c r="H6840" s="144">
        <v>1961.26</v>
      </c>
      <c r="I6840" s="144">
        <v>6493.32</v>
      </c>
    </row>
    <row r="6841" spans="1:9" x14ac:dyDescent="0.2">
      <c r="A6841" s="141" t="s">
        <v>13683</v>
      </c>
      <c r="B6841" s="142" t="s">
        <v>22215</v>
      </c>
      <c r="C6841" s="143">
        <v>4453</v>
      </c>
      <c r="D6841" s="143">
        <v>67</v>
      </c>
      <c r="E6841" s="144">
        <v>100601.07</v>
      </c>
      <c r="F6841" s="144">
        <v>5288.42</v>
      </c>
      <c r="G6841" s="144">
        <v>5638.98</v>
      </c>
      <c r="H6841" s="144">
        <v>10707.9</v>
      </c>
      <c r="I6841" s="144">
        <v>21635.3</v>
      </c>
    </row>
    <row r="6842" spans="1:9" x14ac:dyDescent="0.2">
      <c r="A6842" s="141" t="s">
        <v>13685</v>
      </c>
      <c r="B6842" s="142" t="s">
        <v>22216</v>
      </c>
      <c r="C6842" s="143">
        <v>10097</v>
      </c>
      <c r="D6842" s="143">
        <v>139</v>
      </c>
      <c r="E6842" s="144">
        <v>52081.29</v>
      </c>
      <c r="F6842" s="144">
        <v>11991.28</v>
      </c>
      <c r="G6842" s="144">
        <v>11698.77</v>
      </c>
      <c r="H6842" s="144">
        <v>5543.5</v>
      </c>
      <c r="I6842" s="144">
        <v>29233.55</v>
      </c>
    </row>
    <row r="6843" spans="1:9" x14ac:dyDescent="0.2">
      <c r="A6843" s="141" t="s">
        <v>13687</v>
      </c>
      <c r="B6843" s="142" t="s">
        <v>22217</v>
      </c>
      <c r="C6843" s="143">
        <v>6996</v>
      </c>
      <c r="D6843" s="143">
        <v>106</v>
      </c>
      <c r="E6843" s="144">
        <v>44214.41</v>
      </c>
      <c r="F6843" s="144">
        <v>8308.5</v>
      </c>
      <c r="G6843" s="144">
        <v>8921.3700000000008</v>
      </c>
      <c r="H6843" s="144">
        <v>4706.1400000000003</v>
      </c>
      <c r="I6843" s="144">
        <v>21936.01</v>
      </c>
    </row>
    <row r="6844" spans="1:9" x14ac:dyDescent="0.2">
      <c r="A6844" s="141" t="s">
        <v>13689</v>
      </c>
      <c r="B6844" s="142" t="s">
        <v>22218</v>
      </c>
      <c r="C6844" s="143">
        <v>3578</v>
      </c>
      <c r="D6844" s="143">
        <v>62</v>
      </c>
      <c r="E6844" s="144">
        <v>31253.9</v>
      </c>
      <c r="F6844" s="144">
        <v>4249.26</v>
      </c>
      <c r="G6844" s="144">
        <v>5218.16</v>
      </c>
      <c r="H6844" s="144">
        <v>3326.64</v>
      </c>
      <c r="I6844" s="144">
        <v>12794.06</v>
      </c>
    </row>
    <row r="6845" spans="1:9" x14ac:dyDescent="0.2">
      <c r="A6845" s="141" t="s">
        <v>13691</v>
      </c>
      <c r="B6845" s="142" t="s">
        <v>22219</v>
      </c>
      <c r="C6845" s="143">
        <v>585</v>
      </c>
      <c r="D6845" s="143">
        <v>27</v>
      </c>
      <c r="E6845" s="144">
        <v>32967.72</v>
      </c>
      <c r="F6845" s="144">
        <v>694.75</v>
      </c>
      <c r="G6845" s="144">
        <v>2272.42</v>
      </c>
      <c r="H6845" s="144">
        <v>3509.06</v>
      </c>
      <c r="I6845" s="144">
        <v>6476.23</v>
      </c>
    </row>
    <row r="6846" spans="1:9" x14ac:dyDescent="0.2">
      <c r="A6846" s="141" t="s">
        <v>13693</v>
      </c>
      <c r="B6846" s="142" t="s">
        <v>22220</v>
      </c>
      <c r="C6846" s="143">
        <v>3451</v>
      </c>
      <c r="D6846" s="143">
        <v>42</v>
      </c>
      <c r="E6846" s="144">
        <v>28333.41</v>
      </c>
      <c r="F6846" s="144">
        <v>4098.43</v>
      </c>
      <c r="G6846" s="144">
        <v>3534.88</v>
      </c>
      <c r="H6846" s="144">
        <v>3015.78</v>
      </c>
      <c r="I6846" s="144">
        <v>10649.09</v>
      </c>
    </row>
    <row r="6847" spans="1:9" x14ac:dyDescent="0.2">
      <c r="A6847" s="141" t="s">
        <v>13695</v>
      </c>
      <c r="B6847" s="142" t="s">
        <v>22221</v>
      </c>
      <c r="C6847" s="143">
        <v>2112</v>
      </c>
      <c r="D6847" s="143">
        <v>32</v>
      </c>
      <c r="E6847" s="144">
        <v>6435.87</v>
      </c>
      <c r="F6847" s="144">
        <v>2508.23</v>
      </c>
      <c r="G6847" s="144">
        <v>2693.24</v>
      </c>
      <c r="H6847" s="144">
        <v>685.03</v>
      </c>
      <c r="I6847" s="144">
        <v>5886.5</v>
      </c>
    </row>
    <row r="6848" spans="1:9" x14ac:dyDescent="0.2">
      <c r="A6848" s="141" t="s">
        <v>13697</v>
      </c>
      <c r="B6848" s="142" t="s">
        <v>22222</v>
      </c>
      <c r="C6848" s="143">
        <v>230</v>
      </c>
      <c r="D6848" s="143">
        <v>7</v>
      </c>
      <c r="E6848" s="144">
        <v>53059.94</v>
      </c>
      <c r="F6848" s="144">
        <v>273.14999999999998</v>
      </c>
      <c r="G6848" s="144">
        <v>589.14</v>
      </c>
      <c r="H6848" s="144">
        <v>5647.66</v>
      </c>
      <c r="I6848" s="144">
        <v>6509.95</v>
      </c>
    </row>
    <row r="6849" spans="1:9" x14ac:dyDescent="0.2">
      <c r="A6849" s="141" t="s">
        <v>13699</v>
      </c>
      <c r="B6849" s="142" t="s">
        <v>22223</v>
      </c>
      <c r="C6849" s="143">
        <v>364</v>
      </c>
      <c r="D6849" s="143">
        <v>4</v>
      </c>
      <c r="E6849" s="144">
        <v>447.86</v>
      </c>
      <c r="F6849" s="144">
        <v>432.29</v>
      </c>
      <c r="G6849" s="144">
        <v>336.66</v>
      </c>
      <c r="H6849" s="144">
        <v>47.67</v>
      </c>
      <c r="I6849" s="144">
        <v>816.62</v>
      </c>
    </row>
    <row r="6850" spans="1:9" x14ac:dyDescent="0.2">
      <c r="A6850" s="141" t="s">
        <v>13701</v>
      </c>
      <c r="B6850" s="142" t="s">
        <v>22224</v>
      </c>
      <c r="C6850" s="143">
        <v>419</v>
      </c>
      <c r="D6850" s="143">
        <v>4</v>
      </c>
      <c r="E6850" s="144">
        <v>597.15</v>
      </c>
      <c r="F6850" s="144">
        <v>497.61</v>
      </c>
      <c r="G6850" s="144">
        <v>336.66</v>
      </c>
      <c r="H6850" s="144">
        <v>63.56</v>
      </c>
      <c r="I6850" s="144">
        <v>897.83</v>
      </c>
    </row>
    <row r="6851" spans="1:9" x14ac:dyDescent="0.2">
      <c r="A6851" s="141" t="s">
        <v>13703</v>
      </c>
      <c r="B6851" s="142" t="s">
        <v>22225</v>
      </c>
      <c r="C6851" s="143">
        <v>9501</v>
      </c>
      <c r="D6851" s="143">
        <v>111</v>
      </c>
      <c r="E6851" s="144">
        <v>66405.05</v>
      </c>
      <c r="F6851" s="144">
        <v>11283.46</v>
      </c>
      <c r="G6851" s="144">
        <v>9342.18</v>
      </c>
      <c r="H6851" s="144">
        <v>7068.1</v>
      </c>
      <c r="I6851" s="144">
        <v>27693.74</v>
      </c>
    </row>
    <row r="6852" spans="1:9" x14ac:dyDescent="0.2">
      <c r="A6852" s="141" t="s">
        <v>13705</v>
      </c>
      <c r="B6852" s="142" t="s">
        <v>22226</v>
      </c>
      <c r="C6852" s="143">
        <v>1095</v>
      </c>
      <c r="D6852" s="143">
        <v>11</v>
      </c>
      <c r="E6852" s="144">
        <v>2107.89</v>
      </c>
      <c r="F6852" s="144">
        <v>1300.43</v>
      </c>
      <c r="G6852" s="144">
        <v>925.8</v>
      </c>
      <c r="H6852" s="144">
        <v>224.36</v>
      </c>
      <c r="I6852" s="144">
        <v>2450.59</v>
      </c>
    </row>
    <row r="6853" spans="1:9" x14ac:dyDescent="0.2">
      <c r="A6853" s="141" t="s">
        <v>13707</v>
      </c>
      <c r="B6853" s="142" t="s">
        <v>22227</v>
      </c>
      <c r="C6853" s="143">
        <v>52</v>
      </c>
      <c r="D6853" s="143">
        <v>1</v>
      </c>
      <c r="E6853" s="144">
        <v>94.24</v>
      </c>
      <c r="F6853" s="144">
        <v>61.75</v>
      </c>
      <c r="G6853" s="144">
        <v>84.16</v>
      </c>
      <c r="H6853" s="144">
        <v>10.029999999999999</v>
      </c>
      <c r="I6853" s="144">
        <v>155.94</v>
      </c>
    </row>
    <row r="6854" spans="1:9" x14ac:dyDescent="0.2">
      <c r="A6854" s="141" t="s">
        <v>13709</v>
      </c>
      <c r="B6854" s="142" t="s">
        <v>22228</v>
      </c>
      <c r="C6854" s="143">
        <v>17</v>
      </c>
      <c r="D6854" s="143">
        <v>0</v>
      </c>
      <c r="E6854" s="144">
        <v>0</v>
      </c>
      <c r="F6854" s="144">
        <v>20.190000000000001</v>
      </c>
      <c r="G6854" s="144">
        <v>0</v>
      </c>
      <c r="H6854" s="144">
        <v>0</v>
      </c>
      <c r="I6854" s="144">
        <v>20.190000000000001</v>
      </c>
    </row>
    <row r="6855" spans="1:9" x14ac:dyDescent="0.2">
      <c r="A6855" s="141" t="s">
        <v>13711</v>
      </c>
      <c r="B6855" s="142" t="s">
        <v>22229</v>
      </c>
      <c r="C6855" s="143">
        <v>257</v>
      </c>
      <c r="D6855" s="143">
        <v>2</v>
      </c>
      <c r="E6855" s="144">
        <v>599.83000000000004</v>
      </c>
      <c r="F6855" s="144">
        <v>305.22000000000003</v>
      </c>
      <c r="G6855" s="144">
        <v>168.33</v>
      </c>
      <c r="H6855" s="144">
        <v>63.85</v>
      </c>
      <c r="I6855" s="144">
        <v>537.4</v>
      </c>
    </row>
    <row r="6856" spans="1:9" x14ac:dyDescent="0.2">
      <c r="A6856" s="141" t="s">
        <v>13713</v>
      </c>
      <c r="B6856" s="142" t="s">
        <v>22230</v>
      </c>
      <c r="C6856" s="143">
        <v>1380</v>
      </c>
      <c r="D6856" s="143">
        <v>10</v>
      </c>
      <c r="E6856" s="144">
        <v>2619.88</v>
      </c>
      <c r="F6856" s="144">
        <v>1638.9</v>
      </c>
      <c r="G6856" s="144">
        <v>841.64</v>
      </c>
      <c r="H6856" s="144">
        <v>278.86</v>
      </c>
      <c r="I6856" s="144">
        <v>2759.4</v>
      </c>
    </row>
    <row r="6857" spans="1:9" x14ac:dyDescent="0.2">
      <c r="A6857" s="141" t="s">
        <v>13715</v>
      </c>
      <c r="B6857" s="142" t="s">
        <v>22231</v>
      </c>
      <c r="C6857" s="143">
        <v>632</v>
      </c>
      <c r="D6857" s="143">
        <v>19</v>
      </c>
      <c r="E6857" s="144">
        <v>5343.88</v>
      </c>
      <c r="F6857" s="144">
        <v>750.57</v>
      </c>
      <c r="G6857" s="144">
        <v>1599.11</v>
      </c>
      <c r="H6857" s="144">
        <v>568.79999999999995</v>
      </c>
      <c r="I6857" s="144">
        <v>2918.48</v>
      </c>
    </row>
    <row r="6858" spans="1:9" x14ac:dyDescent="0.2">
      <c r="A6858" s="141" t="s">
        <v>13717</v>
      </c>
      <c r="B6858" s="142" t="s">
        <v>22232</v>
      </c>
      <c r="C6858" s="143">
        <v>217</v>
      </c>
      <c r="D6858" s="143">
        <v>2</v>
      </c>
      <c r="E6858" s="144">
        <v>373.22</v>
      </c>
      <c r="F6858" s="144">
        <v>257.70999999999998</v>
      </c>
      <c r="G6858" s="144">
        <v>168.33</v>
      </c>
      <c r="H6858" s="144">
        <v>39.729999999999997</v>
      </c>
      <c r="I6858" s="144">
        <v>465.77</v>
      </c>
    </row>
    <row r="6859" spans="1:9" x14ac:dyDescent="0.2">
      <c r="A6859" s="141" t="s">
        <v>13719</v>
      </c>
      <c r="B6859" s="142" t="s">
        <v>22233</v>
      </c>
      <c r="C6859" s="143">
        <v>5789</v>
      </c>
      <c r="D6859" s="143">
        <v>136</v>
      </c>
      <c r="E6859" s="144">
        <v>124657.18</v>
      </c>
      <c r="F6859" s="144">
        <v>6875.06</v>
      </c>
      <c r="G6859" s="144">
        <v>11446.28</v>
      </c>
      <c r="H6859" s="144">
        <v>13268.42</v>
      </c>
      <c r="I6859" s="144">
        <v>31589.759999999998</v>
      </c>
    </row>
    <row r="6860" spans="1:9" x14ac:dyDescent="0.2">
      <c r="A6860" s="141" t="s">
        <v>13721</v>
      </c>
      <c r="B6860" s="142" t="s">
        <v>22234</v>
      </c>
      <c r="C6860" s="143">
        <v>23</v>
      </c>
      <c r="D6860" s="143">
        <v>0</v>
      </c>
      <c r="E6860" s="144">
        <v>0</v>
      </c>
      <c r="F6860" s="144">
        <v>27.31</v>
      </c>
      <c r="G6860" s="144">
        <v>0</v>
      </c>
      <c r="H6860" s="144">
        <v>0</v>
      </c>
      <c r="I6860" s="144">
        <v>27.31</v>
      </c>
    </row>
    <row r="6861" spans="1:9" x14ac:dyDescent="0.2">
      <c r="A6861" s="141" t="s">
        <v>13723</v>
      </c>
      <c r="B6861" s="142" t="s">
        <v>22235</v>
      </c>
      <c r="C6861" s="143">
        <v>100</v>
      </c>
      <c r="D6861" s="143">
        <v>0</v>
      </c>
      <c r="E6861" s="144">
        <v>0</v>
      </c>
      <c r="F6861" s="144">
        <v>118.76</v>
      </c>
      <c r="G6861" s="144">
        <v>0</v>
      </c>
      <c r="H6861" s="144">
        <v>0</v>
      </c>
      <c r="I6861" s="144">
        <v>118.76</v>
      </c>
    </row>
    <row r="6862" spans="1:9" x14ac:dyDescent="0.2">
      <c r="A6862" s="141" t="s">
        <v>13725</v>
      </c>
      <c r="B6862" s="142" t="s">
        <v>22236</v>
      </c>
      <c r="C6862" s="143">
        <v>20716</v>
      </c>
      <c r="D6862" s="143">
        <v>305</v>
      </c>
      <c r="E6862" s="144">
        <v>227694.4</v>
      </c>
      <c r="F6862" s="144">
        <v>24602.49</v>
      </c>
      <c r="G6862" s="144">
        <v>25669.97</v>
      </c>
      <c r="H6862" s="144">
        <v>24235.62</v>
      </c>
      <c r="I6862" s="144">
        <v>74508.08</v>
      </c>
    </row>
    <row r="6863" spans="1:9" x14ac:dyDescent="0.2">
      <c r="A6863" s="141" t="s">
        <v>13727</v>
      </c>
      <c r="B6863" s="142" t="s">
        <v>22237</v>
      </c>
      <c r="C6863" s="143">
        <v>564</v>
      </c>
      <c r="D6863" s="143">
        <v>12</v>
      </c>
      <c r="E6863" s="144">
        <v>3944.74</v>
      </c>
      <c r="F6863" s="144">
        <v>669.81</v>
      </c>
      <c r="G6863" s="144">
        <v>1009.97</v>
      </c>
      <c r="H6863" s="144">
        <v>419.87</v>
      </c>
      <c r="I6863" s="144">
        <v>2099.65</v>
      </c>
    </row>
    <row r="6864" spans="1:9" x14ac:dyDescent="0.2">
      <c r="A6864" s="141" t="s">
        <v>13729</v>
      </c>
      <c r="B6864" s="142" t="s">
        <v>22238</v>
      </c>
      <c r="C6864" s="143">
        <v>98</v>
      </c>
      <c r="D6864" s="143">
        <v>4</v>
      </c>
      <c r="E6864" s="144">
        <v>1926.93</v>
      </c>
      <c r="F6864" s="144">
        <v>116.38</v>
      </c>
      <c r="G6864" s="144">
        <v>336.66</v>
      </c>
      <c r="H6864" s="144">
        <v>205.1</v>
      </c>
      <c r="I6864" s="144">
        <v>658.14</v>
      </c>
    </row>
    <row r="6865" spans="1:9" x14ac:dyDescent="0.2">
      <c r="A6865" s="141" t="s">
        <v>13731</v>
      </c>
      <c r="B6865" s="142" t="s">
        <v>22239</v>
      </c>
      <c r="C6865" s="143">
        <v>86</v>
      </c>
      <c r="D6865" s="143">
        <v>1</v>
      </c>
      <c r="E6865" s="144">
        <v>567.92999999999995</v>
      </c>
      <c r="F6865" s="144">
        <v>102.14</v>
      </c>
      <c r="G6865" s="144">
        <v>84.16</v>
      </c>
      <c r="H6865" s="144">
        <v>60.45</v>
      </c>
      <c r="I6865" s="144">
        <v>246.75</v>
      </c>
    </row>
    <row r="6866" spans="1:9" x14ac:dyDescent="0.2">
      <c r="A6866" s="141" t="s">
        <v>13733</v>
      </c>
      <c r="B6866" s="142" t="s">
        <v>22240</v>
      </c>
      <c r="C6866" s="143">
        <v>47</v>
      </c>
      <c r="D6866" s="143">
        <v>1</v>
      </c>
      <c r="E6866" s="144">
        <v>37.32</v>
      </c>
      <c r="F6866" s="144">
        <v>55.82</v>
      </c>
      <c r="G6866" s="144">
        <v>84.16</v>
      </c>
      <c r="H6866" s="144">
        <v>3.98</v>
      </c>
      <c r="I6866" s="144">
        <v>143.96</v>
      </c>
    </row>
    <row r="6867" spans="1:9" x14ac:dyDescent="0.2">
      <c r="A6867" s="141" t="s">
        <v>13735</v>
      </c>
      <c r="B6867" s="142" t="s">
        <v>22241</v>
      </c>
      <c r="C6867" s="143">
        <v>218</v>
      </c>
      <c r="D6867" s="143">
        <v>1</v>
      </c>
      <c r="E6867" s="144">
        <v>318.98</v>
      </c>
      <c r="F6867" s="144">
        <v>258.89999999999998</v>
      </c>
      <c r="G6867" s="144">
        <v>84.16</v>
      </c>
      <c r="H6867" s="144">
        <v>33.950000000000003</v>
      </c>
      <c r="I6867" s="144">
        <v>377.01</v>
      </c>
    </row>
    <row r="6868" spans="1:9" x14ac:dyDescent="0.2">
      <c r="A6868" s="141" t="s">
        <v>13737</v>
      </c>
      <c r="B6868" s="142" t="s">
        <v>22242</v>
      </c>
      <c r="C6868" s="143">
        <v>68</v>
      </c>
      <c r="D6868" s="143">
        <v>0</v>
      </c>
      <c r="E6868" s="144">
        <v>0</v>
      </c>
      <c r="F6868" s="144">
        <v>80.760000000000005</v>
      </c>
      <c r="G6868" s="144">
        <v>0</v>
      </c>
      <c r="H6868" s="144">
        <v>0</v>
      </c>
      <c r="I6868" s="144">
        <v>80.760000000000005</v>
      </c>
    </row>
    <row r="6869" spans="1:9" x14ac:dyDescent="0.2">
      <c r="A6869" s="141" t="s">
        <v>13739</v>
      </c>
      <c r="B6869" s="142" t="s">
        <v>22243</v>
      </c>
      <c r="C6869" s="143">
        <v>195</v>
      </c>
      <c r="D6869" s="143">
        <v>0</v>
      </c>
      <c r="E6869" s="144">
        <v>0</v>
      </c>
      <c r="F6869" s="144">
        <v>231.58</v>
      </c>
      <c r="G6869" s="144">
        <v>0</v>
      </c>
      <c r="H6869" s="144">
        <v>0</v>
      </c>
      <c r="I6869" s="144">
        <v>231.58</v>
      </c>
    </row>
    <row r="6870" spans="1:9" x14ac:dyDescent="0.2">
      <c r="A6870" s="141" t="s">
        <v>13741</v>
      </c>
      <c r="B6870" s="142" t="s">
        <v>22244</v>
      </c>
      <c r="C6870" s="143">
        <v>38</v>
      </c>
      <c r="D6870" s="143">
        <v>2</v>
      </c>
      <c r="E6870" s="144">
        <v>52360.21</v>
      </c>
      <c r="F6870" s="144">
        <v>45.13</v>
      </c>
      <c r="G6870" s="144">
        <v>168.33</v>
      </c>
      <c r="H6870" s="144">
        <v>5573.18</v>
      </c>
      <c r="I6870" s="144">
        <v>5786.64</v>
      </c>
    </row>
    <row r="6871" spans="1:9" x14ac:dyDescent="0.2">
      <c r="A6871" s="141" t="s">
        <v>13743</v>
      </c>
      <c r="B6871" s="142" t="s">
        <v>22245</v>
      </c>
      <c r="C6871" s="143">
        <v>102</v>
      </c>
      <c r="D6871" s="143">
        <v>1</v>
      </c>
      <c r="E6871" s="144">
        <v>384.46</v>
      </c>
      <c r="F6871" s="144">
        <v>121.14</v>
      </c>
      <c r="G6871" s="144">
        <v>84.16</v>
      </c>
      <c r="H6871" s="144">
        <v>40.92</v>
      </c>
      <c r="I6871" s="144">
        <v>246.22</v>
      </c>
    </row>
    <row r="6872" spans="1:9" x14ac:dyDescent="0.2">
      <c r="A6872" s="141" t="s">
        <v>13745</v>
      </c>
      <c r="B6872" s="142" t="s">
        <v>22246</v>
      </c>
      <c r="C6872" s="143">
        <v>292</v>
      </c>
      <c r="D6872" s="143">
        <v>0</v>
      </c>
      <c r="E6872" s="144">
        <v>0</v>
      </c>
      <c r="F6872" s="144">
        <v>346.78</v>
      </c>
      <c r="G6872" s="144">
        <v>0</v>
      </c>
      <c r="H6872" s="144">
        <v>0</v>
      </c>
      <c r="I6872" s="144">
        <v>346.78</v>
      </c>
    </row>
    <row r="6873" spans="1:9" x14ac:dyDescent="0.2">
      <c r="A6873" s="141" t="s">
        <v>13747</v>
      </c>
      <c r="B6873" s="142" t="s">
        <v>22247</v>
      </c>
      <c r="C6873" s="143">
        <v>80</v>
      </c>
      <c r="D6873" s="143">
        <v>1</v>
      </c>
      <c r="E6873" s="144">
        <v>248.82</v>
      </c>
      <c r="F6873" s="144">
        <v>95.01</v>
      </c>
      <c r="G6873" s="144">
        <v>84.16</v>
      </c>
      <c r="H6873" s="144">
        <v>26.49</v>
      </c>
      <c r="I6873" s="144">
        <v>205.66</v>
      </c>
    </row>
    <row r="6874" spans="1:9" x14ac:dyDescent="0.2">
      <c r="A6874" s="141" t="s">
        <v>13749</v>
      </c>
      <c r="B6874" s="142" t="s">
        <v>22248</v>
      </c>
      <c r="C6874" s="143">
        <v>69</v>
      </c>
      <c r="D6874" s="143">
        <v>1</v>
      </c>
      <c r="E6874" s="144">
        <v>1153.94</v>
      </c>
      <c r="F6874" s="144">
        <v>81.94</v>
      </c>
      <c r="G6874" s="144">
        <v>84.16</v>
      </c>
      <c r="H6874" s="144">
        <v>122.82</v>
      </c>
      <c r="I6874" s="144">
        <v>288.92</v>
      </c>
    </row>
    <row r="6875" spans="1:9" x14ac:dyDescent="0.2">
      <c r="A6875" s="141" t="s">
        <v>13751</v>
      </c>
      <c r="B6875" s="142" t="s">
        <v>22249</v>
      </c>
      <c r="C6875" s="143">
        <v>4219</v>
      </c>
      <c r="D6875" s="143">
        <v>129</v>
      </c>
      <c r="E6875" s="144">
        <v>49865.32</v>
      </c>
      <c r="F6875" s="144">
        <v>5010.5200000000004</v>
      </c>
      <c r="G6875" s="144">
        <v>10857.14</v>
      </c>
      <c r="H6875" s="144">
        <v>5307.62</v>
      </c>
      <c r="I6875" s="144">
        <v>21175.279999999999</v>
      </c>
    </row>
    <row r="6876" spans="1:9" x14ac:dyDescent="0.2">
      <c r="A6876" s="141" t="s">
        <v>13753</v>
      </c>
      <c r="B6876" s="142" t="s">
        <v>22250</v>
      </c>
      <c r="C6876" s="143">
        <v>277</v>
      </c>
      <c r="D6876" s="143">
        <v>1</v>
      </c>
      <c r="E6876" s="144">
        <v>1207.71</v>
      </c>
      <c r="F6876" s="144">
        <v>328.97</v>
      </c>
      <c r="G6876" s="144">
        <v>84.16</v>
      </c>
      <c r="H6876" s="144">
        <v>128.54</v>
      </c>
      <c r="I6876" s="144">
        <v>541.66999999999996</v>
      </c>
    </row>
    <row r="6877" spans="1:9" x14ac:dyDescent="0.2">
      <c r="A6877" s="141" t="s">
        <v>13755</v>
      </c>
      <c r="B6877" s="142" t="s">
        <v>22251</v>
      </c>
      <c r="C6877" s="143">
        <v>106</v>
      </c>
      <c r="D6877" s="143">
        <v>1</v>
      </c>
      <c r="E6877" s="144">
        <v>381.57</v>
      </c>
      <c r="F6877" s="144">
        <v>125.89</v>
      </c>
      <c r="G6877" s="144">
        <v>84.16</v>
      </c>
      <c r="H6877" s="144">
        <v>40.619999999999997</v>
      </c>
      <c r="I6877" s="144">
        <v>250.67</v>
      </c>
    </row>
    <row r="6878" spans="1:9" x14ac:dyDescent="0.2">
      <c r="A6878" s="141" t="s">
        <v>13757</v>
      </c>
      <c r="B6878" s="142" t="s">
        <v>22252</v>
      </c>
      <c r="C6878" s="143">
        <v>63</v>
      </c>
      <c r="D6878" s="143">
        <v>3</v>
      </c>
      <c r="E6878" s="144">
        <v>1031.0999999999999</v>
      </c>
      <c r="F6878" s="144">
        <v>74.819999999999993</v>
      </c>
      <c r="G6878" s="144">
        <v>252.49</v>
      </c>
      <c r="H6878" s="144">
        <v>109.75</v>
      </c>
      <c r="I6878" s="144">
        <v>437.06</v>
      </c>
    </row>
    <row r="6879" spans="1:9" x14ac:dyDescent="0.2">
      <c r="A6879" s="141" t="s">
        <v>13759</v>
      </c>
      <c r="B6879" s="142" t="s">
        <v>22253</v>
      </c>
      <c r="C6879" s="143">
        <v>3747</v>
      </c>
      <c r="D6879" s="143">
        <v>66</v>
      </c>
      <c r="E6879" s="144">
        <v>46714.59</v>
      </c>
      <c r="F6879" s="144">
        <v>4449.97</v>
      </c>
      <c r="G6879" s="144">
        <v>5554.82</v>
      </c>
      <c r="H6879" s="144">
        <v>4972.26</v>
      </c>
      <c r="I6879" s="144">
        <v>14977.05</v>
      </c>
    </row>
    <row r="6880" spans="1:9" x14ac:dyDescent="0.2">
      <c r="A6880" s="141" t="s">
        <v>13761</v>
      </c>
      <c r="B6880" s="142" t="s">
        <v>22254</v>
      </c>
      <c r="C6880" s="143">
        <v>41</v>
      </c>
      <c r="D6880" s="143">
        <v>4</v>
      </c>
      <c r="E6880" s="144">
        <v>593.52</v>
      </c>
      <c r="F6880" s="144">
        <v>48.69</v>
      </c>
      <c r="G6880" s="144">
        <v>336.66</v>
      </c>
      <c r="H6880" s="144">
        <v>63.18</v>
      </c>
      <c r="I6880" s="144">
        <v>448.53</v>
      </c>
    </row>
    <row r="6881" spans="1:9" x14ac:dyDescent="0.2">
      <c r="A6881" s="141" t="s">
        <v>13763</v>
      </c>
      <c r="B6881" s="142" t="s">
        <v>22255</v>
      </c>
      <c r="C6881" s="143">
        <v>63</v>
      </c>
      <c r="D6881" s="143">
        <v>0</v>
      </c>
      <c r="E6881" s="144">
        <v>0</v>
      </c>
      <c r="F6881" s="144">
        <v>74.819999999999993</v>
      </c>
      <c r="G6881" s="144">
        <v>0</v>
      </c>
      <c r="H6881" s="144">
        <v>0</v>
      </c>
      <c r="I6881" s="144">
        <v>74.819999999999993</v>
      </c>
    </row>
    <row r="6882" spans="1:9" x14ac:dyDescent="0.2">
      <c r="A6882" s="141" t="s">
        <v>13765</v>
      </c>
      <c r="B6882" s="142" t="s">
        <v>22256</v>
      </c>
      <c r="C6882" s="143">
        <v>1047</v>
      </c>
      <c r="D6882" s="143">
        <v>16</v>
      </c>
      <c r="E6882" s="144">
        <v>5061.34</v>
      </c>
      <c r="F6882" s="144">
        <v>1243.42</v>
      </c>
      <c r="G6882" s="144">
        <v>1346.62</v>
      </c>
      <c r="H6882" s="144">
        <v>538.73</v>
      </c>
      <c r="I6882" s="144">
        <v>3128.77</v>
      </c>
    </row>
    <row r="6883" spans="1:9" x14ac:dyDescent="0.2">
      <c r="A6883" s="141" t="s">
        <v>13767</v>
      </c>
      <c r="B6883" s="142" t="s">
        <v>18499</v>
      </c>
      <c r="C6883" s="143">
        <v>219</v>
      </c>
      <c r="D6883" s="143">
        <v>5</v>
      </c>
      <c r="E6883" s="144">
        <v>1368.74</v>
      </c>
      <c r="F6883" s="144">
        <v>260.08999999999997</v>
      </c>
      <c r="G6883" s="144">
        <v>420.82</v>
      </c>
      <c r="H6883" s="144">
        <v>145.69</v>
      </c>
      <c r="I6883" s="144">
        <v>826.6</v>
      </c>
    </row>
    <row r="6884" spans="1:9" x14ac:dyDescent="0.2">
      <c r="A6884" s="141" t="s">
        <v>13768</v>
      </c>
      <c r="B6884" s="142" t="s">
        <v>22257</v>
      </c>
      <c r="C6884" s="143">
        <v>153</v>
      </c>
      <c r="D6884" s="143">
        <v>3</v>
      </c>
      <c r="E6884" s="144">
        <v>760.79</v>
      </c>
      <c r="F6884" s="144">
        <v>181.7</v>
      </c>
      <c r="G6884" s="144">
        <v>252.49</v>
      </c>
      <c r="H6884" s="144">
        <v>80.98</v>
      </c>
      <c r="I6884" s="144">
        <v>515.16999999999996</v>
      </c>
    </row>
    <row r="6885" spans="1:9" x14ac:dyDescent="0.2">
      <c r="A6885" s="141" t="s">
        <v>13770</v>
      </c>
      <c r="B6885" s="142" t="s">
        <v>22258</v>
      </c>
      <c r="C6885" s="143">
        <v>241</v>
      </c>
      <c r="D6885" s="143">
        <v>5</v>
      </c>
      <c r="E6885" s="144">
        <v>1309.79</v>
      </c>
      <c r="F6885" s="144">
        <v>286.22000000000003</v>
      </c>
      <c r="G6885" s="144">
        <v>420.82</v>
      </c>
      <c r="H6885" s="144">
        <v>139.41999999999999</v>
      </c>
      <c r="I6885" s="144">
        <v>846.46</v>
      </c>
    </row>
    <row r="6886" spans="1:9" x14ac:dyDescent="0.2">
      <c r="A6886" s="141" t="s">
        <v>13772</v>
      </c>
      <c r="B6886" s="142" t="s">
        <v>22259</v>
      </c>
      <c r="C6886" s="143">
        <v>78</v>
      </c>
      <c r="D6886" s="143">
        <v>0</v>
      </c>
      <c r="E6886" s="144">
        <v>0</v>
      </c>
      <c r="F6886" s="144">
        <v>92.63</v>
      </c>
      <c r="G6886" s="144">
        <v>0</v>
      </c>
      <c r="H6886" s="144">
        <v>0</v>
      </c>
      <c r="I6886" s="144">
        <v>92.63</v>
      </c>
    </row>
    <row r="6887" spans="1:9" x14ac:dyDescent="0.2">
      <c r="A6887" s="141" t="s">
        <v>13774</v>
      </c>
      <c r="B6887" s="142" t="s">
        <v>22260</v>
      </c>
      <c r="C6887" s="143">
        <v>965</v>
      </c>
      <c r="D6887" s="143">
        <v>12</v>
      </c>
      <c r="E6887" s="144">
        <v>5398.51</v>
      </c>
      <c r="F6887" s="144">
        <v>1146.04</v>
      </c>
      <c r="G6887" s="144">
        <v>1009.97</v>
      </c>
      <c r="H6887" s="144">
        <v>574.62</v>
      </c>
      <c r="I6887" s="144">
        <v>2730.63</v>
      </c>
    </row>
    <row r="6888" spans="1:9" x14ac:dyDescent="0.2">
      <c r="A6888" s="141" t="s">
        <v>13776</v>
      </c>
      <c r="B6888" s="142" t="s">
        <v>22261</v>
      </c>
      <c r="C6888" s="143">
        <v>235</v>
      </c>
      <c r="D6888" s="143">
        <v>5</v>
      </c>
      <c r="E6888" s="144">
        <v>822.59</v>
      </c>
      <c r="F6888" s="144">
        <v>279.08999999999997</v>
      </c>
      <c r="G6888" s="144">
        <v>420.82</v>
      </c>
      <c r="H6888" s="144">
        <v>87.55</v>
      </c>
      <c r="I6888" s="144">
        <v>787.46</v>
      </c>
    </row>
    <row r="6889" spans="1:9" x14ac:dyDescent="0.2">
      <c r="A6889" s="141" t="s">
        <v>13778</v>
      </c>
      <c r="B6889" s="142" t="s">
        <v>22262</v>
      </c>
      <c r="C6889" s="143">
        <v>170</v>
      </c>
      <c r="D6889" s="143">
        <v>6</v>
      </c>
      <c r="E6889" s="144">
        <v>1596.17</v>
      </c>
      <c r="F6889" s="144">
        <v>201.9</v>
      </c>
      <c r="G6889" s="144">
        <v>504.98</v>
      </c>
      <c r="H6889" s="144">
        <v>169.9</v>
      </c>
      <c r="I6889" s="144">
        <v>876.78</v>
      </c>
    </row>
    <row r="6890" spans="1:9" x14ac:dyDescent="0.2">
      <c r="A6890" s="141" t="s">
        <v>13780</v>
      </c>
      <c r="B6890" s="142" t="s">
        <v>22263</v>
      </c>
      <c r="C6890" s="143">
        <v>103</v>
      </c>
      <c r="D6890" s="143">
        <v>8</v>
      </c>
      <c r="E6890" s="144">
        <v>9694.52</v>
      </c>
      <c r="F6890" s="144">
        <v>122.32</v>
      </c>
      <c r="G6890" s="144">
        <v>673.31</v>
      </c>
      <c r="H6890" s="144">
        <v>1031.8800000000001</v>
      </c>
      <c r="I6890" s="144">
        <v>1827.51</v>
      </c>
    </row>
    <row r="6891" spans="1:9" x14ac:dyDescent="0.2">
      <c r="A6891" s="141" t="s">
        <v>13782</v>
      </c>
      <c r="B6891" s="142" t="s">
        <v>22264</v>
      </c>
      <c r="C6891" s="143">
        <v>162</v>
      </c>
      <c r="D6891" s="143">
        <v>0</v>
      </c>
      <c r="E6891" s="144">
        <v>0</v>
      </c>
      <c r="F6891" s="144">
        <v>192.39</v>
      </c>
      <c r="G6891" s="144">
        <v>0</v>
      </c>
      <c r="H6891" s="144">
        <v>0</v>
      </c>
      <c r="I6891" s="144">
        <v>192.39</v>
      </c>
    </row>
    <row r="6892" spans="1:9" x14ac:dyDescent="0.2">
      <c r="A6892" s="141" t="s">
        <v>13784</v>
      </c>
      <c r="B6892" s="142" t="s">
        <v>22265</v>
      </c>
      <c r="C6892" s="143">
        <v>54</v>
      </c>
      <c r="D6892" s="143">
        <v>1</v>
      </c>
      <c r="E6892" s="144">
        <v>384.26</v>
      </c>
      <c r="F6892" s="144">
        <v>64.13</v>
      </c>
      <c r="G6892" s="144">
        <v>84.16</v>
      </c>
      <c r="H6892" s="144">
        <v>40.9</v>
      </c>
      <c r="I6892" s="144">
        <v>189.19</v>
      </c>
    </row>
    <row r="6893" spans="1:9" x14ac:dyDescent="0.2">
      <c r="A6893" s="141" t="s">
        <v>13786</v>
      </c>
      <c r="B6893" s="142" t="s">
        <v>22266</v>
      </c>
      <c r="C6893" s="143">
        <v>151</v>
      </c>
      <c r="D6893" s="143">
        <v>1</v>
      </c>
      <c r="E6893" s="144">
        <v>37.32</v>
      </c>
      <c r="F6893" s="144">
        <v>179.33</v>
      </c>
      <c r="G6893" s="144">
        <v>84.16</v>
      </c>
      <c r="H6893" s="144">
        <v>3.98</v>
      </c>
      <c r="I6893" s="144">
        <v>267.47000000000003</v>
      </c>
    </row>
    <row r="6894" spans="1:9" x14ac:dyDescent="0.2">
      <c r="A6894" s="141" t="s">
        <v>13788</v>
      </c>
      <c r="B6894" s="142" t="s">
        <v>22267</v>
      </c>
      <c r="C6894" s="143">
        <v>53</v>
      </c>
      <c r="D6894" s="143">
        <v>0</v>
      </c>
      <c r="E6894" s="144">
        <v>0</v>
      </c>
      <c r="F6894" s="144">
        <v>62.94</v>
      </c>
      <c r="G6894" s="144">
        <v>0</v>
      </c>
      <c r="H6894" s="144">
        <v>0</v>
      </c>
      <c r="I6894" s="144">
        <v>62.94</v>
      </c>
    </row>
    <row r="6895" spans="1:9" x14ac:dyDescent="0.2">
      <c r="A6895" s="141" t="s">
        <v>13790</v>
      </c>
      <c r="B6895" s="142" t="s">
        <v>22268</v>
      </c>
      <c r="C6895" s="143">
        <v>314</v>
      </c>
      <c r="D6895" s="143">
        <v>12</v>
      </c>
      <c r="E6895" s="144">
        <v>70316.429999999993</v>
      </c>
      <c r="F6895" s="144">
        <v>372.91</v>
      </c>
      <c r="G6895" s="144">
        <v>1009.97</v>
      </c>
      <c r="H6895" s="144">
        <v>7484.42</v>
      </c>
      <c r="I6895" s="144">
        <v>8867.2999999999993</v>
      </c>
    </row>
    <row r="6896" spans="1:9" x14ac:dyDescent="0.2">
      <c r="A6896" s="141" t="s">
        <v>13792</v>
      </c>
      <c r="B6896" s="142" t="s">
        <v>22269</v>
      </c>
      <c r="C6896" s="143">
        <v>379</v>
      </c>
      <c r="D6896" s="143">
        <v>8</v>
      </c>
      <c r="E6896" s="144">
        <v>2065.19</v>
      </c>
      <c r="F6896" s="144">
        <v>450.1</v>
      </c>
      <c r="G6896" s="144">
        <v>673.31</v>
      </c>
      <c r="H6896" s="144">
        <v>219.82</v>
      </c>
      <c r="I6896" s="144">
        <v>1343.23</v>
      </c>
    </row>
    <row r="6897" spans="1:9" x14ac:dyDescent="0.2">
      <c r="A6897" s="141" t="s">
        <v>13794</v>
      </c>
      <c r="B6897" s="142" t="s">
        <v>22270</v>
      </c>
      <c r="C6897" s="143">
        <v>825</v>
      </c>
      <c r="D6897" s="143">
        <v>1</v>
      </c>
      <c r="E6897" s="144">
        <v>2524.25</v>
      </c>
      <c r="F6897" s="144">
        <v>979.78</v>
      </c>
      <c r="G6897" s="144">
        <v>84.16</v>
      </c>
      <c r="H6897" s="144">
        <v>268.68</v>
      </c>
      <c r="I6897" s="144">
        <v>1332.62</v>
      </c>
    </row>
    <row r="6898" spans="1:9" x14ac:dyDescent="0.2">
      <c r="A6898" s="141" t="s">
        <v>13796</v>
      </c>
      <c r="B6898" s="142" t="s">
        <v>22271</v>
      </c>
      <c r="C6898" s="143">
        <v>148</v>
      </c>
      <c r="D6898" s="143">
        <v>3</v>
      </c>
      <c r="E6898" s="144">
        <v>655.88</v>
      </c>
      <c r="F6898" s="144">
        <v>175.77</v>
      </c>
      <c r="G6898" s="144">
        <v>252.49</v>
      </c>
      <c r="H6898" s="144">
        <v>69.81</v>
      </c>
      <c r="I6898" s="144">
        <v>498.07</v>
      </c>
    </row>
    <row r="6899" spans="1:9" x14ac:dyDescent="0.2">
      <c r="A6899" s="141" t="s">
        <v>13798</v>
      </c>
      <c r="B6899" s="142" t="s">
        <v>22272</v>
      </c>
      <c r="C6899" s="143">
        <v>196</v>
      </c>
      <c r="D6899" s="143">
        <v>0</v>
      </c>
      <c r="E6899" s="144">
        <v>0</v>
      </c>
      <c r="F6899" s="144">
        <v>232.77</v>
      </c>
      <c r="G6899" s="144">
        <v>0</v>
      </c>
      <c r="H6899" s="144">
        <v>0</v>
      </c>
      <c r="I6899" s="144">
        <v>232.77</v>
      </c>
    </row>
    <row r="6900" spans="1:9" x14ac:dyDescent="0.2">
      <c r="A6900" s="141" t="s">
        <v>13800</v>
      </c>
      <c r="B6900" s="142" t="s">
        <v>22273</v>
      </c>
      <c r="C6900" s="143">
        <v>209</v>
      </c>
      <c r="D6900" s="143">
        <v>2</v>
      </c>
      <c r="E6900" s="144">
        <v>435.43</v>
      </c>
      <c r="F6900" s="144">
        <v>248.21</v>
      </c>
      <c r="G6900" s="144">
        <v>168.33</v>
      </c>
      <c r="H6900" s="144">
        <v>46.34</v>
      </c>
      <c r="I6900" s="144">
        <v>462.88</v>
      </c>
    </row>
    <row r="6901" spans="1:9" x14ac:dyDescent="0.2">
      <c r="A6901" s="141" t="s">
        <v>13802</v>
      </c>
      <c r="B6901" s="142" t="s">
        <v>22274</v>
      </c>
      <c r="C6901" s="143">
        <v>83</v>
      </c>
      <c r="D6901" s="143">
        <v>0</v>
      </c>
      <c r="E6901" s="144">
        <v>0</v>
      </c>
      <c r="F6901" s="144">
        <v>98.57</v>
      </c>
      <c r="G6901" s="144">
        <v>0</v>
      </c>
      <c r="H6901" s="144">
        <v>0</v>
      </c>
      <c r="I6901" s="144">
        <v>98.57</v>
      </c>
    </row>
    <row r="6902" spans="1:9" x14ac:dyDescent="0.2">
      <c r="A6902" s="141" t="s">
        <v>13804</v>
      </c>
      <c r="B6902" s="142" t="s">
        <v>22275</v>
      </c>
      <c r="C6902" s="143">
        <v>5299</v>
      </c>
      <c r="D6902" s="143">
        <v>69</v>
      </c>
      <c r="E6902" s="144">
        <v>39543.69</v>
      </c>
      <c r="F6902" s="144">
        <v>6293.14</v>
      </c>
      <c r="G6902" s="144">
        <v>5807.3</v>
      </c>
      <c r="H6902" s="144">
        <v>4209</v>
      </c>
      <c r="I6902" s="144">
        <v>16309.44</v>
      </c>
    </row>
    <row r="6903" spans="1:9" x14ac:dyDescent="0.2">
      <c r="A6903" s="141" t="s">
        <v>13806</v>
      </c>
      <c r="B6903" s="142" t="s">
        <v>22276</v>
      </c>
      <c r="C6903" s="143">
        <v>375</v>
      </c>
      <c r="D6903" s="143">
        <v>4</v>
      </c>
      <c r="E6903" s="144">
        <v>2372.7800000000002</v>
      </c>
      <c r="F6903" s="144">
        <v>445.35</v>
      </c>
      <c r="G6903" s="144">
        <v>336.66</v>
      </c>
      <c r="H6903" s="144">
        <v>252.56</v>
      </c>
      <c r="I6903" s="144">
        <v>1034.57</v>
      </c>
    </row>
    <row r="6904" spans="1:9" x14ac:dyDescent="0.2">
      <c r="A6904" s="141" t="s">
        <v>13808</v>
      </c>
      <c r="B6904" s="142" t="s">
        <v>22277</v>
      </c>
      <c r="C6904" s="143">
        <v>9109</v>
      </c>
      <c r="D6904" s="143">
        <v>140</v>
      </c>
      <c r="E6904" s="144">
        <v>48142.87</v>
      </c>
      <c r="F6904" s="144">
        <v>10817.92</v>
      </c>
      <c r="G6904" s="144">
        <v>11782.94</v>
      </c>
      <c r="H6904" s="144">
        <v>5124.29</v>
      </c>
      <c r="I6904" s="144">
        <v>27725.15</v>
      </c>
    </row>
    <row r="6905" spans="1:9" x14ac:dyDescent="0.2">
      <c r="A6905" s="141" t="s">
        <v>13810</v>
      </c>
      <c r="B6905" s="142" t="s">
        <v>22278</v>
      </c>
      <c r="C6905" s="143">
        <v>142</v>
      </c>
      <c r="D6905" s="143">
        <v>2</v>
      </c>
      <c r="E6905" s="144">
        <v>1057.48</v>
      </c>
      <c r="F6905" s="144">
        <v>168.64</v>
      </c>
      <c r="G6905" s="144">
        <v>168.33</v>
      </c>
      <c r="H6905" s="144">
        <v>112.56</v>
      </c>
      <c r="I6905" s="144">
        <v>449.53</v>
      </c>
    </row>
    <row r="6906" spans="1:9" x14ac:dyDescent="0.2">
      <c r="A6906" s="141" t="s">
        <v>13812</v>
      </c>
      <c r="B6906" s="142" t="s">
        <v>22279</v>
      </c>
      <c r="C6906" s="143">
        <v>637</v>
      </c>
      <c r="D6906" s="143">
        <v>18</v>
      </c>
      <c r="E6906" s="144">
        <v>4554.51</v>
      </c>
      <c r="F6906" s="144">
        <v>756.5</v>
      </c>
      <c r="G6906" s="144">
        <v>1514.95</v>
      </c>
      <c r="H6906" s="144">
        <v>484.78</v>
      </c>
      <c r="I6906" s="144">
        <v>2756.23</v>
      </c>
    </row>
    <row r="6907" spans="1:9" x14ac:dyDescent="0.2">
      <c r="A6907" s="141" t="s">
        <v>13814</v>
      </c>
      <c r="B6907" s="142" t="s">
        <v>22280</v>
      </c>
      <c r="C6907" s="143">
        <v>203</v>
      </c>
      <c r="D6907" s="143">
        <v>5</v>
      </c>
      <c r="E6907" s="144">
        <v>14568.37</v>
      </c>
      <c r="F6907" s="144">
        <v>241.09</v>
      </c>
      <c r="G6907" s="144">
        <v>420.82</v>
      </c>
      <c r="H6907" s="144">
        <v>1550.65</v>
      </c>
      <c r="I6907" s="144">
        <v>2212.56</v>
      </c>
    </row>
    <row r="6908" spans="1:9" x14ac:dyDescent="0.2">
      <c r="A6908" s="141" t="s">
        <v>13816</v>
      </c>
      <c r="B6908" s="142" t="s">
        <v>22281</v>
      </c>
      <c r="C6908" s="143">
        <v>109</v>
      </c>
      <c r="D6908" s="143">
        <v>0</v>
      </c>
      <c r="E6908" s="144">
        <v>0</v>
      </c>
      <c r="F6908" s="144">
        <v>129.44999999999999</v>
      </c>
      <c r="G6908" s="144">
        <v>0</v>
      </c>
      <c r="H6908" s="144">
        <v>0</v>
      </c>
      <c r="I6908" s="144">
        <v>129.44999999999999</v>
      </c>
    </row>
    <row r="6909" spans="1:9" x14ac:dyDescent="0.2">
      <c r="A6909" s="141" t="s">
        <v>13818</v>
      </c>
      <c r="B6909" s="142" t="s">
        <v>22282</v>
      </c>
      <c r="C6909" s="143">
        <v>352</v>
      </c>
      <c r="D6909" s="143">
        <v>14</v>
      </c>
      <c r="E6909" s="144">
        <v>4467.29</v>
      </c>
      <c r="F6909" s="144">
        <v>418.04</v>
      </c>
      <c r="G6909" s="144">
        <v>1178.3</v>
      </c>
      <c r="H6909" s="144">
        <v>475.5</v>
      </c>
      <c r="I6909" s="144">
        <v>2071.84</v>
      </c>
    </row>
    <row r="6910" spans="1:9" x14ac:dyDescent="0.2">
      <c r="A6910" s="141" t="s">
        <v>13820</v>
      </c>
      <c r="B6910" s="142" t="s">
        <v>22283</v>
      </c>
      <c r="C6910" s="143">
        <v>208</v>
      </c>
      <c r="D6910" s="143">
        <v>2</v>
      </c>
      <c r="E6910" s="144">
        <v>639.48</v>
      </c>
      <c r="F6910" s="144">
        <v>247.02</v>
      </c>
      <c r="G6910" s="144">
        <v>168.33</v>
      </c>
      <c r="H6910" s="144">
        <v>68.06</v>
      </c>
      <c r="I6910" s="144">
        <v>483.41</v>
      </c>
    </row>
    <row r="6911" spans="1:9" x14ac:dyDescent="0.2">
      <c r="A6911" s="141" t="s">
        <v>13822</v>
      </c>
      <c r="B6911" s="142" t="s">
        <v>22284</v>
      </c>
      <c r="C6911" s="143">
        <v>118</v>
      </c>
      <c r="D6911" s="143">
        <v>6</v>
      </c>
      <c r="E6911" s="144">
        <v>9936.1</v>
      </c>
      <c r="F6911" s="144">
        <v>140.13999999999999</v>
      </c>
      <c r="G6911" s="144">
        <v>504.98</v>
      </c>
      <c r="H6911" s="144">
        <v>1057.5899999999999</v>
      </c>
      <c r="I6911" s="144">
        <v>1702.71</v>
      </c>
    </row>
    <row r="6912" spans="1:9" x14ac:dyDescent="0.2">
      <c r="A6912" s="141" t="s">
        <v>13824</v>
      </c>
      <c r="B6912" s="142" t="s">
        <v>22285</v>
      </c>
      <c r="C6912" s="143">
        <v>221</v>
      </c>
      <c r="D6912" s="143">
        <v>0</v>
      </c>
      <c r="E6912" s="144">
        <v>0</v>
      </c>
      <c r="F6912" s="144">
        <v>262.45999999999998</v>
      </c>
      <c r="G6912" s="144">
        <v>0</v>
      </c>
      <c r="H6912" s="144">
        <v>0</v>
      </c>
      <c r="I6912" s="144">
        <v>262.45999999999998</v>
      </c>
    </row>
    <row r="6913" spans="1:9" x14ac:dyDescent="0.2">
      <c r="A6913" s="141" t="s">
        <v>13826</v>
      </c>
      <c r="B6913" s="142" t="s">
        <v>22286</v>
      </c>
      <c r="C6913" s="143">
        <v>269</v>
      </c>
      <c r="D6913" s="143">
        <v>3</v>
      </c>
      <c r="E6913" s="144">
        <v>545.69000000000005</v>
      </c>
      <c r="F6913" s="144">
        <v>319.45999999999998</v>
      </c>
      <c r="G6913" s="144">
        <v>252.49</v>
      </c>
      <c r="H6913" s="144">
        <v>58.08</v>
      </c>
      <c r="I6913" s="144">
        <v>630.03</v>
      </c>
    </row>
    <row r="6914" spans="1:9" x14ac:dyDescent="0.2">
      <c r="A6914" s="141" t="s">
        <v>13828</v>
      </c>
      <c r="B6914" s="142" t="s">
        <v>22287</v>
      </c>
      <c r="C6914" s="143">
        <v>166</v>
      </c>
      <c r="D6914" s="143">
        <v>3</v>
      </c>
      <c r="E6914" s="144">
        <v>1856.59</v>
      </c>
      <c r="F6914" s="144">
        <v>197.14</v>
      </c>
      <c r="G6914" s="144">
        <v>252.49</v>
      </c>
      <c r="H6914" s="144">
        <v>197.62</v>
      </c>
      <c r="I6914" s="144">
        <v>647.25</v>
      </c>
    </row>
    <row r="6915" spans="1:9" x14ac:dyDescent="0.2">
      <c r="A6915" s="141" t="s">
        <v>13830</v>
      </c>
      <c r="B6915" s="142" t="s">
        <v>22288</v>
      </c>
      <c r="C6915" s="143">
        <v>103</v>
      </c>
      <c r="D6915" s="143">
        <v>10</v>
      </c>
      <c r="E6915" s="144">
        <v>15869.16</v>
      </c>
      <c r="F6915" s="144">
        <v>122.32</v>
      </c>
      <c r="G6915" s="144">
        <v>841.64</v>
      </c>
      <c r="H6915" s="144">
        <v>1689.1</v>
      </c>
      <c r="I6915" s="144">
        <v>2653.06</v>
      </c>
    </row>
    <row r="6916" spans="1:9" x14ac:dyDescent="0.2">
      <c r="A6916" s="141" t="s">
        <v>13832</v>
      </c>
      <c r="B6916" s="142" t="s">
        <v>22289</v>
      </c>
      <c r="C6916" s="143">
        <v>36</v>
      </c>
      <c r="D6916" s="143">
        <v>0</v>
      </c>
      <c r="E6916" s="144">
        <v>0</v>
      </c>
      <c r="F6916" s="144">
        <v>42.75</v>
      </c>
      <c r="G6916" s="144">
        <v>0</v>
      </c>
      <c r="H6916" s="144">
        <v>0</v>
      </c>
      <c r="I6916" s="144">
        <v>42.75</v>
      </c>
    </row>
    <row r="6917" spans="1:9" x14ac:dyDescent="0.2">
      <c r="A6917" s="141" t="s">
        <v>13834</v>
      </c>
      <c r="B6917" s="142" t="s">
        <v>22290</v>
      </c>
      <c r="C6917" s="143">
        <v>848</v>
      </c>
      <c r="D6917" s="143">
        <v>8</v>
      </c>
      <c r="E6917" s="144">
        <v>1172.48</v>
      </c>
      <c r="F6917" s="144">
        <v>1007.09</v>
      </c>
      <c r="G6917" s="144">
        <v>673.31</v>
      </c>
      <c r="H6917" s="144">
        <v>124.8</v>
      </c>
      <c r="I6917" s="144">
        <v>1805.2</v>
      </c>
    </row>
    <row r="6918" spans="1:9" x14ac:dyDescent="0.2">
      <c r="A6918" s="141" t="s">
        <v>13836</v>
      </c>
      <c r="B6918" s="142" t="s">
        <v>22291</v>
      </c>
      <c r="C6918" s="143">
        <v>1996</v>
      </c>
      <c r="D6918" s="143">
        <v>27</v>
      </c>
      <c r="E6918" s="144">
        <v>12719.16</v>
      </c>
      <c r="F6918" s="144">
        <v>2370.46</v>
      </c>
      <c r="G6918" s="144">
        <v>2272.42</v>
      </c>
      <c r="H6918" s="144">
        <v>1353.82</v>
      </c>
      <c r="I6918" s="144">
        <v>5996.7</v>
      </c>
    </row>
    <row r="6919" spans="1:9" x14ac:dyDescent="0.2">
      <c r="A6919" s="141" t="s">
        <v>13838</v>
      </c>
      <c r="B6919" s="142" t="s">
        <v>22292</v>
      </c>
      <c r="C6919" s="143">
        <v>148</v>
      </c>
      <c r="D6919" s="143">
        <v>2</v>
      </c>
      <c r="E6919" s="144">
        <v>373.22</v>
      </c>
      <c r="F6919" s="144">
        <v>175.77</v>
      </c>
      <c r="G6919" s="144">
        <v>168.33</v>
      </c>
      <c r="H6919" s="144">
        <v>39.729999999999997</v>
      </c>
      <c r="I6919" s="144">
        <v>383.83</v>
      </c>
    </row>
    <row r="6920" spans="1:9" x14ac:dyDescent="0.2">
      <c r="A6920" s="141" t="s">
        <v>13840</v>
      </c>
      <c r="B6920" s="142" t="s">
        <v>22293</v>
      </c>
      <c r="C6920" s="143">
        <v>34</v>
      </c>
      <c r="D6920" s="143">
        <v>0</v>
      </c>
      <c r="E6920" s="144">
        <v>0</v>
      </c>
      <c r="F6920" s="144">
        <v>40.380000000000003</v>
      </c>
      <c r="G6920" s="144">
        <v>0</v>
      </c>
      <c r="H6920" s="144">
        <v>0</v>
      </c>
      <c r="I6920" s="144">
        <v>40.380000000000003</v>
      </c>
    </row>
    <row r="6921" spans="1:9" x14ac:dyDescent="0.2">
      <c r="A6921" s="141" t="s">
        <v>13842</v>
      </c>
      <c r="B6921" s="142" t="s">
        <v>22294</v>
      </c>
      <c r="C6921" s="143">
        <v>111</v>
      </c>
      <c r="D6921" s="143">
        <v>0</v>
      </c>
      <c r="E6921" s="144">
        <v>0</v>
      </c>
      <c r="F6921" s="144">
        <v>131.82</v>
      </c>
      <c r="G6921" s="144">
        <v>0</v>
      </c>
      <c r="H6921" s="144">
        <v>0</v>
      </c>
      <c r="I6921" s="144">
        <v>131.82</v>
      </c>
    </row>
    <row r="6922" spans="1:9" x14ac:dyDescent="0.2">
      <c r="A6922" s="141" t="s">
        <v>13844</v>
      </c>
      <c r="B6922" s="142" t="s">
        <v>22295</v>
      </c>
      <c r="C6922" s="143">
        <v>27</v>
      </c>
      <c r="D6922" s="143">
        <v>0</v>
      </c>
      <c r="E6922" s="144">
        <v>0</v>
      </c>
      <c r="F6922" s="144">
        <v>32.06</v>
      </c>
      <c r="G6922" s="144">
        <v>0</v>
      </c>
      <c r="H6922" s="144">
        <v>0</v>
      </c>
      <c r="I6922" s="144">
        <v>32.06</v>
      </c>
    </row>
    <row r="6923" spans="1:9" x14ac:dyDescent="0.2">
      <c r="A6923" s="141" t="s">
        <v>13846</v>
      </c>
      <c r="B6923" s="142" t="s">
        <v>22296</v>
      </c>
      <c r="C6923" s="143">
        <v>512</v>
      </c>
      <c r="D6923" s="143">
        <v>10</v>
      </c>
      <c r="E6923" s="144">
        <v>10379.540000000001</v>
      </c>
      <c r="F6923" s="144">
        <v>608.05999999999995</v>
      </c>
      <c r="G6923" s="144">
        <v>841.64</v>
      </c>
      <c r="H6923" s="144">
        <v>1104.79</v>
      </c>
      <c r="I6923" s="144">
        <v>2554.4899999999998</v>
      </c>
    </row>
    <row r="6924" spans="1:9" x14ac:dyDescent="0.2">
      <c r="A6924" s="141" t="s">
        <v>13848</v>
      </c>
      <c r="B6924" s="142" t="s">
        <v>22297</v>
      </c>
      <c r="C6924" s="143">
        <v>119</v>
      </c>
      <c r="D6924" s="143">
        <v>3</v>
      </c>
      <c r="E6924" s="144">
        <v>488.61</v>
      </c>
      <c r="F6924" s="144">
        <v>141.33000000000001</v>
      </c>
      <c r="G6924" s="144">
        <v>252.49</v>
      </c>
      <c r="H6924" s="144">
        <v>52.01</v>
      </c>
      <c r="I6924" s="144">
        <v>445.83</v>
      </c>
    </row>
    <row r="6925" spans="1:9" x14ac:dyDescent="0.2">
      <c r="A6925" s="141" t="s">
        <v>13850</v>
      </c>
      <c r="B6925" s="142" t="s">
        <v>22298</v>
      </c>
      <c r="C6925" s="143">
        <v>174</v>
      </c>
      <c r="D6925" s="143">
        <v>10</v>
      </c>
      <c r="E6925" s="144">
        <v>17692.98</v>
      </c>
      <c r="F6925" s="144">
        <v>206.64</v>
      </c>
      <c r="G6925" s="144">
        <v>841.64</v>
      </c>
      <c r="H6925" s="144">
        <v>1883.22</v>
      </c>
      <c r="I6925" s="144">
        <v>2931.5</v>
      </c>
    </row>
    <row r="6926" spans="1:9" x14ac:dyDescent="0.2">
      <c r="A6926" s="141" t="s">
        <v>13852</v>
      </c>
      <c r="B6926" s="142" t="s">
        <v>22299</v>
      </c>
      <c r="C6926" s="143">
        <v>6298</v>
      </c>
      <c r="D6926" s="143">
        <v>123</v>
      </c>
      <c r="E6926" s="144">
        <v>122660.3</v>
      </c>
      <c r="F6926" s="144">
        <v>7479.55</v>
      </c>
      <c r="G6926" s="144">
        <v>10352.15</v>
      </c>
      <c r="H6926" s="144">
        <v>13055.87</v>
      </c>
      <c r="I6926" s="144">
        <v>30887.57</v>
      </c>
    </row>
    <row r="6927" spans="1:9" x14ac:dyDescent="0.2">
      <c r="A6927" s="141" t="s">
        <v>13854</v>
      </c>
      <c r="B6927" s="142" t="s">
        <v>22300</v>
      </c>
      <c r="C6927" s="143">
        <v>22633</v>
      </c>
      <c r="D6927" s="143">
        <v>191</v>
      </c>
      <c r="E6927" s="144">
        <v>180485.39</v>
      </c>
      <c r="F6927" s="144">
        <v>26879.14</v>
      </c>
      <c r="G6927" s="144">
        <v>16075.29</v>
      </c>
      <c r="H6927" s="144">
        <v>19210.73</v>
      </c>
      <c r="I6927" s="144">
        <v>62165.16</v>
      </c>
    </row>
    <row r="6928" spans="1:9" x14ac:dyDescent="0.2">
      <c r="A6928" s="141" t="s">
        <v>13856</v>
      </c>
      <c r="B6928" s="142" t="s">
        <v>22301</v>
      </c>
      <c r="C6928" s="143">
        <v>242</v>
      </c>
      <c r="D6928" s="143">
        <v>0</v>
      </c>
      <c r="E6928" s="144">
        <v>0</v>
      </c>
      <c r="F6928" s="144">
        <v>287.39999999999998</v>
      </c>
      <c r="G6928" s="144">
        <v>0</v>
      </c>
      <c r="H6928" s="144">
        <v>0</v>
      </c>
      <c r="I6928" s="144">
        <v>287.39999999999998</v>
      </c>
    </row>
    <row r="6929" spans="1:9" x14ac:dyDescent="0.2">
      <c r="A6929" s="141" t="s">
        <v>13858</v>
      </c>
      <c r="B6929" s="142" t="s">
        <v>22302</v>
      </c>
      <c r="C6929" s="143">
        <v>178</v>
      </c>
      <c r="D6929" s="143">
        <v>0</v>
      </c>
      <c r="E6929" s="144">
        <v>0</v>
      </c>
      <c r="F6929" s="144">
        <v>211.39</v>
      </c>
      <c r="G6929" s="144">
        <v>0</v>
      </c>
      <c r="H6929" s="144">
        <v>0</v>
      </c>
      <c r="I6929" s="144">
        <v>211.39</v>
      </c>
    </row>
    <row r="6930" spans="1:9" x14ac:dyDescent="0.2">
      <c r="A6930" s="141" t="s">
        <v>13860</v>
      </c>
      <c r="B6930" s="142" t="s">
        <v>22303</v>
      </c>
      <c r="C6930" s="143">
        <v>59</v>
      </c>
      <c r="D6930" s="143">
        <v>0</v>
      </c>
      <c r="E6930" s="144">
        <v>0</v>
      </c>
      <c r="F6930" s="144">
        <v>70.069999999999993</v>
      </c>
      <c r="G6930" s="144">
        <v>0</v>
      </c>
      <c r="H6930" s="144">
        <v>0</v>
      </c>
      <c r="I6930" s="144">
        <v>70.069999999999993</v>
      </c>
    </row>
    <row r="6931" spans="1:9" x14ac:dyDescent="0.2">
      <c r="A6931" s="141" t="s">
        <v>13862</v>
      </c>
      <c r="B6931" s="142" t="s">
        <v>22304</v>
      </c>
      <c r="C6931" s="143">
        <v>49</v>
      </c>
      <c r="D6931" s="143">
        <v>0</v>
      </c>
      <c r="E6931" s="144">
        <v>0</v>
      </c>
      <c r="F6931" s="144">
        <v>58.19</v>
      </c>
      <c r="G6931" s="144">
        <v>0</v>
      </c>
      <c r="H6931" s="144">
        <v>0</v>
      </c>
      <c r="I6931" s="144">
        <v>58.19</v>
      </c>
    </row>
    <row r="6932" spans="1:9" x14ac:dyDescent="0.2">
      <c r="A6932" s="141" t="s">
        <v>13864</v>
      </c>
      <c r="B6932" s="142" t="s">
        <v>22305</v>
      </c>
      <c r="C6932" s="143">
        <v>43</v>
      </c>
      <c r="D6932" s="143">
        <v>0</v>
      </c>
      <c r="E6932" s="144">
        <v>0</v>
      </c>
      <c r="F6932" s="144">
        <v>51.06</v>
      </c>
      <c r="G6932" s="144">
        <v>0</v>
      </c>
      <c r="H6932" s="144">
        <v>0</v>
      </c>
      <c r="I6932" s="144">
        <v>51.06</v>
      </c>
    </row>
    <row r="6933" spans="1:9" x14ac:dyDescent="0.2">
      <c r="A6933" s="141" t="s">
        <v>13866</v>
      </c>
      <c r="B6933" s="142" t="s">
        <v>22306</v>
      </c>
      <c r="C6933" s="143">
        <v>1039</v>
      </c>
      <c r="D6933" s="143">
        <v>18</v>
      </c>
      <c r="E6933" s="144">
        <v>7583.36</v>
      </c>
      <c r="F6933" s="144">
        <v>1233.93</v>
      </c>
      <c r="G6933" s="144">
        <v>1514.95</v>
      </c>
      <c r="H6933" s="144">
        <v>807.17</v>
      </c>
      <c r="I6933" s="144">
        <v>3556.05</v>
      </c>
    </row>
    <row r="6934" spans="1:9" x14ac:dyDescent="0.2">
      <c r="A6934" s="141" t="s">
        <v>13868</v>
      </c>
      <c r="B6934" s="142" t="s">
        <v>22307</v>
      </c>
      <c r="C6934" s="143">
        <v>94</v>
      </c>
      <c r="D6934" s="143">
        <v>1</v>
      </c>
      <c r="E6934" s="144">
        <v>59.81</v>
      </c>
      <c r="F6934" s="144">
        <v>111.63</v>
      </c>
      <c r="G6934" s="144">
        <v>84.16</v>
      </c>
      <c r="H6934" s="144">
        <v>6.37</v>
      </c>
      <c r="I6934" s="144">
        <v>202.16</v>
      </c>
    </row>
    <row r="6935" spans="1:9" x14ac:dyDescent="0.2">
      <c r="A6935" s="141" t="s">
        <v>13870</v>
      </c>
      <c r="B6935" s="142" t="s">
        <v>22308</v>
      </c>
      <c r="C6935" s="143">
        <v>1471</v>
      </c>
      <c r="D6935" s="143">
        <v>26</v>
      </c>
      <c r="E6935" s="144">
        <v>7151.99</v>
      </c>
      <c r="F6935" s="144">
        <v>1746.97</v>
      </c>
      <c r="G6935" s="144">
        <v>2188.2600000000002</v>
      </c>
      <c r="H6935" s="144">
        <v>761.26</v>
      </c>
      <c r="I6935" s="144">
        <v>4696.49</v>
      </c>
    </row>
    <row r="6936" spans="1:9" x14ac:dyDescent="0.2">
      <c r="A6936" s="141" t="s">
        <v>13872</v>
      </c>
      <c r="B6936" s="142" t="s">
        <v>22309</v>
      </c>
      <c r="C6936" s="143">
        <v>20271</v>
      </c>
      <c r="D6936" s="143">
        <v>290</v>
      </c>
      <c r="E6936" s="144">
        <v>185261.59</v>
      </c>
      <c r="F6936" s="144">
        <v>24074</v>
      </c>
      <c r="G6936" s="144">
        <v>24407.51</v>
      </c>
      <c r="H6936" s="144">
        <v>19719.099999999999</v>
      </c>
      <c r="I6936" s="144">
        <v>68200.61</v>
      </c>
    </row>
    <row r="6937" spans="1:9" x14ac:dyDescent="0.2">
      <c r="A6937" s="141" t="s">
        <v>13874</v>
      </c>
      <c r="B6937" s="142" t="s">
        <v>22310</v>
      </c>
      <c r="C6937" s="143">
        <v>4550</v>
      </c>
      <c r="D6937" s="143">
        <v>82</v>
      </c>
      <c r="E6937" s="144">
        <v>62841.69</v>
      </c>
      <c r="F6937" s="144">
        <v>5403.62</v>
      </c>
      <c r="G6937" s="144">
        <v>6901.43</v>
      </c>
      <c r="H6937" s="144">
        <v>6688.82</v>
      </c>
      <c r="I6937" s="144">
        <v>18993.87</v>
      </c>
    </row>
    <row r="6938" spans="1:9" x14ac:dyDescent="0.2">
      <c r="A6938" s="141" t="s">
        <v>13876</v>
      </c>
      <c r="B6938" s="142" t="s">
        <v>22311</v>
      </c>
      <c r="C6938" s="143">
        <v>433</v>
      </c>
      <c r="D6938" s="143">
        <v>12</v>
      </c>
      <c r="E6938" s="144">
        <v>5434.29</v>
      </c>
      <c r="F6938" s="144">
        <v>514.23</v>
      </c>
      <c r="G6938" s="144">
        <v>1009.97</v>
      </c>
      <c r="H6938" s="144">
        <v>578.41999999999996</v>
      </c>
      <c r="I6938" s="144">
        <v>2102.62</v>
      </c>
    </row>
    <row r="6939" spans="1:9" x14ac:dyDescent="0.2">
      <c r="A6939" s="141" t="s">
        <v>13878</v>
      </c>
      <c r="B6939" s="142" t="s">
        <v>22312</v>
      </c>
      <c r="C6939" s="143">
        <v>120</v>
      </c>
      <c r="D6939" s="143">
        <v>0</v>
      </c>
      <c r="E6939" s="144">
        <v>0</v>
      </c>
      <c r="F6939" s="144">
        <v>142.51</v>
      </c>
      <c r="G6939" s="144">
        <v>0</v>
      </c>
      <c r="H6939" s="144">
        <v>0</v>
      </c>
      <c r="I6939" s="144">
        <v>142.51</v>
      </c>
    </row>
    <row r="6940" spans="1:9" x14ac:dyDescent="0.2">
      <c r="A6940" s="141" t="s">
        <v>13880</v>
      </c>
      <c r="B6940" s="142" t="s">
        <v>22313</v>
      </c>
      <c r="C6940" s="143">
        <v>153</v>
      </c>
      <c r="D6940" s="143">
        <v>9</v>
      </c>
      <c r="E6940" s="144">
        <v>2295.56</v>
      </c>
      <c r="F6940" s="144">
        <v>181.7</v>
      </c>
      <c r="G6940" s="144">
        <v>757.47</v>
      </c>
      <c r="H6940" s="144">
        <v>244.34</v>
      </c>
      <c r="I6940" s="144">
        <v>1183.51</v>
      </c>
    </row>
    <row r="6941" spans="1:9" x14ac:dyDescent="0.2">
      <c r="A6941" s="141" t="s">
        <v>13882</v>
      </c>
      <c r="B6941" s="142" t="s">
        <v>22314</v>
      </c>
      <c r="C6941" s="143">
        <v>3311</v>
      </c>
      <c r="D6941" s="143">
        <v>54</v>
      </c>
      <c r="E6941" s="144">
        <v>15399.96</v>
      </c>
      <c r="F6941" s="144">
        <v>3932.17</v>
      </c>
      <c r="G6941" s="144">
        <v>4544.8500000000004</v>
      </c>
      <c r="H6941" s="144">
        <v>1639.16</v>
      </c>
      <c r="I6941" s="144">
        <v>10116.18</v>
      </c>
    </row>
    <row r="6942" spans="1:9" x14ac:dyDescent="0.2">
      <c r="A6942" s="141" t="s">
        <v>13884</v>
      </c>
      <c r="B6942" s="142" t="s">
        <v>22315</v>
      </c>
      <c r="C6942" s="143">
        <v>79</v>
      </c>
      <c r="D6942" s="143">
        <v>0</v>
      </c>
      <c r="E6942" s="144">
        <v>0</v>
      </c>
      <c r="F6942" s="144">
        <v>93.82</v>
      </c>
      <c r="G6942" s="144">
        <v>0</v>
      </c>
      <c r="H6942" s="144">
        <v>0</v>
      </c>
      <c r="I6942" s="144">
        <v>93.82</v>
      </c>
    </row>
    <row r="6943" spans="1:9" x14ac:dyDescent="0.2">
      <c r="A6943" s="141" t="s">
        <v>13886</v>
      </c>
      <c r="B6943" s="142" t="s">
        <v>22316</v>
      </c>
      <c r="C6943" s="143">
        <v>103</v>
      </c>
      <c r="D6943" s="143">
        <v>2</v>
      </c>
      <c r="E6943" s="144">
        <v>435.43</v>
      </c>
      <c r="F6943" s="144">
        <v>122.32</v>
      </c>
      <c r="G6943" s="144">
        <v>168.33</v>
      </c>
      <c r="H6943" s="144">
        <v>46.34</v>
      </c>
      <c r="I6943" s="144">
        <v>336.99</v>
      </c>
    </row>
    <row r="6944" spans="1:9" x14ac:dyDescent="0.2">
      <c r="A6944" s="141" t="s">
        <v>13888</v>
      </c>
      <c r="B6944" s="142" t="s">
        <v>22317</v>
      </c>
      <c r="C6944" s="143">
        <v>852</v>
      </c>
      <c r="D6944" s="143">
        <v>9</v>
      </c>
      <c r="E6944" s="144">
        <v>2916.87</v>
      </c>
      <c r="F6944" s="144">
        <v>1011.84</v>
      </c>
      <c r="G6944" s="144">
        <v>757.47</v>
      </c>
      <c r="H6944" s="144">
        <v>310.47000000000003</v>
      </c>
      <c r="I6944" s="144">
        <v>2079.7800000000002</v>
      </c>
    </row>
    <row r="6945" spans="1:9" x14ac:dyDescent="0.2">
      <c r="A6945" s="141" t="s">
        <v>13890</v>
      </c>
      <c r="B6945" s="142" t="s">
        <v>22318</v>
      </c>
      <c r="C6945" s="143">
        <v>150</v>
      </c>
      <c r="D6945" s="143">
        <v>2</v>
      </c>
      <c r="E6945" s="144">
        <v>1099.76</v>
      </c>
      <c r="F6945" s="144">
        <v>178.14</v>
      </c>
      <c r="G6945" s="144">
        <v>168.33</v>
      </c>
      <c r="H6945" s="144">
        <v>117.06</v>
      </c>
      <c r="I6945" s="144">
        <v>463.53</v>
      </c>
    </row>
    <row r="6946" spans="1:9" x14ac:dyDescent="0.2">
      <c r="A6946" s="141" t="s">
        <v>13892</v>
      </c>
      <c r="B6946" s="142" t="s">
        <v>22319</v>
      </c>
      <c r="C6946" s="143">
        <v>47</v>
      </c>
      <c r="D6946" s="143">
        <v>0</v>
      </c>
      <c r="E6946" s="144">
        <v>0</v>
      </c>
      <c r="F6946" s="144">
        <v>55.82</v>
      </c>
      <c r="G6946" s="144">
        <v>0</v>
      </c>
      <c r="H6946" s="144">
        <v>0</v>
      </c>
      <c r="I6946" s="144">
        <v>55.82</v>
      </c>
    </row>
    <row r="6947" spans="1:9" x14ac:dyDescent="0.2">
      <c r="A6947" s="141" t="s">
        <v>13894</v>
      </c>
      <c r="B6947" s="142" t="s">
        <v>22320</v>
      </c>
      <c r="C6947" s="143">
        <v>141</v>
      </c>
      <c r="D6947" s="143">
        <v>0</v>
      </c>
      <c r="E6947" s="144">
        <v>0</v>
      </c>
      <c r="F6947" s="144">
        <v>167.46</v>
      </c>
      <c r="G6947" s="144">
        <v>0</v>
      </c>
      <c r="H6947" s="144">
        <v>0</v>
      </c>
      <c r="I6947" s="144">
        <v>167.46</v>
      </c>
    </row>
    <row r="6948" spans="1:9" x14ac:dyDescent="0.2">
      <c r="A6948" s="141" t="s">
        <v>13896</v>
      </c>
      <c r="B6948" s="142" t="s">
        <v>22321</v>
      </c>
      <c r="C6948" s="143">
        <v>349</v>
      </c>
      <c r="D6948" s="143">
        <v>11</v>
      </c>
      <c r="E6948" s="144">
        <v>2393.1799999999998</v>
      </c>
      <c r="F6948" s="144">
        <v>414.47</v>
      </c>
      <c r="G6948" s="144">
        <v>925.8</v>
      </c>
      <c r="H6948" s="144">
        <v>254.73</v>
      </c>
      <c r="I6948" s="144">
        <v>1595</v>
      </c>
    </row>
    <row r="6949" spans="1:9" x14ac:dyDescent="0.2">
      <c r="A6949" s="141" t="s">
        <v>13898</v>
      </c>
      <c r="B6949" s="142" t="s">
        <v>22322</v>
      </c>
      <c r="C6949" s="143">
        <v>642</v>
      </c>
      <c r="D6949" s="143">
        <v>5</v>
      </c>
      <c r="E6949" s="144">
        <v>1500.15</v>
      </c>
      <c r="F6949" s="144">
        <v>762.45</v>
      </c>
      <c r="G6949" s="144">
        <v>420.82</v>
      </c>
      <c r="H6949" s="144">
        <v>159.66999999999999</v>
      </c>
      <c r="I6949" s="144">
        <v>1342.94</v>
      </c>
    </row>
    <row r="6950" spans="1:9" x14ac:dyDescent="0.2">
      <c r="A6950" s="141" t="s">
        <v>13900</v>
      </c>
      <c r="B6950" s="142" t="s">
        <v>22323</v>
      </c>
      <c r="C6950" s="143">
        <v>156</v>
      </c>
      <c r="D6950" s="143">
        <v>10</v>
      </c>
      <c r="E6950" s="144">
        <v>6909.51</v>
      </c>
      <c r="F6950" s="144">
        <v>185.26</v>
      </c>
      <c r="G6950" s="144">
        <v>841.64</v>
      </c>
      <c r="H6950" s="144">
        <v>735.44</v>
      </c>
      <c r="I6950" s="144">
        <v>1762.34</v>
      </c>
    </row>
    <row r="6951" spans="1:9" x14ac:dyDescent="0.2">
      <c r="A6951" s="141" t="s">
        <v>13902</v>
      </c>
      <c r="B6951" s="142" t="s">
        <v>22324</v>
      </c>
      <c r="C6951" s="143">
        <v>117</v>
      </c>
      <c r="D6951" s="143">
        <v>0</v>
      </c>
      <c r="E6951" s="144">
        <v>0</v>
      </c>
      <c r="F6951" s="144">
        <v>138.94999999999999</v>
      </c>
      <c r="G6951" s="144">
        <v>0</v>
      </c>
      <c r="H6951" s="144">
        <v>0</v>
      </c>
      <c r="I6951" s="144">
        <v>138.94999999999999</v>
      </c>
    </row>
    <row r="6952" spans="1:9" x14ac:dyDescent="0.2">
      <c r="A6952" s="141" t="s">
        <v>13904</v>
      </c>
      <c r="B6952" s="142" t="s">
        <v>22325</v>
      </c>
      <c r="C6952" s="143">
        <v>1968</v>
      </c>
      <c r="D6952" s="143">
        <v>34</v>
      </c>
      <c r="E6952" s="144">
        <v>12079.49</v>
      </c>
      <c r="F6952" s="144">
        <v>2337.2199999999998</v>
      </c>
      <c r="G6952" s="144">
        <v>2861.57</v>
      </c>
      <c r="H6952" s="144">
        <v>1285.73</v>
      </c>
      <c r="I6952" s="144">
        <v>6484.52</v>
      </c>
    </row>
    <row r="6953" spans="1:9" x14ac:dyDescent="0.2">
      <c r="A6953" s="141" t="s">
        <v>13906</v>
      </c>
      <c r="B6953" s="142" t="s">
        <v>22326</v>
      </c>
      <c r="C6953" s="143">
        <v>276</v>
      </c>
      <c r="D6953" s="143">
        <v>3</v>
      </c>
      <c r="E6953" s="144">
        <v>265.93</v>
      </c>
      <c r="F6953" s="144">
        <v>327.78</v>
      </c>
      <c r="G6953" s="144">
        <v>252.49</v>
      </c>
      <c r="H6953" s="144">
        <v>28.3</v>
      </c>
      <c r="I6953" s="144">
        <v>608.57000000000005</v>
      </c>
    </row>
    <row r="6954" spans="1:9" x14ac:dyDescent="0.2">
      <c r="A6954" s="141" t="s">
        <v>13908</v>
      </c>
      <c r="B6954" s="142" t="s">
        <v>22327</v>
      </c>
      <c r="C6954" s="143">
        <v>313</v>
      </c>
      <c r="D6954" s="143">
        <v>10</v>
      </c>
      <c r="E6954" s="144">
        <v>6239.71</v>
      </c>
      <c r="F6954" s="144">
        <v>371.72</v>
      </c>
      <c r="G6954" s="144">
        <v>841.64</v>
      </c>
      <c r="H6954" s="144">
        <v>664.15</v>
      </c>
      <c r="I6954" s="144">
        <v>1877.51</v>
      </c>
    </row>
    <row r="6955" spans="1:9" x14ac:dyDescent="0.2">
      <c r="A6955" s="141" t="s">
        <v>13910</v>
      </c>
      <c r="B6955" s="142" t="s">
        <v>22328</v>
      </c>
      <c r="C6955" s="143">
        <v>3574</v>
      </c>
      <c r="D6955" s="143">
        <v>91</v>
      </c>
      <c r="E6955" s="144">
        <v>299500.45</v>
      </c>
      <c r="F6955" s="144">
        <v>4244.51</v>
      </c>
      <c r="G6955" s="144">
        <v>7658.9</v>
      </c>
      <c r="H6955" s="144">
        <v>31878.6</v>
      </c>
      <c r="I6955" s="144">
        <v>43782.01</v>
      </c>
    </row>
    <row r="6956" spans="1:9" x14ac:dyDescent="0.2">
      <c r="A6956" s="141" t="s">
        <v>13912</v>
      </c>
      <c r="B6956" s="142" t="s">
        <v>22329</v>
      </c>
      <c r="C6956" s="143">
        <v>185</v>
      </c>
      <c r="D6956" s="143">
        <v>1</v>
      </c>
      <c r="E6956" s="144">
        <v>94.65</v>
      </c>
      <c r="F6956" s="144">
        <v>219.7</v>
      </c>
      <c r="G6956" s="144">
        <v>84.16</v>
      </c>
      <c r="H6956" s="144">
        <v>10.07</v>
      </c>
      <c r="I6956" s="144">
        <v>313.93</v>
      </c>
    </row>
    <row r="6957" spans="1:9" x14ac:dyDescent="0.2">
      <c r="A6957" s="141" t="s">
        <v>13914</v>
      </c>
      <c r="B6957" s="142" t="s">
        <v>22330</v>
      </c>
      <c r="C6957" s="143">
        <v>53</v>
      </c>
      <c r="D6957" s="143">
        <v>0</v>
      </c>
      <c r="E6957" s="144">
        <v>0</v>
      </c>
      <c r="F6957" s="144">
        <v>62.94</v>
      </c>
      <c r="G6957" s="144">
        <v>0</v>
      </c>
      <c r="H6957" s="144">
        <v>0</v>
      </c>
      <c r="I6957" s="144">
        <v>62.94</v>
      </c>
    </row>
    <row r="6958" spans="1:9" x14ac:dyDescent="0.2">
      <c r="A6958" s="141" t="s">
        <v>13916</v>
      </c>
      <c r="B6958" s="142" t="s">
        <v>22331</v>
      </c>
      <c r="C6958" s="143">
        <v>174</v>
      </c>
      <c r="D6958" s="143">
        <v>5</v>
      </c>
      <c r="E6958" s="144">
        <v>1755.92</v>
      </c>
      <c r="F6958" s="144">
        <v>206.64</v>
      </c>
      <c r="G6958" s="144">
        <v>420.82</v>
      </c>
      <c r="H6958" s="144">
        <v>186.9</v>
      </c>
      <c r="I6958" s="144">
        <v>814.36</v>
      </c>
    </row>
    <row r="6959" spans="1:9" x14ac:dyDescent="0.2">
      <c r="A6959" s="141" t="s">
        <v>13918</v>
      </c>
      <c r="B6959" s="142" t="s">
        <v>22332</v>
      </c>
      <c r="C6959" s="143">
        <v>482</v>
      </c>
      <c r="D6959" s="143">
        <v>3</v>
      </c>
      <c r="E6959" s="144">
        <v>1228.2</v>
      </c>
      <c r="F6959" s="144">
        <v>572.41999999999996</v>
      </c>
      <c r="G6959" s="144">
        <v>252.49</v>
      </c>
      <c r="H6959" s="144">
        <v>130.72999999999999</v>
      </c>
      <c r="I6959" s="144">
        <v>955.64</v>
      </c>
    </row>
    <row r="6960" spans="1:9" x14ac:dyDescent="0.2">
      <c r="A6960" s="141" t="s">
        <v>13920</v>
      </c>
      <c r="B6960" s="142" t="s">
        <v>22333</v>
      </c>
      <c r="C6960" s="143">
        <v>1122</v>
      </c>
      <c r="D6960" s="143">
        <v>18</v>
      </c>
      <c r="E6960" s="144">
        <v>3476.89</v>
      </c>
      <c r="F6960" s="144">
        <v>1332.5</v>
      </c>
      <c r="G6960" s="144">
        <v>1514.95</v>
      </c>
      <c r="H6960" s="144">
        <v>370.08</v>
      </c>
      <c r="I6960" s="144">
        <v>3217.53</v>
      </c>
    </row>
    <row r="6961" spans="1:9" x14ac:dyDescent="0.2">
      <c r="A6961" s="141" t="s">
        <v>13922</v>
      </c>
      <c r="B6961" s="142" t="s">
        <v>22334</v>
      </c>
      <c r="C6961" s="143">
        <v>3334</v>
      </c>
      <c r="D6961" s="143">
        <v>66</v>
      </c>
      <c r="E6961" s="144">
        <v>39872.730000000003</v>
      </c>
      <c r="F6961" s="144">
        <v>3959.49</v>
      </c>
      <c r="G6961" s="144">
        <v>5554.82</v>
      </c>
      <c r="H6961" s="144">
        <v>4244.0200000000004</v>
      </c>
      <c r="I6961" s="144">
        <v>13758.33</v>
      </c>
    </row>
    <row r="6962" spans="1:9" x14ac:dyDescent="0.2">
      <c r="A6962" s="141" t="s">
        <v>13924</v>
      </c>
      <c r="B6962" s="142" t="s">
        <v>22335</v>
      </c>
      <c r="C6962" s="143">
        <v>155</v>
      </c>
      <c r="D6962" s="143">
        <v>6</v>
      </c>
      <c r="E6962" s="144">
        <v>1356.27</v>
      </c>
      <c r="F6962" s="144">
        <v>184.08</v>
      </c>
      <c r="G6962" s="144">
        <v>504.98</v>
      </c>
      <c r="H6962" s="144">
        <v>144.36000000000001</v>
      </c>
      <c r="I6962" s="144">
        <v>833.42</v>
      </c>
    </row>
    <row r="6963" spans="1:9" x14ac:dyDescent="0.2">
      <c r="A6963" s="141" t="s">
        <v>13926</v>
      </c>
      <c r="B6963" s="142" t="s">
        <v>22336</v>
      </c>
      <c r="C6963" s="143">
        <v>5068</v>
      </c>
      <c r="D6963" s="143">
        <v>146</v>
      </c>
      <c r="E6963" s="144">
        <v>97322.87</v>
      </c>
      <c r="F6963" s="144">
        <v>6018.8</v>
      </c>
      <c r="G6963" s="144">
        <v>12287.92</v>
      </c>
      <c r="H6963" s="144">
        <v>10358.969999999999</v>
      </c>
      <c r="I6963" s="144">
        <v>28665.69</v>
      </c>
    </row>
    <row r="6964" spans="1:9" x14ac:dyDescent="0.2">
      <c r="A6964" s="141" t="s">
        <v>13928</v>
      </c>
      <c r="B6964" s="142" t="s">
        <v>22337</v>
      </c>
      <c r="C6964" s="143">
        <v>330</v>
      </c>
      <c r="D6964" s="143">
        <v>8</v>
      </c>
      <c r="E6964" s="144">
        <v>92782.21</v>
      </c>
      <c r="F6964" s="144">
        <v>391.91</v>
      </c>
      <c r="G6964" s="144">
        <v>673.31</v>
      </c>
      <c r="H6964" s="144">
        <v>9875.66</v>
      </c>
      <c r="I6964" s="144">
        <v>10940.88</v>
      </c>
    </row>
    <row r="6965" spans="1:9" x14ac:dyDescent="0.2">
      <c r="A6965" s="141" t="s">
        <v>13930</v>
      </c>
      <c r="B6965" s="142" t="s">
        <v>22338</v>
      </c>
      <c r="C6965" s="143">
        <v>434</v>
      </c>
      <c r="D6965" s="143">
        <v>34</v>
      </c>
      <c r="E6965" s="144">
        <v>32969.18</v>
      </c>
      <c r="F6965" s="144">
        <v>515.41999999999996</v>
      </c>
      <c r="G6965" s="144">
        <v>2861.57</v>
      </c>
      <c r="H6965" s="144">
        <v>3509.22</v>
      </c>
      <c r="I6965" s="144">
        <v>6886.21</v>
      </c>
    </row>
    <row r="6966" spans="1:9" x14ac:dyDescent="0.2">
      <c r="A6966" s="141" t="s">
        <v>13932</v>
      </c>
      <c r="B6966" s="142" t="s">
        <v>22339</v>
      </c>
      <c r="C6966" s="143">
        <v>318</v>
      </c>
      <c r="D6966" s="143">
        <v>3</v>
      </c>
      <c r="E6966" s="144">
        <v>1050.6500000000001</v>
      </c>
      <c r="F6966" s="144">
        <v>377.66</v>
      </c>
      <c r="G6966" s="144">
        <v>252.49</v>
      </c>
      <c r="H6966" s="144">
        <v>111.83</v>
      </c>
      <c r="I6966" s="144">
        <v>741.98</v>
      </c>
    </row>
    <row r="6967" spans="1:9" x14ac:dyDescent="0.2">
      <c r="A6967" s="141" t="s">
        <v>13934</v>
      </c>
      <c r="B6967" s="142" t="s">
        <v>22340</v>
      </c>
      <c r="C6967" s="143">
        <v>172</v>
      </c>
      <c r="D6967" s="143">
        <v>1</v>
      </c>
      <c r="E6967" s="144">
        <v>2108.62</v>
      </c>
      <c r="F6967" s="144">
        <v>204.27</v>
      </c>
      <c r="G6967" s="144">
        <v>84.16</v>
      </c>
      <c r="H6967" s="144">
        <v>224.44</v>
      </c>
      <c r="I6967" s="144">
        <v>512.87</v>
      </c>
    </row>
    <row r="6968" spans="1:9" x14ac:dyDescent="0.2">
      <c r="A6968" s="141" t="s">
        <v>13936</v>
      </c>
      <c r="B6968" s="142" t="s">
        <v>22341</v>
      </c>
      <c r="C6968" s="143">
        <v>92</v>
      </c>
      <c r="D6968" s="143">
        <v>2</v>
      </c>
      <c r="E6968" s="144">
        <v>4351.67</v>
      </c>
      <c r="F6968" s="144">
        <v>109.26</v>
      </c>
      <c r="G6968" s="144">
        <v>168.33</v>
      </c>
      <c r="H6968" s="144">
        <v>463.19</v>
      </c>
      <c r="I6968" s="144">
        <v>740.78</v>
      </c>
    </row>
    <row r="6969" spans="1:9" x14ac:dyDescent="0.2">
      <c r="A6969" s="141" t="s">
        <v>13938</v>
      </c>
      <c r="B6969" s="142" t="s">
        <v>22342</v>
      </c>
      <c r="C6969" s="143">
        <v>611</v>
      </c>
      <c r="D6969" s="143">
        <v>9</v>
      </c>
      <c r="E6969" s="144">
        <v>4411.67</v>
      </c>
      <c r="F6969" s="144">
        <v>725.63</v>
      </c>
      <c r="G6969" s="144">
        <v>757.47</v>
      </c>
      <c r="H6969" s="144">
        <v>469.58</v>
      </c>
      <c r="I6969" s="144">
        <v>1952.68</v>
      </c>
    </row>
    <row r="6970" spans="1:9" x14ac:dyDescent="0.2">
      <c r="A6970" s="141" t="s">
        <v>13940</v>
      </c>
      <c r="B6970" s="142" t="s">
        <v>22343</v>
      </c>
      <c r="C6970" s="143">
        <v>2383</v>
      </c>
      <c r="D6970" s="143">
        <v>39</v>
      </c>
      <c r="E6970" s="144">
        <v>40371.15</v>
      </c>
      <c r="F6970" s="144">
        <v>2830.07</v>
      </c>
      <c r="G6970" s="144">
        <v>3282.39</v>
      </c>
      <c r="H6970" s="144">
        <v>4297.07</v>
      </c>
      <c r="I6970" s="144">
        <v>10409.530000000001</v>
      </c>
    </row>
    <row r="6971" spans="1:9" x14ac:dyDescent="0.2">
      <c r="A6971" s="141" t="s">
        <v>13942</v>
      </c>
      <c r="B6971" s="142" t="s">
        <v>22344</v>
      </c>
      <c r="C6971" s="143">
        <v>537</v>
      </c>
      <c r="D6971" s="143">
        <v>6</v>
      </c>
      <c r="E6971" s="144">
        <v>4281.17</v>
      </c>
      <c r="F6971" s="144">
        <v>637.74</v>
      </c>
      <c r="G6971" s="144">
        <v>504.98</v>
      </c>
      <c r="H6971" s="144">
        <v>455.69</v>
      </c>
      <c r="I6971" s="144">
        <v>1598.41</v>
      </c>
    </row>
    <row r="6972" spans="1:9" x14ac:dyDescent="0.2">
      <c r="A6972" s="141" t="s">
        <v>13944</v>
      </c>
      <c r="B6972" s="142" t="s">
        <v>22345</v>
      </c>
      <c r="C6972" s="143">
        <v>473</v>
      </c>
      <c r="D6972" s="143">
        <v>11</v>
      </c>
      <c r="E6972" s="144">
        <v>6352.43</v>
      </c>
      <c r="F6972" s="144">
        <v>561.74</v>
      </c>
      <c r="G6972" s="144">
        <v>925.8</v>
      </c>
      <c r="H6972" s="144">
        <v>676.14</v>
      </c>
      <c r="I6972" s="144">
        <v>2163.6799999999998</v>
      </c>
    </row>
    <row r="6973" spans="1:9" x14ac:dyDescent="0.2">
      <c r="A6973" s="141" t="s">
        <v>13946</v>
      </c>
      <c r="B6973" s="142" t="s">
        <v>22346</v>
      </c>
      <c r="C6973" s="143">
        <v>45</v>
      </c>
      <c r="D6973" s="143">
        <v>0</v>
      </c>
      <c r="E6973" s="144">
        <v>0</v>
      </c>
      <c r="F6973" s="144">
        <v>53.44</v>
      </c>
      <c r="G6973" s="144">
        <v>0</v>
      </c>
      <c r="H6973" s="144">
        <v>0</v>
      </c>
      <c r="I6973" s="144">
        <v>53.44</v>
      </c>
    </row>
    <row r="6974" spans="1:9" x14ac:dyDescent="0.2">
      <c r="A6974" s="141" t="s">
        <v>13948</v>
      </c>
      <c r="B6974" s="142" t="s">
        <v>22347</v>
      </c>
      <c r="C6974" s="143">
        <v>42</v>
      </c>
      <c r="D6974" s="143">
        <v>0</v>
      </c>
      <c r="E6974" s="144">
        <v>0</v>
      </c>
      <c r="F6974" s="144">
        <v>49.88</v>
      </c>
      <c r="G6974" s="144">
        <v>0</v>
      </c>
      <c r="H6974" s="144">
        <v>0</v>
      </c>
      <c r="I6974" s="144">
        <v>49.88</v>
      </c>
    </row>
    <row r="6975" spans="1:9" x14ac:dyDescent="0.2">
      <c r="A6975" s="141" t="s">
        <v>13950</v>
      </c>
      <c r="B6975" s="142" t="s">
        <v>22348</v>
      </c>
      <c r="C6975" s="143">
        <v>160</v>
      </c>
      <c r="D6975" s="143">
        <v>3</v>
      </c>
      <c r="E6975" s="144">
        <v>9074.91</v>
      </c>
      <c r="F6975" s="144">
        <v>190.02</v>
      </c>
      <c r="G6975" s="144">
        <v>252.49</v>
      </c>
      <c r="H6975" s="144">
        <v>965.93</v>
      </c>
      <c r="I6975" s="144">
        <v>1408.44</v>
      </c>
    </row>
    <row r="6976" spans="1:9" x14ac:dyDescent="0.2">
      <c r="A6976" s="141" t="s">
        <v>13952</v>
      </c>
      <c r="B6976" s="142" t="s">
        <v>22349</v>
      </c>
      <c r="C6976" s="143">
        <v>57</v>
      </c>
      <c r="D6976" s="143">
        <v>1</v>
      </c>
      <c r="E6976" s="144">
        <v>765.11</v>
      </c>
      <c r="F6976" s="144">
        <v>67.7</v>
      </c>
      <c r="G6976" s="144">
        <v>84.16</v>
      </c>
      <c r="H6976" s="144">
        <v>81.44</v>
      </c>
      <c r="I6976" s="144">
        <v>233.3</v>
      </c>
    </row>
    <row r="6977" spans="1:9" x14ac:dyDescent="0.2">
      <c r="A6977" s="141" t="s">
        <v>13954</v>
      </c>
      <c r="B6977" s="142" t="s">
        <v>22350</v>
      </c>
      <c r="C6977" s="143">
        <v>1031</v>
      </c>
      <c r="D6977" s="143">
        <v>39</v>
      </c>
      <c r="E6977" s="144">
        <v>34556.660000000003</v>
      </c>
      <c r="F6977" s="144">
        <v>1224.42</v>
      </c>
      <c r="G6977" s="144">
        <v>3282.39</v>
      </c>
      <c r="H6977" s="144">
        <v>3678.18</v>
      </c>
      <c r="I6977" s="144">
        <v>8184.99</v>
      </c>
    </row>
    <row r="6978" spans="1:9" x14ac:dyDescent="0.2">
      <c r="A6978" s="141" t="s">
        <v>13956</v>
      </c>
      <c r="B6978" s="142" t="s">
        <v>22351</v>
      </c>
      <c r="C6978" s="143">
        <v>105</v>
      </c>
      <c r="D6978" s="143">
        <v>0</v>
      </c>
      <c r="E6978" s="144">
        <v>0</v>
      </c>
      <c r="F6978" s="144">
        <v>124.7</v>
      </c>
      <c r="G6978" s="144">
        <v>0</v>
      </c>
      <c r="H6978" s="144">
        <v>0</v>
      </c>
      <c r="I6978" s="144">
        <v>124.7</v>
      </c>
    </row>
    <row r="6979" spans="1:9" x14ac:dyDescent="0.2">
      <c r="A6979" s="141" t="s">
        <v>13958</v>
      </c>
      <c r="B6979" s="142" t="s">
        <v>22352</v>
      </c>
      <c r="C6979" s="143">
        <v>169</v>
      </c>
      <c r="D6979" s="143">
        <v>1</v>
      </c>
      <c r="E6979" s="144">
        <v>37.32</v>
      </c>
      <c r="F6979" s="144">
        <v>200.7</v>
      </c>
      <c r="G6979" s="144">
        <v>84.16</v>
      </c>
      <c r="H6979" s="144">
        <v>3.98</v>
      </c>
      <c r="I6979" s="144">
        <v>288.83999999999997</v>
      </c>
    </row>
    <row r="6980" spans="1:9" x14ac:dyDescent="0.2">
      <c r="A6980" s="141" t="s">
        <v>13960</v>
      </c>
      <c r="B6980" s="142" t="s">
        <v>22353</v>
      </c>
      <c r="C6980" s="143">
        <v>49</v>
      </c>
      <c r="D6980" s="143">
        <v>1</v>
      </c>
      <c r="E6980" s="144">
        <v>37.32</v>
      </c>
      <c r="F6980" s="144">
        <v>58.19</v>
      </c>
      <c r="G6980" s="144">
        <v>84.16</v>
      </c>
      <c r="H6980" s="144">
        <v>3.98</v>
      </c>
      <c r="I6980" s="144">
        <v>146.33000000000001</v>
      </c>
    </row>
    <row r="6981" spans="1:9" x14ac:dyDescent="0.2">
      <c r="A6981" s="141" t="s">
        <v>13962</v>
      </c>
      <c r="B6981" s="142" t="s">
        <v>22354</v>
      </c>
      <c r="C6981" s="143">
        <v>3875</v>
      </c>
      <c r="D6981" s="143">
        <v>25</v>
      </c>
      <c r="E6981" s="144">
        <v>11828.65</v>
      </c>
      <c r="F6981" s="144">
        <v>4601.9799999999996</v>
      </c>
      <c r="G6981" s="144">
        <v>2104.1</v>
      </c>
      <c r="H6981" s="144">
        <v>1259.03</v>
      </c>
      <c r="I6981" s="144">
        <v>7965.11</v>
      </c>
    </row>
    <row r="6982" spans="1:9" x14ac:dyDescent="0.2">
      <c r="A6982" s="141" t="s">
        <v>13964</v>
      </c>
      <c r="B6982" s="142" t="s">
        <v>22355</v>
      </c>
      <c r="C6982" s="143">
        <v>160</v>
      </c>
      <c r="D6982" s="143">
        <v>0</v>
      </c>
      <c r="E6982" s="144">
        <v>0</v>
      </c>
      <c r="F6982" s="144">
        <v>190.02</v>
      </c>
      <c r="G6982" s="144">
        <v>0</v>
      </c>
      <c r="H6982" s="144">
        <v>0</v>
      </c>
      <c r="I6982" s="144">
        <v>190.02</v>
      </c>
    </row>
    <row r="6983" spans="1:9" x14ac:dyDescent="0.2">
      <c r="A6983" s="141" t="s">
        <v>13966</v>
      </c>
      <c r="B6983" s="142" t="s">
        <v>22356</v>
      </c>
      <c r="C6983" s="143">
        <v>89</v>
      </c>
      <c r="D6983" s="143">
        <v>0</v>
      </c>
      <c r="E6983" s="144">
        <v>0</v>
      </c>
      <c r="F6983" s="144">
        <v>105.7</v>
      </c>
      <c r="G6983" s="144">
        <v>0</v>
      </c>
      <c r="H6983" s="144">
        <v>0</v>
      </c>
      <c r="I6983" s="144">
        <v>105.7</v>
      </c>
    </row>
    <row r="6984" spans="1:9" x14ac:dyDescent="0.2">
      <c r="A6984" s="141" t="s">
        <v>13968</v>
      </c>
      <c r="B6984" s="142" t="s">
        <v>22357</v>
      </c>
      <c r="C6984" s="143">
        <v>29</v>
      </c>
      <c r="D6984" s="143">
        <v>1</v>
      </c>
      <c r="E6984" s="144">
        <v>248.82</v>
      </c>
      <c r="F6984" s="144">
        <v>34.44</v>
      </c>
      <c r="G6984" s="144">
        <v>84.16</v>
      </c>
      <c r="H6984" s="144">
        <v>26.49</v>
      </c>
      <c r="I6984" s="144">
        <v>145.09</v>
      </c>
    </row>
    <row r="6985" spans="1:9" x14ac:dyDescent="0.2">
      <c r="A6985" s="141" t="s">
        <v>13970</v>
      </c>
      <c r="B6985" s="142" t="s">
        <v>22358</v>
      </c>
      <c r="C6985" s="143">
        <v>215</v>
      </c>
      <c r="D6985" s="143">
        <v>5</v>
      </c>
      <c r="E6985" s="144">
        <v>549.09</v>
      </c>
      <c r="F6985" s="144">
        <v>255.34</v>
      </c>
      <c r="G6985" s="144">
        <v>420.82</v>
      </c>
      <c r="H6985" s="144">
        <v>58.45</v>
      </c>
      <c r="I6985" s="144">
        <v>734.61</v>
      </c>
    </row>
    <row r="6986" spans="1:9" x14ac:dyDescent="0.2">
      <c r="A6986" s="141" t="s">
        <v>13972</v>
      </c>
      <c r="B6986" s="142" t="s">
        <v>22359</v>
      </c>
      <c r="C6986" s="143">
        <v>1204</v>
      </c>
      <c r="D6986" s="143">
        <v>63</v>
      </c>
      <c r="E6986" s="144">
        <v>76652.52</v>
      </c>
      <c r="F6986" s="144">
        <v>1429.88</v>
      </c>
      <c r="G6986" s="144">
        <v>5302.32</v>
      </c>
      <c r="H6986" s="144">
        <v>8158.83</v>
      </c>
      <c r="I6986" s="144">
        <v>14891.03</v>
      </c>
    </row>
    <row r="6987" spans="1:9" x14ac:dyDescent="0.2">
      <c r="A6987" s="141" t="s">
        <v>13974</v>
      </c>
      <c r="B6987" s="142" t="s">
        <v>22360</v>
      </c>
      <c r="C6987" s="143">
        <v>113</v>
      </c>
      <c r="D6987" s="143">
        <v>6</v>
      </c>
      <c r="E6987" s="144">
        <v>1748.52</v>
      </c>
      <c r="F6987" s="144">
        <v>134.19999999999999</v>
      </c>
      <c r="G6987" s="144">
        <v>504.98</v>
      </c>
      <c r="H6987" s="144">
        <v>186.11</v>
      </c>
      <c r="I6987" s="144">
        <v>825.29</v>
      </c>
    </row>
    <row r="6988" spans="1:9" x14ac:dyDescent="0.2">
      <c r="A6988" s="141" t="s">
        <v>13976</v>
      </c>
      <c r="B6988" s="142" t="s">
        <v>22361</v>
      </c>
      <c r="C6988" s="143">
        <v>110</v>
      </c>
      <c r="D6988" s="143">
        <v>1</v>
      </c>
      <c r="E6988" s="144">
        <v>312.52999999999997</v>
      </c>
      <c r="F6988" s="144">
        <v>130.63999999999999</v>
      </c>
      <c r="G6988" s="144">
        <v>84.16</v>
      </c>
      <c r="H6988" s="144">
        <v>33.26</v>
      </c>
      <c r="I6988" s="144">
        <v>248.06</v>
      </c>
    </row>
    <row r="6989" spans="1:9" x14ac:dyDescent="0.2">
      <c r="A6989" s="141" t="s">
        <v>13978</v>
      </c>
      <c r="B6989" s="142" t="s">
        <v>22362</v>
      </c>
      <c r="C6989" s="143">
        <v>122</v>
      </c>
      <c r="D6989" s="143">
        <v>0</v>
      </c>
      <c r="E6989" s="144">
        <v>0</v>
      </c>
      <c r="F6989" s="144">
        <v>144.88999999999999</v>
      </c>
      <c r="G6989" s="144">
        <v>0</v>
      </c>
      <c r="H6989" s="144">
        <v>0</v>
      </c>
      <c r="I6989" s="144">
        <v>144.88999999999999</v>
      </c>
    </row>
    <row r="6990" spans="1:9" x14ac:dyDescent="0.2">
      <c r="A6990" s="141" t="s">
        <v>13980</v>
      </c>
      <c r="B6990" s="142" t="s">
        <v>22363</v>
      </c>
      <c r="C6990" s="143">
        <v>110</v>
      </c>
      <c r="D6990" s="143">
        <v>0</v>
      </c>
      <c r="E6990" s="144">
        <v>0</v>
      </c>
      <c r="F6990" s="144">
        <v>130.63999999999999</v>
      </c>
      <c r="G6990" s="144">
        <v>0</v>
      </c>
      <c r="H6990" s="144">
        <v>0</v>
      </c>
      <c r="I6990" s="144">
        <v>130.63999999999999</v>
      </c>
    </row>
    <row r="6991" spans="1:9" x14ac:dyDescent="0.2">
      <c r="A6991" s="141" t="s">
        <v>13982</v>
      </c>
      <c r="B6991" s="142" t="s">
        <v>22364</v>
      </c>
      <c r="C6991" s="143">
        <v>80</v>
      </c>
      <c r="D6991" s="143">
        <v>1</v>
      </c>
      <c r="E6991" s="144">
        <v>380.81</v>
      </c>
      <c r="F6991" s="144">
        <v>95.01</v>
      </c>
      <c r="G6991" s="144">
        <v>84.16</v>
      </c>
      <c r="H6991" s="144">
        <v>40.54</v>
      </c>
      <c r="I6991" s="144">
        <v>219.71</v>
      </c>
    </row>
    <row r="6992" spans="1:9" x14ac:dyDescent="0.2">
      <c r="A6992" s="141" t="s">
        <v>13984</v>
      </c>
      <c r="B6992" s="142" t="s">
        <v>22365</v>
      </c>
      <c r="C6992" s="143">
        <v>658</v>
      </c>
      <c r="D6992" s="143">
        <v>8</v>
      </c>
      <c r="E6992" s="144">
        <v>2614.44</v>
      </c>
      <c r="F6992" s="144">
        <v>781.45</v>
      </c>
      <c r="G6992" s="144">
        <v>673.31</v>
      </c>
      <c r="H6992" s="144">
        <v>278.27999999999997</v>
      </c>
      <c r="I6992" s="144">
        <v>1733.04</v>
      </c>
    </row>
    <row r="6993" spans="1:9" x14ac:dyDescent="0.2">
      <c r="A6993" s="141" t="s">
        <v>13986</v>
      </c>
      <c r="B6993" s="142" t="s">
        <v>22366</v>
      </c>
      <c r="C6993" s="143">
        <v>350</v>
      </c>
      <c r="D6993" s="143">
        <v>13</v>
      </c>
      <c r="E6993" s="144">
        <v>5809.48</v>
      </c>
      <c r="F6993" s="144">
        <v>415.66</v>
      </c>
      <c r="G6993" s="144">
        <v>1094.1300000000001</v>
      </c>
      <c r="H6993" s="144">
        <v>618.36</v>
      </c>
      <c r="I6993" s="144">
        <v>2128.15</v>
      </c>
    </row>
    <row r="6994" spans="1:9" x14ac:dyDescent="0.2">
      <c r="A6994" s="141" t="s">
        <v>13988</v>
      </c>
      <c r="B6994" s="142" t="s">
        <v>22367</v>
      </c>
      <c r="C6994" s="143">
        <v>108</v>
      </c>
      <c r="D6994" s="143">
        <v>1</v>
      </c>
      <c r="E6994" s="144">
        <v>615.44000000000005</v>
      </c>
      <c r="F6994" s="144">
        <v>128.26</v>
      </c>
      <c r="G6994" s="144">
        <v>84.16</v>
      </c>
      <c r="H6994" s="144">
        <v>65.5</v>
      </c>
      <c r="I6994" s="144">
        <v>277.92</v>
      </c>
    </row>
    <row r="6995" spans="1:9" x14ac:dyDescent="0.2">
      <c r="A6995" s="141" t="s">
        <v>13990</v>
      </c>
      <c r="B6995" s="142" t="s">
        <v>22368</v>
      </c>
      <c r="C6995" s="143">
        <v>461</v>
      </c>
      <c r="D6995" s="143">
        <v>5</v>
      </c>
      <c r="E6995" s="144">
        <v>1491.59</v>
      </c>
      <c r="F6995" s="144">
        <v>547.49</v>
      </c>
      <c r="G6995" s="144">
        <v>420.82</v>
      </c>
      <c r="H6995" s="144">
        <v>158.76</v>
      </c>
      <c r="I6995" s="144">
        <v>1127.07</v>
      </c>
    </row>
    <row r="6996" spans="1:9" x14ac:dyDescent="0.2">
      <c r="A6996" s="141" t="s">
        <v>13992</v>
      </c>
      <c r="B6996" s="142" t="s">
        <v>22369</v>
      </c>
      <c r="C6996" s="143">
        <v>48</v>
      </c>
      <c r="D6996" s="143">
        <v>1</v>
      </c>
      <c r="E6996" s="144">
        <v>10818.23</v>
      </c>
      <c r="F6996" s="144">
        <v>57.01</v>
      </c>
      <c r="G6996" s="144">
        <v>84.16</v>
      </c>
      <c r="H6996" s="144">
        <v>1151.49</v>
      </c>
      <c r="I6996" s="144">
        <v>1292.6600000000001</v>
      </c>
    </row>
    <row r="6997" spans="1:9" x14ac:dyDescent="0.2">
      <c r="A6997" s="141" t="s">
        <v>13994</v>
      </c>
      <c r="B6997" s="142" t="s">
        <v>22370</v>
      </c>
      <c r="C6997" s="143">
        <v>303</v>
      </c>
      <c r="D6997" s="143">
        <v>2</v>
      </c>
      <c r="E6997" s="144">
        <v>8065.88</v>
      </c>
      <c r="F6997" s="144">
        <v>359.85</v>
      </c>
      <c r="G6997" s="144">
        <v>168.33</v>
      </c>
      <c r="H6997" s="144">
        <v>858.53</v>
      </c>
      <c r="I6997" s="144">
        <v>1386.71</v>
      </c>
    </row>
    <row r="6998" spans="1:9" x14ac:dyDescent="0.2">
      <c r="A6998" s="141" t="s">
        <v>13996</v>
      </c>
      <c r="B6998" s="142" t="s">
        <v>22371</v>
      </c>
      <c r="C6998" s="143">
        <v>24</v>
      </c>
      <c r="D6998" s="143">
        <v>1</v>
      </c>
      <c r="E6998" s="144">
        <v>248.82</v>
      </c>
      <c r="F6998" s="144">
        <v>28.5</v>
      </c>
      <c r="G6998" s="144">
        <v>84.16</v>
      </c>
      <c r="H6998" s="144">
        <v>26.49</v>
      </c>
      <c r="I6998" s="144">
        <v>139.15</v>
      </c>
    </row>
    <row r="6999" spans="1:9" x14ac:dyDescent="0.2">
      <c r="A6999" s="141" t="s">
        <v>13998</v>
      </c>
      <c r="B6999" s="142" t="s">
        <v>22372</v>
      </c>
      <c r="C6999" s="143">
        <v>71</v>
      </c>
      <c r="D6999" s="143">
        <v>2</v>
      </c>
      <c r="E6999" s="144">
        <v>373.22</v>
      </c>
      <c r="F6999" s="144">
        <v>84.32</v>
      </c>
      <c r="G6999" s="144">
        <v>168.33</v>
      </c>
      <c r="H6999" s="144">
        <v>39.729999999999997</v>
      </c>
      <c r="I6999" s="144">
        <v>292.38</v>
      </c>
    </row>
    <row r="7000" spans="1:9" x14ac:dyDescent="0.2">
      <c r="A7000" s="141" t="s">
        <v>14000</v>
      </c>
      <c r="B7000" s="142" t="s">
        <v>22373</v>
      </c>
      <c r="C7000" s="143">
        <v>110</v>
      </c>
      <c r="D7000" s="143">
        <v>2</v>
      </c>
      <c r="E7000" s="144">
        <v>205.27</v>
      </c>
      <c r="F7000" s="144">
        <v>130.63999999999999</v>
      </c>
      <c r="G7000" s="144">
        <v>168.33</v>
      </c>
      <c r="H7000" s="144">
        <v>21.85</v>
      </c>
      <c r="I7000" s="144">
        <v>320.82</v>
      </c>
    </row>
    <row r="7001" spans="1:9" x14ac:dyDescent="0.2">
      <c r="A7001" s="141" t="s">
        <v>14002</v>
      </c>
      <c r="B7001" s="142" t="s">
        <v>22374</v>
      </c>
      <c r="C7001" s="143">
        <v>181</v>
      </c>
      <c r="D7001" s="143">
        <v>1</v>
      </c>
      <c r="E7001" s="144">
        <v>186.61</v>
      </c>
      <c r="F7001" s="144">
        <v>214.96</v>
      </c>
      <c r="G7001" s="144">
        <v>84.16</v>
      </c>
      <c r="H7001" s="144">
        <v>19.86</v>
      </c>
      <c r="I7001" s="144">
        <v>318.98</v>
      </c>
    </row>
    <row r="7002" spans="1:9" x14ac:dyDescent="0.2">
      <c r="A7002" s="141" t="s">
        <v>14004</v>
      </c>
      <c r="B7002" s="142" t="s">
        <v>22375</v>
      </c>
      <c r="C7002" s="143">
        <v>4604</v>
      </c>
      <c r="D7002" s="143">
        <v>90</v>
      </c>
      <c r="E7002" s="144">
        <v>22258.7</v>
      </c>
      <c r="F7002" s="144">
        <v>5467.74</v>
      </c>
      <c r="G7002" s="144">
        <v>7574.74</v>
      </c>
      <c r="H7002" s="144">
        <v>2369.1999999999998</v>
      </c>
      <c r="I7002" s="144">
        <v>15411.68</v>
      </c>
    </row>
    <row r="7003" spans="1:9" x14ac:dyDescent="0.2">
      <c r="A7003" s="141" t="s">
        <v>14006</v>
      </c>
      <c r="B7003" s="142" t="s">
        <v>22376</v>
      </c>
      <c r="C7003" s="143">
        <v>160</v>
      </c>
      <c r="D7003" s="143">
        <v>17</v>
      </c>
      <c r="E7003" s="144">
        <v>7151.79</v>
      </c>
      <c r="F7003" s="144">
        <v>190.02</v>
      </c>
      <c r="G7003" s="144">
        <v>1430.78</v>
      </c>
      <c r="H7003" s="144">
        <v>761.23</v>
      </c>
      <c r="I7003" s="144">
        <v>2382.0300000000002</v>
      </c>
    </row>
    <row r="7004" spans="1:9" x14ac:dyDescent="0.2">
      <c r="A7004" s="141" t="s">
        <v>14008</v>
      </c>
      <c r="B7004" s="142" t="s">
        <v>22377</v>
      </c>
      <c r="C7004" s="143">
        <v>602</v>
      </c>
      <c r="D7004" s="143">
        <v>9</v>
      </c>
      <c r="E7004" s="144">
        <v>4131</v>
      </c>
      <c r="F7004" s="144">
        <v>714.94</v>
      </c>
      <c r="G7004" s="144">
        <v>757.47</v>
      </c>
      <c r="H7004" s="144">
        <v>439.7</v>
      </c>
      <c r="I7004" s="144">
        <v>1912.11</v>
      </c>
    </row>
    <row r="7005" spans="1:9" x14ac:dyDescent="0.2">
      <c r="A7005" s="141" t="s">
        <v>14010</v>
      </c>
      <c r="B7005" s="142" t="s">
        <v>22378</v>
      </c>
      <c r="C7005" s="143">
        <v>1066</v>
      </c>
      <c r="D7005" s="143">
        <v>34</v>
      </c>
      <c r="E7005" s="144">
        <v>85309.51</v>
      </c>
      <c r="F7005" s="144">
        <v>1265.99</v>
      </c>
      <c r="G7005" s="144">
        <v>2861.57</v>
      </c>
      <c r="H7005" s="144">
        <v>9080.2800000000007</v>
      </c>
      <c r="I7005" s="144">
        <v>13207.84</v>
      </c>
    </row>
    <row r="7006" spans="1:9" x14ac:dyDescent="0.2">
      <c r="A7006" s="141" t="s">
        <v>14012</v>
      </c>
      <c r="B7006" s="142" t="s">
        <v>22379</v>
      </c>
      <c r="C7006" s="143">
        <v>1111</v>
      </c>
      <c r="D7006" s="143">
        <v>24</v>
      </c>
      <c r="E7006" s="144">
        <v>27649.94</v>
      </c>
      <c r="F7006" s="144">
        <v>1319.43</v>
      </c>
      <c r="G7006" s="144">
        <v>2019.93</v>
      </c>
      <c r="H7006" s="144">
        <v>2943.04</v>
      </c>
      <c r="I7006" s="144">
        <v>6282.4</v>
      </c>
    </row>
    <row r="7007" spans="1:9" x14ac:dyDescent="0.2">
      <c r="A7007" s="141" t="s">
        <v>14014</v>
      </c>
      <c r="B7007" s="142" t="s">
        <v>22380</v>
      </c>
      <c r="C7007" s="143">
        <v>427</v>
      </c>
      <c r="D7007" s="143">
        <v>9</v>
      </c>
      <c r="E7007" s="144">
        <v>1185.44</v>
      </c>
      <c r="F7007" s="144">
        <v>507.11</v>
      </c>
      <c r="G7007" s="144">
        <v>757.47</v>
      </c>
      <c r="H7007" s="144">
        <v>126.18</v>
      </c>
      <c r="I7007" s="144">
        <v>1390.76</v>
      </c>
    </row>
    <row r="7008" spans="1:9" x14ac:dyDescent="0.2">
      <c r="A7008" s="141" t="s">
        <v>14016</v>
      </c>
      <c r="B7008" s="142" t="s">
        <v>22381</v>
      </c>
      <c r="C7008" s="143">
        <v>5315</v>
      </c>
      <c r="D7008" s="143">
        <v>36</v>
      </c>
      <c r="E7008" s="144">
        <v>9206.65</v>
      </c>
      <c r="F7008" s="144">
        <v>6312.14</v>
      </c>
      <c r="G7008" s="144">
        <v>3029.9</v>
      </c>
      <c r="H7008" s="144">
        <v>979.95</v>
      </c>
      <c r="I7008" s="144">
        <v>10321.99</v>
      </c>
    </row>
    <row r="7009" spans="1:9" x14ac:dyDescent="0.2">
      <c r="A7009" s="141" t="s">
        <v>14018</v>
      </c>
      <c r="B7009" s="142" t="s">
        <v>22382</v>
      </c>
      <c r="C7009" s="143">
        <v>68</v>
      </c>
      <c r="D7009" s="143">
        <v>1</v>
      </c>
      <c r="E7009" s="144">
        <v>345.02</v>
      </c>
      <c r="F7009" s="144">
        <v>80.760000000000005</v>
      </c>
      <c r="G7009" s="144">
        <v>84.16</v>
      </c>
      <c r="H7009" s="144">
        <v>36.72</v>
      </c>
      <c r="I7009" s="144">
        <v>201.64</v>
      </c>
    </row>
    <row r="7010" spans="1:9" x14ac:dyDescent="0.2">
      <c r="A7010" s="141" t="s">
        <v>14020</v>
      </c>
      <c r="B7010" s="142" t="s">
        <v>22383</v>
      </c>
      <c r="C7010" s="143">
        <v>285</v>
      </c>
      <c r="D7010" s="143">
        <v>2</v>
      </c>
      <c r="E7010" s="144">
        <v>513.95000000000005</v>
      </c>
      <c r="F7010" s="144">
        <v>338.47</v>
      </c>
      <c r="G7010" s="144">
        <v>168.33</v>
      </c>
      <c r="H7010" s="144">
        <v>54.7</v>
      </c>
      <c r="I7010" s="144">
        <v>561.5</v>
      </c>
    </row>
    <row r="7011" spans="1:9" x14ac:dyDescent="0.2">
      <c r="A7011" s="141" t="s">
        <v>14022</v>
      </c>
      <c r="B7011" s="142" t="s">
        <v>22384</v>
      </c>
      <c r="C7011" s="143">
        <v>406</v>
      </c>
      <c r="D7011" s="143">
        <v>8</v>
      </c>
      <c r="E7011" s="144">
        <v>2094.2399999999998</v>
      </c>
      <c r="F7011" s="144">
        <v>482.17</v>
      </c>
      <c r="G7011" s="144">
        <v>673.31</v>
      </c>
      <c r="H7011" s="144">
        <v>222.91</v>
      </c>
      <c r="I7011" s="144">
        <v>1378.39</v>
      </c>
    </row>
    <row r="7012" spans="1:9" x14ac:dyDescent="0.2">
      <c r="A7012" s="141" t="s">
        <v>14024</v>
      </c>
      <c r="B7012" s="142" t="s">
        <v>22385</v>
      </c>
      <c r="C7012" s="143">
        <v>8762</v>
      </c>
      <c r="D7012" s="143">
        <v>146</v>
      </c>
      <c r="E7012" s="144">
        <v>196244.97</v>
      </c>
      <c r="F7012" s="144">
        <v>10405.82</v>
      </c>
      <c r="G7012" s="144">
        <v>12287.92</v>
      </c>
      <c r="H7012" s="144">
        <v>20888.16</v>
      </c>
      <c r="I7012" s="144">
        <v>43581.9</v>
      </c>
    </row>
    <row r="7013" spans="1:9" x14ac:dyDescent="0.2">
      <c r="A7013" s="141" t="s">
        <v>14026</v>
      </c>
      <c r="B7013" s="142" t="s">
        <v>22386</v>
      </c>
      <c r="C7013" s="143">
        <v>270</v>
      </c>
      <c r="D7013" s="143">
        <v>8</v>
      </c>
      <c r="E7013" s="144">
        <v>4061.91</v>
      </c>
      <c r="F7013" s="144">
        <v>320.66000000000003</v>
      </c>
      <c r="G7013" s="144">
        <v>673.31</v>
      </c>
      <c r="H7013" s="144">
        <v>432.34</v>
      </c>
      <c r="I7013" s="144">
        <v>1426.31</v>
      </c>
    </row>
    <row r="7014" spans="1:9" x14ac:dyDescent="0.2">
      <c r="A7014" s="141" t="s">
        <v>14028</v>
      </c>
      <c r="B7014" s="142" t="s">
        <v>22387</v>
      </c>
      <c r="C7014" s="143">
        <v>240</v>
      </c>
      <c r="D7014" s="143">
        <v>0</v>
      </c>
      <c r="E7014" s="144">
        <v>0</v>
      </c>
      <c r="F7014" s="144">
        <v>285.02</v>
      </c>
      <c r="G7014" s="144">
        <v>0</v>
      </c>
      <c r="H7014" s="144">
        <v>0</v>
      </c>
      <c r="I7014" s="144">
        <v>285.02</v>
      </c>
    </row>
    <row r="7015" spans="1:9" x14ac:dyDescent="0.2">
      <c r="A7015" s="141" t="s">
        <v>14030</v>
      </c>
      <c r="B7015" s="142" t="s">
        <v>22388</v>
      </c>
      <c r="C7015" s="143">
        <v>36</v>
      </c>
      <c r="D7015" s="143">
        <v>1</v>
      </c>
      <c r="E7015" s="144">
        <v>1352.28</v>
      </c>
      <c r="F7015" s="144">
        <v>42.75</v>
      </c>
      <c r="G7015" s="144">
        <v>84.16</v>
      </c>
      <c r="H7015" s="144">
        <v>143.94</v>
      </c>
      <c r="I7015" s="144">
        <v>270.85000000000002</v>
      </c>
    </row>
    <row r="7016" spans="1:9" x14ac:dyDescent="0.2">
      <c r="A7016" s="141" t="s">
        <v>14032</v>
      </c>
      <c r="B7016" s="142" t="s">
        <v>22389</v>
      </c>
      <c r="C7016" s="143">
        <v>66</v>
      </c>
      <c r="D7016" s="143">
        <v>2</v>
      </c>
      <c r="E7016" s="144">
        <v>1057.48</v>
      </c>
      <c r="F7016" s="144">
        <v>78.38</v>
      </c>
      <c r="G7016" s="144">
        <v>168.33</v>
      </c>
      <c r="H7016" s="144">
        <v>112.56</v>
      </c>
      <c r="I7016" s="144">
        <v>359.27</v>
      </c>
    </row>
    <row r="7017" spans="1:9" x14ac:dyDescent="0.2">
      <c r="A7017" s="141" t="s">
        <v>14034</v>
      </c>
      <c r="B7017" s="142" t="s">
        <v>22390</v>
      </c>
      <c r="C7017" s="143">
        <v>45</v>
      </c>
      <c r="D7017" s="143">
        <v>1</v>
      </c>
      <c r="E7017" s="144">
        <v>461.58</v>
      </c>
      <c r="F7017" s="144">
        <v>53.44</v>
      </c>
      <c r="G7017" s="144">
        <v>84.16</v>
      </c>
      <c r="H7017" s="144">
        <v>49.13</v>
      </c>
      <c r="I7017" s="144">
        <v>186.73</v>
      </c>
    </row>
    <row r="7018" spans="1:9" x14ac:dyDescent="0.2">
      <c r="A7018" s="141" t="s">
        <v>14036</v>
      </c>
      <c r="B7018" s="142" t="s">
        <v>22391</v>
      </c>
      <c r="C7018" s="143">
        <v>390</v>
      </c>
      <c r="D7018" s="143">
        <v>5</v>
      </c>
      <c r="E7018" s="144">
        <v>45249.06</v>
      </c>
      <c r="F7018" s="144">
        <v>463.17</v>
      </c>
      <c r="G7018" s="144">
        <v>420.82</v>
      </c>
      <c r="H7018" s="144">
        <v>4816.2700000000004</v>
      </c>
      <c r="I7018" s="144">
        <v>5700.26</v>
      </c>
    </row>
    <row r="7019" spans="1:9" x14ac:dyDescent="0.2">
      <c r="A7019" s="141" t="s">
        <v>14038</v>
      </c>
      <c r="B7019" s="142" t="s">
        <v>22392</v>
      </c>
      <c r="C7019" s="143">
        <v>168</v>
      </c>
      <c r="D7019" s="143">
        <v>5</v>
      </c>
      <c r="E7019" s="144">
        <v>1378.2</v>
      </c>
      <c r="F7019" s="144">
        <v>199.52</v>
      </c>
      <c r="G7019" s="144">
        <v>420.82</v>
      </c>
      <c r="H7019" s="144">
        <v>146.69999999999999</v>
      </c>
      <c r="I7019" s="144">
        <v>767.04</v>
      </c>
    </row>
    <row r="7020" spans="1:9" x14ac:dyDescent="0.2">
      <c r="A7020" s="141" t="s">
        <v>14040</v>
      </c>
      <c r="B7020" s="142" t="s">
        <v>22393</v>
      </c>
      <c r="C7020" s="143">
        <v>1149</v>
      </c>
      <c r="D7020" s="143">
        <v>7</v>
      </c>
      <c r="E7020" s="144">
        <v>1459.58</v>
      </c>
      <c r="F7020" s="144">
        <v>1364.56</v>
      </c>
      <c r="G7020" s="144">
        <v>589.14</v>
      </c>
      <c r="H7020" s="144">
        <v>155.36000000000001</v>
      </c>
      <c r="I7020" s="144">
        <v>2109.06</v>
      </c>
    </row>
    <row r="7021" spans="1:9" x14ac:dyDescent="0.2">
      <c r="A7021" s="141" t="s">
        <v>14042</v>
      </c>
      <c r="B7021" s="142" t="s">
        <v>22394</v>
      </c>
      <c r="C7021" s="143">
        <v>309</v>
      </c>
      <c r="D7021" s="143">
        <v>2</v>
      </c>
      <c r="E7021" s="144">
        <v>817.03</v>
      </c>
      <c r="F7021" s="144">
        <v>366.97</v>
      </c>
      <c r="G7021" s="144">
        <v>168.33</v>
      </c>
      <c r="H7021" s="144">
        <v>86.97</v>
      </c>
      <c r="I7021" s="144">
        <v>622.27</v>
      </c>
    </row>
    <row r="7022" spans="1:9" x14ac:dyDescent="0.2">
      <c r="A7022" s="141" t="s">
        <v>14044</v>
      </c>
      <c r="B7022" s="142" t="s">
        <v>22395</v>
      </c>
      <c r="C7022" s="143">
        <v>8648</v>
      </c>
      <c r="D7022" s="143">
        <v>77</v>
      </c>
      <c r="E7022" s="144">
        <v>35189.42</v>
      </c>
      <c r="F7022" s="144">
        <v>10270.43</v>
      </c>
      <c r="G7022" s="144">
        <v>6480.62</v>
      </c>
      <c r="H7022" s="144">
        <v>3745.54</v>
      </c>
      <c r="I7022" s="144">
        <v>20496.59</v>
      </c>
    </row>
    <row r="7023" spans="1:9" x14ac:dyDescent="0.2">
      <c r="A7023" s="141" t="s">
        <v>14046</v>
      </c>
      <c r="B7023" s="142" t="s">
        <v>22396</v>
      </c>
      <c r="C7023" s="143">
        <v>216</v>
      </c>
      <c r="D7023" s="143">
        <v>2</v>
      </c>
      <c r="E7023" s="144">
        <v>351.09</v>
      </c>
      <c r="F7023" s="144">
        <v>256.52</v>
      </c>
      <c r="G7023" s="144">
        <v>168.33</v>
      </c>
      <c r="H7023" s="144">
        <v>37.369999999999997</v>
      </c>
      <c r="I7023" s="144">
        <v>462.22</v>
      </c>
    </row>
    <row r="7024" spans="1:9" x14ac:dyDescent="0.2">
      <c r="A7024" s="141" t="s">
        <v>14048</v>
      </c>
      <c r="B7024" s="142" t="s">
        <v>22397</v>
      </c>
      <c r="C7024" s="143">
        <v>108</v>
      </c>
      <c r="D7024" s="143">
        <v>0</v>
      </c>
      <c r="E7024" s="144">
        <v>0</v>
      </c>
      <c r="F7024" s="144">
        <v>128.26</v>
      </c>
      <c r="G7024" s="144">
        <v>0</v>
      </c>
      <c r="H7024" s="144">
        <v>0</v>
      </c>
      <c r="I7024" s="144">
        <v>128.26</v>
      </c>
    </row>
    <row r="7025" spans="1:9" x14ac:dyDescent="0.2">
      <c r="A7025" s="141" t="s">
        <v>14050</v>
      </c>
      <c r="B7025" s="142" t="s">
        <v>22398</v>
      </c>
      <c r="C7025" s="143">
        <v>191</v>
      </c>
      <c r="D7025" s="143">
        <v>3</v>
      </c>
      <c r="E7025" s="144">
        <v>577</v>
      </c>
      <c r="F7025" s="144">
        <v>226.83</v>
      </c>
      <c r="G7025" s="144">
        <v>252.49</v>
      </c>
      <c r="H7025" s="144">
        <v>61.42</v>
      </c>
      <c r="I7025" s="144">
        <v>540.74</v>
      </c>
    </row>
    <row r="7026" spans="1:9" x14ac:dyDescent="0.2">
      <c r="A7026" s="141" t="s">
        <v>14052</v>
      </c>
      <c r="B7026" s="142" t="s">
        <v>22399</v>
      </c>
      <c r="C7026" s="143">
        <v>436</v>
      </c>
      <c r="D7026" s="143">
        <v>30</v>
      </c>
      <c r="E7026" s="144">
        <v>22319.17</v>
      </c>
      <c r="F7026" s="144">
        <v>517.79999999999995</v>
      </c>
      <c r="G7026" s="144">
        <v>2524.91</v>
      </c>
      <c r="H7026" s="144">
        <v>2375.63</v>
      </c>
      <c r="I7026" s="144">
        <v>5418.34</v>
      </c>
    </row>
    <row r="7027" spans="1:9" x14ac:dyDescent="0.2">
      <c r="A7027" s="141" t="s">
        <v>14054</v>
      </c>
      <c r="B7027" s="142" t="s">
        <v>22400</v>
      </c>
      <c r="C7027" s="143">
        <v>52</v>
      </c>
      <c r="D7027" s="143">
        <v>2</v>
      </c>
      <c r="E7027" s="144">
        <v>1225.1600000000001</v>
      </c>
      <c r="F7027" s="144">
        <v>61.75</v>
      </c>
      <c r="G7027" s="144">
        <v>168.33</v>
      </c>
      <c r="H7027" s="144">
        <v>130.41</v>
      </c>
      <c r="I7027" s="144">
        <v>360.49</v>
      </c>
    </row>
    <row r="7028" spans="1:9" x14ac:dyDescent="0.2">
      <c r="A7028" s="141" t="s">
        <v>14056</v>
      </c>
      <c r="B7028" s="142" t="s">
        <v>22401</v>
      </c>
      <c r="C7028" s="143">
        <v>193</v>
      </c>
      <c r="D7028" s="143">
        <v>5</v>
      </c>
      <c r="E7028" s="144">
        <v>29200.83</v>
      </c>
      <c r="F7028" s="144">
        <v>229.21</v>
      </c>
      <c r="G7028" s="144">
        <v>420.82</v>
      </c>
      <c r="H7028" s="144">
        <v>3108.11</v>
      </c>
      <c r="I7028" s="144">
        <v>3758.14</v>
      </c>
    </row>
    <row r="7029" spans="1:9" x14ac:dyDescent="0.2">
      <c r="A7029" s="141" t="s">
        <v>14058</v>
      </c>
      <c r="B7029" s="142" t="s">
        <v>22402</v>
      </c>
      <c r="C7029" s="143">
        <v>1607</v>
      </c>
      <c r="D7029" s="143">
        <v>17</v>
      </c>
      <c r="E7029" s="144">
        <v>3984.32</v>
      </c>
      <c r="F7029" s="144">
        <v>1908.49</v>
      </c>
      <c r="G7029" s="144">
        <v>1430.78</v>
      </c>
      <c r="H7029" s="144">
        <v>424.09</v>
      </c>
      <c r="I7029" s="144">
        <v>3763.36</v>
      </c>
    </row>
    <row r="7030" spans="1:9" x14ac:dyDescent="0.2">
      <c r="A7030" s="141" t="s">
        <v>14060</v>
      </c>
      <c r="B7030" s="142" t="s">
        <v>22403</v>
      </c>
      <c r="C7030" s="143">
        <v>138</v>
      </c>
      <c r="D7030" s="143">
        <v>1</v>
      </c>
      <c r="E7030" s="144">
        <v>186.61</v>
      </c>
      <c r="F7030" s="144">
        <v>163.89</v>
      </c>
      <c r="G7030" s="144">
        <v>84.16</v>
      </c>
      <c r="H7030" s="144">
        <v>19.86</v>
      </c>
      <c r="I7030" s="144">
        <v>267.91000000000003</v>
      </c>
    </row>
    <row r="7031" spans="1:9" x14ac:dyDescent="0.2">
      <c r="A7031" s="141" t="s">
        <v>14062</v>
      </c>
      <c r="B7031" s="142" t="s">
        <v>22404</v>
      </c>
      <c r="C7031" s="143">
        <v>678</v>
      </c>
      <c r="D7031" s="143">
        <v>12</v>
      </c>
      <c r="E7031" s="144">
        <v>2618.6799999999998</v>
      </c>
      <c r="F7031" s="144">
        <v>805.2</v>
      </c>
      <c r="G7031" s="144">
        <v>1009.97</v>
      </c>
      <c r="H7031" s="144">
        <v>278.73</v>
      </c>
      <c r="I7031" s="144">
        <v>2093.9</v>
      </c>
    </row>
    <row r="7032" spans="1:9" x14ac:dyDescent="0.2">
      <c r="A7032" s="141" t="s">
        <v>14064</v>
      </c>
      <c r="B7032" s="142" t="s">
        <v>22405</v>
      </c>
      <c r="C7032" s="143">
        <v>88</v>
      </c>
      <c r="D7032" s="143">
        <v>9</v>
      </c>
      <c r="E7032" s="144">
        <v>63554.01</v>
      </c>
      <c r="F7032" s="144">
        <v>104.51</v>
      </c>
      <c r="G7032" s="144">
        <v>757.47</v>
      </c>
      <c r="H7032" s="144">
        <v>6764.64</v>
      </c>
      <c r="I7032" s="144">
        <v>7626.62</v>
      </c>
    </row>
    <row r="7033" spans="1:9" x14ac:dyDescent="0.2">
      <c r="A7033" s="141" t="s">
        <v>14066</v>
      </c>
      <c r="B7033" s="142" t="s">
        <v>22406</v>
      </c>
      <c r="C7033" s="143">
        <v>297775</v>
      </c>
      <c r="D7033" s="143">
        <v>3995</v>
      </c>
      <c r="E7033" s="144">
        <v>4418391.53</v>
      </c>
      <c r="F7033" s="144">
        <v>353639.98</v>
      </c>
      <c r="G7033" s="144">
        <v>336234.47</v>
      </c>
      <c r="H7033" s="144">
        <v>470290.2</v>
      </c>
      <c r="I7033" s="144">
        <v>1160164.6499999999</v>
      </c>
    </row>
    <row r="7034" spans="1:9" x14ac:dyDescent="0.2">
      <c r="A7034" s="141" t="s">
        <v>14068</v>
      </c>
      <c r="B7034" s="142" t="s">
        <v>22407</v>
      </c>
      <c r="C7034" s="143">
        <v>85</v>
      </c>
      <c r="D7034" s="143">
        <v>3</v>
      </c>
      <c r="E7034" s="144">
        <v>807.64</v>
      </c>
      <c r="F7034" s="144">
        <v>100.94</v>
      </c>
      <c r="G7034" s="144">
        <v>252.49</v>
      </c>
      <c r="H7034" s="144">
        <v>85.97</v>
      </c>
      <c r="I7034" s="144">
        <v>439.4</v>
      </c>
    </row>
    <row r="7035" spans="1:9" x14ac:dyDescent="0.2">
      <c r="A7035" s="141" t="s">
        <v>14070</v>
      </c>
      <c r="B7035" s="142" t="s">
        <v>22408</v>
      </c>
      <c r="C7035" s="143">
        <v>96</v>
      </c>
      <c r="D7035" s="143">
        <v>10</v>
      </c>
      <c r="E7035" s="144">
        <v>871.28</v>
      </c>
      <c r="F7035" s="144">
        <v>114.01</v>
      </c>
      <c r="G7035" s="144">
        <v>841.64</v>
      </c>
      <c r="H7035" s="144">
        <v>92.74</v>
      </c>
      <c r="I7035" s="144">
        <v>1048.3900000000001</v>
      </c>
    </row>
    <row r="7036" spans="1:9" x14ac:dyDescent="0.2">
      <c r="A7036" s="141" t="s">
        <v>14072</v>
      </c>
      <c r="B7036" s="142" t="s">
        <v>22409</v>
      </c>
      <c r="C7036" s="143">
        <v>168</v>
      </c>
      <c r="D7036" s="143">
        <v>1</v>
      </c>
      <c r="E7036" s="144">
        <v>933.08</v>
      </c>
      <c r="F7036" s="144">
        <v>199.52</v>
      </c>
      <c r="G7036" s="144">
        <v>84.16</v>
      </c>
      <c r="H7036" s="144">
        <v>99.32</v>
      </c>
      <c r="I7036" s="144">
        <v>383</v>
      </c>
    </row>
    <row r="7037" spans="1:9" x14ac:dyDescent="0.2">
      <c r="A7037" s="141" t="s">
        <v>14074</v>
      </c>
      <c r="B7037" s="142" t="s">
        <v>22410</v>
      </c>
      <c r="C7037" s="143">
        <v>115</v>
      </c>
      <c r="D7037" s="143">
        <v>0</v>
      </c>
      <c r="E7037" s="144">
        <v>0</v>
      </c>
      <c r="F7037" s="144">
        <v>136.58000000000001</v>
      </c>
      <c r="G7037" s="144">
        <v>0</v>
      </c>
      <c r="H7037" s="144">
        <v>0</v>
      </c>
      <c r="I7037" s="144">
        <v>136.58000000000001</v>
      </c>
    </row>
    <row r="7038" spans="1:9" x14ac:dyDescent="0.2">
      <c r="A7038" s="141" t="s">
        <v>14076</v>
      </c>
      <c r="B7038" s="142" t="s">
        <v>22411</v>
      </c>
      <c r="C7038" s="143">
        <v>118</v>
      </c>
      <c r="D7038" s="143">
        <v>3</v>
      </c>
      <c r="E7038" s="144">
        <v>534.96</v>
      </c>
      <c r="F7038" s="144">
        <v>140.13999999999999</v>
      </c>
      <c r="G7038" s="144">
        <v>252.49</v>
      </c>
      <c r="H7038" s="144">
        <v>56.94</v>
      </c>
      <c r="I7038" s="144">
        <v>449.57</v>
      </c>
    </row>
    <row r="7039" spans="1:9" x14ac:dyDescent="0.2">
      <c r="A7039" s="141" t="s">
        <v>14078</v>
      </c>
      <c r="B7039" s="142" t="s">
        <v>22412</v>
      </c>
      <c r="C7039" s="143">
        <v>98</v>
      </c>
      <c r="D7039" s="143">
        <v>1</v>
      </c>
      <c r="E7039" s="144">
        <v>186.61</v>
      </c>
      <c r="F7039" s="144">
        <v>116.38</v>
      </c>
      <c r="G7039" s="144">
        <v>84.16</v>
      </c>
      <c r="H7039" s="144">
        <v>19.86</v>
      </c>
      <c r="I7039" s="144">
        <v>220.4</v>
      </c>
    </row>
    <row r="7040" spans="1:9" x14ac:dyDescent="0.2">
      <c r="A7040" s="141" t="s">
        <v>14080</v>
      </c>
      <c r="B7040" s="142" t="s">
        <v>22413</v>
      </c>
      <c r="C7040" s="143">
        <v>2160</v>
      </c>
      <c r="D7040" s="143">
        <v>17</v>
      </c>
      <c r="E7040" s="144">
        <v>4052.55</v>
      </c>
      <c r="F7040" s="144">
        <v>2565.23</v>
      </c>
      <c r="G7040" s="144">
        <v>1430.78</v>
      </c>
      <c r="H7040" s="144">
        <v>431.35</v>
      </c>
      <c r="I7040" s="144">
        <v>4427.3599999999997</v>
      </c>
    </row>
    <row r="7041" spans="1:9" x14ac:dyDescent="0.2">
      <c r="A7041" s="141" t="s">
        <v>14082</v>
      </c>
      <c r="B7041" s="142" t="s">
        <v>22414</v>
      </c>
      <c r="C7041" s="143">
        <v>348</v>
      </c>
      <c r="D7041" s="143">
        <v>2</v>
      </c>
      <c r="E7041" s="144">
        <v>823.14</v>
      </c>
      <c r="F7041" s="144">
        <v>413.29</v>
      </c>
      <c r="G7041" s="144">
        <v>168.33</v>
      </c>
      <c r="H7041" s="144">
        <v>87.62</v>
      </c>
      <c r="I7041" s="144">
        <v>669.24</v>
      </c>
    </row>
    <row r="7042" spans="1:9" x14ac:dyDescent="0.2">
      <c r="A7042" s="141" t="s">
        <v>14084</v>
      </c>
      <c r="B7042" s="142" t="s">
        <v>22415</v>
      </c>
      <c r="C7042" s="143">
        <v>492</v>
      </c>
      <c r="D7042" s="143">
        <v>11</v>
      </c>
      <c r="E7042" s="144">
        <v>8809.49</v>
      </c>
      <c r="F7042" s="144">
        <v>584.29999999999995</v>
      </c>
      <c r="G7042" s="144">
        <v>925.8</v>
      </c>
      <c r="H7042" s="144">
        <v>937.67</v>
      </c>
      <c r="I7042" s="144">
        <v>2447.77</v>
      </c>
    </row>
    <row r="7043" spans="1:9" x14ac:dyDescent="0.2">
      <c r="A7043" s="141" t="s">
        <v>14086</v>
      </c>
      <c r="B7043" s="142" t="s">
        <v>22416</v>
      </c>
      <c r="C7043" s="143">
        <v>26</v>
      </c>
      <c r="D7043" s="143">
        <v>0</v>
      </c>
      <c r="E7043" s="144">
        <v>0</v>
      </c>
      <c r="F7043" s="144">
        <v>30.88</v>
      </c>
      <c r="G7043" s="144">
        <v>0</v>
      </c>
      <c r="H7043" s="144">
        <v>0</v>
      </c>
      <c r="I7043" s="144">
        <v>30.88</v>
      </c>
    </row>
    <row r="7044" spans="1:9" x14ac:dyDescent="0.2">
      <c r="A7044" s="141" t="s">
        <v>14088</v>
      </c>
      <c r="B7044" s="142" t="s">
        <v>22417</v>
      </c>
      <c r="C7044" s="143">
        <v>1044</v>
      </c>
      <c r="D7044" s="143">
        <v>11</v>
      </c>
      <c r="E7044" s="144">
        <v>3519.83</v>
      </c>
      <c r="F7044" s="144">
        <v>1239.8599999999999</v>
      </c>
      <c r="G7044" s="144">
        <v>925.8</v>
      </c>
      <c r="H7044" s="144">
        <v>374.65</v>
      </c>
      <c r="I7044" s="144">
        <v>2540.31</v>
      </c>
    </row>
    <row r="7045" spans="1:9" x14ac:dyDescent="0.2">
      <c r="A7045" s="141" t="s">
        <v>14090</v>
      </c>
      <c r="B7045" s="142" t="s">
        <v>22418</v>
      </c>
      <c r="C7045" s="143">
        <v>72</v>
      </c>
      <c r="D7045" s="143">
        <v>2</v>
      </c>
      <c r="E7045" s="144">
        <v>373.22</v>
      </c>
      <c r="F7045" s="144">
        <v>85.5</v>
      </c>
      <c r="G7045" s="144">
        <v>168.33</v>
      </c>
      <c r="H7045" s="144">
        <v>39.729999999999997</v>
      </c>
      <c r="I7045" s="144">
        <v>293.56</v>
      </c>
    </row>
    <row r="7046" spans="1:9" x14ac:dyDescent="0.2">
      <c r="A7046" s="141" t="s">
        <v>14092</v>
      </c>
      <c r="B7046" s="142" t="s">
        <v>22419</v>
      </c>
      <c r="C7046" s="143">
        <v>81</v>
      </c>
      <c r="D7046" s="143">
        <v>1</v>
      </c>
      <c r="E7046" s="144">
        <v>186.61</v>
      </c>
      <c r="F7046" s="144">
        <v>96.2</v>
      </c>
      <c r="G7046" s="144">
        <v>84.16</v>
      </c>
      <c r="H7046" s="144">
        <v>19.86</v>
      </c>
      <c r="I7046" s="144">
        <v>200.22</v>
      </c>
    </row>
    <row r="7047" spans="1:9" x14ac:dyDescent="0.2">
      <c r="A7047" s="141" t="s">
        <v>14094</v>
      </c>
      <c r="B7047" s="142" t="s">
        <v>22420</v>
      </c>
      <c r="C7047" s="143">
        <v>75</v>
      </c>
      <c r="D7047" s="143">
        <v>0</v>
      </c>
      <c r="E7047" s="144">
        <v>0</v>
      </c>
      <c r="F7047" s="144">
        <v>89.07</v>
      </c>
      <c r="G7047" s="144">
        <v>0</v>
      </c>
      <c r="H7047" s="144">
        <v>0</v>
      </c>
      <c r="I7047" s="144">
        <v>89.07</v>
      </c>
    </row>
    <row r="7048" spans="1:9" x14ac:dyDescent="0.2">
      <c r="A7048" s="141" t="s">
        <v>14096</v>
      </c>
      <c r="B7048" s="142" t="s">
        <v>22421</v>
      </c>
      <c r="C7048" s="143">
        <v>61</v>
      </c>
      <c r="D7048" s="143">
        <v>2</v>
      </c>
      <c r="E7048" s="144">
        <v>892.38</v>
      </c>
      <c r="F7048" s="144">
        <v>72.45</v>
      </c>
      <c r="G7048" s="144">
        <v>168.33</v>
      </c>
      <c r="H7048" s="144">
        <v>94.98</v>
      </c>
      <c r="I7048" s="144">
        <v>335.76</v>
      </c>
    </row>
    <row r="7049" spans="1:9" x14ac:dyDescent="0.2">
      <c r="A7049" s="141" t="s">
        <v>14098</v>
      </c>
      <c r="B7049" s="142" t="s">
        <v>22422</v>
      </c>
      <c r="C7049" s="143">
        <v>268</v>
      </c>
      <c r="D7049" s="143">
        <v>3</v>
      </c>
      <c r="E7049" s="144">
        <v>791.1</v>
      </c>
      <c r="F7049" s="144">
        <v>318.27999999999997</v>
      </c>
      <c r="G7049" s="144">
        <v>252.49</v>
      </c>
      <c r="H7049" s="144">
        <v>84.21</v>
      </c>
      <c r="I7049" s="144">
        <v>654.98</v>
      </c>
    </row>
    <row r="7050" spans="1:9" x14ac:dyDescent="0.2">
      <c r="A7050" s="141" t="s">
        <v>14100</v>
      </c>
      <c r="B7050" s="142" t="s">
        <v>22423</v>
      </c>
      <c r="C7050" s="143">
        <v>462</v>
      </c>
      <c r="D7050" s="143">
        <v>5</v>
      </c>
      <c r="E7050" s="144">
        <v>841.4</v>
      </c>
      <c r="F7050" s="144">
        <v>548.66999999999996</v>
      </c>
      <c r="G7050" s="144">
        <v>420.82</v>
      </c>
      <c r="H7050" s="144">
        <v>89.56</v>
      </c>
      <c r="I7050" s="144">
        <v>1059.05</v>
      </c>
    </row>
    <row r="7051" spans="1:9" x14ac:dyDescent="0.2">
      <c r="A7051" s="141" t="s">
        <v>14102</v>
      </c>
      <c r="B7051" s="142" t="s">
        <v>22424</v>
      </c>
      <c r="C7051" s="143">
        <v>86</v>
      </c>
      <c r="D7051" s="143">
        <v>0</v>
      </c>
      <c r="E7051" s="144">
        <v>0</v>
      </c>
      <c r="F7051" s="144">
        <v>102.14</v>
      </c>
      <c r="G7051" s="144">
        <v>0</v>
      </c>
      <c r="H7051" s="144">
        <v>0</v>
      </c>
      <c r="I7051" s="144">
        <v>102.14</v>
      </c>
    </row>
    <row r="7052" spans="1:9" x14ac:dyDescent="0.2">
      <c r="A7052" s="141" t="s">
        <v>14104</v>
      </c>
      <c r="B7052" s="142" t="s">
        <v>22425</v>
      </c>
      <c r="C7052" s="143">
        <v>282</v>
      </c>
      <c r="D7052" s="143">
        <v>3</v>
      </c>
      <c r="E7052" s="144">
        <v>1530.42</v>
      </c>
      <c r="F7052" s="144">
        <v>334.9</v>
      </c>
      <c r="G7052" s="144">
        <v>252.49</v>
      </c>
      <c r="H7052" s="144">
        <v>162.9</v>
      </c>
      <c r="I7052" s="144">
        <v>750.29</v>
      </c>
    </row>
    <row r="7053" spans="1:9" x14ac:dyDescent="0.2">
      <c r="A7053" s="141" t="s">
        <v>14106</v>
      </c>
      <c r="B7053" s="142" t="s">
        <v>22426</v>
      </c>
      <c r="C7053" s="143">
        <v>63</v>
      </c>
      <c r="D7053" s="143">
        <v>0</v>
      </c>
      <c r="E7053" s="144">
        <v>0</v>
      </c>
      <c r="F7053" s="144">
        <v>74.819999999999993</v>
      </c>
      <c r="G7053" s="144">
        <v>0</v>
      </c>
      <c r="H7053" s="144">
        <v>0</v>
      </c>
      <c r="I7053" s="144">
        <v>74.819999999999993</v>
      </c>
    </row>
    <row r="7054" spans="1:9" x14ac:dyDescent="0.2">
      <c r="A7054" s="141" t="s">
        <v>14108</v>
      </c>
      <c r="B7054" s="142" t="s">
        <v>22427</v>
      </c>
      <c r="C7054" s="143">
        <v>35</v>
      </c>
      <c r="D7054" s="143">
        <v>0</v>
      </c>
      <c r="E7054" s="144">
        <v>0</v>
      </c>
      <c r="F7054" s="144">
        <v>41.57</v>
      </c>
      <c r="G7054" s="144">
        <v>0</v>
      </c>
      <c r="H7054" s="144">
        <v>0</v>
      </c>
      <c r="I7054" s="144">
        <v>41.57</v>
      </c>
    </row>
    <row r="7055" spans="1:9" x14ac:dyDescent="0.2">
      <c r="A7055" s="141" t="s">
        <v>14110</v>
      </c>
      <c r="B7055" s="142" t="s">
        <v>22428</v>
      </c>
      <c r="C7055" s="143">
        <v>473</v>
      </c>
      <c r="D7055" s="143">
        <v>6</v>
      </c>
      <c r="E7055" s="144">
        <v>6138.98</v>
      </c>
      <c r="F7055" s="144">
        <v>561.74</v>
      </c>
      <c r="G7055" s="144">
        <v>504.98</v>
      </c>
      <c r="H7055" s="144">
        <v>653.42999999999995</v>
      </c>
      <c r="I7055" s="144">
        <v>1720.15</v>
      </c>
    </row>
    <row r="7056" spans="1:9" x14ac:dyDescent="0.2">
      <c r="A7056" s="141" t="s">
        <v>14112</v>
      </c>
      <c r="B7056" s="142" t="s">
        <v>22429</v>
      </c>
      <c r="C7056" s="143">
        <v>46</v>
      </c>
      <c r="D7056" s="143">
        <v>1</v>
      </c>
      <c r="E7056" s="144">
        <v>1153.94</v>
      </c>
      <c r="F7056" s="144">
        <v>54.63</v>
      </c>
      <c r="G7056" s="144">
        <v>84.16</v>
      </c>
      <c r="H7056" s="144">
        <v>122.82</v>
      </c>
      <c r="I7056" s="144">
        <v>261.61</v>
      </c>
    </row>
    <row r="7057" spans="1:9" x14ac:dyDescent="0.2">
      <c r="A7057" s="141" t="s">
        <v>14114</v>
      </c>
      <c r="B7057" s="142" t="s">
        <v>22430</v>
      </c>
      <c r="C7057" s="143">
        <v>370</v>
      </c>
      <c r="D7057" s="143">
        <v>3</v>
      </c>
      <c r="E7057" s="144">
        <v>3001.01</v>
      </c>
      <c r="F7057" s="144">
        <v>439.42</v>
      </c>
      <c r="G7057" s="144">
        <v>252.49</v>
      </c>
      <c r="H7057" s="144">
        <v>319.42</v>
      </c>
      <c r="I7057" s="144">
        <v>1011.33</v>
      </c>
    </row>
    <row r="7058" spans="1:9" x14ac:dyDescent="0.2">
      <c r="A7058" s="141" t="s">
        <v>14116</v>
      </c>
      <c r="B7058" s="142" t="s">
        <v>22431</v>
      </c>
      <c r="C7058" s="143">
        <v>109</v>
      </c>
      <c r="D7058" s="143">
        <v>0</v>
      </c>
      <c r="E7058" s="144">
        <v>0</v>
      </c>
      <c r="F7058" s="144">
        <v>129.44999999999999</v>
      </c>
      <c r="G7058" s="144">
        <v>0</v>
      </c>
      <c r="H7058" s="144">
        <v>0</v>
      </c>
      <c r="I7058" s="144">
        <v>129.44999999999999</v>
      </c>
    </row>
    <row r="7059" spans="1:9" x14ac:dyDescent="0.2">
      <c r="A7059" s="141" t="s">
        <v>14118</v>
      </c>
      <c r="B7059" s="142" t="s">
        <v>22432</v>
      </c>
      <c r="C7059" s="143">
        <v>1526</v>
      </c>
      <c r="D7059" s="143">
        <v>16</v>
      </c>
      <c r="E7059" s="144">
        <v>4469.59</v>
      </c>
      <c r="F7059" s="144">
        <v>1812.29</v>
      </c>
      <c r="G7059" s="144">
        <v>1346.62</v>
      </c>
      <c r="H7059" s="144">
        <v>475.74</v>
      </c>
      <c r="I7059" s="144">
        <v>3634.65</v>
      </c>
    </row>
    <row r="7060" spans="1:9" x14ac:dyDescent="0.2">
      <c r="A7060" s="141" t="s">
        <v>14120</v>
      </c>
      <c r="B7060" s="142" t="s">
        <v>22433</v>
      </c>
      <c r="C7060" s="143">
        <v>49</v>
      </c>
      <c r="D7060" s="143">
        <v>1</v>
      </c>
      <c r="E7060" s="144">
        <v>186.61</v>
      </c>
      <c r="F7060" s="144">
        <v>58.19</v>
      </c>
      <c r="G7060" s="144">
        <v>84.16</v>
      </c>
      <c r="H7060" s="144">
        <v>19.86</v>
      </c>
      <c r="I7060" s="144">
        <v>162.21</v>
      </c>
    </row>
    <row r="7061" spans="1:9" x14ac:dyDescent="0.2">
      <c r="A7061" s="141" t="s">
        <v>14122</v>
      </c>
      <c r="B7061" s="142" t="s">
        <v>22434</v>
      </c>
      <c r="C7061" s="143">
        <v>123</v>
      </c>
      <c r="D7061" s="143">
        <v>0</v>
      </c>
      <c r="E7061" s="144">
        <v>0</v>
      </c>
      <c r="F7061" s="144">
        <v>146.07</v>
      </c>
      <c r="G7061" s="144">
        <v>0</v>
      </c>
      <c r="H7061" s="144">
        <v>0</v>
      </c>
      <c r="I7061" s="144">
        <v>146.07</v>
      </c>
    </row>
    <row r="7062" spans="1:9" x14ac:dyDescent="0.2">
      <c r="A7062" s="141" t="s">
        <v>14124</v>
      </c>
      <c r="B7062" s="142" t="s">
        <v>22435</v>
      </c>
      <c r="C7062" s="143">
        <v>2828</v>
      </c>
      <c r="D7062" s="143">
        <v>95</v>
      </c>
      <c r="E7062" s="144">
        <v>47504.37</v>
      </c>
      <c r="F7062" s="144">
        <v>3358.55</v>
      </c>
      <c r="G7062" s="144">
        <v>7995.56</v>
      </c>
      <c r="H7062" s="144">
        <v>5056.33</v>
      </c>
      <c r="I7062" s="144">
        <v>16410.439999999999</v>
      </c>
    </row>
    <row r="7063" spans="1:9" x14ac:dyDescent="0.2">
      <c r="A7063" s="141" t="s">
        <v>14126</v>
      </c>
      <c r="B7063" s="142" t="s">
        <v>22436</v>
      </c>
      <c r="C7063" s="143">
        <v>1227</v>
      </c>
      <c r="D7063" s="143">
        <v>14</v>
      </c>
      <c r="E7063" s="144">
        <v>2311.4299999999998</v>
      </c>
      <c r="F7063" s="144">
        <v>1457.19</v>
      </c>
      <c r="G7063" s="144">
        <v>1178.3</v>
      </c>
      <c r="H7063" s="144">
        <v>246.02</v>
      </c>
      <c r="I7063" s="144">
        <v>2881.51</v>
      </c>
    </row>
    <row r="7064" spans="1:9" x14ac:dyDescent="0.2">
      <c r="A7064" s="141" t="s">
        <v>14128</v>
      </c>
      <c r="B7064" s="142" t="s">
        <v>22437</v>
      </c>
      <c r="C7064" s="143">
        <v>58</v>
      </c>
      <c r="D7064" s="143">
        <v>1</v>
      </c>
      <c r="E7064" s="144">
        <v>384.26</v>
      </c>
      <c r="F7064" s="144">
        <v>68.88</v>
      </c>
      <c r="G7064" s="144">
        <v>84.16</v>
      </c>
      <c r="H7064" s="144">
        <v>40.9</v>
      </c>
      <c r="I7064" s="144">
        <v>193.94</v>
      </c>
    </row>
    <row r="7065" spans="1:9" x14ac:dyDescent="0.2">
      <c r="A7065" s="141" t="s">
        <v>14130</v>
      </c>
      <c r="B7065" s="142" t="s">
        <v>22438</v>
      </c>
      <c r="C7065" s="143">
        <v>178</v>
      </c>
      <c r="D7065" s="143">
        <v>14</v>
      </c>
      <c r="E7065" s="144">
        <v>2158.29</v>
      </c>
      <c r="F7065" s="144">
        <v>211.39</v>
      </c>
      <c r="G7065" s="144">
        <v>1178.3</v>
      </c>
      <c r="H7065" s="144">
        <v>229.73</v>
      </c>
      <c r="I7065" s="144">
        <v>1619.42</v>
      </c>
    </row>
    <row r="7066" spans="1:9" x14ac:dyDescent="0.2">
      <c r="A7066" s="141" t="s">
        <v>14132</v>
      </c>
      <c r="B7066" s="142" t="s">
        <v>17382</v>
      </c>
      <c r="C7066" s="143">
        <v>105</v>
      </c>
      <c r="D7066" s="143">
        <v>2</v>
      </c>
      <c r="E7066" s="144">
        <v>389.9</v>
      </c>
      <c r="F7066" s="144">
        <v>124.7</v>
      </c>
      <c r="G7066" s="144">
        <v>168.33</v>
      </c>
      <c r="H7066" s="144">
        <v>41.5</v>
      </c>
      <c r="I7066" s="144">
        <v>334.53</v>
      </c>
    </row>
    <row r="7067" spans="1:9" x14ac:dyDescent="0.2">
      <c r="A7067" s="141" t="s">
        <v>14133</v>
      </c>
      <c r="B7067" s="142" t="s">
        <v>22439</v>
      </c>
      <c r="C7067" s="143">
        <v>89</v>
      </c>
      <c r="D7067" s="143">
        <v>0</v>
      </c>
      <c r="E7067" s="144">
        <v>0</v>
      </c>
      <c r="F7067" s="144">
        <v>105.7</v>
      </c>
      <c r="G7067" s="144">
        <v>0</v>
      </c>
      <c r="H7067" s="144">
        <v>0</v>
      </c>
      <c r="I7067" s="144">
        <v>105.7</v>
      </c>
    </row>
    <row r="7068" spans="1:9" x14ac:dyDescent="0.2">
      <c r="A7068" s="141" t="s">
        <v>14135</v>
      </c>
      <c r="B7068" s="142" t="s">
        <v>22440</v>
      </c>
      <c r="C7068" s="143">
        <v>153</v>
      </c>
      <c r="D7068" s="143">
        <v>5</v>
      </c>
      <c r="E7068" s="144">
        <v>913.42</v>
      </c>
      <c r="F7068" s="144">
        <v>181.7</v>
      </c>
      <c r="G7068" s="144">
        <v>420.82</v>
      </c>
      <c r="H7068" s="144">
        <v>97.22</v>
      </c>
      <c r="I7068" s="144">
        <v>699.74</v>
      </c>
    </row>
    <row r="7069" spans="1:9" x14ac:dyDescent="0.2">
      <c r="A7069" s="141" t="s">
        <v>14137</v>
      </c>
      <c r="B7069" s="142" t="s">
        <v>22441</v>
      </c>
      <c r="C7069" s="143">
        <v>102</v>
      </c>
      <c r="D7069" s="143">
        <v>2</v>
      </c>
      <c r="E7069" s="144">
        <v>715.35</v>
      </c>
      <c r="F7069" s="144">
        <v>121.14</v>
      </c>
      <c r="G7069" s="144">
        <v>168.33</v>
      </c>
      <c r="H7069" s="144">
        <v>76.14</v>
      </c>
      <c r="I7069" s="144">
        <v>365.61</v>
      </c>
    </row>
    <row r="7070" spans="1:9" x14ac:dyDescent="0.2">
      <c r="A7070" s="141" t="s">
        <v>14139</v>
      </c>
      <c r="B7070" s="142" t="s">
        <v>22442</v>
      </c>
      <c r="C7070" s="143">
        <v>73</v>
      </c>
      <c r="D7070" s="143">
        <v>0</v>
      </c>
      <c r="E7070" s="144">
        <v>0</v>
      </c>
      <c r="F7070" s="144">
        <v>86.7</v>
      </c>
      <c r="G7070" s="144">
        <v>0</v>
      </c>
      <c r="H7070" s="144">
        <v>0</v>
      </c>
      <c r="I7070" s="144">
        <v>86.7</v>
      </c>
    </row>
    <row r="7071" spans="1:9" x14ac:dyDescent="0.2">
      <c r="A7071" s="141" t="s">
        <v>14141</v>
      </c>
      <c r="B7071" s="142" t="s">
        <v>22443</v>
      </c>
      <c r="C7071" s="143">
        <v>162</v>
      </c>
      <c r="D7071" s="143">
        <v>4</v>
      </c>
      <c r="E7071" s="144">
        <v>1639.44</v>
      </c>
      <c r="F7071" s="144">
        <v>192.39</v>
      </c>
      <c r="G7071" s="144">
        <v>336.66</v>
      </c>
      <c r="H7071" s="144">
        <v>174.5</v>
      </c>
      <c r="I7071" s="144">
        <v>703.55</v>
      </c>
    </row>
    <row r="7072" spans="1:9" x14ac:dyDescent="0.2">
      <c r="A7072" s="141" t="s">
        <v>14143</v>
      </c>
      <c r="B7072" s="142" t="s">
        <v>22444</v>
      </c>
      <c r="C7072" s="143">
        <v>51</v>
      </c>
      <c r="D7072" s="143">
        <v>3</v>
      </c>
      <c r="E7072" s="144">
        <v>547.39</v>
      </c>
      <c r="F7072" s="144">
        <v>60.57</v>
      </c>
      <c r="G7072" s="144">
        <v>252.49</v>
      </c>
      <c r="H7072" s="144">
        <v>58.26</v>
      </c>
      <c r="I7072" s="144">
        <v>371.32</v>
      </c>
    </row>
    <row r="7073" spans="1:9" x14ac:dyDescent="0.2">
      <c r="A7073" s="141" t="s">
        <v>14145</v>
      </c>
      <c r="B7073" s="142" t="s">
        <v>22445</v>
      </c>
      <c r="C7073" s="143">
        <v>518</v>
      </c>
      <c r="D7073" s="143">
        <v>8</v>
      </c>
      <c r="E7073" s="144">
        <v>5309.94</v>
      </c>
      <c r="F7073" s="144">
        <v>615.17999999999995</v>
      </c>
      <c r="G7073" s="144">
        <v>673.31</v>
      </c>
      <c r="H7073" s="144">
        <v>565.17999999999995</v>
      </c>
      <c r="I7073" s="144">
        <v>1853.67</v>
      </c>
    </row>
    <row r="7074" spans="1:9" x14ac:dyDescent="0.2">
      <c r="A7074" s="141" t="s">
        <v>14147</v>
      </c>
      <c r="B7074" s="142" t="s">
        <v>22446</v>
      </c>
      <c r="C7074" s="143">
        <v>233</v>
      </c>
      <c r="D7074" s="143">
        <v>0</v>
      </c>
      <c r="E7074" s="144">
        <v>0</v>
      </c>
      <c r="F7074" s="144">
        <v>276.70999999999998</v>
      </c>
      <c r="G7074" s="144">
        <v>0</v>
      </c>
      <c r="H7074" s="144">
        <v>0</v>
      </c>
      <c r="I7074" s="144">
        <v>276.70999999999998</v>
      </c>
    </row>
    <row r="7075" spans="1:9" x14ac:dyDescent="0.2">
      <c r="A7075" s="141" t="s">
        <v>14149</v>
      </c>
      <c r="B7075" s="142" t="s">
        <v>22447</v>
      </c>
      <c r="C7075" s="143">
        <v>307</v>
      </c>
      <c r="D7075" s="143">
        <v>5</v>
      </c>
      <c r="E7075" s="144">
        <v>783.76</v>
      </c>
      <c r="F7075" s="144">
        <v>364.59</v>
      </c>
      <c r="G7075" s="144">
        <v>420.82</v>
      </c>
      <c r="H7075" s="144">
        <v>83.42</v>
      </c>
      <c r="I7075" s="144">
        <v>868.83</v>
      </c>
    </row>
    <row r="7076" spans="1:9" x14ac:dyDescent="0.2">
      <c r="A7076" s="141" t="s">
        <v>14151</v>
      </c>
      <c r="B7076" s="142" t="s">
        <v>22448</v>
      </c>
      <c r="C7076" s="143">
        <v>6249</v>
      </c>
      <c r="D7076" s="143">
        <v>142</v>
      </c>
      <c r="E7076" s="144">
        <v>49017.82</v>
      </c>
      <c r="F7076" s="144">
        <v>7421.36</v>
      </c>
      <c r="G7076" s="144">
        <v>11951.26</v>
      </c>
      <c r="H7076" s="144">
        <v>5217.42</v>
      </c>
      <c r="I7076" s="144">
        <v>24590.04</v>
      </c>
    </row>
    <row r="7077" spans="1:9" x14ac:dyDescent="0.2">
      <c r="A7077" s="141" t="s">
        <v>14153</v>
      </c>
      <c r="B7077" s="142" t="s">
        <v>16133</v>
      </c>
      <c r="C7077" s="143">
        <v>118</v>
      </c>
      <c r="D7077" s="143">
        <v>2</v>
      </c>
      <c r="E7077" s="144">
        <v>435.43</v>
      </c>
      <c r="F7077" s="144">
        <v>140.13999999999999</v>
      </c>
      <c r="G7077" s="144">
        <v>168.33</v>
      </c>
      <c r="H7077" s="144">
        <v>46.34</v>
      </c>
      <c r="I7077" s="144">
        <v>354.81</v>
      </c>
    </row>
    <row r="7078" spans="1:9" x14ac:dyDescent="0.2">
      <c r="A7078" s="141" t="s">
        <v>14154</v>
      </c>
      <c r="B7078" s="142" t="s">
        <v>22449</v>
      </c>
      <c r="C7078" s="143">
        <v>58</v>
      </c>
      <c r="D7078" s="143">
        <v>0</v>
      </c>
      <c r="E7078" s="144">
        <v>0</v>
      </c>
      <c r="F7078" s="144">
        <v>68.88</v>
      </c>
      <c r="G7078" s="144">
        <v>0</v>
      </c>
      <c r="H7078" s="144">
        <v>0</v>
      </c>
      <c r="I7078" s="144">
        <v>68.88</v>
      </c>
    </row>
    <row r="7079" spans="1:9" x14ac:dyDescent="0.2">
      <c r="A7079" s="141" t="s">
        <v>14156</v>
      </c>
      <c r="B7079" s="142" t="s">
        <v>22450</v>
      </c>
      <c r="C7079" s="143">
        <v>1042</v>
      </c>
      <c r="D7079" s="143">
        <v>15</v>
      </c>
      <c r="E7079" s="144">
        <v>2722.27</v>
      </c>
      <c r="F7079" s="144">
        <v>1237.49</v>
      </c>
      <c r="G7079" s="144">
        <v>1262.46</v>
      </c>
      <c r="H7079" s="144">
        <v>289.76</v>
      </c>
      <c r="I7079" s="144">
        <v>2789.71</v>
      </c>
    </row>
    <row r="7080" spans="1:9" x14ac:dyDescent="0.2">
      <c r="A7080" s="141" t="s">
        <v>14158</v>
      </c>
      <c r="B7080" s="142" t="s">
        <v>22451</v>
      </c>
      <c r="C7080" s="143">
        <v>117</v>
      </c>
      <c r="D7080" s="143">
        <v>1</v>
      </c>
      <c r="E7080" s="144">
        <v>4291.2299999999996</v>
      </c>
      <c r="F7080" s="144">
        <v>138.94999999999999</v>
      </c>
      <c r="G7080" s="144">
        <v>84.16</v>
      </c>
      <c r="H7080" s="144">
        <v>456.75</v>
      </c>
      <c r="I7080" s="144">
        <v>679.86</v>
      </c>
    </row>
    <row r="7081" spans="1:9" x14ac:dyDescent="0.2">
      <c r="A7081" s="141" t="s">
        <v>14160</v>
      </c>
      <c r="B7081" s="142" t="s">
        <v>22452</v>
      </c>
      <c r="C7081" s="143">
        <v>137</v>
      </c>
      <c r="D7081" s="143">
        <v>1</v>
      </c>
      <c r="E7081" s="144">
        <v>241.91</v>
      </c>
      <c r="F7081" s="144">
        <v>162.69999999999999</v>
      </c>
      <c r="G7081" s="144">
        <v>84.16</v>
      </c>
      <c r="H7081" s="144">
        <v>25.75</v>
      </c>
      <c r="I7081" s="144">
        <v>272.61</v>
      </c>
    </row>
    <row r="7082" spans="1:9" x14ac:dyDescent="0.2">
      <c r="A7082" s="141" t="s">
        <v>14162</v>
      </c>
      <c r="B7082" s="142" t="s">
        <v>22453</v>
      </c>
      <c r="C7082" s="143">
        <v>135</v>
      </c>
      <c r="D7082" s="143">
        <v>1</v>
      </c>
      <c r="E7082" s="144">
        <v>186.61</v>
      </c>
      <c r="F7082" s="144">
        <v>160.33000000000001</v>
      </c>
      <c r="G7082" s="144">
        <v>84.16</v>
      </c>
      <c r="H7082" s="144">
        <v>19.86</v>
      </c>
      <c r="I7082" s="144">
        <v>264.35000000000002</v>
      </c>
    </row>
    <row r="7083" spans="1:9" x14ac:dyDescent="0.2">
      <c r="A7083" s="141" t="s">
        <v>14164</v>
      </c>
      <c r="B7083" s="142" t="s">
        <v>22454</v>
      </c>
      <c r="C7083" s="143">
        <v>407</v>
      </c>
      <c r="D7083" s="143">
        <v>1</v>
      </c>
      <c r="E7083" s="144">
        <v>186.61</v>
      </c>
      <c r="F7083" s="144">
        <v>483.36</v>
      </c>
      <c r="G7083" s="144">
        <v>84.16</v>
      </c>
      <c r="H7083" s="144">
        <v>19.86</v>
      </c>
      <c r="I7083" s="144">
        <v>587.38</v>
      </c>
    </row>
    <row r="7084" spans="1:9" x14ac:dyDescent="0.2">
      <c r="A7084" s="141" t="s">
        <v>14166</v>
      </c>
      <c r="B7084" s="142" t="s">
        <v>22455</v>
      </c>
      <c r="C7084" s="143">
        <v>423</v>
      </c>
      <c r="D7084" s="143">
        <v>9</v>
      </c>
      <c r="E7084" s="144">
        <v>1678.79</v>
      </c>
      <c r="F7084" s="144">
        <v>502.36</v>
      </c>
      <c r="G7084" s="144">
        <v>757.47</v>
      </c>
      <c r="H7084" s="144">
        <v>178.69</v>
      </c>
      <c r="I7084" s="144">
        <v>1438.52</v>
      </c>
    </row>
    <row r="7085" spans="1:9" x14ac:dyDescent="0.2">
      <c r="A7085" s="141" t="s">
        <v>14168</v>
      </c>
      <c r="B7085" s="142" t="s">
        <v>22456</v>
      </c>
      <c r="C7085" s="143">
        <v>449</v>
      </c>
      <c r="D7085" s="143">
        <v>0</v>
      </c>
      <c r="E7085" s="144">
        <v>0</v>
      </c>
      <c r="F7085" s="144">
        <v>533.24</v>
      </c>
      <c r="G7085" s="144">
        <v>0</v>
      </c>
      <c r="H7085" s="144">
        <v>0</v>
      </c>
      <c r="I7085" s="144">
        <v>533.24</v>
      </c>
    </row>
    <row r="7086" spans="1:9" x14ac:dyDescent="0.2">
      <c r="A7086" s="141" t="s">
        <v>14170</v>
      </c>
      <c r="B7086" s="142" t="s">
        <v>22457</v>
      </c>
      <c r="C7086" s="143">
        <v>429</v>
      </c>
      <c r="D7086" s="143">
        <v>5</v>
      </c>
      <c r="E7086" s="144">
        <v>11935.54</v>
      </c>
      <c r="F7086" s="144">
        <v>509.48</v>
      </c>
      <c r="G7086" s="144">
        <v>420.82</v>
      </c>
      <c r="H7086" s="144">
        <v>1270.4100000000001</v>
      </c>
      <c r="I7086" s="144">
        <v>2200.71</v>
      </c>
    </row>
    <row r="7087" spans="1:9" x14ac:dyDescent="0.2">
      <c r="A7087" s="141" t="s">
        <v>14172</v>
      </c>
      <c r="B7087" s="142" t="s">
        <v>22458</v>
      </c>
      <c r="C7087" s="143">
        <v>218</v>
      </c>
      <c r="D7087" s="143">
        <v>3</v>
      </c>
      <c r="E7087" s="144">
        <v>1493.4</v>
      </c>
      <c r="F7087" s="144">
        <v>258.89999999999998</v>
      </c>
      <c r="G7087" s="144">
        <v>252.49</v>
      </c>
      <c r="H7087" s="144">
        <v>158.96</v>
      </c>
      <c r="I7087" s="144">
        <v>670.35</v>
      </c>
    </row>
    <row r="7088" spans="1:9" x14ac:dyDescent="0.2">
      <c r="A7088" s="141" t="s">
        <v>14174</v>
      </c>
      <c r="B7088" s="142" t="s">
        <v>22459</v>
      </c>
      <c r="C7088" s="143">
        <v>72</v>
      </c>
      <c r="D7088" s="143">
        <v>0</v>
      </c>
      <c r="E7088" s="144">
        <v>0</v>
      </c>
      <c r="F7088" s="144">
        <v>85.5</v>
      </c>
      <c r="G7088" s="144">
        <v>0</v>
      </c>
      <c r="H7088" s="144">
        <v>0</v>
      </c>
      <c r="I7088" s="144">
        <v>85.5</v>
      </c>
    </row>
    <row r="7089" spans="1:9" x14ac:dyDescent="0.2">
      <c r="A7089" s="141" t="s">
        <v>14176</v>
      </c>
      <c r="B7089" s="142" t="s">
        <v>22460</v>
      </c>
      <c r="C7089" s="143">
        <v>224</v>
      </c>
      <c r="D7089" s="143">
        <v>3</v>
      </c>
      <c r="E7089" s="144">
        <v>698.55</v>
      </c>
      <c r="F7089" s="144">
        <v>266.02</v>
      </c>
      <c r="G7089" s="144">
        <v>252.49</v>
      </c>
      <c r="H7089" s="144">
        <v>74.349999999999994</v>
      </c>
      <c r="I7089" s="144">
        <v>592.86</v>
      </c>
    </row>
    <row r="7090" spans="1:9" x14ac:dyDescent="0.2">
      <c r="A7090" s="141" t="s">
        <v>14178</v>
      </c>
      <c r="B7090" s="142" t="s">
        <v>22461</v>
      </c>
      <c r="C7090" s="143">
        <v>120</v>
      </c>
      <c r="D7090" s="143">
        <v>0</v>
      </c>
      <c r="E7090" s="144">
        <v>0</v>
      </c>
      <c r="F7090" s="144">
        <v>142.51</v>
      </c>
      <c r="G7090" s="144">
        <v>0</v>
      </c>
      <c r="H7090" s="144">
        <v>0</v>
      </c>
      <c r="I7090" s="144">
        <v>142.51</v>
      </c>
    </row>
    <row r="7091" spans="1:9" x14ac:dyDescent="0.2">
      <c r="A7091" s="141" t="s">
        <v>14180</v>
      </c>
      <c r="B7091" s="142" t="s">
        <v>22462</v>
      </c>
      <c r="C7091" s="143">
        <v>218</v>
      </c>
      <c r="D7091" s="143">
        <v>2</v>
      </c>
      <c r="E7091" s="144">
        <v>2800.72</v>
      </c>
      <c r="F7091" s="144">
        <v>258.89999999999998</v>
      </c>
      <c r="G7091" s="144">
        <v>168.33</v>
      </c>
      <c r="H7091" s="144">
        <v>298.10000000000002</v>
      </c>
      <c r="I7091" s="144">
        <v>725.33</v>
      </c>
    </row>
    <row r="7092" spans="1:9" x14ac:dyDescent="0.2">
      <c r="A7092" s="141" t="s">
        <v>14182</v>
      </c>
      <c r="B7092" s="142" t="s">
        <v>22463</v>
      </c>
      <c r="C7092" s="143">
        <v>234</v>
      </c>
      <c r="D7092" s="143">
        <v>1</v>
      </c>
      <c r="E7092" s="144">
        <v>365.42</v>
      </c>
      <c r="F7092" s="144">
        <v>277.89999999999998</v>
      </c>
      <c r="G7092" s="144">
        <v>84.16</v>
      </c>
      <c r="H7092" s="144">
        <v>38.9</v>
      </c>
      <c r="I7092" s="144">
        <v>400.96</v>
      </c>
    </row>
    <row r="7093" spans="1:9" x14ac:dyDescent="0.2">
      <c r="A7093" s="141" t="s">
        <v>14184</v>
      </c>
      <c r="B7093" s="142" t="s">
        <v>22464</v>
      </c>
      <c r="C7093" s="143">
        <v>260</v>
      </c>
      <c r="D7093" s="143">
        <v>0</v>
      </c>
      <c r="E7093" s="144">
        <v>0</v>
      </c>
      <c r="F7093" s="144">
        <v>308.77999999999997</v>
      </c>
      <c r="G7093" s="144">
        <v>0</v>
      </c>
      <c r="H7093" s="144">
        <v>0</v>
      </c>
      <c r="I7093" s="144">
        <v>308.77999999999997</v>
      </c>
    </row>
    <row r="7094" spans="1:9" x14ac:dyDescent="0.2">
      <c r="A7094" s="141" t="s">
        <v>14186</v>
      </c>
      <c r="B7094" s="142" t="s">
        <v>22465</v>
      </c>
      <c r="C7094" s="143">
        <v>287</v>
      </c>
      <c r="D7094" s="143">
        <v>4</v>
      </c>
      <c r="E7094" s="144">
        <v>1872.47</v>
      </c>
      <c r="F7094" s="144">
        <v>340.84</v>
      </c>
      <c r="G7094" s="144">
        <v>336.66</v>
      </c>
      <c r="H7094" s="144">
        <v>199.3</v>
      </c>
      <c r="I7094" s="144">
        <v>876.8</v>
      </c>
    </row>
    <row r="7095" spans="1:9" x14ac:dyDescent="0.2">
      <c r="A7095" s="141" t="s">
        <v>14188</v>
      </c>
      <c r="B7095" s="142" t="s">
        <v>22466</v>
      </c>
      <c r="C7095" s="143">
        <v>241</v>
      </c>
      <c r="D7095" s="143">
        <v>3</v>
      </c>
      <c r="E7095" s="144">
        <v>1643.79</v>
      </c>
      <c r="F7095" s="144">
        <v>286.22000000000003</v>
      </c>
      <c r="G7095" s="144">
        <v>252.49</v>
      </c>
      <c r="H7095" s="144">
        <v>174.96</v>
      </c>
      <c r="I7095" s="144">
        <v>713.67</v>
      </c>
    </row>
    <row r="7096" spans="1:9" x14ac:dyDescent="0.2">
      <c r="A7096" s="141" t="s">
        <v>14190</v>
      </c>
      <c r="B7096" s="142" t="s">
        <v>22467</v>
      </c>
      <c r="C7096" s="143">
        <v>263</v>
      </c>
      <c r="D7096" s="143">
        <v>4</v>
      </c>
      <c r="E7096" s="144">
        <v>861.35</v>
      </c>
      <c r="F7096" s="144">
        <v>312.33999999999997</v>
      </c>
      <c r="G7096" s="144">
        <v>336.66</v>
      </c>
      <c r="H7096" s="144">
        <v>91.68</v>
      </c>
      <c r="I7096" s="144">
        <v>740.68</v>
      </c>
    </row>
    <row r="7097" spans="1:9" x14ac:dyDescent="0.2">
      <c r="A7097" s="141" t="s">
        <v>14192</v>
      </c>
      <c r="B7097" s="142" t="s">
        <v>22468</v>
      </c>
      <c r="C7097" s="143">
        <v>17523</v>
      </c>
      <c r="D7097" s="143">
        <v>310</v>
      </c>
      <c r="E7097" s="144">
        <v>94370.42</v>
      </c>
      <c r="F7097" s="144">
        <v>20810.46</v>
      </c>
      <c r="G7097" s="144">
        <v>26090.78</v>
      </c>
      <c r="H7097" s="144">
        <v>10044.709999999999</v>
      </c>
      <c r="I7097" s="144">
        <v>56945.95</v>
      </c>
    </row>
    <row r="7098" spans="1:9" x14ac:dyDescent="0.2">
      <c r="A7098" s="141" t="s">
        <v>14194</v>
      </c>
      <c r="B7098" s="142" t="s">
        <v>22469</v>
      </c>
      <c r="C7098" s="143">
        <v>302</v>
      </c>
      <c r="D7098" s="143">
        <v>3</v>
      </c>
      <c r="E7098" s="144">
        <v>546.13</v>
      </c>
      <c r="F7098" s="144">
        <v>358.66</v>
      </c>
      <c r="G7098" s="144">
        <v>252.49</v>
      </c>
      <c r="H7098" s="144">
        <v>58.13</v>
      </c>
      <c r="I7098" s="144">
        <v>669.28</v>
      </c>
    </row>
    <row r="7099" spans="1:9" x14ac:dyDescent="0.2">
      <c r="A7099" s="141" t="s">
        <v>14196</v>
      </c>
      <c r="B7099" s="142" t="s">
        <v>22470</v>
      </c>
      <c r="C7099" s="143">
        <v>1008</v>
      </c>
      <c r="D7099" s="143">
        <v>28</v>
      </c>
      <c r="E7099" s="144">
        <v>4772.09</v>
      </c>
      <c r="F7099" s="144">
        <v>1197.1099999999999</v>
      </c>
      <c r="G7099" s="144">
        <v>2356.58</v>
      </c>
      <c r="H7099" s="144">
        <v>507.94</v>
      </c>
      <c r="I7099" s="144">
        <v>4061.63</v>
      </c>
    </row>
    <row r="7100" spans="1:9" x14ac:dyDescent="0.2">
      <c r="A7100" s="141" t="s">
        <v>14198</v>
      </c>
      <c r="B7100" s="142" t="s">
        <v>22471</v>
      </c>
      <c r="C7100" s="143">
        <v>692</v>
      </c>
      <c r="D7100" s="143">
        <v>10</v>
      </c>
      <c r="E7100" s="144">
        <v>2698.73</v>
      </c>
      <c r="F7100" s="144">
        <v>821.82</v>
      </c>
      <c r="G7100" s="144">
        <v>841.64</v>
      </c>
      <c r="H7100" s="144">
        <v>287.25</v>
      </c>
      <c r="I7100" s="144">
        <v>1950.71</v>
      </c>
    </row>
    <row r="7101" spans="1:9" x14ac:dyDescent="0.2">
      <c r="A7101" s="141" t="s">
        <v>14200</v>
      </c>
      <c r="B7101" s="142" t="s">
        <v>22472</v>
      </c>
      <c r="C7101" s="143">
        <v>160</v>
      </c>
      <c r="D7101" s="143">
        <v>2</v>
      </c>
      <c r="E7101" s="144">
        <v>2685.8</v>
      </c>
      <c r="F7101" s="144">
        <v>190.02</v>
      </c>
      <c r="G7101" s="144">
        <v>168.33</v>
      </c>
      <c r="H7101" s="144">
        <v>285.87</v>
      </c>
      <c r="I7101" s="144">
        <v>644.22</v>
      </c>
    </row>
    <row r="7102" spans="1:9" x14ac:dyDescent="0.2">
      <c r="A7102" s="141" t="s">
        <v>14202</v>
      </c>
      <c r="B7102" s="142" t="s">
        <v>22473</v>
      </c>
      <c r="C7102" s="143">
        <v>207</v>
      </c>
      <c r="D7102" s="143">
        <v>0</v>
      </c>
      <c r="E7102" s="144">
        <v>0</v>
      </c>
      <c r="F7102" s="144">
        <v>245.83</v>
      </c>
      <c r="G7102" s="144">
        <v>0</v>
      </c>
      <c r="H7102" s="144">
        <v>0</v>
      </c>
      <c r="I7102" s="144">
        <v>245.83</v>
      </c>
    </row>
    <row r="7103" spans="1:9" x14ac:dyDescent="0.2">
      <c r="A7103" s="141" t="s">
        <v>14204</v>
      </c>
      <c r="B7103" s="142" t="s">
        <v>22474</v>
      </c>
      <c r="C7103" s="143">
        <v>128</v>
      </c>
      <c r="D7103" s="143">
        <v>1</v>
      </c>
      <c r="E7103" s="144">
        <v>186.61</v>
      </c>
      <c r="F7103" s="144">
        <v>152.02000000000001</v>
      </c>
      <c r="G7103" s="144">
        <v>84.16</v>
      </c>
      <c r="H7103" s="144">
        <v>19.86</v>
      </c>
      <c r="I7103" s="144">
        <v>256.04000000000002</v>
      </c>
    </row>
    <row r="7104" spans="1:9" x14ac:dyDescent="0.2">
      <c r="A7104" s="141" t="s">
        <v>14206</v>
      </c>
      <c r="B7104" s="142" t="s">
        <v>22475</v>
      </c>
      <c r="C7104" s="143">
        <v>98</v>
      </c>
      <c r="D7104" s="143">
        <v>0</v>
      </c>
      <c r="E7104" s="144">
        <v>0</v>
      </c>
      <c r="F7104" s="144">
        <v>116.38</v>
      </c>
      <c r="G7104" s="144">
        <v>0</v>
      </c>
      <c r="H7104" s="144">
        <v>0</v>
      </c>
      <c r="I7104" s="144">
        <v>116.38</v>
      </c>
    </row>
    <row r="7105" spans="1:9" x14ac:dyDescent="0.2">
      <c r="A7105" s="141" t="s">
        <v>14208</v>
      </c>
      <c r="B7105" s="142" t="s">
        <v>22476</v>
      </c>
      <c r="C7105" s="143">
        <v>639</v>
      </c>
      <c r="D7105" s="143">
        <v>3</v>
      </c>
      <c r="E7105" s="144">
        <v>608.19000000000005</v>
      </c>
      <c r="F7105" s="144">
        <v>758.88</v>
      </c>
      <c r="G7105" s="144">
        <v>252.49</v>
      </c>
      <c r="H7105" s="144">
        <v>64.739999999999995</v>
      </c>
      <c r="I7105" s="144">
        <v>1076.1099999999999</v>
      </c>
    </row>
    <row r="7106" spans="1:9" x14ac:dyDescent="0.2">
      <c r="A7106" s="141" t="s">
        <v>14210</v>
      </c>
      <c r="B7106" s="142" t="s">
        <v>22477</v>
      </c>
      <c r="C7106" s="143">
        <v>81</v>
      </c>
      <c r="D7106" s="143">
        <v>0</v>
      </c>
      <c r="E7106" s="144">
        <v>0</v>
      </c>
      <c r="F7106" s="144">
        <v>96.2</v>
      </c>
      <c r="G7106" s="144">
        <v>0</v>
      </c>
      <c r="H7106" s="144">
        <v>0</v>
      </c>
      <c r="I7106" s="144">
        <v>96.2</v>
      </c>
    </row>
    <row r="7107" spans="1:9" x14ac:dyDescent="0.2">
      <c r="A7107" s="141" t="s">
        <v>14212</v>
      </c>
      <c r="B7107" s="142" t="s">
        <v>22478</v>
      </c>
      <c r="C7107" s="143">
        <v>152</v>
      </c>
      <c r="D7107" s="143">
        <v>3</v>
      </c>
      <c r="E7107" s="144">
        <v>653.15</v>
      </c>
      <c r="F7107" s="144">
        <v>180.52</v>
      </c>
      <c r="G7107" s="144">
        <v>252.49</v>
      </c>
      <c r="H7107" s="144">
        <v>69.52</v>
      </c>
      <c r="I7107" s="144">
        <v>502.53</v>
      </c>
    </row>
    <row r="7108" spans="1:9" x14ac:dyDescent="0.2">
      <c r="A7108" s="141" t="s">
        <v>14214</v>
      </c>
      <c r="B7108" s="142" t="s">
        <v>22479</v>
      </c>
      <c r="C7108" s="143">
        <v>289</v>
      </c>
      <c r="D7108" s="143">
        <v>3</v>
      </c>
      <c r="E7108" s="144">
        <v>15344.56</v>
      </c>
      <c r="F7108" s="144">
        <v>343.22</v>
      </c>
      <c r="G7108" s="144">
        <v>252.49</v>
      </c>
      <c r="H7108" s="144">
        <v>1633.26</v>
      </c>
      <c r="I7108" s="144">
        <v>2228.9699999999998</v>
      </c>
    </row>
    <row r="7109" spans="1:9" x14ac:dyDescent="0.2">
      <c r="A7109" s="141" t="s">
        <v>14216</v>
      </c>
      <c r="B7109" s="142" t="s">
        <v>22480</v>
      </c>
      <c r="C7109" s="143">
        <v>767</v>
      </c>
      <c r="D7109" s="143">
        <v>13</v>
      </c>
      <c r="E7109" s="144">
        <v>4792</v>
      </c>
      <c r="F7109" s="144">
        <v>910.9</v>
      </c>
      <c r="G7109" s="144">
        <v>1094.1300000000001</v>
      </c>
      <c r="H7109" s="144">
        <v>510.06</v>
      </c>
      <c r="I7109" s="144">
        <v>2515.09</v>
      </c>
    </row>
    <row r="7110" spans="1:9" x14ac:dyDescent="0.2">
      <c r="A7110" s="141" t="s">
        <v>14218</v>
      </c>
      <c r="B7110" s="142" t="s">
        <v>22481</v>
      </c>
      <c r="C7110" s="143">
        <v>428</v>
      </c>
      <c r="D7110" s="143">
        <v>2</v>
      </c>
      <c r="E7110" s="144">
        <v>476.59</v>
      </c>
      <c r="F7110" s="144">
        <v>508.3</v>
      </c>
      <c r="G7110" s="144">
        <v>168.33</v>
      </c>
      <c r="H7110" s="144">
        <v>50.73</v>
      </c>
      <c r="I7110" s="144">
        <v>727.36</v>
      </c>
    </row>
    <row r="7111" spans="1:9" x14ac:dyDescent="0.2">
      <c r="A7111" s="141" t="s">
        <v>14220</v>
      </c>
      <c r="B7111" s="142" t="s">
        <v>22482</v>
      </c>
      <c r="C7111" s="143">
        <v>220</v>
      </c>
      <c r="D7111" s="143">
        <v>1</v>
      </c>
      <c r="E7111" s="144">
        <v>186.61</v>
      </c>
      <c r="F7111" s="144">
        <v>261.27</v>
      </c>
      <c r="G7111" s="144">
        <v>84.16</v>
      </c>
      <c r="H7111" s="144">
        <v>19.86</v>
      </c>
      <c r="I7111" s="144">
        <v>365.29</v>
      </c>
    </row>
    <row r="7112" spans="1:9" x14ac:dyDescent="0.2">
      <c r="A7112" s="141" t="s">
        <v>14222</v>
      </c>
      <c r="B7112" s="142" t="s">
        <v>22483</v>
      </c>
      <c r="C7112" s="143">
        <v>491</v>
      </c>
      <c r="D7112" s="143">
        <v>2</v>
      </c>
      <c r="E7112" s="144">
        <v>457.14</v>
      </c>
      <c r="F7112" s="144">
        <v>583.11</v>
      </c>
      <c r="G7112" s="144">
        <v>168.33</v>
      </c>
      <c r="H7112" s="144">
        <v>48.66</v>
      </c>
      <c r="I7112" s="144">
        <v>800.1</v>
      </c>
    </row>
    <row r="7113" spans="1:9" x14ac:dyDescent="0.2">
      <c r="A7113" s="141" t="s">
        <v>14224</v>
      </c>
      <c r="B7113" s="142" t="s">
        <v>22484</v>
      </c>
      <c r="C7113" s="143">
        <v>175</v>
      </c>
      <c r="D7113" s="143">
        <v>2</v>
      </c>
      <c r="E7113" s="144">
        <v>168.76</v>
      </c>
      <c r="F7113" s="144">
        <v>207.83</v>
      </c>
      <c r="G7113" s="144">
        <v>168.33</v>
      </c>
      <c r="H7113" s="144">
        <v>17.96</v>
      </c>
      <c r="I7113" s="144">
        <v>394.12</v>
      </c>
    </row>
    <row r="7114" spans="1:9" x14ac:dyDescent="0.2">
      <c r="A7114" s="141" t="s">
        <v>14226</v>
      </c>
      <c r="B7114" s="142" t="s">
        <v>22485</v>
      </c>
      <c r="C7114" s="143">
        <v>103</v>
      </c>
      <c r="D7114" s="143">
        <v>0</v>
      </c>
      <c r="E7114" s="144">
        <v>0</v>
      </c>
      <c r="F7114" s="144">
        <v>122.32</v>
      </c>
      <c r="G7114" s="144">
        <v>0</v>
      </c>
      <c r="H7114" s="144">
        <v>0</v>
      </c>
      <c r="I7114" s="144">
        <v>122.32</v>
      </c>
    </row>
    <row r="7115" spans="1:9" x14ac:dyDescent="0.2">
      <c r="A7115" s="141" t="s">
        <v>14228</v>
      </c>
      <c r="B7115" s="142" t="s">
        <v>22486</v>
      </c>
      <c r="C7115" s="143">
        <v>373</v>
      </c>
      <c r="D7115" s="143">
        <v>4</v>
      </c>
      <c r="E7115" s="144">
        <v>2857.8</v>
      </c>
      <c r="F7115" s="144">
        <v>442.98</v>
      </c>
      <c r="G7115" s="144">
        <v>336.66</v>
      </c>
      <c r="H7115" s="144">
        <v>304.18</v>
      </c>
      <c r="I7115" s="144">
        <v>1083.82</v>
      </c>
    </row>
    <row r="7116" spans="1:9" x14ac:dyDescent="0.2">
      <c r="A7116" s="141" t="s">
        <v>14230</v>
      </c>
      <c r="B7116" s="142" t="s">
        <v>22487</v>
      </c>
      <c r="C7116" s="143">
        <v>116</v>
      </c>
      <c r="D7116" s="143">
        <v>1</v>
      </c>
      <c r="E7116" s="144">
        <v>248.82</v>
      </c>
      <c r="F7116" s="144">
        <v>137.76</v>
      </c>
      <c r="G7116" s="144">
        <v>84.16</v>
      </c>
      <c r="H7116" s="144">
        <v>26.49</v>
      </c>
      <c r="I7116" s="144">
        <v>248.41</v>
      </c>
    </row>
    <row r="7117" spans="1:9" x14ac:dyDescent="0.2">
      <c r="A7117" s="141" t="s">
        <v>14232</v>
      </c>
      <c r="B7117" s="142" t="s">
        <v>22488</v>
      </c>
      <c r="C7117" s="143">
        <v>456</v>
      </c>
      <c r="D7117" s="143">
        <v>22</v>
      </c>
      <c r="E7117" s="144">
        <v>58287.77</v>
      </c>
      <c r="F7117" s="144">
        <v>541.54999999999995</v>
      </c>
      <c r="G7117" s="144">
        <v>1851.61</v>
      </c>
      <c r="H7117" s="144">
        <v>6204.1</v>
      </c>
      <c r="I7117" s="144">
        <v>8597.26</v>
      </c>
    </row>
    <row r="7118" spans="1:9" x14ac:dyDescent="0.2">
      <c r="A7118" s="141" t="s">
        <v>14234</v>
      </c>
      <c r="B7118" s="142" t="s">
        <v>22489</v>
      </c>
      <c r="C7118" s="143">
        <v>220</v>
      </c>
      <c r="D7118" s="143">
        <v>3</v>
      </c>
      <c r="E7118" s="144">
        <v>604.45000000000005</v>
      </c>
      <c r="F7118" s="144">
        <v>261.27</v>
      </c>
      <c r="G7118" s="144">
        <v>252.49</v>
      </c>
      <c r="H7118" s="144">
        <v>64.34</v>
      </c>
      <c r="I7118" s="144">
        <v>578.1</v>
      </c>
    </row>
    <row r="7119" spans="1:9" x14ac:dyDescent="0.2">
      <c r="A7119" s="141" t="s">
        <v>14236</v>
      </c>
      <c r="B7119" s="142" t="s">
        <v>22490</v>
      </c>
      <c r="C7119" s="143">
        <v>270</v>
      </c>
      <c r="D7119" s="143">
        <v>5</v>
      </c>
      <c r="E7119" s="144">
        <v>1787.04</v>
      </c>
      <c r="F7119" s="144">
        <v>320.66000000000003</v>
      </c>
      <c r="G7119" s="144">
        <v>420.82</v>
      </c>
      <c r="H7119" s="144">
        <v>190.21</v>
      </c>
      <c r="I7119" s="144">
        <v>931.69</v>
      </c>
    </row>
    <row r="7120" spans="1:9" x14ac:dyDescent="0.2">
      <c r="A7120" s="141" t="s">
        <v>14238</v>
      </c>
      <c r="B7120" s="142" t="s">
        <v>22491</v>
      </c>
      <c r="C7120" s="143">
        <v>73</v>
      </c>
      <c r="D7120" s="143">
        <v>1</v>
      </c>
      <c r="E7120" s="144">
        <v>246.74</v>
      </c>
      <c r="F7120" s="144">
        <v>86.7</v>
      </c>
      <c r="G7120" s="144">
        <v>84.16</v>
      </c>
      <c r="H7120" s="144">
        <v>26.26</v>
      </c>
      <c r="I7120" s="144">
        <v>197.12</v>
      </c>
    </row>
    <row r="7121" spans="1:9" x14ac:dyDescent="0.2">
      <c r="A7121" s="141" t="s">
        <v>14240</v>
      </c>
      <c r="B7121" s="142" t="s">
        <v>22492</v>
      </c>
      <c r="C7121" s="143">
        <v>247</v>
      </c>
      <c r="D7121" s="143">
        <v>1</v>
      </c>
      <c r="E7121" s="144">
        <v>174.17</v>
      </c>
      <c r="F7121" s="144">
        <v>293.33999999999997</v>
      </c>
      <c r="G7121" s="144">
        <v>84.16</v>
      </c>
      <c r="H7121" s="144">
        <v>18.54</v>
      </c>
      <c r="I7121" s="144">
        <v>396.04</v>
      </c>
    </row>
    <row r="7122" spans="1:9" x14ac:dyDescent="0.2">
      <c r="A7122" s="141" t="s">
        <v>14242</v>
      </c>
      <c r="B7122" s="142" t="s">
        <v>22493</v>
      </c>
      <c r="C7122" s="143">
        <v>112</v>
      </c>
      <c r="D7122" s="143">
        <v>0</v>
      </c>
      <c r="E7122" s="144">
        <v>0</v>
      </c>
      <c r="F7122" s="144">
        <v>133.02000000000001</v>
      </c>
      <c r="G7122" s="144">
        <v>0</v>
      </c>
      <c r="H7122" s="144">
        <v>0</v>
      </c>
      <c r="I7122" s="144">
        <v>133.02000000000001</v>
      </c>
    </row>
    <row r="7123" spans="1:9" x14ac:dyDescent="0.2">
      <c r="A7123" s="141" t="s">
        <v>14244</v>
      </c>
      <c r="B7123" s="142" t="s">
        <v>22494</v>
      </c>
      <c r="C7123" s="143">
        <v>113</v>
      </c>
      <c r="D7123" s="143">
        <v>1</v>
      </c>
      <c r="E7123" s="144">
        <v>21275.84</v>
      </c>
      <c r="F7123" s="144">
        <v>134.19999999999999</v>
      </c>
      <c r="G7123" s="144">
        <v>84.16</v>
      </c>
      <c r="H7123" s="144">
        <v>2264.58</v>
      </c>
      <c r="I7123" s="144">
        <v>2482.94</v>
      </c>
    </row>
    <row r="7124" spans="1:9" x14ac:dyDescent="0.2">
      <c r="A7124" s="141" t="s">
        <v>14246</v>
      </c>
      <c r="B7124" s="142" t="s">
        <v>22495</v>
      </c>
      <c r="C7124" s="143">
        <v>552</v>
      </c>
      <c r="D7124" s="143">
        <v>25</v>
      </c>
      <c r="E7124" s="144">
        <v>4335.0600000000004</v>
      </c>
      <c r="F7124" s="144">
        <v>655.56</v>
      </c>
      <c r="G7124" s="144">
        <v>2104.1</v>
      </c>
      <c r="H7124" s="144">
        <v>461.42</v>
      </c>
      <c r="I7124" s="144">
        <v>3221.08</v>
      </c>
    </row>
    <row r="7125" spans="1:9" x14ac:dyDescent="0.2">
      <c r="A7125" s="141" t="s">
        <v>14248</v>
      </c>
      <c r="B7125" s="142" t="s">
        <v>22496</v>
      </c>
      <c r="C7125" s="143">
        <v>198</v>
      </c>
      <c r="D7125" s="143">
        <v>2</v>
      </c>
      <c r="E7125" s="144">
        <v>717.4</v>
      </c>
      <c r="F7125" s="144">
        <v>235.14</v>
      </c>
      <c r="G7125" s="144">
        <v>168.33</v>
      </c>
      <c r="H7125" s="144">
        <v>76.36</v>
      </c>
      <c r="I7125" s="144">
        <v>479.83</v>
      </c>
    </row>
    <row r="7126" spans="1:9" x14ac:dyDescent="0.2">
      <c r="A7126" s="141" t="s">
        <v>14250</v>
      </c>
      <c r="B7126" s="142" t="s">
        <v>22497</v>
      </c>
      <c r="C7126" s="143">
        <v>1059</v>
      </c>
      <c r="D7126" s="143">
        <v>67</v>
      </c>
      <c r="E7126" s="144">
        <v>55148.78</v>
      </c>
      <c r="F7126" s="144">
        <v>1257.68</v>
      </c>
      <c r="G7126" s="144">
        <v>5638.98</v>
      </c>
      <c r="H7126" s="144">
        <v>5869.99</v>
      </c>
      <c r="I7126" s="144">
        <v>12766.65</v>
      </c>
    </row>
    <row r="7127" spans="1:9" x14ac:dyDescent="0.2">
      <c r="A7127" s="141" t="s">
        <v>14252</v>
      </c>
      <c r="B7127" s="142" t="s">
        <v>22498</v>
      </c>
      <c r="C7127" s="143">
        <v>934</v>
      </c>
      <c r="D7127" s="143">
        <v>22</v>
      </c>
      <c r="E7127" s="144">
        <v>3629.07</v>
      </c>
      <c r="F7127" s="144">
        <v>1109.22</v>
      </c>
      <c r="G7127" s="144">
        <v>1851.61</v>
      </c>
      <c r="H7127" s="144">
        <v>386.27</v>
      </c>
      <c r="I7127" s="144">
        <v>3347.1</v>
      </c>
    </row>
    <row r="7128" spans="1:9" x14ac:dyDescent="0.2">
      <c r="A7128" s="141" t="s">
        <v>14254</v>
      </c>
      <c r="B7128" s="142" t="s">
        <v>22499</v>
      </c>
      <c r="C7128" s="143">
        <v>96</v>
      </c>
      <c r="D7128" s="143">
        <v>0</v>
      </c>
      <c r="E7128" s="144">
        <v>0</v>
      </c>
      <c r="F7128" s="144">
        <v>114.01</v>
      </c>
      <c r="G7128" s="144">
        <v>0</v>
      </c>
      <c r="H7128" s="144">
        <v>0</v>
      </c>
      <c r="I7128" s="144">
        <v>114.01</v>
      </c>
    </row>
    <row r="7129" spans="1:9" x14ac:dyDescent="0.2">
      <c r="A7129" s="141" t="s">
        <v>14256</v>
      </c>
      <c r="B7129" s="142" t="s">
        <v>22500</v>
      </c>
      <c r="C7129" s="143">
        <v>304</v>
      </c>
      <c r="D7129" s="143">
        <v>1</v>
      </c>
      <c r="E7129" s="144">
        <v>669.29</v>
      </c>
      <c r="F7129" s="144">
        <v>361.03</v>
      </c>
      <c r="G7129" s="144">
        <v>84.16</v>
      </c>
      <c r="H7129" s="144">
        <v>71.239999999999995</v>
      </c>
      <c r="I7129" s="144">
        <v>516.42999999999995</v>
      </c>
    </row>
    <row r="7130" spans="1:9" x14ac:dyDescent="0.2">
      <c r="A7130" s="141" t="s">
        <v>14258</v>
      </c>
      <c r="B7130" s="142" t="s">
        <v>22501</v>
      </c>
      <c r="C7130" s="143">
        <v>120</v>
      </c>
      <c r="D7130" s="143">
        <v>3</v>
      </c>
      <c r="E7130" s="144">
        <v>863.01</v>
      </c>
      <c r="F7130" s="144">
        <v>142.51</v>
      </c>
      <c r="G7130" s="144">
        <v>252.49</v>
      </c>
      <c r="H7130" s="144">
        <v>91.86</v>
      </c>
      <c r="I7130" s="144">
        <v>486.86</v>
      </c>
    </row>
    <row r="7131" spans="1:9" x14ac:dyDescent="0.2">
      <c r="A7131" s="141" t="s">
        <v>14260</v>
      </c>
      <c r="B7131" s="142" t="s">
        <v>22502</v>
      </c>
      <c r="C7131" s="143">
        <v>314</v>
      </c>
      <c r="D7131" s="143">
        <v>5</v>
      </c>
      <c r="E7131" s="144">
        <v>1074.6600000000001</v>
      </c>
      <c r="F7131" s="144">
        <v>372.91</v>
      </c>
      <c r="G7131" s="144">
        <v>420.82</v>
      </c>
      <c r="H7131" s="144">
        <v>114.38</v>
      </c>
      <c r="I7131" s="144">
        <v>908.11</v>
      </c>
    </row>
    <row r="7132" spans="1:9" x14ac:dyDescent="0.2">
      <c r="A7132" s="141" t="s">
        <v>14262</v>
      </c>
      <c r="B7132" s="142" t="s">
        <v>22503</v>
      </c>
      <c r="C7132" s="143">
        <v>83</v>
      </c>
      <c r="D7132" s="143">
        <v>0</v>
      </c>
      <c r="E7132" s="144">
        <v>0</v>
      </c>
      <c r="F7132" s="144">
        <v>98.57</v>
      </c>
      <c r="G7132" s="144">
        <v>0</v>
      </c>
      <c r="H7132" s="144">
        <v>0</v>
      </c>
      <c r="I7132" s="144">
        <v>98.57</v>
      </c>
    </row>
    <row r="7133" spans="1:9" x14ac:dyDescent="0.2">
      <c r="A7133" s="141" t="s">
        <v>14264</v>
      </c>
      <c r="B7133" s="142" t="s">
        <v>22504</v>
      </c>
      <c r="C7133" s="143">
        <v>147</v>
      </c>
      <c r="D7133" s="143">
        <v>2</v>
      </c>
      <c r="E7133" s="144">
        <v>168.64</v>
      </c>
      <c r="F7133" s="144">
        <v>174.58</v>
      </c>
      <c r="G7133" s="144">
        <v>168.33</v>
      </c>
      <c r="H7133" s="144">
        <v>17.95</v>
      </c>
      <c r="I7133" s="144">
        <v>360.86</v>
      </c>
    </row>
    <row r="7134" spans="1:9" x14ac:dyDescent="0.2">
      <c r="A7134" s="141" t="s">
        <v>14266</v>
      </c>
      <c r="B7134" s="142" t="s">
        <v>22505</v>
      </c>
      <c r="C7134" s="143">
        <v>109</v>
      </c>
      <c r="D7134" s="143">
        <v>0</v>
      </c>
      <c r="E7134" s="144">
        <v>0</v>
      </c>
      <c r="F7134" s="144">
        <v>129.44999999999999</v>
      </c>
      <c r="G7134" s="144">
        <v>0</v>
      </c>
      <c r="H7134" s="144">
        <v>0</v>
      </c>
      <c r="I7134" s="144">
        <v>129.44999999999999</v>
      </c>
    </row>
    <row r="7135" spans="1:9" x14ac:dyDescent="0.2">
      <c r="A7135" s="141" t="s">
        <v>14268</v>
      </c>
      <c r="B7135" s="142" t="s">
        <v>22506</v>
      </c>
      <c r="C7135" s="143">
        <v>332</v>
      </c>
      <c r="D7135" s="143">
        <v>5</v>
      </c>
      <c r="E7135" s="144">
        <v>16990.84</v>
      </c>
      <c r="F7135" s="144">
        <v>394.29</v>
      </c>
      <c r="G7135" s="144">
        <v>420.82</v>
      </c>
      <c r="H7135" s="144">
        <v>1808.49</v>
      </c>
      <c r="I7135" s="144">
        <v>2623.6</v>
      </c>
    </row>
    <row r="7136" spans="1:9" x14ac:dyDescent="0.2">
      <c r="A7136" s="141" t="s">
        <v>14270</v>
      </c>
      <c r="B7136" s="142" t="s">
        <v>22507</v>
      </c>
      <c r="C7136" s="143">
        <v>489</v>
      </c>
      <c r="D7136" s="143">
        <v>1</v>
      </c>
      <c r="E7136" s="144">
        <v>186.61</v>
      </c>
      <c r="F7136" s="144">
        <v>580.74</v>
      </c>
      <c r="G7136" s="144">
        <v>84.16</v>
      </c>
      <c r="H7136" s="144">
        <v>19.86</v>
      </c>
      <c r="I7136" s="144">
        <v>684.76</v>
      </c>
    </row>
    <row r="7137" spans="1:9" x14ac:dyDescent="0.2">
      <c r="A7137" s="141" t="s">
        <v>14272</v>
      </c>
      <c r="B7137" s="142" t="s">
        <v>22508</v>
      </c>
      <c r="C7137" s="143">
        <v>1136</v>
      </c>
      <c r="D7137" s="143">
        <v>3</v>
      </c>
      <c r="E7137" s="144">
        <v>2257.6</v>
      </c>
      <c r="F7137" s="144">
        <v>1349.12</v>
      </c>
      <c r="G7137" s="144">
        <v>252.49</v>
      </c>
      <c r="H7137" s="144">
        <v>240.3</v>
      </c>
      <c r="I7137" s="144">
        <v>1841.91</v>
      </c>
    </row>
    <row r="7138" spans="1:9" x14ac:dyDescent="0.2">
      <c r="A7138" s="141" t="s">
        <v>14274</v>
      </c>
      <c r="B7138" s="142" t="s">
        <v>22509</v>
      </c>
      <c r="C7138" s="143">
        <v>494</v>
      </c>
      <c r="D7138" s="143">
        <v>6</v>
      </c>
      <c r="E7138" s="144">
        <v>2598.5</v>
      </c>
      <c r="F7138" s="144">
        <v>586.67999999999995</v>
      </c>
      <c r="G7138" s="144">
        <v>504.98</v>
      </c>
      <c r="H7138" s="144">
        <v>276.58</v>
      </c>
      <c r="I7138" s="144">
        <v>1368.24</v>
      </c>
    </row>
    <row r="7139" spans="1:9" x14ac:dyDescent="0.2">
      <c r="A7139" s="141" t="s">
        <v>14276</v>
      </c>
      <c r="B7139" s="142" t="s">
        <v>22510</v>
      </c>
      <c r="C7139" s="143">
        <v>350</v>
      </c>
      <c r="D7139" s="143">
        <v>1</v>
      </c>
      <c r="E7139" s="144">
        <v>186.61</v>
      </c>
      <c r="F7139" s="144">
        <v>415.66</v>
      </c>
      <c r="G7139" s="144">
        <v>84.16</v>
      </c>
      <c r="H7139" s="144">
        <v>19.86</v>
      </c>
      <c r="I7139" s="144">
        <v>519.67999999999995</v>
      </c>
    </row>
    <row r="7140" spans="1:9" x14ac:dyDescent="0.2">
      <c r="A7140" s="141" t="s">
        <v>14278</v>
      </c>
      <c r="B7140" s="142" t="s">
        <v>22511</v>
      </c>
      <c r="C7140" s="143">
        <v>441</v>
      </c>
      <c r="D7140" s="143">
        <v>4</v>
      </c>
      <c r="E7140" s="144">
        <v>43347.54</v>
      </c>
      <c r="F7140" s="144">
        <v>523.74</v>
      </c>
      <c r="G7140" s="144">
        <v>336.66</v>
      </c>
      <c r="H7140" s="144">
        <v>4613.88</v>
      </c>
      <c r="I7140" s="144">
        <v>5474.28</v>
      </c>
    </row>
    <row r="7141" spans="1:9" x14ac:dyDescent="0.2">
      <c r="A7141" s="141" t="s">
        <v>14280</v>
      </c>
      <c r="B7141" s="142" t="s">
        <v>22512</v>
      </c>
      <c r="C7141" s="143">
        <v>317</v>
      </c>
      <c r="D7141" s="143">
        <v>1</v>
      </c>
      <c r="E7141" s="144">
        <v>528.74</v>
      </c>
      <c r="F7141" s="144">
        <v>376.47</v>
      </c>
      <c r="G7141" s="144">
        <v>84.16</v>
      </c>
      <c r="H7141" s="144">
        <v>56.28</v>
      </c>
      <c r="I7141" s="144">
        <v>516.91</v>
      </c>
    </row>
    <row r="7142" spans="1:9" x14ac:dyDescent="0.2">
      <c r="A7142" s="141" t="s">
        <v>14282</v>
      </c>
      <c r="B7142" s="142" t="s">
        <v>21607</v>
      </c>
      <c r="C7142" s="143">
        <v>744</v>
      </c>
      <c r="D7142" s="143">
        <v>4</v>
      </c>
      <c r="E7142" s="144">
        <v>56589.39</v>
      </c>
      <c r="F7142" s="144">
        <v>883.58</v>
      </c>
      <c r="G7142" s="144">
        <v>336.66</v>
      </c>
      <c r="H7142" s="144">
        <v>6023.33</v>
      </c>
      <c r="I7142" s="144">
        <v>7243.57</v>
      </c>
    </row>
    <row r="7143" spans="1:9" x14ac:dyDescent="0.2">
      <c r="A7143" s="141" t="s">
        <v>14283</v>
      </c>
      <c r="B7143" s="142" t="s">
        <v>22513</v>
      </c>
      <c r="C7143" s="143">
        <v>124</v>
      </c>
      <c r="D7143" s="143">
        <v>0</v>
      </c>
      <c r="E7143" s="144">
        <v>0</v>
      </c>
      <c r="F7143" s="144">
        <v>147.26</v>
      </c>
      <c r="G7143" s="144">
        <v>0</v>
      </c>
      <c r="H7143" s="144">
        <v>0</v>
      </c>
      <c r="I7143" s="144">
        <v>147.26</v>
      </c>
    </row>
    <row r="7144" spans="1:9" x14ac:dyDescent="0.2">
      <c r="A7144" s="141" t="s">
        <v>14285</v>
      </c>
      <c r="B7144" s="142" t="s">
        <v>22514</v>
      </c>
      <c r="C7144" s="143">
        <v>362</v>
      </c>
      <c r="D7144" s="143">
        <v>9</v>
      </c>
      <c r="E7144" s="144">
        <v>13023.6</v>
      </c>
      <c r="F7144" s="144">
        <v>429.91</v>
      </c>
      <c r="G7144" s="144">
        <v>757.47</v>
      </c>
      <c r="H7144" s="144">
        <v>1386.22</v>
      </c>
      <c r="I7144" s="144">
        <v>2573.6</v>
      </c>
    </row>
    <row r="7145" spans="1:9" x14ac:dyDescent="0.2">
      <c r="A7145" s="141" t="s">
        <v>14287</v>
      </c>
      <c r="B7145" s="142" t="s">
        <v>22515</v>
      </c>
      <c r="C7145" s="143">
        <v>159</v>
      </c>
      <c r="D7145" s="143">
        <v>1</v>
      </c>
      <c r="E7145" s="144">
        <v>217.72</v>
      </c>
      <c r="F7145" s="144">
        <v>188.83</v>
      </c>
      <c r="G7145" s="144">
        <v>84.16</v>
      </c>
      <c r="H7145" s="144">
        <v>23.18</v>
      </c>
      <c r="I7145" s="144">
        <v>296.17</v>
      </c>
    </row>
    <row r="7146" spans="1:9" x14ac:dyDescent="0.2">
      <c r="A7146" s="141" t="s">
        <v>14289</v>
      </c>
      <c r="B7146" s="142" t="s">
        <v>22516</v>
      </c>
      <c r="C7146" s="143">
        <v>142</v>
      </c>
      <c r="D7146" s="143">
        <v>0</v>
      </c>
      <c r="E7146" s="144">
        <v>0</v>
      </c>
      <c r="F7146" s="144">
        <v>168.64</v>
      </c>
      <c r="G7146" s="144">
        <v>0</v>
      </c>
      <c r="H7146" s="144">
        <v>0</v>
      </c>
      <c r="I7146" s="144">
        <v>168.64</v>
      </c>
    </row>
    <row r="7147" spans="1:9" x14ac:dyDescent="0.2">
      <c r="A7147" s="141" t="s">
        <v>14291</v>
      </c>
      <c r="B7147" s="142" t="s">
        <v>22517</v>
      </c>
      <c r="C7147" s="143">
        <v>103</v>
      </c>
      <c r="D7147" s="143">
        <v>2</v>
      </c>
      <c r="E7147" s="144">
        <v>1735.73</v>
      </c>
      <c r="F7147" s="144">
        <v>122.32</v>
      </c>
      <c r="G7147" s="144">
        <v>168.33</v>
      </c>
      <c r="H7147" s="144">
        <v>184.75</v>
      </c>
      <c r="I7147" s="144">
        <v>475.4</v>
      </c>
    </row>
    <row r="7148" spans="1:9" x14ac:dyDescent="0.2">
      <c r="A7148" s="141" t="s">
        <v>14293</v>
      </c>
      <c r="B7148" s="142" t="s">
        <v>22518</v>
      </c>
      <c r="C7148" s="143">
        <v>667</v>
      </c>
      <c r="D7148" s="143">
        <v>7</v>
      </c>
      <c r="E7148" s="144">
        <v>3200.88</v>
      </c>
      <c r="F7148" s="144">
        <v>792.14</v>
      </c>
      <c r="G7148" s="144">
        <v>589.14</v>
      </c>
      <c r="H7148" s="144">
        <v>340.7</v>
      </c>
      <c r="I7148" s="144">
        <v>1721.98</v>
      </c>
    </row>
    <row r="7149" spans="1:9" x14ac:dyDescent="0.2">
      <c r="A7149" s="141" t="s">
        <v>14295</v>
      </c>
      <c r="B7149" s="142" t="s">
        <v>22519</v>
      </c>
      <c r="C7149" s="143">
        <v>1608</v>
      </c>
      <c r="D7149" s="143">
        <v>25</v>
      </c>
      <c r="E7149" s="144">
        <v>13195.62</v>
      </c>
      <c r="F7149" s="144">
        <v>1909.67</v>
      </c>
      <c r="G7149" s="144">
        <v>2104.1</v>
      </c>
      <c r="H7149" s="144">
        <v>1404.53</v>
      </c>
      <c r="I7149" s="144">
        <v>5418.3</v>
      </c>
    </row>
    <row r="7150" spans="1:9" x14ac:dyDescent="0.2">
      <c r="A7150" s="141" t="s">
        <v>14297</v>
      </c>
      <c r="B7150" s="142" t="s">
        <v>22520</v>
      </c>
      <c r="C7150" s="143">
        <v>372</v>
      </c>
      <c r="D7150" s="143">
        <v>5</v>
      </c>
      <c r="E7150" s="144">
        <v>1930.92</v>
      </c>
      <c r="F7150" s="144">
        <v>441.79</v>
      </c>
      <c r="G7150" s="144">
        <v>420.82</v>
      </c>
      <c r="H7150" s="144">
        <v>205.53</v>
      </c>
      <c r="I7150" s="144">
        <v>1068.1400000000001</v>
      </c>
    </row>
    <row r="7151" spans="1:9" x14ac:dyDescent="0.2">
      <c r="A7151" s="141" t="s">
        <v>14299</v>
      </c>
      <c r="B7151" s="142" t="s">
        <v>22521</v>
      </c>
      <c r="C7151" s="143">
        <v>44</v>
      </c>
      <c r="D7151" s="143">
        <v>0</v>
      </c>
      <c r="E7151" s="144">
        <v>0</v>
      </c>
      <c r="F7151" s="144">
        <v>52.26</v>
      </c>
      <c r="G7151" s="144">
        <v>0</v>
      </c>
      <c r="H7151" s="144">
        <v>0</v>
      </c>
      <c r="I7151" s="144">
        <v>52.26</v>
      </c>
    </row>
    <row r="7152" spans="1:9" x14ac:dyDescent="0.2">
      <c r="A7152" s="141" t="s">
        <v>14301</v>
      </c>
      <c r="B7152" s="142" t="s">
        <v>22522</v>
      </c>
      <c r="C7152" s="143">
        <v>278</v>
      </c>
      <c r="D7152" s="143">
        <v>3</v>
      </c>
      <c r="E7152" s="144">
        <v>501.05</v>
      </c>
      <c r="F7152" s="144">
        <v>330.15</v>
      </c>
      <c r="G7152" s="144">
        <v>252.49</v>
      </c>
      <c r="H7152" s="144">
        <v>53.33</v>
      </c>
      <c r="I7152" s="144">
        <v>635.97</v>
      </c>
    </row>
    <row r="7153" spans="1:9" x14ac:dyDescent="0.2">
      <c r="A7153" s="141" t="s">
        <v>14303</v>
      </c>
      <c r="B7153" s="142" t="s">
        <v>22523</v>
      </c>
      <c r="C7153" s="143">
        <v>960</v>
      </c>
      <c r="D7153" s="143">
        <v>14</v>
      </c>
      <c r="E7153" s="144">
        <v>28583.16</v>
      </c>
      <c r="F7153" s="144">
        <v>1140.0999999999999</v>
      </c>
      <c r="G7153" s="144">
        <v>1178.3</v>
      </c>
      <c r="H7153" s="144">
        <v>3042.37</v>
      </c>
      <c r="I7153" s="144">
        <v>5360.77</v>
      </c>
    </row>
    <row r="7154" spans="1:9" x14ac:dyDescent="0.2">
      <c r="A7154" s="141" t="s">
        <v>14305</v>
      </c>
      <c r="B7154" s="142" t="s">
        <v>22524</v>
      </c>
      <c r="C7154" s="143">
        <v>109</v>
      </c>
      <c r="D7154" s="143">
        <v>0</v>
      </c>
      <c r="E7154" s="144">
        <v>0</v>
      </c>
      <c r="F7154" s="144">
        <v>129.44999999999999</v>
      </c>
      <c r="G7154" s="144">
        <v>0</v>
      </c>
      <c r="H7154" s="144">
        <v>0</v>
      </c>
      <c r="I7154" s="144">
        <v>129.44999999999999</v>
      </c>
    </row>
    <row r="7155" spans="1:9" x14ac:dyDescent="0.2">
      <c r="A7155" s="141" t="s">
        <v>14307</v>
      </c>
      <c r="B7155" s="142" t="s">
        <v>22525</v>
      </c>
      <c r="C7155" s="143">
        <v>464</v>
      </c>
      <c r="D7155" s="143">
        <v>0</v>
      </c>
      <c r="E7155" s="144">
        <v>0</v>
      </c>
      <c r="F7155" s="144">
        <v>551.04999999999995</v>
      </c>
      <c r="G7155" s="144">
        <v>0</v>
      </c>
      <c r="H7155" s="144">
        <v>0</v>
      </c>
      <c r="I7155" s="144">
        <v>551.04999999999995</v>
      </c>
    </row>
    <row r="7156" spans="1:9" x14ac:dyDescent="0.2">
      <c r="A7156" s="141" t="s">
        <v>14309</v>
      </c>
      <c r="B7156" s="142" t="s">
        <v>22526</v>
      </c>
      <c r="C7156" s="143">
        <v>93</v>
      </c>
      <c r="D7156" s="143">
        <v>0</v>
      </c>
      <c r="E7156" s="144">
        <v>0</v>
      </c>
      <c r="F7156" s="144">
        <v>110.45</v>
      </c>
      <c r="G7156" s="144">
        <v>0</v>
      </c>
      <c r="H7156" s="144">
        <v>0</v>
      </c>
      <c r="I7156" s="144">
        <v>110.45</v>
      </c>
    </row>
    <row r="7157" spans="1:9" x14ac:dyDescent="0.2">
      <c r="A7157" s="141" t="s">
        <v>14311</v>
      </c>
      <c r="B7157" s="142" t="s">
        <v>22527</v>
      </c>
      <c r="C7157" s="143">
        <v>204</v>
      </c>
      <c r="D7157" s="143">
        <v>2</v>
      </c>
      <c r="E7157" s="144">
        <v>484.33</v>
      </c>
      <c r="F7157" s="144">
        <v>242.27</v>
      </c>
      <c r="G7157" s="144">
        <v>168.33</v>
      </c>
      <c r="H7157" s="144">
        <v>51.55</v>
      </c>
      <c r="I7157" s="144">
        <v>462.15</v>
      </c>
    </row>
    <row r="7158" spans="1:9" x14ac:dyDescent="0.2">
      <c r="A7158" s="141" t="s">
        <v>14313</v>
      </c>
      <c r="B7158" s="142" t="s">
        <v>22528</v>
      </c>
      <c r="C7158" s="143">
        <v>265</v>
      </c>
      <c r="D7158" s="143">
        <v>10</v>
      </c>
      <c r="E7158" s="144">
        <v>2552.67</v>
      </c>
      <c r="F7158" s="144">
        <v>314.72000000000003</v>
      </c>
      <c r="G7158" s="144">
        <v>841.64</v>
      </c>
      <c r="H7158" s="144">
        <v>271.7</v>
      </c>
      <c r="I7158" s="144">
        <v>1428.06</v>
      </c>
    </row>
    <row r="7159" spans="1:9" x14ac:dyDescent="0.2">
      <c r="A7159" s="141" t="s">
        <v>14315</v>
      </c>
      <c r="B7159" s="142" t="s">
        <v>22529</v>
      </c>
      <c r="C7159" s="143">
        <v>117</v>
      </c>
      <c r="D7159" s="143">
        <v>1</v>
      </c>
      <c r="E7159" s="144">
        <v>541.58000000000004</v>
      </c>
      <c r="F7159" s="144">
        <v>138.94999999999999</v>
      </c>
      <c r="G7159" s="144">
        <v>84.16</v>
      </c>
      <c r="H7159" s="144">
        <v>57.65</v>
      </c>
      <c r="I7159" s="144">
        <v>280.76</v>
      </c>
    </row>
    <row r="7160" spans="1:9" x14ac:dyDescent="0.2">
      <c r="A7160" s="141" t="s">
        <v>14317</v>
      </c>
      <c r="B7160" s="142" t="s">
        <v>22530</v>
      </c>
      <c r="C7160" s="143">
        <v>321</v>
      </c>
      <c r="D7160" s="143">
        <v>0</v>
      </c>
      <c r="E7160" s="144">
        <v>0</v>
      </c>
      <c r="F7160" s="144">
        <v>381.22</v>
      </c>
      <c r="G7160" s="144">
        <v>0</v>
      </c>
      <c r="H7160" s="144">
        <v>0</v>
      </c>
      <c r="I7160" s="144">
        <v>381.22</v>
      </c>
    </row>
    <row r="7161" spans="1:9" x14ac:dyDescent="0.2">
      <c r="A7161" s="141" t="s">
        <v>14319</v>
      </c>
      <c r="B7161" s="142" t="s">
        <v>22531</v>
      </c>
      <c r="C7161" s="143">
        <v>214</v>
      </c>
      <c r="D7161" s="143">
        <v>3</v>
      </c>
      <c r="E7161" s="144">
        <v>40503.440000000002</v>
      </c>
      <c r="F7161" s="144">
        <v>254.15</v>
      </c>
      <c r="G7161" s="144">
        <v>252.49</v>
      </c>
      <c r="H7161" s="144">
        <v>4311.1499999999996</v>
      </c>
      <c r="I7161" s="144">
        <v>4817.79</v>
      </c>
    </row>
    <row r="7162" spans="1:9" x14ac:dyDescent="0.2">
      <c r="A7162" s="141" t="s">
        <v>14321</v>
      </c>
      <c r="B7162" s="142" t="s">
        <v>22532</v>
      </c>
      <c r="C7162" s="143">
        <v>304</v>
      </c>
      <c r="D7162" s="143">
        <v>2</v>
      </c>
      <c r="E7162" s="144">
        <v>763.58</v>
      </c>
      <c r="F7162" s="144">
        <v>361.03</v>
      </c>
      <c r="G7162" s="144">
        <v>168.33</v>
      </c>
      <c r="H7162" s="144">
        <v>81.27</v>
      </c>
      <c r="I7162" s="144">
        <v>610.63</v>
      </c>
    </row>
    <row r="7163" spans="1:9" x14ac:dyDescent="0.2">
      <c r="A7163" s="141" t="s">
        <v>14323</v>
      </c>
      <c r="B7163" s="142" t="s">
        <v>22533</v>
      </c>
      <c r="C7163" s="143">
        <v>149</v>
      </c>
      <c r="D7163" s="143">
        <v>1</v>
      </c>
      <c r="E7163" s="144">
        <v>192.13</v>
      </c>
      <c r="F7163" s="144">
        <v>176.95</v>
      </c>
      <c r="G7163" s="144">
        <v>84.16</v>
      </c>
      <c r="H7163" s="144">
        <v>20.45</v>
      </c>
      <c r="I7163" s="144">
        <v>281.56</v>
      </c>
    </row>
    <row r="7164" spans="1:9" x14ac:dyDescent="0.2">
      <c r="A7164" s="141" t="s">
        <v>14325</v>
      </c>
      <c r="B7164" s="142" t="s">
        <v>22534</v>
      </c>
      <c r="C7164" s="143">
        <v>70</v>
      </c>
      <c r="D7164" s="143">
        <v>1</v>
      </c>
      <c r="E7164" s="144">
        <v>98.47</v>
      </c>
      <c r="F7164" s="144">
        <v>83.14</v>
      </c>
      <c r="G7164" s="144">
        <v>84.16</v>
      </c>
      <c r="H7164" s="144">
        <v>10.48</v>
      </c>
      <c r="I7164" s="144">
        <v>177.78</v>
      </c>
    </row>
    <row r="7165" spans="1:9" x14ac:dyDescent="0.2">
      <c r="A7165" s="141" t="s">
        <v>14327</v>
      </c>
      <c r="B7165" s="142" t="s">
        <v>22535</v>
      </c>
      <c r="C7165" s="143">
        <v>208</v>
      </c>
      <c r="D7165" s="143">
        <v>0</v>
      </c>
      <c r="E7165" s="144">
        <v>0</v>
      </c>
      <c r="F7165" s="144">
        <v>247.02</v>
      </c>
      <c r="G7165" s="144">
        <v>0</v>
      </c>
      <c r="H7165" s="144">
        <v>0</v>
      </c>
      <c r="I7165" s="144">
        <v>247.02</v>
      </c>
    </row>
    <row r="7166" spans="1:9" x14ac:dyDescent="0.2">
      <c r="A7166" s="141" t="s">
        <v>14329</v>
      </c>
      <c r="B7166" s="142" t="s">
        <v>22536</v>
      </c>
      <c r="C7166" s="143">
        <v>90</v>
      </c>
      <c r="D7166" s="143">
        <v>1</v>
      </c>
      <c r="E7166" s="144">
        <v>23367.37</v>
      </c>
      <c r="F7166" s="144">
        <v>106.89</v>
      </c>
      <c r="G7166" s="144">
        <v>84.16</v>
      </c>
      <c r="H7166" s="144">
        <v>2487.21</v>
      </c>
      <c r="I7166" s="144">
        <v>2678.26</v>
      </c>
    </row>
    <row r="7167" spans="1:9" x14ac:dyDescent="0.2">
      <c r="A7167" s="141" t="s">
        <v>14331</v>
      </c>
      <c r="B7167" s="142" t="s">
        <v>22537</v>
      </c>
      <c r="C7167" s="143">
        <v>306</v>
      </c>
      <c r="D7167" s="143">
        <v>20</v>
      </c>
      <c r="E7167" s="144">
        <v>146227.46</v>
      </c>
      <c r="F7167" s="144">
        <v>363.41</v>
      </c>
      <c r="G7167" s="144">
        <v>1683.28</v>
      </c>
      <c r="H7167" s="144">
        <v>15564.34</v>
      </c>
      <c r="I7167" s="144">
        <v>17611.03</v>
      </c>
    </row>
    <row r="7168" spans="1:9" x14ac:dyDescent="0.2">
      <c r="A7168" s="141" t="s">
        <v>14333</v>
      </c>
      <c r="B7168" s="142" t="s">
        <v>22538</v>
      </c>
      <c r="C7168" s="143">
        <v>145</v>
      </c>
      <c r="D7168" s="143">
        <v>0</v>
      </c>
      <c r="E7168" s="144">
        <v>0</v>
      </c>
      <c r="F7168" s="144">
        <v>172.2</v>
      </c>
      <c r="G7168" s="144">
        <v>0</v>
      </c>
      <c r="H7168" s="144">
        <v>0</v>
      </c>
      <c r="I7168" s="144">
        <v>172.2</v>
      </c>
    </row>
    <row r="7169" spans="1:9" x14ac:dyDescent="0.2">
      <c r="A7169" s="141" t="s">
        <v>14335</v>
      </c>
      <c r="B7169" s="142" t="s">
        <v>22539</v>
      </c>
      <c r="C7169" s="143">
        <v>177</v>
      </c>
      <c r="D7169" s="143">
        <v>0</v>
      </c>
      <c r="E7169" s="144">
        <v>0</v>
      </c>
      <c r="F7169" s="144">
        <v>210.21</v>
      </c>
      <c r="G7169" s="144">
        <v>0</v>
      </c>
      <c r="H7169" s="144">
        <v>0</v>
      </c>
      <c r="I7169" s="144">
        <v>210.21</v>
      </c>
    </row>
    <row r="7170" spans="1:9" x14ac:dyDescent="0.2">
      <c r="A7170" s="141" t="s">
        <v>14337</v>
      </c>
      <c r="B7170" s="142" t="s">
        <v>22540</v>
      </c>
      <c r="C7170" s="143">
        <v>455</v>
      </c>
      <c r="D7170" s="143">
        <v>3</v>
      </c>
      <c r="E7170" s="144">
        <v>651.5</v>
      </c>
      <c r="F7170" s="144">
        <v>540.36</v>
      </c>
      <c r="G7170" s="144">
        <v>252.49</v>
      </c>
      <c r="H7170" s="144">
        <v>69.34</v>
      </c>
      <c r="I7170" s="144">
        <v>862.19</v>
      </c>
    </row>
    <row r="7171" spans="1:9" x14ac:dyDescent="0.2">
      <c r="A7171" s="141" t="s">
        <v>14339</v>
      </c>
      <c r="B7171" s="142" t="s">
        <v>22541</v>
      </c>
      <c r="C7171" s="143">
        <v>298</v>
      </c>
      <c r="D7171" s="143">
        <v>2</v>
      </c>
      <c r="E7171" s="144">
        <v>471.42</v>
      </c>
      <c r="F7171" s="144">
        <v>353.9</v>
      </c>
      <c r="G7171" s="144">
        <v>168.33</v>
      </c>
      <c r="H7171" s="144">
        <v>50.18</v>
      </c>
      <c r="I7171" s="144">
        <v>572.41</v>
      </c>
    </row>
    <row r="7172" spans="1:9" x14ac:dyDescent="0.2">
      <c r="A7172" s="141" t="s">
        <v>14341</v>
      </c>
      <c r="B7172" s="142" t="s">
        <v>22542</v>
      </c>
      <c r="C7172" s="143">
        <v>140</v>
      </c>
      <c r="D7172" s="143">
        <v>0</v>
      </c>
      <c r="E7172" s="144">
        <v>0</v>
      </c>
      <c r="F7172" s="144">
        <v>166.26</v>
      </c>
      <c r="G7172" s="144">
        <v>0</v>
      </c>
      <c r="H7172" s="144">
        <v>0</v>
      </c>
      <c r="I7172" s="144">
        <v>166.26</v>
      </c>
    </row>
    <row r="7173" spans="1:9" x14ac:dyDescent="0.2">
      <c r="A7173" s="141" t="s">
        <v>14343</v>
      </c>
      <c r="B7173" s="142" t="s">
        <v>22543</v>
      </c>
      <c r="C7173" s="143">
        <v>117</v>
      </c>
      <c r="D7173" s="143">
        <v>8</v>
      </c>
      <c r="E7173" s="144">
        <v>1563.82</v>
      </c>
      <c r="F7173" s="144">
        <v>138.94999999999999</v>
      </c>
      <c r="G7173" s="144">
        <v>673.31</v>
      </c>
      <c r="H7173" s="144">
        <v>166.45</v>
      </c>
      <c r="I7173" s="144">
        <v>978.71</v>
      </c>
    </row>
    <row r="7174" spans="1:9" x14ac:dyDescent="0.2">
      <c r="A7174" s="141" t="s">
        <v>14345</v>
      </c>
      <c r="B7174" s="142" t="s">
        <v>22544</v>
      </c>
      <c r="C7174" s="143">
        <v>448</v>
      </c>
      <c r="D7174" s="143">
        <v>11</v>
      </c>
      <c r="E7174" s="144">
        <v>3134.16</v>
      </c>
      <c r="F7174" s="144">
        <v>532.04999999999995</v>
      </c>
      <c r="G7174" s="144">
        <v>925.8</v>
      </c>
      <c r="H7174" s="144">
        <v>333.6</v>
      </c>
      <c r="I7174" s="144">
        <v>1791.45</v>
      </c>
    </row>
    <row r="7175" spans="1:9" x14ac:dyDescent="0.2">
      <c r="A7175" s="141" t="s">
        <v>14347</v>
      </c>
      <c r="B7175" s="142" t="s">
        <v>22545</v>
      </c>
      <c r="C7175" s="143">
        <v>627</v>
      </c>
      <c r="D7175" s="143">
        <v>3</v>
      </c>
      <c r="E7175" s="144">
        <v>930.04</v>
      </c>
      <c r="F7175" s="144">
        <v>744.63</v>
      </c>
      <c r="G7175" s="144">
        <v>252.49</v>
      </c>
      <c r="H7175" s="144">
        <v>98.99</v>
      </c>
      <c r="I7175" s="144">
        <v>1096.1099999999999</v>
      </c>
    </row>
    <row r="7176" spans="1:9" x14ac:dyDescent="0.2">
      <c r="A7176" s="141" t="s">
        <v>14349</v>
      </c>
      <c r="B7176" s="142" t="s">
        <v>22546</v>
      </c>
      <c r="C7176" s="143">
        <v>346</v>
      </c>
      <c r="D7176" s="143">
        <v>2</v>
      </c>
      <c r="E7176" s="144">
        <v>373.22</v>
      </c>
      <c r="F7176" s="144">
        <v>410.91</v>
      </c>
      <c r="G7176" s="144">
        <v>168.33</v>
      </c>
      <c r="H7176" s="144">
        <v>39.729999999999997</v>
      </c>
      <c r="I7176" s="144">
        <v>618.97</v>
      </c>
    </row>
    <row r="7177" spans="1:9" x14ac:dyDescent="0.2">
      <c r="A7177" s="141" t="s">
        <v>14351</v>
      </c>
      <c r="B7177" s="142" t="s">
        <v>22547</v>
      </c>
      <c r="C7177" s="143">
        <v>130</v>
      </c>
      <c r="D7177" s="143">
        <v>1</v>
      </c>
      <c r="E7177" s="144">
        <v>2307.89</v>
      </c>
      <c r="F7177" s="144">
        <v>154.38999999999999</v>
      </c>
      <c r="G7177" s="144">
        <v>84.16</v>
      </c>
      <c r="H7177" s="144">
        <v>245.65</v>
      </c>
      <c r="I7177" s="144">
        <v>484.2</v>
      </c>
    </row>
    <row r="7178" spans="1:9" x14ac:dyDescent="0.2">
      <c r="A7178" s="141" t="s">
        <v>14353</v>
      </c>
      <c r="B7178" s="142" t="s">
        <v>22548</v>
      </c>
      <c r="C7178" s="143">
        <v>125</v>
      </c>
      <c r="D7178" s="143">
        <v>0</v>
      </c>
      <c r="E7178" s="144">
        <v>0</v>
      </c>
      <c r="F7178" s="144">
        <v>148.44999999999999</v>
      </c>
      <c r="G7178" s="144">
        <v>0</v>
      </c>
      <c r="H7178" s="144">
        <v>0</v>
      </c>
      <c r="I7178" s="144">
        <v>148.44999999999999</v>
      </c>
    </row>
    <row r="7179" spans="1:9" x14ac:dyDescent="0.2">
      <c r="A7179" s="141" t="s">
        <v>14355</v>
      </c>
      <c r="B7179" s="142" t="s">
        <v>22549</v>
      </c>
      <c r="C7179" s="143">
        <v>164</v>
      </c>
      <c r="D7179" s="143">
        <v>0</v>
      </c>
      <c r="E7179" s="144">
        <v>0</v>
      </c>
      <c r="F7179" s="144">
        <v>194.77</v>
      </c>
      <c r="G7179" s="144">
        <v>0</v>
      </c>
      <c r="H7179" s="144">
        <v>0</v>
      </c>
      <c r="I7179" s="144">
        <v>194.77</v>
      </c>
    </row>
    <row r="7180" spans="1:9" x14ac:dyDescent="0.2">
      <c r="A7180" s="141" t="s">
        <v>14357</v>
      </c>
      <c r="B7180" s="142" t="s">
        <v>22550</v>
      </c>
      <c r="C7180" s="143">
        <v>39</v>
      </c>
      <c r="D7180" s="143">
        <v>2</v>
      </c>
      <c r="E7180" s="144">
        <v>348.34</v>
      </c>
      <c r="F7180" s="144">
        <v>46.32</v>
      </c>
      <c r="G7180" s="144">
        <v>168.33</v>
      </c>
      <c r="H7180" s="144">
        <v>37.08</v>
      </c>
      <c r="I7180" s="144">
        <v>251.73</v>
      </c>
    </row>
    <row r="7181" spans="1:9" x14ac:dyDescent="0.2">
      <c r="A7181" s="141" t="s">
        <v>14359</v>
      </c>
      <c r="B7181" s="142" t="s">
        <v>22551</v>
      </c>
      <c r="C7181" s="143">
        <v>176</v>
      </c>
      <c r="D7181" s="143">
        <v>0</v>
      </c>
      <c r="E7181" s="144">
        <v>0</v>
      </c>
      <c r="F7181" s="144">
        <v>209.02</v>
      </c>
      <c r="G7181" s="144">
        <v>0</v>
      </c>
      <c r="H7181" s="144">
        <v>0</v>
      </c>
      <c r="I7181" s="144">
        <v>209.02</v>
      </c>
    </row>
    <row r="7182" spans="1:9" x14ac:dyDescent="0.2">
      <c r="A7182" s="141" t="s">
        <v>14361</v>
      </c>
      <c r="B7182" s="142" t="s">
        <v>22552</v>
      </c>
      <c r="C7182" s="143">
        <v>360</v>
      </c>
      <c r="D7182" s="143">
        <v>1</v>
      </c>
      <c r="E7182" s="144">
        <v>568.14</v>
      </c>
      <c r="F7182" s="144">
        <v>427.54</v>
      </c>
      <c r="G7182" s="144">
        <v>84.16</v>
      </c>
      <c r="H7182" s="144">
        <v>60.47</v>
      </c>
      <c r="I7182" s="144">
        <v>572.16999999999996</v>
      </c>
    </row>
    <row r="7183" spans="1:9" x14ac:dyDescent="0.2">
      <c r="A7183" s="141" t="s">
        <v>14363</v>
      </c>
      <c r="B7183" s="142" t="s">
        <v>22553</v>
      </c>
      <c r="C7183" s="143">
        <v>443</v>
      </c>
      <c r="D7183" s="143">
        <v>2</v>
      </c>
      <c r="E7183" s="144">
        <v>327.67</v>
      </c>
      <c r="F7183" s="144">
        <v>526.11</v>
      </c>
      <c r="G7183" s="144">
        <v>168.33</v>
      </c>
      <c r="H7183" s="144">
        <v>34.880000000000003</v>
      </c>
      <c r="I7183" s="144">
        <v>729.32</v>
      </c>
    </row>
    <row r="7184" spans="1:9" x14ac:dyDescent="0.2">
      <c r="A7184" s="141" t="s">
        <v>14365</v>
      </c>
      <c r="B7184" s="142" t="s">
        <v>22554</v>
      </c>
      <c r="C7184" s="143">
        <v>208</v>
      </c>
      <c r="D7184" s="143">
        <v>0</v>
      </c>
      <c r="E7184" s="144">
        <v>0</v>
      </c>
      <c r="F7184" s="144">
        <v>247.02</v>
      </c>
      <c r="G7184" s="144">
        <v>0</v>
      </c>
      <c r="H7184" s="144">
        <v>0</v>
      </c>
      <c r="I7184" s="144">
        <v>247.02</v>
      </c>
    </row>
    <row r="7185" spans="1:9" x14ac:dyDescent="0.2">
      <c r="A7185" s="141" t="s">
        <v>14367</v>
      </c>
      <c r="B7185" s="142" t="s">
        <v>22555</v>
      </c>
      <c r="C7185" s="143">
        <v>239</v>
      </c>
      <c r="D7185" s="143">
        <v>5</v>
      </c>
      <c r="E7185" s="144">
        <v>350.3</v>
      </c>
      <c r="F7185" s="144">
        <v>283.83999999999997</v>
      </c>
      <c r="G7185" s="144">
        <v>420.82</v>
      </c>
      <c r="H7185" s="144">
        <v>37.29</v>
      </c>
      <c r="I7185" s="144">
        <v>741.95</v>
      </c>
    </row>
    <row r="7186" spans="1:9" x14ac:dyDescent="0.2">
      <c r="A7186" s="141" t="s">
        <v>14369</v>
      </c>
      <c r="B7186" s="142" t="s">
        <v>22556</v>
      </c>
      <c r="C7186" s="143">
        <v>46</v>
      </c>
      <c r="D7186" s="143">
        <v>0</v>
      </c>
      <c r="E7186" s="144">
        <v>0</v>
      </c>
      <c r="F7186" s="144">
        <v>54.63</v>
      </c>
      <c r="G7186" s="144">
        <v>0</v>
      </c>
      <c r="H7186" s="144">
        <v>0</v>
      </c>
      <c r="I7186" s="144">
        <v>54.63</v>
      </c>
    </row>
    <row r="7187" spans="1:9" x14ac:dyDescent="0.2">
      <c r="A7187" s="141" t="s">
        <v>14371</v>
      </c>
      <c r="B7187" s="142" t="s">
        <v>22557</v>
      </c>
      <c r="C7187" s="143">
        <v>407</v>
      </c>
      <c r="D7187" s="143">
        <v>12</v>
      </c>
      <c r="E7187" s="144">
        <v>50347.55</v>
      </c>
      <c r="F7187" s="144">
        <v>483.36</v>
      </c>
      <c r="G7187" s="144">
        <v>1009.97</v>
      </c>
      <c r="H7187" s="144">
        <v>5358.95</v>
      </c>
      <c r="I7187" s="144">
        <v>6852.28</v>
      </c>
    </row>
    <row r="7188" spans="1:9" x14ac:dyDescent="0.2">
      <c r="A7188" s="141" t="s">
        <v>14373</v>
      </c>
      <c r="B7188" s="142" t="s">
        <v>22558</v>
      </c>
      <c r="C7188" s="143">
        <v>971</v>
      </c>
      <c r="D7188" s="143">
        <v>18</v>
      </c>
      <c r="E7188" s="144">
        <v>9716.69</v>
      </c>
      <c r="F7188" s="144">
        <v>1153.17</v>
      </c>
      <c r="G7188" s="144">
        <v>1514.95</v>
      </c>
      <c r="H7188" s="144">
        <v>1034.24</v>
      </c>
      <c r="I7188" s="144">
        <v>3702.36</v>
      </c>
    </row>
    <row r="7189" spans="1:9" x14ac:dyDescent="0.2">
      <c r="A7189" s="141" t="s">
        <v>14375</v>
      </c>
      <c r="B7189" s="142" t="s">
        <v>22559</v>
      </c>
      <c r="C7189" s="143">
        <v>559</v>
      </c>
      <c r="D7189" s="143">
        <v>10</v>
      </c>
      <c r="E7189" s="144">
        <v>18508.919999999998</v>
      </c>
      <c r="F7189" s="144">
        <v>663.87</v>
      </c>
      <c r="G7189" s="144">
        <v>841.64</v>
      </c>
      <c r="H7189" s="144">
        <v>1970.07</v>
      </c>
      <c r="I7189" s="144">
        <v>3475.58</v>
      </c>
    </row>
    <row r="7190" spans="1:9" x14ac:dyDescent="0.2">
      <c r="A7190" s="141" t="s">
        <v>14377</v>
      </c>
      <c r="B7190" s="142" t="s">
        <v>22560</v>
      </c>
      <c r="C7190" s="143">
        <v>259</v>
      </c>
      <c r="D7190" s="143">
        <v>0</v>
      </c>
      <c r="E7190" s="144">
        <v>0</v>
      </c>
      <c r="F7190" s="144">
        <v>307.58999999999997</v>
      </c>
      <c r="G7190" s="144">
        <v>0</v>
      </c>
      <c r="H7190" s="144">
        <v>0</v>
      </c>
      <c r="I7190" s="144">
        <v>307.58999999999997</v>
      </c>
    </row>
    <row r="7191" spans="1:9" x14ac:dyDescent="0.2">
      <c r="A7191" s="141" t="s">
        <v>14379</v>
      </c>
      <c r="B7191" s="142" t="s">
        <v>22561</v>
      </c>
      <c r="C7191" s="143">
        <v>1740</v>
      </c>
      <c r="D7191" s="143">
        <v>20</v>
      </c>
      <c r="E7191" s="144">
        <v>6580.38</v>
      </c>
      <c r="F7191" s="144">
        <v>2066.44</v>
      </c>
      <c r="G7191" s="144">
        <v>1683.28</v>
      </c>
      <c r="H7191" s="144">
        <v>700.41</v>
      </c>
      <c r="I7191" s="144">
        <v>4450.13</v>
      </c>
    </row>
    <row r="7192" spans="1:9" x14ac:dyDescent="0.2">
      <c r="A7192" s="141" t="s">
        <v>14381</v>
      </c>
      <c r="B7192" s="142" t="s">
        <v>22562</v>
      </c>
      <c r="C7192" s="143">
        <v>283</v>
      </c>
      <c r="D7192" s="143">
        <v>0</v>
      </c>
      <c r="E7192" s="144">
        <v>0</v>
      </c>
      <c r="F7192" s="144">
        <v>336.1</v>
      </c>
      <c r="G7192" s="144">
        <v>0</v>
      </c>
      <c r="H7192" s="144">
        <v>0</v>
      </c>
      <c r="I7192" s="144">
        <v>336.1</v>
      </c>
    </row>
    <row r="7193" spans="1:9" x14ac:dyDescent="0.2">
      <c r="A7193" s="141" t="s">
        <v>14383</v>
      </c>
      <c r="B7193" s="142" t="s">
        <v>22563</v>
      </c>
      <c r="C7193" s="143">
        <v>3030</v>
      </c>
      <c r="D7193" s="143">
        <v>25</v>
      </c>
      <c r="E7193" s="144">
        <v>9764.99</v>
      </c>
      <c r="F7193" s="144">
        <v>3598.46</v>
      </c>
      <c r="G7193" s="144">
        <v>2104.1</v>
      </c>
      <c r="H7193" s="144">
        <v>1039.3800000000001</v>
      </c>
      <c r="I7193" s="144">
        <v>6741.94</v>
      </c>
    </row>
    <row r="7194" spans="1:9" x14ac:dyDescent="0.2">
      <c r="A7194" s="141" t="s">
        <v>14385</v>
      </c>
      <c r="B7194" s="142" t="s">
        <v>22564</v>
      </c>
      <c r="C7194" s="143">
        <v>570</v>
      </c>
      <c r="D7194" s="143">
        <v>3</v>
      </c>
      <c r="E7194" s="144">
        <v>839.8</v>
      </c>
      <c r="F7194" s="144">
        <v>676.94</v>
      </c>
      <c r="G7194" s="144">
        <v>252.49</v>
      </c>
      <c r="H7194" s="144">
        <v>89.38</v>
      </c>
      <c r="I7194" s="144">
        <v>1018.81</v>
      </c>
    </row>
    <row r="7195" spans="1:9" x14ac:dyDescent="0.2">
      <c r="A7195" s="141" t="s">
        <v>14387</v>
      </c>
      <c r="B7195" s="142" t="s">
        <v>22565</v>
      </c>
      <c r="C7195" s="143">
        <v>940</v>
      </c>
      <c r="D7195" s="143">
        <v>10</v>
      </c>
      <c r="E7195" s="144">
        <v>7909.44</v>
      </c>
      <c r="F7195" s="144">
        <v>1116.3499999999999</v>
      </c>
      <c r="G7195" s="144">
        <v>841.64</v>
      </c>
      <c r="H7195" s="144">
        <v>841.87</v>
      </c>
      <c r="I7195" s="144">
        <v>2799.86</v>
      </c>
    </row>
    <row r="7196" spans="1:9" x14ac:dyDescent="0.2">
      <c r="A7196" s="141" t="s">
        <v>14389</v>
      </c>
      <c r="B7196" s="142" t="s">
        <v>22566</v>
      </c>
      <c r="C7196" s="143">
        <v>155</v>
      </c>
      <c r="D7196" s="143">
        <v>2</v>
      </c>
      <c r="E7196" s="144">
        <v>391.68</v>
      </c>
      <c r="F7196" s="144">
        <v>184.08</v>
      </c>
      <c r="G7196" s="144">
        <v>168.33</v>
      </c>
      <c r="H7196" s="144">
        <v>41.69</v>
      </c>
      <c r="I7196" s="144">
        <v>394.1</v>
      </c>
    </row>
    <row r="7197" spans="1:9" x14ac:dyDescent="0.2">
      <c r="A7197" s="141" t="s">
        <v>14391</v>
      </c>
      <c r="B7197" s="142" t="s">
        <v>22567</v>
      </c>
      <c r="C7197" s="143">
        <v>232</v>
      </c>
      <c r="D7197" s="143">
        <v>4</v>
      </c>
      <c r="E7197" s="144">
        <v>809.64</v>
      </c>
      <c r="F7197" s="144">
        <v>275.52999999999997</v>
      </c>
      <c r="G7197" s="144">
        <v>336.66</v>
      </c>
      <c r="H7197" s="144">
        <v>86.18</v>
      </c>
      <c r="I7197" s="144">
        <v>698.37</v>
      </c>
    </row>
    <row r="7198" spans="1:9" x14ac:dyDescent="0.2">
      <c r="A7198" s="141" t="s">
        <v>14393</v>
      </c>
      <c r="B7198" s="142" t="s">
        <v>22568</v>
      </c>
      <c r="C7198" s="143">
        <v>334</v>
      </c>
      <c r="D7198" s="143">
        <v>3</v>
      </c>
      <c r="E7198" s="144">
        <v>489.92</v>
      </c>
      <c r="F7198" s="144">
        <v>396.66</v>
      </c>
      <c r="G7198" s="144">
        <v>252.49</v>
      </c>
      <c r="H7198" s="144">
        <v>52.14</v>
      </c>
      <c r="I7198" s="144">
        <v>701.29</v>
      </c>
    </row>
    <row r="7199" spans="1:9" x14ac:dyDescent="0.2">
      <c r="A7199" s="141" t="s">
        <v>14395</v>
      </c>
      <c r="B7199" s="142" t="s">
        <v>22569</v>
      </c>
      <c r="C7199" s="143">
        <v>310</v>
      </c>
      <c r="D7199" s="143">
        <v>1</v>
      </c>
      <c r="E7199" s="144">
        <v>6851.54</v>
      </c>
      <c r="F7199" s="144">
        <v>368.16</v>
      </c>
      <c r="G7199" s="144">
        <v>84.16</v>
      </c>
      <c r="H7199" s="144">
        <v>729.27</v>
      </c>
      <c r="I7199" s="144">
        <v>1181.5899999999999</v>
      </c>
    </row>
    <row r="7200" spans="1:9" x14ac:dyDescent="0.2">
      <c r="A7200" s="141" t="s">
        <v>14397</v>
      </c>
      <c r="B7200" s="142" t="s">
        <v>22570</v>
      </c>
      <c r="C7200" s="143">
        <v>171</v>
      </c>
      <c r="D7200" s="143">
        <v>0</v>
      </c>
      <c r="E7200" s="144">
        <v>0</v>
      </c>
      <c r="F7200" s="144">
        <v>203.08</v>
      </c>
      <c r="G7200" s="144">
        <v>0</v>
      </c>
      <c r="H7200" s="144">
        <v>0</v>
      </c>
      <c r="I7200" s="144">
        <v>203.08</v>
      </c>
    </row>
    <row r="7201" spans="1:9" x14ac:dyDescent="0.2">
      <c r="A7201" s="141" t="s">
        <v>14399</v>
      </c>
      <c r="B7201" s="142" t="s">
        <v>22571</v>
      </c>
      <c r="C7201" s="143">
        <v>607</v>
      </c>
      <c r="D7201" s="143">
        <v>10</v>
      </c>
      <c r="E7201" s="144">
        <v>199654.12</v>
      </c>
      <c r="F7201" s="144">
        <v>720.88</v>
      </c>
      <c r="G7201" s="144">
        <v>841.64</v>
      </c>
      <c r="H7201" s="144">
        <v>21251.03</v>
      </c>
      <c r="I7201" s="144">
        <v>22813.55</v>
      </c>
    </row>
    <row r="7202" spans="1:9" x14ac:dyDescent="0.2">
      <c r="A7202" s="141" t="s">
        <v>14401</v>
      </c>
      <c r="B7202" s="142" t="s">
        <v>22572</v>
      </c>
      <c r="C7202" s="143">
        <v>350</v>
      </c>
      <c r="D7202" s="143">
        <v>7</v>
      </c>
      <c r="E7202" s="144">
        <v>945.31</v>
      </c>
      <c r="F7202" s="144">
        <v>415.66</v>
      </c>
      <c r="G7202" s="144">
        <v>589.14</v>
      </c>
      <c r="H7202" s="144">
        <v>100.62</v>
      </c>
      <c r="I7202" s="144">
        <v>1105.42</v>
      </c>
    </row>
    <row r="7203" spans="1:9" x14ac:dyDescent="0.2">
      <c r="A7203" s="141" t="s">
        <v>14403</v>
      </c>
      <c r="B7203" s="142" t="s">
        <v>22573</v>
      </c>
      <c r="C7203" s="143">
        <v>176</v>
      </c>
      <c r="D7203" s="143">
        <v>5</v>
      </c>
      <c r="E7203" s="144">
        <v>2432.7800000000002</v>
      </c>
      <c r="F7203" s="144">
        <v>209.02</v>
      </c>
      <c r="G7203" s="144">
        <v>420.82</v>
      </c>
      <c r="H7203" s="144">
        <v>258.94</v>
      </c>
      <c r="I7203" s="144">
        <v>888.78</v>
      </c>
    </row>
    <row r="7204" spans="1:9" x14ac:dyDescent="0.2">
      <c r="A7204" s="141" t="s">
        <v>14405</v>
      </c>
      <c r="B7204" s="142" t="s">
        <v>22574</v>
      </c>
      <c r="C7204" s="143">
        <v>208</v>
      </c>
      <c r="D7204" s="143">
        <v>2</v>
      </c>
      <c r="E7204" s="144">
        <v>19328.560000000001</v>
      </c>
      <c r="F7204" s="144">
        <v>247.02</v>
      </c>
      <c r="G7204" s="144">
        <v>168.33</v>
      </c>
      <c r="H7204" s="144">
        <v>2057.3200000000002</v>
      </c>
      <c r="I7204" s="144">
        <v>2472.67</v>
      </c>
    </row>
    <row r="7205" spans="1:9" x14ac:dyDescent="0.2">
      <c r="A7205" s="141" t="s">
        <v>14407</v>
      </c>
      <c r="B7205" s="142" t="s">
        <v>22575</v>
      </c>
      <c r="C7205" s="143">
        <v>151</v>
      </c>
      <c r="D7205" s="143">
        <v>0</v>
      </c>
      <c r="E7205" s="144">
        <v>0</v>
      </c>
      <c r="F7205" s="144">
        <v>179.33</v>
      </c>
      <c r="G7205" s="144">
        <v>0</v>
      </c>
      <c r="H7205" s="144">
        <v>0</v>
      </c>
      <c r="I7205" s="144">
        <v>179.33</v>
      </c>
    </row>
    <row r="7206" spans="1:9" x14ac:dyDescent="0.2">
      <c r="A7206" s="141" t="s">
        <v>14409</v>
      </c>
      <c r="B7206" s="142" t="s">
        <v>22576</v>
      </c>
      <c r="C7206" s="143">
        <v>298</v>
      </c>
      <c r="D7206" s="143">
        <v>0</v>
      </c>
      <c r="E7206" s="144">
        <v>0</v>
      </c>
      <c r="F7206" s="144">
        <v>353.9</v>
      </c>
      <c r="G7206" s="144">
        <v>0</v>
      </c>
      <c r="H7206" s="144">
        <v>0</v>
      </c>
      <c r="I7206" s="144">
        <v>353.9</v>
      </c>
    </row>
    <row r="7207" spans="1:9" x14ac:dyDescent="0.2">
      <c r="A7207" s="141" t="s">
        <v>14411</v>
      </c>
      <c r="B7207" s="142" t="s">
        <v>22577</v>
      </c>
      <c r="C7207" s="143">
        <v>246</v>
      </c>
      <c r="D7207" s="143">
        <v>2</v>
      </c>
      <c r="E7207" s="144">
        <v>593.29</v>
      </c>
      <c r="F7207" s="144">
        <v>292.14999999999998</v>
      </c>
      <c r="G7207" s="144">
        <v>168.33</v>
      </c>
      <c r="H7207" s="144">
        <v>63.15</v>
      </c>
      <c r="I7207" s="144">
        <v>523.63</v>
      </c>
    </row>
    <row r="7208" spans="1:9" x14ac:dyDescent="0.2">
      <c r="A7208" s="141" t="s">
        <v>14413</v>
      </c>
      <c r="B7208" s="142" t="s">
        <v>22578</v>
      </c>
      <c r="C7208" s="143">
        <v>225</v>
      </c>
      <c r="D7208" s="143">
        <v>2</v>
      </c>
      <c r="E7208" s="144">
        <v>432.2</v>
      </c>
      <c r="F7208" s="144">
        <v>267.20999999999998</v>
      </c>
      <c r="G7208" s="144">
        <v>168.33</v>
      </c>
      <c r="H7208" s="144">
        <v>46</v>
      </c>
      <c r="I7208" s="144">
        <v>481.54</v>
      </c>
    </row>
    <row r="7209" spans="1:9" x14ac:dyDescent="0.2">
      <c r="A7209" s="141" t="s">
        <v>14415</v>
      </c>
      <c r="B7209" s="142" t="s">
        <v>22579</v>
      </c>
      <c r="C7209" s="143">
        <v>199</v>
      </c>
      <c r="D7209" s="143">
        <v>1</v>
      </c>
      <c r="E7209" s="144">
        <v>18390.98</v>
      </c>
      <c r="F7209" s="144">
        <v>236.34</v>
      </c>
      <c r="G7209" s="144">
        <v>84.16</v>
      </c>
      <c r="H7209" s="144">
        <v>1957.52</v>
      </c>
      <c r="I7209" s="144">
        <v>2278.02</v>
      </c>
    </row>
    <row r="7210" spans="1:9" x14ac:dyDescent="0.2">
      <c r="A7210" s="141" t="s">
        <v>14417</v>
      </c>
      <c r="B7210" s="142" t="s">
        <v>22580</v>
      </c>
      <c r="C7210" s="143">
        <v>272</v>
      </c>
      <c r="D7210" s="143">
        <v>0</v>
      </c>
      <c r="E7210" s="144">
        <v>0</v>
      </c>
      <c r="F7210" s="144">
        <v>323.02999999999997</v>
      </c>
      <c r="G7210" s="144">
        <v>0</v>
      </c>
      <c r="H7210" s="144">
        <v>0</v>
      </c>
      <c r="I7210" s="144">
        <v>323.02999999999997</v>
      </c>
    </row>
    <row r="7211" spans="1:9" x14ac:dyDescent="0.2">
      <c r="A7211" s="141" t="s">
        <v>14419</v>
      </c>
      <c r="B7211" s="142" t="s">
        <v>22581</v>
      </c>
      <c r="C7211" s="143">
        <v>274</v>
      </c>
      <c r="D7211" s="143">
        <v>4</v>
      </c>
      <c r="E7211" s="144">
        <v>414.87</v>
      </c>
      <c r="F7211" s="144">
        <v>325.41000000000003</v>
      </c>
      <c r="G7211" s="144">
        <v>336.66</v>
      </c>
      <c r="H7211" s="144">
        <v>44.16</v>
      </c>
      <c r="I7211" s="144">
        <v>706.23</v>
      </c>
    </row>
    <row r="7212" spans="1:9" x14ac:dyDescent="0.2">
      <c r="A7212" s="141" t="s">
        <v>14421</v>
      </c>
      <c r="B7212" s="142" t="s">
        <v>22582</v>
      </c>
      <c r="C7212" s="143">
        <v>273</v>
      </c>
      <c r="D7212" s="143">
        <v>5</v>
      </c>
      <c r="E7212" s="144">
        <v>902.08</v>
      </c>
      <c r="F7212" s="144">
        <v>324.22000000000003</v>
      </c>
      <c r="G7212" s="144">
        <v>420.82</v>
      </c>
      <c r="H7212" s="144">
        <v>96.02</v>
      </c>
      <c r="I7212" s="144">
        <v>841.06</v>
      </c>
    </row>
    <row r="7213" spans="1:9" x14ac:dyDescent="0.2">
      <c r="A7213" s="141" t="s">
        <v>14423</v>
      </c>
      <c r="B7213" s="142" t="s">
        <v>22583</v>
      </c>
      <c r="C7213" s="143">
        <v>381</v>
      </c>
      <c r="D7213" s="143">
        <v>3</v>
      </c>
      <c r="E7213" s="144">
        <v>2059.36</v>
      </c>
      <c r="F7213" s="144">
        <v>452.48</v>
      </c>
      <c r="G7213" s="144">
        <v>252.49</v>
      </c>
      <c r="H7213" s="144">
        <v>219.2</v>
      </c>
      <c r="I7213" s="144">
        <v>924.17</v>
      </c>
    </row>
    <row r="7214" spans="1:9" x14ac:dyDescent="0.2">
      <c r="A7214" s="141" t="s">
        <v>14425</v>
      </c>
      <c r="B7214" s="142" t="s">
        <v>22584</v>
      </c>
      <c r="C7214" s="143">
        <v>126</v>
      </c>
      <c r="D7214" s="143">
        <v>0</v>
      </c>
      <c r="E7214" s="144">
        <v>0</v>
      </c>
      <c r="F7214" s="144">
        <v>149.63999999999999</v>
      </c>
      <c r="G7214" s="144">
        <v>0</v>
      </c>
      <c r="H7214" s="144">
        <v>0</v>
      </c>
      <c r="I7214" s="144">
        <v>149.63999999999999</v>
      </c>
    </row>
    <row r="7215" spans="1:9" x14ac:dyDescent="0.2">
      <c r="A7215" s="141" t="s">
        <v>14427</v>
      </c>
      <c r="B7215" s="142" t="s">
        <v>22585</v>
      </c>
      <c r="C7215" s="143">
        <v>647</v>
      </c>
      <c r="D7215" s="143">
        <v>3</v>
      </c>
      <c r="E7215" s="144">
        <v>1119.3800000000001</v>
      </c>
      <c r="F7215" s="144">
        <v>768.38</v>
      </c>
      <c r="G7215" s="144">
        <v>252.49</v>
      </c>
      <c r="H7215" s="144">
        <v>119.14</v>
      </c>
      <c r="I7215" s="144">
        <v>1140.01</v>
      </c>
    </row>
    <row r="7216" spans="1:9" x14ac:dyDescent="0.2">
      <c r="A7216" s="141" t="s">
        <v>14429</v>
      </c>
      <c r="B7216" s="142" t="s">
        <v>22586</v>
      </c>
      <c r="C7216" s="143">
        <v>514</v>
      </c>
      <c r="D7216" s="143">
        <v>7</v>
      </c>
      <c r="E7216" s="144">
        <v>9472.7800000000007</v>
      </c>
      <c r="F7216" s="144">
        <v>610.42999999999995</v>
      </c>
      <c r="G7216" s="144">
        <v>589.14</v>
      </c>
      <c r="H7216" s="144">
        <v>1008.27</v>
      </c>
      <c r="I7216" s="144">
        <v>2207.84</v>
      </c>
    </row>
    <row r="7217" spans="1:9" x14ac:dyDescent="0.2">
      <c r="A7217" s="141" t="s">
        <v>14431</v>
      </c>
      <c r="B7217" s="142" t="s">
        <v>22587</v>
      </c>
      <c r="C7217" s="143">
        <v>163</v>
      </c>
      <c r="D7217" s="143">
        <v>0</v>
      </c>
      <c r="E7217" s="144">
        <v>0</v>
      </c>
      <c r="F7217" s="144">
        <v>193.58</v>
      </c>
      <c r="G7217" s="144">
        <v>0</v>
      </c>
      <c r="H7217" s="144">
        <v>0</v>
      </c>
      <c r="I7217" s="144">
        <v>193.58</v>
      </c>
    </row>
    <row r="7218" spans="1:9" x14ac:dyDescent="0.2">
      <c r="A7218" s="141" t="s">
        <v>14433</v>
      </c>
      <c r="B7218" s="142" t="s">
        <v>22588</v>
      </c>
      <c r="C7218" s="143">
        <v>108</v>
      </c>
      <c r="D7218" s="143">
        <v>2</v>
      </c>
      <c r="E7218" s="144">
        <v>13558.84</v>
      </c>
      <c r="F7218" s="144">
        <v>128.26</v>
      </c>
      <c r="G7218" s="144">
        <v>168.33</v>
      </c>
      <c r="H7218" s="144">
        <v>1443.19</v>
      </c>
      <c r="I7218" s="144">
        <v>1739.78</v>
      </c>
    </row>
    <row r="7219" spans="1:9" x14ac:dyDescent="0.2">
      <c r="A7219" s="141" t="s">
        <v>14435</v>
      </c>
      <c r="B7219" s="142" t="s">
        <v>22589</v>
      </c>
      <c r="C7219" s="143">
        <v>97</v>
      </c>
      <c r="D7219" s="143">
        <v>2</v>
      </c>
      <c r="E7219" s="144">
        <v>373.22</v>
      </c>
      <c r="F7219" s="144">
        <v>115.2</v>
      </c>
      <c r="G7219" s="144">
        <v>168.33</v>
      </c>
      <c r="H7219" s="144">
        <v>39.729999999999997</v>
      </c>
      <c r="I7219" s="144">
        <v>323.26</v>
      </c>
    </row>
    <row r="7220" spans="1:9" x14ac:dyDescent="0.2">
      <c r="A7220" s="141" t="s">
        <v>14437</v>
      </c>
      <c r="B7220" s="142" t="s">
        <v>22590</v>
      </c>
      <c r="C7220" s="143">
        <v>205</v>
      </c>
      <c r="D7220" s="143">
        <v>4</v>
      </c>
      <c r="E7220" s="144">
        <v>870.86</v>
      </c>
      <c r="F7220" s="144">
        <v>243.46</v>
      </c>
      <c r="G7220" s="144">
        <v>336.66</v>
      </c>
      <c r="H7220" s="144">
        <v>92.7</v>
      </c>
      <c r="I7220" s="144">
        <v>672.82</v>
      </c>
    </row>
    <row r="7221" spans="1:9" x14ac:dyDescent="0.2">
      <c r="A7221" s="141" t="s">
        <v>14439</v>
      </c>
      <c r="B7221" s="142" t="s">
        <v>22591</v>
      </c>
      <c r="C7221" s="143">
        <v>183</v>
      </c>
      <c r="D7221" s="143">
        <v>0</v>
      </c>
      <c r="E7221" s="144">
        <v>0</v>
      </c>
      <c r="F7221" s="144">
        <v>217.34</v>
      </c>
      <c r="G7221" s="144">
        <v>0</v>
      </c>
      <c r="H7221" s="144">
        <v>0</v>
      </c>
      <c r="I7221" s="144">
        <v>217.34</v>
      </c>
    </row>
    <row r="7222" spans="1:9" x14ac:dyDescent="0.2">
      <c r="A7222" s="141" t="s">
        <v>14441</v>
      </c>
      <c r="B7222" s="142" t="s">
        <v>22592</v>
      </c>
      <c r="C7222" s="143">
        <v>222</v>
      </c>
      <c r="D7222" s="143">
        <v>0</v>
      </c>
      <c r="E7222" s="144">
        <v>0</v>
      </c>
      <c r="F7222" s="144">
        <v>263.64999999999998</v>
      </c>
      <c r="G7222" s="144">
        <v>0</v>
      </c>
      <c r="H7222" s="144">
        <v>0</v>
      </c>
      <c r="I7222" s="144">
        <v>263.64999999999998</v>
      </c>
    </row>
    <row r="7223" spans="1:9" x14ac:dyDescent="0.2">
      <c r="A7223" s="141" t="s">
        <v>14443</v>
      </c>
      <c r="B7223" s="142" t="s">
        <v>22593</v>
      </c>
      <c r="C7223" s="143">
        <v>295</v>
      </c>
      <c r="D7223" s="143">
        <v>11</v>
      </c>
      <c r="E7223" s="144">
        <v>9012.3700000000008</v>
      </c>
      <c r="F7223" s="144">
        <v>350.34</v>
      </c>
      <c r="G7223" s="144">
        <v>925.8</v>
      </c>
      <c r="H7223" s="144">
        <v>959.27</v>
      </c>
      <c r="I7223" s="144">
        <v>2235.41</v>
      </c>
    </row>
    <row r="7224" spans="1:9" x14ac:dyDescent="0.2">
      <c r="A7224" s="141" t="s">
        <v>14445</v>
      </c>
      <c r="B7224" s="142" t="s">
        <v>22594</v>
      </c>
      <c r="C7224" s="143">
        <v>39</v>
      </c>
      <c r="D7224" s="143">
        <v>1</v>
      </c>
      <c r="E7224" s="144">
        <v>186.61</v>
      </c>
      <c r="F7224" s="144">
        <v>46.32</v>
      </c>
      <c r="G7224" s="144">
        <v>84.16</v>
      </c>
      <c r="H7224" s="144">
        <v>19.86</v>
      </c>
      <c r="I7224" s="144">
        <v>150.34</v>
      </c>
    </row>
    <row r="7225" spans="1:9" x14ac:dyDescent="0.2">
      <c r="A7225" s="141" t="s">
        <v>14447</v>
      </c>
      <c r="B7225" s="142" t="s">
        <v>22595</v>
      </c>
      <c r="C7225" s="143">
        <v>156</v>
      </c>
      <c r="D7225" s="143">
        <v>1</v>
      </c>
      <c r="E7225" s="144">
        <v>12534.72</v>
      </c>
      <c r="F7225" s="144">
        <v>185.26</v>
      </c>
      <c r="G7225" s="144">
        <v>84.16</v>
      </c>
      <c r="H7225" s="144">
        <v>1334.18</v>
      </c>
      <c r="I7225" s="144">
        <v>1603.6</v>
      </c>
    </row>
    <row r="7226" spans="1:9" x14ac:dyDescent="0.2">
      <c r="A7226" s="141" t="s">
        <v>14449</v>
      </c>
      <c r="B7226" s="142" t="s">
        <v>22596</v>
      </c>
      <c r="C7226" s="143">
        <v>180</v>
      </c>
      <c r="D7226" s="143">
        <v>3</v>
      </c>
      <c r="E7226" s="144">
        <v>213.12</v>
      </c>
      <c r="F7226" s="144">
        <v>213.77</v>
      </c>
      <c r="G7226" s="144">
        <v>252.49</v>
      </c>
      <c r="H7226" s="144">
        <v>22.69</v>
      </c>
      <c r="I7226" s="144">
        <v>488.95</v>
      </c>
    </row>
    <row r="7227" spans="1:9" x14ac:dyDescent="0.2">
      <c r="A7227" s="141" t="s">
        <v>14451</v>
      </c>
      <c r="B7227" s="142" t="s">
        <v>22597</v>
      </c>
      <c r="C7227" s="143">
        <v>155</v>
      </c>
      <c r="D7227" s="143">
        <v>1</v>
      </c>
      <c r="E7227" s="144">
        <v>891.42</v>
      </c>
      <c r="F7227" s="144">
        <v>184.08</v>
      </c>
      <c r="G7227" s="144">
        <v>84.16</v>
      </c>
      <c r="H7227" s="144">
        <v>94.88</v>
      </c>
      <c r="I7227" s="144">
        <v>363.12</v>
      </c>
    </row>
    <row r="7228" spans="1:9" x14ac:dyDescent="0.2">
      <c r="A7228" s="141" t="s">
        <v>14453</v>
      </c>
      <c r="B7228" s="142" t="s">
        <v>22598</v>
      </c>
      <c r="C7228" s="143">
        <v>48</v>
      </c>
      <c r="D7228" s="143">
        <v>1</v>
      </c>
      <c r="E7228" s="144">
        <v>153.86000000000001</v>
      </c>
      <c r="F7228" s="144">
        <v>57.01</v>
      </c>
      <c r="G7228" s="144">
        <v>84.16</v>
      </c>
      <c r="H7228" s="144">
        <v>16.38</v>
      </c>
      <c r="I7228" s="144">
        <v>157.55000000000001</v>
      </c>
    </row>
    <row r="7229" spans="1:9" x14ac:dyDescent="0.2">
      <c r="A7229" s="141" t="s">
        <v>14455</v>
      </c>
      <c r="B7229" s="142" t="s">
        <v>22599</v>
      </c>
      <c r="C7229" s="143">
        <v>1366</v>
      </c>
      <c r="D7229" s="143">
        <v>29</v>
      </c>
      <c r="E7229" s="144">
        <v>8034.3</v>
      </c>
      <c r="F7229" s="144">
        <v>1622.27</v>
      </c>
      <c r="G7229" s="144">
        <v>2440.75</v>
      </c>
      <c r="H7229" s="144">
        <v>855.17</v>
      </c>
      <c r="I7229" s="144">
        <v>4918.1899999999996</v>
      </c>
    </row>
    <row r="7230" spans="1:9" x14ac:dyDescent="0.2">
      <c r="A7230" s="141" t="s">
        <v>14457</v>
      </c>
      <c r="B7230" s="142" t="s">
        <v>22600</v>
      </c>
      <c r="C7230" s="143">
        <v>186</v>
      </c>
      <c r="D7230" s="143">
        <v>1</v>
      </c>
      <c r="E7230" s="144">
        <v>240.02</v>
      </c>
      <c r="F7230" s="144">
        <v>220.9</v>
      </c>
      <c r="G7230" s="144">
        <v>84.16</v>
      </c>
      <c r="H7230" s="144">
        <v>25.54</v>
      </c>
      <c r="I7230" s="144">
        <v>330.6</v>
      </c>
    </row>
    <row r="7231" spans="1:9" x14ac:dyDescent="0.2">
      <c r="A7231" s="141" t="s">
        <v>14459</v>
      </c>
      <c r="B7231" s="142" t="s">
        <v>22601</v>
      </c>
      <c r="C7231" s="143">
        <v>104</v>
      </c>
      <c r="D7231" s="143">
        <v>0</v>
      </c>
      <c r="E7231" s="144">
        <v>0</v>
      </c>
      <c r="F7231" s="144">
        <v>123.51</v>
      </c>
      <c r="G7231" s="144">
        <v>0</v>
      </c>
      <c r="H7231" s="144">
        <v>0</v>
      </c>
      <c r="I7231" s="144">
        <v>123.51</v>
      </c>
    </row>
    <row r="7232" spans="1:9" x14ac:dyDescent="0.2">
      <c r="A7232" s="141" t="s">
        <v>14461</v>
      </c>
      <c r="B7232" s="142" t="s">
        <v>22602</v>
      </c>
      <c r="C7232" s="143">
        <v>42</v>
      </c>
      <c r="D7232" s="143">
        <v>1</v>
      </c>
      <c r="E7232" s="144">
        <v>186.61</v>
      </c>
      <c r="F7232" s="144">
        <v>49.88</v>
      </c>
      <c r="G7232" s="144">
        <v>84.16</v>
      </c>
      <c r="H7232" s="144">
        <v>19.86</v>
      </c>
      <c r="I7232" s="144">
        <v>153.9</v>
      </c>
    </row>
    <row r="7233" spans="1:9" x14ac:dyDescent="0.2">
      <c r="A7233" s="141" t="s">
        <v>14463</v>
      </c>
      <c r="B7233" s="142" t="s">
        <v>22603</v>
      </c>
      <c r="C7233" s="143">
        <v>98</v>
      </c>
      <c r="D7233" s="143">
        <v>21</v>
      </c>
      <c r="E7233" s="144">
        <v>2560.63</v>
      </c>
      <c r="F7233" s="144">
        <v>116.38</v>
      </c>
      <c r="G7233" s="144">
        <v>1767.44</v>
      </c>
      <c r="H7233" s="144">
        <v>272.55</v>
      </c>
      <c r="I7233" s="144">
        <v>2156.37</v>
      </c>
    </row>
    <row r="7234" spans="1:9" x14ac:dyDescent="0.2">
      <c r="A7234" s="141" t="s">
        <v>14465</v>
      </c>
      <c r="B7234" s="142" t="s">
        <v>22604</v>
      </c>
      <c r="C7234" s="143">
        <v>640</v>
      </c>
      <c r="D7234" s="143">
        <v>5</v>
      </c>
      <c r="E7234" s="144">
        <v>1382.79</v>
      </c>
      <c r="F7234" s="144">
        <v>760.07</v>
      </c>
      <c r="G7234" s="144">
        <v>420.82</v>
      </c>
      <c r="H7234" s="144">
        <v>147.18</v>
      </c>
      <c r="I7234" s="144">
        <v>1328.07</v>
      </c>
    </row>
    <row r="7235" spans="1:9" x14ac:dyDescent="0.2">
      <c r="A7235" s="141" t="s">
        <v>14467</v>
      </c>
      <c r="B7235" s="142" t="s">
        <v>22605</v>
      </c>
      <c r="C7235" s="143">
        <v>499</v>
      </c>
      <c r="D7235" s="143">
        <v>10</v>
      </c>
      <c r="E7235" s="144">
        <v>2701.83</v>
      </c>
      <c r="F7235" s="144">
        <v>592.62</v>
      </c>
      <c r="G7235" s="144">
        <v>841.64</v>
      </c>
      <c r="H7235" s="144">
        <v>287.58</v>
      </c>
      <c r="I7235" s="144">
        <v>1721.84</v>
      </c>
    </row>
    <row r="7236" spans="1:9" x14ac:dyDescent="0.2">
      <c r="A7236" s="141" t="s">
        <v>14469</v>
      </c>
      <c r="B7236" s="142" t="s">
        <v>22606</v>
      </c>
      <c r="C7236" s="143">
        <v>343</v>
      </c>
      <c r="D7236" s="143">
        <v>5</v>
      </c>
      <c r="E7236" s="144">
        <v>937.54</v>
      </c>
      <c r="F7236" s="144">
        <v>407.35</v>
      </c>
      <c r="G7236" s="144">
        <v>420.82</v>
      </c>
      <c r="H7236" s="144">
        <v>99.79</v>
      </c>
      <c r="I7236" s="144">
        <v>927.96</v>
      </c>
    </row>
    <row r="7237" spans="1:9" x14ac:dyDescent="0.2">
      <c r="A7237" s="141" t="s">
        <v>14471</v>
      </c>
      <c r="B7237" s="142" t="s">
        <v>22607</v>
      </c>
      <c r="C7237" s="143">
        <v>141</v>
      </c>
      <c r="D7237" s="143">
        <v>2</v>
      </c>
      <c r="E7237" s="144">
        <v>10314.629999999999</v>
      </c>
      <c r="F7237" s="144">
        <v>167.46</v>
      </c>
      <c r="G7237" s="144">
        <v>168.33</v>
      </c>
      <c r="H7237" s="144">
        <v>1097.8800000000001</v>
      </c>
      <c r="I7237" s="144">
        <v>1433.67</v>
      </c>
    </row>
    <row r="7238" spans="1:9" x14ac:dyDescent="0.2">
      <c r="A7238" s="141" t="s">
        <v>14473</v>
      </c>
      <c r="B7238" s="142" t="s">
        <v>22608</v>
      </c>
      <c r="C7238" s="143">
        <v>257</v>
      </c>
      <c r="D7238" s="143">
        <v>2</v>
      </c>
      <c r="E7238" s="144">
        <v>351.22</v>
      </c>
      <c r="F7238" s="144">
        <v>305.22000000000003</v>
      </c>
      <c r="G7238" s="144">
        <v>168.33</v>
      </c>
      <c r="H7238" s="144">
        <v>37.380000000000003</v>
      </c>
      <c r="I7238" s="144">
        <v>510.93</v>
      </c>
    </row>
    <row r="7239" spans="1:9" x14ac:dyDescent="0.2">
      <c r="A7239" s="141" t="s">
        <v>14475</v>
      </c>
      <c r="B7239" s="142" t="s">
        <v>22609</v>
      </c>
      <c r="C7239" s="143">
        <v>629</v>
      </c>
      <c r="D7239" s="143">
        <v>7</v>
      </c>
      <c r="E7239" s="144">
        <v>7188.57</v>
      </c>
      <c r="F7239" s="144">
        <v>747.01</v>
      </c>
      <c r="G7239" s="144">
        <v>589.14</v>
      </c>
      <c r="H7239" s="144">
        <v>765.14</v>
      </c>
      <c r="I7239" s="144">
        <v>2101.29</v>
      </c>
    </row>
    <row r="7240" spans="1:9" x14ac:dyDescent="0.2">
      <c r="A7240" s="141" t="s">
        <v>14477</v>
      </c>
      <c r="B7240" s="142" t="s">
        <v>22610</v>
      </c>
      <c r="C7240" s="143">
        <v>250</v>
      </c>
      <c r="D7240" s="143">
        <v>1</v>
      </c>
      <c r="E7240" s="144">
        <v>385.67</v>
      </c>
      <c r="F7240" s="144">
        <v>296.89999999999998</v>
      </c>
      <c r="G7240" s="144">
        <v>84.16</v>
      </c>
      <c r="H7240" s="144">
        <v>41.05</v>
      </c>
      <c r="I7240" s="144">
        <v>422.11</v>
      </c>
    </row>
    <row r="7241" spans="1:9" x14ac:dyDescent="0.2">
      <c r="A7241" s="141" t="s">
        <v>14479</v>
      </c>
      <c r="B7241" s="142" t="s">
        <v>22611</v>
      </c>
      <c r="C7241" s="143">
        <v>987</v>
      </c>
      <c r="D7241" s="143">
        <v>17</v>
      </c>
      <c r="E7241" s="144">
        <v>16869.77</v>
      </c>
      <c r="F7241" s="144">
        <v>1172.17</v>
      </c>
      <c r="G7241" s="144">
        <v>1430.78</v>
      </c>
      <c r="H7241" s="144">
        <v>1795.61</v>
      </c>
      <c r="I7241" s="144">
        <v>4398.5600000000004</v>
      </c>
    </row>
    <row r="7242" spans="1:9" x14ac:dyDescent="0.2">
      <c r="A7242" s="141" t="s">
        <v>14481</v>
      </c>
      <c r="B7242" s="142" t="s">
        <v>22612</v>
      </c>
      <c r="C7242" s="143">
        <v>392</v>
      </c>
      <c r="D7242" s="143">
        <v>0</v>
      </c>
      <c r="E7242" s="144">
        <v>0</v>
      </c>
      <c r="F7242" s="144">
        <v>465.54</v>
      </c>
      <c r="G7242" s="144">
        <v>0</v>
      </c>
      <c r="H7242" s="144">
        <v>0</v>
      </c>
      <c r="I7242" s="144">
        <v>465.54</v>
      </c>
    </row>
    <row r="7243" spans="1:9" x14ac:dyDescent="0.2">
      <c r="A7243" s="141" t="s">
        <v>14483</v>
      </c>
      <c r="B7243" s="142" t="s">
        <v>22613</v>
      </c>
      <c r="C7243" s="143">
        <v>143</v>
      </c>
      <c r="D7243" s="143">
        <v>0</v>
      </c>
      <c r="E7243" s="144">
        <v>0</v>
      </c>
      <c r="F7243" s="144">
        <v>169.82</v>
      </c>
      <c r="G7243" s="144">
        <v>0</v>
      </c>
      <c r="H7243" s="144">
        <v>0</v>
      </c>
      <c r="I7243" s="144">
        <v>169.82</v>
      </c>
    </row>
    <row r="7244" spans="1:9" x14ac:dyDescent="0.2">
      <c r="A7244" s="141" t="s">
        <v>14485</v>
      </c>
      <c r="B7244" s="142" t="s">
        <v>22614</v>
      </c>
      <c r="C7244" s="143">
        <v>342</v>
      </c>
      <c r="D7244" s="143">
        <v>0</v>
      </c>
      <c r="E7244" s="144">
        <v>0</v>
      </c>
      <c r="F7244" s="144">
        <v>406.16</v>
      </c>
      <c r="G7244" s="144">
        <v>0</v>
      </c>
      <c r="H7244" s="144">
        <v>0</v>
      </c>
      <c r="I7244" s="144">
        <v>406.16</v>
      </c>
    </row>
    <row r="7245" spans="1:9" x14ac:dyDescent="0.2">
      <c r="A7245" s="141" t="s">
        <v>14487</v>
      </c>
      <c r="B7245" s="142" t="s">
        <v>22615</v>
      </c>
      <c r="C7245" s="143">
        <v>89</v>
      </c>
      <c r="D7245" s="143">
        <v>0</v>
      </c>
      <c r="E7245" s="144">
        <v>0</v>
      </c>
      <c r="F7245" s="144">
        <v>105.7</v>
      </c>
      <c r="G7245" s="144">
        <v>0</v>
      </c>
      <c r="H7245" s="144">
        <v>0</v>
      </c>
      <c r="I7245" s="144">
        <v>105.7</v>
      </c>
    </row>
    <row r="7246" spans="1:9" x14ac:dyDescent="0.2">
      <c r="A7246" s="141" t="s">
        <v>14489</v>
      </c>
      <c r="B7246" s="142" t="s">
        <v>22616</v>
      </c>
      <c r="C7246" s="143">
        <v>169</v>
      </c>
      <c r="D7246" s="143">
        <v>0</v>
      </c>
      <c r="E7246" s="144">
        <v>0</v>
      </c>
      <c r="F7246" s="144">
        <v>200.7</v>
      </c>
      <c r="G7246" s="144">
        <v>0</v>
      </c>
      <c r="H7246" s="144">
        <v>0</v>
      </c>
      <c r="I7246" s="144">
        <v>200.7</v>
      </c>
    </row>
    <row r="7247" spans="1:9" x14ac:dyDescent="0.2">
      <c r="A7247" s="141" t="s">
        <v>14491</v>
      </c>
      <c r="B7247" s="142" t="s">
        <v>22617</v>
      </c>
      <c r="C7247" s="143">
        <v>183</v>
      </c>
      <c r="D7247" s="143">
        <v>0</v>
      </c>
      <c r="E7247" s="144">
        <v>0</v>
      </c>
      <c r="F7247" s="144">
        <v>217.34</v>
      </c>
      <c r="G7247" s="144">
        <v>0</v>
      </c>
      <c r="H7247" s="144">
        <v>0</v>
      </c>
      <c r="I7247" s="144">
        <v>217.34</v>
      </c>
    </row>
    <row r="7248" spans="1:9" x14ac:dyDescent="0.2">
      <c r="A7248" s="141" t="s">
        <v>14493</v>
      </c>
      <c r="B7248" s="142" t="s">
        <v>22618</v>
      </c>
      <c r="C7248" s="143">
        <v>238</v>
      </c>
      <c r="D7248" s="143">
        <v>4</v>
      </c>
      <c r="E7248" s="144">
        <v>3767.79</v>
      </c>
      <c r="F7248" s="144">
        <v>282.64999999999998</v>
      </c>
      <c r="G7248" s="144">
        <v>336.66</v>
      </c>
      <c r="H7248" s="144">
        <v>401.04</v>
      </c>
      <c r="I7248" s="144">
        <v>1020.35</v>
      </c>
    </row>
    <row r="7249" spans="1:9" x14ac:dyDescent="0.2">
      <c r="A7249" s="141" t="s">
        <v>14495</v>
      </c>
      <c r="B7249" s="142" t="s">
        <v>22619</v>
      </c>
      <c r="C7249" s="143">
        <v>1362</v>
      </c>
      <c r="D7249" s="143">
        <v>33</v>
      </c>
      <c r="E7249" s="144">
        <v>14881.07</v>
      </c>
      <c r="F7249" s="144">
        <v>1617.52</v>
      </c>
      <c r="G7249" s="144">
        <v>2777.41</v>
      </c>
      <c r="H7249" s="144">
        <v>1583.93</v>
      </c>
      <c r="I7249" s="144">
        <v>5978.86</v>
      </c>
    </row>
    <row r="7250" spans="1:9" x14ac:dyDescent="0.2">
      <c r="A7250" s="141" t="s">
        <v>14497</v>
      </c>
      <c r="B7250" s="142" t="s">
        <v>22620</v>
      </c>
      <c r="C7250" s="143">
        <v>113</v>
      </c>
      <c r="D7250" s="143">
        <v>5</v>
      </c>
      <c r="E7250" s="144">
        <v>540.02</v>
      </c>
      <c r="F7250" s="144">
        <v>134.19999999999999</v>
      </c>
      <c r="G7250" s="144">
        <v>420.82</v>
      </c>
      <c r="H7250" s="144">
        <v>57.48</v>
      </c>
      <c r="I7250" s="144">
        <v>612.5</v>
      </c>
    </row>
    <row r="7251" spans="1:9" x14ac:dyDescent="0.2">
      <c r="A7251" s="141" t="s">
        <v>14499</v>
      </c>
      <c r="B7251" s="142" t="s">
        <v>22621</v>
      </c>
      <c r="C7251" s="143">
        <v>197</v>
      </c>
      <c r="D7251" s="143">
        <v>0</v>
      </c>
      <c r="E7251" s="144">
        <v>0</v>
      </c>
      <c r="F7251" s="144">
        <v>233.96</v>
      </c>
      <c r="G7251" s="144">
        <v>0</v>
      </c>
      <c r="H7251" s="144">
        <v>0</v>
      </c>
      <c r="I7251" s="144">
        <v>233.96</v>
      </c>
    </row>
    <row r="7252" spans="1:9" x14ac:dyDescent="0.2">
      <c r="A7252" s="141" t="s">
        <v>14501</v>
      </c>
      <c r="B7252" s="142" t="s">
        <v>22622</v>
      </c>
      <c r="C7252" s="143">
        <v>50</v>
      </c>
      <c r="D7252" s="143">
        <v>0</v>
      </c>
      <c r="E7252" s="144">
        <v>0</v>
      </c>
      <c r="F7252" s="144">
        <v>59.38</v>
      </c>
      <c r="G7252" s="144">
        <v>0</v>
      </c>
      <c r="H7252" s="144">
        <v>0</v>
      </c>
      <c r="I7252" s="144">
        <v>59.38</v>
      </c>
    </row>
    <row r="7253" spans="1:9" x14ac:dyDescent="0.2">
      <c r="A7253" s="141" t="s">
        <v>14503</v>
      </c>
      <c r="B7253" s="142" t="s">
        <v>22623</v>
      </c>
      <c r="C7253" s="143">
        <v>285</v>
      </c>
      <c r="D7253" s="143">
        <v>0</v>
      </c>
      <c r="E7253" s="144">
        <v>0</v>
      </c>
      <c r="F7253" s="144">
        <v>338.47</v>
      </c>
      <c r="G7253" s="144">
        <v>0</v>
      </c>
      <c r="H7253" s="144">
        <v>0</v>
      </c>
      <c r="I7253" s="144">
        <v>338.47</v>
      </c>
    </row>
    <row r="7254" spans="1:9" x14ac:dyDescent="0.2">
      <c r="A7254" s="141" t="s">
        <v>14505</v>
      </c>
      <c r="B7254" s="142" t="s">
        <v>22624</v>
      </c>
      <c r="C7254" s="143">
        <v>128</v>
      </c>
      <c r="D7254" s="143">
        <v>0</v>
      </c>
      <c r="E7254" s="144">
        <v>0</v>
      </c>
      <c r="F7254" s="144">
        <v>152.02000000000001</v>
      </c>
      <c r="G7254" s="144">
        <v>0</v>
      </c>
      <c r="H7254" s="144">
        <v>0</v>
      </c>
      <c r="I7254" s="144">
        <v>152.02000000000001</v>
      </c>
    </row>
    <row r="7255" spans="1:9" x14ac:dyDescent="0.2">
      <c r="A7255" s="141" t="s">
        <v>14507</v>
      </c>
      <c r="B7255" s="142" t="s">
        <v>22625</v>
      </c>
      <c r="C7255" s="143">
        <v>437</v>
      </c>
      <c r="D7255" s="143">
        <v>4</v>
      </c>
      <c r="E7255" s="144">
        <v>1348.35</v>
      </c>
      <c r="F7255" s="144">
        <v>518.98</v>
      </c>
      <c r="G7255" s="144">
        <v>336.66</v>
      </c>
      <c r="H7255" s="144">
        <v>143.52000000000001</v>
      </c>
      <c r="I7255" s="144">
        <v>999.16</v>
      </c>
    </row>
    <row r="7256" spans="1:9" x14ac:dyDescent="0.2">
      <c r="A7256" s="141" t="s">
        <v>14509</v>
      </c>
      <c r="B7256" s="142" t="s">
        <v>22626</v>
      </c>
      <c r="C7256" s="143">
        <v>342</v>
      </c>
      <c r="D7256" s="143">
        <v>1</v>
      </c>
      <c r="E7256" s="144">
        <v>369.26</v>
      </c>
      <c r="F7256" s="144">
        <v>406.16</v>
      </c>
      <c r="G7256" s="144">
        <v>84.16</v>
      </c>
      <c r="H7256" s="144">
        <v>39.299999999999997</v>
      </c>
      <c r="I7256" s="144">
        <v>529.62</v>
      </c>
    </row>
    <row r="7257" spans="1:9" x14ac:dyDescent="0.2">
      <c r="A7257" s="141" t="s">
        <v>14511</v>
      </c>
      <c r="B7257" s="142" t="s">
        <v>22627</v>
      </c>
      <c r="C7257" s="143">
        <v>157</v>
      </c>
      <c r="D7257" s="143">
        <v>0</v>
      </c>
      <c r="E7257" s="144">
        <v>0</v>
      </c>
      <c r="F7257" s="144">
        <v>186.46</v>
      </c>
      <c r="G7257" s="144">
        <v>0</v>
      </c>
      <c r="H7257" s="144">
        <v>0</v>
      </c>
      <c r="I7257" s="144">
        <v>186.46</v>
      </c>
    </row>
    <row r="7258" spans="1:9" x14ac:dyDescent="0.2">
      <c r="A7258" s="141" t="s">
        <v>14513</v>
      </c>
      <c r="B7258" s="142" t="s">
        <v>22628</v>
      </c>
      <c r="C7258" s="143">
        <v>246</v>
      </c>
      <c r="D7258" s="143">
        <v>0</v>
      </c>
      <c r="E7258" s="144">
        <v>0</v>
      </c>
      <c r="F7258" s="144">
        <v>292.14999999999998</v>
      </c>
      <c r="G7258" s="144">
        <v>0</v>
      </c>
      <c r="H7258" s="144">
        <v>0</v>
      </c>
      <c r="I7258" s="144">
        <v>292.14999999999998</v>
      </c>
    </row>
    <row r="7259" spans="1:9" x14ac:dyDescent="0.2">
      <c r="A7259" s="141" t="s">
        <v>14515</v>
      </c>
      <c r="B7259" s="142" t="s">
        <v>22629</v>
      </c>
      <c r="C7259" s="143">
        <v>1070</v>
      </c>
      <c r="D7259" s="143">
        <v>12</v>
      </c>
      <c r="E7259" s="144">
        <v>13005.36</v>
      </c>
      <c r="F7259" s="144">
        <v>1270.74</v>
      </c>
      <c r="G7259" s="144">
        <v>1009.97</v>
      </c>
      <c r="H7259" s="144">
        <v>1384.28</v>
      </c>
      <c r="I7259" s="144">
        <v>3664.99</v>
      </c>
    </row>
    <row r="7260" spans="1:9" x14ac:dyDescent="0.2">
      <c r="A7260" s="141" t="s">
        <v>14517</v>
      </c>
      <c r="B7260" s="142" t="s">
        <v>22630</v>
      </c>
      <c r="C7260" s="143">
        <v>290</v>
      </c>
      <c r="D7260" s="143">
        <v>5</v>
      </c>
      <c r="E7260" s="144">
        <v>1338.32</v>
      </c>
      <c r="F7260" s="144">
        <v>344.41</v>
      </c>
      <c r="G7260" s="144">
        <v>420.82</v>
      </c>
      <c r="H7260" s="144">
        <v>142.44999999999999</v>
      </c>
      <c r="I7260" s="144">
        <v>907.68</v>
      </c>
    </row>
    <row r="7261" spans="1:9" x14ac:dyDescent="0.2">
      <c r="A7261" s="141" t="s">
        <v>14519</v>
      </c>
      <c r="B7261" s="142" t="s">
        <v>22631</v>
      </c>
      <c r="C7261" s="143">
        <v>177</v>
      </c>
      <c r="D7261" s="143">
        <v>3</v>
      </c>
      <c r="E7261" s="144">
        <v>27912.38</v>
      </c>
      <c r="F7261" s="144">
        <v>210.21</v>
      </c>
      <c r="G7261" s="144">
        <v>252.49</v>
      </c>
      <c r="H7261" s="144">
        <v>2970.98</v>
      </c>
      <c r="I7261" s="144">
        <v>3433.68</v>
      </c>
    </row>
    <row r="7262" spans="1:9" x14ac:dyDescent="0.2">
      <c r="A7262" s="141" t="s">
        <v>14521</v>
      </c>
      <c r="B7262" s="142" t="s">
        <v>22632</v>
      </c>
      <c r="C7262" s="143">
        <v>289</v>
      </c>
      <c r="D7262" s="143">
        <v>3</v>
      </c>
      <c r="E7262" s="144">
        <v>688.31</v>
      </c>
      <c r="F7262" s="144">
        <v>343.22</v>
      </c>
      <c r="G7262" s="144">
        <v>252.49</v>
      </c>
      <c r="H7262" s="144">
        <v>73.260000000000005</v>
      </c>
      <c r="I7262" s="144">
        <v>668.97</v>
      </c>
    </row>
    <row r="7263" spans="1:9" x14ac:dyDescent="0.2">
      <c r="A7263" s="141" t="s">
        <v>14523</v>
      </c>
      <c r="B7263" s="142" t="s">
        <v>22633</v>
      </c>
      <c r="C7263" s="143">
        <v>54</v>
      </c>
      <c r="D7263" s="143">
        <v>1</v>
      </c>
      <c r="E7263" s="144">
        <v>576.78</v>
      </c>
      <c r="F7263" s="144">
        <v>64.13</v>
      </c>
      <c r="G7263" s="144">
        <v>84.16</v>
      </c>
      <c r="H7263" s="144">
        <v>61.39</v>
      </c>
      <c r="I7263" s="144">
        <v>209.68</v>
      </c>
    </row>
    <row r="7264" spans="1:9" x14ac:dyDescent="0.2">
      <c r="A7264" s="141" t="s">
        <v>14525</v>
      </c>
      <c r="B7264" s="142" t="s">
        <v>22634</v>
      </c>
      <c r="C7264" s="143">
        <v>369</v>
      </c>
      <c r="D7264" s="143">
        <v>3</v>
      </c>
      <c r="E7264" s="144">
        <v>478.34</v>
      </c>
      <c r="F7264" s="144">
        <v>438.22</v>
      </c>
      <c r="G7264" s="144">
        <v>252.49</v>
      </c>
      <c r="H7264" s="144">
        <v>50.91</v>
      </c>
      <c r="I7264" s="144">
        <v>741.62</v>
      </c>
    </row>
    <row r="7265" spans="1:9" x14ac:dyDescent="0.2">
      <c r="A7265" s="141" t="s">
        <v>14527</v>
      </c>
      <c r="B7265" s="142" t="s">
        <v>22635</v>
      </c>
      <c r="C7265" s="143">
        <v>918</v>
      </c>
      <c r="D7265" s="143">
        <v>18</v>
      </c>
      <c r="E7265" s="144">
        <v>7304.37</v>
      </c>
      <c r="F7265" s="144">
        <v>1090.22</v>
      </c>
      <c r="G7265" s="144">
        <v>1514.95</v>
      </c>
      <c r="H7265" s="144">
        <v>777.47</v>
      </c>
      <c r="I7265" s="144">
        <v>3382.64</v>
      </c>
    </row>
    <row r="7266" spans="1:9" x14ac:dyDescent="0.2">
      <c r="A7266" s="141" t="s">
        <v>14529</v>
      </c>
      <c r="B7266" s="142" t="s">
        <v>22636</v>
      </c>
      <c r="C7266" s="143">
        <v>235</v>
      </c>
      <c r="D7266" s="143">
        <v>4</v>
      </c>
      <c r="E7266" s="144">
        <v>1848.25</v>
      </c>
      <c r="F7266" s="144">
        <v>279.08999999999997</v>
      </c>
      <c r="G7266" s="144">
        <v>336.66</v>
      </c>
      <c r="H7266" s="144">
        <v>196.73</v>
      </c>
      <c r="I7266" s="144">
        <v>812.48</v>
      </c>
    </row>
    <row r="7267" spans="1:9" x14ac:dyDescent="0.2">
      <c r="A7267" s="141" t="s">
        <v>14531</v>
      </c>
      <c r="B7267" s="142" t="s">
        <v>22637</v>
      </c>
      <c r="C7267" s="143">
        <v>350</v>
      </c>
      <c r="D7267" s="143">
        <v>0</v>
      </c>
      <c r="E7267" s="144">
        <v>0</v>
      </c>
      <c r="F7267" s="144">
        <v>415.66</v>
      </c>
      <c r="G7267" s="144">
        <v>0</v>
      </c>
      <c r="H7267" s="144">
        <v>0</v>
      </c>
      <c r="I7267" s="144">
        <v>415.66</v>
      </c>
    </row>
    <row r="7268" spans="1:9" x14ac:dyDescent="0.2">
      <c r="A7268" s="141" t="s">
        <v>14533</v>
      </c>
      <c r="B7268" s="142" t="s">
        <v>22638</v>
      </c>
      <c r="C7268" s="143">
        <v>473</v>
      </c>
      <c r="D7268" s="143">
        <v>6</v>
      </c>
      <c r="E7268" s="144">
        <v>1946.94</v>
      </c>
      <c r="F7268" s="144">
        <v>561.74</v>
      </c>
      <c r="G7268" s="144">
        <v>504.98</v>
      </c>
      <c r="H7268" s="144">
        <v>207.23</v>
      </c>
      <c r="I7268" s="144">
        <v>1273.95</v>
      </c>
    </row>
    <row r="7269" spans="1:9" x14ac:dyDescent="0.2">
      <c r="A7269" s="141" t="s">
        <v>14535</v>
      </c>
      <c r="B7269" s="142" t="s">
        <v>22639</v>
      </c>
      <c r="C7269" s="143">
        <v>471</v>
      </c>
      <c r="D7269" s="143">
        <v>1</v>
      </c>
      <c r="E7269" s="144">
        <v>314.13</v>
      </c>
      <c r="F7269" s="144">
        <v>559.36</v>
      </c>
      <c r="G7269" s="144">
        <v>84.16</v>
      </c>
      <c r="H7269" s="144">
        <v>33.43</v>
      </c>
      <c r="I7269" s="144">
        <v>676.95</v>
      </c>
    </row>
    <row r="7270" spans="1:9" x14ac:dyDescent="0.2">
      <c r="A7270" s="141" t="s">
        <v>14537</v>
      </c>
      <c r="B7270" s="142" t="s">
        <v>22640</v>
      </c>
      <c r="C7270" s="143">
        <v>751</v>
      </c>
      <c r="D7270" s="143">
        <v>12</v>
      </c>
      <c r="E7270" s="144">
        <v>12769.36</v>
      </c>
      <c r="F7270" s="144">
        <v>891.9</v>
      </c>
      <c r="G7270" s="144">
        <v>1009.97</v>
      </c>
      <c r="H7270" s="144">
        <v>1359.16</v>
      </c>
      <c r="I7270" s="144">
        <v>3261.03</v>
      </c>
    </row>
    <row r="7271" spans="1:9" x14ac:dyDescent="0.2">
      <c r="A7271" s="141" t="s">
        <v>14539</v>
      </c>
      <c r="B7271" s="142" t="s">
        <v>22641</v>
      </c>
      <c r="C7271" s="143">
        <v>139</v>
      </c>
      <c r="D7271" s="143">
        <v>0</v>
      </c>
      <c r="E7271" s="144">
        <v>0</v>
      </c>
      <c r="F7271" s="144">
        <v>165.08</v>
      </c>
      <c r="G7271" s="144">
        <v>0</v>
      </c>
      <c r="H7271" s="144">
        <v>0</v>
      </c>
      <c r="I7271" s="144">
        <v>165.08</v>
      </c>
    </row>
    <row r="7272" spans="1:9" x14ac:dyDescent="0.2">
      <c r="A7272" s="141" t="s">
        <v>14541</v>
      </c>
      <c r="B7272" s="142" t="s">
        <v>22642</v>
      </c>
      <c r="C7272" s="143">
        <v>8532</v>
      </c>
      <c r="D7272" s="143">
        <v>136</v>
      </c>
      <c r="E7272" s="144">
        <v>178548.93</v>
      </c>
      <c r="F7272" s="144">
        <v>10132.67</v>
      </c>
      <c r="G7272" s="144">
        <v>11446.28</v>
      </c>
      <c r="H7272" s="144">
        <v>19004.61</v>
      </c>
      <c r="I7272" s="144">
        <v>40583.56</v>
      </c>
    </row>
    <row r="7273" spans="1:9" x14ac:dyDescent="0.2">
      <c r="A7273" s="141" t="s">
        <v>14543</v>
      </c>
      <c r="B7273" s="142" t="s">
        <v>22643</v>
      </c>
      <c r="C7273" s="143">
        <v>138</v>
      </c>
      <c r="D7273" s="143">
        <v>19</v>
      </c>
      <c r="E7273" s="144">
        <v>1985.15</v>
      </c>
      <c r="F7273" s="144">
        <v>163.89</v>
      </c>
      <c r="G7273" s="144">
        <v>1599.11</v>
      </c>
      <c r="H7273" s="144">
        <v>211.3</v>
      </c>
      <c r="I7273" s="144">
        <v>1974.3</v>
      </c>
    </row>
    <row r="7274" spans="1:9" x14ac:dyDescent="0.2">
      <c r="A7274" s="141" t="s">
        <v>14545</v>
      </c>
      <c r="B7274" s="142" t="s">
        <v>22644</v>
      </c>
      <c r="C7274" s="143">
        <v>237</v>
      </c>
      <c r="D7274" s="143">
        <v>0</v>
      </c>
      <c r="E7274" s="144">
        <v>0</v>
      </c>
      <c r="F7274" s="144">
        <v>281.45999999999998</v>
      </c>
      <c r="G7274" s="144">
        <v>0</v>
      </c>
      <c r="H7274" s="144">
        <v>0</v>
      </c>
      <c r="I7274" s="144">
        <v>281.45999999999998</v>
      </c>
    </row>
    <row r="7275" spans="1:9" x14ac:dyDescent="0.2">
      <c r="A7275" s="141" t="s">
        <v>14547</v>
      </c>
      <c r="B7275" s="142" t="s">
        <v>22645</v>
      </c>
      <c r="C7275" s="143">
        <v>414</v>
      </c>
      <c r="D7275" s="143">
        <v>3</v>
      </c>
      <c r="E7275" s="144">
        <v>1914.55</v>
      </c>
      <c r="F7275" s="144">
        <v>491.67</v>
      </c>
      <c r="G7275" s="144">
        <v>252.49</v>
      </c>
      <c r="H7275" s="144">
        <v>203.78</v>
      </c>
      <c r="I7275" s="144">
        <v>947.94</v>
      </c>
    </row>
    <row r="7276" spans="1:9" x14ac:dyDescent="0.2">
      <c r="A7276" s="141" t="s">
        <v>14549</v>
      </c>
      <c r="B7276" s="142" t="s">
        <v>22646</v>
      </c>
      <c r="C7276" s="143">
        <v>835</v>
      </c>
      <c r="D7276" s="143">
        <v>5</v>
      </c>
      <c r="E7276" s="144">
        <v>1060.28</v>
      </c>
      <c r="F7276" s="144">
        <v>991.66</v>
      </c>
      <c r="G7276" s="144">
        <v>420.82</v>
      </c>
      <c r="H7276" s="144">
        <v>112.86</v>
      </c>
      <c r="I7276" s="144">
        <v>1525.34</v>
      </c>
    </row>
    <row r="7277" spans="1:9" x14ac:dyDescent="0.2">
      <c r="A7277" s="141" t="s">
        <v>14551</v>
      </c>
      <c r="B7277" s="142" t="s">
        <v>22647</v>
      </c>
      <c r="C7277" s="143">
        <v>186</v>
      </c>
      <c r="D7277" s="143">
        <v>0</v>
      </c>
      <c r="E7277" s="144">
        <v>0</v>
      </c>
      <c r="F7277" s="144">
        <v>220.9</v>
      </c>
      <c r="G7277" s="144">
        <v>0</v>
      </c>
      <c r="H7277" s="144">
        <v>0</v>
      </c>
      <c r="I7277" s="144">
        <v>220.9</v>
      </c>
    </row>
    <row r="7278" spans="1:9" x14ac:dyDescent="0.2">
      <c r="A7278" s="141" t="s">
        <v>14553</v>
      </c>
      <c r="B7278" s="142" t="s">
        <v>22648</v>
      </c>
      <c r="C7278" s="143">
        <v>135</v>
      </c>
      <c r="D7278" s="143">
        <v>1</v>
      </c>
      <c r="E7278" s="144">
        <v>505.43</v>
      </c>
      <c r="F7278" s="144">
        <v>160.33000000000001</v>
      </c>
      <c r="G7278" s="144">
        <v>84.16</v>
      </c>
      <c r="H7278" s="144">
        <v>53.8</v>
      </c>
      <c r="I7278" s="144">
        <v>298.29000000000002</v>
      </c>
    </row>
    <row r="7279" spans="1:9" x14ac:dyDescent="0.2">
      <c r="A7279" s="141" t="s">
        <v>14555</v>
      </c>
      <c r="B7279" s="142" t="s">
        <v>22649</v>
      </c>
      <c r="C7279" s="143">
        <v>248</v>
      </c>
      <c r="D7279" s="143">
        <v>5</v>
      </c>
      <c r="E7279" s="144">
        <v>1039.25</v>
      </c>
      <c r="F7279" s="144">
        <v>294.52999999999997</v>
      </c>
      <c r="G7279" s="144">
        <v>420.82</v>
      </c>
      <c r="H7279" s="144">
        <v>110.62</v>
      </c>
      <c r="I7279" s="144">
        <v>825.97</v>
      </c>
    </row>
    <row r="7280" spans="1:9" x14ac:dyDescent="0.2">
      <c r="A7280" s="141" t="s">
        <v>14557</v>
      </c>
      <c r="B7280" s="142" t="s">
        <v>22650</v>
      </c>
      <c r="C7280" s="143">
        <v>397</v>
      </c>
      <c r="D7280" s="143">
        <v>36</v>
      </c>
      <c r="E7280" s="144">
        <v>15652.94</v>
      </c>
      <c r="F7280" s="144">
        <v>471.48</v>
      </c>
      <c r="G7280" s="144">
        <v>3029.9</v>
      </c>
      <c r="H7280" s="144">
        <v>1666.09</v>
      </c>
      <c r="I7280" s="144">
        <v>5167.47</v>
      </c>
    </row>
    <row r="7281" spans="1:9" x14ac:dyDescent="0.2">
      <c r="A7281" s="141" t="s">
        <v>14559</v>
      </c>
      <c r="B7281" s="142" t="s">
        <v>22651</v>
      </c>
      <c r="C7281" s="143">
        <v>57</v>
      </c>
      <c r="D7281" s="143">
        <v>5</v>
      </c>
      <c r="E7281" s="144">
        <v>2316.56</v>
      </c>
      <c r="F7281" s="144">
        <v>67.7</v>
      </c>
      <c r="G7281" s="144">
        <v>420.82</v>
      </c>
      <c r="H7281" s="144">
        <v>246.58</v>
      </c>
      <c r="I7281" s="144">
        <v>735.1</v>
      </c>
    </row>
    <row r="7282" spans="1:9" x14ac:dyDescent="0.2">
      <c r="A7282" s="141" t="s">
        <v>14561</v>
      </c>
      <c r="B7282" s="142" t="s">
        <v>22652</v>
      </c>
      <c r="C7282" s="143">
        <v>126</v>
      </c>
      <c r="D7282" s="143">
        <v>3</v>
      </c>
      <c r="E7282" s="144">
        <v>2173.7800000000002</v>
      </c>
      <c r="F7282" s="144">
        <v>149.63999999999999</v>
      </c>
      <c r="G7282" s="144">
        <v>252.49</v>
      </c>
      <c r="H7282" s="144">
        <v>231.38</v>
      </c>
      <c r="I7282" s="144">
        <v>633.51</v>
      </c>
    </row>
    <row r="7283" spans="1:9" x14ac:dyDescent="0.2">
      <c r="A7283" s="141" t="s">
        <v>14563</v>
      </c>
      <c r="B7283" s="142" t="s">
        <v>22653</v>
      </c>
      <c r="C7283" s="143">
        <v>78</v>
      </c>
      <c r="D7283" s="143">
        <v>0</v>
      </c>
      <c r="E7283" s="144">
        <v>0</v>
      </c>
      <c r="F7283" s="144">
        <v>92.63</v>
      </c>
      <c r="G7283" s="144">
        <v>0</v>
      </c>
      <c r="H7283" s="144">
        <v>0</v>
      </c>
      <c r="I7283" s="144">
        <v>92.63</v>
      </c>
    </row>
    <row r="7284" spans="1:9" x14ac:dyDescent="0.2">
      <c r="A7284" s="141" t="s">
        <v>14565</v>
      </c>
      <c r="B7284" s="142" t="s">
        <v>22654</v>
      </c>
      <c r="C7284" s="143">
        <v>309</v>
      </c>
      <c r="D7284" s="143">
        <v>1</v>
      </c>
      <c r="E7284" s="144">
        <v>174.17</v>
      </c>
      <c r="F7284" s="144">
        <v>366.97</v>
      </c>
      <c r="G7284" s="144">
        <v>84.16</v>
      </c>
      <c r="H7284" s="144">
        <v>18.54</v>
      </c>
      <c r="I7284" s="144">
        <v>469.67</v>
      </c>
    </row>
    <row r="7285" spans="1:9" x14ac:dyDescent="0.2">
      <c r="A7285" s="141" t="s">
        <v>14567</v>
      </c>
      <c r="B7285" s="142" t="s">
        <v>22655</v>
      </c>
      <c r="C7285" s="143">
        <v>92</v>
      </c>
      <c r="D7285" s="143">
        <v>0</v>
      </c>
      <c r="E7285" s="144">
        <v>0</v>
      </c>
      <c r="F7285" s="144">
        <v>109.26</v>
      </c>
      <c r="G7285" s="144">
        <v>0</v>
      </c>
      <c r="H7285" s="144">
        <v>0</v>
      </c>
      <c r="I7285" s="144">
        <v>109.26</v>
      </c>
    </row>
    <row r="7286" spans="1:9" x14ac:dyDescent="0.2">
      <c r="A7286" s="141" t="s">
        <v>14569</v>
      </c>
      <c r="B7286" s="142" t="s">
        <v>22656</v>
      </c>
      <c r="C7286" s="143">
        <v>81</v>
      </c>
      <c r="D7286" s="143">
        <v>0</v>
      </c>
      <c r="E7286" s="144">
        <v>0</v>
      </c>
      <c r="F7286" s="144">
        <v>96.2</v>
      </c>
      <c r="G7286" s="144">
        <v>0</v>
      </c>
      <c r="H7286" s="144">
        <v>0</v>
      </c>
      <c r="I7286" s="144">
        <v>96.2</v>
      </c>
    </row>
    <row r="7287" spans="1:9" x14ac:dyDescent="0.2">
      <c r="A7287" s="141" t="s">
        <v>14571</v>
      </c>
      <c r="B7287" s="142" t="s">
        <v>22657</v>
      </c>
      <c r="C7287" s="143">
        <v>416</v>
      </c>
      <c r="D7287" s="143">
        <v>0</v>
      </c>
      <c r="E7287" s="144">
        <v>0</v>
      </c>
      <c r="F7287" s="144">
        <v>494.05</v>
      </c>
      <c r="G7287" s="144">
        <v>0</v>
      </c>
      <c r="H7287" s="144">
        <v>0</v>
      </c>
      <c r="I7287" s="144">
        <v>494.05</v>
      </c>
    </row>
    <row r="7288" spans="1:9" x14ac:dyDescent="0.2">
      <c r="A7288" s="141" t="s">
        <v>14573</v>
      </c>
      <c r="B7288" s="142" t="s">
        <v>22658</v>
      </c>
      <c r="C7288" s="143">
        <v>448</v>
      </c>
      <c r="D7288" s="143">
        <v>6</v>
      </c>
      <c r="E7288" s="144">
        <v>1360.17</v>
      </c>
      <c r="F7288" s="144">
        <v>532.04999999999995</v>
      </c>
      <c r="G7288" s="144">
        <v>504.98</v>
      </c>
      <c r="H7288" s="144">
        <v>144.78</v>
      </c>
      <c r="I7288" s="144">
        <v>1181.81</v>
      </c>
    </row>
    <row r="7289" spans="1:9" x14ac:dyDescent="0.2">
      <c r="A7289" s="141" t="s">
        <v>14575</v>
      </c>
      <c r="B7289" s="142" t="s">
        <v>22659</v>
      </c>
      <c r="C7289" s="143">
        <v>83</v>
      </c>
      <c r="D7289" s="143">
        <v>1</v>
      </c>
      <c r="E7289" s="144">
        <v>186.61</v>
      </c>
      <c r="F7289" s="144">
        <v>98.57</v>
      </c>
      <c r="G7289" s="144">
        <v>84.16</v>
      </c>
      <c r="H7289" s="144">
        <v>19.86</v>
      </c>
      <c r="I7289" s="144">
        <v>202.59</v>
      </c>
    </row>
    <row r="7290" spans="1:9" x14ac:dyDescent="0.2">
      <c r="A7290" s="141" t="s">
        <v>14577</v>
      </c>
      <c r="B7290" s="142" t="s">
        <v>22660</v>
      </c>
      <c r="C7290" s="143">
        <v>141</v>
      </c>
      <c r="D7290" s="143">
        <v>0</v>
      </c>
      <c r="E7290" s="144">
        <v>0</v>
      </c>
      <c r="F7290" s="144">
        <v>167.46</v>
      </c>
      <c r="G7290" s="144">
        <v>0</v>
      </c>
      <c r="H7290" s="144">
        <v>0</v>
      </c>
      <c r="I7290" s="144">
        <v>167.46</v>
      </c>
    </row>
    <row r="7291" spans="1:9" x14ac:dyDescent="0.2">
      <c r="A7291" s="141" t="s">
        <v>14579</v>
      </c>
      <c r="B7291" s="142" t="s">
        <v>22661</v>
      </c>
      <c r="C7291" s="143">
        <v>228</v>
      </c>
      <c r="D7291" s="143">
        <v>56</v>
      </c>
      <c r="E7291" s="144">
        <v>39605.56</v>
      </c>
      <c r="F7291" s="144">
        <v>270.77999999999997</v>
      </c>
      <c r="G7291" s="144">
        <v>4713.18</v>
      </c>
      <c r="H7291" s="144">
        <v>4215.58</v>
      </c>
      <c r="I7291" s="144">
        <v>9199.5400000000009</v>
      </c>
    </row>
    <row r="7292" spans="1:9" x14ac:dyDescent="0.2">
      <c r="A7292" s="141" t="s">
        <v>14581</v>
      </c>
      <c r="B7292" s="142" t="s">
        <v>22662</v>
      </c>
      <c r="C7292" s="143">
        <v>623</v>
      </c>
      <c r="D7292" s="143">
        <v>5</v>
      </c>
      <c r="E7292" s="144">
        <v>1616.29</v>
      </c>
      <c r="F7292" s="144">
        <v>739.88</v>
      </c>
      <c r="G7292" s="144">
        <v>420.82</v>
      </c>
      <c r="H7292" s="144">
        <v>172.04</v>
      </c>
      <c r="I7292" s="144">
        <v>1332.74</v>
      </c>
    </row>
    <row r="7293" spans="1:9" x14ac:dyDescent="0.2">
      <c r="A7293" s="141" t="s">
        <v>14583</v>
      </c>
      <c r="B7293" s="142" t="s">
        <v>22663</v>
      </c>
      <c r="C7293" s="143">
        <v>189</v>
      </c>
      <c r="D7293" s="143">
        <v>1</v>
      </c>
      <c r="E7293" s="144">
        <v>186.61</v>
      </c>
      <c r="F7293" s="144">
        <v>224.46</v>
      </c>
      <c r="G7293" s="144">
        <v>84.16</v>
      </c>
      <c r="H7293" s="144">
        <v>19.86</v>
      </c>
      <c r="I7293" s="144">
        <v>328.48</v>
      </c>
    </row>
    <row r="7294" spans="1:9" x14ac:dyDescent="0.2">
      <c r="A7294" s="141" t="s">
        <v>14585</v>
      </c>
      <c r="B7294" s="142" t="s">
        <v>20835</v>
      </c>
      <c r="C7294" s="143">
        <v>244</v>
      </c>
      <c r="D7294" s="143">
        <v>1</v>
      </c>
      <c r="E7294" s="144">
        <v>186.62</v>
      </c>
      <c r="F7294" s="144">
        <v>289.77999999999997</v>
      </c>
      <c r="G7294" s="144">
        <v>84.16</v>
      </c>
      <c r="H7294" s="144">
        <v>19.86</v>
      </c>
      <c r="I7294" s="144">
        <v>393.8</v>
      </c>
    </row>
    <row r="7295" spans="1:9" x14ac:dyDescent="0.2">
      <c r="A7295" s="141" t="s">
        <v>14586</v>
      </c>
      <c r="B7295" s="142" t="s">
        <v>22664</v>
      </c>
      <c r="C7295" s="143">
        <v>475</v>
      </c>
      <c r="D7295" s="143">
        <v>4</v>
      </c>
      <c r="E7295" s="144">
        <v>948.38</v>
      </c>
      <c r="F7295" s="144">
        <v>564.11</v>
      </c>
      <c r="G7295" s="144">
        <v>336.66</v>
      </c>
      <c r="H7295" s="144">
        <v>100.94</v>
      </c>
      <c r="I7295" s="144">
        <v>1001.71</v>
      </c>
    </row>
    <row r="7296" spans="1:9" x14ac:dyDescent="0.2">
      <c r="A7296" s="141" t="s">
        <v>14588</v>
      </c>
      <c r="B7296" s="142" t="s">
        <v>22665</v>
      </c>
      <c r="C7296" s="143">
        <v>107</v>
      </c>
      <c r="D7296" s="143">
        <v>1</v>
      </c>
      <c r="E7296" s="144">
        <v>6743.36</v>
      </c>
      <c r="F7296" s="144">
        <v>127.07</v>
      </c>
      <c r="G7296" s="144">
        <v>84.16</v>
      </c>
      <c r="H7296" s="144">
        <v>717.76</v>
      </c>
      <c r="I7296" s="144">
        <v>928.99</v>
      </c>
    </row>
    <row r="7297" spans="1:9" x14ac:dyDescent="0.2">
      <c r="A7297" s="141" t="s">
        <v>14590</v>
      </c>
      <c r="B7297" s="142" t="s">
        <v>22666</v>
      </c>
      <c r="C7297" s="143">
        <v>48</v>
      </c>
      <c r="D7297" s="143">
        <v>1</v>
      </c>
      <c r="E7297" s="144">
        <v>4291.2299999999996</v>
      </c>
      <c r="F7297" s="144">
        <v>57.01</v>
      </c>
      <c r="G7297" s="144">
        <v>84.16</v>
      </c>
      <c r="H7297" s="144">
        <v>456.75</v>
      </c>
      <c r="I7297" s="144">
        <v>597.91999999999996</v>
      </c>
    </row>
    <row r="7298" spans="1:9" x14ac:dyDescent="0.2">
      <c r="A7298" s="141" t="s">
        <v>14592</v>
      </c>
      <c r="B7298" s="142" t="s">
        <v>22667</v>
      </c>
      <c r="C7298" s="143">
        <v>251</v>
      </c>
      <c r="D7298" s="143">
        <v>2</v>
      </c>
      <c r="E7298" s="144">
        <v>2539.19</v>
      </c>
      <c r="F7298" s="144">
        <v>298.08999999999997</v>
      </c>
      <c r="G7298" s="144">
        <v>168.33</v>
      </c>
      <c r="H7298" s="144">
        <v>270.27</v>
      </c>
      <c r="I7298" s="144">
        <v>736.69</v>
      </c>
    </row>
    <row r="7299" spans="1:9" x14ac:dyDescent="0.2">
      <c r="A7299" s="141" t="s">
        <v>14594</v>
      </c>
      <c r="B7299" s="142" t="s">
        <v>22668</v>
      </c>
      <c r="C7299" s="143">
        <v>223</v>
      </c>
      <c r="D7299" s="143">
        <v>2</v>
      </c>
      <c r="E7299" s="144">
        <v>273.7</v>
      </c>
      <c r="F7299" s="144">
        <v>264.83999999999997</v>
      </c>
      <c r="G7299" s="144">
        <v>168.33</v>
      </c>
      <c r="H7299" s="144">
        <v>29.14</v>
      </c>
      <c r="I7299" s="144">
        <v>462.31</v>
      </c>
    </row>
    <row r="7300" spans="1:9" x14ac:dyDescent="0.2">
      <c r="A7300" s="141" t="s">
        <v>14596</v>
      </c>
      <c r="B7300" s="142" t="s">
        <v>22669</v>
      </c>
      <c r="C7300" s="143">
        <v>405</v>
      </c>
      <c r="D7300" s="143">
        <v>8</v>
      </c>
      <c r="E7300" s="144">
        <v>145110.04</v>
      </c>
      <c r="F7300" s="144">
        <v>480.98</v>
      </c>
      <c r="G7300" s="144">
        <v>673.31</v>
      </c>
      <c r="H7300" s="144">
        <v>15445.4</v>
      </c>
      <c r="I7300" s="144">
        <v>16599.689999999999</v>
      </c>
    </row>
    <row r="7301" spans="1:9" x14ac:dyDescent="0.2">
      <c r="A7301" s="141" t="s">
        <v>14598</v>
      </c>
      <c r="B7301" s="142" t="s">
        <v>22670</v>
      </c>
      <c r="C7301" s="143">
        <v>227</v>
      </c>
      <c r="D7301" s="143">
        <v>6</v>
      </c>
      <c r="E7301" s="144">
        <v>1181.8699999999999</v>
      </c>
      <c r="F7301" s="144">
        <v>269.58</v>
      </c>
      <c r="G7301" s="144">
        <v>504.98</v>
      </c>
      <c r="H7301" s="144">
        <v>125.8</v>
      </c>
      <c r="I7301" s="144">
        <v>900.36</v>
      </c>
    </row>
    <row r="7302" spans="1:9" x14ac:dyDescent="0.2">
      <c r="A7302" s="141" t="s">
        <v>14600</v>
      </c>
      <c r="B7302" s="142" t="s">
        <v>22671</v>
      </c>
      <c r="C7302" s="143">
        <v>68</v>
      </c>
      <c r="D7302" s="143">
        <v>0</v>
      </c>
      <c r="E7302" s="144">
        <v>0</v>
      </c>
      <c r="F7302" s="144">
        <v>80.760000000000005</v>
      </c>
      <c r="G7302" s="144">
        <v>0</v>
      </c>
      <c r="H7302" s="144">
        <v>0</v>
      </c>
      <c r="I7302" s="144">
        <v>80.760000000000005</v>
      </c>
    </row>
    <row r="7303" spans="1:9" x14ac:dyDescent="0.2">
      <c r="A7303" s="141" t="s">
        <v>14602</v>
      </c>
      <c r="B7303" s="142" t="s">
        <v>22672</v>
      </c>
      <c r="C7303" s="143">
        <v>1451</v>
      </c>
      <c r="D7303" s="143">
        <v>34</v>
      </c>
      <c r="E7303" s="144">
        <v>7081.47</v>
      </c>
      <c r="F7303" s="144">
        <v>1723.22</v>
      </c>
      <c r="G7303" s="144">
        <v>2861.57</v>
      </c>
      <c r="H7303" s="144">
        <v>753.74</v>
      </c>
      <c r="I7303" s="144">
        <v>5338.53</v>
      </c>
    </row>
    <row r="7304" spans="1:9" x14ac:dyDescent="0.2">
      <c r="A7304" s="141" t="s">
        <v>14604</v>
      </c>
      <c r="B7304" s="142" t="s">
        <v>22673</v>
      </c>
      <c r="C7304" s="143">
        <v>161</v>
      </c>
      <c r="D7304" s="143">
        <v>0</v>
      </c>
      <c r="E7304" s="144">
        <v>0</v>
      </c>
      <c r="F7304" s="144">
        <v>191.21</v>
      </c>
      <c r="G7304" s="144">
        <v>0</v>
      </c>
      <c r="H7304" s="144">
        <v>0</v>
      </c>
      <c r="I7304" s="144">
        <v>191.21</v>
      </c>
    </row>
    <row r="7305" spans="1:9" x14ac:dyDescent="0.2">
      <c r="A7305" s="141" t="s">
        <v>14606</v>
      </c>
      <c r="B7305" s="142" t="s">
        <v>22674</v>
      </c>
      <c r="C7305" s="143">
        <v>328</v>
      </c>
      <c r="D7305" s="143">
        <v>2</v>
      </c>
      <c r="E7305" s="144">
        <v>123.87</v>
      </c>
      <c r="F7305" s="144">
        <v>389.54</v>
      </c>
      <c r="G7305" s="144">
        <v>168.33</v>
      </c>
      <c r="H7305" s="144">
        <v>13.18</v>
      </c>
      <c r="I7305" s="144">
        <v>571.04999999999995</v>
      </c>
    </row>
    <row r="7306" spans="1:9" x14ac:dyDescent="0.2">
      <c r="A7306" s="141" t="s">
        <v>14608</v>
      </c>
      <c r="B7306" s="142" t="s">
        <v>22675</v>
      </c>
      <c r="C7306" s="143">
        <v>384</v>
      </c>
      <c r="D7306" s="143">
        <v>1</v>
      </c>
      <c r="E7306" s="144">
        <v>385.67</v>
      </c>
      <c r="F7306" s="144">
        <v>456.04</v>
      </c>
      <c r="G7306" s="144">
        <v>84.16</v>
      </c>
      <c r="H7306" s="144">
        <v>41.05</v>
      </c>
      <c r="I7306" s="144">
        <v>581.25</v>
      </c>
    </row>
    <row r="7307" spans="1:9" x14ac:dyDescent="0.2">
      <c r="A7307" s="141" t="s">
        <v>14610</v>
      </c>
      <c r="B7307" s="142" t="s">
        <v>22676</v>
      </c>
      <c r="C7307" s="143">
        <v>273</v>
      </c>
      <c r="D7307" s="143">
        <v>1</v>
      </c>
      <c r="E7307" s="144">
        <v>349.84</v>
      </c>
      <c r="F7307" s="144">
        <v>324.22000000000003</v>
      </c>
      <c r="G7307" s="144">
        <v>84.16</v>
      </c>
      <c r="H7307" s="144">
        <v>37.24</v>
      </c>
      <c r="I7307" s="144">
        <v>445.62</v>
      </c>
    </row>
    <row r="7308" spans="1:9" x14ac:dyDescent="0.2">
      <c r="A7308" s="141" t="s">
        <v>14612</v>
      </c>
      <c r="B7308" s="142" t="s">
        <v>22677</v>
      </c>
      <c r="C7308" s="143">
        <v>360</v>
      </c>
      <c r="D7308" s="143">
        <v>8</v>
      </c>
      <c r="E7308" s="144">
        <v>12578.24</v>
      </c>
      <c r="F7308" s="144">
        <v>427.54</v>
      </c>
      <c r="G7308" s="144">
        <v>673.31</v>
      </c>
      <c r="H7308" s="144">
        <v>1338.82</v>
      </c>
      <c r="I7308" s="144">
        <v>2439.67</v>
      </c>
    </row>
    <row r="7309" spans="1:9" x14ac:dyDescent="0.2">
      <c r="A7309" s="141" t="s">
        <v>14614</v>
      </c>
      <c r="B7309" s="142" t="s">
        <v>22678</v>
      </c>
      <c r="C7309" s="143">
        <v>116</v>
      </c>
      <c r="D7309" s="143">
        <v>4</v>
      </c>
      <c r="E7309" s="144">
        <v>2363.83</v>
      </c>
      <c r="F7309" s="144">
        <v>137.76</v>
      </c>
      <c r="G7309" s="144">
        <v>336.66</v>
      </c>
      <c r="H7309" s="144">
        <v>251.61</v>
      </c>
      <c r="I7309" s="144">
        <v>726.03</v>
      </c>
    </row>
    <row r="7310" spans="1:9" x14ac:dyDescent="0.2">
      <c r="A7310" s="141" t="s">
        <v>14616</v>
      </c>
      <c r="B7310" s="142" t="s">
        <v>22679</v>
      </c>
      <c r="C7310" s="143">
        <v>78</v>
      </c>
      <c r="D7310" s="143">
        <v>0</v>
      </c>
      <c r="E7310" s="144">
        <v>0</v>
      </c>
      <c r="F7310" s="144">
        <v>92.63</v>
      </c>
      <c r="G7310" s="144">
        <v>0</v>
      </c>
      <c r="H7310" s="144">
        <v>0</v>
      </c>
      <c r="I7310" s="144">
        <v>92.63</v>
      </c>
    </row>
    <row r="7311" spans="1:9" x14ac:dyDescent="0.2">
      <c r="A7311" s="141" t="s">
        <v>14618</v>
      </c>
      <c r="B7311" s="142" t="s">
        <v>22680</v>
      </c>
      <c r="C7311" s="143">
        <v>810</v>
      </c>
      <c r="D7311" s="143">
        <v>8</v>
      </c>
      <c r="E7311" s="144">
        <v>3517.13</v>
      </c>
      <c r="F7311" s="144">
        <v>961.96</v>
      </c>
      <c r="G7311" s="144">
        <v>673.31</v>
      </c>
      <c r="H7311" s="144">
        <v>374.36</v>
      </c>
      <c r="I7311" s="144">
        <v>2009.63</v>
      </c>
    </row>
    <row r="7312" spans="1:9" x14ac:dyDescent="0.2">
      <c r="A7312" s="141" t="s">
        <v>14620</v>
      </c>
      <c r="B7312" s="142" t="s">
        <v>22681</v>
      </c>
      <c r="C7312" s="143">
        <v>1804</v>
      </c>
      <c r="D7312" s="143">
        <v>46</v>
      </c>
      <c r="E7312" s="144">
        <v>10773.76</v>
      </c>
      <c r="F7312" s="144">
        <v>2142.4499999999998</v>
      </c>
      <c r="G7312" s="144">
        <v>3871.54</v>
      </c>
      <c r="H7312" s="144">
        <v>1146.75</v>
      </c>
      <c r="I7312" s="144">
        <v>7160.74</v>
      </c>
    </row>
    <row r="7313" spans="1:9" x14ac:dyDescent="0.2">
      <c r="A7313" s="141" t="s">
        <v>14622</v>
      </c>
      <c r="B7313" s="142" t="s">
        <v>22682</v>
      </c>
      <c r="C7313" s="143">
        <v>403</v>
      </c>
      <c r="D7313" s="143">
        <v>4</v>
      </c>
      <c r="E7313" s="144">
        <v>763.41</v>
      </c>
      <c r="F7313" s="144">
        <v>478.61</v>
      </c>
      <c r="G7313" s="144">
        <v>336.66</v>
      </c>
      <c r="H7313" s="144">
        <v>81.260000000000005</v>
      </c>
      <c r="I7313" s="144">
        <v>896.53</v>
      </c>
    </row>
    <row r="7314" spans="1:9" x14ac:dyDescent="0.2">
      <c r="A7314" s="141" t="s">
        <v>14624</v>
      </c>
      <c r="B7314" s="142" t="s">
        <v>22683</v>
      </c>
      <c r="C7314" s="143">
        <v>44</v>
      </c>
      <c r="D7314" s="143">
        <v>0</v>
      </c>
      <c r="E7314" s="144">
        <v>0</v>
      </c>
      <c r="F7314" s="144">
        <v>52.26</v>
      </c>
      <c r="G7314" s="144">
        <v>0</v>
      </c>
      <c r="H7314" s="144">
        <v>0</v>
      </c>
      <c r="I7314" s="144">
        <v>52.26</v>
      </c>
    </row>
    <row r="7315" spans="1:9" x14ac:dyDescent="0.2">
      <c r="A7315" s="141" t="s">
        <v>14626</v>
      </c>
      <c r="B7315" s="142" t="s">
        <v>22684</v>
      </c>
      <c r="C7315" s="143">
        <v>535</v>
      </c>
      <c r="D7315" s="143">
        <v>0</v>
      </c>
      <c r="E7315" s="144">
        <v>0</v>
      </c>
      <c r="F7315" s="144">
        <v>635.37</v>
      </c>
      <c r="G7315" s="144">
        <v>0</v>
      </c>
      <c r="H7315" s="144">
        <v>0</v>
      </c>
      <c r="I7315" s="144">
        <v>635.37</v>
      </c>
    </row>
    <row r="7316" spans="1:9" x14ac:dyDescent="0.2">
      <c r="A7316" s="141" t="s">
        <v>14628</v>
      </c>
      <c r="B7316" s="142" t="s">
        <v>22685</v>
      </c>
      <c r="C7316" s="143">
        <v>113</v>
      </c>
      <c r="D7316" s="143">
        <v>1</v>
      </c>
      <c r="E7316" s="144">
        <v>76737.279999999999</v>
      </c>
      <c r="F7316" s="144">
        <v>134.19999999999999</v>
      </c>
      <c r="G7316" s="144">
        <v>84.16</v>
      </c>
      <c r="H7316" s="144">
        <v>8167.86</v>
      </c>
      <c r="I7316" s="144">
        <v>8386.2199999999993</v>
      </c>
    </row>
    <row r="7317" spans="1:9" x14ac:dyDescent="0.2">
      <c r="A7317" s="141" t="s">
        <v>14630</v>
      </c>
      <c r="B7317" s="142" t="s">
        <v>22686</v>
      </c>
      <c r="C7317" s="143">
        <v>77</v>
      </c>
      <c r="D7317" s="143">
        <v>0</v>
      </c>
      <c r="E7317" s="144">
        <v>0</v>
      </c>
      <c r="F7317" s="144">
        <v>91.45</v>
      </c>
      <c r="G7317" s="144">
        <v>0</v>
      </c>
      <c r="H7317" s="144">
        <v>0</v>
      </c>
      <c r="I7317" s="144">
        <v>91.45</v>
      </c>
    </row>
    <row r="7318" spans="1:9" x14ac:dyDescent="0.2">
      <c r="A7318" s="141" t="s">
        <v>14632</v>
      </c>
      <c r="B7318" s="142" t="s">
        <v>22687</v>
      </c>
      <c r="C7318" s="143">
        <v>101</v>
      </c>
      <c r="D7318" s="143">
        <v>2</v>
      </c>
      <c r="E7318" s="144">
        <v>4860.4399999999996</v>
      </c>
      <c r="F7318" s="144">
        <v>119.95</v>
      </c>
      <c r="G7318" s="144">
        <v>168.33</v>
      </c>
      <c r="H7318" s="144">
        <v>517.34</v>
      </c>
      <c r="I7318" s="144">
        <v>805.62</v>
      </c>
    </row>
    <row r="7319" spans="1:9" x14ac:dyDescent="0.2">
      <c r="A7319" s="141" t="s">
        <v>14634</v>
      </c>
      <c r="B7319" s="142" t="s">
        <v>22688</v>
      </c>
      <c r="C7319" s="143">
        <v>387</v>
      </c>
      <c r="D7319" s="143">
        <v>7</v>
      </c>
      <c r="E7319" s="144">
        <v>1203.72</v>
      </c>
      <c r="F7319" s="144">
        <v>459.61</v>
      </c>
      <c r="G7319" s="144">
        <v>589.14</v>
      </c>
      <c r="H7319" s="144">
        <v>128.12</v>
      </c>
      <c r="I7319" s="144">
        <v>1176.8699999999999</v>
      </c>
    </row>
    <row r="7320" spans="1:9" x14ac:dyDescent="0.2">
      <c r="A7320" s="141" t="s">
        <v>14636</v>
      </c>
      <c r="B7320" s="142" t="s">
        <v>22689</v>
      </c>
      <c r="C7320" s="143">
        <v>222</v>
      </c>
      <c r="D7320" s="143">
        <v>1</v>
      </c>
      <c r="E7320" s="144">
        <v>400.03</v>
      </c>
      <c r="F7320" s="144">
        <v>263.64999999999998</v>
      </c>
      <c r="G7320" s="144">
        <v>84.16</v>
      </c>
      <c r="H7320" s="144">
        <v>42.58</v>
      </c>
      <c r="I7320" s="144">
        <v>390.39</v>
      </c>
    </row>
    <row r="7321" spans="1:9" x14ac:dyDescent="0.2">
      <c r="A7321" s="141" t="s">
        <v>14638</v>
      </c>
      <c r="B7321" s="142" t="s">
        <v>22690</v>
      </c>
      <c r="C7321" s="143">
        <v>160</v>
      </c>
      <c r="D7321" s="143">
        <v>3</v>
      </c>
      <c r="E7321" s="144">
        <v>1694.61</v>
      </c>
      <c r="F7321" s="144">
        <v>190.02</v>
      </c>
      <c r="G7321" s="144">
        <v>252.49</v>
      </c>
      <c r="H7321" s="144">
        <v>180.38</v>
      </c>
      <c r="I7321" s="144">
        <v>622.89</v>
      </c>
    </row>
    <row r="7322" spans="1:9" x14ac:dyDescent="0.2">
      <c r="A7322" s="141" t="s">
        <v>14640</v>
      </c>
      <c r="B7322" s="142" t="s">
        <v>22691</v>
      </c>
      <c r="C7322" s="143">
        <v>179</v>
      </c>
      <c r="D7322" s="143">
        <v>4</v>
      </c>
      <c r="E7322" s="144">
        <v>1092.75</v>
      </c>
      <c r="F7322" s="144">
        <v>212.58</v>
      </c>
      <c r="G7322" s="144">
        <v>336.66</v>
      </c>
      <c r="H7322" s="144">
        <v>116.31</v>
      </c>
      <c r="I7322" s="144">
        <v>665.55</v>
      </c>
    </row>
    <row r="7323" spans="1:9" x14ac:dyDescent="0.2">
      <c r="A7323" s="141" t="s">
        <v>14642</v>
      </c>
      <c r="B7323" s="142" t="s">
        <v>22692</v>
      </c>
      <c r="C7323" s="143">
        <v>70</v>
      </c>
      <c r="D7323" s="143">
        <v>0</v>
      </c>
      <c r="E7323" s="144">
        <v>0</v>
      </c>
      <c r="F7323" s="144">
        <v>83.14</v>
      </c>
      <c r="G7323" s="144">
        <v>0</v>
      </c>
      <c r="H7323" s="144">
        <v>0</v>
      </c>
      <c r="I7323" s="144">
        <v>83.14</v>
      </c>
    </row>
    <row r="7324" spans="1:9" x14ac:dyDescent="0.2">
      <c r="A7324" s="141" t="s">
        <v>14644</v>
      </c>
      <c r="B7324" s="142" t="s">
        <v>22693</v>
      </c>
      <c r="C7324" s="143">
        <v>159</v>
      </c>
      <c r="D7324" s="143">
        <v>0</v>
      </c>
      <c r="E7324" s="144">
        <v>0</v>
      </c>
      <c r="F7324" s="144">
        <v>188.83</v>
      </c>
      <c r="G7324" s="144">
        <v>0</v>
      </c>
      <c r="H7324" s="144">
        <v>0</v>
      </c>
      <c r="I7324" s="144">
        <v>188.83</v>
      </c>
    </row>
    <row r="7325" spans="1:9" x14ac:dyDescent="0.2">
      <c r="A7325" s="141" t="s">
        <v>14646</v>
      </c>
      <c r="B7325" s="142" t="s">
        <v>22694</v>
      </c>
      <c r="C7325" s="143">
        <v>60297</v>
      </c>
      <c r="D7325" s="143">
        <v>738</v>
      </c>
      <c r="E7325" s="144">
        <v>371060.18</v>
      </c>
      <c r="F7325" s="144">
        <v>71609.2</v>
      </c>
      <c r="G7325" s="144">
        <v>62112.9</v>
      </c>
      <c r="H7325" s="144">
        <v>39495.360000000001</v>
      </c>
      <c r="I7325" s="144">
        <v>173217.46</v>
      </c>
    </row>
    <row r="7326" spans="1:9" x14ac:dyDescent="0.2">
      <c r="A7326" s="141" t="s">
        <v>14648</v>
      </c>
      <c r="B7326" s="142" t="s">
        <v>22695</v>
      </c>
      <c r="C7326" s="143">
        <v>89</v>
      </c>
      <c r="D7326" s="143">
        <v>2</v>
      </c>
      <c r="E7326" s="144">
        <v>335.9</v>
      </c>
      <c r="F7326" s="144">
        <v>105.7</v>
      </c>
      <c r="G7326" s="144">
        <v>168.33</v>
      </c>
      <c r="H7326" s="144">
        <v>35.75</v>
      </c>
      <c r="I7326" s="144">
        <v>309.77999999999997</v>
      </c>
    </row>
    <row r="7327" spans="1:9" x14ac:dyDescent="0.2">
      <c r="A7327" s="141" t="s">
        <v>14650</v>
      </c>
      <c r="B7327" s="142" t="s">
        <v>22696</v>
      </c>
      <c r="C7327" s="143">
        <v>140</v>
      </c>
      <c r="D7327" s="143">
        <v>3</v>
      </c>
      <c r="E7327" s="144">
        <v>571.03</v>
      </c>
      <c r="F7327" s="144">
        <v>166.26</v>
      </c>
      <c r="G7327" s="144">
        <v>252.49</v>
      </c>
      <c r="H7327" s="144">
        <v>60.78</v>
      </c>
      <c r="I7327" s="144">
        <v>479.53</v>
      </c>
    </row>
    <row r="7328" spans="1:9" x14ac:dyDescent="0.2">
      <c r="A7328" s="141" t="s">
        <v>14652</v>
      </c>
      <c r="B7328" s="142" t="s">
        <v>22697</v>
      </c>
      <c r="C7328" s="143">
        <v>135</v>
      </c>
      <c r="D7328" s="143">
        <v>6</v>
      </c>
      <c r="E7328" s="144">
        <v>13152.87</v>
      </c>
      <c r="F7328" s="144">
        <v>160.33000000000001</v>
      </c>
      <c r="G7328" s="144">
        <v>504.98</v>
      </c>
      <c r="H7328" s="144">
        <v>1399.98</v>
      </c>
      <c r="I7328" s="144">
        <v>2065.29</v>
      </c>
    </row>
    <row r="7329" spans="1:9" x14ac:dyDescent="0.2">
      <c r="A7329" s="141" t="s">
        <v>14654</v>
      </c>
      <c r="B7329" s="142" t="s">
        <v>22698</v>
      </c>
      <c r="C7329" s="143">
        <v>616</v>
      </c>
      <c r="D7329" s="143">
        <v>13</v>
      </c>
      <c r="E7329" s="144">
        <v>10516.41</v>
      </c>
      <c r="F7329" s="144">
        <v>731.57</v>
      </c>
      <c r="G7329" s="144">
        <v>1094.1300000000001</v>
      </c>
      <c r="H7329" s="144">
        <v>1119.3599999999999</v>
      </c>
      <c r="I7329" s="144">
        <v>2945.06</v>
      </c>
    </row>
    <row r="7330" spans="1:9" x14ac:dyDescent="0.2">
      <c r="A7330" s="141" t="s">
        <v>14656</v>
      </c>
      <c r="B7330" s="142" t="s">
        <v>22699</v>
      </c>
      <c r="C7330" s="143">
        <v>234</v>
      </c>
      <c r="D7330" s="143">
        <v>6</v>
      </c>
      <c r="E7330" s="144">
        <v>81961.149999999994</v>
      </c>
      <c r="F7330" s="144">
        <v>277.89999999999998</v>
      </c>
      <c r="G7330" s="144">
        <v>504.98</v>
      </c>
      <c r="H7330" s="144">
        <v>8723.8799999999992</v>
      </c>
      <c r="I7330" s="144">
        <v>9506.76</v>
      </c>
    </row>
    <row r="7331" spans="1:9" x14ac:dyDescent="0.2">
      <c r="A7331" s="141" t="s">
        <v>14658</v>
      </c>
      <c r="B7331" s="142" t="s">
        <v>22700</v>
      </c>
      <c r="C7331" s="143">
        <v>1067</v>
      </c>
      <c r="D7331" s="143">
        <v>23</v>
      </c>
      <c r="E7331" s="144">
        <v>12510.5</v>
      </c>
      <c r="F7331" s="144">
        <v>1267.18</v>
      </c>
      <c r="G7331" s="144">
        <v>1935.77</v>
      </c>
      <c r="H7331" s="144">
        <v>1331.61</v>
      </c>
      <c r="I7331" s="144">
        <v>4534.5600000000004</v>
      </c>
    </row>
    <row r="7332" spans="1:9" x14ac:dyDescent="0.2">
      <c r="A7332" s="141" t="s">
        <v>14660</v>
      </c>
      <c r="B7332" s="142" t="s">
        <v>22701</v>
      </c>
      <c r="C7332" s="143">
        <v>58</v>
      </c>
      <c r="D7332" s="143">
        <v>1</v>
      </c>
      <c r="E7332" s="144">
        <v>149.29</v>
      </c>
      <c r="F7332" s="144">
        <v>68.88</v>
      </c>
      <c r="G7332" s="144">
        <v>84.16</v>
      </c>
      <c r="H7332" s="144">
        <v>15.89</v>
      </c>
      <c r="I7332" s="144">
        <v>168.93</v>
      </c>
    </row>
    <row r="7333" spans="1:9" x14ac:dyDescent="0.2">
      <c r="A7333" s="141" t="s">
        <v>14662</v>
      </c>
      <c r="B7333" s="142" t="s">
        <v>22702</v>
      </c>
      <c r="C7333" s="143">
        <v>7121</v>
      </c>
      <c r="D7333" s="143">
        <v>105</v>
      </c>
      <c r="E7333" s="144">
        <v>45538.89</v>
      </c>
      <c r="F7333" s="144">
        <v>8456.9599999999991</v>
      </c>
      <c r="G7333" s="144">
        <v>8837.2000000000007</v>
      </c>
      <c r="H7333" s="144">
        <v>4847.13</v>
      </c>
      <c r="I7333" s="144">
        <v>22141.29</v>
      </c>
    </row>
    <row r="7334" spans="1:9" x14ac:dyDescent="0.2">
      <c r="A7334" s="141" t="s">
        <v>14664</v>
      </c>
      <c r="B7334" s="142" t="s">
        <v>22703</v>
      </c>
      <c r="C7334" s="143">
        <v>112</v>
      </c>
      <c r="D7334" s="143">
        <v>1</v>
      </c>
      <c r="E7334" s="144">
        <v>149.29</v>
      </c>
      <c r="F7334" s="144">
        <v>133.02000000000001</v>
      </c>
      <c r="G7334" s="144">
        <v>84.16</v>
      </c>
      <c r="H7334" s="144">
        <v>15.89</v>
      </c>
      <c r="I7334" s="144">
        <v>233.07</v>
      </c>
    </row>
    <row r="7335" spans="1:9" x14ac:dyDescent="0.2">
      <c r="A7335" s="141" t="s">
        <v>14666</v>
      </c>
      <c r="B7335" s="142" t="s">
        <v>22704</v>
      </c>
      <c r="C7335" s="143">
        <v>77</v>
      </c>
      <c r="D7335" s="143">
        <v>6</v>
      </c>
      <c r="E7335" s="144">
        <v>32829.370000000003</v>
      </c>
      <c r="F7335" s="144">
        <v>91.45</v>
      </c>
      <c r="G7335" s="144">
        <v>504.98</v>
      </c>
      <c r="H7335" s="144">
        <v>3494.34</v>
      </c>
      <c r="I7335" s="144">
        <v>4090.77</v>
      </c>
    </row>
    <row r="7336" spans="1:9" x14ac:dyDescent="0.2">
      <c r="A7336" s="141" t="s">
        <v>14668</v>
      </c>
      <c r="B7336" s="142" t="s">
        <v>22705</v>
      </c>
      <c r="C7336" s="143">
        <v>140</v>
      </c>
      <c r="D7336" s="143">
        <v>13</v>
      </c>
      <c r="E7336" s="144">
        <v>4692.6499999999996</v>
      </c>
      <c r="F7336" s="144">
        <v>166.26</v>
      </c>
      <c r="G7336" s="144">
        <v>1094.1300000000001</v>
      </c>
      <c r="H7336" s="144">
        <v>499.48</v>
      </c>
      <c r="I7336" s="144">
        <v>1759.87</v>
      </c>
    </row>
    <row r="7337" spans="1:9" x14ac:dyDescent="0.2">
      <c r="A7337" s="141" t="s">
        <v>14670</v>
      </c>
      <c r="B7337" s="142" t="s">
        <v>22706</v>
      </c>
      <c r="C7337" s="143">
        <v>111</v>
      </c>
      <c r="D7337" s="143">
        <v>4</v>
      </c>
      <c r="E7337" s="144">
        <v>812.67</v>
      </c>
      <c r="F7337" s="144">
        <v>131.82</v>
      </c>
      <c r="G7337" s="144">
        <v>336.66</v>
      </c>
      <c r="H7337" s="144">
        <v>86.5</v>
      </c>
      <c r="I7337" s="144">
        <v>554.98</v>
      </c>
    </row>
    <row r="7338" spans="1:9" x14ac:dyDescent="0.2">
      <c r="A7338" s="141" t="s">
        <v>14672</v>
      </c>
      <c r="B7338" s="142" t="s">
        <v>22707</v>
      </c>
      <c r="C7338" s="143">
        <v>245</v>
      </c>
      <c r="D7338" s="143">
        <v>12</v>
      </c>
      <c r="E7338" s="144">
        <v>2931.6</v>
      </c>
      <c r="F7338" s="144">
        <v>290.95999999999998</v>
      </c>
      <c r="G7338" s="144">
        <v>1009.97</v>
      </c>
      <c r="H7338" s="144">
        <v>312.04000000000002</v>
      </c>
      <c r="I7338" s="144">
        <v>1612.97</v>
      </c>
    </row>
    <row r="7339" spans="1:9" x14ac:dyDescent="0.2">
      <c r="A7339" s="141" t="s">
        <v>14674</v>
      </c>
      <c r="B7339" s="142" t="s">
        <v>22708</v>
      </c>
      <c r="C7339" s="143">
        <v>153</v>
      </c>
      <c r="D7339" s="143">
        <v>5</v>
      </c>
      <c r="E7339" s="144">
        <v>941.05</v>
      </c>
      <c r="F7339" s="144">
        <v>181.7</v>
      </c>
      <c r="G7339" s="144">
        <v>420.82</v>
      </c>
      <c r="H7339" s="144">
        <v>100.17</v>
      </c>
      <c r="I7339" s="144">
        <v>702.69</v>
      </c>
    </row>
    <row r="7340" spans="1:9" x14ac:dyDescent="0.2">
      <c r="A7340" s="141" t="s">
        <v>14676</v>
      </c>
      <c r="B7340" s="142" t="s">
        <v>22709</v>
      </c>
      <c r="C7340" s="143">
        <v>79</v>
      </c>
      <c r="D7340" s="143">
        <v>2</v>
      </c>
      <c r="E7340" s="144">
        <v>1331.31</v>
      </c>
      <c r="F7340" s="144">
        <v>93.82</v>
      </c>
      <c r="G7340" s="144">
        <v>168.33</v>
      </c>
      <c r="H7340" s="144">
        <v>141.69999999999999</v>
      </c>
      <c r="I7340" s="144">
        <v>403.85</v>
      </c>
    </row>
    <row r="7341" spans="1:9" x14ac:dyDescent="0.2">
      <c r="A7341" s="141" t="s">
        <v>14678</v>
      </c>
      <c r="B7341" s="142" t="s">
        <v>22710</v>
      </c>
      <c r="C7341" s="143">
        <v>52</v>
      </c>
      <c r="D7341" s="143">
        <v>1</v>
      </c>
      <c r="E7341" s="144">
        <v>149.29</v>
      </c>
      <c r="F7341" s="144">
        <v>61.75</v>
      </c>
      <c r="G7341" s="144">
        <v>84.16</v>
      </c>
      <c r="H7341" s="144">
        <v>15.89</v>
      </c>
      <c r="I7341" s="144">
        <v>161.80000000000001</v>
      </c>
    </row>
    <row r="7342" spans="1:9" x14ac:dyDescent="0.2">
      <c r="A7342" s="141" t="s">
        <v>14680</v>
      </c>
      <c r="B7342" s="142" t="s">
        <v>22711</v>
      </c>
      <c r="C7342" s="143">
        <v>2374</v>
      </c>
      <c r="D7342" s="143">
        <v>69</v>
      </c>
      <c r="E7342" s="144">
        <v>70750.5</v>
      </c>
      <c r="F7342" s="144">
        <v>2819.38</v>
      </c>
      <c r="G7342" s="144">
        <v>5807.3</v>
      </c>
      <c r="H7342" s="144">
        <v>7530.63</v>
      </c>
      <c r="I7342" s="144">
        <v>16157.31</v>
      </c>
    </row>
    <row r="7343" spans="1:9" x14ac:dyDescent="0.2">
      <c r="A7343" s="141" t="s">
        <v>14682</v>
      </c>
      <c r="B7343" s="142" t="s">
        <v>22712</v>
      </c>
      <c r="C7343" s="143">
        <v>1446</v>
      </c>
      <c r="D7343" s="143">
        <v>27</v>
      </c>
      <c r="E7343" s="144">
        <v>29060.67</v>
      </c>
      <c r="F7343" s="144">
        <v>1717.28</v>
      </c>
      <c r="G7343" s="144">
        <v>2272.42</v>
      </c>
      <c r="H7343" s="144">
        <v>3093.19</v>
      </c>
      <c r="I7343" s="144">
        <v>7082.89</v>
      </c>
    </row>
    <row r="7344" spans="1:9" x14ac:dyDescent="0.2">
      <c r="A7344" s="141" t="s">
        <v>14684</v>
      </c>
      <c r="B7344" s="142" t="s">
        <v>22713</v>
      </c>
      <c r="C7344" s="143">
        <v>62</v>
      </c>
      <c r="D7344" s="143">
        <v>2</v>
      </c>
      <c r="E7344" s="144">
        <v>514.51</v>
      </c>
      <c r="F7344" s="144">
        <v>73.63</v>
      </c>
      <c r="G7344" s="144">
        <v>168.33</v>
      </c>
      <c r="H7344" s="144">
        <v>54.77</v>
      </c>
      <c r="I7344" s="144">
        <v>296.73</v>
      </c>
    </row>
    <row r="7345" spans="1:9" x14ac:dyDescent="0.2">
      <c r="A7345" s="141" t="s">
        <v>14686</v>
      </c>
      <c r="B7345" s="142" t="s">
        <v>22714</v>
      </c>
      <c r="C7345" s="143">
        <v>1002</v>
      </c>
      <c r="D7345" s="143">
        <v>38</v>
      </c>
      <c r="E7345" s="144">
        <v>40706.97</v>
      </c>
      <c r="F7345" s="144">
        <v>1189.98</v>
      </c>
      <c r="G7345" s="144">
        <v>3198.22</v>
      </c>
      <c r="H7345" s="144">
        <v>4332.82</v>
      </c>
      <c r="I7345" s="144">
        <v>8721.02</v>
      </c>
    </row>
    <row r="7346" spans="1:9" x14ac:dyDescent="0.2">
      <c r="A7346" s="141" t="s">
        <v>14688</v>
      </c>
      <c r="B7346" s="142" t="s">
        <v>22715</v>
      </c>
      <c r="C7346" s="143">
        <v>24</v>
      </c>
      <c r="D7346" s="143">
        <v>1</v>
      </c>
      <c r="E7346" s="144">
        <v>4998.0200000000004</v>
      </c>
      <c r="F7346" s="144">
        <v>28.5</v>
      </c>
      <c r="G7346" s="144">
        <v>84.16</v>
      </c>
      <c r="H7346" s="144">
        <v>531.98</v>
      </c>
      <c r="I7346" s="144">
        <v>644.64</v>
      </c>
    </row>
    <row r="7347" spans="1:9" x14ac:dyDescent="0.2">
      <c r="A7347" s="141" t="s">
        <v>14690</v>
      </c>
      <c r="B7347" s="142" t="s">
        <v>22716</v>
      </c>
      <c r="C7347" s="143">
        <v>555</v>
      </c>
      <c r="D7347" s="143">
        <v>15</v>
      </c>
      <c r="E7347" s="144">
        <v>8546.82</v>
      </c>
      <c r="F7347" s="144">
        <v>659.12</v>
      </c>
      <c r="G7347" s="144">
        <v>1262.46</v>
      </c>
      <c r="H7347" s="144">
        <v>909.72</v>
      </c>
      <c r="I7347" s="144">
        <v>2831.3</v>
      </c>
    </row>
    <row r="7348" spans="1:9" x14ac:dyDescent="0.2">
      <c r="A7348" s="141" t="s">
        <v>14692</v>
      </c>
      <c r="B7348" s="142" t="s">
        <v>22717</v>
      </c>
      <c r="C7348" s="143">
        <v>234</v>
      </c>
      <c r="D7348" s="143">
        <v>8</v>
      </c>
      <c r="E7348" s="144">
        <v>3510.52</v>
      </c>
      <c r="F7348" s="144">
        <v>277.89999999999998</v>
      </c>
      <c r="G7348" s="144">
        <v>673.31</v>
      </c>
      <c r="H7348" s="144">
        <v>373.66</v>
      </c>
      <c r="I7348" s="144">
        <v>1324.87</v>
      </c>
    </row>
    <row r="7349" spans="1:9" x14ac:dyDescent="0.2">
      <c r="A7349" s="141" t="s">
        <v>14694</v>
      </c>
      <c r="B7349" s="142" t="s">
        <v>22718</v>
      </c>
      <c r="C7349" s="143">
        <v>771</v>
      </c>
      <c r="D7349" s="143">
        <v>30</v>
      </c>
      <c r="E7349" s="144">
        <v>21857.08</v>
      </c>
      <c r="F7349" s="144">
        <v>915.65</v>
      </c>
      <c r="G7349" s="144">
        <v>2524.91</v>
      </c>
      <c r="H7349" s="144">
        <v>2326.4499999999998</v>
      </c>
      <c r="I7349" s="144">
        <v>5767.01</v>
      </c>
    </row>
    <row r="7350" spans="1:9" x14ac:dyDescent="0.2">
      <c r="A7350" s="141" t="s">
        <v>14696</v>
      </c>
      <c r="B7350" s="142" t="s">
        <v>22719</v>
      </c>
      <c r="C7350" s="143">
        <v>7983</v>
      </c>
      <c r="D7350" s="143">
        <v>172</v>
      </c>
      <c r="E7350" s="144">
        <v>97869.67</v>
      </c>
      <c r="F7350" s="144">
        <v>9480.67</v>
      </c>
      <c r="G7350" s="144">
        <v>14476.18</v>
      </c>
      <c r="H7350" s="144">
        <v>10417.18</v>
      </c>
      <c r="I7350" s="144">
        <v>34374.03</v>
      </c>
    </row>
    <row r="7351" spans="1:9" x14ac:dyDescent="0.2">
      <c r="A7351" s="141" t="s">
        <v>14698</v>
      </c>
      <c r="B7351" s="142" t="s">
        <v>22720</v>
      </c>
      <c r="C7351" s="143">
        <v>604</v>
      </c>
      <c r="D7351" s="143">
        <v>9</v>
      </c>
      <c r="E7351" s="144">
        <v>6255.45</v>
      </c>
      <c r="F7351" s="144">
        <v>717.31</v>
      </c>
      <c r="G7351" s="144">
        <v>757.47</v>
      </c>
      <c r="H7351" s="144">
        <v>665.82</v>
      </c>
      <c r="I7351" s="144">
        <v>2140.6</v>
      </c>
    </row>
    <row r="7352" spans="1:9" x14ac:dyDescent="0.2">
      <c r="A7352" s="141" t="s">
        <v>14700</v>
      </c>
      <c r="B7352" s="142" t="s">
        <v>22721</v>
      </c>
      <c r="C7352" s="143">
        <v>252</v>
      </c>
      <c r="D7352" s="143">
        <v>6</v>
      </c>
      <c r="E7352" s="144">
        <v>1281.18</v>
      </c>
      <c r="F7352" s="144">
        <v>299.27999999999997</v>
      </c>
      <c r="G7352" s="144">
        <v>504.98</v>
      </c>
      <c r="H7352" s="144">
        <v>136.37</v>
      </c>
      <c r="I7352" s="144">
        <v>940.63</v>
      </c>
    </row>
    <row r="7353" spans="1:9" x14ac:dyDescent="0.2">
      <c r="A7353" s="141" t="s">
        <v>14702</v>
      </c>
      <c r="B7353" s="142" t="s">
        <v>22722</v>
      </c>
      <c r="C7353" s="143">
        <v>91</v>
      </c>
      <c r="D7353" s="143">
        <v>4</v>
      </c>
      <c r="E7353" s="144">
        <v>1203.57</v>
      </c>
      <c r="F7353" s="144">
        <v>108.07</v>
      </c>
      <c r="G7353" s="144">
        <v>336.66</v>
      </c>
      <c r="H7353" s="144">
        <v>128.1</v>
      </c>
      <c r="I7353" s="144">
        <v>572.83000000000004</v>
      </c>
    </row>
    <row r="7354" spans="1:9" x14ac:dyDescent="0.2">
      <c r="A7354" s="141" t="s">
        <v>14704</v>
      </c>
      <c r="B7354" s="142" t="s">
        <v>22723</v>
      </c>
      <c r="C7354" s="143">
        <v>671</v>
      </c>
      <c r="D7354" s="143">
        <v>26</v>
      </c>
      <c r="E7354" s="144">
        <v>8288.65</v>
      </c>
      <c r="F7354" s="144">
        <v>796.89</v>
      </c>
      <c r="G7354" s="144">
        <v>2188.2600000000002</v>
      </c>
      <c r="H7354" s="144">
        <v>882.24</v>
      </c>
      <c r="I7354" s="144">
        <v>3867.39</v>
      </c>
    </row>
    <row r="7355" spans="1:9" x14ac:dyDescent="0.2">
      <c r="A7355" s="141" t="s">
        <v>14706</v>
      </c>
      <c r="B7355" s="142" t="s">
        <v>22724</v>
      </c>
      <c r="C7355" s="143">
        <v>205</v>
      </c>
      <c r="D7355" s="143">
        <v>11</v>
      </c>
      <c r="E7355" s="144">
        <v>2892.89</v>
      </c>
      <c r="F7355" s="144">
        <v>243.46</v>
      </c>
      <c r="G7355" s="144">
        <v>925.8</v>
      </c>
      <c r="H7355" s="144">
        <v>307.92</v>
      </c>
      <c r="I7355" s="144">
        <v>1477.18</v>
      </c>
    </row>
    <row r="7356" spans="1:9" x14ac:dyDescent="0.2">
      <c r="A7356" s="141" t="s">
        <v>14708</v>
      </c>
      <c r="B7356" s="142" t="s">
        <v>22725</v>
      </c>
      <c r="C7356" s="143">
        <v>140</v>
      </c>
      <c r="D7356" s="143">
        <v>2</v>
      </c>
      <c r="E7356" s="144">
        <v>298.58</v>
      </c>
      <c r="F7356" s="144">
        <v>166.26</v>
      </c>
      <c r="G7356" s="144">
        <v>168.33</v>
      </c>
      <c r="H7356" s="144">
        <v>31.78</v>
      </c>
      <c r="I7356" s="144">
        <v>366.37</v>
      </c>
    </row>
    <row r="7357" spans="1:9" x14ac:dyDescent="0.2">
      <c r="A7357" s="141" t="s">
        <v>14710</v>
      </c>
      <c r="B7357" s="142" t="s">
        <v>22726</v>
      </c>
      <c r="C7357" s="143">
        <v>274</v>
      </c>
      <c r="D7357" s="143">
        <v>10</v>
      </c>
      <c r="E7357" s="144">
        <v>2337.5500000000002</v>
      </c>
      <c r="F7357" s="144">
        <v>325.41000000000003</v>
      </c>
      <c r="G7357" s="144">
        <v>841.64</v>
      </c>
      <c r="H7357" s="144">
        <v>248.81</v>
      </c>
      <c r="I7357" s="144">
        <v>1415.86</v>
      </c>
    </row>
    <row r="7358" spans="1:9" x14ac:dyDescent="0.2">
      <c r="A7358" s="141" t="s">
        <v>14712</v>
      </c>
      <c r="B7358" s="142" t="s">
        <v>22727</v>
      </c>
      <c r="C7358" s="143">
        <v>76</v>
      </c>
      <c r="D7358" s="143">
        <v>2</v>
      </c>
      <c r="E7358" s="144">
        <v>481.82</v>
      </c>
      <c r="F7358" s="144">
        <v>90.26</v>
      </c>
      <c r="G7358" s="144">
        <v>168.33</v>
      </c>
      <c r="H7358" s="144">
        <v>51.29</v>
      </c>
      <c r="I7358" s="144">
        <v>309.88</v>
      </c>
    </row>
    <row r="7359" spans="1:9" x14ac:dyDescent="0.2">
      <c r="A7359" s="141" t="s">
        <v>14714</v>
      </c>
      <c r="B7359" s="142" t="s">
        <v>22728</v>
      </c>
      <c r="C7359" s="143">
        <v>1068</v>
      </c>
      <c r="D7359" s="143">
        <v>34</v>
      </c>
      <c r="E7359" s="144">
        <v>7851.82</v>
      </c>
      <c r="F7359" s="144">
        <v>1268.3699999999999</v>
      </c>
      <c r="G7359" s="144">
        <v>2861.57</v>
      </c>
      <c r="H7359" s="144">
        <v>835.74</v>
      </c>
      <c r="I7359" s="144">
        <v>4965.68</v>
      </c>
    </row>
    <row r="7360" spans="1:9" x14ac:dyDescent="0.2">
      <c r="A7360" s="141" t="s">
        <v>14716</v>
      </c>
      <c r="B7360" s="142" t="s">
        <v>22729</v>
      </c>
      <c r="C7360" s="143">
        <v>78</v>
      </c>
      <c r="D7360" s="143">
        <v>4</v>
      </c>
      <c r="E7360" s="144">
        <v>1612.16</v>
      </c>
      <c r="F7360" s="144">
        <v>92.63</v>
      </c>
      <c r="G7360" s="144">
        <v>336.66</v>
      </c>
      <c r="H7360" s="144">
        <v>171.6</v>
      </c>
      <c r="I7360" s="144">
        <v>600.89</v>
      </c>
    </row>
    <row r="7361" spans="1:9" x14ac:dyDescent="0.2">
      <c r="A7361" s="141" t="s">
        <v>14718</v>
      </c>
      <c r="B7361" s="142" t="s">
        <v>22730</v>
      </c>
      <c r="C7361" s="143">
        <v>97</v>
      </c>
      <c r="D7361" s="143">
        <v>2</v>
      </c>
      <c r="E7361" s="144">
        <v>534.96</v>
      </c>
      <c r="F7361" s="144">
        <v>115.2</v>
      </c>
      <c r="G7361" s="144">
        <v>168.33</v>
      </c>
      <c r="H7361" s="144">
        <v>56.94</v>
      </c>
      <c r="I7361" s="144">
        <v>340.47</v>
      </c>
    </row>
    <row r="7362" spans="1:9" x14ac:dyDescent="0.2">
      <c r="A7362" s="141" t="s">
        <v>14720</v>
      </c>
      <c r="B7362" s="142" t="s">
        <v>22731</v>
      </c>
      <c r="C7362" s="143">
        <v>149</v>
      </c>
      <c r="D7362" s="143">
        <v>1</v>
      </c>
      <c r="E7362" s="144">
        <v>149.29</v>
      </c>
      <c r="F7362" s="144">
        <v>176.95</v>
      </c>
      <c r="G7362" s="144">
        <v>84.16</v>
      </c>
      <c r="H7362" s="144">
        <v>15.89</v>
      </c>
      <c r="I7362" s="144">
        <v>277</v>
      </c>
    </row>
    <row r="7363" spans="1:9" x14ac:dyDescent="0.2">
      <c r="A7363" s="141" t="s">
        <v>14722</v>
      </c>
      <c r="B7363" s="142" t="s">
        <v>22732</v>
      </c>
      <c r="C7363" s="143">
        <v>1729</v>
      </c>
      <c r="D7363" s="143">
        <v>40</v>
      </c>
      <c r="E7363" s="144">
        <v>20539.77</v>
      </c>
      <c r="F7363" s="144">
        <v>2053.38</v>
      </c>
      <c r="G7363" s="144">
        <v>3366.55</v>
      </c>
      <c r="H7363" s="144">
        <v>2186.2399999999998</v>
      </c>
      <c r="I7363" s="144">
        <v>7606.17</v>
      </c>
    </row>
    <row r="7364" spans="1:9" x14ac:dyDescent="0.2">
      <c r="A7364" s="141" t="s">
        <v>14724</v>
      </c>
      <c r="B7364" s="142" t="s">
        <v>22733</v>
      </c>
      <c r="C7364" s="143">
        <v>544</v>
      </c>
      <c r="D7364" s="143">
        <v>20</v>
      </c>
      <c r="E7364" s="144">
        <v>77680.25</v>
      </c>
      <c r="F7364" s="144">
        <v>646.05999999999995</v>
      </c>
      <c r="G7364" s="144">
        <v>1683.28</v>
      </c>
      <c r="H7364" s="144">
        <v>8268.2199999999993</v>
      </c>
      <c r="I7364" s="144">
        <v>10597.56</v>
      </c>
    </row>
    <row r="7365" spans="1:9" x14ac:dyDescent="0.2">
      <c r="A7365" s="141" t="s">
        <v>14726</v>
      </c>
      <c r="B7365" s="142" t="s">
        <v>22734</v>
      </c>
      <c r="C7365" s="143">
        <v>70</v>
      </c>
      <c r="D7365" s="143">
        <v>3</v>
      </c>
      <c r="E7365" s="144">
        <v>353.15</v>
      </c>
      <c r="F7365" s="144">
        <v>83.14</v>
      </c>
      <c r="G7365" s="144">
        <v>252.49</v>
      </c>
      <c r="H7365" s="144">
        <v>37.590000000000003</v>
      </c>
      <c r="I7365" s="144">
        <v>373.22</v>
      </c>
    </row>
    <row r="7366" spans="1:9" x14ac:dyDescent="0.2">
      <c r="A7366" s="141" t="s">
        <v>14728</v>
      </c>
      <c r="B7366" s="142" t="s">
        <v>22735</v>
      </c>
      <c r="C7366" s="143">
        <v>16</v>
      </c>
      <c r="D7366" s="143">
        <v>2</v>
      </c>
      <c r="E7366" s="144">
        <v>534.96</v>
      </c>
      <c r="F7366" s="144">
        <v>19</v>
      </c>
      <c r="G7366" s="144">
        <v>168.33</v>
      </c>
      <c r="H7366" s="144">
        <v>56.94</v>
      </c>
      <c r="I7366" s="144">
        <v>244.27</v>
      </c>
    </row>
    <row r="7367" spans="1:9" x14ac:dyDescent="0.2">
      <c r="A7367" s="141" t="s">
        <v>14730</v>
      </c>
      <c r="B7367" s="142" t="s">
        <v>22736</v>
      </c>
      <c r="C7367" s="143">
        <v>19</v>
      </c>
      <c r="D7367" s="143">
        <v>0</v>
      </c>
      <c r="E7367" s="144">
        <v>0</v>
      </c>
      <c r="F7367" s="144">
        <v>22.57</v>
      </c>
      <c r="G7367" s="144">
        <v>0</v>
      </c>
      <c r="H7367" s="144">
        <v>0</v>
      </c>
      <c r="I7367" s="144">
        <v>22.57</v>
      </c>
    </row>
    <row r="7368" spans="1:9" x14ac:dyDescent="0.2">
      <c r="A7368" s="141" t="s">
        <v>14732</v>
      </c>
      <c r="B7368" s="142" t="s">
        <v>22737</v>
      </c>
      <c r="C7368" s="143">
        <v>297</v>
      </c>
      <c r="D7368" s="143">
        <v>16</v>
      </c>
      <c r="E7368" s="144">
        <v>8440.11</v>
      </c>
      <c r="F7368" s="144">
        <v>352.72</v>
      </c>
      <c r="G7368" s="144">
        <v>1346.62</v>
      </c>
      <c r="H7368" s="144">
        <v>898.36</v>
      </c>
      <c r="I7368" s="144">
        <v>2597.6999999999998</v>
      </c>
    </row>
    <row r="7369" spans="1:9" x14ac:dyDescent="0.2">
      <c r="A7369" s="141" t="s">
        <v>14734</v>
      </c>
      <c r="B7369" s="142" t="s">
        <v>22738</v>
      </c>
      <c r="C7369" s="143">
        <v>254</v>
      </c>
      <c r="D7369" s="143">
        <v>6</v>
      </c>
      <c r="E7369" s="144">
        <v>1210.19</v>
      </c>
      <c r="F7369" s="144">
        <v>301.66000000000003</v>
      </c>
      <c r="G7369" s="144">
        <v>504.98</v>
      </c>
      <c r="H7369" s="144">
        <v>128.81</v>
      </c>
      <c r="I7369" s="144">
        <v>935.45</v>
      </c>
    </row>
    <row r="7370" spans="1:9" x14ac:dyDescent="0.2">
      <c r="A7370" s="141" t="s">
        <v>14736</v>
      </c>
      <c r="B7370" s="142" t="s">
        <v>22739</v>
      </c>
      <c r="C7370" s="143">
        <v>1540</v>
      </c>
      <c r="D7370" s="143">
        <v>58</v>
      </c>
      <c r="E7370" s="144">
        <v>88614.93</v>
      </c>
      <c r="F7370" s="144">
        <v>1828.92</v>
      </c>
      <c r="G7370" s="144">
        <v>4881.5</v>
      </c>
      <c r="H7370" s="144">
        <v>9432.1</v>
      </c>
      <c r="I7370" s="144">
        <v>16142.52</v>
      </c>
    </row>
    <row r="7371" spans="1:9" x14ac:dyDescent="0.2">
      <c r="A7371" s="141" t="s">
        <v>14738</v>
      </c>
      <c r="B7371" s="142" t="s">
        <v>22740</v>
      </c>
      <c r="C7371" s="143">
        <v>194</v>
      </c>
      <c r="D7371" s="143">
        <v>3</v>
      </c>
      <c r="E7371" s="144">
        <v>1231.9000000000001</v>
      </c>
      <c r="F7371" s="144">
        <v>230.39</v>
      </c>
      <c r="G7371" s="144">
        <v>252.49</v>
      </c>
      <c r="H7371" s="144">
        <v>131.12</v>
      </c>
      <c r="I7371" s="144">
        <v>614</v>
      </c>
    </row>
    <row r="7372" spans="1:9" x14ac:dyDescent="0.2">
      <c r="A7372" s="141" t="s">
        <v>14740</v>
      </c>
      <c r="B7372" s="142" t="s">
        <v>22741</v>
      </c>
      <c r="C7372" s="143">
        <v>40</v>
      </c>
      <c r="D7372" s="143">
        <v>1</v>
      </c>
      <c r="E7372" s="144">
        <v>174.17</v>
      </c>
      <c r="F7372" s="144">
        <v>47.5</v>
      </c>
      <c r="G7372" s="144">
        <v>84.16</v>
      </c>
      <c r="H7372" s="144">
        <v>18.54</v>
      </c>
      <c r="I7372" s="144">
        <v>150.19999999999999</v>
      </c>
    </row>
    <row r="7373" spans="1:9" x14ac:dyDescent="0.2">
      <c r="A7373" s="141" t="s">
        <v>14742</v>
      </c>
      <c r="B7373" s="142" t="s">
        <v>22742</v>
      </c>
      <c r="C7373" s="143">
        <v>35</v>
      </c>
      <c r="D7373" s="143">
        <v>0</v>
      </c>
      <c r="E7373" s="144">
        <v>0</v>
      </c>
      <c r="F7373" s="144">
        <v>41.57</v>
      </c>
      <c r="G7373" s="144">
        <v>0</v>
      </c>
      <c r="H7373" s="144">
        <v>0</v>
      </c>
      <c r="I7373" s="144">
        <v>41.57</v>
      </c>
    </row>
    <row r="7374" spans="1:9" x14ac:dyDescent="0.2">
      <c r="A7374" s="141" t="s">
        <v>14744</v>
      </c>
      <c r="B7374" s="142" t="s">
        <v>22743</v>
      </c>
      <c r="C7374" s="143">
        <v>90</v>
      </c>
      <c r="D7374" s="143">
        <v>1</v>
      </c>
      <c r="E7374" s="144">
        <v>149.29</v>
      </c>
      <c r="F7374" s="144">
        <v>106.89</v>
      </c>
      <c r="G7374" s="144">
        <v>84.16</v>
      </c>
      <c r="H7374" s="144">
        <v>15.89</v>
      </c>
      <c r="I7374" s="144">
        <v>206.94</v>
      </c>
    </row>
    <row r="7375" spans="1:9" x14ac:dyDescent="0.2">
      <c r="A7375" s="141" t="s">
        <v>14746</v>
      </c>
      <c r="B7375" s="142" t="s">
        <v>22744</v>
      </c>
      <c r="C7375" s="143">
        <v>912</v>
      </c>
      <c r="D7375" s="143">
        <v>34</v>
      </c>
      <c r="E7375" s="144">
        <v>9151.69</v>
      </c>
      <c r="F7375" s="144">
        <v>1083.0999999999999</v>
      </c>
      <c r="G7375" s="144">
        <v>2861.57</v>
      </c>
      <c r="H7375" s="144">
        <v>974.1</v>
      </c>
      <c r="I7375" s="144">
        <v>4918.7700000000004</v>
      </c>
    </row>
    <row r="7376" spans="1:9" x14ac:dyDescent="0.2">
      <c r="A7376" s="141" t="s">
        <v>14748</v>
      </c>
      <c r="B7376" s="142" t="s">
        <v>22745</v>
      </c>
      <c r="C7376" s="143">
        <v>87</v>
      </c>
      <c r="D7376" s="143">
        <v>8</v>
      </c>
      <c r="E7376" s="144">
        <v>6662.14</v>
      </c>
      <c r="F7376" s="144">
        <v>103.32</v>
      </c>
      <c r="G7376" s="144">
        <v>673.31</v>
      </c>
      <c r="H7376" s="144">
        <v>709.11</v>
      </c>
      <c r="I7376" s="144">
        <v>1485.74</v>
      </c>
    </row>
    <row r="7377" spans="1:9" x14ac:dyDescent="0.2">
      <c r="A7377" s="141" t="s">
        <v>14750</v>
      </c>
      <c r="B7377" s="142" t="s">
        <v>22746</v>
      </c>
      <c r="C7377" s="143">
        <v>778</v>
      </c>
      <c r="D7377" s="143">
        <v>15</v>
      </c>
      <c r="E7377" s="144">
        <v>5043.8</v>
      </c>
      <c r="F7377" s="144">
        <v>923.96</v>
      </c>
      <c r="G7377" s="144">
        <v>1262.46</v>
      </c>
      <c r="H7377" s="144">
        <v>536.86</v>
      </c>
      <c r="I7377" s="144">
        <v>2723.28</v>
      </c>
    </row>
    <row r="7378" spans="1:9" x14ac:dyDescent="0.2">
      <c r="A7378" s="141" t="s">
        <v>14752</v>
      </c>
      <c r="B7378" s="142" t="s">
        <v>22747</v>
      </c>
      <c r="C7378" s="143">
        <v>51</v>
      </c>
      <c r="D7378" s="143">
        <v>0</v>
      </c>
      <c r="E7378" s="144">
        <v>0</v>
      </c>
      <c r="F7378" s="144">
        <v>60.57</v>
      </c>
      <c r="G7378" s="144">
        <v>0</v>
      </c>
      <c r="H7378" s="144">
        <v>0</v>
      </c>
      <c r="I7378" s="144">
        <v>60.57</v>
      </c>
    </row>
    <row r="7379" spans="1:9" x14ac:dyDescent="0.2">
      <c r="A7379" s="141" t="s">
        <v>14754</v>
      </c>
      <c r="B7379" s="142" t="s">
        <v>22748</v>
      </c>
      <c r="C7379" s="143">
        <v>5037</v>
      </c>
      <c r="D7379" s="143">
        <v>81</v>
      </c>
      <c r="E7379" s="144">
        <v>142477.24</v>
      </c>
      <c r="F7379" s="144">
        <v>5981.98</v>
      </c>
      <c r="G7379" s="144">
        <v>6817.27</v>
      </c>
      <c r="H7379" s="144">
        <v>15165.17</v>
      </c>
      <c r="I7379" s="144">
        <v>27964.42</v>
      </c>
    </row>
    <row r="7380" spans="1:9" x14ac:dyDescent="0.2">
      <c r="A7380" s="141" t="s">
        <v>14756</v>
      </c>
      <c r="B7380" s="142" t="s">
        <v>22749</v>
      </c>
      <c r="C7380" s="143">
        <v>516</v>
      </c>
      <c r="D7380" s="143">
        <v>14</v>
      </c>
      <c r="E7380" s="144">
        <v>4903.25</v>
      </c>
      <c r="F7380" s="144">
        <v>612.80999999999995</v>
      </c>
      <c r="G7380" s="144">
        <v>1178.3</v>
      </c>
      <c r="H7380" s="144">
        <v>521.9</v>
      </c>
      <c r="I7380" s="144">
        <v>2313.0100000000002</v>
      </c>
    </row>
    <row r="7381" spans="1:9" x14ac:dyDescent="0.2">
      <c r="A7381" s="141" t="s">
        <v>14758</v>
      </c>
      <c r="B7381" s="142" t="s">
        <v>22750</v>
      </c>
      <c r="C7381" s="143">
        <v>1559</v>
      </c>
      <c r="D7381" s="143">
        <v>30</v>
      </c>
      <c r="E7381" s="144">
        <v>14743</v>
      </c>
      <c r="F7381" s="144">
        <v>1851.48</v>
      </c>
      <c r="G7381" s="144">
        <v>2524.91</v>
      </c>
      <c r="H7381" s="144">
        <v>1569.23</v>
      </c>
      <c r="I7381" s="144">
        <v>5945.62</v>
      </c>
    </row>
    <row r="7382" spans="1:9" x14ac:dyDescent="0.2">
      <c r="A7382" s="141" t="s">
        <v>14760</v>
      </c>
      <c r="B7382" s="142" t="s">
        <v>22751</v>
      </c>
      <c r="C7382" s="143">
        <v>64</v>
      </c>
      <c r="D7382" s="143">
        <v>1</v>
      </c>
      <c r="E7382" s="144">
        <v>339.64</v>
      </c>
      <c r="F7382" s="144">
        <v>76.010000000000005</v>
      </c>
      <c r="G7382" s="144">
        <v>84.16</v>
      </c>
      <c r="H7382" s="144">
        <v>36.15</v>
      </c>
      <c r="I7382" s="144">
        <v>196.32</v>
      </c>
    </row>
    <row r="7383" spans="1:9" x14ac:dyDescent="0.2">
      <c r="A7383" s="141" t="s">
        <v>14762</v>
      </c>
      <c r="B7383" s="142" t="s">
        <v>22752</v>
      </c>
      <c r="C7383" s="143">
        <v>975</v>
      </c>
      <c r="D7383" s="143">
        <v>40</v>
      </c>
      <c r="E7383" s="144">
        <v>24455.81</v>
      </c>
      <c r="F7383" s="144">
        <v>1157.92</v>
      </c>
      <c r="G7383" s="144">
        <v>3366.55</v>
      </c>
      <c r="H7383" s="144">
        <v>2603.06</v>
      </c>
      <c r="I7383" s="144">
        <v>7127.53</v>
      </c>
    </row>
    <row r="7384" spans="1:9" x14ac:dyDescent="0.2">
      <c r="A7384" s="141" t="s">
        <v>14764</v>
      </c>
      <c r="B7384" s="142" t="s">
        <v>22753</v>
      </c>
      <c r="C7384" s="143">
        <v>233</v>
      </c>
      <c r="D7384" s="143">
        <v>13</v>
      </c>
      <c r="E7384" s="144">
        <v>8229.23</v>
      </c>
      <c r="F7384" s="144">
        <v>276.70999999999998</v>
      </c>
      <c r="G7384" s="144">
        <v>1094.1300000000001</v>
      </c>
      <c r="H7384" s="144">
        <v>875.91</v>
      </c>
      <c r="I7384" s="144">
        <v>2246.75</v>
      </c>
    </row>
    <row r="7385" spans="1:9" x14ac:dyDescent="0.2">
      <c r="A7385" s="141" t="s">
        <v>14766</v>
      </c>
      <c r="B7385" s="142" t="s">
        <v>22754</v>
      </c>
      <c r="C7385" s="143">
        <v>206</v>
      </c>
      <c r="D7385" s="143">
        <v>1</v>
      </c>
      <c r="E7385" s="144">
        <v>186.61</v>
      </c>
      <c r="F7385" s="144">
        <v>244.65</v>
      </c>
      <c r="G7385" s="144">
        <v>84.16</v>
      </c>
      <c r="H7385" s="144">
        <v>19.86</v>
      </c>
      <c r="I7385" s="144">
        <v>348.67</v>
      </c>
    </row>
    <row r="7386" spans="1:9" x14ac:dyDescent="0.2">
      <c r="A7386" s="141" t="s">
        <v>14768</v>
      </c>
      <c r="B7386" s="142" t="s">
        <v>22755</v>
      </c>
      <c r="C7386" s="143">
        <v>2538</v>
      </c>
      <c r="D7386" s="143">
        <v>111</v>
      </c>
      <c r="E7386" s="144">
        <v>469257.9</v>
      </c>
      <c r="F7386" s="144">
        <v>3014.15</v>
      </c>
      <c r="G7386" s="144">
        <v>9342.18</v>
      </c>
      <c r="H7386" s="144">
        <v>49947.45</v>
      </c>
      <c r="I7386" s="144">
        <v>62303.78</v>
      </c>
    </row>
    <row r="7387" spans="1:9" x14ac:dyDescent="0.2">
      <c r="A7387" s="141" t="s">
        <v>14770</v>
      </c>
      <c r="B7387" s="142" t="s">
        <v>22756</v>
      </c>
      <c r="C7387" s="143">
        <v>69</v>
      </c>
      <c r="D7387" s="143">
        <v>4</v>
      </c>
      <c r="E7387" s="144">
        <v>706.31</v>
      </c>
      <c r="F7387" s="144">
        <v>81.94</v>
      </c>
      <c r="G7387" s="144">
        <v>336.66</v>
      </c>
      <c r="H7387" s="144">
        <v>75.180000000000007</v>
      </c>
      <c r="I7387" s="144">
        <v>493.78</v>
      </c>
    </row>
    <row r="7388" spans="1:9" x14ac:dyDescent="0.2">
      <c r="A7388" s="141" t="s">
        <v>14772</v>
      </c>
      <c r="B7388" s="142" t="s">
        <v>22757</v>
      </c>
      <c r="C7388" s="143">
        <v>487</v>
      </c>
      <c r="D7388" s="143">
        <v>14</v>
      </c>
      <c r="E7388" s="144">
        <v>6460.98</v>
      </c>
      <c r="F7388" s="144">
        <v>578.37</v>
      </c>
      <c r="G7388" s="144">
        <v>1178.3</v>
      </c>
      <c r="H7388" s="144">
        <v>687.7</v>
      </c>
      <c r="I7388" s="144">
        <v>2444.37</v>
      </c>
    </row>
    <row r="7389" spans="1:9" x14ac:dyDescent="0.2">
      <c r="A7389" s="141" t="s">
        <v>14774</v>
      </c>
      <c r="B7389" s="142" t="s">
        <v>22758</v>
      </c>
      <c r="C7389" s="143">
        <v>49</v>
      </c>
      <c r="D7389" s="143">
        <v>1</v>
      </c>
      <c r="E7389" s="144">
        <v>149.29</v>
      </c>
      <c r="F7389" s="144">
        <v>58.19</v>
      </c>
      <c r="G7389" s="144">
        <v>84.16</v>
      </c>
      <c r="H7389" s="144">
        <v>15.89</v>
      </c>
      <c r="I7389" s="144">
        <v>158.24</v>
      </c>
    </row>
    <row r="7390" spans="1:9" x14ac:dyDescent="0.2">
      <c r="A7390" s="141" t="s">
        <v>14776</v>
      </c>
      <c r="B7390" s="142" t="s">
        <v>22759</v>
      </c>
      <c r="C7390" s="143">
        <v>4334</v>
      </c>
      <c r="D7390" s="143">
        <v>145</v>
      </c>
      <c r="E7390" s="144">
        <v>66534.460000000006</v>
      </c>
      <c r="F7390" s="144">
        <v>5147.1000000000004</v>
      </c>
      <c r="G7390" s="144">
        <v>12203.75</v>
      </c>
      <c r="H7390" s="144">
        <v>7081.88</v>
      </c>
      <c r="I7390" s="144">
        <v>24432.73</v>
      </c>
    </row>
    <row r="7391" spans="1:9" x14ac:dyDescent="0.2">
      <c r="A7391" s="141" t="s">
        <v>14778</v>
      </c>
      <c r="B7391" s="142" t="s">
        <v>22760</v>
      </c>
      <c r="C7391" s="143">
        <v>19870</v>
      </c>
      <c r="D7391" s="143">
        <v>333</v>
      </c>
      <c r="E7391" s="144">
        <v>151224.74</v>
      </c>
      <c r="F7391" s="144">
        <v>23597.77</v>
      </c>
      <c r="G7391" s="144">
        <v>28026.55</v>
      </c>
      <c r="H7391" s="144">
        <v>16096.25</v>
      </c>
      <c r="I7391" s="144">
        <v>67720.570000000007</v>
      </c>
    </row>
    <row r="7392" spans="1:9" x14ac:dyDescent="0.2">
      <c r="A7392" s="141" t="s">
        <v>14780</v>
      </c>
      <c r="B7392" s="142" t="s">
        <v>22761</v>
      </c>
      <c r="C7392" s="143">
        <v>2921</v>
      </c>
      <c r="D7392" s="143">
        <v>61</v>
      </c>
      <c r="E7392" s="144">
        <v>36520.949999999997</v>
      </c>
      <c r="F7392" s="144">
        <v>3469</v>
      </c>
      <c r="G7392" s="144">
        <v>5133.99</v>
      </c>
      <c r="H7392" s="144">
        <v>3887.26</v>
      </c>
      <c r="I7392" s="144">
        <v>12490.25</v>
      </c>
    </row>
    <row r="7393" spans="1:9" x14ac:dyDescent="0.2">
      <c r="A7393" s="141" t="s">
        <v>14782</v>
      </c>
      <c r="B7393" s="142" t="s">
        <v>22762</v>
      </c>
      <c r="C7393" s="143">
        <v>78</v>
      </c>
      <c r="D7393" s="143">
        <v>0</v>
      </c>
      <c r="E7393" s="144">
        <v>0</v>
      </c>
      <c r="F7393" s="144">
        <v>92.63</v>
      </c>
      <c r="G7393" s="144">
        <v>0</v>
      </c>
      <c r="H7393" s="144">
        <v>0</v>
      </c>
      <c r="I7393" s="144">
        <v>92.63</v>
      </c>
    </row>
    <row r="7394" spans="1:9" x14ac:dyDescent="0.2">
      <c r="A7394" s="141" t="s">
        <v>14784</v>
      </c>
      <c r="B7394" s="142" t="s">
        <v>22763</v>
      </c>
      <c r="C7394" s="143">
        <v>64</v>
      </c>
      <c r="D7394" s="143">
        <v>0</v>
      </c>
      <c r="E7394" s="144">
        <v>0</v>
      </c>
      <c r="F7394" s="144">
        <v>76.010000000000005</v>
      </c>
      <c r="G7394" s="144">
        <v>0</v>
      </c>
      <c r="H7394" s="144">
        <v>0</v>
      </c>
      <c r="I7394" s="144">
        <v>76.010000000000005</v>
      </c>
    </row>
    <row r="7395" spans="1:9" x14ac:dyDescent="0.2">
      <c r="A7395" s="141" t="s">
        <v>14786</v>
      </c>
      <c r="B7395" s="142" t="s">
        <v>22764</v>
      </c>
      <c r="C7395" s="143">
        <v>132</v>
      </c>
      <c r="D7395" s="143">
        <v>0</v>
      </c>
      <c r="E7395" s="144">
        <v>0</v>
      </c>
      <c r="F7395" s="144">
        <v>156.77000000000001</v>
      </c>
      <c r="G7395" s="144">
        <v>0</v>
      </c>
      <c r="H7395" s="144">
        <v>0</v>
      </c>
      <c r="I7395" s="144">
        <v>156.77000000000001</v>
      </c>
    </row>
    <row r="7396" spans="1:9" x14ac:dyDescent="0.2">
      <c r="A7396" s="141" t="s">
        <v>14788</v>
      </c>
      <c r="B7396" s="142" t="s">
        <v>22765</v>
      </c>
      <c r="C7396" s="143">
        <v>182</v>
      </c>
      <c r="D7396" s="143">
        <v>3</v>
      </c>
      <c r="E7396" s="144">
        <v>684.25</v>
      </c>
      <c r="F7396" s="144">
        <v>216.14</v>
      </c>
      <c r="G7396" s="144">
        <v>252.49</v>
      </c>
      <c r="H7396" s="144">
        <v>72.83</v>
      </c>
      <c r="I7396" s="144">
        <v>541.46</v>
      </c>
    </row>
    <row r="7397" spans="1:9" x14ac:dyDescent="0.2">
      <c r="A7397" s="141" t="s">
        <v>14790</v>
      </c>
      <c r="B7397" s="142" t="s">
        <v>22766</v>
      </c>
      <c r="C7397" s="143">
        <v>3370</v>
      </c>
      <c r="D7397" s="143">
        <v>107</v>
      </c>
      <c r="E7397" s="144">
        <v>104048.4</v>
      </c>
      <c r="F7397" s="144">
        <v>4002.24</v>
      </c>
      <c r="G7397" s="144">
        <v>9005.5300000000007</v>
      </c>
      <c r="H7397" s="144">
        <v>11074.83</v>
      </c>
      <c r="I7397" s="144">
        <v>24082.6</v>
      </c>
    </row>
    <row r="7398" spans="1:9" x14ac:dyDescent="0.2">
      <c r="A7398" s="141" t="s">
        <v>14792</v>
      </c>
      <c r="B7398" s="142" t="s">
        <v>22767</v>
      </c>
      <c r="C7398" s="143">
        <v>10183</v>
      </c>
      <c r="D7398" s="143">
        <v>152</v>
      </c>
      <c r="E7398" s="144">
        <v>68277.679999999993</v>
      </c>
      <c r="F7398" s="144">
        <v>12093.42</v>
      </c>
      <c r="G7398" s="144">
        <v>12792.9</v>
      </c>
      <c r="H7398" s="144">
        <v>7267.42</v>
      </c>
      <c r="I7398" s="144">
        <v>32153.74</v>
      </c>
    </row>
    <row r="7399" spans="1:9" x14ac:dyDescent="0.2">
      <c r="A7399" s="141" t="s">
        <v>14794</v>
      </c>
      <c r="B7399" s="142" t="s">
        <v>22768</v>
      </c>
      <c r="C7399" s="143">
        <v>78</v>
      </c>
      <c r="D7399" s="143">
        <v>1</v>
      </c>
      <c r="E7399" s="144">
        <v>149.29</v>
      </c>
      <c r="F7399" s="144">
        <v>92.63</v>
      </c>
      <c r="G7399" s="144">
        <v>84.16</v>
      </c>
      <c r="H7399" s="144">
        <v>15.89</v>
      </c>
      <c r="I7399" s="144">
        <v>192.68</v>
      </c>
    </row>
    <row r="7400" spans="1:9" x14ac:dyDescent="0.2">
      <c r="A7400" s="141" t="s">
        <v>14796</v>
      </c>
      <c r="B7400" s="142" t="s">
        <v>22769</v>
      </c>
      <c r="C7400" s="143">
        <v>82</v>
      </c>
      <c r="D7400" s="143">
        <v>0</v>
      </c>
      <c r="E7400" s="144">
        <v>0</v>
      </c>
      <c r="F7400" s="144">
        <v>97.38</v>
      </c>
      <c r="G7400" s="144">
        <v>0</v>
      </c>
      <c r="H7400" s="144">
        <v>0</v>
      </c>
      <c r="I7400" s="144">
        <v>97.38</v>
      </c>
    </row>
    <row r="7401" spans="1:9" x14ac:dyDescent="0.2">
      <c r="A7401" s="141" t="s">
        <v>14798</v>
      </c>
      <c r="B7401" s="142" t="s">
        <v>22770</v>
      </c>
      <c r="C7401" s="143">
        <v>216</v>
      </c>
      <c r="D7401" s="143">
        <v>7</v>
      </c>
      <c r="E7401" s="144">
        <v>5100.3999999999996</v>
      </c>
      <c r="F7401" s="144">
        <v>256.52</v>
      </c>
      <c r="G7401" s="144">
        <v>589.14</v>
      </c>
      <c r="H7401" s="144">
        <v>542.88</v>
      </c>
      <c r="I7401" s="144">
        <v>1388.54</v>
      </c>
    </row>
    <row r="7402" spans="1:9" x14ac:dyDescent="0.2">
      <c r="A7402" s="141" t="s">
        <v>14800</v>
      </c>
      <c r="B7402" s="142" t="s">
        <v>22771</v>
      </c>
      <c r="C7402" s="143">
        <v>248</v>
      </c>
      <c r="D7402" s="143">
        <v>7</v>
      </c>
      <c r="E7402" s="144">
        <v>3423.68</v>
      </c>
      <c r="F7402" s="144">
        <v>294.52999999999997</v>
      </c>
      <c r="G7402" s="144">
        <v>589.14</v>
      </c>
      <c r="H7402" s="144">
        <v>364.42</v>
      </c>
      <c r="I7402" s="144">
        <v>1248.0899999999999</v>
      </c>
    </row>
    <row r="7403" spans="1:9" x14ac:dyDescent="0.2">
      <c r="A7403" s="141" t="s">
        <v>14802</v>
      </c>
      <c r="B7403" s="142" t="s">
        <v>22772</v>
      </c>
      <c r="C7403" s="143">
        <v>264</v>
      </c>
      <c r="D7403" s="143">
        <v>9</v>
      </c>
      <c r="E7403" s="144">
        <v>8224.52</v>
      </c>
      <c r="F7403" s="144">
        <v>313.52999999999997</v>
      </c>
      <c r="G7403" s="144">
        <v>757.47</v>
      </c>
      <c r="H7403" s="144">
        <v>875.41</v>
      </c>
      <c r="I7403" s="144">
        <v>1946.41</v>
      </c>
    </row>
    <row r="7404" spans="1:9" x14ac:dyDescent="0.2">
      <c r="A7404" s="141" t="s">
        <v>14804</v>
      </c>
      <c r="B7404" s="142" t="s">
        <v>22773</v>
      </c>
      <c r="C7404" s="143">
        <v>37</v>
      </c>
      <c r="D7404" s="143">
        <v>0</v>
      </c>
      <c r="E7404" s="144">
        <v>0</v>
      </c>
      <c r="F7404" s="144">
        <v>43.94</v>
      </c>
      <c r="G7404" s="144">
        <v>0</v>
      </c>
      <c r="H7404" s="144">
        <v>0</v>
      </c>
      <c r="I7404" s="144">
        <v>43.94</v>
      </c>
    </row>
    <row r="7405" spans="1:9" x14ac:dyDescent="0.2">
      <c r="A7405" s="141" t="s">
        <v>14806</v>
      </c>
      <c r="B7405" s="142" t="s">
        <v>22774</v>
      </c>
      <c r="C7405" s="143">
        <v>578</v>
      </c>
      <c r="D7405" s="143">
        <v>18</v>
      </c>
      <c r="E7405" s="144">
        <v>6768.2</v>
      </c>
      <c r="F7405" s="144">
        <v>686.44</v>
      </c>
      <c r="G7405" s="144">
        <v>1514.95</v>
      </c>
      <c r="H7405" s="144">
        <v>720.4</v>
      </c>
      <c r="I7405" s="144">
        <v>2921.79</v>
      </c>
    </row>
    <row r="7406" spans="1:9" x14ac:dyDescent="0.2">
      <c r="A7406" s="141" t="s">
        <v>14808</v>
      </c>
      <c r="B7406" s="142" t="s">
        <v>22775</v>
      </c>
      <c r="C7406" s="143">
        <v>93</v>
      </c>
      <c r="D7406" s="143">
        <v>1</v>
      </c>
      <c r="E7406" s="144">
        <v>149.29</v>
      </c>
      <c r="F7406" s="144">
        <v>110.45</v>
      </c>
      <c r="G7406" s="144">
        <v>84.16</v>
      </c>
      <c r="H7406" s="144">
        <v>15.89</v>
      </c>
      <c r="I7406" s="144">
        <v>210.5</v>
      </c>
    </row>
    <row r="7407" spans="1:9" x14ac:dyDescent="0.2">
      <c r="A7407" s="141" t="s">
        <v>14810</v>
      </c>
      <c r="B7407" s="142" t="s">
        <v>22776</v>
      </c>
      <c r="C7407" s="143">
        <v>105</v>
      </c>
      <c r="D7407" s="143">
        <v>1</v>
      </c>
      <c r="E7407" s="144">
        <v>149.29</v>
      </c>
      <c r="F7407" s="144">
        <v>124.7</v>
      </c>
      <c r="G7407" s="144">
        <v>84.16</v>
      </c>
      <c r="H7407" s="144">
        <v>15.89</v>
      </c>
      <c r="I7407" s="144">
        <v>224.75</v>
      </c>
    </row>
    <row r="7408" spans="1:9" x14ac:dyDescent="0.2">
      <c r="A7408" s="141" t="s">
        <v>14812</v>
      </c>
      <c r="B7408" s="142" t="s">
        <v>22777</v>
      </c>
      <c r="C7408" s="143">
        <v>68</v>
      </c>
      <c r="D7408" s="143">
        <v>1</v>
      </c>
      <c r="E7408" s="144">
        <v>385.67</v>
      </c>
      <c r="F7408" s="144">
        <v>80.760000000000005</v>
      </c>
      <c r="G7408" s="144">
        <v>84.16</v>
      </c>
      <c r="H7408" s="144">
        <v>41.05</v>
      </c>
      <c r="I7408" s="144">
        <v>205.97</v>
      </c>
    </row>
    <row r="7409" spans="1:9" x14ac:dyDescent="0.2">
      <c r="A7409" s="141" t="s">
        <v>14814</v>
      </c>
      <c r="B7409" s="142" t="s">
        <v>22778</v>
      </c>
      <c r="C7409" s="143">
        <v>206</v>
      </c>
      <c r="D7409" s="143">
        <v>4</v>
      </c>
      <c r="E7409" s="144">
        <v>622.04999999999995</v>
      </c>
      <c r="F7409" s="144">
        <v>244.65</v>
      </c>
      <c r="G7409" s="144">
        <v>336.66</v>
      </c>
      <c r="H7409" s="144">
        <v>66.209999999999994</v>
      </c>
      <c r="I7409" s="144">
        <v>647.52</v>
      </c>
    </row>
    <row r="7410" spans="1:9" x14ac:dyDescent="0.2">
      <c r="A7410" s="141" t="s">
        <v>14816</v>
      </c>
      <c r="B7410" s="142" t="s">
        <v>22779</v>
      </c>
      <c r="C7410" s="143">
        <v>237</v>
      </c>
      <c r="D7410" s="143">
        <v>3</v>
      </c>
      <c r="E7410" s="144">
        <v>687.6</v>
      </c>
      <c r="F7410" s="144">
        <v>281.45999999999998</v>
      </c>
      <c r="G7410" s="144">
        <v>252.49</v>
      </c>
      <c r="H7410" s="144">
        <v>73.180000000000007</v>
      </c>
      <c r="I7410" s="144">
        <v>607.13</v>
      </c>
    </row>
    <row r="7411" spans="1:9" x14ac:dyDescent="0.2">
      <c r="A7411" s="141" t="s">
        <v>14818</v>
      </c>
      <c r="B7411" s="142" t="s">
        <v>22780</v>
      </c>
      <c r="C7411" s="143">
        <v>33</v>
      </c>
      <c r="D7411" s="143">
        <v>1</v>
      </c>
      <c r="E7411" s="144">
        <v>226.43</v>
      </c>
      <c r="F7411" s="144">
        <v>39.19</v>
      </c>
      <c r="G7411" s="144">
        <v>84.16</v>
      </c>
      <c r="H7411" s="144">
        <v>24.1</v>
      </c>
      <c r="I7411" s="144">
        <v>147.44999999999999</v>
      </c>
    </row>
    <row r="7412" spans="1:9" x14ac:dyDescent="0.2">
      <c r="A7412" s="141" t="s">
        <v>14820</v>
      </c>
      <c r="B7412" s="142" t="s">
        <v>22781</v>
      </c>
      <c r="C7412" s="143">
        <v>335</v>
      </c>
      <c r="D7412" s="143">
        <v>11</v>
      </c>
      <c r="E7412" s="144">
        <v>8691.09</v>
      </c>
      <c r="F7412" s="144">
        <v>397.85</v>
      </c>
      <c r="G7412" s="144">
        <v>925.8</v>
      </c>
      <c r="H7412" s="144">
        <v>925.07</v>
      </c>
      <c r="I7412" s="144">
        <v>2248.7199999999998</v>
      </c>
    </row>
    <row r="7413" spans="1:9" x14ac:dyDescent="0.2">
      <c r="A7413" s="141" t="s">
        <v>14822</v>
      </c>
      <c r="B7413" s="142" t="s">
        <v>22782</v>
      </c>
      <c r="C7413" s="143">
        <v>13773</v>
      </c>
      <c r="D7413" s="143">
        <v>418</v>
      </c>
      <c r="E7413" s="144">
        <v>221305.84</v>
      </c>
      <c r="F7413" s="144">
        <v>16356.93</v>
      </c>
      <c r="G7413" s="144">
        <v>35180.480000000003</v>
      </c>
      <c r="H7413" s="144">
        <v>23555.62</v>
      </c>
      <c r="I7413" s="144">
        <v>75093.03</v>
      </c>
    </row>
    <row r="7414" spans="1:9" x14ac:dyDescent="0.2">
      <c r="A7414" s="141" t="s">
        <v>14824</v>
      </c>
      <c r="B7414" s="142" t="s">
        <v>22783</v>
      </c>
      <c r="C7414" s="143">
        <v>146</v>
      </c>
      <c r="D7414" s="143">
        <v>4</v>
      </c>
      <c r="E7414" s="144">
        <v>1449.36</v>
      </c>
      <c r="F7414" s="144">
        <v>173.39</v>
      </c>
      <c r="G7414" s="144">
        <v>336.66</v>
      </c>
      <c r="H7414" s="144">
        <v>154.27000000000001</v>
      </c>
      <c r="I7414" s="144">
        <v>664.32</v>
      </c>
    </row>
    <row r="7415" spans="1:9" x14ac:dyDescent="0.2">
      <c r="A7415" s="141" t="s">
        <v>14826</v>
      </c>
      <c r="B7415" s="142" t="s">
        <v>22784</v>
      </c>
      <c r="C7415" s="143">
        <v>42</v>
      </c>
      <c r="D7415" s="143">
        <v>5</v>
      </c>
      <c r="E7415" s="144">
        <v>779.33</v>
      </c>
      <c r="F7415" s="144">
        <v>49.88</v>
      </c>
      <c r="G7415" s="144">
        <v>420.82</v>
      </c>
      <c r="H7415" s="144">
        <v>82.95</v>
      </c>
      <c r="I7415" s="144">
        <v>553.65</v>
      </c>
    </row>
    <row r="7416" spans="1:9" x14ac:dyDescent="0.2">
      <c r="A7416" s="141" t="s">
        <v>14828</v>
      </c>
      <c r="B7416" s="142" t="s">
        <v>22785</v>
      </c>
      <c r="C7416" s="143">
        <v>503</v>
      </c>
      <c r="D7416" s="143">
        <v>9</v>
      </c>
      <c r="E7416" s="144">
        <v>3341.65</v>
      </c>
      <c r="F7416" s="144">
        <v>597.37</v>
      </c>
      <c r="G7416" s="144">
        <v>757.47</v>
      </c>
      <c r="H7416" s="144">
        <v>355.68</v>
      </c>
      <c r="I7416" s="144">
        <v>1710.52</v>
      </c>
    </row>
    <row r="7417" spans="1:9" x14ac:dyDescent="0.2">
      <c r="A7417" s="141" t="s">
        <v>14830</v>
      </c>
      <c r="B7417" s="142" t="s">
        <v>22786</v>
      </c>
      <c r="C7417" s="143">
        <v>100</v>
      </c>
      <c r="D7417" s="143">
        <v>3</v>
      </c>
      <c r="E7417" s="144">
        <v>444.18</v>
      </c>
      <c r="F7417" s="144">
        <v>118.76</v>
      </c>
      <c r="G7417" s="144">
        <v>252.49</v>
      </c>
      <c r="H7417" s="144">
        <v>47.28</v>
      </c>
      <c r="I7417" s="144">
        <v>418.53</v>
      </c>
    </row>
    <row r="7418" spans="1:9" x14ac:dyDescent="0.2">
      <c r="A7418" s="141" t="s">
        <v>14832</v>
      </c>
      <c r="B7418" s="142" t="s">
        <v>22787</v>
      </c>
      <c r="C7418" s="143">
        <v>1914</v>
      </c>
      <c r="D7418" s="143">
        <v>38</v>
      </c>
      <c r="E7418" s="144">
        <v>37760.129999999997</v>
      </c>
      <c r="F7418" s="144">
        <v>2273.08</v>
      </c>
      <c r="G7418" s="144">
        <v>3198.22</v>
      </c>
      <c r="H7418" s="144">
        <v>4019.16</v>
      </c>
      <c r="I7418" s="144">
        <v>9490.4599999999991</v>
      </c>
    </row>
    <row r="7419" spans="1:9" x14ac:dyDescent="0.2">
      <c r="A7419" s="141" t="s">
        <v>14834</v>
      </c>
      <c r="B7419" s="142" t="s">
        <v>22788</v>
      </c>
      <c r="C7419" s="143">
        <v>17036</v>
      </c>
      <c r="D7419" s="143">
        <v>401</v>
      </c>
      <c r="E7419" s="144">
        <v>274003.36</v>
      </c>
      <c r="F7419" s="144">
        <v>20232.09</v>
      </c>
      <c r="G7419" s="144">
        <v>33749.699999999997</v>
      </c>
      <c r="H7419" s="144">
        <v>29164.7</v>
      </c>
      <c r="I7419" s="144">
        <v>83146.490000000005</v>
      </c>
    </row>
    <row r="7420" spans="1:9" x14ac:dyDescent="0.2">
      <c r="A7420" s="141" t="s">
        <v>14836</v>
      </c>
      <c r="B7420" s="142" t="s">
        <v>22789</v>
      </c>
      <c r="C7420" s="143">
        <v>32</v>
      </c>
      <c r="D7420" s="143">
        <v>2</v>
      </c>
      <c r="E7420" s="144">
        <v>539.11</v>
      </c>
      <c r="F7420" s="144">
        <v>38</v>
      </c>
      <c r="G7420" s="144">
        <v>168.33</v>
      </c>
      <c r="H7420" s="144">
        <v>57.38</v>
      </c>
      <c r="I7420" s="144">
        <v>263.70999999999998</v>
      </c>
    </row>
    <row r="7421" spans="1:9" x14ac:dyDescent="0.2">
      <c r="A7421" s="141" t="s">
        <v>14838</v>
      </c>
      <c r="B7421" s="142" t="s">
        <v>22790</v>
      </c>
      <c r="C7421" s="143">
        <v>186</v>
      </c>
      <c r="D7421" s="143">
        <v>6</v>
      </c>
      <c r="E7421" s="144">
        <v>3959.22</v>
      </c>
      <c r="F7421" s="144">
        <v>220.9</v>
      </c>
      <c r="G7421" s="144">
        <v>504.98</v>
      </c>
      <c r="H7421" s="144">
        <v>421.42</v>
      </c>
      <c r="I7421" s="144">
        <v>1147.3</v>
      </c>
    </row>
    <row r="7422" spans="1:9" x14ac:dyDescent="0.2">
      <c r="A7422" s="141" t="s">
        <v>14840</v>
      </c>
      <c r="B7422" s="142" t="s">
        <v>22791</v>
      </c>
      <c r="C7422" s="143">
        <v>4368</v>
      </c>
      <c r="D7422" s="143">
        <v>101</v>
      </c>
      <c r="E7422" s="144">
        <v>122028.68</v>
      </c>
      <c r="F7422" s="144">
        <v>5187.47</v>
      </c>
      <c r="G7422" s="144">
        <v>8500.5400000000009</v>
      </c>
      <c r="H7422" s="144">
        <v>12988.64</v>
      </c>
      <c r="I7422" s="144">
        <v>26676.65</v>
      </c>
    </row>
    <row r="7423" spans="1:9" x14ac:dyDescent="0.2">
      <c r="A7423" s="141" t="s">
        <v>14842</v>
      </c>
      <c r="B7423" s="142" t="s">
        <v>22792</v>
      </c>
      <c r="C7423" s="143">
        <v>356</v>
      </c>
      <c r="D7423" s="143">
        <v>18</v>
      </c>
      <c r="E7423" s="144">
        <v>12562.41</v>
      </c>
      <c r="F7423" s="144">
        <v>422.79</v>
      </c>
      <c r="G7423" s="144">
        <v>1514.95</v>
      </c>
      <c r="H7423" s="144">
        <v>1337.14</v>
      </c>
      <c r="I7423" s="144">
        <v>3274.88</v>
      </c>
    </row>
    <row r="7424" spans="1:9" x14ac:dyDescent="0.2">
      <c r="A7424" s="141" t="s">
        <v>14844</v>
      </c>
      <c r="B7424" s="142" t="s">
        <v>22793</v>
      </c>
      <c r="C7424" s="143">
        <v>1120</v>
      </c>
      <c r="D7424" s="143">
        <v>24</v>
      </c>
      <c r="E7424" s="144">
        <v>774607.78</v>
      </c>
      <c r="F7424" s="144">
        <v>1330.12</v>
      </c>
      <c r="G7424" s="144">
        <v>2019.93</v>
      </c>
      <c r="H7424" s="144">
        <v>82448.66</v>
      </c>
      <c r="I7424" s="144">
        <v>85798.71</v>
      </c>
    </row>
    <row r="7425" spans="1:9" x14ac:dyDescent="0.2">
      <c r="A7425" s="141" t="s">
        <v>14846</v>
      </c>
      <c r="B7425" s="142" t="s">
        <v>22794</v>
      </c>
      <c r="C7425" s="143">
        <v>1096</v>
      </c>
      <c r="D7425" s="143">
        <v>41</v>
      </c>
      <c r="E7425" s="144">
        <v>10414.18</v>
      </c>
      <c r="F7425" s="144">
        <v>1301.6199999999999</v>
      </c>
      <c r="G7425" s="144">
        <v>3450.72</v>
      </c>
      <c r="H7425" s="144">
        <v>1108.48</v>
      </c>
      <c r="I7425" s="144">
        <v>5860.82</v>
      </c>
    </row>
    <row r="7426" spans="1:9" x14ac:dyDescent="0.2">
      <c r="A7426" s="141" t="s">
        <v>14848</v>
      </c>
      <c r="B7426" s="142" t="s">
        <v>22795</v>
      </c>
      <c r="C7426" s="143">
        <v>378</v>
      </c>
      <c r="D7426" s="143">
        <v>4</v>
      </c>
      <c r="E7426" s="144">
        <v>1237.72</v>
      </c>
      <c r="F7426" s="144">
        <v>448.91</v>
      </c>
      <c r="G7426" s="144">
        <v>336.66</v>
      </c>
      <c r="H7426" s="144">
        <v>131.74</v>
      </c>
      <c r="I7426" s="144">
        <v>917.31</v>
      </c>
    </row>
    <row r="7427" spans="1:9" x14ac:dyDescent="0.2">
      <c r="A7427" s="141" t="s">
        <v>14850</v>
      </c>
      <c r="B7427" s="142" t="s">
        <v>22796</v>
      </c>
      <c r="C7427" s="143">
        <v>382</v>
      </c>
      <c r="D7427" s="143">
        <v>15</v>
      </c>
      <c r="E7427" s="144">
        <v>7832.82</v>
      </c>
      <c r="F7427" s="144">
        <v>453.66</v>
      </c>
      <c r="G7427" s="144">
        <v>1262.46</v>
      </c>
      <c r="H7427" s="144">
        <v>833.72</v>
      </c>
      <c r="I7427" s="144">
        <v>2549.84</v>
      </c>
    </row>
    <row r="7428" spans="1:9" x14ac:dyDescent="0.2">
      <c r="A7428" s="141" t="s">
        <v>14852</v>
      </c>
      <c r="B7428" s="142" t="s">
        <v>22797</v>
      </c>
      <c r="C7428" s="143">
        <v>134</v>
      </c>
      <c r="D7428" s="143">
        <v>3</v>
      </c>
      <c r="E7428" s="144">
        <v>1359.84</v>
      </c>
      <c r="F7428" s="144">
        <v>159.13999999999999</v>
      </c>
      <c r="G7428" s="144">
        <v>252.49</v>
      </c>
      <c r="H7428" s="144">
        <v>144.74</v>
      </c>
      <c r="I7428" s="144">
        <v>556.37</v>
      </c>
    </row>
    <row r="7429" spans="1:9" x14ac:dyDescent="0.2">
      <c r="A7429" s="141" t="s">
        <v>14854</v>
      </c>
      <c r="B7429" s="142" t="s">
        <v>22798</v>
      </c>
      <c r="C7429" s="143">
        <v>1239</v>
      </c>
      <c r="D7429" s="143">
        <v>77</v>
      </c>
      <c r="E7429" s="144">
        <v>457763.27</v>
      </c>
      <c r="F7429" s="144">
        <v>1471.45</v>
      </c>
      <c r="G7429" s="144">
        <v>6480.62</v>
      </c>
      <c r="H7429" s="144">
        <v>48723.97</v>
      </c>
      <c r="I7429" s="144">
        <v>56676.04</v>
      </c>
    </row>
    <row r="7430" spans="1:9" x14ac:dyDescent="0.2">
      <c r="A7430" s="141" t="s">
        <v>14856</v>
      </c>
      <c r="B7430" s="142" t="s">
        <v>22799</v>
      </c>
      <c r="C7430" s="143">
        <v>59</v>
      </c>
      <c r="D7430" s="143">
        <v>1</v>
      </c>
      <c r="E7430" s="144">
        <v>87.09</v>
      </c>
      <c r="F7430" s="144">
        <v>70.069999999999993</v>
      </c>
      <c r="G7430" s="144">
        <v>84.16</v>
      </c>
      <c r="H7430" s="144">
        <v>9.27</v>
      </c>
      <c r="I7430" s="144">
        <v>163.5</v>
      </c>
    </row>
    <row r="7431" spans="1:9" x14ac:dyDescent="0.2">
      <c r="A7431" s="141" t="s">
        <v>14858</v>
      </c>
      <c r="B7431" s="142" t="s">
        <v>22800</v>
      </c>
      <c r="C7431" s="143">
        <v>115</v>
      </c>
      <c r="D7431" s="143">
        <v>1</v>
      </c>
      <c r="E7431" s="144">
        <v>186.61</v>
      </c>
      <c r="F7431" s="144">
        <v>136.58000000000001</v>
      </c>
      <c r="G7431" s="144">
        <v>84.16</v>
      </c>
      <c r="H7431" s="144">
        <v>19.86</v>
      </c>
      <c r="I7431" s="144">
        <v>240.6</v>
      </c>
    </row>
    <row r="7432" spans="1:9" x14ac:dyDescent="0.2">
      <c r="A7432" s="141" t="s">
        <v>14860</v>
      </c>
      <c r="B7432" s="142" t="s">
        <v>22801</v>
      </c>
      <c r="C7432" s="143">
        <v>394</v>
      </c>
      <c r="D7432" s="143">
        <v>9</v>
      </c>
      <c r="E7432" s="144">
        <v>1675.16</v>
      </c>
      <c r="F7432" s="144">
        <v>467.92</v>
      </c>
      <c r="G7432" s="144">
        <v>757.47</v>
      </c>
      <c r="H7432" s="144">
        <v>178.3</v>
      </c>
      <c r="I7432" s="144">
        <v>1403.69</v>
      </c>
    </row>
    <row r="7433" spans="1:9" x14ac:dyDescent="0.2">
      <c r="A7433" s="141" t="s">
        <v>14862</v>
      </c>
      <c r="B7433" s="142" t="s">
        <v>22802</v>
      </c>
      <c r="C7433" s="143">
        <v>200</v>
      </c>
      <c r="D7433" s="143">
        <v>9</v>
      </c>
      <c r="E7433" s="144">
        <v>16802.53</v>
      </c>
      <c r="F7433" s="144">
        <v>237.52</v>
      </c>
      <c r="G7433" s="144">
        <v>757.47</v>
      </c>
      <c r="H7433" s="144">
        <v>1788.45</v>
      </c>
      <c r="I7433" s="144">
        <v>2783.44</v>
      </c>
    </row>
    <row r="7434" spans="1:9" x14ac:dyDescent="0.2">
      <c r="A7434" s="141" t="s">
        <v>14864</v>
      </c>
      <c r="B7434" s="142" t="s">
        <v>22803</v>
      </c>
      <c r="C7434" s="143">
        <v>766</v>
      </c>
      <c r="D7434" s="143">
        <v>21</v>
      </c>
      <c r="E7434" s="144">
        <v>163584.75</v>
      </c>
      <c r="F7434" s="144">
        <v>909.7</v>
      </c>
      <c r="G7434" s="144">
        <v>1767.44</v>
      </c>
      <c r="H7434" s="144">
        <v>17411.830000000002</v>
      </c>
      <c r="I7434" s="144">
        <v>20088.97</v>
      </c>
    </row>
    <row r="7435" spans="1:9" x14ac:dyDescent="0.2">
      <c r="A7435" s="141" t="s">
        <v>14866</v>
      </c>
      <c r="B7435" s="142" t="s">
        <v>22804</v>
      </c>
      <c r="C7435" s="143">
        <v>142</v>
      </c>
      <c r="D7435" s="143">
        <v>7</v>
      </c>
      <c r="E7435" s="144">
        <v>94380.54</v>
      </c>
      <c r="F7435" s="144">
        <v>168.64</v>
      </c>
      <c r="G7435" s="144">
        <v>589.14</v>
      </c>
      <c r="H7435" s="144">
        <v>10045.790000000001</v>
      </c>
      <c r="I7435" s="144">
        <v>10803.57</v>
      </c>
    </row>
    <row r="7436" spans="1:9" x14ac:dyDescent="0.2">
      <c r="A7436" s="141" t="s">
        <v>14868</v>
      </c>
      <c r="B7436" s="142" t="s">
        <v>22805</v>
      </c>
      <c r="C7436" s="143">
        <v>4600</v>
      </c>
      <c r="D7436" s="143">
        <v>79</v>
      </c>
      <c r="E7436" s="144">
        <v>42910.55</v>
      </c>
      <c r="F7436" s="144">
        <v>5463</v>
      </c>
      <c r="G7436" s="144">
        <v>6648.94</v>
      </c>
      <c r="H7436" s="144">
        <v>4567.37</v>
      </c>
      <c r="I7436" s="144">
        <v>16679.310000000001</v>
      </c>
    </row>
    <row r="7437" spans="1:9" x14ac:dyDescent="0.2">
      <c r="A7437" s="141" t="s">
        <v>14870</v>
      </c>
      <c r="B7437" s="142" t="s">
        <v>22806</v>
      </c>
      <c r="C7437" s="143">
        <v>211</v>
      </c>
      <c r="D7437" s="143">
        <v>7</v>
      </c>
      <c r="E7437" s="144">
        <v>1973.1</v>
      </c>
      <c r="F7437" s="144">
        <v>250.58</v>
      </c>
      <c r="G7437" s="144">
        <v>589.14</v>
      </c>
      <c r="H7437" s="144">
        <v>210.02</v>
      </c>
      <c r="I7437" s="144">
        <v>1049.74</v>
      </c>
    </row>
    <row r="7438" spans="1:9" x14ac:dyDescent="0.2">
      <c r="A7438" s="141" t="s">
        <v>14872</v>
      </c>
      <c r="B7438" s="142" t="s">
        <v>22807</v>
      </c>
      <c r="C7438" s="143">
        <v>128</v>
      </c>
      <c r="D7438" s="143">
        <v>6</v>
      </c>
      <c r="E7438" s="144">
        <v>2365.12</v>
      </c>
      <c r="F7438" s="144">
        <v>152.02000000000001</v>
      </c>
      <c r="G7438" s="144">
        <v>504.98</v>
      </c>
      <c r="H7438" s="144">
        <v>251.74</v>
      </c>
      <c r="I7438" s="144">
        <v>908.74</v>
      </c>
    </row>
    <row r="7439" spans="1:9" x14ac:dyDescent="0.2">
      <c r="A7439" s="141" t="s">
        <v>14874</v>
      </c>
      <c r="B7439" s="142" t="s">
        <v>22808</v>
      </c>
      <c r="C7439" s="143">
        <v>2555</v>
      </c>
      <c r="D7439" s="143">
        <v>72</v>
      </c>
      <c r="E7439" s="144">
        <v>31108.35</v>
      </c>
      <c r="F7439" s="144">
        <v>3034.34</v>
      </c>
      <c r="G7439" s="144">
        <v>6059.79</v>
      </c>
      <c r="H7439" s="144">
        <v>3311.15</v>
      </c>
      <c r="I7439" s="144">
        <v>12405.28</v>
      </c>
    </row>
    <row r="7440" spans="1:9" x14ac:dyDescent="0.2">
      <c r="A7440" s="141" t="s">
        <v>14876</v>
      </c>
      <c r="B7440" s="142" t="s">
        <v>22809</v>
      </c>
      <c r="C7440" s="143">
        <v>997</v>
      </c>
      <c r="D7440" s="143">
        <v>36</v>
      </c>
      <c r="E7440" s="144">
        <v>58834.31</v>
      </c>
      <c r="F7440" s="144">
        <v>1184.05</v>
      </c>
      <c r="G7440" s="144">
        <v>3029.9</v>
      </c>
      <c r="H7440" s="144">
        <v>6262.28</v>
      </c>
      <c r="I7440" s="144">
        <v>10476.23</v>
      </c>
    </row>
    <row r="7441" spans="1:9" x14ac:dyDescent="0.2">
      <c r="A7441" s="141" t="s">
        <v>14878</v>
      </c>
      <c r="B7441" s="142" t="s">
        <v>22810</v>
      </c>
      <c r="C7441" s="143">
        <v>49</v>
      </c>
      <c r="D7441" s="143">
        <v>3</v>
      </c>
      <c r="E7441" s="144">
        <v>885.67</v>
      </c>
      <c r="F7441" s="144">
        <v>58.19</v>
      </c>
      <c r="G7441" s="144">
        <v>252.49</v>
      </c>
      <c r="H7441" s="144">
        <v>94.27</v>
      </c>
      <c r="I7441" s="144">
        <v>404.95</v>
      </c>
    </row>
    <row r="7442" spans="1:9" x14ac:dyDescent="0.2">
      <c r="A7442" s="141" t="s">
        <v>14880</v>
      </c>
      <c r="B7442" s="142" t="s">
        <v>22811</v>
      </c>
      <c r="C7442" s="143">
        <v>311</v>
      </c>
      <c r="D7442" s="143">
        <v>1</v>
      </c>
      <c r="E7442" s="144">
        <v>149.29</v>
      </c>
      <c r="F7442" s="144">
        <v>369.34</v>
      </c>
      <c r="G7442" s="144">
        <v>84.16</v>
      </c>
      <c r="H7442" s="144">
        <v>15.89</v>
      </c>
      <c r="I7442" s="144">
        <v>469.39</v>
      </c>
    </row>
    <row r="7443" spans="1:9" x14ac:dyDescent="0.2">
      <c r="A7443" s="141" t="s">
        <v>14882</v>
      </c>
      <c r="B7443" s="142" t="s">
        <v>22812</v>
      </c>
      <c r="C7443" s="143">
        <v>83</v>
      </c>
      <c r="D7443" s="143">
        <v>6</v>
      </c>
      <c r="E7443" s="144">
        <v>13794.39</v>
      </c>
      <c r="F7443" s="144">
        <v>98.57</v>
      </c>
      <c r="G7443" s="144">
        <v>504.98</v>
      </c>
      <c r="H7443" s="144">
        <v>1468.26</v>
      </c>
      <c r="I7443" s="144">
        <v>2071.81</v>
      </c>
    </row>
    <row r="7444" spans="1:9" x14ac:dyDescent="0.2">
      <c r="A7444" s="141" t="s">
        <v>14884</v>
      </c>
      <c r="B7444" s="142" t="s">
        <v>22813</v>
      </c>
      <c r="C7444" s="143">
        <v>605</v>
      </c>
      <c r="D7444" s="143">
        <v>10</v>
      </c>
      <c r="E7444" s="144">
        <v>2313.17</v>
      </c>
      <c r="F7444" s="144">
        <v>718.5</v>
      </c>
      <c r="G7444" s="144">
        <v>841.64</v>
      </c>
      <c r="H7444" s="144">
        <v>246.22</v>
      </c>
      <c r="I7444" s="144">
        <v>1806.36</v>
      </c>
    </row>
    <row r="7445" spans="1:9" x14ac:dyDescent="0.2">
      <c r="A7445" s="141" t="s">
        <v>14886</v>
      </c>
      <c r="B7445" s="142" t="s">
        <v>22814</v>
      </c>
      <c r="C7445" s="143">
        <v>496</v>
      </c>
      <c r="D7445" s="143">
        <v>15</v>
      </c>
      <c r="E7445" s="144">
        <v>22926.95</v>
      </c>
      <c r="F7445" s="144">
        <v>589.05999999999995</v>
      </c>
      <c r="G7445" s="144">
        <v>1262.46</v>
      </c>
      <c r="H7445" s="144">
        <v>2440.33</v>
      </c>
      <c r="I7445" s="144">
        <v>4291.8500000000004</v>
      </c>
    </row>
    <row r="7446" spans="1:9" x14ac:dyDescent="0.2">
      <c r="A7446" s="141" t="s">
        <v>14888</v>
      </c>
      <c r="B7446" s="142" t="s">
        <v>22815</v>
      </c>
      <c r="C7446" s="143">
        <v>388</v>
      </c>
      <c r="D7446" s="143">
        <v>3</v>
      </c>
      <c r="E7446" s="144">
        <v>628.66999999999996</v>
      </c>
      <c r="F7446" s="144">
        <v>460.79</v>
      </c>
      <c r="G7446" s="144">
        <v>252.49</v>
      </c>
      <c r="H7446" s="144">
        <v>66.91</v>
      </c>
      <c r="I7446" s="144">
        <v>780.19</v>
      </c>
    </row>
    <row r="7447" spans="1:9" x14ac:dyDescent="0.2">
      <c r="A7447" s="141" t="s">
        <v>14890</v>
      </c>
      <c r="B7447" s="142" t="s">
        <v>22816</v>
      </c>
      <c r="C7447" s="143">
        <v>2778</v>
      </c>
      <c r="D7447" s="143">
        <v>64</v>
      </c>
      <c r="E7447" s="144">
        <v>20150.37</v>
      </c>
      <c r="F7447" s="144">
        <v>3299.18</v>
      </c>
      <c r="G7447" s="144">
        <v>5386.49</v>
      </c>
      <c r="H7447" s="144">
        <v>2144.79</v>
      </c>
      <c r="I7447" s="144">
        <v>10830.46</v>
      </c>
    </row>
    <row r="7448" spans="1:9" x14ac:dyDescent="0.2">
      <c r="A7448" s="141" t="s">
        <v>14892</v>
      </c>
      <c r="B7448" s="142" t="s">
        <v>22817</v>
      </c>
      <c r="C7448" s="143">
        <v>33</v>
      </c>
      <c r="D7448" s="143">
        <v>0</v>
      </c>
      <c r="E7448" s="144">
        <v>0</v>
      </c>
      <c r="F7448" s="144">
        <v>39.19</v>
      </c>
      <c r="G7448" s="144">
        <v>0</v>
      </c>
      <c r="H7448" s="144">
        <v>0</v>
      </c>
      <c r="I7448" s="144">
        <v>39.19</v>
      </c>
    </row>
    <row r="7449" spans="1:9" x14ac:dyDescent="0.2">
      <c r="A7449" s="141" t="s">
        <v>14894</v>
      </c>
      <c r="B7449" s="142" t="s">
        <v>22818</v>
      </c>
      <c r="C7449" s="143">
        <v>282</v>
      </c>
      <c r="D7449" s="143">
        <v>23</v>
      </c>
      <c r="E7449" s="144">
        <v>62385.65</v>
      </c>
      <c r="F7449" s="144">
        <v>334.9</v>
      </c>
      <c r="G7449" s="144">
        <v>1935.77</v>
      </c>
      <c r="H7449" s="144">
        <v>6640.28</v>
      </c>
      <c r="I7449" s="144">
        <v>8910.9500000000007</v>
      </c>
    </row>
    <row r="7450" spans="1:9" x14ac:dyDescent="0.2">
      <c r="A7450" s="141" t="s">
        <v>14896</v>
      </c>
      <c r="B7450" s="142" t="s">
        <v>22819</v>
      </c>
      <c r="C7450" s="143">
        <v>413</v>
      </c>
      <c r="D7450" s="143">
        <v>4</v>
      </c>
      <c r="E7450" s="144">
        <v>689.53</v>
      </c>
      <c r="F7450" s="144">
        <v>490.48</v>
      </c>
      <c r="G7450" s="144">
        <v>336.66</v>
      </c>
      <c r="H7450" s="144">
        <v>73.39</v>
      </c>
      <c r="I7450" s="144">
        <v>900.53</v>
      </c>
    </row>
    <row r="7451" spans="1:9" x14ac:dyDescent="0.2">
      <c r="A7451" s="141" t="s">
        <v>14898</v>
      </c>
      <c r="B7451" s="142" t="s">
        <v>22820</v>
      </c>
      <c r="C7451" s="143">
        <v>275</v>
      </c>
      <c r="D7451" s="143">
        <v>11</v>
      </c>
      <c r="E7451" s="144">
        <v>6374.57</v>
      </c>
      <c r="F7451" s="144">
        <v>326.58999999999997</v>
      </c>
      <c r="G7451" s="144">
        <v>925.8</v>
      </c>
      <c r="H7451" s="144">
        <v>678.5</v>
      </c>
      <c r="I7451" s="144">
        <v>1930.89</v>
      </c>
    </row>
    <row r="7452" spans="1:9" x14ac:dyDescent="0.2">
      <c r="A7452" s="141" t="s">
        <v>14900</v>
      </c>
      <c r="B7452" s="142" t="s">
        <v>22821</v>
      </c>
      <c r="C7452" s="143">
        <v>1132</v>
      </c>
      <c r="D7452" s="143">
        <v>30</v>
      </c>
      <c r="E7452" s="144">
        <v>7705.94</v>
      </c>
      <c r="F7452" s="144">
        <v>1344.38</v>
      </c>
      <c r="G7452" s="144">
        <v>2524.91</v>
      </c>
      <c r="H7452" s="144">
        <v>820.22</v>
      </c>
      <c r="I7452" s="144">
        <v>4689.51</v>
      </c>
    </row>
    <row r="7453" spans="1:9" x14ac:dyDescent="0.2">
      <c r="A7453" s="141" t="s">
        <v>14902</v>
      </c>
      <c r="B7453" s="142" t="s">
        <v>22822</v>
      </c>
      <c r="C7453" s="143">
        <v>114</v>
      </c>
      <c r="D7453" s="143">
        <v>2</v>
      </c>
      <c r="E7453" s="144">
        <v>294.43</v>
      </c>
      <c r="F7453" s="144">
        <v>135.38</v>
      </c>
      <c r="G7453" s="144">
        <v>168.33</v>
      </c>
      <c r="H7453" s="144">
        <v>31.34</v>
      </c>
      <c r="I7453" s="144">
        <v>335.05</v>
      </c>
    </row>
    <row r="7454" spans="1:9" x14ac:dyDescent="0.2">
      <c r="A7454" s="141" t="s">
        <v>14904</v>
      </c>
      <c r="B7454" s="142" t="s">
        <v>22823</v>
      </c>
      <c r="C7454" s="143">
        <v>116</v>
      </c>
      <c r="D7454" s="143">
        <v>5</v>
      </c>
      <c r="E7454" s="144">
        <v>2895.69</v>
      </c>
      <c r="F7454" s="144">
        <v>137.76</v>
      </c>
      <c r="G7454" s="144">
        <v>420.82</v>
      </c>
      <c r="H7454" s="144">
        <v>308.22000000000003</v>
      </c>
      <c r="I7454" s="144">
        <v>866.8</v>
      </c>
    </row>
    <row r="7455" spans="1:9" x14ac:dyDescent="0.2">
      <c r="A7455" s="141" t="s">
        <v>14906</v>
      </c>
      <c r="B7455" s="142" t="s">
        <v>22824</v>
      </c>
      <c r="C7455" s="143">
        <v>92</v>
      </c>
      <c r="D7455" s="143">
        <v>4</v>
      </c>
      <c r="E7455" s="144">
        <v>869.84</v>
      </c>
      <c r="F7455" s="144">
        <v>109.26</v>
      </c>
      <c r="G7455" s="144">
        <v>336.66</v>
      </c>
      <c r="H7455" s="144">
        <v>92.58</v>
      </c>
      <c r="I7455" s="144">
        <v>538.5</v>
      </c>
    </row>
    <row r="7456" spans="1:9" x14ac:dyDescent="0.2">
      <c r="A7456" s="141" t="s">
        <v>14908</v>
      </c>
      <c r="B7456" s="142" t="s">
        <v>22825</v>
      </c>
      <c r="C7456" s="143">
        <v>642</v>
      </c>
      <c r="D7456" s="143">
        <v>24</v>
      </c>
      <c r="E7456" s="144">
        <v>8919.24</v>
      </c>
      <c r="F7456" s="144">
        <v>762.45</v>
      </c>
      <c r="G7456" s="144">
        <v>2019.93</v>
      </c>
      <c r="H7456" s="144">
        <v>949.36</v>
      </c>
      <c r="I7456" s="144">
        <v>3731.74</v>
      </c>
    </row>
    <row r="7457" spans="1:9" x14ac:dyDescent="0.2">
      <c r="A7457" s="141" t="s">
        <v>14910</v>
      </c>
      <c r="B7457" s="142" t="s">
        <v>22826</v>
      </c>
      <c r="C7457" s="143">
        <v>1132</v>
      </c>
      <c r="D7457" s="143">
        <v>27</v>
      </c>
      <c r="E7457" s="144">
        <v>19876.41</v>
      </c>
      <c r="F7457" s="144">
        <v>1344.38</v>
      </c>
      <c r="G7457" s="144">
        <v>2272.42</v>
      </c>
      <c r="H7457" s="144">
        <v>2115.63</v>
      </c>
      <c r="I7457" s="144">
        <v>5732.43</v>
      </c>
    </row>
    <row r="7458" spans="1:9" x14ac:dyDescent="0.2">
      <c r="A7458" s="141" t="s">
        <v>14912</v>
      </c>
      <c r="B7458" s="142" t="s">
        <v>22827</v>
      </c>
      <c r="C7458" s="143">
        <v>47</v>
      </c>
      <c r="D7458" s="143">
        <v>1</v>
      </c>
      <c r="E7458" s="144">
        <v>87.09</v>
      </c>
      <c r="F7458" s="144">
        <v>55.82</v>
      </c>
      <c r="G7458" s="144">
        <v>84.16</v>
      </c>
      <c r="H7458" s="144">
        <v>9.27</v>
      </c>
      <c r="I7458" s="144">
        <v>149.25</v>
      </c>
    </row>
    <row r="7459" spans="1:9" x14ac:dyDescent="0.2">
      <c r="A7459" s="141" t="s">
        <v>14914</v>
      </c>
      <c r="B7459" s="142" t="s">
        <v>22828</v>
      </c>
      <c r="C7459" s="143">
        <v>343</v>
      </c>
      <c r="D7459" s="143">
        <v>8</v>
      </c>
      <c r="E7459" s="144">
        <v>2091.23</v>
      </c>
      <c r="F7459" s="144">
        <v>407.35</v>
      </c>
      <c r="G7459" s="144">
        <v>673.31</v>
      </c>
      <c r="H7459" s="144">
        <v>222.59</v>
      </c>
      <c r="I7459" s="144">
        <v>1303.25</v>
      </c>
    </row>
    <row r="7460" spans="1:9" x14ac:dyDescent="0.2">
      <c r="A7460" s="141" t="s">
        <v>14916</v>
      </c>
      <c r="B7460" s="142" t="s">
        <v>22829</v>
      </c>
      <c r="C7460" s="143">
        <v>190</v>
      </c>
      <c r="D7460" s="143">
        <v>4</v>
      </c>
      <c r="E7460" s="144">
        <v>696.68</v>
      </c>
      <c r="F7460" s="144">
        <v>225.65</v>
      </c>
      <c r="G7460" s="144">
        <v>336.66</v>
      </c>
      <c r="H7460" s="144">
        <v>74.150000000000006</v>
      </c>
      <c r="I7460" s="144">
        <v>636.46</v>
      </c>
    </row>
    <row r="7461" spans="1:9" x14ac:dyDescent="0.2">
      <c r="A7461" s="141" t="s">
        <v>14918</v>
      </c>
      <c r="B7461" s="142" t="s">
        <v>22830</v>
      </c>
      <c r="C7461" s="143">
        <v>119</v>
      </c>
      <c r="D7461" s="143">
        <v>1</v>
      </c>
      <c r="E7461" s="144">
        <v>174.17</v>
      </c>
      <c r="F7461" s="144">
        <v>141.33000000000001</v>
      </c>
      <c r="G7461" s="144">
        <v>84.16</v>
      </c>
      <c r="H7461" s="144">
        <v>18.54</v>
      </c>
      <c r="I7461" s="144">
        <v>244.03</v>
      </c>
    </row>
    <row r="7462" spans="1:9" x14ac:dyDescent="0.2">
      <c r="A7462" s="141" t="s">
        <v>14920</v>
      </c>
      <c r="B7462" s="142" t="s">
        <v>22831</v>
      </c>
      <c r="C7462" s="143">
        <v>25</v>
      </c>
      <c r="D7462" s="143">
        <v>1</v>
      </c>
      <c r="E7462" s="144">
        <v>385.67</v>
      </c>
      <c r="F7462" s="144">
        <v>29.69</v>
      </c>
      <c r="G7462" s="144">
        <v>84.16</v>
      </c>
      <c r="H7462" s="144">
        <v>41.05</v>
      </c>
      <c r="I7462" s="144">
        <v>154.9</v>
      </c>
    </row>
    <row r="7463" spans="1:9" x14ac:dyDescent="0.2">
      <c r="A7463" s="141" t="s">
        <v>14922</v>
      </c>
      <c r="B7463" s="142" t="s">
        <v>22832</v>
      </c>
      <c r="C7463" s="143">
        <v>876</v>
      </c>
      <c r="D7463" s="143">
        <v>11</v>
      </c>
      <c r="E7463" s="144">
        <v>8461.7000000000007</v>
      </c>
      <c r="F7463" s="144">
        <v>1040.3399999999999</v>
      </c>
      <c r="G7463" s="144">
        <v>925.8</v>
      </c>
      <c r="H7463" s="144">
        <v>900.66</v>
      </c>
      <c r="I7463" s="144">
        <v>2866.8</v>
      </c>
    </row>
    <row r="7464" spans="1:9" x14ac:dyDescent="0.2">
      <c r="A7464" s="141" t="s">
        <v>22833</v>
      </c>
      <c r="B7464" s="142" t="s">
        <v>22834</v>
      </c>
      <c r="C7464" s="143">
        <v>36</v>
      </c>
      <c r="D7464" s="143">
        <v>0</v>
      </c>
      <c r="E7464" s="144">
        <v>0</v>
      </c>
      <c r="F7464" s="144">
        <v>42.75</v>
      </c>
      <c r="G7464" s="144">
        <v>0</v>
      </c>
      <c r="H7464" s="144">
        <v>0</v>
      </c>
      <c r="I7464" s="144">
        <v>42.75</v>
      </c>
    </row>
    <row r="7465" spans="1:9" x14ac:dyDescent="0.2">
      <c r="A7465" s="141" t="s">
        <v>14925</v>
      </c>
      <c r="B7465" s="142" t="s">
        <v>22835</v>
      </c>
      <c r="C7465" s="143">
        <v>227</v>
      </c>
      <c r="D7465" s="143">
        <v>8</v>
      </c>
      <c r="E7465" s="144">
        <v>2094.6999999999998</v>
      </c>
      <c r="F7465" s="144">
        <v>269.58</v>
      </c>
      <c r="G7465" s="144">
        <v>673.31</v>
      </c>
      <c r="H7465" s="144">
        <v>222.96</v>
      </c>
      <c r="I7465" s="144">
        <v>1165.8499999999999</v>
      </c>
    </row>
    <row r="7466" spans="1:9" x14ac:dyDescent="0.2">
      <c r="A7466" s="141" t="s">
        <v>14927</v>
      </c>
      <c r="B7466" s="142" t="s">
        <v>22836</v>
      </c>
      <c r="C7466" s="143">
        <v>987</v>
      </c>
      <c r="D7466" s="143">
        <v>24</v>
      </c>
      <c r="E7466" s="144">
        <v>20530.21</v>
      </c>
      <c r="F7466" s="144">
        <v>1172.17</v>
      </c>
      <c r="G7466" s="144">
        <v>2019.93</v>
      </c>
      <c r="H7466" s="144">
        <v>2185.2199999999998</v>
      </c>
      <c r="I7466" s="144">
        <v>5377.32</v>
      </c>
    </row>
    <row r="7467" spans="1:9" x14ac:dyDescent="0.2">
      <c r="A7467" s="141" t="s">
        <v>14929</v>
      </c>
      <c r="B7467" s="142" t="s">
        <v>22837</v>
      </c>
      <c r="C7467" s="143">
        <v>342</v>
      </c>
      <c r="D7467" s="143">
        <v>10</v>
      </c>
      <c r="E7467" s="144">
        <v>2565.54</v>
      </c>
      <c r="F7467" s="144">
        <v>406.16</v>
      </c>
      <c r="G7467" s="144">
        <v>841.64</v>
      </c>
      <c r="H7467" s="144">
        <v>273.07</v>
      </c>
      <c r="I7467" s="144">
        <v>1520.87</v>
      </c>
    </row>
    <row r="7468" spans="1:9" x14ac:dyDescent="0.2">
      <c r="A7468" s="141" t="s">
        <v>14931</v>
      </c>
      <c r="B7468" s="142" t="s">
        <v>22838</v>
      </c>
      <c r="C7468" s="143">
        <v>40</v>
      </c>
      <c r="D7468" s="143">
        <v>1</v>
      </c>
      <c r="E7468" s="144">
        <v>199.06</v>
      </c>
      <c r="F7468" s="144">
        <v>47.5</v>
      </c>
      <c r="G7468" s="144">
        <v>84.16</v>
      </c>
      <c r="H7468" s="144">
        <v>21.18</v>
      </c>
      <c r="I7468" s="144">
        <v>152.84</v>
      </c>
    </row>
    <row r="7469" spans="1:9" x14ac:dyDescent="0.2">
      <c r="A7469" s="141" t="s">
        <v>14933</v>
      </c>
      <c r="B7469" s="142" t="s">
        <v>22839</v>
      </c>
      <c r="C7469" s="143">
        <v>836</v>
      </c>
      <c r="D7469" s="143">
        <v>19</v>
      </c>
      <c r="E7469" s="144">
        <v>4807.88</v>
      </c>
      <c r="F7469" s="144">
        <v>992.84</v>
      </c>
      <c r="G7469" s="144">
        <v>1599.11</v>
      </c>
      <c r="H7469" s="144">
        <v>511.74</v>
      </c>
      <c r="I7469" s="144">
        <v>3103.69</v>
      </c>
    </row>
    <row r="7470" spans="1:9" x14ac:dyDescent="0.2">
      <c r="A7470" s="141" t="s">
        <v>14935</v>
      </c>
      <c r="B7470" s="142" t="s">
        <v>22840</v>
      </c>
      <c r="C7470" s="143">
        <v>709</v>
      </c>
      <c r="D7470" s="143">
        <v>26</v>
      </c>
      <c r="E7470" s="144">
        <v>35241.379999999997</v>
      </c>
      <c r="F7470" s="144">
        <v>842.02</v>
      </c>
      <c r="G7470" s="144">
        <v>2188.2600000000002</v>
      </c>
      <c r="H7470" s="144">
        <v>3751.06</v>
      </c>
      <c r="I7470" s="144">
        <v>6781.34</v>
      </c>
    </row>
    <row r="7471" spans="1:9" x14ac:dyDescent="0.2">
      <c r="A7471" s="141" t="s">
        <v>14937</v>
      </c>
      <c r="B7471" s="142" t="s">
        <v>22841</v>
      </c>
      <c r="C7471" s="143">
        <v>2062</v>
      </c>
      <c r="D7471" s="143">
        <v>40</v>
      </c>
      <c r="E7471" s="144">
        <v>11790.2</v>
      </c>
      <c r="F7471" s="144">
        <v>2448.85</v>
      </c>
      <c r="G7471" s="144">
        <v>3366.55</v>
      </c>
      <c r="H7471" s="144">
        <v>1254.94</v>
      </c>
      <c r="I7471" s="144">
        <v>7070.34</v>
      </c>
    </row>
    <row r="7472" spans="1:9" x14ac:dyDescent="0.2">
      <c r="A7472" s="141" t="s">
        <v>14939</v>
      </c>
      <c r="B7472" s="142" t="s">
        <v>22842</v>
      </c>
      <c r="C7472" s="143">
        <v>1133</v>
      </c>
      <c r="D7472" s="143">
        <v>34</v>
      </c>
      <c r="E7472" s="144">
        <v>53794.91</v>
      </c>
      <c r="F7472" s="144">
        <v>1345.56</v>
      </c>
      <c r="G7472" s="144">
        <v>2861.57</v>
      </c>
      <c r="H7472" s="144">
        <v>5725.89</v>
      </c>
      <c r="I7472" s="144">
        <v>9933.02</v>
      </c>
    </row>
    <row r="7473" spans="1:9" x14ac:dyDescent="0.2">
      <c r="A7473" s="141" t="s">
        <v>14941</v>
      </c>
      <c r="B7473" s="142" t="s">
        <v>22843</v>
      </c>
      <c r="C7473" s="143">
        <v>162</v>
      </c>
      <c r="D7473" s="143">
        <v>8</v>
      </c>
      <c r="E7473" s="144">
        <v>25903.74</v>
      </c>
      <c r="F7473" s="144">
        <v>192.39</v>
      </c>
      <c r="G7473" s="144">
        <v>673.31</v>
      </c>
      <c r="H7473" s="144">
        <v>2757.18</v>
      </c>
      <c r="I7473" s="144">
        <v>3622.88</v>
      </c>
    </row>
    <row r="7474" spans="1:9" x14ac:dyDescent="0.2">
      <c r="A7474" s="141" t="s">
        <v>14943</v>
      </c>
      <c r="B7474" s="142" t="s">
        <v>22844</v>
      </c>
      <c r="C7474" s="143">
        <v>95</v>
      </c>
      <c r="D7474" s="143">
        <v>1</v>
      </c>
      <c r="E7474" s="144">
        <v>385.67</v>
      </c>
      <c r="F7474" s="144">
        <v>112.82</v>
      </c>
      <c r="G7474" s="144">
        <v>84.16</v>
      </c>
      <c r="H7474" s="144">
        <v>41.05</v>
      </c>
      <c r="I7474" s="144">
        <v>238.03</v>
      </c>
    </row>
    <row r="7475" spans="1:9" x14ac:dyDescent="0.2">
      <c r="A7475" s="141" t="s">
        <v>14945</v>
      </c>
      <c r="B7475" s="142" t="s">
        <v>22845</v>
      </c>
      <c r="C7475" s="143">
        <v>260</v>
      </c>
      <c r="D7475" s="143">
        <v>0</v>
      </c>
      <c r="E7475" s="144">
        <v>0</v>
      </c>
      <c r="F7475" s="144">
        <v>308.77999999999997</v>
      </c>
      <c r="G7475" s="144">
        <v>0</v>
      </c>
      <c r="H7475" s="144">
        <v>0</v>
      </c>
      <c r="I7475" s="144">
        <v>308.77999999999997</v>
      </c>
    </row>
    <row r="7476" spans="1:9" x14ac:dyDescent="0.2">
      <c r="A7476" s="141" t="s">
        <v>14947</v>
      </c>
      <c r="B7476" s="142" t="s">
        <v>22846</v>
      </c>
      <c r="C7476" s="143">
        <v>371</v>
      </c>
      <c r="D7476" s="143">
        <v>8</v>
      </c>
      <c r="E7476" s="144">
        <v>1627.39</v>
      </c>
      <c r="F7476" s="144">
        <v>440.6</v>
      </c>
      <c r="G7476" s="144">
        <v>673.31</v>
      </c>
      <c r="H7476" s="144">
        <v>173.22</v>
      </c>
      <c r="I7476" s="144">
        <v>1287.1300000000001</v>
      </c>
    </row>
    <row r="7477" spans="1:9" x14ac:dyDescent="0.2">
      <c r="A7477" s="141" t="s">
        <v>14949</v>
      </c>
      <c r="B7477" s="142" t="s">
        <v>22847</v>
      </c>
      <c r="C7477" s="143">
        <v>920</v>
      </c>
      <c r="D7477" s="143">
        <v>12</v>
      </c>
      <c r="E7477" s="144">
        <v>2624.18</v>
      </c>
      <c r="F7477" s="144">
        <v>1092.5999999999999</v>
      </c>
      <c r="G7477" s="144">
        <v>1009.97</v>
      </c>
      <c r="H7477" s="144">
        <v>279.31</v>
      </c>
      <c r="I7477" s="144">
        <v>2381.88</v>
      </c>
    </row>
    <row r="7478" spans="1:9" x14ac:dyDescent="0.2">
      <c r="A7478" s="141" t="s">
        <v>14951</v>
      </c>
      <c r="B7478" s="142" t="s">
        <v>22848</v>
      </c>
      <c r="C7478" s="143">
        <v>2977</v>
      </c>
      <c r="D7478" s="143">
        <v>68</v>
      </c>
      <c r="E7478" s="144">
        <v>83600.28</v>
      </c>
      <c r="F7478" s="144">
        <v>3535.51</v>
      </c>
      <c r="G7478" s="144">
        <v>5723.14</v>
      </c>
      <c r="H7478" s="144">
        <v>8898.35</v>
      </c>
      <c r="I7478" s="144">
        <v>18157</v>
      </c>
    </row>
    <row r="7479" spans="1:9" x14ac:dyDescent="0.2">
      <c r="A7479" s="141" t="s">
        <v>14953</v>
      </c>
      <c r="B7479" s="142" t="s">
        <v>22849</v>
      </c>
      <c r="C7479" s="143">
        <v>104</v>
      </c>
      <c r="D7479" s="143">
        <v>4</v>
      </c>
      <c r="E7479" s="144">
        <v>1103.0899999999999</v>
      </c>
      <c r="F7479" s="144">
        <v>123.51</v>
      </c>
      <c r="G7479" s="144">
        <v>336.66</v>
      </c>
      <c r="H7479" s="144">
        <v>117.42</v>
      </c>
      <c r="I7479" s="144">
        <v>577.59</v>
      </c>
    </row>
    <row r="7480" spans="1:9" x14ac:dyDescent="0.2">
      <c r="A7480" s="141" t="s">
        <v>14955</v>
      </c>
      <c r="B7480" s="142" t="s">
        <v>22850</v>
      </c>
      <c r="C7480" s="143">
        <v>167</v>
      </c>
      <c r="D7480" s="143">
        <v>6</v>
      </c>
      <c r="E7480" s="144">
        <v>1646.73</v>
      </c>
      <c r="F7480" s="144">
        <v>198.33</v>
      </c>
      <c r="G7480" s="144">
        <v>504.98</v>
      </c>
      <c r="H7480" s="144">
        <v>175.28</v>
      </c>
      <c r="I7480" s="144">
        <v>878.59</v>
      </c>
    </row>
    <row r="7481" spans="1:9" x14ac:dyDescent="0.2">
      <c r="A7481" s="141" t="s">
        <v>14957</v>
      </c>
      <c r="B7481" s="142" t="s">
        <v>22851</v>
      </c>
      <c r="C7481" s="143">
        <v>6021</v>
      </c>
      <c r="D7481" s="143">
        <v>80</v>
      </c>
      <c r="E7481" s="144">
        <v>81017.960000000006</v>
      </c>
      <c r="F7481" s="144">
        <v>7150.58</v>
      </c>
      <c r="G7481" s="144">
        <v>6733.1</v>
      </c>
      <c r="H7481" s="144">
        <v>8623.49</v>
      </c>
      <c r="I7481" s="144">
        <v>22507.17</v>
      </c>
    </row>
    <row r="7482" spans="1:9" x14ac:dyDescent="0.2">
      <c r="A7482" s="141" t="s">
        <v>14959</v>
      </c>
      <c r="B7482" s="142" t="s">
        <v>22852</v>
      </c>
      <c r="C7482" s="143">
        <v>465</v>
      </c>
      <c r="D7482" s="143">
        <v>7</v>
      </c>
      <c r="E7482" s="144">
        <v>1465.31</v>
      </c>
      <c r="F7482" s="144">
        <v>552.24</v>
      </c>
      <c r="G7482" s="144">
        <v>589.14</v>
      </c>
      <c r="H7482" s="144">
        <v>155.97</v>
      </c>
      <c r="I7482" s="144">
        <v>1297.3499999999999</v>
      </c>
    </row>
    <row r="7483" spans="1:9" x14ac:dyDescent="0.2">
      <c r="A7483" s="141" t="s">
        <v>14961</v>
      </c>
      <c r="B7483" s="142" t="s">
        <v>22853</v>
      </c>
      <c r="C7483" s="143">
        <v>2292</v>
      </c>
      <c r="D7483" s="143">
        <v>37</v>
      </c>
      <c r="E7483" s="144">
        <v>274228.38</v>
      </c>
      <c r="F7483" s="144">
        <v>2722</v>
      </c>
      <c r="G7483" s="144">
        <v>3114.06</v>
      </c>
      <c r="H7483" s="144">
        <v>29188.66</v>
      </c>
      <c r="I7483" s="144">
        <v>35024.720000000001</v>
      </c>
    </row>
    <row r="7484" spans="1:9" x14ac:dyDescent="0.2">
      <c r="A7484" s="141" t="s">
        <v>14963</v>
      </c>
      <c r="B7484" s="142" t="s">
        <v>22854</v>
      </c>
      <c r="C7484" s="143">
        <v>265</v>
      </c>
      <c r="D7484" s="143">
        <v>5</v>
      </c>
      <c r="E7484" s="144">
        <v>2341.23</v>
      </c>
      <c r="F7484" s="144">
        <v>314.72000000000003</v>
      </c>
      <c r="G7484" s="144">
        <v>420.82</v>
      </c>
      <c r="H7484" s="144">
        <v>249.2</v>
      </c>
      <c r="I7484" s="144">
        <v>984.74</v>
      </c>
    </row>
    <row r="7485" spans="1:9" x14ac:dyDescent="0.2">
      <c r="A7485" s="141" t="s">
        <v>14965</v>
      </c>
      <c r="B7485" s="142" t="s">
        <v>22855</v>
      </c>
      <c r="C7485" s="143">
        <v>238</v>
      </c>
      <c r="D7485" s="143">
        <v>10</v>
      </c>
      <c r="E7485" s="144">
        <v>4242.55</v>
      </c>
      <c r="F7485" s="144">
        <v>282.64999999999998</v>
      </c>
      <c r="G7485" s="144">
        <v>841.64</v>
      </c>
      <c r="H7485" s="144">
        <v>451.58</v>
      </c>
      <c r="I7485" s="144">
        <v>1575.87</v>
      </c>
    </row>
    <row r="7486" spans="1:9" x14ac:dyDescent="0.2">
      <c r="A7486" s="141" t="s">
        <v>14967</v>
      </c>
      <c r="B7486" s="142" t="s">
        <v>22856</v>
      </c>
      <c r="C7486" s="143">
        <v>28</v>
      </c>
      <c r="D7486" s="143">
        <v>1</v>
      </c>
      <c r="E7486" s="144">
        <v>149.29</v>
      </c>
      <c r="F7486" s="144">
        <v>33.26</v>
      </c>
      <c r="G7486" s="144">
        <v>84.16</v>
      </c>
      <c r="H7486" s="144">
        <v>15.89</v>
      </c>
      <c r="I7486" s="144">
        <v>133.31</v>
      </c>
    </row>
    <row r="7487" spans="1:9" x14ac:dyDescent="0.2">
      <c r="A7487" s="141" t="s">
        <v>14969</v>
      </c>
      <c r="B7487" s="142" t="s">
        <v>22857</v>
      </c>
      <c r="C7487" s="143">
        <v>429</v>
      </c>
      <c r="D7487" s="143">
        <v>14</v>
      </c>
      <c r="E7487" s="144">
        <v>5719.65</v>
      </c>
      <c r="F7487" s="144">
        <v>509.48</v>
      </c>
      <c r="G7487" s="144">
        <v>1178.3</v>
      </c>
      <c r="H7487" s="144">
        <v>608.79</v>
      </c>
      <c r="I7487" s="144">
        <v>2296.5700000000002</v>
      </c>
    </row>
    <row r="7488" spans="1:9" x14ac:dyDescent="0.2">
      <c r="A7488" s="141" t="s">
        <v>14971</v>
      </c>
      <c r="B7488" s="142" t="s">
        <v>22858</v>
      </c>
      <c r="C7488" s="143">
        <v>389</v>
      </c>
      <c r="D7488" s="143">
        <v>11</v>
      </c>
      <c r="E7488" s="144">
        <v>5326.75</v>
      </c>
      <c r="F7488" s="144">
        <v>461.98</v>
      </c>
      <c r="G7488" s="144">
        <v>925.8</v>
      </c>
      <c r="H7488" s="144">
        <v>566.98</v>
      </c>
      <c r="I7488" s="144">
        <v>1954.76</v>
      </c>
    </row>
    <row r="7489" spans="1:9" x14ac:dyDescent="0.2">
      <c r="A7489" s="141" t="s">
        <v>14973</v>
      </c>
      <c r="B7489" s="142" t="s">
        <v>22859</v>
      </c>
      <c r="C7489" s="143">
        <v>121</v>
      </c>
      <c r="D7489" s="143">
        <v>1</v>
      </c>
      <c r="E7489" s="144">
        <v>174.17</v>
      </c>
      <c r="F7489" s="144">
        <v>143.69999999999999</v>
      </c>
      <c r="G7489" s="144">
        <v>84.16</v>
      </c>
      <c r="H7489" s="144">
        <v>18.54</v>
      </c>
      <c r="I7489" s="144">
        <v>246.4</v>
      </c>
    </row>
    <row r="7490" spans="1:9" x14ac:dyDescent="0.2">
      <c r="A7490" s="141" t="s">
        <v>14975</v>
      </c>
      <c r="B7490" s="142" t="s">
        <v>22860</v>
      </c>
      <c r="C7490" s="143">
        <v>193</v>
      </c>
      <c r="D7490" s="143">
        <v>9</v>
      </c>
      <c r="E7490" s="144">
        <v>1486.25</v>
      </c>
      <c r="F7490" s="144">
        <v>229.21</v>
      </c>
      <c r="G7490" s="144">
        <v>757.47</v>
      </c>
      <c r="H7490" s="144">
        <v>158.19</v>
      </c>
      <c r="I7490" s="144">
        <v>1144.8699999999999</v>
      </c>
    </row>
    <row r="7491" spans="1:9" x14ac:dyDescent="0.2">
      <c r="A7491" s="141" t="s">
        <v>14977</v>
      </c>
      <c r="B7491" s="142" t="s">
        <v>22861</v>
      </c>
      <c r="C7491" s="143">
        <v>135</v>
      </c>
      <c r="D7491" s="143">
        <v>2</v>
      </c>
      <c r="E7491" s="144">
        <v>298.58</v>
      </c>
      <c r="F7491" s="144">
        <v>160.33000000000001</v>
      </c>
      <c r="G7491" s="144">
        <v>168.33</v>
      </c>
      <c r="H7491" s="144">
        <v>31.78</v>
      </c>
      <c r="I7491" s="144">
        <v>360.44</v>
      </c>
    </row>
    <row r="7492" spans="1:9" x14ac:dyDescent="0.2">
      <c r="A7492" s="141" t="s">
        <v>14979</v>
      </c>
      <c r="B7492" s="142" t="s">
        <v>22862</v>
      </c>
      <c r="C7492" s="143">
        <v>89</v>
      </c>
      <c r="D7492" s="143">
        <v>1</v>
      </c>
      <c r="E7492" s="144">
        <v>149.29</v>
      </c>
      <c r="F7492" s="144">
        <v>105.7</v>
      </c>
      <c r="G7492" s="144">
        <v>84.16</v>
      </c>
      <c r="H7492" s="144">
        <v>15.89</v>
      </c>
      <c r="I7492" s="144">
        <v>205.75</v>
      </c>
    </row>
    <row r="7493" spans="1:9" x14ac:dyDescent="0.2">
      <c r="A7493" s="141" t="s">
        <v>14981</v>
      </c>
      <c r="B7493" s="142" t="s">
        <v>22863</v>
      </c>
      <c r="C7493" s="143">
        <v>1077</v>
      </c>
      <c r="D7493" s="143">
        <v>11</v>
      </c>
      <c r="E7493" s="144">
        <v>111322.34</v>
      </c>
      <c r="F7493" s="144">
        <v>1279.06</v>
      </c>
      <c r="G7493" s="144">
        <v>925.8</v>
      </c>
      <c r="H7493" s="144">
        <v>11849.06</v>
      </c>
      <c r="I7493" s="144">
        <v>14053.92</v>
      </c>
    </row>
    <row r="7494" spans="1:9" x14ac:dyDescent="0.2">
      <c r="A7494" s="141" t="s">
        <v>14983</v>
      </c>
      <c r="B7494" s="142" t="s">
        <v>22864</v>
      </c>
      <c r="C7494" s="143">
        <v>260</v>
      </c>
      <c r="D7494" s="143">
        <v>9</v>
      </c>
      <c r="E7494" s="144">
        <v>7214.79</v>
      </c>
      <c r="F7494" s="144">
        <v>308.77999999999997</v>
      </c>
      <c r="G7494" s="144">
        <v>757.47</v>
      </c>
      <c r="H7494" s="144">
        <v>767.94</v>
      </c>
      <c r="I7494" s="144">
        <v>1834.19</v>
      </c>
    </row>
    <row r="7495" spans="1:9" x14ac:dyDescent="0.2">
      <c r="A7495" s="141" t="s">
        <v>14985</v>
      </c>
      <c r="B7495" s="142" t="s">
        <v>22865</v>
      </c>
      <c r="C7495" s="143">
        <v>338</v>
      </c>
      <c r="D7495" s="143">
        <v>8</v>
      </c>
      <c r="E7495" s="144">
        <v>6616.81</v>
      </c>
      <c r="F7495" s="144">
        <v>401.41</v>
      </c>
      <c r="G7495" s="144">
        <v>673.31</v>
      </c>
      <c r="H7495" s="144">
        <v>704.29</v>
      </c>
      <c r="I7495" s="144">
        <v>1779.01</v>
      </c>
    </row>
    <row r="7496" spans="1:9" x14ac:dyDescent="0.2">
      <c r="A7496" s="141" t="s">
        <v>14987</v>
      </c>
      <c r="B7496" s="142" t="s">
        <v>22866</v>
      </c>
      <c r="C7496" s="143">
        <v>304</v>
      </c>
      <c r="D7496" s="143">
        <v>6</v>
      </c>
      <c r="E7496" s="144">
        <v>1387.88</v>
      </c>
      <c r="F7496" s="144">
        <v>361.03</v>
      </c>
      <c r="G7496" s="144">
        <v>504.98</v>
      </c>
      <c r="H7496" s="144">
        <v>147.72999999999999</v>
      </c>
      <c r="I7496" s="144">
        <v>1013.74</v>
      </c>
    </row>
    <row r="7497" spans="1:9" x14ac:dyDescent="0.2">
      <c r="A7497" s="141" t="s">
        <v>14989</v>
      </c>
      <c r="B7497" s="142" t="s">
        <v>22867</v>
      </c>
      <c r="C7497" s="143">
        <v>262</v>
      </c>
      <c r="D7497" s="143">
        <v>5</v>
      </c>
      <c r="E7497" s="144">
        <v>3542.59</v>
      </c>
      <c r="F7497" s="144">
        <v>311.14999999999998</v>
      </c>
      <c r="G7497" s="144">
        <v>420.82</v>
      </c>
      <c r="H7497" s="144">
        <v>377.07</v>
      </c>
      <c r="I7497" s="144">
        <v>1109.04</v>
      </c>
    </row>
    <row r="7498" spans="1:9" x14ac:dyDescent="0.2">
      <c r="A7498" s="141" t="s">
        <v>14991</v>
      </c>
      <c r="B7498" s="142" t="s">
        <v>22868</v>
      </c>
      <c r="C7498" s="143">
        <v>124</v>
      </c>
      <c r="D7498" s="143">
        <v>0</v>
      </c>
      <c r="E7498" s="144">
        <v>0</v>
      </c>
      <c r="F7498" s="144">
        <v>147.26</v>
      </c>
      <c r="G7498" s="144">
        <v>0</v>
      </c>
      <c r="H7498" s="144">
        <v>0</v>
      </c>
      <c r="I7498" s="144">
        <v>147.26</v>
      </c>
    </row>
    <row r="7499" spans="1:9" x14ac:dyDescent="0.2">
      <c r="A7499" s="141" t="s">
        <v>14993</v>
      </c>
      <c r="B7499" s="142" t="s">
        <v>22869</v>
      </c>
      <c r="C7499" s="143">
        <v>1436</v>
      </c>
      <c r="D7499" s="143">
        <v>77</v>
      </c>
      <c r="E7499" s="144">
        <v>85808.71</v>
      </c>
      <c r="F7499" s="144">
        <v>1705.41</v>
      </c>
      <c r="G7499" s="144">
        <v>6480.62</v>
      </c>
      <c r="H7499" s="144">
        <v>9133.42</v>
      </c>
      <c r="I7499" s="144">
        <v>17319.45</v>
      </c>
    </row>
    <row r="7500" spans="1:9" x14ac:dyDescent="0.2">
      <c r="A7500" s="141" t="s">
        <v>14995</v>
      </c>
      <c r="B7500" s="142" t="s">
        <v>22870</v>
      </c>
      <c r="C7500" s="143">
        <v>6125</v>
      </c>
      <c r="D7500" s="143">
        <v>344</v>
      </c>
      <c r="E7500" s="144">
        <v>390140.44</v>
      </c>
      <c r="F7500" s="144">
        <v>7274.1</v>
      </c>
      <c r="G7500" s="144">
        <v>28952.35</v>
      </c>
      <c r="H7500" s="144">
        <v>41526.25</v>
      </c>
      <c r="I7500" s="144">
        <v>77752.7</v>
      </c>
    </row>
    <row r="7501" spans="1:9" x14ac:dyDescent="0.2">
      <c r="A7501" s="141" t="s">
        <v>14997</v>
      </c>
      <c r="B7501" s="142" t="s">
        <v>22871</v>
      </c>
      <c r="C7501" s="143">
        <v>360</v>
      </c>
      <c r="D7501" s="143">
        <v>7</v>
      </c>
      <c r="E7501" s="144">
        <v>4451.5200000000004</v>
      </c>
      <c r="F7501" s="144">
        <v>427.54</v>
      </c>
      <c r="G7501" s="144">
        <v>589.14</v>
      </c>
      <c r="H7501" s="144">
        <v>473.82</v>
      </c>
      <c r="I7501" s="144">
        <v>1490.5</v>
      </c>
    </row>
    <row r="7502" spans="1:9" x14ac:dyDescent="0.2">
      <c r="A7502" s="141" t="s">
        <v>14999</v>
      </c>
      <c r="B7502" s="142" t="s">
        <v>22872</v>
      </c>
      <c r="C7502" s="143">
        <v>97</v>
      </c>
      <c r="D7502" s="143">
        <v>0</v>
      </c>
      <c r="E7502" s="144">
        <v>0</v>
      </c>
      <c r="F7502" s="144">
        <v>115.2</v>
      </c>
      <c r="G7502" s="144">
        <v>0</v>
      </c>
      <c r="H7502" s="144">
        <v>0</v>
      </c>
      <c r="I7502" s="144">
        <v>115.2</v>
      </c>
    </row>
    <row r="7503" spans="1:9" x14ac:dyDescent="0.2">
      <c r="A7503" s="141" t="s">
        <v>15001</v>
      </c>
      <c r="B7503" s="142" t="s">
        <v>22873</v>
      </c>
      <c r="C7503" s="143">
        <v>187</v>
      </c>
      <c r="D7503" s="143">
        <v>6</v>
      </c>
      <c r="E7503" s="144">
        <v>1155.3499999999999</v>
      </c>
      <c r="F7503" s="144">
        <v>222.08</v>
      </c>
      <c r="G7503" s="144">
        <v>504.98</v>
      </c>
      <c r="H7503" s="144">
        <v>122.98</v>
      </c>
      <c r="I7503" s="144">
        <v>850.04</v>
      </c>
    </row>
    <row r="7504" spans="1:9" x14ac:dyDescent="0.2">
      <c r="A7504" s="141" t="s">
        <v>15003</v>
      </c>
      <c r="B7504" s="142" t="s">
        <v>22874</v>
      </c>
      <c r="C7504" s="143">
        <v>34</v>
      </c>
      <c r="D7504" s="143">
        <v>1</v>
      </c>
      <c r="E7504" s="144">
        <v>385.67</v>
      </c>
      <c r="F7504" s="144">
        <v>40.380000000000003</v>
      </c>
      <c r="G7504" s="144">
        <v>84.16</v>
      </c>
      <c r="H7504" s="144">
        <v>41.05</v>
      </c>
      <c r="I7504" s="144">
        <v>165.59</v>
      </c>
    </row>
    <row r="7505" spans="1:9" x14ac:dyDescent="0.2">
      <c r="A7505" s="141" t="s">
        <v>15005</v>
      </c>
      <c r="B7505" s="142" t="s">
        <v>22875</v>
      </c>
      <c r="C7505" s="143">
        <v>62</v>
      </c>
      <c r="D7505" s="143">
        <v>0</v>
      </c>
      <c r="E7505" s="144">
        <v>0</v>
      </c>
      <c r="F7505" s="144">
        <v>73.63</v>
      </c>
      <c r="G7505" s="144">
        <v>0</v>
      </c>
      <c r="H7505" s="144">
        <v>0</v>
      </c>
      <c r="I7505" s="144">
        <v>73.63</v>
      </c>
    </row>
    <row r="7506" spans="1:9" x14ac:dyDescent="0.2">
      <c r="A7506" s="141" t="s">
        <v>15007</v>
      </c>
      <c r="B7506" s="142" t="s">
        <v>22876</v>
      </c>
      <c r="C7506" s="143">
        <v>35</v>
      </c>
      <c r="D7506" s="143">
        <v>1</v>
      </c>
      <c r="E7506" s="144">
        <v>576.97</v>
      </c>
      <c r="F7506" s="144">
        <v>41.57</v>
      </c>
      <c r="G7506" s="144">
        <v>84.16</v>
      </c>
      <c r="H7506" s="144">
        <v>61.42</v>
      </c>
      <c r="I7506" s="144">
        <v>187.15</v>
      </c>
    </row>
    <row r="7507" spans="1:9" x14ac:dyDescent="0.2">
      <c r="A7507" s="141" t="s">
        <v>15009</v>
      </c>
      <c r="B7507" s="142" t="s">
        <v>22877</v>
      </c>
      <c r="C7507" s="143">
        <v>998</v>
      </c>
      <c r="D7507" s="143">
        <v>16</v>
      </c>
      <c r="E7507" s="144">
        <v>7973.36</v>
      </c>
      <c r="F7507" s="144">
        <v>1185.23</v>
      </c>
      <c r="G7507" s="144">
        <v>1346.62</v>
      </c>
      <c r="H7507" s="144">
        <v>848.68</v>
      </c>
      <c r="I7507" s="144">
        <v>3380.53</v>
      </c>
    </row>
    <row r="7508" spans="1:9" x14ac:dyDescent="0.2">
      <c r="A7508" s="141" t="s">
        <v>15011</v>
      </c>
      <c r="B7508" s="142" t="s">
        <v>22878</v>
      </c>
      <c r="C7508" s="143">
        <v>833</v>
      </c>
      <c r="D7508" s="143">
        <v>19</v>
      </c>
      <c r="E7508" s="144">
        <v>4131.99</v>
      </c>
      <c r="F7508" s="144">
        <v>989.28</v>
      </c>
      <c r="G7508" s="144">
        <v>1599.11</v>
      </c>
      <c r="H7508" s="144">
        <v>439.81</v>
      </c>
      <c r="I7508" s="144">
        <v>3028.2</v>
      </c>
    </row>
    <row r="7509" spans="1:9" x14ac:dyDescent="0.2">
      <c r="A7509" s="141" t="s">
        <v>15013</v>
      </c>
      <c r="B7509" s="142" t="s">
        <v>22879</v>
      </c>
      <c r="C7509" s="143">
        <v>502</v>
      </c>
      <c r="D7509" s="143">
        <v>11</v>
      </c>
      <c r="E7509" s="144">
        <v>3535.62</v>
      </c>
      <c r="F7509" s="144">
        <v>596.17999999999995</v>
      </c>
      <c r="G7509" s="144">
        <v>925.8</v>
      </c>
      <c r="H7509" s="144">
        <v>376.33</v>
      </c>
      <c r="I7509" s="144">
        <v>1898.31</v>
      </c>
    </row>
    <row r="7510" spans="1:9" x14ac:dyDescent="0.2">
      <c r="A7510" s="141" t="s">
        <v>15015</v>
      </c>
      <c r="B7510" s="142" t="s">
        <v>22880</v>
      </c>
      <c r="C7510" s="143">
        <v>297</v>
      </c>
      <c r="D7510" s="143">
        <v>19</v>
      </c>
      <c r="E7510" s="144">
        <v>3446.27</v>
      </c>
      <c r="F7510" s="144">
        <v>352.72</v>
      </c>
      <c r="G7510" s="144">
        <v>1599.11</v>
      </c>
      <c r="H7510" s="144">
        <v>366.82</v>
      </c>
      <c r="I7510" s="144">
        <v>2318.65</v>
      </c>
    </row>
    <row r="7511" spans="1:9" x14ac:dyDescent="0.2">
      <c r="A7511" s="141" t="s">
        <v>15017</v>
      </c>
      <c r="B7511" s="142" t="s">
        <v>22881</v>
      </c>
      <c r="C7511" s="143">
        <v>880</v>
      </c>
      <c r="D7511" s="143">
        <v>15</v>
      </c>
      <c r="E7511" s="144">
        <v>4981.91</v>
      </c>
      <c r="F7511" s="144">
        <v>1045.0999999999999</v>
      </c>
      <c r="G7511" s="144">
        <v>1262.46</v>
      </c>
      <c r="H7511" s="144">
        <v>530.27</v>
      </c>
      <c r="I7511" s="144">
        <v>2837.83</v>
      </c>
    </row>
    <row r="7512" spans="1:9" x14ac:dyDescent="0.2">
      <c r="A7512" s="141" t="s">
        <v>15019</v>
      </c>
      <c r="B7512" s="142" t="s">
        <v>22882</v>
      </c>
      <c r="C7512" s="143">
        <v>105</v>
      </c>
      <c r="D7512" s="143">
        <v>1</v>
      </c>
      <c r="E7512" s="144">
        <v>186.61</v>
      </c>
      <c r="F7512" s="144">
        <v>124.7</v>
      </c>
      <c r="G7512" s="144">
        <v>84.16</v>
      </c>
      <c r="H7512" s="144">
        <v>19.86</v>
      </c>
      <c r="I7512" s="144">
        <v>228.72</v>
      </c>
    </row>
    <row r="7513" spans="1:9" x14ac:dyDescent="0.2">
      <c r="A7513" s="141" t="s">
        <v>15021</v>
      </c>
      <c r="B7513" s="142" t="s">
        <v>22883</v>
      </c>
      <c r="C7513" s="143">
        <v>58</v>
      </c>
      <c r="D7513" s="143">
        <v>0</v>
      </c>
      <c r="E7513" s="144">
        <v>0</v>
      </c>
      <c r="F7513" s="144">
        <v>68.88</v>
      </c>
      <c r="G7513" s="144">
        <v>0</v>
      </c>
      <c r="H7513" s="144">
        <v>0</v>
      </c>
      <c r="I7513" s="144">
        <v>68.88</v>
      </c>
    </row>
    <row r="7514" spans="1:9" x14ac:dyDescent="0.2">
      <c r="A7514" s="141" t="s">
        <v>15023</v>
      </c>
      <c r="B7514" s="142" t="s">
        <v>22884</v>
      </c>
      <c r="C7514" s="143">
        <v>116</v>
      </c>
      <c r="D7514" s="143">
        <v>6</v>
      </c>
      <c r="E7514" s="144">
        <v>8864.6</v>
      </c>
      <c r="F7514" s="144">
        <v>137.76</v>
      </c>
      <c r="G7514" s="144">
        <v>504.98</v>
      </c>
      <c r="H7514" s="144">
        <v>943.54</v>
      </c>
      <c r="I7514" s="144">
        <v>1586.28</v>
      </c>
    </row>
    <row r="7515" spans="1:9" x14ac:dyDescent="0.2">
      <c r="A7515" s="141" t="s">
        <v>22885</v>
      </c>
      <c r="B7515" s="142" t="s">
        <v>22886</v>
      </c>
      <c r="C7515" s="143">
        <v>107</v>
      </c>
      <c r="D7515" s="143">
        <v>2</v>
      </c>
      <c r="E7515" s="144">
        <v>298.58</v>
      </c>
      <c r="F7515" s="144">
        <v>127.07</v>
      </c>
      <c r="G7515" s="144">
        <v>168.33</v>
      </c>
      <c r="H7515" s="144">
        <v>31.78</v>
      </c>
      <c r="I7515" s="144">
        <v>327.18</v>
      </c>
    </row>
    <row r="7516" spans="1:9" x14ac:dyDescent="0.2">
      <c r="A7516" s="141" t="s">
        <v>15026</v>
      </c>
      <c r="B7516" s="142" t="s">
        <v>22887</v>
      </c>
      <c r="C7516" s="143">
        <v>45</v>
      </c>
      <c r="D7516" s="143">
        <v>0</v>
      </c>
      <c r="E7516" s="144">
        <v>0</v>
      </c>
      <c r="F7516" s="144">
        <v>53.44</v>
      </c>
      <c r="G7516" s="144">
        <v>0</v>
      </c>
      <c r="H7516" s="144">
        <v>0</v>
      </c>
      <c r="I7516" s="144">
        <v>53.44</v>
      </c>
    </row>
    <row r="7517" spans="1:9" x14ac:dyDescent="0.2">
      <c r="A7517" s="141" t="s">
        <v>15028</v>
      </c>
      <c r="B7517" s="142" t="s">
        <v>22888</v>
      </c>
      <c r="C7517" s="143">
        <v>395</v>
      </c>
      <c r="D7517" s="143">
        <v>17</v>
      </c>
      <c r="E7517" s="144">
        <v>3489.82</v>
      </c>
      <c r="F7517" s="144">
        <v>469.1</v>
      </c>
      <c r="G7517" s="144">
        <v>1430.78</v>
      </c>
      <c r="H7517" s="144">
        <v>371.46</v>
      </c>
      <c r="I7517" s="144">
        <v>2271.34</v>
      </c>
    </row>
    <row r="7518" spans="1:9" x14ac:dyDescent="0.2">
      <c r="A7518" s="141" t="s">
        <v>15030</v>
      </c>
      <c r="B7518" s="142" t="s">
        <v>22889</v>
      </c>
      <c r="C7518" s="143">
        <v>609</v>
      </c>
      <c r="D7518" s="143">
        <v>9</v>
      </c>
      <c r="E7518" s="144">
        <v>10246.33</v>
      </c>
      <c r="F7518" s="144">
        <v>723.26</v>
      </c>
      <c r="G7518" s="144">
        <v>757.47</v>
      </c>
      <c r="H7518" s="144">
        <v>1090.6099999999999</v>
      </c>
      <c r="I7518" s="144">
        <v>2571.34</v>
      </c>
    </row>
    <row r="7519" spans="1:9" x14ac:dyDescent="0.2">
      <c r="A7519" s="141" t="s">
        <v>15032</v>
      </c>
      <c r="B7519" s="142" t="s">
        <v>22890</v>
      </c>
      <c r="C7519" s="143">
        <v>567</v>
      </c>
      <c r="D7519" s="143">
        <v>16</v>
      </c>
      <c r="E7519" s="144">
        <v>3268.04</v>
      </c>
      <c r="F7519" s="144">
        <v>673.38</v>
      </c>
      <c r="G7519" s="144">
        <v>1346.62</v>
      </c>
      <c r="H7519" s="144">
        <v>347.85</v>
      </c>
      <c r="I7519" s="144">
        <v>2367.85</v>
      </c>
    </row>
    <row r="7520" spans="1:9" x14ac:dyDescent="0.2">
      <c r="A7520" s="141" t="s">
        <v>15034</v>
      </c>
      <c r="B7520" s="142" t="s">
        <v>22891</v>
      </c>
      <c r="C7520" s="143">
        <v>131</v>
      </c>
      <c r="D7520" s="143">
        <v>2</v>
      </c>
      <c r="E7520" s="144">
        <v>298.58</v>
      </c>
      <c r="F7520" s="144">
        <v>155.58000000000001</v>
      </c>
      <c r="G7520" s="144">
        <v>168.33</v>
      </c>
      <c r="H7520" s="144">
        <v>31.78</v>
      </c>
      <c r="I7520" s="144">
        <v>355.69</v>
      </c>
    </row>
    <row r="7521" spans="1:9" x14ac:dyDescent="0.2">
      <c r="A7521" s="141" t="s">
        <v>15036</v>
      </c>
      <c r="B7521" s="142" t="s">
        <v>22892</v>
      </c>
      <c r="C7521" s="143">
        <v>1294</v>
      </c>
      <c r="D7521" s="143">
        <v>14</v>
      </c>
      <c r="E7521" s="144">
        <v>2885.1</v>
      </c>
      <c r="F7521" s="144">
        <v>1536.77</v>
      </c>
      <c r="G7521" s="144">
        <v>1178.3</v>
      </c>
      <c r="H7521" s="144">
        <v>307.08999999999997</v>
      </c>
      <c r="I7521" s="144">
        <v>3022.16</v>
      </c>
    </row>
    <row r="7522" spans="1:9" x14ac:dyDescent="0.2">
      <c r="A7522" s="141" t="s">
        <v>15038</v>
      </c>
      <c r="B7522" s="142" t="s">
        <v>22893</v>
      </c>
      <c r="C7522" s="143">
        <v>3572</v>
      </c>
      <c r="D7522" s="143">
        <v>140</v>
      </c>
      <c r="E7522" s="144">
        <v>218238.79</v>
      </c>
      <c r="F7522" s="144">
        <v>4242.1400000000003</v>
      </c>
      <c r="G7522" s="144">
        <v>11782.94</v>
      </c>
      <c r="H7522" s="144">
        <v>23229.17</v>
      </c>
      <c r="I7522" s="144">
        <v>39254.25</v>
      </c>
    </row>
    <row r="7523" spans="1:9" x14ac:dyDescent="0.2">
      <c r="A7523" s="141" t="s">
        <v>15040</v>
      </c>
      <c r="B7523" s="142" t="s">
        <v>22894</v>
      </c>
      <c r="C7523" s="143">
        <v>96</v>
      </c>
      <c r="D7523" s="143">
        <v>9</v>
      </c>
      <c r="E7523" s="144">
        <v>14938.07</v>
      </c>
      <c r="F7523" s="144">
        <v>114.01</v>
      </c>
      <c r="G7523" s="144">
        <v>757.47</v>
      </c>
      <c r="H7523" s="144">
        <v>1590</v>
      </c>
      <c r="I7523" s="144">
        <v>2461.48</v>
      </c>
    </row>
    <row r="7524" spans="1:9" x14ac:dyDescent="0.2">
      <c r="A7524" s="141" t="s">
        <v>15042</v>
      </c>
      <c r="B7524" s="142" t="s">
        <v>22895</v>
      </c>
      <c r="C7524" s="143">
        <v>567</v>
      </c>
      <c r="D7524" s="143">
        <v>19</v>
      </c>
      <c r="E7524" s="144">
        <v>27119.49</v>
      </c>
      <c r="F7524" s="144">
        <v>673.38</v>
      </c>
      <c r="G7524" s="144">
        <v>1599.11</v>
      </c>
      <c r="H7524" s="144">
        <v>2886.58</v>
      </c>
      <c r="I7524" s="144">
        <v>5159.07</v>
      </c>
    </row>
    <row r="7525" spans="1:9" x14ac:dyDescent="0.2">
      <c r="A7525" s="141" t="s">
        <v>15044</v>
      </c>
      <c r="B7525" s="142" t="s">
        <v>22896</v>
      </c>
      <c r="C7525" s="143">
        <v>93</v>
      </c>
      <c r="D7525" s="143">
        <v>3</v>
      </c>
      <c r="E7525" s="144">
        <v>1049.04</v>
      </c>
      <c r="F7525" s="144">
        <v>110.45</v>
      </c>
      <c r="G7525" s="144">
        <v>252.49</v>
      </c>
      <c r="H7525" s="144">
        <v>111.66</v>
      </c>
      <c r="I7525" s="144">
        <v>474.6</v>
      </c>
    </row>
    <row r="7526" spans="1:9" x14ac:dyDescent="0.2">
      <c r="A7526" s="141" t="s">
        <v>15046</v>
      </c>
      <c r="B7526" s="142" t="s">
        <v>22897</v>
      </c>
      <c r="C7526" s="143">
        <v>2390</v>
      </c>
      <c r="D7526" s="143">
        <v>76</v>
      </c>
      <c r="E7526" s="144">
        <v>64878.75</v>
      </c>
      <c r="F7526" s="144">
        <v>2838.38</v>
      </c>
      <c r="G7526" s="144">
        <v>6396.45</v>
      </c>
      <c r="H7526" s="144">
        <v>6905.65</v>
      </c>
      <c r="I7526" s="144">
        <v>16140.48</v>
      </c>
    </row>
    <row r="7527" spans="1:9" x14ac:dyDescent="0.2">
      <c r="A7527" s="141" t="s">
        <v>15048</v>
      </c>
      <c r="B7527" s="142" t="s">
        <v>22898</v>
      </c>
      <c r="C7527" s="143">
        <v>4184</v>
      </c>
      <c r="D7527" s="143">
        <v>122</v>
      </c>
      <c r="E7527" s="144">
        <v>38770.36</v>
      </c>
      <c r="F7527" s="144">
        <v>4968.95</v>
      </c>
      <c r="G7527" s="144">
        <v>10267.98</v>
      </c>
      <c r="H7527" s="144">
        <v>4126.6899999999996</v>
      </c>
      <c r="I7527" s="144">
        <v>19363.62</v>
      </c>
    </row>
    <row r="7528" spans="1:9" x14ac:dyDescent="0.2">
      <c r="A7528" s="141" t="s">
        <v>15050</v>
      </c>
      <c r="B7528" s="142" t="s">
        <v>22899</v>
      </c>
      <c r="C7528" s="143">
        <v>38</v>
      </c>
      <c r="D7528" s="143">
        <v>1</v>
      </c>
      <c r="E7528" s="144">
        <v>149.29</v>
      </c>
      <c r="F7528" s="144">
        <v>45.13</v>
      </c>
      <c r="G7528" s="144">
        <v>84.16</v>
      </c>
      <c r="H7528" s="144">
        <v>15.89</v>
      </c>
      <c r="I7528" s="144">
        <v>145.18</v>
      </c>
    </row>
    <row r="7529" spans="1:9" x14ac:dyDescent="0.2">
      <c r="A7529" s="141" t="s">
        <v>15052</v>
      </c>
      <c r="B7529" s="142" t="s">
        <v>22900</v>
      </c>
      <c r="C7529" s="143">
        <v>309</v>
      </c>
      <c r="D7529" s="143">
        <v>16</v>
      </c>
      <c r="E7529" s="144">
        <v>79050.97</v>
      </c>
      <c r="F7529" s="144">
        <v>366.97</v>
      </c>
      <c r="G7529" s="144">
        <v>1346.62</v>
      </c>
      <c r="H7529" s="144">
        <v>8414.1299999999992</v>
      </c>
      <c r="I7529" s="144">
        <v>10127.719999999999</v>
      </c>
    </row>
    <row r="7530" spans="1:9" x14ac:dyDescent="0.2">
      <c r="A7530" s="141" t="s">
        <v>15054</v>
      </c>
      <c r="B7530" s="142" t="s">
        <v>22901</v>
      </c>
      <c r="C7530" s="143">
        <v>33</v>
      </c>
      <c r="D7530" s="143">
        <v>3</v>
      </c>
      <c r="E7530" s="144">
        <v>447.87</v>
      </c>
      <c r="F7530" s="144">
        <v>39.19</v>
      </c>
      <c r="G7530" s="144">
        <v>252.49</v>
      </c>
      <c r="H7530" s="144">
        <v>47.67</v>
      </c>
      <c r="I7530" s="144">
        <v>339.35</v>
      </c>
    </row>
    <row r="7531" spans="1:9" x14ac:dyDescent="0.2">
      <c r="A7531" s="141" t="s">
        <v>15056</v>
      </c>
      <c r="B7531" s="142" t="s">
        <v>22902</v>
      </c>
      <c r="C7531" s="143">
        <v>100</v>
      </c>
      <c r="D7531" s="143">
        <v>3</v>
      </c>
      <c r="E7531" s="144">
        <v>597.79999999999995</v>
      </c>
      <c r="F7531" s="144">
        <v>118.76</v>
      </c>
      <c r="G7531" s="144">
        <v>252.49</v>
      </c>
      <c r="H7531" s="144">
        <v>63.63</v>
      </c>
      <c r="I7531" s="144">
        <v>434.88</v>
      </c>
    </row>
    <row r="7532" spans="1:9" x14ac:dyDescent="0.2">
      <c r="A7532" s="141" t="s">
        <v>15058</v>
      </c>
      <c r="B7532" s="142" t="s">
        <v>22903</v>
      </c>
      <c r="C7532" s="143">
        <v>25</v>
      </c>
      <c r="D7532" s="143">
        <v>0</v>
      </c>
      <c r="E7532" s="144">
        <v>0</v>
      </c>
      <c r="F7532" s="144">
        <v>29.69</v>
      </c>
      <c r="G7532" s="144">
        <v>0</v>
      </c>
      <c r="H7532" s="144">
        <v>0</v>
      </c>
      <c r="I7532" s="144">
        <v>29.69</v>
      </c>
    </row>
    <row r="7533" spans="1:9" x14ac:dyDescent="0.2">
      <c r="A7533" s="141" t="s">
        <v>15060</v>
      </c>
      <c r="B7533" s="142" t="s">
        <v>22904</v>
      </c>
      <c r="C7533" s="143">
        <v>17</v>
      </c>
      <c r="D7533" s="143">
        <v>0</v>
      </c>
      <c r="E7533" s="144">
        <v>0</v>
      </c>
      <c r="F7533" s="144">
        <v>20.190000000000001</v>
      </c>
      <c r="G7533" s="144">
        <v>0</v>
      </c>
      <c r="H7533" s="144">
        <v>0</v>
      </c>
      <c r="I7533" s="144">
        <v>20.190000000000001</v>
      </c>
    </row>
    <row r="7534" spans="1:9" x14ac:dyDescent="0.2">
      <c r="A7534" s="141" t="s">
        <v>15062</v>
      </c>
      <c r="B7534" s="142" t="s">
        <v>22905</v>
      </c>
      <c r="C7534" s="143">
        <v>265</v>
      </c>
      <c r="D7534" s="143">
        <v>13</v>
      </c>
      <c r="E7534" s="144">
        <v>6564.76</v>
      </c>
      <c r="F7534" s="144">
        <v>314.72000000000003</v>
      </c>
      <c r="G7534" s="144">
        <v>1094.1300000000001</v>
      </c>
      <c r="H7534" s="144">
        <v>698.75</v>
      </c>
      <c r="I7534" s="144">
        <v>2107.6</v>
      </c>
    </row>
    <row r="7535" spans="1:9" x14ac:dyDescent="0.2">
      <c r="A7535" s="141" t="s">
        <v>15064</v>
      </c>
      <c r="B7535" s="142" t="s">
        <v>22906</v>
      </c>
      <c r="C7535" s="143">
        <v>534</v>
      </c>
      <c r="D7535" s="143">
        <v>17</v>
      </c>
      <c r="E7535" s="144">
        <v>19600.599999999999</v>
      </c>
      <c r="F7535" s="144">
        <v>634.17999999999995</v>
      </c>
      <c r="G7535" s="144">
        <v>1430.78</v>
      </c>
      <c r="H7535" s="144">
        <v>2086.27</v>
      </c>
      <c r="I7535" s="144">
        <v>4151.2299999999996</v>
      </c>
    </row>
    <row r="7536" spans="1:9" x14ac:dyDescent="0.2">
      <c r="A7536" s="141" t="s">
        <v>15066</v>
      </c>
      <c r="B7536" s="142" t="s">
        <v>22907</v>
      </c>
      <c r="C7536" s="143">
        <v>125</v>
      </c>
      <c r="D7536" s="143">
        <v>6</v>
      </c>
      <c r="E7536" s="144">
        <v>11490.73</v>
      </c>
      <c r="F7536" s="144">
        <v>148.44999999999999</v>
      </c>
      <c r="G7536" s="144">
        <v>504.98</v>
      </c>
      <c r="H7536" s="144">
        <v>1223.06</v>
      </c>
      <c r="I7536" s="144">
        <v>1876.49</v>
      </c>
    </row>
    <row r="7537" spans="1:9" x14ac:dyDescent="0.2">
      <c r="A7537" s="141" t="s">
        <v>15068</v>
      </c>
      <c r="B7537" s="142" t="s">
        <v>22908</v>
      </c>
      <c r="C7537" s="143">
        <v>6446</v>
      </c>
      <c r="D7537" s="143">
        <v>285</v>
      </c>
      <c r="E7537" s="144">
        <v>125603.31</v>
      </c>
      <c r="F7537" s="144">
        <v>7655.32</v>
      </c>
      <c r="G7537" s="144">
        <v>23986.69</v>
      </c>
      <c r="H7537" s="144">
        <v>13369.12</v>
      </c>
      <c r="I7537" s="144">
        <v>45011.13</v>
      </c>
    </row>
    <row r="7538" spans="1:9" x14ac:dyDescent="0.2">
      <c r="A7538" s="141" t="s">
        <v>15070</v>
      </c>
      <c r="B7538" s="142" t="s">
        <v>22909</v>
      </c>
      <c r="C7538" s="143">
        <v>49</v>
      </c>
      <c r="D7538" s="143">
        <v>1</v>
      </c>
      <c r="E7538" s="144">
        <v>384.46</v>
      </c>
      <c r="F7538" s="144">
        <v>58.19</v>
      </c>
      <c r="G7538" s="144">
        <v>84.16</v>
      </c>
      <c r="H7538" s="144">
        <v>40.92</v>
      </c>
      <c r="I7538" s="144">
        <v>183.27</v>
      </c>
    </row>
    <row r="7539" spans="1:9" x14ac:dyDescent="0.2">
      <c r="A7539" s="141" t="s">
        <v>15072</v>
      </c>
      <c r="B7539" s="142" t="s">
        <v>22910</v>
      </c>
      <c r="C7539" s="143">
        <v>26</v>
      </c>
      <c r="D7539" s="143">
        <v>1</v>
      </c>
      <c r="E7539" s="144">
        <v>149.29</v>
      </c>
      <c r="F7539" s="144">
        <v>30.88</v>
      </c>
      <c r="G7539" s="144">
        <v>84.16</v>
      </c>
      <c r="H7539" s="144">
        <v>15.89</v>
      </c>
      <c r="I7539" s="144">
        <v>130.93</v>
      </c>
    </row>
    <row r="7540" spans="1:9" x14ac:dyDescent="0.2">
      <c r="A7540" s="141" t="s">
        <v>15074</v>
      </c>
      <c r="B7540" s="142" t="s">
        <v>22911</v>
      </c>
      <c r="C7540" s="143">
        <v>1937</v>
      </c>
      <c r="D7540" s="143">
        <v>58</v>
      </c>
      <c r="E7540" s="144">
        <v>41990.400000000001</v>
      </c>
      <c r="F7540" s="144">
        <v>2300.4</v>
      </c>
      <c r="G7540" s="144">
        <v>4881.5</v>
      </c>
      <c r="H7540" s="144">
        <v>4469.42</v>
      </c>
      <c r="I7540" s="144">
        <v>11651.32</v>
      </c>
    </row>
    <row r="7541" spans="1:9" x14ac:dyDescent="0.2">
      <c r="A7541" s="141" t="s">
        <v>15076</v>
      </c>
      <c r="B7541" s="142" t="s">
        <v>22912</v>
      </c>
      <c r="C7541" s="143">
        <v>1052</v>
      </c>
      <c r="D7541" s="143">
        <v>24</v>
      </c>
      <c r="E7541" s="144">
        <v>30600.6</v>
      </c>
      <c r="F7541" s="144">
        <v>1249.3599999999999</v>
      </c>
      <c r="G7541" s="144">
        <v>2019.93</v>
      </c>
      <c r="H7541" s="144">
        <v>3257.1</v>
      </c>
      <c r="I7541" s="144">
        <v>6526.39</v>
      </c>
    </row>
    <row r="7542" spans="1:9" x14ac:dyDescent="0.2">
      <c r="A7542" s="141" t="s">
        <v>15078</v>
      </c>
      <c r="B7542" s="142" t="s">
        <v>22913</v>
      </c>
      <c r="C7542" s="143">
        <v>65</v>
      </c>
      <c r="D7542" s="143">
        <v>5</v>
      </c>
      <c r="E7542" s="144">
        <v>2494.7600000000002</v>
      </c>
      <c r="F7542" s="144">
        <v>77.19</v>
      </c>
      <c r="G7542" s="144">
        <v>420.82</v>
      </c>
      <c r="H7542" s="144">
        <v>265.54000000000002</v>
      </c>
      <c r="I7542" s="144">
        <v>763.55</v>
      </c>
    </row>
    <row r="7543" spans="1:9" x14ac:dyDescent="0.2">
      <c r="A7543" s="141" t="s">
        <v>15080</v>
      </c>
      <c r="B7543" s="142" t="s">
        <v>22914</v>
      </c>
      <c r="C7543" s="143">
        <v>2922</v>
      </c>
      <c r="D7543" s="143">
        <v>62</v>
      </c>
      <c r="E7543" s="144">
        <v>19800.41</v>
      </c>
      <c r="F7543" s="144">
        <v>3470.19</v>
      </c>
      <c r="G7543" s="144">
        <v>5218.16</v>
      </c>
      <c r="H7543" s="144">
        <v>2107.54</v>
      </c>
      <c r="I7543" s="144">
        <v>10795.89</v>
      </c>
    </row>
    <row r="7544" spans="1:9" x14ac:dyDescent="0.2">
      <c r="A7544" s="141" t="s">
        <v>15082</v>
      </c>
      <c r="B7544" s="142" t="s">
        <v>22915</v>
      </c>
      <c r="C7544" s="143">
        <v>132</v>
      </c>
      <c r="D7544" s="143">
        <v>6</v>
      </c>
      <c r="E7544" s="144">
        <v>1434.54</v>
      </c>
      <c r="F7544" s="144">
        <v>156.77000000000001</v>
      </c>
      <c r="G7544" s="144">
        <v>504.98</v>
      </c>
      <c r="H7544" s="144">
        <v>152.69</v>
      </c>
      <c r="I7544" s="144">
        <v>814.44</v>
      </c>
    </row>
    <row r="7545" spans="1:9" x14ac:dyDescent="0.2">
      <c r="A7545" s="141" t="s">
        <v>15084</v>
      </c>
      <c r="B7545" s="142" t="s">
        <v>22916</v>
      </c>
      <c r="C7545" s="143">
        <v>313</v>
      </c>
      <c r="D7545" s="143">
        <v>4</v>
      </c>
      <c r="E7545" s="144">
        <v>90463.25</v>
      </c>
      <c r="F7545" s="144">
        <v>371.72</v>
      </c>
      <c r="G7545" s="144">
        <v>336.66</v>
      </c>
      <c r="H7545" s="144">
        <v>9628.84</v>
      </c>
      <c r="I7545" s="144">
        <v>10337.219999999999</v>
      </c>
    </row>
    <row r="7546" spans="1:9" x14ac:dyDescent="0.2">
      <c r="A7546" s="141" t="s">
        <v>15086</v>
      </c>
      <c r="B7546" s="142" t="s">
        <v>22917</v>
      </c>
      <c r="C7546" s="143">
        <v>76</v>
      </c>
      <c r="D7546" s="143">
        <v>3</v>
      </c>
      <c r="E7546" s="144">
        <v>3026.97</v>
      </c>
      <c r="F7546" s="144">
        <v>90.26</v>
      </c>
      <c r="G7546" s="144">
        <v>252.49</v>
      </c>
      <c r="H7546" s="144">
        <v>322.19</v>
      </c>
      <c r="I7546" s="144">
        <v>664.94</v>
      </c>
    </row>
    <row r="7547" spans="1:9" x14ac:dyDescent="0.2">
      <c r="A7547" s="141" t="s">
        <v>15088</v>
      </c>
      <c r="B7547" s="142" t="s">
        <v>22918</v>
      </c>
      <c r="C7547" s="143">
        <v>1294</v>
      </c>
      <c r="D7547" s="143">
        <v>49</v>
      </c>
      <c r="E7547" s="144">
        <v>17806.11</v>
      </c>
      <c r="F7547" s="144">
        <v>1536.77</v>
      </c>
      <c r="G7547" s="144">
        <v>4124.0200000000004</v>
      </c>
      <c r="H7547" s="144">
        <v>1895.27</v>
      </c>
      <c r="I7547" s="144">
        <v>7556.06</v>
      </c>
    </row>
    <row r="7548" spans="1:9" x14ac:dyDescent="0.2">
      <c r="A7548" s="141" t="s">
        <v>15090</v>
      </c>
      <c r="B7548" s="142" t="s">
        <v>22919</v>
      </c>
      <c r="C7548" s="143">
        <v>338</v>
      </c>
      <c r="D7548" s="143">
        <v>12</v>
      </c>
      <c r="E7548" s="144">
        <v>2441.69</v>
      </c>
      <c r="F7548" s="144">
        <v>401.41</v>
      </c>
      <c r="G7548" s="144">
        <v>1009.97</v>
      </c>
      <c r="H7548" s="144">
        <v>259.89</v>
      </c>
      <c r="I7548" s="144">
        <v>1671.27</v>
      </c>
    </row>
    <row r="7549" spans="1:9" x14ac:dyDescent="0.2">
      <c r="A7549" s="141" t="s">
        <v>15092</v>
      </c>
      <c r="B7549" s="142" t="s">
        <v>22920</v>
      </c>
      <c r="C7549" s="143">
        <v>210</v>
      </c>
      <c r="D7549" s="143">
        <v>4</v>
      </c>
      <c r="E7549" s="144">
        <v>830.22</v>
      </c>
      <c r="F7549" s="144">
        <v>249.4</v>
      </c>
      <c r="G7549" s="144">
        <v>336.66</v>
      </c>
      <c r="H7549" s="144">
        <v>88.37</v>
      </c>
      <c r="I7549" s="144">
        <v>674.43</v>
      </c>
    </row>
    <row r="7550" spans="1:9" x14ac:dyDescent="0.2">
      <c r="A7550" s="141" t="s">
        <v>15094</v>
      </c>
      <c r="B7550" s="142" t="s">
        <v>22921</v>
      </c>
      <c r="C7550" s="143">
        <v>101</v>
      </c>
      <c r="D7550" s="143">
        <v>1</v>
      </c>
      <c r="E7550" s="144">
        <v>384.65</v>
      </c>
      <c r="F7550" s="144">
        <v>119.95</v>
      </c>
      <c r="G7550" s="144">
        <v>84.16</v>
      </c>
      <c r="H7550" s="144">
        <v>40.94</v>
      </c>
      <c r="I7550" s="144">
        <v>245.05</v>
      </c>
    </row>
    <row r="7551" spans="1:9" ht="25.5" x14ac:dyDescent="0.2">
      <c r="A7551" s="141" t="s">
        <v>15096</v>
      </c>
      <c r="B7551" s="142" t="s">
        <v>22922</v>
      </c>
      <c r="C7551" s="143">
        <v>276</v>
      </c>
      <c r="D7551" s="143">
        <v>3</v>
      </c>
      <c r="E7551" s="144">
        <v>485.19</v>
      </c>
      <c r="F7551" s="144">
        <v>327.78</v>
      </c>
      <c r="G7551" s="144">
        <v>252.49</v>
      </c>
      <c r="H7551" s="144">
        <v>51.64</v>
      </c>
      <c r="I7551" s="144">
        <v>631.91</v>
      </c>
    </row>
    <row r="7552" spans="1:9" x14ac:dyDescent="0.2">
      <c r="A7552" s="141" t="s">
        <v>15098</v>
      </c>
      <c r="B7552" s="142" t="s">
        <v>22923</v>
      </c>
      <c r="C7552" s="143">
        <v>3415</v>
      </c>
      <c r="D7552" s="143">
        <v>72</v>
      </c>
      <c r="E7552" s="144">
        <v>35722.6</v>
      </c>
      <c r="F7552" s="144">
        <v>4055.68</v>
      </c>
      <c r="G7552" s="144">
        <v>6059.79</v>
      </c>
      <c r="H7552" s="144">
        <v>3802.29</v>
      </c>
      <c r="I7552" s="144">
        <v>13917.76</v>
      </c>
    </row>
    <row r="7553" spans="1:9" x14ac:dyDescent="0.2">
      <c r="A7553" s="141" t="s">
        <v>15100</v>
      </c>
      <c r="B7553" s="142" t="s">
        <v>22924</v>
      </c>
      <c r="C7553" s="143">
        <v>102</v>
      </c>
      <c r="D7553" s="143">
        <v>5</v>
      </c>
      <c r="E7553" s="144">
        <v>883.3</v>
      </c>
      <c r="F7553" s="144">
        <v>121.14</v>
      </c>
      <c r="G7553" s="144">
        <v>420.82</v>
      </c>
      <c r="H7553" s="144">
        <v>94.02</v>
      </c>
      <c r="I7553" s="144">
        <v>635.98</v>
      </c>
    </row>
    <row r="7554" spans="1:9" x14ac:dyDescent="0.2">
      <c r="A7554" s="141" t="s">
        <v>15102</v>
      </c>
      <c r="B7554" s="142" t="s">
        <v>22925</v>
      </c>
      <c r="C7554" s="143">
        <v>134</v>
      </c>
      <c r="D7554" s="143">
        <v>6</v>
      </c>
      <c r="E7554" s="144">
        <v>983.36</v>
      </c>
      <c r="F7554" s="144">
        <v>159.13999999999999</v>
      </c>
      <c r="G7554" s="144">
        <v>504.98</v>
      </c>
      <c r="H7554" s="144">
        <v>104.67</v>
      </c>
      <c r="I7554" s="144">
        <v>768.79</v>
      </c>
    </row>
    <row r="7555" spans="1:9" x14ac:dyDescent="0.2">
      <c r="A7555" s="141" t="s">
        <v>15104</v>
      </c>
      <c r="B7555" s="142" t="s">
        <v>22926</v>
      </c>
      <c r="C7555" s="143">
        <v>103</v>
      </c>
      <c r="D7555" s="143">
        <v>4</v>
      </c>
      <c r="E7555" s="144">
        <v>869.84</v>
      </c>
      <c r="F7555" s="144">
        <v>122.32</v>
      </c>
      <c r="G7555" s="144">
        <v>336.66</v>
      </c>
      <c r="H7555" s="144">
        <v>92.58</v>
      </c>
      <c r="I7555" s="144">
        <v>551.55999999999995</v>
      </c>
    </row>
    <row r="7556" spans="1:9" x14ac:dyDescent="0.2">
      <c r="A7556" s="141" t="s">
        <v>15106</v>
      </c>
      <c r="B7556" s="142" t="s">
        <v>22927</v>
      </c>
      <c r="C7556" s="143">
        <v>64</v>
      </c>
      <c r="D7556" s="143">
        <v>3</v>
      </c>
      <c r="E7556" s="144">
        <v>422.99</v>
      </c>
      <c r="F7556" s="144">
        <v>76.010000000000005</v>
      </c>
      <c r="G7556" s="144">
        <v>252.49</v>
      </c>
      <c r="H7556" s="144">
        <v>45.02</v>
      </c>
      <c r="I7556" s="144">
        <v>373.52</v>
      </c>
    </row>
    <row r="7557" spans="1:9" x14ac:dyDescent="0.2">
      <c r="A7557" s="141" t="s">
        <v>15108</v>
      </c>
      <c r="B7557" s="142" t="s">
        <v>22928</v>
      </c>
      <c r="C7557" s="143">
        <v>1122</v>
      </c>
      <c r="D7557" s="143">
        <v>41</v>
      </c>
      <c r="E7557" s="144">
        <v>44566.32</v>
      </c>
      <c r="F7557" s="144">
        <v>1332.5</v>
      </c>
      <c r="G7557" s="144">
        <v>3450.72</v>
      </c>
      <c r="H7557" s="144">
        <v>4743.6099999999997</v>
      </c>
      <c r="I7557" s="144">
        <v>9526.83</v>
      </c>
    </row>
    <row r="7558" spans="1:9" x14ac:dyDescent="0.2">
      <c r="A7558" s="141" t="s">
        <v>15110</v>
      </c>
      <c r="B7558" s="142" t="s">
        <v>22929</v>
      </c>
      <c r="C7558" s="143">
        <v>686</v>
      </c>
      <c r="D7558" s="143">
        <v>11</v>
      </c>
      <c r="E7558" s="144">
        <v>7287.31</v>
      </c>
      <c r="F7558" s="144">
        <v>814.7</v>
      </c>
      <c r="G7558" s="144">
        <v>925.8</v>
      </c>
      <c r="H7558" s="144">
        <v>775.66</v>
      </c>
      <c r="I7558" s="144">
        <v>2516.16</v>
      </c>
    </row>
    <row r="7559" spans="1:9" x14ac:dyDescent="0.2">
      <c r="A7559" s="141" t="s">
        <v>15112</v>
      </c>
      <c r="B7559" s="142" t="s">
        <v>22930</v>
      </c>
      <c r="C7559" s="143">
        <v>108</v>
      </c>
      <c r="D7559" s="143">
        <v>1</v>
      </c>
      <c r="E7559" s="144">
        <v>149.29</v>
      </c>
      <c r="F7559" s="144">
        <v>128.26</v>
      </c>
      <c r="G7559" s="144">
        <v>84.16</v>
      </c>
      <c r="H7559" s="144">
        <v>15.89</v>
      </c>
      <c r="I7559" s="144">
        <v>228.31</v>
      </c>
    </row>
    <row r="7560" spans="1:9" x14ac:dyDescent="0.2">
      <c r="A7560" s="141" t="s">
        <v>15114</v>
      </c>
      <c r="B7560" s="142" t="s">
        <v>22931</v>
      </c>
      <c r="C7560" s="143">
        <v>338</v>
      </c>
      <c r="D7560" s="143">
        <v>5</v>
      </c>
      <c r="E7560" s="144">
        <v>28621.96</v>
      </c>
      <c r="F7560" s="144">
        <v>401.41</v>
      </c>
      <c r="G7560" s="144">
        <v>420.82</v>
      </c>
      <c r="H7560" s="144">
        <v>3046.5</v>
      </c>
      <c r="I7560" s="144">
        <v>3868.73</v>
      </c>
    </row>
    <row r="7561" spans="1:9" x14ac:dyDescent="0.2">
      <c r="A7561" s="141" t="s">
        <v>15116</v>
      </c>
      <c r="B7561" s="142" t="s">
        <v>22932</v>
      </c>
      <c r="C7561" s="143">
        <v>285</v>
      </c>
      <c r="D7561" s="143">
        <v>18</v>
      </c>
      <c r="E7561" s="144">
        <v>16952.349999999999</v>
      </c>
      <c r="F7561" s="144">
        <v>338.47</v>
      </c>
      <c r="G7561" s="144">
        <v>1514.95</v>
      </c>
      <c r="H7561" s="144">
        <v>1804.39</v>
      </c>
      <c r="I7561" s="144">
        <v>3657.81</v>
      </c>
    </row>
    <row r="7562" spans="1:9" x14ac:dyDescent="0.2">
      <c r="A7562" s="141" t="s">
        <v>15118</v>
      </c>
      <c r="B7562" s="142" t="s">
        <v>22933</v>
      </c>
      <c r="C7562" s="143">
        <v>79</v>
      </c>
      <c r="D7562" s="143">
        <v>2</v>
      </c>
      <c r="E7562" s="144">
        <v>367.01</v>
      </c>
      <c r="F7562" s="144">
        <v>93.82</v>
      </c>
      <c r="G7562" s="144">
        <v>168.33</v>
      </c>
      <c r="H7562" s="144">
        <v>39.06</v>
      </c>
      <c r="I7562" s="144">
        <v>301.20999999999998</v>
      </c>
    </row>
    <row r="7563" spans="1:9" x14ac:dyDescent="0.2">
      <c r="A7563" s="141" t="s">
        <v>15120</v>
      </c>
      <c r="B7563" s="142" t="s">
        <v>22934</v>
      </c>
      <c r="C7563" s="143">
        <v>33</v>
      </c>
      <c r="D7563" s="143">
        <v>1</v>
      </c>
      <c r="E7563" s="144">
        <v>149.29</v>
      </c>
      <c r="F7563" s="144">
        <v>39.19</v>
      </c>
      <c r="G7563" s="144">
        <v>84.16</v>
      </c>
      <c r="H7563" s="144">
        <v>15.89</v>
      </c>
      <c r="I7563" s="144">
        <v>139.24</v>
      </c>
    </row>
    <row r="7564" spans="1:9" x14ac:dyDescent="0.2">
      <c r="A7564" s="141" t="s">
        <v>15122</v>
      </c>
      <c r="B7564" s="142" t="s">
        <v>22935</v>
      </c>
      <c r="C7564" s="143">
        <v>1150</v>
      </c>
      <c r="D7564" s="143">
        <v>51</v>
      </c>
      <c r="E7564" s="144">
        <v>21787.18</v>
      </c>
      <c r="F7564" s="144">
        <v>1365.75</v>
      </c>
      <c r="G7564" s="144">
        <v>4292.3500000000004</v>
      </c>
      <c r="H7564" s="144">
        <v>2319.0100000000002</v>
      </c>
      <c r="I7564" s="144">
        <v>7977.11</v>
      </c>
    </row>
    <row r="7565" spans="1:9" x14ac:dyDescent="0.2">
      <c r="A7565" s="141" t="s">
        <v>15124</v>
      </c>
      <c r="B7565" s="142" t="s">
        <v>22936</v>
      </c>
      <c r="C7565" s="143">
        <v>574</v>
      </c>
      <c r="D7565" s="143">
        <v>25</v>
      </c>
      <c r="E7565" s="144">
        <v>4502.87</v>
      </c>
      <c r="F7565" s="144">
        <v>681.69</v>
      </c>
      <c r="G7565" s="144">
        <v>2104.1</v>
      </c>
      <c r="H7565" s="144">
        <v>479.28</v>
      </c>
      <c r="I7565" s="144">
        <v>3265.07</v>
      </c>
    </row>
    <row r="7566" spans="1:9" x14ac:dyDescent="0.2">
      <c r="A7566" s="141" t="s">
        <v>15126</v>
      </c>
      <c r="B7566" s="142" t="s">
        <v>22937</v>
      </c>
      <c r="C7566" s="143">
        <v>320</v>
      </c>
      <c r="D7566" s="143">
        <v>14</v>
      </c>
      <c r="E7566" s="144">
        <v>5788.64</v>
      </c>
      <c r="F7566" s="144">
        <v>380.03</v>
      </c>
      <c r="G7566" s="144">
        <v>1178.3</v>
      </c>
      <c r="H7566" s="144">
        <v>616.14</v>
      </c>
      <c r="I7566" s="144">
        <v>2174.4699999999998</v>
      </c>
    </row>
    <row r="7567" spans="1:9" x14ac:dyDescent="0.2">
      <c r="A7567" s="141" t="s">
        <v>15128</v>
      </c>
      <c r="B7567" s="142" t="s">
        <v>22938</v>
      </c>
      <c r="C7567" s="143">
        <v>64</v>
      </c>
      <c r="D7567" s="143">
        <v>0</v>
      </c>
      <c r="E7567" s="144">
        <v>0</v>
      </c>
      <c r="F7567" s="144">
        <v>76.010000000000005</v>
      </c>
      <c r="G7567" s="144">
        <v>0</v>
      </c>
      <c r="H7567" s="144">
        <v>0</v>
      </c>
      <c r="I7567" s="144">
        <v>76.010000000000005</v>
      </c>
    </row>
    <row r="7568" spans="1:9" x14ac:dyDescent="0.2">
      <c r="A7568" s="141" t="s">
        <v>15130</v>
      </c>
      <c r="B7568" s="142" t="s">
        <v>22939</v>
      </c>
      <c r="C7568" s="143">
        <v>10494</v>
      </c>
      <c r="D7568" s="143">
        <v>168</v>
      </c>
      <c r="E7568" s="144">
        <v>96891.58</v>
      </c>
      <c r="F7568" s="144">
        <v>12462.76</v>
      </c>
      <c r="G7568" s="144">
        <v>14139.52</v>
      </c>
      <c r="H7568" s="144">
        <v>10313.06</v>
      </c>
      <c r="I7568" s="144">
        <v>36915.339999999997</v>
      </c>
    </row>
    <row r="7569" spans="1:9" x14ac:dyDescent="0.2">
      <c r="A7569" s="141" t="s">
        <v>15132</v>
      </c>
      <c r="B7569" s="142" t="s">
        <v>22940</v>
      </c>
      <c r="C7569" s="143">
        <v>6777</v>
      </c>
      <c r="D7569" s="143">
        <v>160</v>
      </c>
      <c r="E7569" s="144">
        <v>142225.35999999999</v>
      </c>
      <c r="F7569" s="144">
        <v>8048.42</v>
      </c>
      <c r="G7569" s="144">
        <v>13466.21</v>
      </c>
      <c r="H7569" s="144">
        <v>15138.36</v>
      </c>
      <c r="I7569" s="144">
        <v>36652.99</v>
      </c>
    </row>
    <row r="7570" spans="1:9" x14ac:dyDescent="0.2">
      <c r="A7570" s="141" t="s">
        <v>15134</v>
      </c>
      <c r="B7570" s="142" t="s">
        <v>22941</v>
      </c>
      <c r="C7570" s="143">
        <v>530</v>
      </c>
      <c r="D7570" s="143">
        <v>22</v>
      </c>
      <c r="E7570" s="144">
        <v>10414.24</v>
      </c>
      <c r="F7570" s="144">
        <v>629.42999999999995</v>
      </c>
      <c r="G7570" s="144">
        <v>1851.61</v>
      </c>
      <c r="H7570" s="144">
        <v>1108.48</v>
      </c>
      <c r="I7570" s="144">
        <v>3589.52</v>
      </c>
    </row>
    <row r="7571" spans="1:9" x14ac:dyDescent="0.2">
      <c r="A7571" s="141" t="s">
        <v>15136</v>
      </c>
      <c r="B7571" s="142" t="s">
        <v>22942</v>
      </c>
      <c r="C7571" s="143">
        <v>190</v>
      </c>
      <c r="D7571" s="143">
        <v>3</v>
      </c>
      <c r="E7571" s="144">
        <v>2767.38</v>
      </c>
      <c r="F7571" s="144">
        <v>225.65</v>
      </c>
      <c r="G7571" s="144">
        <v>252.49</v>
      </c>
      <c r="H7571" s="144">
        <v>294.56</v>
      </c>
      <c r="I7571" s="144">
        <v>772.7</v>
      </c>
    </row>
    <row r="7572" spans="1:9" x14ac:dyDescent="0.2">
      <c r="A7572" s="141" t="s">
        <v>15138</v>
      </c>
      <c r="B7572" s="142" t="s">
        <v>22943</v>
      </c>
      <c r="C7572" s="143">
        <v>225</v>
      </c>
      <c r="D7572" s="143">
        <v>7</v>
      </c>
      <c r="E7572" s="144">
        <v>1540.38</v>
      </c>
      <c r="F7572" s="144">
        <v>267.20999999999998</v>
      </c>
      <c r="G7572" s="144">
        <v>589.14</v>
      </c>
      <c r="H7572" s="144">
        <v>163.96</v>
      </c>
      <c r="I7572" s="144">
        <v>1020.31</v>
      </c>
    </row>
    <row r="7573" spans="1:9" x14ac:dyDescent="0.2">
      <c r="A7573" s="141" t="s">
        <v>15140</v>
      </c>
      <c r="B7573" s="142" t="s">
        <v>22944</v>
      </c>
      <c r="C7573" s="143">
        <v>74</v>
      </c>
      <c r="D7573" s="143">
        <v>3</v>
      </c>
      <c r="E7573" s="144">
        <v>447.87</v>
      </c>
      <c r="F7573" s="144">
        <v>87.88</v>
      </c>
      <c r="G7573" s="144">
        <v>252.49</v>
      </c>
      <c r="H7573" s="144">
        <v>47.67</v>
      </c>
      <c r="I7573" s="144">
        <v>388.04</v>
      </c>
    </row>
    <row r="7574" spans="1:9" x14ac:dyDescent="0.2">
      <c r="A7574" s="141" t="s">
        <v>15142</v>
      </c>
      <c r="B7574" s="142" t="s">
        <v>22945</v>
      </c>
      <c r="C7574" s="143">
        <v>163</v>
      </c>
      <c r="D7574" s="143">
        <v>4</v>
      </c>
      <c r="E7574" s="144">
        <v>671.8</v>
      </c>
      <c r="F7574" s="144">
        <v>193.58</v>
      </c>
      <c r="G7574" s="144">
        <v>336.66</v>
      </c>
      <c r="H7574" s="144">
        <v>71.5</v>
      </c>
      <c r="I7574" s="144">
        <v>601.74</v>
      </c>
    </row>
    <row r="7575" spans="1:9" x14ac:dyDescent="0.2">
      <c r="A7575" s="141" t="s">
        <v>15144</v>
      </c>
      <c r="B7575" s="142" t="s">
        <v>22946</v>
      </c>
      <c r="C7575" s="143">
        <v>59</v>
      </c>
      <c r="D7575" s="143">
        <v>1</v>
      </c>
      <c r="E7575" s="144">
        <v>149.29</v>
      </c>
      <c r="F7575" s="144">
        <v>70.069999999999993</v>
      </c>
      <c r="G7575" s="144">
        <v>84.16</v>
      </c>
      <c r="H7575" s="144">
        <v>15.89</v>
      </c>
      <c r="I7575" s="144">
        <v>170.12</v>
      </c>
    </row>
    <row r="7576" spans="1:9" x14ac:dyDescent="0.2">
      <c r="A7576" s="141" t="s">
        <v>15146</v>
      </c>
      <c r="B7576" s="142" t="s">
        <v>22947</v>
      </c>
      <c r="C7576" s="143">
        <v>63</v>
      </c>
      <c r="D7576" s="143">
        <v>1</v>
      </c>
      <c r="E7576" s="144">
        <v>149.29</v>
      </c>
      <c r="F7576" s="144">
        <v>74.819999999999993</v>
      </c>
      <c r="G7576" s="144">
        <v>84.16</v>
      </c>
      <c r="H7576" s="144">
        <v>15.89</v>
      </c>
      <c r="I7576" s="144">
        <v>174.87</v>
      </c>
    </row>
    <row r="7577" spans="1:9" x14ac:dyDescent="0.2">
      <c r="A7577" s="141" t="s">
        <v>15148</v>
      </c>
      <c r="B7577" s="142" t="s">
        <v>22948</v>
      </c>
      <c r="C7577" s="143">
        <v>35</v>
      </c>
      <c r="D7577" s="143">
        <v>2</v>
      </c>
      <c r="E7577" s="144">
        <v>335.9</v>
      </c>
      <c r="F7577" s="144">
        <v>41.57</v>
      </c>
      <c r="G7577" s="144">
        <v>168.33</v>
      </c>
      <c r="H7577" s="144">
        <v>35.75</v>
      </c>
      <c r="I7577" s="144">
        <v>245.65</v>
      </c>
    </row>
    <row r="7578" spans="1:9" x14ac:dyDescent="0.2">
      <c r="A7578" s="141" t="s">
        <v>15150</v>
      </c>
      <c r="B7578" s="142" t="s">
        <v>22949</v>
      </c>
      <c r="C7578" s="143">
        <v>241</v>
      </c>
      <c r="D7578" s="143">
        <v>7</v>
      </c>
      <c r="E7578" s="144">
        <v>1292.3599999999999</v>
      </c>
      <c r="F7578" s="144">
        <v>286.22000000000003</v>
      </c>
      <c r="G7578" s="144">
        <v>589.14</v>
      </c>
      <c r="H7578" s="144">
        <v>137.56</v>
      </c>
      <c r="I7578" s="144">
        <v>1012.92</v>
      </c>
    </row>
    <row r="7579" spans="1:9" x14ac:dyDescent="0.2">
      <c r="A7579" s="141" t="s">
        <v>15152</v>
      </c>
      <c r="B7579" s="142" t="s">
        <v>22950</v>
      </c>
      <c r="C7579" s="143">
        <v>1460</v>
      </c>
      <c r="D7579" s="143">
        <v>28</v>
      </c>
      <c r="E7579" s="144">
        <v>16618.32</v>
      </c>
      <c r="F7579" s="144">
        <v>1733.9</v>
      </c>
      <c r="G7579" s="144">
        <v>2356.58</v>
      </c>
      <c r="H7579" s="144">
        <v>1768.84</v>
      </c>
      <c r="I7579" s="144">
        <v>5859.32</v>
      </c>
    </row>
    <row r="7580" spans="1:9" x14ac:dyDescent="0.2">
      <c r="A7580" s="141" t="s">
        <v>15154</v>
      </c>
      <c r="B7580" s="142" t="s">
        <v>22951</v>
      </c>
      <c r="C7580" s="143">
        <v>204</v>
      </c>
      <c r="D7580" s="143">
        <v>7</v>
      </c>
      <c r="E7580" s="144">
        <v>1343</v>
      </c>
      <c r="F7580" s="144">
        <v>242.27</v>
      </c>
      <c r="G7580" s="144">
        <v>589.14</v>
      </c>
      <c r="H7580" s="144">
        <v>142.94</v>
      </c>
      <c r="I7580" s="144">
        <v>974.35</v>
      </c>
    </row>
    <row r="7581" spans="1:9" x14ac:dyDescent="0.2">
      <c r="A7581" s="141" t="s">
        <v>15156</v>
      </c>
      <c r="B7581" s="142" t="s">
        <v>22952</v>
      </c>
      <c r="C7581" s="143">
        <v>176</v>
      </c>
      <c r="D7581" s="143">
        <v>6</v>
      </c>
      <c r="E7581" s="144">
        <v>1128.43</v>
      </c>
      <c r="F7581" s="144">
        <v>209.02</v>
      </c>
      <c r="G7581" s="144">
        <v>504.98</v>
      </c>
      <c r="H7581" s="144">
        <v>120.11</v>
      </c>
      <c r="I7581" s="144">
        <v>834.11</v>
      </c>
    </row>
    <row r="7582" spans="1:9" x14ac:dyDescent="0.2">
      <c r="A7582" s="141" t="s">
        <v>15158</v>
      </c>
      <c r="B7582" s="142" t="s">
        <v>22953</v>
      </c>
      <c r="C7582" s="143">
        <v>82</v>
      </c>
      <c r="D7582" s="143">
        <v>5</v>
      </c>
      <c r="E7582" s="144">
        <v>1227.8599999999999</v>
      </c>
      <c r="F7582" s="144">
        <v>97.38</v>
      </c>
      <c r="G7582" s="144">
        <v>420.82</v>
      </c>
      <c r="H7582" s="144">
        <v>130.69999999999999</v>
      </c>
      <c r="I7582" s="144">
        <v>648.9</v>
      </c>
    </row>
    <row r="7583" spans="1:9" x14ac:dyDescent="0.2">
      <c r="A7583" s="141" t="s">
        <v>15160</v>
      </c>
      <c r="B7583" s="142" t="s">
        <v>22954</v>
      </c>
      <c r="C7583" s="143">
        <v>129</v>
      </c>
      <c r="D7583" s="143">
        <v>3</v>
      </c>
      <c r="E7583" s="144">
        <v>447.87</v>
      </c>
      <c r="F7583" s="144">
        <v>153.19999999999999</v>
      </c>
      <c r="G7583" s="144">
        <v>252.49</v>
      </c>
      <c r="H7583" s="144">
        <v>47.67</v>
      </c>
      <c r="I7583" s="144">
        <v>453.36</v>
      </c>
    </row>
    <row r="7584" spans="1:9" x14ac:dyDescent="0.2">
      <c r="A7584" s="141" t="s">
        <v>15162</v>
      </c>
      <c r="B7584" s="142" t="s">
        <v>22955</v>
      </c>
      <c r="C7584" s="143">
        <v>634</v>
      </c>
      <c r="D7584" s="143">
        <v>12</v>
      </c>
      <c r="E7584" s="144">
        <v>17820.03</v>
      </c>
      <c r="F7584" s="144">
        <v>752.94</v>
      </c>
      <c r="G7584" s="144">
        <v>1009.97</v>
      </c>
      <c r="H7584" s="144">
        <v>1896.75</v>
      </c>
      <c r="I7584" s="144">
        <v>3659.66</v>
      </c>
    </row>
    <row r="7585" spans="1:9" x14ac:dyDescent="0.2">
      <c r="A7585" s="141" t="s">
        <v>15164</v>
      </c>
      <c r="B7585" s="142" t="s">
        <v>22956</v>
      </c>
      <c r="C7585" s="143">
        <v>56</v>
      </c>
      <c r="D7585" s="143">
        <v>4</v>
      </c>
      <c r="E7585" s="144">
        <v>833.54</v>
      </c>
      <c r="F7585" s="144">
        <v>66.5</v>
      </c>
      <c r="G7585" s="144">
        <v>336.66</v>
      </c>
      <c r="H7585" s="144">
        <v>88.72</v>
      </c>
      <c r="I7585" s="144">
        <v>491.88</v>
      </c>
    </row>
    <row r="7586" spans="1:9" x14ac:dyDescent="0.2">
      <c r="A7586" s="141" t="s">
        <v>15166</v>
      </c>
      <c r="B7586" s="142" t="s">
        <v>22957</v>
      </c>
      <c r="C7586" s="143">
        <v>447</v>
      </c>
      <c r="D7586" s="143">
        <v>14</v>
      </c>
      <c r="E7586" s="144">
        <v>3058.09</v>
      </c>
      <c r="F7586" s="144">
        <v>530.86</v>
      </c>
      <c r="G7586" s="144">
        <v>1178.3</v>
      </c>
      <c r="H7586" s="144">
        <v>325.5</v>
      </c>
      <c r="I7586" s="144">
        <v>2034.66</v>
      </c>
    </row>
    <row r="7587" spans="1:9" x14ac:dyDescent="0.2">
      <c r="A7587" s="141" t="s">
        <v>15168</v>
      </c>
      <c r="B7587" s="142" t="s">
        <v>22958</v>
      </c>
      <c r="C7587" s="143">
        <v>49</v>
      </c>
      <c r="D7587" s="143">
        <v>2</v>
      </c>
      <c r="E7587" s="144">
        <v>298.58</v>
      </c>
      <c r="F7587" s="144">
        <v>58.19</v>
      </c>
      <c r="G7587" s="144">
        <v>168.33</v>
      </c>
      <c r="H7587" s="144">
        <v>31.78</v>
      </c>
      <c r="I7587" s="144">
        <v>258.3</v>
      </c>
    </row>
    <row r="7588" spans="1:9" x14ac:dyDescent="0.2">
      <c r="A7588" s="141" t="s">
        <v>15170</v>
      </c>
      <c r="B7588" s="142" t="s">
        <v>22959</v>
      </c>
      <c r="C7588" s="143">
        <v>271</v>
      </c>
      <c r="D7588" s="143">
        <v>8</v>
      </c>
      <c r="E7588" s="144">
        <v>2037.44</v>
      </c>
      <c r="F7588" s="144">
        <v>321.83999999999997</v>
      </c>
      <c r="G7588" s="144">
        <v>673.31</v>
      </c>
      <c r="H7588" s="144">
        <v>216.86</v>
      </c>
      <c r="I7588" s="144">
        <v>1212.01</v>
      </c>
    </row>
    <row r="7589" spans="1:9" x14ac:dyDescent="0.2">
      <c r="A7589" s="141" t="s">
        <v>15172</v>
      </c>
      <c r="B7589" s="142" t="s">
        <v>22960</v>
      </c>
      <c r="C7589" s="143">
        <v>18856</v>
      </c>
      <c r="D7589" s="143">
        <v>290</v>
      </c>
      <c r="E7589" s="144">
        <v>221929.91</v>
      </c>
      <c r="F7589" s="144">
        <v>22393.54</v>
      </c>
      <c r="G7589" s="144">
        <v>24407.51</v>
      </c>
      <c r="H7589" s="144">
        <v>23622.05</v>
      </c>
      <c r="I7589" s="144">
        <v>70423.100000000006</v>
      </c>
    </row>
    <row r="7590" spans="1:9" x14ac:dyDescent="0.2">
      <c r="A7590" s="141" t="s">
        <v>15174</v>
      </c>
      <c r="B7590" s="142" t="s">
        <v>22961</v>
      </c>
      <c r="C7590" s="143">
        <v>29</v>
      </c>
      <c r="D7590" s="143">
        <v>1</v>
      </c>
      <c r="E7590" s="144">
        <v>149.29</v>
      </c>
      <c r="F7590" s="144">
        <v>34.44</v>
      </c>
      <c r="G7590" s="144">
        <v>84.16</v>
      </c>
      <c r="H7590" s="144">
        <v>15.89</v>
      </c>
      <c r="I7590" s="144">
        <v>134.49</v>
      </c>
    </row>
    <row r="7591" spans="1:9" x14ac:dyDescent="0.2">
      <c r="A7591" s="141" t="s">
        <v>15176</v>
      </c>
      <c r="B7591" s="142" t="s">
        <v>22962</v>
      </c>
      <c r="C7591" s="143">
        <v>59</v>
      </c>
      <c r="D7591" s="143">
        <v>1</v>
      </c>
      <c r="E7591" s="144">
        <v>149.29</v>
      </c>
      <c r="F7591" s="144">
        <v>70.069999999999993</v>
      </c>
      <c r="G7591" s="144">
        <v>84.16</v>
      </c>
      <c r="H7591" s="144">
        <v>15.89</v>
      </c>
      <c r="I7591" s="144">
        <v>170.12</v>
      </c>
    </row>
    <row r="7592" spans="1:9" x14ac:dyDescent="0.2">
      <c r="A7592" s="141" t="s">
        <v>15178</v>
      </c>
      <c r="B7592" s="142" t="s">
        <v>22963</v>
      </c>
      <c r="C7592" s="143">
        <v>98</v>
      </c>
      <c r="D7592" s="143">
        <v>2</v>
      </c>
      <c r="E7592" s="144">
        <v>830.02</v>
      </c>
      <c r="F7592" s="144">
        <v>116.38</v>
      </c>
      <c r="G7592" s="144">
        <v>168.33</v>
      </c>
      <c r="H7592" s="144">
        <v>88.34</v>
      </c>
      <c r="I7592" s="144">
        <v>373.05</v>
      </c>
    </row>
    <row r="7593" spans="1:9" x14ac:dyDescent="0.2">
      <c r="A7593" s="141" t="s">
        <v>15180</v>
      </c>
      <c r="B7593" s="142" t="s">
        <v>22964</v>
      </c>
      <c r="C7593" s="143">
        <v>135</v>
      </c>
      <c r="D7593" s="143">
        <v>8</v>
      </c>
      <c r="E7593" s="144">
        <v>2284.3000000000002</v>
      </c>
      <c r="F7593" s="144">
        <v>160.33000000000001</v>
      </c>
      <c r="G7593" s="144">
        <v>673.31</v>
      </c>
      <c r="H7593" s="144">
        <v>243.14</v>
      </c>
      <c r="I7593" s="144">
        <v>1076.78</v>
      </c>
    </row>
    <row r="7594" spans="1:9" x14ac:dyDescent="0.2">
      <c r="A7594" s="141" t="s">
        <v>15182</v>
      </c>
      <c r="B7594" s="142" t="s">
        <v>22965</v>
      </c>
      <c r="C7594" s="143">
        <v>63</v>
      </c>
      <c r="D7594" s="143">
        <v>2</v>
      </c>
      <c r="E7594" s="144">
        <v>335.9</v>
      </c>
      <c r="F7594" s="144">
        <v>74.819999999999993</v>
      </c>
      <c r="G7594" s="144">
        <v>168.33</v>
      </c>
      <c r="H7594" s="144">
        <v>35.75</v>
      </c>
      <c r="I7594" s="144">
        <v>278.89999999999998</v>
      </c>
    </row>
    <row r="7595" spans="1:9" x14ac:dyDescent="0.2">
      <c r="A7595" s="141" t="s">
        <v>15184</v>
      </c>
      <c r="B7595" s="142" t="s">
        <v>22966</v>
      </c>
      <c r="C7595" s="143">
        <v>203</v>
      </c>
      <c r="D7595" s="143">
        <v>9</v>
      </c>
      <c r="E7595" s="144">
        <v>3892.82</v>
      </c>
      <c r="F7595" s="144">
        <v>241.09</v>
      </c>
      <c r="G7595" s="144">
        <v>757.47</v>
      </c>
      <c r="H7595" s="144">
        <v>414.35</v>
      </c>
      <c r="I7595" s="144">
        <v>1412.91</v>
      </c>
    </row>
    <row r="7596" spans="1:9" x14ac:dyDescent="0.2">
      <c r="A7596" s="141" t="s">
        <v>15186</v>
      </c>
      <c r="B7596" s="142" t="s">
        <v>22967</v>
      </c>
      <c r="C7596" s="143">
        <v>76</v>
      </c>
      <c r="D7596" s="143">
        <v>3</v>
      </c>
      <c r="E7596" s="144">
        <v>522.51</v>
      </c>
      <c r="F7596" s="144">
        <v>90.26</v>
      </c>
      <c r="G7596" s="144">
        <v>252.49</v>
      </c>
      <c r="H7596" s="144">
        <v>55.62</v>
      </c>
      <c r="I7596" s="144">
        <v>398.37</v>
      </c>
    </row>
    <row r="7597" spans="1:9" x14ac:dyDescent="0.2">
      <c r="A7597" s="141" t="s">
        <v>15188</v>
      </c>
      <c r="B7597" s="142" t="s">
        <v>22968</v>
      </c>
      <c r="C7597" s="143">
        <v>314</v>
      </c>
      <c r="D7597" s="143">
        <v>16</v>
      </c>
      <c r="E7597" s="144">
        <v>3668.66</v>
      </c>
      <c r="F7597" s="144">
        <v>372.91</v>
      </c>
      <c r="G7597" s="144">
        <v>1346.62</v>
      </c>
      <c r="H7597" s="144">
        <v>390.49</v>
      </c>
      <c r="I7597" s="144">
        <v>2110.02</v>
      </c>
    </row>
    <row r="7598" spans="1:9" x14ac:dyDescent="0.2">
      <c r="A7598" s="141" t="s">
        <v>15190</v>
      </c>
      <c r="B7598" s="142" t="s">
        <v>22969</v>
      </c>
      <c r="C7598" s="143">
        <v>83</v>
      </c>
      <c r="D7598" s="143">
        <v>6</v>
      </c>
      <c r="E7598" s="144">
        <v>3295.7</v>
      </c>
      <c r="F7598" s="144">
        <v>98.57</v>
      </c>
      <c r="G7598" s="144">
        <v>504.98</v>
      </c>
      <c r="H7598" s="144">
        <v>350.79</v>
      </c>
      <c r="I7598" s="144">
        <v>954.34</v>
      </c>
    </row>
    <row r="7599" spans="1:9" x14ac:dyDescent="0.2">
      <c r="A7599" s="141" t="s">
        <v>15192</v>
      </c>
      <c r="B7599" s="142" t="s">
        <v>22970</v>
      </c>
      <c r="C7599" s="143">
        <v>71</v>
      </c>
      <c r="D7599" s="143">
        <v>2</v>
      </c>
      <c r="E7599" s="144">
        <v>335.9</v>
      </c>
      <c r="F7599" s="144">
        <v>84.32</v>
      </c>
      <c r="G7599" s="144">
        <v>168.33</v>
      </c>
      <c r="H7599" s="144">
        <v>35.75</v>
      </c>
      <c r="I7599" s="144">
        <v>288.39999999999998</v>
      </c>
    </row>
    <row r="7600" spans="1:9" x14ac:dyDescent="0.2">
      <c r="A7600" s="141" t="s">
        <v>15194</v>
      </c>
      <c r="B7600" s="142" t="s">
        <v>22971</v>
      </c>
      <c r="C7600" s="143">
        <v>90</v>
      </c>
      <c r="D7600" s="143">
        <v>6</v>
      </c>
      <c r="E7600" s="144">
        <v>1188.6500000000001</v>
      </c>
      <c r="F7600" s="144">
        <v>106.89</v>
      </c>
      <c r="G7600" s="144">
        <v>504.98</v>
      </c>
      <c r="H7600" s="144">
        <v>126.52</v>
      </c>
      <c r="I7600" s="144">
        <v>738.39</v>
      </c>
    </row>
    <row r="7601" spans="1:9" x14ac:dyDescent="0.2">
      <c r="A7601" s="141" t="s">
        <v>15196</v>
      </c>
      <c r="B7601" s="142" t="s">
        <v>22972</v>
      </c>
      <c r="C7601" s="143">
        <v>147</v>
      </c>
      <c r="D7601" s="143">
        <v>2</v>
      </c>
      <c r="E7601" s="144">
        <v>298.58</v>
      </c>
      <c r="F7601" s="144">
        <v>174.58</v>
      </c>
      <c r="G7601" s="144">
        <v>168.33</v>
      </c>
      <c r="H7601" s="144">
        <v>31.78</v>
      </c>
      <c r="I7601" s="144">
        <v>374.69</v>
      </c>
    </row>
    <row r="7602" spans="1:9" x14ac:dyDescent="0.2">
      <c r="A7602" s="141" t="s">
        <v>15198</v>
      </c>
      <c r="B7602" s="142" t="s">
        <v>22973</v>
      </c>
      <c r="C7602" s="143">
        <v>848</v>
      </c>
      <c r="D7602" s="143">
        <v>22</v>
      </c>
      <c r="E7602" s="144">
        <v>5013.1899999999996</v>
      </c>
      <c r="F7602" s="144">
        <v>1007.09</v>
      </c>
      <c r="G7602" s="144">
        <v>1851.61</v>
      </c>
      <c r="H7602" s="144">
        <v>533.6</v>
      </c>
      <c r="I7602" s="144">
        <v>3392.3</v>
      </c>
    </row>
    <row r="7603" spans="1:9" x14ac:dyDescent="0.2">
      <c r="A7603" s="141" t="s">
        <v>15200</v>
      </c>
      <c r="B7603" s="142" t="s">
        <v>22974</v>
      </c>
      <c r="C7603" s="143">
        <v>100</v>
      </c>
      <c r="D7603" s="143">
        <v>2</v>
      </c>
      <c r="E7603" s="144">
        <v>298.58</v>
      </c>
      <c r="F7603" s="144">
        <v>118.76</v>
      </c>
      <c r="G7603" s="144">
        <v>168.33</v>
      </c>
      <c r="H7603" s="144">
        <v>31.78</v>
      </c>
      <c r="I7603" s="144">
        <v>318.87</v>
      </c>
    </row>
    <row r="7604" spans="1:9" x14ac:dyDescent="0.2">
      <c r="A7604" s="141" t="s">
        <v>15202</v>
      </c>
      <c r="B7604" s="142" t="s">
        <v>22975</v>
      </c>
      <c r="C7604" s="143">
        <v>291</v>
      </c>
      <c r="D7604" s="143">
        <v>5</v>
      </c>
      <c r="E7604" s="144">
        <v>1077.04</v>
      </c>
      <c r="F7604" s="144">
        <v>345.59</v>
      </c>
      <c r="G7604" s="144">
        <v>420.82</v>
      </c>
      <c r="H7604" s="144">
        <v>114.64</v>
      </c>
      <c r="I7604" s="144">
        <v>881.05</v>
      </c>
    </row>
    <row r="7605" spans="1:9" x14ac:dyDescent="0.2">
      <c r="A7605" s="141" t="s">
        <v>15204</v>
      </c>
      <c r="B7605" s="142" t="s">
        <v>22976</v>
      </c>
      <c r="C7605" s="143">
        <v>4725</v>
      </c>
      <c r="D7605" s="143">
        <v>254</v>
      </c>
      <c r="E7605" s="144">
        <v>192839.64</v>
      </c>
      <c r="F7605" s="144">
        <v>5611.45</v>
      </c>
      <c r="G7605" s="144">
        <v>21377.61</v>
      </c>
      <c r="H7605" s="144">
        <v>20525.7</v>
      </c>
      <c r="I7605" s="144">
        <v>47514.76</v>
      </c>
    </row>
    <row r="7606" spans="1:9" x14ac:dyDescent="0.2">
      <c r="A7606" s="141" t="s">
        <v>15206</v>
      </c>
      <c r="B7606" s="142" t="s">
        <v>22977</v>
      </c>
      <c r="C7606" s="143">
        <v>57</v>
      </c>
      <c r="D7606" s="143">
        <v>4</v>
      </c>
      <c r="E7606" s="144">
        <v>709.12</v>
      </c>
      <c r="F7606" s="144">
        <v>67.7</v>
      </c>
      <c r="G7606" s="144">
        <v>336.66</v>
      </c>
      <c r="H7606" s="144">
        <v>75.48</v>
      </c>
      <c r="I7606" s="144">
        <v>479.84</v>
      </c>
    </row>
    <row r="7607" spans="1:9" x14ac:dyDescent="0.2">
      <c r="A7607" s="141" t="s">
        <v>15208</v>
      </c>
      <c r="B7607" s="142" t="s">
        <v>22978</v>
      </c>
      <c r="C7607" s="143">
        <v>412</v>
      </c>
      <c r="D7607" s="143">
        <v>15</v>
      </c>
      <c r="E7607" s="144">
        <v>4541.51</v>
      </c>
      <c r="F7607" s="144">
        <v>489.3</v>
      </c>
      <c r="G7607" s="144">
        <v>1262.46</v>
      </c>
      <c r="H7607" s="144">
        <v>483.39</v>
      </c>
      <c r="I7607" s="144">
        <v>2235.15</v>
      </c>
    </row>
    <row r="7608" spans="1:9" x14ac:dyDescent="0.2">
      <c r="A7608" s="141" t="s">
        <v>15210</v>
      </c>
      <c r="B7608" s="142" t="s">
        <v>22979</v>
      </c>
      <c r="C7608" s="143">
        <v>130</v>
      </c>
      <c r="D7608" s="143">
        <v>3</v>
      </c>
      <c r="E7608" s="144">
        <v>485.19</v>
      </c>
      <c r="F7608" s="144">
        <v>154.38999999999999</v>
      </c>
      <c r="G7608" s="144">
        <v>252.49</v>
      </c>
      <c r="H7608" s="144">
        <v>51.64</v>
      </c>
      <c r="I7608" s="144">
        <v>458.52</v>
      </c>
    </row>
    <row r="7609" spans="1:9" x14ac:dyDescent="0.2">
      <c r="A7609" s="141" t="s">
        <v>15212</v>
      </c>
      <c r="B7609" s="142" t="s">
        <v>22980</v>
      </c>
      <c r="C7609" s="143">
        <v>272</v>
      </c>
      <c r="D7609" s="143">
        <v>10</v>
      </c>
      <c r="E7609" s="144">
        <v>8150.78</v>
      </c>
      <c r="F7609" s="144">
        <v>323.02999999999997</v>
      </c>
      <c r="G7609" s="144">
        <v>841.64</v>
      </c>
      <c r="H7609" s="144">
        <v>867.56</v>
      </c>
      <c r="I7609" s="144">
        <v>2032.23</v>
      </c>
    </row>
    <row r="7610" spans="1:9" x14ac:dyDescent="0.2">
      <c r="A7610" s="141" t="s">
        <v>15214</v>
      </c>
      <c r="B7610" s="142" t="s">
        <v>22981</v>
      </c>
      <c r="C7610" s="143">
        <v>445</v>
      </c>
      <c r="D7610" s="143">
        <v>13</v>
      </c>
      <c r="E7610" s="144">
        <v>3070.11</v>
      </c>
      <c r="F7610" s="144">
        <v>528.49</v>
      </c>
      <c r="G7610" s="144">
        <v>1094.1300000000001</v>
      </c>
      <c r="H7610" s="144">
        <v>326.77999999999997</v>
      </c>
      <c r="I7610" s="144">
        <v>1949.4</v>
      </c>
    </row>
    <row r="7611" spans="1:9" x14ac:dyDescent="0.2">
      <c r="A7611" s="141" t="s">
        <v>15216</v>
      </c>
      <c r="B7611" s="142" t="s">
        <v>22982</v>
      </c>
      <c r="C7611" s="143">
        <v>89</v>
      </c>
      <c r="D7611" s="143">
        <v>4</v>
      </c>
      <c r="E7611" s="144">
        <v>815.25</v>
      </c>
      <c r="F7611" s="144">
        <v>105.7</v>
      </c>
      <c r="G7611" s="144">
        <v>336.66</v>
      </c>
      <c r="H7611" s="144">
        <v>86.78</v>
      </c>
      <c r="I7611" s="144">
        <v>529.14</v>
      </c>
    </row>
    <row r="7612" spans="1:9" x14ac:dyDescent="0.2">
      <c r="A7612" s="141" t="s">
        <v>15218</v>
      </c>
      <c r="B7612" s="142" t="s">
        <v>22983</v>
      </c>
      <c r="C7612" s="143">
        <v>51</v>
      </c>
      <c r="D7612" s="143">
        <v>1</v>
      </c>
      <c r="E7612" s="144">
        <v>149.29</v>
      </c>
      <c r="F7612" s="144">
        <v>60.57</v>
      </c>
      <c r="G7612" s="144">
        <v>84.16</v>
      </c>
      <c r="H7612" s="144">
        <v>15.89</v>
      </c>
      <c r="I7612" s="144">
        <v>160.62</v>
      </c>
    </row>
    <row r="7613" spans="1:9" x14ac:dyDescent="0.2">
      <c r="A7613" s="141" t="s">
        <v>15220</v>
      </c>
      <c r="B7613" s="142" t="s">
        <v>22984</v>
      </c>
      <c r="C7613" s="143">
        <v>432</v>
      </c>
      <c r="D7613" s="143">
        <v>15</v>
      </c>
      <c r="E7613" s="144">
        <v>19101.88</v>
      </c>
      <c r="F7613" s="144">
        <v>513.04999999999995</v>
      </c>
      <c r="G7613" s="144">
        <v>1262.46</v>
      </c>
      <c r="H7613" s="144">
        <v>2033.19</v>
      </c>
      <c r="I7613" s="144">
        <v>3808.7</v>
      </c>
    </row>
    <row r="7614" spans="1:9" x14ac:dyDescent="0.2">
      <c r="A7614" s="141" t="s">
        <v>15222</v>
      </c>
      <c r="B7614" s="142" t="s">
        <v>22985</v>
      </c>
      <c r="C7614" s="143">
        <v>675301</v>
      </c>
      <c r="D7614" s="143">
        <v>9116</v>
      </c>
      <c r="E7614" s="144">
        <v>9651989.5700000003</v>
      </c>
      <c r="F7614" s="144">
        <v>801992.89</v>
      </c>
      <c r="G7614" s="144">
        <v>767237.42</v>
      </c>
      <c r="H7614" s="144">
        <v>1027350.35</v>
      </c>
      <c r="I7614" s="144">
        <v>2596580.66</v>
      </c>
    </row>
    <row r="7615" spans="1:9" x14ac:dyDescent="0.2">
      <c r="A7615" s="141" t="s">
        <v>15224</v>
      </c>
      <c r="B7615" s="142" t="s">
        <v>22986</v>
      </c>
      <c r="C7615" s="143">
        <v>8591</v>
      </c>
      <c r="D7615" s="143">
        <v>219</v>
      </c>
      <c r="E7615" s="144">
        <v>265379.43</v>
      </c>
      <c r="F7615" s="144">
        <v>10202.74</v>
      </c>
      <c r="G7615" s="144">
        <v>18431.88</v>
      </c>
      <c r="H7615" s="144">
        <v>28246.78</v>
      </c>
      <c r="I7615" s="144">
        <v>56881.4</v>
      </c>
    </row>
    <row r="7616" spans="1:9" x14ac:dyDescent="0.2">
      <c r="A7616" s="141" t="s">
        <v>15226</v>
      </c>
      <c r="B7616" s="142" t="s">
        <v>22987</v>
      </c>
      <c r="C7616" s="143">
        <v>171</v>
      </c>
      <c r="D7616" s="143">
        <v>4</v>
      </c>
      <c r="E7616" s="144">
        <v>3008.98</v>
      </c>
      <c r="F7616" s="144">
        <v>203.08</v>
      </c>
      <c r="G7616" s="144">
        <v>336.66</v>
      </c>
      <c r="H7616" s="144">
        <v>320.27</v>
      </c>
      <c r="I7616" s="144">
        <v>860.01</v>
      </c>
    </row>
    <row r="7617" spans="1:9" x14ac:dyDescent="0.2">
      <c r="A7617" s="141" t="s">
        <v>15228</v>
      </c>
      <c r="B7617" s="142" t="s">
        <v>22988</v>
      </c>
      <c r="C7617" s="143">
        <v>92</v>
      </c>
      <c r="D7617" s="143">
        <v>6</v>
      </c>
      <c r="E7617" s="144">
        <v>6991.99</v>
      </c>
      <c r="F7617" s="144">
        <v>109.26</v>
      </c>
      <c r="G7617" s="144">
        <v>504.98</v>
      </c>
      <c r="H7617" s="144">
        <v>744.22</v>
      </c>
      <c r="I7617" s="144">
        <v>1358.46</v>
      </c>
    </row>
    <row r="7618" spans="1:9" x14ac:dyDescent="0.2">
      <c r="A7618" s="141" t="s">
        <v>15230</v>
      </c>
      <c r="B7618" s="142" t="s">
        <v>22989</v>
      </c>
      <c r="C7618" s="143">
        <v>2768</v>
      </c>
      <c r="D7618" s="143">
        <v>38</v>
      </c>
      <c r="E7618" s="144">
        <v>61703.4</v>
      </c>
      <c r="F7618" s="144">
        <v>3287.3</v>
      </c>
      <c r="G7618" s="144">
        <v>3198.22</v>
      </c>
      <c r="H7618" s="144">
        <v>6567.66</v>
      </c>
      <c r="I7618" s="144">
        <v>13053.18</v>
      </c>
    </row>
    <row r="7619" spans="1:9" x14ac:dyDescent="0.2">
      <c r="A7619" s="141" t="s">
        <v>15232</v>
      </c>
      <c r="B7619" s="142" t="s">
        <v>22990</v>
      </c>
      <c r="C7619" s="143">
        <v>83517</v>
      </c>
      <c r="D7619" s="143">
        <v>919</v>
      </c>
      <c r="E7619" s="144">
        <v>460000.24</v>
      </c>
      <c r="F7619" s="144">
        <v>99185.46</v>
      </c>
      <c r="G7619" s="144">
        <v>77346.55</v>
      </c>
      <c r="H7619" s="144">
        <v>48962.07</v>
      </c>
      <c r="I7619" s="144">
        <v>225494.08</v>
      </c>
    </row>
    <row r="7620" spans="1:9" x14ac:dyDescent="0.2">
      <c r="A7620" s="141" t="s">
        <v>15234</v>
      </c>
      <c r="B7620" s="142" t="s">
        <v>22991</v>
      </c>
      <c r="C7620" s="143">
        <v>86261</v>
      </c>
      <c r="D7620" s="143">
        <v>814</v>
      </c>
      <c r="E7620" s="144">
        <v>405010.62</v>
      </c>
      <c r="F7620" s="144">
        <v>102444.26</v>
      </c>
      <c r="G7620" s="144">
        <v>68509.350000000006</v>
      </c>
      <c r="H7620" s="144">
        <v>43109.02</v>
      </c>
      <c r="I7620" s="144">
        <v>214062.63</v>
      </c>
    </row>
  </sheetData>
  <phoneticPr fontId="0" type="noConversion"/>
  <printOptions horizontalCentered="1"/>
  <pageMargins left="0.19685039370078741" right="0.19685039370078741" top="0.78740157480314965" bottom="0.31496062992125984" header="0" footer="0"/>
  <pageSetup paperSize="9" scale="98" fitToHeight="1000" orientation="landscape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CFFCC"/>
    <pageSetUpPr fitToPage="1"/>
  </sheetPr>
  <dimension ref="A5:Q68"/>
  <sheetViews>
    <sheetView workbookViewId="0">
      <pane xSplit="2" ySplit="12" topLeftCell="C46" activePane="bottomRight" state="frozen"/>
      <selection activeCell="E22" sqref="E22"/>
      <selection pane="topRight" activeCell="E22" sqref="E22"/>
      <selection pane="bottomLeft" activeCell="E22" sqref="E22"/>
      <selection pane="bottomRight" activeCell="I71" sqref="I71"/>
    </sheetView>
  </sheetViews>
  <sheetFormatPr baseColWidth="10" defaultColWidth="11.42578125" defaultRowHeight="12.75" x14ac:dyDescent="0.2"/>
  <cols>
    <col min="1" max="1" width="14.5703125" style="17" customWidth="1"/>
    <col min="2" max="2" width="43.5703125" style="12" customWidth="1"/>
    <col min="3" max="4" width="14.7109375" style="18" customWidth="1"/>
    <col min="5" max="8" width="14.7109375" style="19" customWidth="1"/>
    <col min="9" max="9" width="14.7109375" style="32" customWidth="1"/>
    <col min="10" max="11" width="14.7109375" style="18" customWidth="1"/>
    <col min="12" max="16" width="14.7109375" style="19" customWidth="1"/>
    <col min="17" max="17" width="12.7109375" style="12" bestFit="1" customWidth="1"/>
    <col min="18" max="16384" width="11.42578125" style="12"/>
  </cols>
  <sheetData>
    <row r="5" spans="1:17" s="11" customFormat="1" ht="20.25" x14ac:dyDescent="0.2">
      <c r="A5" s="119"/>
      <c r="B5" s="119"/>
      <c r="C5" s="119" t="s">
        <v>5</v>
      </c>
      <c r="D5" s="119"/>
      <c r="E5" s="119"/>
      <c r="F5" s="119"/>
      <c r="G5" s="119"/>
      <c r="H5" s="119"/>
      <c r="I5" s="119"/>
      <c r="J5" s="119"/>
      <c r="K5" s="119"/>
      <c r="L5" s="119"/>
      <c r="M5" s="119"/>
      <c r="N5" s="119"/>
      <c r="O5" s="119"/>
      <c r="P5" s="119"/>
    </row>
    <row r="6" spans="1:17" s="11" customFormat="1" ht="20.25" x14ac:dyDescent="0.2">
      <c r="A6" s="119"/>
      <c r="B6" s="119"/>
      <c r="C6" s="119" t="s">
        <v>17</v>
      </c>
      <c r="D6" s="119"/>
      <c r="E6" s="119"/>
      <c r="F6" s="119"/>
      <c r="G6" s="119"/>
      <c r="H6" s="119"/>
      <c r="I6" s="119"/>
      <c r="J6" s="119"/>
      <c r="K6" s="119"/>
      <c r="L6" s="119"/>
      <c r="M6" s="119"/>
      <c r="N6" s="119"/>
      <c r="O6" s="119"/>
      <c r="P6" s="119"/>
    </row>
    <row r="7" spans="1:17" s="11" customFormat="1" x14ac:dyDescent="0.2">
      <c r="A7" s="4"/>
      <c r="B7" s="4"/>
      <c r="C7" s="4"/>
      <c r="D7" s="4"/>
      <c r="E7" s="4"/>
      <c r="F7" s="4"/>
      <c r="G7" s="109" t="s">
        <v>37</v>
      </c>
      <c r="H7" s="4"/>
      <c r="I7" s="4"/>
      <c r="J7" s="4"/>
      <c r="K7" s="4"/>
      <c r="L7" s="4"/>
      <c r="M7" s="4"/>
      <c r="N7" s="4"/>
      <c r="O7" s="4"/>
      <c r="P7" s="4"/>
    </row>
    <row r="8" spans="1:17" s="11" customFormat="1" ht="20.25" customHeight="1" x14ac:dyDescent="0.2">
      <c r="A8" s="12"/>
      <c r="B8" s="12"/>
      <c r="C8" s="120"/>
      <c r="D8" s="120"/>
      <c r="E8" s="120" t="str">
        <f>CONCATENATE("RECAUDACIÓN 2º PROCESO: ", AÑO!A1)</f>
        <v>RECAUDACIÓN 2º PROCESO: 2022</v>
      </c>
      <c r="F8" s="120"/>
      <c r="G8" s="120"/>
      <c r="H8" s="120"/>
      <c r="I8" s="120"/>
      <c r="J8" s="121"/>
      <c r="K8" s="121"/>
      <c r="L8" s="121" t="str">
        <f>CONCATENATE("RECAUDACIÓN 1ER PROCESO: ", AÑO!A1+1)</f>
        <v>RECAUDACIÓN 1ER PROCESO: 2023</v>
      </c>
      <c r="M8" s="121"/>
      <c r="N8" s="121"/>
      <c r="O8" s="121"/>
      <c r="P8" s="121"/>
    </row>
    <row r="9" spans="1:17" s="11" customFormat="1" ht="15.75" x14ac:dyDescent="0.2">
      <c r="A9" s="12"/>
      <c r="B9" s="12"/>
      <c r="C9" s="111"/>
      <c r="D9" s="111"/>
      <c r="E9" s="111" t="str">
        <f>CONCATENATE("RECAUDACIÓN PERIODO: 01/06/",AÑO!A1," A 30/11/",AÑO!A1)</f>
        <v>RECAUDACIÓN PERIODO: 01/06/2022 A 30/11/2022</v>
      </c>
      <c r="F9" s="111"/>
      <c r="G9" s="111"/>
      <c r="H9" s="111"/>
      <c r="I9" s="111"/>
      <c r="J9" s="115"/>
      <c r="K9" s="122"/>
      <c r="L9" s="122" t="str">
        <f>CONCATENATE("RECAUDACIÓN PERIODO: 01/12/",AÑO!A1," A 31/05/",AÑO!A1+1)</f>
        <v>RECAUDACIÓN PERIODO: 01/12/2022 A 31/05/2023</v>
      </c>
      <c r="M9" s="115"/>
      <c r="N9" s="115"/>
      <c r="O9" s="115"/>
      <c r="P9" s="115"/>
    </row>
    <row r="10" spans="1:17" s="11" customFormat="1" x14ac:dyDescent="0.2">
      <c r="A10" s="12"/>
      <c r="B10" s="12"/>
      <c r="C10" s="78"/>
      <c r="D10" s="78"/>
      <c r="E10" s="63"/>
      <c r="F10" s="63"/>
      <c r="G10" s="63"/>
      <c r="H10" s="33"/>
      <c r="I10" s="33"/>
      <c r="J10" s="78"/>
      <c r="K10" s="78"/>
      <c r="L10" s="123"/>
      <c r="M10" s="63"/>
      <c r="N10" s="63"/>
      <c r="O10" s="33"/>
      <c r="P10" s="33"/>
    </row>
    <row r="11" spans="1:17" s="11" customFormat="1" ht="51" x14ac:dyDescent="0.2">
      <c r="A11" s="94" t="s">
        <v>40</v>
      </c>
      <c r="B11" s="94" t="s">
        <v>34</v>
      </c>
      <c r="C11" s="83" t="s">
        <v>16</v>
      </c>
      <c r="D11" s="84" t="s">
        <v>6</v>
      </c>
      <c r="E11" s="85" t="s">
        <v>7</v>
      </c>
      <c r="F11" s="85" t="s">
        <v>8</v>
      </c>
      <c r="G11" s="85" t="s">
        <v>9</v>
      </c>
      <c r="H11" s="85" t="s">
        <v>10</v>
      </c>
      <c r="I11" s="85" t="s">
        <v>11</v>
      </c>
      <c r="J11" s="93" t="s">
        <v>16</v>
      </c>
      <c r="K11" s="91" t="s">
        <v>6</v>
      </c>
      <c r="L11" s="92" t="s">
        <v>7</v>
      </c>
      <c r="M11" s="92" t="s">
        <v>8</v>
      </c>
      <c r="N11" s="92" t="s">
        <v>9</v>
      </c>
      <c r="O11" s="92" t="s">
        <v>10</v>
      </c>
      <c r="P11" s="92" t="s">
        <v>11</v>
      </c>
      <c r="Q11" s="95" t="s">
        <v>18</v>
      </c>
    </row>
    <row r="12" spans="1:17" s="11" customFormat="1" ht="6" customHeight="1" x14ac:dyDescent="0.2">
      <c r="A12" s="16"/>
      <c r="B12" s="16"/>
      <c r="C12" s="25"/>
      <c r="D12" s="25"/>
      <c r="E12" s="26"/>
      <c r="F12" s="26"/>
      <c r="G12" s="26"/>
      <c r="H12" s="26"/>
      <c r="I12" s="72"/>
      <c r="J12" s="25"/>
      <c r="K12" s="25"/>
      <c r="L12" s="26"/>
      <c r="M12" s="26"/>
      <c r="N12" s="26"/>
      <c r="O12" s="26"/>
      <c r="P12" s="26"/>
      <c r="Q12" s="26"/>
    </row>
    <row r="13" spans="1:17" x14ac:dyDescent="0.2">
      <c r="A13" s="141" t="s">
        <v>15236</v>
      </c>
      <c r="B13" s="142" t="s">
        <v>15337</v>
      </c>
      <c r="C13" s="143">
        <v>386464</v>
      </c>
      <c r="D13" s="143">
        <v>5786</v>
      </c>
      <c r="E13" s="144">
        <v>5083227.6500000004</v>
      </c>
      <c r="F13" s="144">
        <v>114741.92</v>
      </c>
      <c r="G13" s="144">
        <v>121742.91</v>
      </c>
      <c r="H13" s="144">
        <v>135263.67000000001</v>
      </c>
      <c r="I13" s="144">
        <v>371748.5</v>
      </c>
    </row>
    <row r="14" spans="1:17" x14ac:dyDescent="0.2">
      <c r="A14" s="141" t="s">
        <v>15238</v>
      </c>
      <c r="B14" s="142" t="s">
        <v>15338</v>
      </c>
      <c r="C14" s="143">
        <v>1881762</v>
      </c>
      <c r="D14" s="143">
        <v>27177</v>
      </c>
      <c r="E14" s="144">
        <v>16708640.9</v>
      </c>
      <c r="F14" s="144">
        <v>558698.89</v>
      </c>
      <c r="G14" s="144">
        <v>571830.01</v>
      </c>
      <c r="H14" s="144">
        <v>444613.71</v>
      </c>
      <c r="I14" s="144">
        <v>1575142.61</v>
      </c>
      <c r="Q14" s="32"/>
    </row>
    <row r="15" spans="1:17" s="21" customFormat="1" x14ac:dyDescent="0.2">
      <c r="A15" s="141" t="s">
        <v>15240</v>
      </c>
      <c r="B15" s="142" t="s">
        <v>15339</v>
      </c>
      <c r="C15" s="143">
        <v>731792</v>
      </c>
      <c r="D15" s="143">
        <v>8392</v>
      </c>
      <c r="E15" s="144">
        <v>5514687.7000000002</v>
      </c>
      <c r="F15" s="144">
        <v>217270.51</v>
      </c>
      <c r="G15" s="144">
        <v>176575.63</v>
      </c>
      <c r="H15" s="144">
        <v>146744.82</v>
      </c>
      <c r="I15" s="144">
        <v>540590.96</v>
      </c>
      <c r="J15" s="20"/>
      <c r="K15" s="20"/>
      <c r="L15" s="32"/>
      <c r="M15" s="32"/>
      <c r="N15" s="32"/>
      <c r="O15" s="32"/>
      <c r="P15" s="32"/>
    </row>
    <row r="16" spans="1:17" x14ac:dyDescent="0.2">
      <c r="A16" s="141" t="s">
        <v>15242</v>
      </c>
      <c r="B16" s="142" t="s">
        <v>15340</v>
      </c>
      <c r="C16" s="143">
        <v>158421</v>
      </c>
      <c r="D16" s="143">
        <v>2852</v>
      </c>
      <c r="E16" s="144">
        <v>1590222.04</v>
      </c>
      <c r="F16" s="144">
        <v>47035.519999999997</v>
      </c>
      <c r="G16" s="144">
        <v>60008.52</v>
      </c>
      <c r="H16" s="144">
        <v>42315.71</v>
      </c>
      <c r="I16" s="144">
        <v>149359.75</v>
      </c>
    </row>
    <row r="17" spans="1:9" x14ac:dyDescent="0.2">
      <c r="A17" s="141" t="s">
        <v>15244</v>
      </c>
      <c r="B17" s="142" t="s">
        <v>15341</v>
      </c>
      <c r="C17" s="143">
        <v>669943</v>
      </c>
      <c r="D17" s="143">
        <v>7919</v>
      </c>
      <c r="E17" s="144">
        <v>7226889.2999999998</v>
      </c>
      <c r="F17" s="144">
        <v>198907.43</v>
      </c>
      <c r="G17" s="144">
        <v>166623.25</v>
      </c>
      <c r="H17" s="144">
        <v>192306.14</v>
      </c>
      <c r="I17" s="144">
        <v>557836.81999999995</v>
      </c>
    </row>
    <row r="18" spans="1:9" x14ac:dyDescent="0.2">
      <c r="A18" s="141" t="s">
        <v>1529</v>
      </c>
      <c r="B18" s="142" t="s">
        <v>15342</v>
      </c>
      <c r="C18" s="143">
        <v>152820</v>
      </c>
      <c r="D18" s="143">
        <v>3270</v>
      </c>
      <c r="E18" s="144">
        <v>1581675.96</v>
      </c>
      <c r="F18" s="144">
        <v>45372.56</v>
      </c>
      <c r="G18" s="144">
        <v>68803.92</v>
      </c>
      <c r="H18" s="144">
        <v>42088.1</v>
      </c>
      <c r="I18" s="144">
        <v>156264.57999999999</v>
      </c>
    </row>
    <row r="19" spans="1:9" x14ac:dyDescent="0.2">
      <c r="A19" s="141" t="s">
        <v>1531</v>
      </c>
      <c r="B19" s="142" t="s">
        <v>15343</v>
      </c>
      <c r="C19" s="143">
        <v>912544</v>
      </c>
      <c r="D19" s="143">
        <v>14216</v>
      </c>
      <c r="E19" s="144">
        <v>8582403.3699999992</v>
      </c>
      <c r="F19" s="144">
        <v>270936.15000000002</v>
      </c>
      <c r="G19" s="144">
        <v>299118.26</v>
      </c>
      <c r="H19" s="144">
        <v>228376.12</v>
      </c>
      <c r="I19" s="144">
        <v>798430.53</v>
      </c>
    </row>
    <row r="20" spans="1:9" x14ac:dyDescent="0.2">
      <c r="A20" s="141" t="s">
        <v>1533</v>
      </c>
      <c r="B20" s="142" t="s">
        <v>15344</v>
      </c>
      <c r="C20" s="143">
        <v>95936</v>
      </c>
      <c r="D20" s="143">
        <v>2010</v>
      </c>
      <c r="E20" s="144">
        <v>806543.35999999999</v>
      </c>
      <c r="F20" s="144">
        <v>28483.58</v>
      </c>
      <c r="G20" s="144">
        <v>42292.33</v>
      </c>
      <c r="H20" s="144">
        <v>21461.95</v>
      </c>
      <c r="I20" s="144">
        <v>92237.86</v>
      </c>
    </row>
    <row r="21" spans="1:9" x14ac:dyDescent="0.2">
      <c r="A21" s="141" t="s">
        <v>1535</v>
      </c>
      <c r="B21" s="142" t="s">
        <v>15345</v>
      </c>
      <c r="C21" s="143">
        <v>11708</v>
      </c>
      <c r="D21" s="143">
        <v>315</v>
      </c>
      <c r="E21" s="144">
        <v>83920.89</v>
      </c>
      <c r="F21" s="144">
        <v>3476.13</v>
      </c>
      <c r="G21" s="144">
        <v>6627.9</v>
      </c>
      <c r="H21" s="144">
        <v>2233.12</v>
      </c>
      <c r="I21" s="144">
        <v>12337.15</v>
      </c>
    </row>
    <row r="22" spans="1:9" x14ac:dyDescent="0.2">
      <c r="A22" s="141" t="s">
        <v>15250</v>
      </c>
      <c r="B22" s="142" t="s">
        <v>15346</v>
      </c>
      <c r="C22" s="143">
        <v>5714730</v>
      </c>
      <c r="D22" s="143">
        <v>86306</v>
      </c>
      <c r="E22" s="144">
        <v>70800837.959999993</v>
      </c>
      <c r="F22" s="144">
        <v>1696714.82</v>
      </c>
      <c r="G22" s="144">
        <v>1815960.62</v>
      </c>
      <c r="H22" s="144">
        <v>1883996.7</v>
      </c>
      <c r="I22" s="144">
        <v>5396672.1399999997</v>
      </c>
    </row>
    <row r="23" spans="1:9" x14ac:dyDescent="0.2">
      <c r="A23" s="141" t="s">
        <v>15252</v>
      </c>
      <c r="B23" s="142" t="s">
        <v>15347</v>
      </c>
      <c r="C23" s="143">
        <v>356055</v>
      </c>
      <c r="D23" s="143">
        <v>5987</v>
      </c>
      <c r="E23" s="144">
        <v>8245759.9100000001</v>
      </c>
      <c r="F23" s="144">
        <v>105713.42</v>
      </c>
      <c r="G23" s="144">
        <v>125971.97</v>
      </c>
      <c r="H23" s="144">
        <v>219418.12</v>
      </c>
      <c r="I23" s="144">
        <v>451103.51</v>
      </c>
    </row>
    <row r="24" spans="1:9" x14ac:dyDescent="0.2">
      <c r="A24" s="141" t="s">
        <v>15254</v>
      </c>
      <c r="B24" s="142" t="s">
        <v>15348</v>
      </c>
      <c r="C24" s="143">
        <v>389558</v>
      </c>
      <c r="D24" s="143">
        <v>3158</v>
      </c>
      <c r="E24" s="144">
        <v>5240593.79</v>
      </c>
      <c r="F24" s="144">
        <v>115660.58</v>
      </c>
      <c r="G24" s="144">
        <v>66447.100000000006</v>
      </c>
      <c r="H24" s="144">
        <v>139451.18</v>
      </c>
      <c r="I24" s="144">
        <v>321558.86</v>
      </c>
    </row>
    <row r="25" spans="1:9" x14ac:dyDescent="0.2">
      <c r="A25" s="141" t="s">
        <v>15256</v>
      </c>
      <c r="B25" s="142" t="s">
        <v>15349</v>
      </c>
      <c r="C25" s="143">
        <v>1245960</v>
      </c>
      <c r="D25" s="143">
        <v>12638</v>
      </c>
      <c r="E25" s="144">
        <v>13210186.57</v>
      </c>
      <c r="F25" s="144">
        <v>369927.99</v>
      </c>
      <c r="G25" s="144">
        <v>265915.58</v>
      </c>
      <c r="H25" s="144">
        <v>351520.49</v>
      </c>
      <c r="I25" s="144">
        <v>987364.06</v>
      </c>
    </row>
    <row r="26" spans="1:9" x14ac:dyDescent="0.2">
      <c r="A26" s="141" t="s">
        <v>15258</v>
      </c>
      <c r="B26" s="142" t="s">
        <v>15350</v>
      </c>
      <c r="C26" s="143">
        <v>587064</v>
      </c>
      <c r="D26" s="143">
        <v>9827</v>
      </c>
      <c r="E26" s="144">
        <v>13143314.16</v>
      </c>
      <c r="F26" s="144">
        <v>174300.42</v>
      </c>
      <c r="G26" s="144">
        <v>206769.4</v>
      </c>
      <c r="H26" s="144">
        <v>349741.11</v>
      </c>
      <c r="I26" s="144">
        <v>730810.93</v>
      </c>
    </row>
    <row r="27" spans="1:9" x14ac:dyDescent="0.2">
      <c r="A27" s="141" t="s">
        <v>15260</v>
      </c>
      <c r="B27" s="142" t="s">
        <v>15351</v>
      </c>
      <c r="C27" s="143">
        <v>492591</v>
      </c>
      <c r="D27" s="143">
        <v>6374</v>
      </c>
      <c r="E27" s="144">
        <v>4578090.0599999996</v>
      </c>
      <c r="F27" s="144">
        <v>146251.31</v>
      </c>
      <c r="G27" s="144">
        <v>134115.03</v>
      </c>
      <c r="H27" s="144">
        <v>121822.09</v>
      </c>
      <c r="I27" s="144">
        <v>402188.43</v>
      </c>
    </row>
    <row r="28" spans="1:9" x14ac:dyDescent="0.2">
      <c r="A28" s="141" t="s">
        <v>15262</v>
      </c>
      <c r="B28" s="142" t="s">
        <v>15352</v>
      </c>
      <c r="C28" s="143">
        <v>776789</v>
      </c>
      <c r="D28" s="143">
        <v>8943</v>
      </c>
      <c r="E28" s="144">
        <v>6992615.7800000003</v>
      </c>
      <c r="F28" s="144">
        <v>230630.22</v>
      </c>
      <c r="G28" s="144">
        <v>188169.25</v>
      </c>
      <c r="H28" s="144">
        <v>186072.13</v>
      </c>
      <c r="I28" s="144">
        <v>604871.6</v>
      </c>
    </row>
    <row r="29" spans="1:9" x14ac:dyDescent="0.2">
      <c r="A29" s="141" t="s">
        <v>15264</v>
      </c>
      <c r="B29" s="142" t="s">
        <v>15353</v>
      </c>
      <c r="C29" s="143">
        <v>1120134</v>
      </c>
      <c r="D29" s="143">
        <v>16205</v>
      </c>
      <c r="E29" s="144">
        <v>12425024.09</v>
      </c>
      <c r="F29" s="144">
        <v>332570.01</v>
      </c>
      <c r="G29" s="144">
        <v>340968.69</v>
      </c>
      <c r="H29" s="144">
        <v>330627.46999999997</v>
      </c>
      <c r="I29" s="144">
        <v>1004166.17</v>
      </c>
    </row>
    <row r="30" spans="1:9" x14ac:dyDescent="0.2">
      <c r="A30" s="141" t="s">
        <v>15266</v>
      </c>
      <c r="B30" s="142" t="s">
        <v>15354</v>
      </c>
      <c r="C30" s="143">
        <v>195516</v>
      </c>
      <c r="D30" s="143">
        <v>3823</v>
      </c>
      <c r="E30" s="144">
        <v>2865011.65</v>
      </c>
      <c r="F30" s="144">
        <v>58049.14</v>
      </c>
      <c r="G30" s="144">
        <v>80439.360000000001</v>
      </c>
      <c r="H30" s="144">
        <v>76237.39</v>
      </c>
      <c r="I30" s="144">
        <v>214725.89</v>
      </c>
    </row>
    <row r="31" spans="1:9" x14ac:dyDescent="0.2">
      <c r="A31" s="141" t="s">
        <v>15268</v>
      </c>
      <c r="B31" s="142" t="s">
        <v>15355</v>
      </c>
      <c r="C31" s="143">
        <v>786596</v>
      </c>
      <c r="D31" s="143">
        <v>15290</v>
      </c>
      <c r="E31" s="144">
        <v>8924070.1899999995</v>
      </c>
      <c r="F31" s="144">
        <v>233541.94</v>
      </c>
      <c r="G31" s="144">
        <v>321716.21000000002</v>
      </c>
      <c r="H31" s="144">
        <v>237467.84</v>
      </c>
      <c r="I31" s="144">
        <v>792725.99</v>
      </c>
    </row>
    <row r="32" spans="1:9" x14ac:dyDescent="0.2">
      <c r="A32" s="141" t="s">
        <v>15270</v>
      </c>
      <c r="B32" s="142" t="s">
        <v>15356</v>
      </c>
      <c r="C32" s="143">
        <v>921338</v>
      </c>
      <c r="D32" s="143">
        <v>10493</v>
      </c>
      <c r="E32" s="144">
        <v>5352163.05</v>
      </c>
      <c r="F32" s="144">
        <v>273547.09000000003</v>
      </c>
      <c r="G32" s="144">
        <v>220782.65</v>
      </c>
      <c r="H32" s="144">
        <v>142419.97</v>
      </c>
      <c r="I32" s="144">
        <v>636749.71</v>
      </c>
    </row>
    <row r="33" spans="1:9" x14ac:dyDescent="0.2">
      <c r="A33" s="141" t="s">
        <v>15272</v>
      </c>
      <c r="B33" s="142" t="s">
        <v>15357</v>
      </c>
      <c r="C33" s="143">
        <v>265588</v>
      </c>
      <c r="D33" s="143">
        <v>3989</v>
      </c>
      <c r="E33" s="144">
        <v>4284142.2300000004</v>
      </c>
      <c r="F33" s="144">
        <v>78853.649999999994</v>
      </c>
      <c r="G33" s="144">
        <v>83932.15</v>
      </c>
      <c r="H33" s="144">
        <v>114000.28</v>
      </c>
      <c r="I33" s="144">
        <v>276786.08</v>
      </c>
    </row>
    <row r="34" spans="1:9" x14ac:dyDescent="0.2">
      <c r="A34" s="141" t="s">
        <v>15274</v>
      </c>
      <c r="B34" s="142" t="s">
        <v>15358</v>
      </c>
      <c r="C34" s="143">
        <v>525835</v>
      </c>
      <c r="D34" s="143">
        <v>6267</v>
      </c>
      <c r="E34" s="144">
        <v>6885527.9400000004</v>
      </c>
      <c r="F34" s="144">
        <v>156121.49</v>
      </c>
      <c r="G34" s="144">
        <v>131863.66</v>
      </c>
      <c r="H34" s="144">
        <v>183222.6</v>
      </c>
      <c r="I34" s="144">
        <v>471207.75</v>
      </c>
    </row>
    <row r="35" spans="1:9" x14ac:dyDescent="0.2">
      <c r="A35" s="141" t="s">
        <v>15276</v>
      </c>
      <c r="B35" s="142" t="s">
        <v>15359</v>
      </c>
      <c r="C35" s="143">
        <v>224264</v>
      </c>
      <c r="D35" s="143">
        <v>5984</v>
      </c>
      <c r="E35" s="144">
        <v>5054917.42</v>
      </c>
      <c r="F35" s="144">
        <v>66584.39</v>
      </c>
      <c r="G35" s="144">
        <v>125908.92</v>
      </c>
      <c r="H35" s="144">
        <v>134510.39000000001</v>
      </c>
      <c r="I35" s="144">
        <v>327003.7</v>
      </c>
    </row>
    <row r="36" spans="1:9" x14ac:dyDescent="0.2">
      <c r="A36" s="141" t="s">
        <v>15278</v>
      </c>
      <c r="B36" s="142" t="s">
        <v>15360</v>
      </c>
      <c r="C36" s="143">
        <v>627190</v>
      </c>
      <c r="D36" s="143">
        <v>6922</v>
      </c>
      <c r="E36" s="144">
        <v>5655255.46</v>
      </c>
      <c r="F36" s="144">
        <v>186214</v>
      </c>
      <c r="G36" s="144">
        <v>145645.48000000001</v>
      </c>
      <c r="H36" s="144">
        <v>150485.24</v>
      </c>
      <c r="I36" s="144">
        <v>482344.72</v>
      </c>
    </row>
    <row r="37" spans="1:9" x14ac:dyDescent="0.2">
      <c r="A37" s="141" t="s">
        <v>15280</v>
      </c>
      <c r="B37" s="142" t="s">
        <v>15361</v>
      </c>
      <c r="C37" s="143">
        <v>451706</v>
      </c>
      <c r="D37" s="143">
        <v>6170</v>
      </c>
      <c r="E37" s="144">
        <v>4416491.7699999996</v>
      </c>
      <c r="F37" s="144">
        <v>134112.42000000001</v>
      </c>
      <c r="G37" s="144">
        <v>129822.57</v>
      </c>
      <c r="H37" s="144">
        <v>117521.94</v>
      </c>
      <c r="I37" s="144">
        <v>381456.93</v>
      </c>
    </row>
    <row r="38" spans="1:9" x14ac:dyDescent="0.2">
      <c r="A38" s="141" t="s">
        <v>15282</v>
      </c>
      <c r="B38" s="142" t="s">
        <v>15362</v>
      </c>
      <c r="C38" s="143">
        <v>439727</v>
      </c>
      <c r="D38" s="143">
        <v>9522</v>
      </c>
      <c r="E38" s="144">
        <v>6289630.1900000004</v>
      </c>
      <c r="F38" s="144">
        <v>130555.87</v>
      </c>
      <c r="G38" s="144">
        <v>200351.95</v>
      </c>
      <c r="H38" s="144">
        <v>167365.87</v>
      </c>
      <c r="I38" s="144">
        <v>498273.69</v>
      </c>
    </row>
    <row r="39" spans="1:9" x14ac:dyDescent="0.2">
      <c r="A39" s="141" t="s">
        <v>15284</v>
      </c>
      <c r="B39" s="142" t="s">
        <v>15363</v>
      </c>
      <c r="C39" s="143">
        <v>319796</v>
      </c>
      <c r="D39" s="143">
        <v>6411</v>
      </c>
      <c r="E39" s="144">
        <v>5084372.34</v>
      </c>
      <c r="F39" s="144">
        <v>94948.05</v>
      </c>
      <c r="G39" s="144">
        <v>134893.5</v>
      </c>
      <c r="H39" s="144">
        <v>135294.24</v>
      </c>
      <c r="I39" s="144">
        <v>365135.79</v>
      </c>
    </row>
    <row r="40" spans="1:9" x14ac:dyDescent="0.2">
      <c r="A40" s="141" t="s">
        <v>15286</v>
      </c>
      <c r="B40" s="142" t="s">
        <v>15364</v>
      </c>
      <c r="C40" s="143">
        <v>326013</v>
      </c>
      <c r="D40" s="143">
        <v>4588</v>
      </c>
      <c r="E40" s="144">
        <v>4658057.25</v>
      </c>
      <c r="F40" s="144">
        <v>96793.919999999998</v>
      </c>
      <c r="G40" s="144">
        <v>96535.92</v>
      </c>
      <c r="H40" s="144">
        <v>123949.98</v>
      </c>
      <c r="I40" s="144">
        <v>317279.82</v>
      </c>
    </row>
    <row r="41" spans="1:9" x14ac:dyDescent="0.2">
      <c r="A41" s="141" t="s">
        <v>15288</v>
      </c>
      <c r="B41" s="142" t="s">
        <v>15365</v>
      </c>
      <c r="C41" s="143">
        <v>6751251</v>
      </c>
      <c r="D41" s="143">
        <v>87036</v>
      </c>
      <c r="E41" s="144">
        <v>67238303.739999995</v>
      </c>
      <c r="F41" s="144">
        <v>2004459.96</v>
      </c>
      <c r="G41" s="144">
        <v>1831320.54</v>
      </c>
      <c r="H41" s="144">
        <v>1789198.34</v>
      </c>
      <c r="I41" s="144">
        <v>5624978.8399999999</v>
      </c>
    </row>
    <row r="42" spans="1:9" x14ac:dyDescent="0.2">
      <c r="A42" s="141" t="s">
        <v>15290</v>
      </c>
      <c r="B42" s="142" t="s">
        <v>15366</v>
      </c>
      <c r="C42" s="143">
        <v>1695651</v>
      </c>
      <c r="D42" s="143">
        <v>19940</v>
      </c>
      <c r="E42" s="144">
        <v>13427644.26</v>
      </c>
      <c r="F42" s="144">
        <v>503442.17</v>
      </c>
      <c r="G42" s="144">
        <v>419556.62</v>
      </c>
      <c r="H42" s="144">
        <v>357307</v>
      </c>
      <c r="I42" s="144">
        <v>1280305.79</v>
      </c>
    </row>
    <row r="43" spans="1:9" x14ac:dyDescent="0.2">
      <c r="A43" s="141" t="s">
        <v>15292</v>
      </c>
      <c r="B43" s="142" t="s">
        <v>15367</v>
      </c>
      <c r="C43" s="143">
        <v>1518486</v>
      </c>
      <c r="D43" s="143">
        <v>20965</v>
      </c>
      <c r="E43" s="144">
        <v>17417844.640000001</v>
      </c>
      <c r="F43" s="144">
        <v>450841.56</v>
      </c>
      <c r="G43" s="144">
        <v>441123.68</v>
      </c>
      <c r="H43" s="144">
        <v>463485.51</v>
      </c>
      <c r="I43" s="144">
        <v>1355450.75</v>
      </c>
    </row>
    <row r="44" spans="1:9" x14ac:dyDescent="0.2">
      <c r="A44" s="141" t="s">
        <v>15294</v>
      </c>
      <c r="B44" s="142" t="s">
        <v>15368</v>
      </c>
      <c r="C44" s="143">
        <v>305223</v>
      </c>
      <c r="D44" s="143">
        <v>3796</v>
      </c>
      <c r="E44" s="144">
        <v>3658347.47</v>
      </c>
      <c r="F44" s="144">
        <v>90621.31</v>
      </c>
      <c r="G44" s="144">
        <v>79871.429999999993</v>
      </c>
      <c r="H44" s="144">
        <v>97347.88</v>
      </c>
      <c r="I44" s="144">
        <v>267840.62</v>
      </c>
    </row>
    <row r="45" spans="1:9" x14ac:dyDescent="0.2">
      <c r="A45" s="141" t="s">
        <v>15296</v>
      </c>
      <c r="B45" s="142" t="s">
        <v>15369</v>
      </c>
      <c r="C45" s="143">
        <v>1011792</v>
      </c>
      <c r="D45" s="143">
        <v>12434</v>
      </c>
      <c r="E45" s="144">
        <v>11815737.75</v>
      </c>
      <c r="F45" s="144">
        <v>300403.05</v>
      </c>
      <c r="G45" s="144">
        <v>261623.22</v>
      </c>
      <c r="H45" s="144">
        <v>314414.51</v>
      </c>
      <c r="I45" s="144">
        <v>876440.78</v>
      </c>
    </row>
    <row r="46" spans="1:9" x14ac:dyDescent="0.2">
      <c r="A46" s="141" t="s">
        <v>15298</v>
      </c>
      <c r="B46" s="142" t="s">
        <v>15370</v>
      </c>
      <c r="C46" s="143">
        <v>159123</v>
      </c>
      <c r="D46" s="143">
        <v>2553</v>
      </c>
      <c r="E46" s="144">
        <v>2385439.77</v>
      </c>
      <c r="F46" s="144">
        <v>47243.96</v>
      </c>
      <c r="G46" s="144">
        <v>53717.47</v>
      </c>
      <c r="H46" s="144">
        <v>63476.15</v>
      </c>
      <c r="I46" s="144">
        <v>164437.57999999999</v>
      </c>
    </row>
    <row r="47" spans="1:9" x14ac:dyDescent="0.2">
      <c r="A47" s="141" t="s">
        <v>9714</v>
      </c>
      <c r="B47" s="142" t="s">
        <v>15371</v>
      </c>
      <c r="C47" s="143">
        <v>119662</v>
      </c>
      <c r="D47" s="143">
        <v>2483</v>
      </c>
      <c r="E47" s="144">
        <v>1213807.27</v>
      </c>
      <c r="F47" s="144">
        <v>35527.89</v>
      </c>
      <c r="G47" s="144">
        <v>52244.7</v>
      </c>
      <c r="H47" s="144">
        <v>32299.18</v>
      </c>
      <c r="I47" s="144">
        <v>120071.77</v>
      </c>
    </row>
    <row r="48" spans="1:9" x14ac:dyDescent="0.2">
      <c r="A48" s="141" t="s">
        <v>9716</v>
      </c>
      <c r="B48" s="142" t="s">
        <v>15372</v>
      </c>
      <c r="C48" s="143">
        <v>852688</v>
      </c>
      <c r="D48" s="143">
        <v>13932</v>
      </c>
      <c r="E48" s="144">
        <v>8374311.5999999996</v>
      </c>
      <c r="F48" s="144">
        <v>253164.78</v>
      </c>
      <c r="G48" s="144">
        <v>293142.59000000003</v>
      </c>
      <c r="H48" s="144">
        <v>222838.81</v>
      </c>
      <c r="I48" s="144">
        <v>769146.18</v>
      </c>
    </row>
    <row r="49" spans="1:9" x14ac:dyDescent="0.2">
      <c r="A49" s="141" t="s">
        <v>9718</v>
      </c>
      <c r="B49" s="142" t="s">
        <v>15373</v>
      </c>
      <c r="C49" s="143">
        <v>156189</v>
      </c>
      <c r="D49" s="143">
        <v>3023</v>
      </c>
      <c r="E49" s="144">
        <v>1430869.63</v>
      </c>
      <c r="F49" s="144">
        <v>46372.84</v>
      </c>
      <c r="G49" s="144">
        <v>63606.81</v>
      </c>
      <c r="H49" s="144">
        <v>38075.160000000003</v>
      </c>
      <c r="I49" s="144">
        <v>148054.81</v>
      </c>
    </row>
    <row r="50" spans="1:9" x14ac:dyDescent="0.2">
      <c r="A50" s="141" t="s">
        <v>15303</v>
      </c>
      <c r="B50" s="142" t="s">
        <v>15374</v>
      </c>
      <c r="C50" s="143">
        <v>944275</v>
      </c>
      <c r="D50" s="143">
        <v>13127</v>
      </c>
      <c r="E50" s="144">
        <v>9052340.8599999994</v>
      </c>
      <c r="F50" s="144">
        <v>280357.12</v>
      </c>
      <c r="G50" s="144">
        <v>276204.63</v>
      </c>
      <c r="H50" s="144">
        <v>240881.04</v>
      </c>
      <c r="I50" s="144">
        <v>797442.79</v>
      </c>
    </row>
    <row r="51" spans="1:9" x14ac:dyDescent="0.2">
      <c r="A51" s="141" t="s">
        <v>15305</v>
      </c>
      <c r="B51" s="142" t="s">
        <v>15375</v>
      </c>
      <c r="C51" s="143">
        <v>327338</v>
      </c>
      <c r="D51" s="143">
        <v>4905</v>
      </c>
      <c r="E51" s="144">
        <v>4739399.83</v>
      </c>
      <c r="F51" s="144">
        <v>97187.26</v>
      </c>
      <c r="G51" s="144">
        <v>103205.75</v>
      </c>
      <c r="H51" s="144">
        <v>126114.62</v>
      </c>
      <c r="I51" s="144">
        <v>326507.63</v>
      </c>
    </row>
    <row r="52" spans="1:9" x14ac:dyDescent="0.2">
      <c r="A52" s="141" t="s">
        <v>10626</v>
      </c>
      <c r="B52" s="142" t="s">
        <v>15376</v>
      </c>
      <c r="C52" s="143">
        <v>21734</v>
      </c>
      <c r="D52" s="143">
        <v>284</v>
      </c>
      <c r="E52" s="144">
        <v>75961.41</v>
      </c>
      <c r="F52" s="144">
        <v>6452.88</v>
      </c>
      <c r="G52" s="144">
        <v>5975.64</v>
      </c>
      <c r="H52" s="144">
        <v>2021.32</v>
      </c>
      <c r="I52" s="144">
        <v>14449.84</v>
      </c>
    </row>
    <row r="53" spans="1:9" x14ac:dyDescent="0.2">
      <c r="A53" s="141" t="s">
        <v>10628</v>
      </c>
      <c r="B53" s="142" t="s">
        <v>15377</v>
      </c>
      <c r="C53" s="143">
        <v>11298</v>
      </c>
      <c r="D53" s="143">
        <v>169</v>
      </c>
      <c r="E53" s="144">
        <v>44349.83</v>
      </c>
      <c r="F53" s="144">
        <v>3354.4</v>
      </c>
      <c r="G53" s="144">
        <v>3555.92</v>
      </c>
      <c r="H53" s="144">
        <v>1180.1400000000001</v>
      </c>
      <c r="I53" s="144">
        <v>8090.46</v>
      </c>
    </row>
    <row r="54" spans="1:9" x14ac:dyDescent="0.2">
      <c r="A54" s="141" t="s">
        <v>10630</v>
      </c>
      <c r="B54" s="142" t="s">
        <v>15378</v>
      </c>
      <c r="C54" s="143">
        <v>83380</v>
      </c>
      <c r="D54" s="143">
        <v>1272</v>
      </c>
      <c r="E54" s="144">
        <v>404697.81</v>
      </c>
      <c r="F54" s="144">
        <v>24755.7</v>
      </c>
      <c r="G54" s="144">
        <v>26764.1</v>
      </c>
      <c r="H54" s="144">
        <v>10768.93</v>
      </c>
      <c r="I54" s="144">
        <v>62288.73</v>
      </c>
    </row>
    <row r="55" spans="1:9" x14ac:dyDescent="0.2">
      <c r="A55" s="141" t="s">
        <v>10632</v>
      </c>
      <c r="B55" s="142" t="s">
        <v>15379</v>
      </c>
      <c r="C55" s="143">
        <v>927993</v>
      </c>
      <c r="D55" s="143">
        <v>13886</v>
      </c>
      <c r="E55" s="144">
        <v>7719661.3099999996</v>
      </c>
      <c r="F55" s="144">
        <v>275523</v>
      </c>
      <c r="G55" s="144">
        <v>292174.71000000002</v>
      </c>
      <c r="H55" s="144">
        <v>205418.7</v>
      </c>
      <c r="I55" s="144">
        <v>773116.41</v>
      </c>
    </row>
    <row r="56" spans="1:9" x14ac:dyDescent="0.2">
      <c r="A56" s="141" t="s">
        <v>15311</v>
      </c>
      <c r="B56" s="142" t="s">
        <v>15380</v>
      </c>
      <c r="C56" s="143">
        <v>584507</v>
      </c>
      <c r="D56" s="143">
        <v>8159</v>
      </c>
      <c r="E56" s="144">
        <v>6237125.5199999996</v>
      </c>
      <c r="F56" s="144">
        <v>173541.24</v>
      </c>
      <c r="G56" s="144">
        <v>171673.17</v>
      </c>
      <c r="H56" s="144">
        <v>165968.68</v>
      </c>
      <c r="I56" s="144">
        <v>511183.09</v>
      </c>
    </row>
    <row r="57" spans="1:9" x14ac:dyDescent="0.2">
      <c r="A57" s="141" t="s">
        <v>15313</v>
      </c>
      <c r="B57" s="142" t="s">
        <v>15381</v>
      </c>
      <c r="C57" s="143">
        <v>153663</v>
      </c>
      <c r="D57" s="143">
        <v>3090</v>
      </c>
      <c r="E57" s="144">
        <v>1821434.82</v>
      </c>
      <c r="F57" s="144">
        <v>45622.85</v>
      </c>
      <c r="G57" s="144">
        <v>65016.44</v>
      </c>
      <c r="H57" s="144">
        <v>48468.09</v>
      </c>
      <c r="I57" s="144">
        <v>159107.38</v>
      </c>
    </row>
    <row r="58" spans="1:9" x14ac:dyDescent="0.2">
      <c r="A58" s="141" t="s">
        <v>15315</v>
      </c>
      <c r="B58" s="142" t="s">
        <v>15382</v>
      </c>
      <c r="C58" s="143">
        <v>1947852</v>
      </c>
      <c r="D58" s="143">
        <v>20766</v>
      </c>
      <c r="E58" s="144">
        <v>15959230.27</v>
      </c>
      <c r="F58" s="144">
        <v>578321.18999999994</v>
      </c>
      <c r="G58" s="144">
        <v>436936.46</v>
      </c>
      <c r="H58" s="144">
        <v>424672.08</v>
      </c>
      <c r="I58" s="144">
        <v>1439929.73</v>
      </c>
    </row>
    <row r="59" spans="1:9" x14ac:dyDescent="0.2">
      <c r="A59" s="141" t="s">
        <v>15317</v>
      </c>
      <c r="B59" s="142" t="s">
        <v>15383</v>
      </c>
      <c r="C59" s="143">
        <v>88747</v>
      </c>
      <c r="D59" s="143">
        <v>1836</v>
      </c>
      <c r="E59" s="144">
        <v>1810135.82</v>
      </c>
      <c r="F59" s="144">
        <v>26349.14</v>
      </c>
      <c r="G59" s="144">
        <v>38630.99</v>
      </c>
      <c r="H59" s="144">
        <v>48167.35</v>
      </c>
      <c r="I59" s="144">
        <v>113147.48</v>
      </c>
    </row>
    <row r="60" spans="1:9" x14ac:dyDescent="0.2">
      <c r="A60" s="141" t="s">
        <v>15319</v>
      </c>
      <c r="B60" s="142" t="s">
        <v>15384</v>
      </c>
      <c r="C60" s="143">
        <v>822309</v>
      </c>
      <c r="D60" s="143">
        <v>13423</v>
      </c>
      <c r="E60" s="144">
        <v>14342894.220000001</v>
      </c>
      <c r="F60" s="144">
        <v>244145.14</v>
      </c>
      <c r="G60" s="144">
        <v>282432.68</v>
      </c>
      <c r="H60" s="144">
        <v>381661.63</v>
      </c>
      <c r="I60" s="144">
        <v>908239.45</v>
      </c>
    </row>
    <row r="61" spans="1:9" x14ac:dyDescent="0.2">
      <c r="A61" s="141" t="s">
        <v>15321</v>
      </c>
      <c r="B61" s="142" t="s">
        <v>15385</v>
      </c>
      <c r="C61" s="143">
        <v>134545</v>
      </c>
      <c r="D61" s="143">
        <v>2950</v>
      </c>
      <c r="E61" s="144">
        <v>2481231.0699999998</v>
      </c>
      <c r="F61" s="144">
        <v>39946.67</v>
      </c>
      <c r="G61" s="144">
        <v>62070.64</v>
      </c>
      <c r="H61" s="144">
        <v>66025.05</v>
      </c>
      <c r="I61" s="144">
        <v>168042.36</v>
      </c>
    </row>
    <row r="62" spans="1:9" x14ac:dyDescent="0.2">
      <c r="A62" s="141" t="s">
        <v>15323</v>
      </c>
      <c r="B62" s="142" t="s">
        <v>15386</v>
      </c>
      <c r="C62" s="143">
        <v>709403</v>
      </c>
      <c r="D62" s="143">
        <v>11178</v>
      </c>
      <c r="E62" s="144">
        <v>7426123.4699999997</v>
      </c>
      <c r="F62" s="144">
        <v>210623.18</v>
      </c>
      <c r="G62" s="144">
        <v>235195.74</v>
      </c>
      <c r="H62" s="144">
        <v>197607.76</v>
      </c>
      <c r="I62" s="144">
        <v>643426.68000000005</v>
      </c>
    </row>
    <row r="63" spans="1:9" x14ac:dyDescent="0.2">
      <c r="A63" s="141" t="s">
        <v>15325</v>
      </c>
      <c r="B63" s="142" t="s">
        <v>15387</v>
      </c>
      <c r="C63" s="143">
        <v>2589312</v>
      </c>
      <c r="D63" s="143">
        <v>37777</v>
      </c>
      <c r="E63" s="144">
        <v>28398882.030000001</v>
      </c>
      <c r="F63" s="144">
        <v>768771.87</v>
      </c>
      <c r="G63" s="144">
        <v>794864.22</v>
      </c>
      <c r="H63" s="144">
        <v>755688.89</v>
      </c>
      <c r="I63" s="144">
        <v>2319324.98</v>
      </c>
    </row>
    <row r="64" spans="1:9" x14ac:dyDescent="0.2">
      <c r="A64" s="141" t="s">
        <v>15327</v>
      </c>
      <c r="B64" s="142" t="s">
        <v>15388</v>
      </c>
      <c r="C64" s="143">
        <v>519361</v>
      </c>
      <c r="D64" s="143">
        <v>7610</v>
      </c>
      <c r="E64" s="144">
        <v>7375593.71</v>
      </c>
      <c r="F64" s="144">
        <v>154199.32</v>
      </c>
      <c r="G64" s="144">
        <v>160121.51999999999</v>
      </c>
      <c r="H64" s="144">
        <v>196263.17</v>
      </c>
      <c r="I64" s="144">
        <v>510584.01</v>
      </c>
    </row>
    <row r="65" spans="1:9" x14ac:dyDescent="0.2">
      <c r="A65" s="141" t="s">
        <v>15329</v>
      </c>
      <c r="B65" s="142" t="s">
        <v>15389</v>
      </c>
      <c r="C65" s="143">
        <v>168725</v>
      </c>
      <c r="D65" s="143">
        <v>2346</v>
      </c>
      <c r="E65" s="144">
        <v>2172426.81</v>
      </c>
      <c r="F65" s="144">
        <v>50094.76</v>
      </c>
      <c r="G65" s="144">
        <v>49361.81</v>
      </c>
      <c r="H65" s="144">
        <v>57807.89</v>
      </c>
      <c r="I65" s="144">
        <v>157264.46</v>
      </c>
    </row>
    <row r="66" spans="1:9" x14ac:dyDescent="0.2">
      <c r="A66" s="141" t="s">
        <v>15331</v>
      </c>
      <c r="B66" s="142" t="s">
        <v>15390</v>
      </c>
      <c r="C66" s="143">
        <v>967452</v>
      </c>
      <c r="D66" s="143">
        <v>16553</v>
      </c>
      <c r="E66" s="144">
        <v>17447668.91</v>
      </c>
      <c r="F66" s="144">
        <v>287238.34000000003</v>
      </c>
      <c r="G66" s="144">
        <v>348290.82</v>
      </c>
      <c r="H66" s="144">
        <v>464279.14</v>
      </c>
      <c r="I66" s="144">
        <v>1099808.3</v>
      </c>
    </row>
    <row r="67" spans="1:9" x14ac:dyDescent="0.2">
      <c r="A67" s="141" t="s">
        <v>15333</v>
      </c>
      <c r="B67" s="142" t="s">
        <v>15391</v>
      </c>
      <c r="C67" s="143">
        <v>83517</v>
      </c>
      <c r="D67" s="143">
        <v>919</v>
      </c>
      <c r="E67" s="144">
        <v>460000.24</v>
      </c>
      <c r="F67" s="144">
        <v>24796.36</v>
      </c>
      <c r="G67" s="144">
        <v>19336.64</v>
      </c>
      <c r="H67" s="144">
        <v>12240.52</v>
      </c>
      <c r="I67" s="144">
        <v>56373.52</v>
      </c>
    </row>
    <row r="68" spans="1:9" x14ac:dyDescent="0.2">
      <c r="A68" s="141" t="s">
        <v>15335</v>
      </c>
      <c r="B68" s="142" t="s">
        <v>15392</v>
      </c>
      <c r="C68" s="143">
        <v>86261</v>
      </c>
      <c r="D68" s="143">
        <v>814</v>
      </c>
      <c r="E68" s="144">
        <v>405010.62</v>
      </c>
      <c r="F68" s="144">
        <v>25616.53</v>
      </c>
      <c r="G68" s="144">
        <v>17127.34</v>
      </c>
      <c r="H68" s="144">
        <v>10777.25</v>
      </c>
      <c r="I68" s="144">
        <v>53521.120000000003</v>
      </c>
    </row>
  </sheetData>
  <phoneticPr fontId="0" type="noConversion"/>
  <printOptions horizontalCentered="1"/>
  <pageMargins left="0.19685039370078741" right="0.19685039370078741" top="0.78740157480314965" bottom="0.35433070866141736" header="0" footer="0"/>
  <pageSetup paperSize="9" scale="85" fitToHeight="1000" orientation="landscape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7"/>
  </sheetPr>
  <dimension ref="A5:Y7621"/>
  <sheetViews>
    <sheetView workbookViewId="0">
      <selection activeCell="H27" sqref="H27"/>
    </sheetView>
  </sheetViews>
  <sheetFormatPr baseColWidth="10" defaultRowHeight="12.75" x14ac:dyDescent="0.2"/>
  <cols>
    <col min="1" max="1" width="8.7109375" style="102" customWidth="1"/>
    <col min="2" max="2" width="46.42578125" style="12" bestFit="1" customWidth="1"/>
    <col min="3" max="3" width="17.140625" style="19" customWidth="1"/>
    <col min="4" max="4" width="15.5703125" style="19" bestFit="1" customWidth="1"/>
    <col min="5" max="5" width="16.7109375" style="19" customWidth="1"/>
    <col min="6" max="6" width="15.7109375" style="19" customWidth="1"/>
    <col min="7" max="7" width="12.5703125" style="19" bestFit="1" customWidth="1"/>
    <col min="8" max="8" width="15.28515625" style="19" bestFit="1" customWidth="1"/>
    <col min="9" max="9" width="15.5703125" style="19" bestFit="1" customWidth="1"/>
    <col min="10" max="10" width="13.7109375" style="19" bestFit="1" customWidth="1"/>
    <col min="11" max="11" width="13.140625" style="19" bestFit="1" customWidth="1"/>
    <col min="12" max="13" width="16.28515625" style="19" bestFit="1" customWidth="1"/>
    <col min="14" max="14" width="11.7109375" style="19" bestFit="1" customWidth="1"/>
    <col min="15" max="15" width="15.28515625" style="19" bestFit="1" customWidth="1"/>
    <col min="16" max="16" width="15.7109375" style="19" customWidth="1"/>
    <col min="17" max="17" width="18.85546875" style="19" customWidth="1"/>
    <col min="18" max="18" width="15" style="19" bestFit="1" customWidth="1"/>
    <col min="19" max="19" width="12.5703125" style="19" bestFit="1" customWidth="1"/>
    <col min="20" max="20" width="14.28515625" style="19" customWidth="1"/>
    <col min="21" max="21" width="15.5703125" style="19" customWidth="1"/>
    <col min="22" max="22" width="16.28515625" style="19" customWidth="1"/>
    <col min="23" max="23" width="15" style="19" customWidth="1"/>
    <col min="24" max="24" width="12.5703125" style="19" customWidth="1"/>
    <col min="25" max="25" width="16.28515625" style="32" customWidth="1"/>
  </cols>
  <sheetData>
    <row r="5" spans="1:25" ht="20.25" x14ac:dyDescent="0.2">
      <c r="A5" s="96" t="s">
        <v>27</v>
      </c>
      <c r="B5" s="50"/>
      <c r="C5" s="73"/>
      <c r="D5" s="73"/>
      <c r="E5" s="73"/>
      <c r="F5" s="73"/>
      <c r="G5" s="73"/>
      <c r="H5" s="73"/>
      <c r="I5" s="73"/>
      <c r="J5" s="73"/>
      <c r="K5" s="73"/>
      <c r="L5" s="73"/>
      <c r="M5" s="73"/>
      <c r="N5" s="73"/>
      <c r="O5" s="73"/>
      <c r="P5" s="74"/>
      <c r="Q5" s="74"/>
      <c r="R5" s="74"/>
      <c r="S5" s="73"/>
      <c r="T5" s="74"/>
      <c r="U5" s="74"/>
      <c r="V5" s="74"/>
      <c r="W5" s="74"/>
      <c r="X5" s="74"/>
      <c r="Y5" s="61"/>
    </row>
    <row r="6" spans="1:25" ht="20.25" x14ac:dyDescent="0.2">
      <c r="A6" s="97" t="s">
        <v>36</v>
      </c>
      <c r="B6" s="51"/>
      <c r="C6" s="75"/>
      <c r="D6" s="75"/>
      <c r="E6" s="75"/>
      <c r="F6" s="75"/>
      <c r="G6" s="75"/>
      <c r="H6" s="75"/>
      <c r="I6" s="75"/>
      <c r="J6" s="75"/>
      <c r="K6" s="75"/>
      <c r="L6" s="75"/>
      <c r="M6" s="75"/>
      <c r="N6" s="75"/>
      <c r="O6" s="75"/>
      <c r="P6" s="70"/>
      <c r="Q6" s="70"/>
      <c r="R6" s="70"/>
      <c r="S6" s="75"/>
      <c r="T6" s="70"/>
      <c r="U6" s="70"/>
      <c r="V6" s="70"/>
      <c r="W6" s="70"/>
      <c r="X6" s="70"/>
      <c r="Y6" s="62"/>
    </row>
    <row r="7" spans="1:25" x14ac:dyDescent="0.2">
      <c r="A7" s="98"/>
    </row>
    <row r="8" spans="1:25" x14ac:dyDescent="0.2">
      <c r="A8" s="99"/>
      <c r="B8" s="13"/>
    </row>
    <row r="9" spans="1:25" x14ac:dyDescent="0.2">
      <c r="A9" s="98"/>
      <c r="C9" s="124"/>
      <c r="D9" s="124" t="str">
        <f>CONCATENATE("DECLARACIÓN-LIQUIDACIÓN 4º TRIMESTRE ",AÑO!A1)</f>
        <v>DECLARACIÓN-LIQUIDACIÓN 4º TRIMESTRE 2022</v>
      </c>
      <c r="E9" s="124"/>
      <c r="F9" s="124"/>
      <c r="G9" s="124"/>
      <c r="H9" s="125"/>
      <c r="I9" s="125" t="str">
        <f>CONCATENATE("LIQUIDACIÓN DEFINITIVA ",RIGHT(D9,4)," Y ENTREGA A CUENTA 1er. TRIM. ",RIGHT(D9,4)+1)</f>
        <v>LIQUIDACIÓN DEFINITIVA 2022 Y ENTREGA A CUENTA 1er. TRIM. 2023</v>
      </c>
      <c r="J9" s="125"/>
      <c r="K9" s="125"/>
      <c r="L9" s="125"/>
      <c r="M9" s="125"/>
      <c r="N9" s="125"/>
      <c r="O9" s="76"/>
      <c r="P9" s="126"/>
      <c r="Q9" s="126" t="str">
        <f>CONCATENATE("DECLARACIÓN-LIQUIDACIÓN 2º TRIMESTRE ",RIGHT(D9,4)+1)</f>
        <v>DECLARACIÓN-LIQUIDACIÓN 2º TRIMESTRE 2023</v>
      </c>
      <c r="R9" s="76"/>
      <c r="S9" s="76"/>
      <c r="T9" s="77" t="str">
        <f>CONCATENATE("DECLARACIÓN-LIQUIDACIÓN 3º TRIMESTRE ",RIGHT(D9,4)+1)</f>
        <v>DECLARACIÓN-LIQUIDACIÓN 3º TRIMESTRE 2023</v>
      </c>
      <c r="U9" s="77"/>
      <c r="V9" s="77"/>
      <c r="W9" s="77"/>
      <c r="X9" s="77"/>
    </row>
    <row r="10" spans="1:25" x14ac:dyDescent="0.2">
      <c r="A10" s="98"/>
      <c r="C10" s="69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3"/>
      <c r="W10" s="63"/>
      <c r="X10" s="63"/>
    </row>
    <row r="11" spans="1:25" ht="58.5" customHeight="1" x14ac:dyDescent="0.2">
      <c r="A11" s="100" t="s">
        <v>40</v>
      </c>
      <c r="B11" s="41" t="s">
        <v>28</v>
      </c>
      <c r="C11" s="43" t="str">
        <f>CONCATENATE("25% FACTURACIÓN ",
RIGHT(D9,4)-1)</f>
        <v>25% FACTURACIÓN 2021</v>
      </c>
      <c r="D11" s="43" t="s">
        <v>29</v>
      </c>
      <c r="E11" s="43" t="s">
        <v>38</v>
      </c>
      <c r="F11" s="43" t="s">
        <v>39</v>
      </c>
      <c r="G11" s="80" t="s">
        <v>26</v>
      </c>
      <c r="H11" s="44" t="str">
        <f>CONCATENATE("FACTURACIÓN ",
RIGHT(D9,4))</f>
        <v>FACTURACIÓN 2022</v>
      </c>
      <c r="I11" s="44" t="s">
        <v>35</v>
      </c>
      <c r="J11" s="44" t="str">
        <f>CONCATENATE("ENTREGADO A CUENTA ",RIGHT(C9,4))</f>
        <v xml:space="preserve">ENTREGADO A CUENTA </v>
      </c>
      <c r="K11" s="44" t="str">
        <f>CONCATENATE("LIQUIDACIÓN  DEFINITIVA ",RIGHT(D9,4)+1)</f>
        <v>LIQUIDACIÓN  DEFINITIVA 2023</v>
      </c>
      <c r="L11" s="44" t="str">
        <f>CONCATENATE("ENTREGA
A CUENTA
PRIMER TRIMESTRE ",RIGHT(D9,4)+1)</f>
        <v>ENTREGA
A CUENTA
PRIMER TRIMESTRE 2023</v>
      </c>
      <c r="M11" s="44" t="str">
        <f>CONCATENATE("ENTREGA LIQUIDACIÓN Y PRIMER TRIMESTRE ",RIGHT(D9,4)+1)</f>
        <v>ENTREGA LIQUIDACIÓN Y PRIMER TRIMESTRE 2023</v>
      </c>
      <c r="N11" s="44" t="s">
        <v>1</v>
      </c>
      <c r="O11" s="43" t="str">
        <f>CONCATENATE("25% FACTURACIÓN ",RIGHT(D9,4))</f>
        <v>25% FACTURACIÓN 2022</v>
      </c>
      <c r="P11" s="43" t="s">
        <v>29</v>
      </c>
      <c r="Q11" s="43" t="s">
        <v>31</v>
      </c>
      <c r="R11" s="43" t="s">
        <v>30</v>
      </c>
      <c r="S11" s="43" t="s">
        <v>3</v>
      </c>
      <c r="T11" s="44" t="str">
        <f>CONCATENATE("25% FACTURACIÓN ",RIGHT(D9,4))</f>
        <v>25% FACTURACIÓN 2022</v>
      </c>
      <c r="U11" s="44" t="s">
        <v>29</v>
      </c>
      <c r="V11" s="44" t="s">
        <v>31</v>
      </c>
      <c r="W11" s="44" t="s">
        <v>30</v>
      </c>
      <c r="X11" s="44" t="s">
        <v>3</v>
      </c>
      <c r="Y11" s="80" t="s">
        <v>32</v>
      </c>
    </row>
    <row r="12" spans="1:25" s="3" customFormat="1" ht="6" customHeight="1" x14ac:dyDescent="0.2">
      <c r="A12" s="101"/>
      <c r="B12" s="49"/>
      <c r="C12" s="71"/>
      <c r="D12" s="71"/>
      <c r="E12" s="71"/>
      <c r="F12" s="79"/>
      <c r="G12" s="81"/>
      <c r="H12" s="71"/>
      <c r="I12" s="71"/>
      <c r="J12" s="71"/>
      <c r="K12" s="71"/>
      <c r="L12" s="71"/>
      <c r="M12" s="71"/>
      <c r="N12" s="71"/>
      <c r="O12" s="71"/>
      <c r="P12" s="71"/>
      <c r="Q12" s="71"/>
      <c r="R12" s="71"/>
      <c r="S12" s="79"/>
      <c r="T12" s="71"/>
      <c r="U12" s="71"/>
      <c r="V12" s="71"/>
      <c r="W12" s="71"/>
      <c r="X12" s="71"/>
      <c r="Y12" s="63"/>
    </row>
    <row r="13" spans="1:25" x14ac:dyDescent="0.2">
      <c r="A13" s="136" t="s">
        <v>41</v>
      </c>
      <c r="B13" s="137" t="s">
        <v>42</v>
      </c>
      <c r="C13" s="138">
        <v>10574.3</v>
      </c>
      <c r="D13" s="138">
        <v>200.91</v>
      </c>
      <c r="E13" s="138">
        <v>0</v>
      </c>
      <c r="F13" s="138">
        <v>200.91</v>
      </c>
      <c r="G13" s="139">
        <v>0</v>
      </c>
      <c r="Y13" s="32">
        <f>F13+M13+R13+W13</f>
        <v>200.91</v>
      </c>
    </row>
    <row r="14" spans="1:25" x14ac:dyDescent="0.2">
      <c r="A14" s="136" t="s">
        <v>43</v>
      </c>
      <c r="B14" s="137" t="s">
        <v>44</v>
      </c>
      <c r="C14" s="138">
        <v>8446.58</v>
      </c>
      <c r="D14" s="138">
        <v>160.49</v>
      </c>
      <c r="E14" s="138">
        <v>0</v>
      </c>
      <c r="F14" s="138">
        <v>160.49</v>
      </c>
      <c r="G14" s="139">
        <v>0</v>
      </c>
      <c r="Y14" s="32">
        <f>F14+M14+R14+W14</f>
        <v>160.49</v>
      </c>
    </row>
    <row r="15" spans="1:25" x14ac:dyDescent="0.2">
      <c r="A15" s="136" t="s">
        <v>45</v>
      </c>
      <c r="B15" s="137" t="s">
        <v>46</v>
      </c>
      <c r="C15" s="138">
        <v>3683265.26</v>
      </c>
      <c r="D15" s="138">
        <v>69982.039999999994</v>
      </c>
      <c r="E15" s="138">
        <v>0</v>
      </c>
      <c r="F15" s="138">
        <v>69982.039999999994</v>
      </c>
      <c r="G15" s="139">
        <v>0</v>
      </c>
      <c r="Y15" s="32">
        <f t="shared" ref="Y15:Y78" si="0">F15+M15+R15+W15</f>
        <v>69982.039999999994</v>
      </c>
    </row>
    <row r="16" spans="1:25" x14ac:dyDescent="0.2">
      <c r="A16" s="136" t="s">
        <v>47</v>
      </c>
      <c r="B16" s="137" t="s">
        <v>48</v>
      </c>
      <c r="C16" s="138">
        <v>6659.57</v>
      </c>
      <c r="D16" s="138">
        <v>126.53</v>
      </c>
      <c r="E16" s="138">
        <v>0</v>
      </c>
      <c r="F16" s="138">
        <v>126.53</v>
      </c>
      <c r="G16" s="139">
        <v>0</v>
      </c>
      <c r="Y16" s="32">
        <f t="shared" si="0"/>
        <v>126.53</v>
      </c>
    </row>
    <row r="17" spans="1:25" x14ac:dyDescent="0.2">
      <c r="A17" s="136" t="s">
        <v>49</v>
      </c>
      <c r="B17" s="137" t="s">
        <v>50</v>
      </c>
      <c r="C17" s="138">
        <v>7714.22</v>
      </c>
      <c r="D17" s="138">
        <v>146.57</v>
      </c>
      <c r="E17" s="138">
        <v>0</v>
      </c>
      <c r="F17" s="138">
        <v>146.57</v>
      </c>
      <c r="G17" s="139">
        <v>0</v>
      </c>
      <c r="Y17" s="32">
        <f t="shared" si="0"/>
        <v>146.57</v>
      </c>
    </row>
    <row r="18" spans="1:25" x14ac:dyDescent="0.2">
      <c r="A18" s="136" t="s">
        <v>51</v>
      </c>
      <c r="B18" s="137" t="s">
        <v>52</v>
      </c>
      <c r="C18" s="138">
        <v>12696.81</v>
      </c>
      <c r="D18" s="138">
        <v>241.24</v>
      </c>
      <c r="E18" s="138">
        <v>0</v>
      </c>
      <c r="F18" s="138">
        <v>241.24</v>
      </c>
      <c r="G18" s="139">
        <v>0</v>
      </c>
      <c r="Y18" s="32">
        <f t="shared" si="0"/>
        <v>241.24</v>
      </c>
    </row>
    <row r="19" spans="1:25" x14ac:dyDescent="0.2">
      <c r="A19" s="136" t="s">
        <v>53</v>
      </c>
      <c r="B19" s="137" t="s">
        <v>54</v>
      </c>
      <c r="C19" s="138">
        <v>26550.34</v>
      </c>
      <c r="D19" s="138">
        <v>504.46</v>
      </c>
      <c r="E19" s="138">
        <v>0</v>
      </c>
      <c r="F19" s="138">
        <v>504.46</v>
      </c>
      <c r="G19" s="139">
        <v>0</v>
      </c>
      <c r="Y19" s="32">
        <f t="shared" si="0"/>
        <v>504.46</v>
      </c>
    </row>
    <row r="20" spans="1:25" x14ac:dyDescent="0.2">
      <c r="A20" s="136" t="s">
        <v>55</v>
      </c>
      <c r="B20" s="137" t="s">
        <v>56</v>
      </c>
      <c r="C20" s="138">
        <v>69264.61</v>
      </c>
      <c r="D20" s="138">
        <v>1316.03</v>
      </c>
      <c r="E20" s="138">
        <v>0</v>
      </c>
      <c r="F20" s="138">
        <v>1316.03</v>
      </c>
      <c r="G20" s="139">
        <v>0</v>
      </c>
      <c r="Y20" s="32">
        <f t="shared" si="0"/>
        <v>1316.03</v>
      </c>
    </row>
    <row r="21" spans="1:25" x14ac:dyDescent="0.2">
      <c r="A21" s="136" t="s">
        <v>57</v>
      </c>
      <c r="B21" s="137" t="s">
        <v>58</v>
      </c>
      <c r="C21" s="138">
        <v>149096.29</v>
      </c>
      <c r="D21" s="138">
        <v>2832.83</v>
      </c>
      <c r="E21" s="138">
        <v>0</v>
      </c>
      <c r="F21" s="138">
        <v>2832.83</v>
      </c>
      <c r="G21" s="139">
        <v>0</v>
      </c>
      <c r="Y21" s="32">
        <f t="shared" si="0"/>
        <v>2832.83</v>
      </c>
    </row>
    <row r="22" spans="1:25" x14ac:dyDescent="0.2">
      <c r="A22" s="136" t="s">
        <v>59</v>
      </c>
      <c r="B22" s="137" t="s">
        <v>60</v>
      </c>
      <c r="C22" s="138">
        <v>44708.53</v>
      </c>
      <c r="D22" s="138">
        <v>849.46</v>
      </c>
      <c r="E22" s="138">
        <v>0</v>
      </c>
      <c r="F22" s="138">
        <v>849.46</v>
      </c>
      <c r="G22" s="139">
        <v>0</v>
      </c>
      <c r="Y22" s="32">
        <f t="shared" si="0"/>
        <v>849.46</v>
      </c>
    </row>
    <row r="23" spans="1:25" x14ac:dyDescent="0.2">
      <c r="A23" s="136" t="s">
        <v>61</v>
      </c>
      <c r="B23" s="137" t="s">
        <v>62</v>
      </c>
      <c r="C23" s="138">
        <v>26456.87</v>
      </c>
      <c r="D23" s="138">
        <v>502.68</v>
      </c>
      <c r="E23" s="138">
        <v>0</v>
      </c>
      <c r="F23" s="138">
        <v>502.68</v>
      </c>
      <c r="G23" s="139">
        <v>0</v>
      </c>
      <c r="Y23" s="32">
        <f t="shared" si="0"/>
        <v>502.68</v>
      </c>
    </row>
    <row r="24" spans="1:25" x14ac:dyDescent="0.2">
      <c r="A24" s="136" t="s">
        <v>63</v>
      </c>
      <c r="B24" s="137" t="s">
        <v>64</v>
      </c>
      <c r="C24" s="138">
        <v>33169.61</v>
      </c>
      <c r="D24" s="138">
        <v>630.22</v>
      </c>
      <c r="E24" s="138">
        <v>0</v>
      </c>
      <c r="F24" s="138">
        <v>630.22</v>
      </c>
      <c r="G24" s="139">
        <v>0</v>
      </c>
      <c r="Y24" s="32">
        <f t="shared" si="0"/>
        <v>630.22</v>
      </c>
    </row>
    <row r="25" spans="1:25" x14ac:dyDescent="0.2">
      <c r="A25" s="136" t="s">
        <v>65</v>
      </c>
      <c r="B25" s="137" t="s">
        <v>66</v>
      </c>
      <c r="C25" s="138">
        <v>9540.25</v>
      </c>
      <c r="D25" s="138">
        <v>181.27</v>
      </c>
      <c r="E25" s="138">
        <v>0</v>
      </c>
      <c r="F25" s="138">
        <v>181.27</v>
      </c>
      <c r="G25" s="139">
        <v>0</v>
      </c>
      <c r="Y25" s="32">
        <f t="shared" si="0"/>
        <v>181.27</v>
      </c>
    </row>
    <row r="26" spans="1:25" x14ac:dyDescent="0.2">
      <c r="A26" s="136" t="s">
        <v>67</v>
      </c>
      <c r="B26" s="137" t="s">
        <v>68</v>
      </c>
      <c r="C26" s="138">
        <v>16248.16</v>
      </c>
      <c r="D26" s="138">
        <v>308.72000000000003</v>
      </c>
      <c r="E26" s="138">
        <v>0</v>
      </c>
      <c r="F26" s="138">
        <v>308.72000000000003</v>
      </c>
      <c r="G26" s="139">
        <v>0</v>
      </c>
      <c r="Y26" s="32">
        <f t="shared" si="0"/>
        <v>308.72000000000003</v>
      </c>
    </row>
    <row r="27" spans="1:25" x14ac:dyDescent="0.2">
      <c r="A27" s="136" t="s">
        <v>69</v>
      </c>
      <c r="B27" s="137" t="s">
        <v>70</v>
      </c>
      <c r="C27" s="138">
        <v>12989.46</v>
      </c>
      <c r="D27" s="138">
        <v>246.8</v>
      </c>
      <c r="E27" s="138">
        <v>0</v>
      </c>
      <c r="F27" s="138">
        <v>246.8</v>
      </c>
      <c r="G27" s="139">
        <v>0</v>
      </c>
      <c r="Y27" s="32">
        <f t="shared" si="0"/>
        <v>246.8</v>
      </c>
    </row>
    <row r="28" spans="1:25" x14ac:dyDescent="0.2">
      <c r="A28" s="136" t="s">
        <v>71</v>
      </c>
      <c r="B28" s="137" t="s">
        <v>72</v>
      </c>
      <c r="C28" s="138">
        <v>14682.95</v>
      </c>
      <c r="D28" s="138">
        <v>278.98</v>
      </c>
      <c r="E28" s="138">
        <v>0</v>
      </c>
      <c r="F28" s="138">
        <v>278.98</v>
      </c>
      <c r="G28" s="139">
        <v>0</v>
      </c>
      <c r="Y28" s="32">
        <f t="shared" si="0"/>
        <v>278.98</v>
      </c>
    </row>
    <row r="29" spans="1:25" x14ac:dyDescent="0.2">
      <c r="A29" s="136" t="s">
        <v>73</v>
      </c>
      <c r="B29" s="137" t="s">
        <v>74</v>
      </c>
      <c r="C29" s="138">
        <v>27003.919999999998</v>
      </c>
      <c r="D29" s="138">
        <v>513.08000000000004</v>
      </c>
      <c r="E29" s="138">
        <v>0</v>
      </c>
      <c r="F29" s="138">
        <v>513.08000000000004</v>
      </c>
      <c r="G29" s="139">
        <v>0</v>
      </c>
      <c r="Y29" s="32">
        <f t="shared" si="0"/>
        <v>513.08000000000004</v>
      </c>
    </row>
    <row r="30" spans="1:25" x14ac:dyDescent="0.2">
      <c r="A30" s="136" t="s">
        <v>75</v>
      </c>
      <c r="B30" s="137" t="s">
        <v>76</v>
      </c>
      <c r="C30" s="138">
        <v>21442.33</v>
      </c>
      <c r="D30" s="138">
        <v>407.41</v>
      </c>
      <c r="E30" s="138">
        <v>0</v>
      </c>
      <c r="F30" s="138">
        <v>407.41</v>
      </c>
      <c r="G30" s="139">
        <v>0</v>
      </c>
      <c r="Y30" s="32">
        <f t="shared" si="0"/>
        <v>407.41</v>
      </c>
    </row>
    <row r="31" spans="1:25" x14ac:dyDescent="0.2">
      <c r="A31" s="136" t="s">
        <v>77</v>
      </c>
      <c r="B31" s="137" t="s">
        <v>78</v>
      </c>
      <c r="C31" s="138">
        <v>31315.49</v>
      </c>
      <c r="D31" s="138">
        <v>595</v>
      </c>
      <c r="E31" s="138">
        <v>0</v>
      </c>
      <c r="F31" s="138">
        <v>595</v>
      </c>
      <c r="G31" s="139">
        <v>0</v>
      </c>
      <c r="Y31" s="32">
        <f t="shared" si="0"/>
        <v>595</v>
      </c>
    </row>
    <row r="32" spans="1:25" x14ac:dyDescent="0.2">
      <c r="A32" s="136" t="s">
        <v>79</v>
      </c>
      <c r="B32" s="137" t="s">
        <v>80</v>
      </c>
      <c r="C32" s="138">
        <v>11750.34</v>
      </c>
      <c r="D32" s="138">
        <v>223.26</v>
      </c>
      <c r="E32" s="138">
        <v>0</v>
      </c>
      <c r="F32" s="138">
        <v>223.26</v>
      </c>
      <c r="G32" s="139">
        <v>0</v>
      </c>
      <c r="Y32" s="32">
        <f t="shared" si="0"/>
        <v>223.26</v>
      </c>
    </row>
    <row r="33" spans="1:25" x14ac:dyDescent="0.2">
      <c r="A33" s="136" t="s">
        <v>81</v>
      </c>
      <c r="B33" s="137" t="s">
        <v>82</v>
      </c>
      <c r="C33" s="138">
        <v>14202.39</v>
      </c>
      <c r="D33" s="138">
        <v>269.85000000000002</v>
      </c>
      <c r="E33" s="138">
        <v>0</v>
      </c>
      <c r="F33" s="138">
        <v>269.85000000000002</v>
      </c>
      <c r="G33" s="139">
        <v>0</v>
      </c>
      <c r="Y33" s="32">
        <f t="shared" si="0"/>
        <v>269.85000000000002</v>
      </c>
    </row>
    <row r="34" spans="1:25" x14ac:dyDescent="0.2">
      <c r="A34" s="136" t="s">
        <v>83</v>
      </c>
      <c r="B34" s="137" t="s">
        <v>84</v>
      </c>
      <c r="C34" s="138">
        <v>8059.81</v>
      </c>
      <c r="D34" s="138">
        <v>153.13999999999999</v>
      </c>
      <c r="E34" s="138">
        <v>0</v>
      </c>
      <c r="F34" s="138">
        <v>153.13999999999999</v>
      </c>
      <c r="G34" s="139">
        <v>0</v>
      </c>
      <c r="Y34" s="32">
        <f t="shared" si="0"/>
        <v>153.13999999999999</v>
      </c>
    </row>
    <row r="35" spans="1:25" x14ac:dyDescent="0.2">
      <c r="A35" s="136" t="s">
        <v>85</v>
      </c>
      <c r="B35" s="137" t="s">
        <v>86</v>
      </c>
      <c r="C35" s="138">
        <v>12512.11</v>
      </c>
      <c r="D35" s="138">
        <v>237.73</v>
      </c>
      <c r="E35" s="138">
        <v>0</v>
      </c>
      <c r="F35" s="138">
        <v>237.73</v>
      </c>
      <c r="G35" s="139">
        <v>0</v>
      </c>
      <c r="Y35" s="32">
        <f t="shared" si="0"/>
        <v>237.73</v>
      </c>
    </row>
    <row r="36" spans="1:25" x14ac:dyDescent="0.2">
      <c r="A36" s="136" t="s">
        <v>87</v>
      </c>
      <c r="B36" s="137" t="s">
        <v>88</v>
      </c>
      <c r="C36" s="138">
        <v>55229.4</v>
      </c>
      <c r="D36" s="138">
        <v>1049.3599999999999</v>
      </c>
      <c r="E36" s="138">
        <v>0</v>
      </c>
      <c r="F36" s="138">
        <v>1049.3599999999999</v>
      </c>
      <c r="G36" s="139">
        <v>0</v>
      </c>
      <c r="Y36" s="32">
        <f t="shared" si="0"/>
        <v>1049.3599999999999</v>
      </c>
    </row>
    <row r="37" spans="1:25" x14ac:dyDescent="0.2">
      <c r="A37" s="136" t="s">
        <v>89</v>
      </c>
      <c r="B37" s="137" t="s">
        <v>90</v>
      </c>
      <c r="C37" s="138">
        <v>76746.38</v>
      </c>
      <c r="D37" s="138">
        <v>1458.18</v>
      </c>
      <c r="E37" s="138">
        <v>0</v>
      </c>
      <c r="F37" s="138">
        <v>1458.18</v>
      </c>
      <c r="G37" s="139">
        <v>0</v>
      </c>
      <c r="Y37" s="32">
        <f t="shared" si="0"/>
        <v>1458.18</v>
      </c>
    </row>
    <row r="38" spans="1:25" x14ac:dyDescent="0.2">
      <c r="A38" s="136" t="s">
        <v>91</v>
      </c>
      <c r="B38" s="137" t="s">
        <v>92</v>
      </c>
      <c r="C38" s="138">
        <v>10235.26</v>
      </c>
      <c r="D38" s="138">
        <v>194.47</v>
      </c>
      <c r="E38" s="138">
        <v>0</v>
      </c>
      <c r="F38" s="138">
        <v>194.47</v>
      </c>
      <c r="G38" s="139">
        <v>0</v>
      </c>
      <c r="Y38" s="32">
        <f t="shared" si="0"/>
        <v>194.47</v>
      </c>
    </row>
    <row r="39" spans="1:25" x14ac:dyDescent="0.2">
      <c r="A39" s="136" t="s">
        <v>93</v>
      </c>
      <c r="B39" s="137" t="s">
        <v>94</v>
      </c>
      <c r="C39" s="138">
        <v>9850.7099999999991</v>
      </c>
      <c r="D39" s="138">
        <v>187.16</v>
      </c>
      <c r="E39" s="138">
        <v>0</v>
      </c>
      <c r="F39" s="138">
        <v>187.16</v>
      </c>
      <c r="G39" s="139">
        <v>0</v>
      </c>
      <c r="Y39" s="32">
        <f t="shared" si="0"/>
        <v>187.16</v>
      </c>
    </row>
    <row r="40" spans="1:25" x14ac:dyDescent="0.2">
      <c r="A40" s="136" t="s">
        <v>95</v>
      </c>
      <c r="B40" s="137" t="s">
        <v>96</v>
      </c>
      <c r="C40" s="138">
        <v>6024.72</v>
      </c>
      <c r="D40" s="138">
        <v>114.47</v>
      </c>
      <c r="E40" s="138">
        <v>0</v>
      </c>
      <c r="F40" s="138">
        <v>114.47</v>
      </c>
      <c r="G40" s="139">
        <v>0</v>
      </c>
      <c r="Y40" s="32">
        <f t="shared" si="0"/>
        <v>114.47</v>
      </c>
    </row>
    <row r="41" spans="1:25" x14ac:dyDescent="0.2">
      <c r="A41" s="136" t="s">
        <v>97</v>
      </c>
      <c r="B41" s="137" t="s">
        <v>98</v>
      </c>
      <c r="C41" s="138">
        <v>107065.97</v>
      </c>
      <c r="D41" s="138">
        <v>2034.25</v>
      </c>
      <c r="E41" s="138">
        <v>0</v>
      </c>
      <c r="F41" s="138">
        <v>2034.25</v>
      </c>
      <c r="G41" s="139">
        <v>0</v>
      </c>
      <c r="Y41" s="32">
        <f t="shared" si="0"/>
        <v>2034.25</v>
      </c>
    </row>
    <row r="42" spans="1:25" x14ac:dyDescent="0.2">
      <c r="A42" s="136" t="s">
        <v>99</v>
      </c>
      <c r="B42" s="137" t="s">
        <v>100</v>
      </c>
      <c r="C42" s="138">
        <v>54384.9</v>
      </c>
      <c r="D42" s="138">
        <v>1033.31</v>
      </c>
      <c r="E42" s="138">
        <v>0</v>
      </c>
      <c r="F42" s="138">
        <v>1033.31</v>
      </c>
      <c r="G42" s="139">
        <v>0</v>
      </c>
      <c r="Y42" s="32">
        <f t="shared" si="0"/>
        <v>1033.31</v>
      </c>
    </row>
    <row r="43" spans="1:25" x14ac:dyDescent="0.2">
      <c r="A43" s="136" t="s">
        <v>101</v>
      </c>
      <c r="B43" s="137" t="s">
        <v>102</v>
      </c>
      <c r="C43" s="138">
        <v>8222.7000000000007</v>
      </c>
      <c r="D43" s="138">
        <v>156.22999999999999</v>
      </c>
      <c r="E43" s="138">
        <v>0</v>
      </c>
      <c r="F43" s="138">
        <v>156.22999999999999</v>
      </c>
      <c r="G43" s="139">
        <v>0</v>
      </c>
      <c r="Y43" s="32">
        <f t="shared" si="0"/>
        <v>156.22999999999999</v>
      </c>
    </row>
    <row r="44" spans="1:25" x14ac:dyDescent="0.2">
      <c r="A44" s="136" t="s">
        <v>103</v>
      </c>
      <c r="B44" s="137" t="s">
        <v>104</v>
      </c>
      <c r="C44" s="138">
        <v>11317.99</v>
      </c>
      <c r="D44" s="138">
        <v>215.04</v>
      </c>
      <c r="E44" s="138">
        <v>0</v>
      </c>
      <c r="F44" s="138">
        <v>215.04</v>
      </c>
      <c r="G44" s="139">
        <v>0</v>
      </c>
      <c r="Y44" s="32">
        <f t="shared" si="0"/>
        <v>215.04</v>
      </c>
    </row>
    <row r="45" spans="1:25" x14ac:dyDescent="0.2">
      <c r="A45" s="136" t="s">
        <v>105</v>
      </c>
      <c r="B45" s="137" t="s">
        <v>106</v>
      </c>
      <c r="C45" s="138">
        <v>62416.31</v>
      </c>
      <c r="D45" s="138">
        <v>1185.9100000000001</v>
      </c>
      <c r="E45" s="138">
        <v>0</v>
      </c>
      <c r="F45" s="138">
        <v>1185.9100000000001</v>
      </c>
      <c r="G45" s="139">
        <v>0</v>
      </c>
      <c r="Y45" s="32">
        <f t="shared" si="0"/>
        <v>1185.9100000000001</v>
      </c>
    </row>
    <row r="46" spans="1:25" x14ac:dyDescent="0.2">
      <c r="A46" s="136" t="s">
        <v>107</v>
      </c>
      <c r="B46" s="137" t="s">
        <v>108</v>
      </c>
      <c r="C46" s="138">
        <v>23047.34</v>
      </c>
      <c r="D46" s="138">
        <v>437.9</v>
      </c>
      <c r="E46" s="138">
        <v>0</v>
      </c>
      <c r="F46" s="138">
        <v>437.9</v>
      </c>
      <c r="G46" s="139">
        <v>0</v>
      </c>
      <c r="Y46" s="32">
        <f t="shared" si="0"/>
        <v>437.9</v>
      </c>
    </row>
    <row r="47" spans="1:25" x14ac:dyDescent="0.2">
      <c r="A47" s="136" t="s">
        <v>109</v>
      </c>
      <c r="B47" s="137" t="s">
        <v>110</v>
      </c>
      <c r="C47" s="138">
        <v>36156.42</v>
      </c>
      <c r="D47" s="138">
        <v>686.97</v>
      </c>
      <c r="E47" s="138">
        <v>0</v>
      </c>
      <c r="F47" s="138">
        <v>686.97</v>
      </c>
      <c r="G47" s="139">
        <v>0</v>
      </c>
      <c r="Y47" s="32">
        <f t="shared" si="0"/>
        <v>686.97</v>
      </c>
    </row>
    <row r="48" spans="1:25" x14ac:dyDescent="0.2">
      <c r="A48" s="136" t="s">
        <v>111</v>
      </c>
      <c r="B48" s="137" t="s">
        <v>112</v>
      </c>
      <c r="C48" s="138">
        <v>2130.16</v>
      </c>
      <c r="D48" s="138">
        <v>40.47</v>
      </c>
      <c r="E48" s="138">
        <v>0</v>
      </c>
      <c r="F48" s="138">
        <v>40.47</v>
      </c>
      <c r="G48" s="139">
        <v>0</v>
      </c>
      <c r="Y48" s="32">
        <f t="shared" si="0"/>
        <v>40.47</v>
      </c>
    </row>
    <row r="49" spans="1:25" x14ac:dyDescent="0.2">
      <c r="A49" s="136" t="s">
        <v>113</v>
      </c>
      <c r="B49" s="137" t="s">
        <v>114</v>
      </c>
      <c r="C49" s="138">
        <v>321969.93</v>
      </c>
      <c r="D49" s="138">
        <v>6117.43</v>
      </c>
      <c r="E49" s="138">
        <v>0</v>
      </c>
      <c r="F49" s="138">
        <v>6117.43</v>
      </c>
      <c r="G49" s="139">
        <v>0</v>
      </c>
      <c r="Y49" s="32">
        <f t="shared" si="0"/>
        <v>6117.43</v>
      </c>
    </row>
    <row r="50" spans="1:25" x14ac:dyDescent="0.2">
      <c r="A50" s="136" t="s">
        <v>115</v>
      </c>
      <c r="B50" s="137" t="s">
        <v>116</v>
      </c>
      <c r="C50" s="138">
        <v>4926.62</v>
      </c>
      <c r="D50" s="138">
        <v>93.61</v>
      </c>
      <c r="E50" s="138">
        <v>0</v>
      </c>
      <c r="F50" s="138">
        <v>93.61</v>
      </c>
      <c r="G50" s="139">
        <v>0</v>
      </c>
      <c r="Y50" s="32">
        <f t="shared" si="0"/>
        <v>93.61</v>
      </c>
    </row>
    <row r="51" spans="1:25" x14ac:dyDescent="0.2">
      <c r="A51" s="136" t="s">
        <v>117</v>
      </c>
      <c r="B51" s="137" t="s">
        <v>118</v>
      </c>
      <c r="C51" s="138">
        <v>20485.66</v>
      </c>
      <c r="D51" s="138">
        <v>389.23</v>
      </c>
      <c r="E51" s="138">
        <v>0</v>
      </c>
      <c r="F51" s="138">
        <v>389.23</v>
      </c>
      <c r="G51" s="139">
        <v>0</v>
      </c>
      <c r="Y51" s="32">
        <f t="shared" si="0"/>
        <v>389.23</v>
      </c>
    </row>
    <row r="52" spans="1:25" x14ac:dyDescent="0.2">
      <c r="A52" s="136" t="s">
        <v>119</v>
      </c>
      <c r="B52" s="137" t="s">
        <v>120</v>
      </c>
      <c r="C52" s="138">
        <v>14643.26</v>
      </c>
      <c r="D52" s="138">
        <v>278.22000000000003</v>
      </c>
      <c r="E52" s="138">
        <v>0</v>
      </c>
      <c r="F52" s="138">
        <v>278.22000000000003</v>
      </c>
      <c r="G52" s="139">
        <v>0</v>
      </c>
      <c r="Y52" s="32">
        <f t="shared" si="0"/>
        <v>278.22000000000003</v>
      </c>
    </row>
    <row r="53" spans="1:25" x14ac:dyDescent="0.2">
      <c r="A53" s="136" t="s">
        <v>121</v>
      </c>
      <c r="B53" s="137" t="s">
        <v>122</v>
      </c>
      <c r="C53" s="138">
        <v>19503.060000000001</v>
      </c>
      <c r="D53" s="138">
        <v>370.56</v>
      </c>
      <c r="E53" s="138">
        <v>0</v>
      </c>
      <c r="F53" s="138">
        <v>370.56</v>
      </c>
      <c r="G53" s="139">
        <v>0</v>
      </c>
      <c r="Y53" s="32">
        <f t="shared" si="0"/>
        <v>370.56</v>
      </c>
    </row>
    <row r="54" spans="1:25" x14ac:dyDescent="0.2">
      <c r="A54" s="136" t="s">
        <v>123</v>
      </c>
      <c r="B54" s="137" t="s">
        <v>124</v>
      </c>
      <c r="C54" s="138">
        <v>37185.68</v>
      </c>
      <c r="D54" s="138">
        <v>706.53</v>
      </c>
      <c r="E54" s="138">
        <v>0</v>
      </c>
      <c r="F54" s="138">
        <v>706.53</v>
      </c>
      <c r="G54" s="139">
        <v>0</v>
      </c>
      <c r="Y54" s="32">
        <f t="shared" si="0"/>
        <v>706.53</v>
      </c>
    </row>
    <row r="55" spans="1:25" x14ac:dyDescent="0.2">
      <c r="A55" s="136" t="s">
        <v>125</v>
      </c>
      <c r="B55" s="137" t="s">
        <v>126</v>
      </c>
      <c r="C55" s="138">
        <v>39351.08</v>
      </c>
      <c r="D55" s="138">
        <v>747.67</v>
      </c>
      <c r="E55" s="138">
        <v>0</v>
      </c>
      <c r="F55" s="138">
        <v>747.67</v>
      </c>
      <c r="G55" s="139">
        <v>0</v>
      </c>
      <c r="Y55" s="32">
        <f t="shared" si="0"/>
        <v>747.67</v>
      </c>
    </row>
    <row r="56" spans="1:25" x14ac:dyDescent="0.2">
      <c r="A56" s="136" t="s">
        <v>127</v>
      </c>
      <c r="B56" s="137" t="s">
        <v>128</v>
      </c>
      <c r="C56" s="138">
        <v>19070.830000000002</v>
      </c>
      <c r="D56" s="138">
        <v>362.35</v>
      </c>
      <c r="E56" s="138">
        <v>0</v>
      </c>
      <c r="F56" s="138">
        <v>362.35</v>
      </c>
      <c r="G56" s="139">
        <v>0</v>
      </c>
      <c r="Y56" s="32">
        <f t="shared" si="0"/>
        <v>362.35</v>
      </c>
    </row>
    <row r="57" spans="1:25" x14ac:dyDescent="0.2">
      <c r="A57" s="136" t="s">
        <v>129</v>
      </c>
      <c r="B57" s="137" t="s">
        <v>130</v>
      </c>
      <c r="C57" s="138">
        <v>33367.89</v>
      </c>
      <c r="D57" s="138">
        <v>633.99</v>
      </c>
      <c r="E57" s="138">
        <v>0</v>
      </c>
      <c r="F57" s="138">
        <v>633.99</v>
      </c>
      <c r="G57" s="139">
        <v>0</v>
      </c>
      <c r="Y57" s="32">
        <f t="shared" si="0"/>
        <v>633.99</v>
      </c>
    </row>
    <row r="58" spans="1:25" x14ac:dyDescent="0.2">
      <c r="A58" s="136" t="s">
        <v>131</v>
      </c>
      <c r="B58" s="137" t="s">
        <v>132</v>
      </c>
      <c r="C58" s="138">
        <v>14724.65</v>
      </c>
      <c r="D58" s="138">
        <v>279.77</v>
      </c>
      <c r="E58" s="138">
        <v>0</v>
      </c>
      <c r="F58" s="138">
        <v>279.77</v>
      </c>
      <c r="G58" s="139">
        <v>0</v>
      </c>
      <c r="Y58" s="32">
        <f t="shared" si="0"/>
        <v>279.77</v>
      </c>
    </row>
    <row r="59" spans="1:25" x14ac:dyDescent="0.2">
      <c r="A59" s="136" t="s">
        <v>133</v>
      </c>
      <c r="B59" s="137" t="s">
        <v>134</v>
      </c>
      <c r="C59" s="138">
        <v>11543.38</v>
      </c>
      <c r="D59" s="138">
        <v>219.33</v>
      </c>
      <c r="E59" s="138">
        <v>0</v>
      </c>
      <c r="F59" s="138">
        <v>219.33</v>
      </c>
      <c r="G59" s="139">
        <v>0</v>
      </c>
      <c r="Y59" s="32">
        <f t="shared" si="0"/>
        <v>219.33</v>
      </c>
    </row>
    <row r="60" spans="1:25" x14ac:dyDescent="0.2">
      <c r="A60" s="136" t="s">
        <v>135</v>
      </c>
      <c r="B60" s="137" t="s">
        <v>136</v>
      </c>
      <c r="C60" s="138">
        <v>22051.5</v>
      </c>
      <c r="D60" s="138">
        <v>418.98</v>
      </c>
      <c r="E60" s="138">
        <v>0</v>
      </c>
      <c r="F60" s="138">
        <v>418.98</v>
      </c>
      <c r="G60" s="139">
        <v>0</v>
      </c>
      <c r="Y60" s="32">
        <f t="shared" si="0"/>
        <v>418.98</v>
      </c>
    </row>
    <row r="61" spans="1:25" x14ac:dyDescent="0.2">
      <c r="A61" s="136" t="s">
        <v>137</v>
      </c>
      <c r="B61" s="137" t="s">
        <v>138</v>
      </c>
      <c r="C61" s="138">
        <v>52561.83</v>
      </c>
      <c r="D61" s="138">
        <v>998.68</v>
      </c>
      <c r="E61" s="138">
        <v>0</v>
      </c>
      <c r="F61" s="138">
        <v>998.68</v>
      </c>
      <c r="G61" s="139">
        <v>0</v>
      </c>
      <c r="Y61" s="32">
        <f t="shared" si="0"/>
        <v>998.68</v>
      </c>
    </row>
    <row r="62" spans="1:25" x14ac:dyDescent="0.2">
      <c r="A62" s="136" t="s">
        <v>139</v>
      </c>
      <c r="B62" s="137" t="s">
        <v>140</v>
      </c>
      <c r="C62" s="138">
        <v>2028.98</v>
      </c>
      <c r="D62" s="138">
        <v>38.549999999999997</v>
      </c>
      <c r="E62" s="138">
        <v>0</v>
      </c>
      <c r="F62" s="138">
        <v>38.549999999999997</v>
      </c>
      <c r="G62" s="139">
        <v>0</v>
      </c>
      <c r="Y62" s="32">
        <f t="shared" si="0"/>
        <v>38.549999999999997</v>
      </c>
    </row>
    <row r="63" spans="1:25" x14ac:dyDescent="0.2">
      <c r="A63" s="136" t="s">
        <v>141</v>
      </c>
      <c r="B63" s="137" t="s">
        <v>142</v>
      </c>
      <c r="C63" s="138">
        <v>19389.5</v>
      </c>
      <c r="D63" s="138">
        <v>368.4</v>
      </c>
      <c r="E63" s="138">
        <v>0</v>
      </c>
      <c r="F63" s="138">
        <v>368.4</v>
      </c>
      <c r="G63" s="139">
        <v>0</v>
      </c>
      <c r="Y63" s="32">
        <f t="shared" si="0"/>
        <v>368.4</v>
      </c>
    </row>
    <row r="64" spans="1:25" x14ac:dyDescent="0.2">
      <c r="A64" s="136" t="s">
        <v>143</v>
      </c>
      <c r="B64" s="137" t="s">
        <v>144</v>
      </c>
      <c r="C64" s="138">
        <v>9289.51</v>
      </c>
      <c r="D64" s="138">
        <v>176.5</v>
      </c>
      <c r="E64" s="138">
        <v>0</v>
      </c>
      <c r="F64" s="138">
        <v>176.5</v>
      </c>
      <c r="G64" s="139">
        <v>0</v>
      </c>
      <c r="Y64" s="32">
        <f t="shared" si="0"/>
        <v>176.5</v>
      </c>
    </row>
    <row r="65" spans="1:25" x14ac:dyDescent="0.2">
      <c r="A65" s="136" t="s">
        <v>145</v>
      </c>
      <c r="B65" s="137" t="s">
        <v>146</v>
      </c>
      <c r="C65" s="138">
        <v>37443.949999999997</v>
      </c>
      <c r="D65" s="138">
        <v>711.44</v>
      </c>
      <c r="E65" s="138">
        <v>0</v>
      </c>
      <c r="F65" s="138">
        <v>711.44</v>
      </c>
      <c r="G65" s="139">
        <v>0</v>
      </c>
      <c r="Y65" s="32">
        <f t="shared" si="0"/>
        <v>711.44</v>
      </c>
    </row>
    <row r="66" spans="1:25" x14ac:dyDescent="0.2">
      <c r="A66" s="136" t="s">
        <v>147</v>
      </c>
      <c r="B66" s="137" t="s">
        <v>148</v>
      </c>
      <c r="C66" s="138">
        <v>5948.26</v>
      </c>
      <c r="D66" s="138">
        <v>113.02</v>
      </c>
      <c r="E66" s="138">
        <v>0</v>
      </c>
      <c r="F66" s="138">
        <v>113.02</v>
      </c>
      <c r="G66" s="139">
        <v>0</v>
      </c>
      <c r="Y66" s="32">
        <f t="shared" si="0"/>
        <v>113.02</v>
      </c>
    </row>
    <row r="67" spans="1:25" x14ac:dyDescent="0.2">
      <c r="A67" s="136" t="s">
        <v>149</v>
      </c>
      <c r="B67" s="137" t="s">
        <v>150</v>
      </c>
      <c r="C67" s="138">
        <v>64098.64</v>
      </c>
      <c r="D67" s="138">
        <v>1217.8800000000001</v>
      </c>
      <c r="E67" s="138">
        <v>0</v>
      </c>
      <c r="F67" s="138">
        <v>1217.8800000000001</v>
      </c>
      <c r="G67" s="139">
        <v>0</v>
      </c>
      <c r="Y67" s="32">
        <f t="shared" si="0"/>
        <v>1217.8800000000001</v>
      </c>
    </row>
    <row r="68" spans="1:25" x14ac:dyDescent="0.2">
      <c r="A68" s="136" t="s">
        <v>151</v>
      </c>
      <c r="B68" s="137" t="s">
        <v>152</v>
      </c>
      <c r="C68" s="138">
        <v>24273.27</v>
      </c>
      <c r="D68" s="138">
        <v>461.19</v>
      </c>
      <c r="E68" s="138">
        <v>0</v>
      </c>
      <c r="F68" s="138">
        <v>461.19</v>
      </c>
      <c r="G68" s="139">
        <v>0</v>
      </c>
      <c r="Y68" s="32">
        <f t="shared" si="0"/>
        <v>461.19</v>
      </c>
    </row>
    <row r="69" spans="1:25" x14ac:dyDescent="0.2">
      <c r="A69" s="136" t="s">
        <v>153</v>
      </c>
      <c r="B69" s="137" t="s">
        <v>154</v>
      </c>
      <c r="C69" s="138">
        <v>34721.32</v>
      </c>
      <c r="D69" s="138">
        <v>659.71</v>
      </c>
      <c r="E69" s="138">
        <v>0</v>
      </c>
      <c r="F69" s="138">
        <v>659.71</v>
      </c>
      <c r="G69" s="139">
        <v>0</v>
      </c>
      <c r="Y69" s="32">
        <f t="shared" si="0"/>
        <v>659.71</v>
      </c>
    </row>
    <row r="70" spans="1:25" x14ac:dyDescent="0.2">
      <c r="A70" s="136" t="s">
        <v>155</v>
      </c>
      <c r="B70" s="137" t="s">
        <v>156</v>
      </c>
      <c r="C70" s="138">
        <v>7693.75</v>
      </c>
      <c r="D70" s="138">
        <v>146.18</v>
      </c>
      <c r="E70" s="138">
        <v>0</v>
      </c>
      <c r="F70" s="138">
        <v>146.18</v>
      </c>
      <c r="G70" s="139">
        <v>0</v>
      </c>
      <c r="Y70" s="32">
        <f t="shared" si="0"/>
        <v>146.18</v>
      </c>
    </row>
    <row r="71" spans="1:25" x14ac:dyDescent="0.2">
      <c r="A71" s="136" t="s">
        <v>157</v>
      </c>
      <c r="B71" s="137" t="s">
        <v>158</v>
      </c>
      <c r="C71" s="138">
        <v>17707.3</v>
      </c>
      <c r="D71" s="138">
        <v>336.44</v>
      </c>
      <c r="E71" s="138">
        <v>0</v>
      </c>
      <c r="F71" s="138">
        <v>336.44</v>
      </c>
      <c r="G71" s="139">
        <v>0</v>
      </c>
      <c r="Y71" s="32">
        <f t="shared" si="0"/>
        <v>336.44</v>
      </c>
    </row>
    <row r="72" spans="1:25" x14ac:dyDescent="0.2">
      <c r="A72" s="136" t="s">
        <v>159</v>
      </c>
      <c r="B72" s="137" t="s">
        <v>160</v>
      </c>
      <c r="C72" s="138">
        <v>18792.7</v>
      </c>
      <c r="D72" s="138">
        <v>357.06</v>
      </c>
      <c r="E72" s="138">
        <v>0</v>
      </c>
      <c r="F72" s="138">
        <v>357.06</v>
      </c>
      <c r="G72" s="139">
        <v>0</v>
      </c>
      <c r="Y72" s="32">
        <f t="shared" si="0"/>
        <v>357.06</v>
      </c>
    </row>
    <row r="73" spans="1:25" x14ac:dyDescent="0.2">
      <c r="A73" s="136" t="s">
        <v>161</v>
      </c>
      <c r="B73" s="137" t="s">
        <v>162</v>
      </c>
      <c r="C73" s="138">
        <v>22223.21</v>
      </c>
      <c r="D73" s="138">
        <v>422.24</v>
      </c>
      <c r="E73" s="138">
        <v>0</v>
      </c>
      <c r="F73" s="138">
        <v>422.24</v>
      </c>
      <c r="G73" s="139">
        <v>0</v>
      </c>
      <c r="Y73" s="32">
        <f t="shared" si="0"/>
        <v>422.24</v>
      </c>
    </row>
    <row r="74" spans="1:25" x14ac:dyDescent="0.2">
      <c r="A74" s="136" t="s">
        <v>163</v>
      </c>
      <c r="B74" s="137" t="s">
        <v>164</v>
      </c>
      <c r="C74" s="138">
        <v>12404.64</v>
      </c>
      <c r="D74" s="138">
        <v>235.69</v>
      </c>
      <c r="E74" s="138">
        <v>0</v>
      </c>
      <c r="F74" s="138">
        <v>235.69</v>
      </c>
      <c r="G74" s="139">
        <v>0</v>
      </c>
      <c r="Y74" s="32">
        <f t="shared" si="0"/>
        <v>235.69</v>
      </c>
    </row>
    <row r="75" spans="1:25" x14ac:dyDescent="0.2">
      <c r="A75" s="136" t="s">
        <v>165</v>
      </c>
      <c r="B75" s="137" t="s">
        <v>166</v>
      </c>
      <c r="C75" s="138">
        <v>20716.34</v>
      </c>
      <c r="D75" s="138">
        <v>393.61</v>
      </c>
      <c r="E75" s="138">
        <v>0</v>
      </c>
      <c r="F75" s="138">
        <v>393.61</v>
      </c>
      <c r="G75" s="139">
        <v>0</v>
      </c>
      <c r="Y75" s="32">
        <f t="shared" si="0"/>
        <v>393.61</v>
      </c>
    </row>
    <row r="76" spans="1:25" x14ac:dyDescent="0.2">
      <c r="A76" s="136" t="s">
        <v>167</v>
      </c>
      <c r="B76" s="137" t="s">
        <v>168</v>
      </c>
      <c r="C76" s="138">
        <v>5779.4</v>
      </c>
      <c r="D76" s="138">
        <v>109.81</v>
      </c>
      <c r="E76" s="138">
        <v>0</v>
      </c>
      <c r="F76" s="138">
        <v>109.81</v>
      </c>
      <c r="G76" s="139">
        <v>0</v>
      </c>
      <c r="Y76" s="32">
        <f t="shared" si="0"/>
        <v>109.81</v>
      </c>
    </row>
    <row r="77" spans="1:25" x14ac:dyDescent="0.2">
      <c r="A77" s="136" t="s">
        <v>169</v>
      </c>
      <c r="B77" s="137" t="s">
        <v>170</v>
      </c>
      <c r="C77" s="138">
        <v>6893.82</v>
      </c>
      <c r="D77" s="138">
        <v>130.97999999999999</v>
      </c>
      <c r="E77" s="138">
        <v>0</v>
      </c>
      <c r="F77" s="138">
        <v>130.97999999999999</v>
      </c>
      <c r="G77" s="139">
        <v>0</v>
      </c>
      <c r="Y77" s="32">
        <f t="shared" si="0"/>
        <v>130.97999999999999</v>
      </c>
    </row>
    <row r="78" spans="1:25" x14ac:dyDescent="0.2">
      <c r="A78" s="136" t="s">
        <v>171</v>
      </c>
      <c r="B78" s="137" t="s">
        <v>172</v>
      </c>
      <c r="C78" s="138">
        <v>6118.24</v>
      </c>
      <c r="D78" s="138">
        <v>116.25</v>
      </c>
      <c r="E78" s="138">
        <v>0</v>
      </c>
      <c r="F78" s="138">
        <v>116.25</v>
      </c>
      <c r="G78" s="139">
        <v>0</v>
      </c>
      <c r="Y78" s="32">
        <f t="shared" si="0"/>
        <v>116.25</v>
      </c>
    </row>
    <row r="79" spans="1:25" x14ac:dyDescent="0.2">
      <c r="A79" s="136" t="s">
        <v>173</v>
      </c>
      <c r="B79" s="137" t="s">
        <v>174</v>
      </c>
      <c r="C79" s="138">
        <v>32835.160000000003</v>
      </c>
      <c r="D79" s="138">
        <v>623.87</v>
      </c>
      <c r="E79" s="138">
        <v>0</v>
      </c>
      <c r="F79" s="138">
        <v>623.87</v>
      </c>
      <c r="G79" s="139">
        <v>0</v>
      </c>
      <c r="Y79" s="32">
        <f t="shared" ref="Y79:Y142" si="1">F79+M79+R79+W79</f>
        <v>623.87</v>
      </c>
    </row>
    <row r="80" spans="1:25" x14ac:dyDescent="0.2">
      <c r="A80" s="136" t="s">
        <v>175</v>
      </c>
      <c r="B80" s="137" t="s">
        <v>176</v>
      </c>
      <c r="C80" s="138">
        <v>12719.89</v>
      </c>
      <c r="D80" s="138">
        <v>241.68</v>
      </c>
      <c r="E80" s="138">
        <v>0</v>
      </c>
      <c r="F80" s="138">
        <v>241.68</v>
      </c>
      <c r="G80" s="139">
        <v>0</v>
      </c>
      <c r="Y80" s="32">
        <f t="shared" si="1"/>
        <v>241.68</v>
      </c>
    </row>
    <row r="81" spans="1:25" x14ac:dyDescent="0.2">
      <c r="A81" s="136" t="s">
        <v>177</v>
      </c>
      <c r="B81" s="137" t="s">
        <v>178</v>
      </c>
      <c r="C81" s="138">
        <v>298235.98</v>
      </c>
      <c r="D81" s="138">
        <v>5666.48</v>
      </c>
      <c r="E81" s="138">
        <v>0</v>
      </c>
      <c r="F81" s="138">
        <v>5666.48</v>
      </c>
      <c r="G81" s="139">
        <v>0</v>
      </c>
      <c r="Y81" s="32">
        <f t="shared" si="1"/>
        <v>5666.48</v>
      </c>
    </row>
    <row r="82" spans="1:25" x14ac:dyDescent="0.2">
      <c r="A82" s="136" t="s">
        <v>179</v>
      </c>
      <c r="B82" s="137" t="s">
        <v>180</v>
      </c>
      <c r="C82" s="138">
        <v>23556.1</v>
      </c>
      <c r="D82" s="138">
        <v>447.57</v>
      </c>
      <c r="E82" s="138">
        <v>0</v>
      </c>
      <c r="F82" s="138">
        <v>447.57</v>
      </c>
      <c r="G82" s="139">
        <v>0</v>
      </c>
      <c r="Y82" s="32">
        <f t="shared" si="1"/>
        <v>447.57</v>
      </c>
    </row>
    <row r="83" spans="1:25" x14ac:dyDescent="0.2">
      <c r="A83" s="136" t="s">
        <v>181</v>
      </c>
      <c r="B83" s="137" t="s">
        <v>182</v>
      </c>
      <c r="C83" s="138">
        <v>18896.080000000002</v>
      </c>
      <c r="D83" s="138">
        <v>359.03</v>
      </c>
      <c r="E83" s="138">
        <v>0</v>
      </c>
      <c r="F83" s="138">
        <v>359.03</v>
      </c>
      <c r="G83" s="139">
        <v>0</v>
      </c>
      <c r="Y83" s="32">
        <f t="shared" si="1"/>
        <v>359.03</v>
      </c>
    </row>
    <row r="84" spans="1:25" x14ac:dyDescent="0.2">
      <c r="A84" s="136" t="s">
        <v>183</v>
      </c>
      <c r="B84" s="137" t="s">
        <v>184</v>
      </c>
      <c r="C84" s="138">
        <v>33280.910000000003</v>
      </c>
      <c r="D84" s="138">
        <v>632.34</v>
      </c>
      <c r="E84" s="138">
        <v>0</v>
      </c>
      <c r="F84" s="138">
        <v>632.34</v>
      </c>
      <c r="G84" s="139">
        <v>0</v>
      </c>
      <c r="Y84" s="32">
        <f t="shared" si="1"/>
        <v>632.34</v>
      </c>
    </row>
    <row r="85" spans="1:25" x14ac:dyDescent="0.2">
      <c r="A85" s="136" t="s">
        <v>185</v>
      </c>
      <c r="B85" s="137" t="s">
        <v>186</v>
      </c>
      <c r="C85" s="138">
        <v>47915.63</v>
      </c>
      <c r="D85" s="138">
        <v>910.4</v>
      </c>
      <c r="E85" s="138">
        <v>0</v>
      </c>
      <c r="F85" s="138">
        <v>910.4</v>
      </c>
      <c r="G85" s="139">
        <v>0</v>
      </c>
      <c r="Y85" s="32">
        <f t="shared" si="1"/>
        <v>910.4</v>
      </c>
    </row>
    <row r="86" spans="1:25" x14ac:dyDescent="0.2">
      <c r="A86" s="136" t="s">
        <v>187</v>
      </c>
      <c r="B86" s="137" t="s">
        <v>188</v>
      </c>
      <c r="C86" s="138">
        <v>137777.07999999999</v>
      </c>
      <c r="D86" s="138">
        <v>2617.77</v>
      </c>
      <c r="E86" s="138">
        <v>0</v>
      </c>
      <c r="F86" s="138">
        <v>2617.77</v>
      </c>
      <c r="G86" s="139">
        <v>0</v>
      </c>
      <c r="Y86" s="32">
        <f t="shared" si="1"/>
        <v>2617.77</v>
      </c>
    </row>
    <row r="87" spans="1:25" x14ac:dyDescent="0.2">
      <c r="A87" s="136" t="s">
        <v>189</v>
      </c>
      <c r="B87" s="137" t="s">
        <v>190</v>
      </c>
      <c r="C87" s="138">
        <v>22622.35</v>
      </c>
      <c r="D87" s="138">
        <v>429.83</v>
      </c>
      <c r="E87" s="138">
        <v>0</v>
      </c>
      <c r="F87" s="138">
        <v>429.83</v>
      </c>
      <c r="G87" s="139">
        <v>0</v>
      </c>
      <c r="Y87" s="32">
        <f t="shared" si="1"/>
        <v>429.83</v>
      </c>
    </row>
    <row r="88" spans="1:25" x14ac:dyDescent="0.2">
      <c r="A88" s="136" t="s">
        <v>191</v>
      </c>
      <c r="B88" s="137" t="s">
        <v>192</v>
      </c>
      <c r="C88" s="138">
        <v>8978.52</v>
      </c>
      <c r="D88" s="138">
        <v>170.59</v>
      </c>
      <c r="E88" s="138">
        <v>0</v>
      </c>
      <c r="F88" s="138">
        <v>170.59</v>
      </c>
      <c r="G88" s="139">
        <v>0</v>
      </c>
      <c r="Y88" s="32">
        <f t="shared" si="1"/>
        <v>170.59</v>
      </c>
    </row>
    <row r="89" spans="1:25" x14ac:dyDescent="0.2">
      <c r="A89" s="136" t="s">
        <v>193</v>
      </c>
      <c r="B89" s="137" t="s">
        <v>194</v>
      </c>
      <c r="C89" s="138">
        <v>4765.6499999999996</v>
      </c>
      <c r="D89" s="138">
        <v>90.55</v>
      </c>
      <c r="E89" s="138">
        <v>0</v>
      </c>
      <c r="F89" s="138">
        <v>90.55</v>
      </c>
      <c r="G89" s="139">
        <v>0</v>
      </c>
      <c r="Y89" s="32">
        <f t="shared" si="1"/>
        <v>90.55</v>
      </c>
    </row>
    <row r="90" spans="1:25" x14ac:dyDescent="0.2">
      <c r="A90" s="136" t="s">
        <v>195</v>
      </c>
      <c r="B90" s="137" t="s">
        <v>196</v>
      </c>
      <c r="C90" s="138">
        <v>16168.23</v>
      </c>
      <c r="D90" s="138">
        <v>307.2</v>
      </c>
      <c r="E90" s="138">
        <v>0</v>
      </c>
      <c r="F90" s="138">
        <v>307.2</v>
      </c>
      <c r="G90" s="139">
        <v>0</v>
      </c>
      <c r="Y90" s="32">
        <f t="shared" si="1"/>
        <v>307.2</v>
      </c>
    </row>
    <row r="91" spans="1:25" x14ac:dyDescent="0.2">
      <c r="A91" s="136" t="s">
        <v>197</v>
      </c>
      <c r="B91" s="137" t="s">
        <v>198</v>
      </c>
      <c r="C91" s="138">
        <v>35261.919999999998</v>
      </c>
      <c r="D91" s="138">
        <v>669.98</v>
      </c>
      <c r="E91" s="138">
        <v>0</v>
      </c>
      <c r="F91" s="138">
        <v>669.98</v>
      </c>
      <c r="G91" s="139">
        <v>0</v>
      </c>
      <c r="Y91" s="32">
        <f t="shared" si="1"/>
        <v>669.98</v>
      </c>
    </row>
    <row r="92" spans="1:25" x14ac:dyDescent="0.2">
      <c r="A92" s="136" t="s">
        <v>199</v>
      </c>
      <c r="B92" s="137" t="s">
        <v>200</v>
      </c>
      <c r="C92" s="138">
        <v>15449.15</v>
      </c>
      <c r="D92" s="138">
        <v>293.54000000000002</v>
      </c>
      <c r="E92" s="138">
        <v>0</v>
      </c>
      <c r="F92" s="138">
        <v>293.54000000000002</v>
      </c>
      <c r="G92" s="139">
        <v>0</v>
      </c>
      <c r="Y92" s="32">
        <f t="shared" si="1"/>
        <v>293.54000000000002</v>
      </c>
    </row>
    <row r="93" spans="1:25" x14ac:dyDescent="0.2">
      <c r="A93" s="136" t="s">
        <v>201</v>
      </c>
      <c r="B93" s="137" t="s">
        <v>202</v>
      </c>
      <c r="C93" s="138">
        <v>223684.31</v>
      </c>
      <c r="D93" s="138">
        <v>4250</v>
      </c>
      <c r="E93" s="138">
        <v>0</v>
      </c>
      <c r="F93" s="138">
        <v>4250</v>
      </c>
      <c r="G93" s="139">
        <v>0</v>
      </c>
      <c r="Y93" s="32">
        <f t="shared" si="1"/>
        <v>4250</v>
      </c>
    </row>
    <row r="94" spans="1:25" x14ac:dyDescent="0.2">
      <c r="A94" s="136" t="s">
        <v>203</v>
      </c>
      <c r="B94" s="137" t="s">
        <v>204</v>
      </c>
      <c r="C94" s="138">
        <v>11613.62</v>
      </c>
      <c r="D94" s="138">
        <v>220.66</v>
      </c>
      <c r="E94" s="138">
        <v>0</v>
      </c>
      <c r="F94" s="138">
        <v>220.66</v>
      </c>
      <c r="G94" s="139">
        <v>0</v>
      </c>
      <c r="Y94" s="32">
        <f t="shared" si="1"/>
        <v>220.66</v>
      </c>
    </row>
    <row r="95" spans="1:25" x14ac:dyDescent="0.2">
      <c r="A95" s="136" t="s">
        <v>205</v>
      </c>
      <c r="B95" s="137" t="s">
        <v>206</v>
      </c>
      <c r="C95" s="138">
        <v>728.15</v>
      </c>
      <c r="D95" s="138">
        <v>13.84</v>
      </c>
      <c r="E95" s="138">
        <v>13.84</v>
      </c>
      <c r="F95" s="138">
        <v>0</v>
      </c>
      <c r="G95" s="139">
        <v>32.6</v>
      </c>
      <c r="Y95" s="32">
        <f t="shared" si="1"/>
        <v>0</v>
      </c>
    </row>
    <row r="96" spans="1:25" x14ac:dyDescent="0.2">
      <c r="A96" s="136" t="s">
        <v>207</v>
      </c>
      <c r="B96" s="137" t="s">
        <v>208</v>
      </c>
      <c r="C96" s="138">
        <v>15665.81</v>
      </c>
      <c r="D96" s="138">
        <v>297.64999999999998</v>
      </c>
      <c r="E96" s="138">
        <v>0</v>
      </c>
      <c r="F96" s="138">
        <v>297.64999999999998</v>
      </c>
      <c r="G96" s="139">
        <v>0</v>
      </c>
      <c r="Y96" s="32">
        <f t="shared" si="1"/>
        <v>297.64999999999998</v>
      </c>
    </row>
    <row r="97" spans="1:25" x14ac:dyDescent="0.2">
      <c r="A97" s="136" t="s">
        <v>209</v>
      </c>
      <c r="B97" s="137" t="s">
        <v>210</v>
      </c>
      <c r="C97" s="138">
        <v>7569.08</v>
      </c>
      <c r="D97" s="138">
        <v>143.81</v>
      </c>
      <c r="E97" s="138">
        <v>0</v>
      </c>
      <c r="F97" s="138">
        <v>143.81</v>
      </c>
      <c r="G97" s="139">
        <v>0</v>
      </c>
      <c r="Y97" s="32">
        <f t="shared" si="1"/>
        <v>143.81</v>
      </c>
    </row>
    <row r="98" spans="1:25" x14ac:dyDescent="0.2">
      <c r="A98" s="136" t="s">
        <v>211</v>
      </c>
      <c r="B98" s="137" t="s">
        <v>212</v>
      </c>
      <c r="C98" s="138">
        <v>130296.35</v>
      </c>
      <c r="D98" s="138">
        <v>2475.63</v>
      </c>
      <c r="E98" s="138">
        <v>0</v>
      </c>
      <c r="F98" s="138">
        <v>2475.63</v>
      </c>
      <c r="G98" s="139">
        <v>0</v>
      </c>
      <c r="Y98" s="32">
        <f t="shared" si="1"/>
        <v>2475.63</v>
      </c>
    </row>
    <row r="99" spans="1:25" x14ac:dyDescent="0.2">
      <c r="A99" s="136" t="s">
        <v>213</v>
      </c>
      <c r="B99" s="137" t="s">
        <v>214</v>
      </c>
      <c r="C99" s="138">
        <v>38721.75</v>
      </c>
      <c r="D99" s="138">
        <v>735.71</v>
      </c>
      <c r="E99" s="138">
        <v>0</v>
      </c>
      <c r="F99" s="138">
        <v>735.71</v>
      </c>
      <c r="G99" s="139">
        <v>0</v>
      </c>
      <c r="Y99" s="32">
        <f t="shared" si="1"/>
        <v>735.71</v>
      </c>
    </row>
    <row r="100" spans="1:25" x14ac:dyDescent="0.2">
      <c r="A100" s="136" t="s">
        <v>215</v>
      </c>
      <c r="B100" s="137" t="s">
        <v>216</v>
      </c>
      <c r="C100" s="138">
        <v>28885.89</v>
      </c>
      <c r="D100" s="138">
        <v>548.83000000000004</v>
      </c>
      <c r="E100" s="138">
        <v>0</v>
      </c>
      <c r="F100" s="138">
        <v>548.83000000000004</v>
      </c>
      <c r="G100" s="139">
        <v>0</v>
      </c>
      <c r="Y100" s="32">
        <f t="shared" si="1"/>
        <v>548.83000000000004</v>
      </c>
    </row>
    <row r="101" spans="1:25" x14ac:dyDescent="0.2">
      <c r="A101" s="136" t="s">
        <v>217</v>
      </c>
      <c r="B101" s="137" t="s">
        <v>218</v>
      </c>
      <c r="C101" s="138">
        <v>60678.42</v>
      </c>
      <c r="D101" s="138">
        <v>1152.8900000000001</v>
      </c>
      <c r="E101" s="138">
        <v>0</v>
      </c>
      <c r="F101" s="138">
        <v>1152.8900000000001</v>
      </c>
      <c r="G101" s="139">
        <v>0</v>
      </c>
      <c r="Y101" s="32">
        <f t="shared" si="1"/>
        <v>1152.8900000000001</v>
      </c>
    </row>
    <row r="102" spans="1:25" x14ac:dyDescent="0.2">
      <c r="A102" s="136" t="s">
        <v>219</v>
      </c>
      <c r="B102" s="137" t="s">
        <v>220</v>
      </c>
      <c r="C102" s="138">
        <v>11610.73</v>
      </c>
      <c r="D102" s="138">
        <v>220.61</v>
      </c>
      <c r="E102" s="138">
        <v>0</v>
      </c>
      <c r="F102" s="138">
        <v>220.61</v>
      </c>
      <c r="G102" s="139">
        <v>0</v>
      </c>
      <c r="Y102" s="32">
        <f t="shared" si="1"/>
        <v>220.61</v>
      </c>
    </row>
    <row r="103" spans="1:25" x14ac:dyDescent="0.2">
      <c r="A103" s="136" t="s">
        <v>221</v>
      </c>
      <c r="B103" s="137" t="s">
        <v>222</v>
      </c>
      <c r="C103" s="138">
        <v>48611.61</v>
      </c>
      <c r="D103" s="138">
        <v>923.62</v>
      </c>
      <c r="E103" s="138">
        <v>0</v>
      </c>
      <c r="F103" s="138">
        <v>923.62</v>
      </c>
      <c r="G103" s="139">
        <v>0</v>
      </c>
      <c r="Y103" s="32">
        <f t="shared" si="1"/>
        <v>923.62</v>
      </c>
    </row>
    <row r="104" spans="1:25" x14ac:dyDescent="0.2">
      <c r="A104" s="136" t="s">
        <v>223</v>
      </c>
      <c r="B104" s="137" t="s">
        <v>224</v>
      </c>
      <c r="C104" s="138">
        <v>101555.56</v>
      </c>
      <c r="D104" s="138">
        <v>1929.56</v>
      </c>
      <c r="E104" s="138">
        <v>0</v>
      </c>
      <c r="F104" s="138">
        <v>1929.56</v>
      </c>
      <c r="G104" s="139">
        <v>0</v>
      </c>
      <c r="Y104" s="32">
        <f t="shared" si="1"/>
        <v>1929.56</v>
      </c>
    </row>
    <row r="105" spans="1:25" x14ac:dyDescent="0.2">
      <c r="A105" s="136" t="s">
        <v>225</v>
      </c>
      <c r="B105" s="137" t="s">
        <v>226</v>
      </c>
      <c r="C105" s="138">
        <v>61610.77</v>
      </c>
      <c r="D105" s="138">
        <v>1170.6099999999999</v>
      </c>
      <c r="E105" s="138">
        <v>0</v>
      </c>
      <c r="F105" s="138">
        <v>1170.6099999999999</v>
      </c>
      <c r="G105" s="139">
        <v>0</v>
      </c>
      <c r="Y105" s="32">
        <f t="shared" si="1"/>
        <v>1170.6099999999999</v>
      </c>
    </row>
    <row r="106" spans="1:25" x14ac:dyDescent="0.2">
      <c r="A106" s="136" t="s">
        <v>227</v>
      </c>
      <c r="B106" s="137" t="s">
        <v>228</v>
      </c>
      <c r="C106" s="138">
        <v>8657.6</v>
      </c>
      <c r="D106" s="138">
        <v>164.5</v>
      </c>
      <c r="E106" s="138">
        <v>0</v>
      </c>
      <c r="F106" s="138">
        <v>164.5</v>
      </c>
      <c r="G106" s="139">
        <v>0</v>
      </c>
      <c r="Y106" s="32">
        <f t="shared" si="1"/>
        <v>164.5</v>
      </c>
    </row>
    <row r="107" spans="1:25" x14ac:dyDescent="0.2">
      <c r="A107" s="136" t="s">
        <v>229</v>
      </c>
      <c r="B107" s="137" t="s">
        <v>230</v>
      </c>
      <c r="C107" s="138">
        <v>8555.24</v>
      </c>
      <c r="D107" s="138">
        <v>162.55000000000001</v>
      </c>
      <c r="E107" s="138">
        <v>0</v>
      </c>
      <c r="F107" s="138">
        <v>162.55000000000001</v>
      </c>
      <c r="G107" s="139">
        <v>0</v>
      </c>
      <c r="Y107" s="32">
        <f t="shared" si="1"/>
        <v>162.55000000000001</v>
      </c>
    </row>
    <row r="108" spans="1:25" x14ac:dyDescent="0.2">
      <c r="A108" s="136" t="s">
        <v>231</v>
      </c>
      <c r="B108" s="137" t="s">
        <v>232</v>
      </c>
      <c r="C108" s="138">
        <v>1495514.38</v>
      </c>
      <c r="D108" s="138">
        <v>28414.77</v>
      </c>
      <c r="E108" s="138">
        <v>0</v>
      </c>
      <c r="F108" s="138">
        <v>28414.77</v>
      </c>
      <c r="G108" s="139">
        <v>0</v>
      </c>
      <c r="Y108" s="32">
        <f t="shared" si="1"/>
        <v>28414.77</v>
      </c>
    </row>
    <row r="109" spans="1:25" x14ac:dyDescent="0.2">
      <c r="A109" s="136" t="s">
        <v>233</v>
      </c>
      <c r="B109" s="137" t="s">
        <v>234</v>
      </c>
      <c r="C109" s="138">
        <v>15663.76</v>
      </c>
      <c r="D109" s="138">
        <v>297.61</v>
      </c>
      <c r="E109" s="138">
        <v>0</v>
      </c>
      <c r="F109" s="138">
        <v>297.61</v>
      </c>
      <c r="G109" s="139">
        <v>0</v>
      </c>
      <c r="Y109" s="32">
        <f t="shared" si="1"/>
        <v>297.61</v>
      </c>
    </row>
    <row r="110" spans="1:25" x14ac:dyDescent="0.2">
      <c r="A110" s="136" t="s">
        <v>235</v>
      </c>
      <c r="B110" s="137" t="s">
        <v>236</v>
      </c>
      <c r="C110" s="138">
        <v>325935.81</v>
      </c>
      <c r="D110" s="138">
        <v>6192.78</v>
      </c>
      <c r="E110" s="138">
        <v>0</v>
      </c>
      <c r="F110" s="138">
        <v>6192.78</v>
      </c>
      <c r="G110" s="139">
        <v>0</v>
      </c>
      <c r="Y110" s="32">
        <f t="shared" si="1"/>
        <v>6192.78</v>
      </c>
    </row>
    <row r="111" spans="1:25" x14ac:dyDescent="0.2">
      <c r="A111" s="136" t="s">
        <v>237</v>
      </c>
      <c r="B111" s="137" t="s">
        <v>238</v>
      </c>
      <c r="C111" s="138">
        <v>15751.34</v>
      </c>
      <c r="D111" s="138">
        <v>299.27999999999997</v>
      </c>
      <c r="E111" s="138">
        <v>0</v>
      </c>
      <c r="F111" s="138">
        <v>299.27999999999997</v>
      </c>
      <c r="G111" s="139">
        <v>0</v>
      </c>
      <c r="Y111" s="32">
        <f t="shared" si="1"/>
        <v>299.27999999999997</v>
      </c>
    </row>
    <row r="112" spans="1:25" x14ac:dyDescent="0.2">
      <c r="A112" s="136" t="s">
        <v>239</v>
      </c>
      <c r="B112" s="137" t="s">
        <v>240</v>
      </c>
      <c r="C112" s="138">
        <v>20612.57</v>
      </c>
      <c r="D112" s="138">
        <v>391.64</v>
      </c>
      <c r="E112" s="138">
        <v>0</v>
      </c>
      <c r="F112" s="138">
        <v>391.64</v>
      </c>
      <c r="G112" s="139">
        <v>0</v>
      </c>
      <c r="Y112" s="32">
        <f t="shared" si="1"/>
        <v>391.64</v>
      </c>
    </row>
    <row r="113" spans="1:25" x14ac:dyDescent="0.2">
      <c r="A113" s="136" t="s">
        <v>241</v>
      </c>
      <c r="B113" s="137" t="s">
        <v>242</v>
      </c>
      <c r="C113" s="138">
        <v>9843171.5</v>
      </c>
      <c r="D113" s="138">
        <v>187020.26</v>
      </c>
      <c r="E113" s="138">
        <v>0</v>
      </c>
      <c r="F113" s="138">
        <v>187020.26</v>
      </c>
      <c r="G113" s="139">
        <v>0</v>
      </c>
      <c r="Y113" s="32">
        <f t="shared" si="1"/>
        <v>187020.26</v>
      </c>
    </row>
    <row r="114" spans="1:25" x14ac:dyDescent="0.2">
      <c r="A114" s="136" t="s">
        <v>243</v>
      </c>
      <c r="B114" s="137" t="s">
        <v>244</v>
      </c>
      <c r="C114" s="138">
        <v>106310</v>
      </c>
      <c r="D114" s="138">
        <v>2019.89</v>
      </c>
      <c r="E114" s="138">
        <v>0</v>
      </c>
      <c r="F114" s="138">
        <v>2019.89</v>
      </c>
      <c r="G114" s="139">
        <v>0</v>
      </c>
      <c r="Y114" s="32">
        <f t="shared" si="1"/>
        <v>2019.89</v>
      </c>
    </row>
    <row r="115" spans="1:25" x14ac:dyDescent="0.2">
      <c r="A115" s="136" t="s">
        <v>245</v>
      </c>
      <c r="B115" s="137" t="s">
        <v>246</v>
      </c>
      <c r="C115" s="138">
        <v>6126.45</v>
      </c>
      <c r="D115" s="138">
        <v>116.4</v>
      </c>
      <c r="E115" s="138">
        <v>0</v>
      </c>
      <c r="F115" s="138">
        <v>116.4</v>
      </c>
      <c r="G115" s="139">
        <v>0</v>
      </c>
      <c r="Y115" s="32">
        <f t="shared" si="1"/>
        <v>116.4</v>
      </c>
    </row>
    <row r="116" spans="1:25" x14ac:dyDescent="0.2">
      <c r="A116" s="136" t="s">
        <v>247</v>
      </c>
      <c r="B116" s="137" t="s">
        <v>248</v>
      </c>
      <c r="C116" s="138">
        <v>10669.93</v>
      </c>
      <c r="D116" s="138">
        <v>202.73</v>
      </c>
      <c r="E116" s="138">
        <v>0</v>
      </c>
      <c r="F116" s="138">
        <v>202.73</v>
      </c>
      <c r="G116" s="139">
        <v>0</v>
      </c>
      <c r="Y116" s="32">
        <f t="shared" si="1"/>
        <v>202.73</v>
      </c>
    </row>
    <row r="117" spans="1:25" x14ac:dyDescent="0.2">
      <c r="A117" s="136" t="s">
        <v>249</v>
      </c>
      <c r="B117" s="137" t="s">
        <v>250</v>
      </c>
      <c r="C117" s="138">
        <v>826501.1</v>
      </c>
      <c r="D117" s="138">
        <v>15703.52</v>
      </c>
      <c r="E117" s="138">
        <v>0</v>
      </c>
      <c r="F117" s="138">
        <v>15703.52</v>
      </c>
      <c r="G117" s="139">
        <v>0</v>
      </c>
      <c r="Y117" s="32">
        <f t="shared" si="1"/>
        <v>15703.52</v>
      </c>
    </row>
    <row r="118" spans="1:25" x14ac:dyDescent="0.2">
      <c r="A118" s="136" t="s">
        <v>251</v>
      </c>
      <c r="B118" s="137" t="s">
        <v>252</v>
      </c>
      <c r="C118" s="138">
        <v>132917.72</v>
      </c>
      <c r="D118" s="138">
        <v>2525.44</v>
      </c>
      <c r="E118" s="138">
        <v>0</v>
      </c>
      <c r="F118" s="138">
        <v>2525.44</v>
      </c>
      <c r="G118" s="139">
        <v>0</v>
      </c>
      <c r="Y118" s="32">
        <f t="shared" si="1"/>
        <v>2525.44</v>
      </c>
    </row>
    <row r="119" spans="1:25" x14ac:dyDescent="0.2">
      <c r="A119" s="136" t="s">
        <v>253</v>
      </c>
      <c r="B119" s="137" t="s">
        <v>254</v>
      </c>
      <c r="C119" s="138">
        <v>7396.94</v>
      </c>
      <c r="D119" s="138">
        <v>140.54</v>
      </c>
      <c r="E119" s="138">
        <v>0</v>
      </c>
      <c r="F119" s="138">
        <v>140.54</v>
      </c>
      <c r="G119" s="139">
        <v>0</v>
      </c>
      <c r="Y119" s="32">
        <f t="shared" si="1"/>
        <v>140.54</v>
      </c>
    </row>
    <row r="120" spans="1:25" x14ac:dyDescent="0.2">
      <c r="A120" s="136" t="s">
        <v>255</v>
      </c>
      <c r="B120" s="137" t="s">
        <v>256</v>
      </c>
      <c r="C120" s="138">
        <v>72004.5</v>
      </c>
      <c r="D120" s="138">
        <v>1368.09</v>
      </c>
      <c r="E120" s="138">
        <v>0</v>
      </c>
      <c r="F120" s="138">
        <v>1368.09</v>
      </c>
      <c r="G120" s="139">
        <v>0</v>
      </c>
      <c r="Y120" s="32">
        <f t="shared" si="1"/>
        <v>1368.09</v>
      </c>
    </row>
    <row r="121" spans="1:25" x14ac:dyDescent="0.2">
      <c r="A121" s="136" t="s">
        <v>257</v>
      </c>
      <c r="B121" s="137" t="s">
        <v>258</v>
      </c>
      <c r="C121" s="138">
        <v>13668.51</v>
      </c>
      <c r="D121" s="138">
        <v>259.7</v>
      </c>
      <c r="E121" s="138">
        <v>0</v>
      </c>
      <c r="F121" s="138">
        <v>259.7</v>
      </c>
      <c r="G121" s="139">
        <v>0</v>
      </c>
      <c r="Y121" s="32">
        <f t="shared" si="1"/>
        <v>259.7</v>
      </c>
    </row>
    <row r="122" spans="1:25" x14ac:dyDescent="0.2">
      <c r="A122" s="136" t="s">
        <v>259</v>
      </c>
      <c r="B122" s="137" t="s">
        <v>260</v>
      </c>
      <c r="C122" s="138">
        <v>27435.88</v>
      </c>
      <c r="D122" s="138">
        <v>521.28</v>
      </c>
      <c r="E122" s="138">
        <v>0</v>
      </c>
      <c r="F122" s="138">
        <v>521.28</v>
      </c>
      <c r="G122" s="139">
        <v>0</v>
      </c>
      <c r="Y122" s="32">
        <f t="shared" si="1"/>
        <v>521.28</v>
      </c>
    </row>
    <row r="123" spans="1:25" x14ac:dyDescent="0.2">
      <c r="A123" s="136" t="s">
        <v>261</v>
      </c>
      <c r="B123" s="137" t="s">
        <v>262</v>
      </c>
      <c r="C123" s="138">
        <v>30820.67</v>
      </c>
      <c r="D123" s="138">
        <v>585.59</v>
      </c>
      <c r="E123" s="138">
        <v>0</v>
      </c>
      <c r="F123" s="138">
        <v>585.59</v>
      </c>
      <c r="G123" s="139">
        <v>0</v>
      </c>
      <c r="Y123" s="32">
        <f t="shared" si="1"/>
        <v>585.59</v>
      </c>
    </row>
    <row r="124" spans="1:25" x14ac:dyDescent="0.2">
      <c r="A124" s="136" t="s">
        <v>263</v>
      </c>
      <c r="B124" s="137" t="s">
        <v>264</v>
      </c>
      <c r="C124" s="138">
        <v>21966.49</v>
      </c>
      <c r="D124" s="138">
        <v>417.36</v>
      </c>
      <c r="E124" s="138">
        <v>0</v>
      </c>
      <c r="F124" s="138">
        <v>417.36</v>
      </c>
      <c r="G124" s="139">
        <v>0</v>
      </c>
      <c r="Y124" s="32">
        <f t="shared" si="1"/>
        <v>417.36</v>
      </c>
    </row>
    <row r="125" spans="1:25" x14ac:dyDescent="0.2">
      <c r="A125" s="136" t="s">
        <v>265</v>
      </c>
      <c r="B125" s="137" t="s">
        <v>266</v>
      </c>
      <c r="C125" s="138">
        <v>68346.42</v>
      </c>
      <c r="D125" s="138">
        <v>1298.58</v>
      </c>
      <c r="E125" s="138">
        <v>0</v>
      </c>
      <c r="F125" s="138">
        <v>1298.58</v>
      </c>
      <c r="G125" s="139">
        <v>0</v>
      </c>
      <c r="Y125" s="32">
        <f t="shared" si="1"/>
        <v>1298.58</v>
      </c>
    </row>
    <row r="126" spans="1:25" x14ac:dyDescent="0.2">
      <c r="A126" s="136" t="s">
        <v>267</v>
      </c>
      <c r="B126" s="137" t="s">
        <v>268</v>
      </c>
      <c r="C126" s="138">
        <v>2453.9699999999998</v>
      </c>
      <c r="D126" s="138">
        <v>46.63</v>
      </c>
      <c r="E126" s="138">
        <v>46.63</v>
      </c>
      <c r="F126" s="138">
        <v>0</v>
      </c>
      <c r="G126" s="139">
        <v>13.08</v>
      </c>
      <c r="Y126" s="32">
        <f t="shared" si="1"/>
        <v>0</v>
      </c>
    </row>
    <row r="127" spans="1:25" x14ac:dyDescent="0.2">
      <c r="A127" s="136" t="s">
        <v>269</v>
      </c>
      <c r="B127" s="137" t="s">
        <v>270</v>
      </c>
      <c r="C127" s="138">
        <v>20310.099999999999</v>
      </c>
      <c r="D127" s="138">
        <v>385.89</v>
      </c>
      <c r="E127" s="138">
        <v>0</v>
      </c>
      <c r="F127" s="138">
        <v>385.89</v>
      </c>
      <c r="G127" s="139">
        <v>0</v>
      </c>
      <c r="Y127" s="32">
        <f t="shared" si="1"/>
        <v>385.89</v>
      </c>
    </row>
    <row r="128" spans="1:25" x14ac:dyDescent="0.2">
      <c r="A128" s="136" t="s">
        <v>271</v>
      </c>
      <c r="B128" s="137" t="s">
        <v>272</v>
      </c>
      <c r="C128" s="138">
        <v>19915.22</v>
      </c>
      <c r="D128" s="138">
        <v>378.39</v>
      </c>
      <c r="E128" s="138">
        <v>0</v>
      </c>
      <c r="F128" s="138">
        <v>378.39</v>
      </c>
      <c r="G128" s="139">
        <v>0</v>
      </c>
      <c r="Y128" s="32">
        <f t="shared" si="1"/>
        <v>378.39</v>
      </c>
    </row>
    <row r="129" spans="1:25" x14ac:dyDescent="0.2">
      <c r="A129" s="136" t="s">
        <v>273</v>
      </c>
      <c r="B129" s="137" t="s">
        <v>274</v>
      </c>
      <c r="C129" s="138">
        <v>42408.67</v>
      </c>
      <c r="D129" s="138">
        <v>805.77</v>
      </c>
      <c r="E129" s="138">
        <v>0</v>
      </c>
      <c r="F129" s="138">
        <v>805.77</v>
      </c>
      <c r="G129" s="139">
        <v>0</v>
      </c>
      <c r="Y129" s="32">
        <f t="shared" si="1"/>
        <v>805.77</v>
      </c>
    </row>
    <row r="130" spans="1:25" x14ac:dyDescent="0.2">
      <c r="A130" s="136" t="s">
        <v>275</v>
      </c>
      <c r="B130" s="137" t="s">
        <v>276</v>
      </c>
      <c r="C130" s="138">
        <v>2144183.91</v>
      </c>
      <c r="D130" s="138">
        <v>40739.5</v>
      </c>
      <c r="E130" s="138">
        <v>0</v>
      </c>
      <c r="F130" s="138">
        <v>40739.5</v>
      </c>
      <c r="G130" s="139">
        <v>0</v>
      </c>
      <c r="Y130" s="32">
        <f t="shared" si="1"/>
        <v>40739.5</v>
      </c>
    </row>
    <row r="131" spans="1:25" x14ac:dyDescent="0.2">
      <c r="A131" s="136" t="s">
        <v>277</v>
      </c>
      <c r="B131" s="137" t="s">
        <v>278</v>
      </c>
      <c r="C131" s="138">
        <v>1364.37</v>
      </c>
      <c r="D131" s="138">
        <v>25.92</v>
      </c>
      <c r="E131" s="138">
        <v>0</v>
      </c>
      <c r="F131" s="138">
        <v>25.92</v>
      </c>
      <c r="G131" s="139">
        <v>0</v>
      </c>
      <c r="Y131" s="32">
        <f t="shared" si="1"/>
        <v>25.92</v>
      </c>
    </row>
    <row r="132" spans="1:25" x14ac:dyDescent="0.2">
      <c r="A132" s="136" t="s">
        <v>279</v>
      </c>
      <c r="B132" s="137" t="s">
        <v>280</v>
      </c>
      <c r="C132" s="138">
        <v>4006.89</v>
      </c>
      <c r="D132" s="138">
        <v>76.13</v>
      </c>
      <c r="E132" s="138">
        <v>0</v>
      </c>
      <c r="F132" s="138">
        <v>76.13</v>
      </c>
      <c r="G132" s="139">
        <v>0</v>
      </c>
      <c r="Y132" s="32">
        <f t="shared" si="1"/>
        <v>76.13</v>
      </c>
    </row>
    <row r="133" spans="1:25" x14ac:dyDescent="0.2">
      <c r="A133" s="136" t="s">
        <v>281</v>
      </c>
      <c r="B133" s="137" t="s">
        <v>282</v>
      </c>
      <c r="C133" s="138">
        <v>23701.79</v>
      </c>
      <c r="D133" s="138">
        <v>450.34</v>
      </c>
      <c r="E133" s="138">
        <v>0</v>
      </c>
      <c r="F133" s="138">
        <v>450.34</v>
      </c>
      <c r="G133" s="139">
        <v>0</v>
      </c>
      <c r="Y133" s="32">
        <f t="shared" si="1"/>
        <v>450.34</v>
      </c>
    </row>
    <row r="134" spans="1:25" x14ac:dyDescent="0.2">
      <c r="A134" s="136" t="s">
        <v>283</v>
      </c>
      <c r="B134" s="137" t="s">
        <v>284</v>
      </c>
      <c r="C134" s="138">
        <v>21973.040000000001</v>
      </c>
      <c r="D134" s="138">
        <v>417.49</v>
      </c>
      <c r="E134" s="138">
        <v>0</v>
      </c>
      <c r="F134" s="138">
        <v>417.49</v>
      </c>
      <c r="G134" s="139">
        <v>0</v>
      </c>
      <c r="Y134" s="32">
        <f t="shared" si="1"/>
        <v>417.49</v>
      </c>
    </row>
    <row r="135" spans="1:25" x14ac:dyDescent="0.2">
      <c r="A135" s="136" t="s">
        <v>285</v>
      </c>
      <c r="B135" s="137" t="s">
        <v>286</v>
      </c>
      <c r="C135" s="138">
        <v>191.18</v>
      </c>
      <c r="D135" s="138">
        <v>3.63</v>
      </c>
      <c r="E135" s="138">
        <v>0</v>
      </c>
      <c r="F135" s="138">
        <v>3.63</v>
      </c>
      <c r="G135" s="139">
        <v>0</v>
      </c>
      <c r="Y135" s="32">
        <f t="shared" si="1"/>
        <v>3.63</v>
      </c>
    </row>
    <row r="136" spans="1:25" x14ac:dyDescent="0.2">
      <c r="A136" s="136" t="s">
        <v>287</v>
      </c>
      <c r="B136" s="137" t="s">
        <v>288</v>
      </c>
      <c r="C136" s="138">
        <v>28039.94</v>
      </c>
      <c r="D136" s="138">
        <v>532.76</v>
      </c>
      <c r="E136" s="138">
        <v>0</v>
      </c>
      <c r="F136" s="138">
        <v>532.76</v>
      </c>
      <c r="G136" s="139">
        <v>0</v>
      </c>
      <c r="Y136" s="32">
        <f t="shared" si="1"/>
        <v>532.76</v>
      </c>
    </row>
    <row r="137" spans="1:25" x14ac:dyDescent="0.2">
      <c r="A137" s="136" t="s">
        <v>289</v>
      </c>
      <c r="B137" s="137" t="s">
        <v>290</v>
      </c>
      <c r="C137" s="138">
        <v>6012.86</v>
      </c>
      <c r="D137" s="138">
        <v>114.25</v>
      </c>
      <c r="E137" s="138">
        <v>0</v>
      </c>
      <c r="F137" s="138">
        <v>114.25</v>
      </c>
      <c r="G137" s="139">
        <v>0</v>
      </c>
      <c r="Y137" s="32">
        <f t="shared" si="1"/>
        <v>114.25</v>
      </c>
    </row>
    <row r="138" spans="1:25" x14ac:dyDescent="0.2">
      <c r="A138" s="136" t="s">
        <v>291</v>
      </c>
      <c r="B138" s="137" t="s">
        <v>292</v>
      </c>
      <c r="C138" s="138">
        <v>1085.3599999999999</v>
      </c>
      <c r="D138" s="138">
        <v>20.62</v>
      </c>
      <c r="E138" s="138">
        <v>0</v>
      </c>
      <c r="F138" s="138">
        <v>20.62</v>
      </c>
      <c r="G138" s="139">
        <v>0</v>
      </c>
      <c r="Y138" s="32">
        <f t="shared" si="1"/>
        <v>20.62</v>
      </c>
    </row>
    <row r="139" spans="1:25" x14ac:dyDescent="0.2">
      <c r="A139" s="136" t="s">
        <v>293</v>
      </c>
      <c r="B139" s="137" t="s">
        <v>294</v>
      </c>
      <c r="C139" s="138">
        <v>31253.22</v>
      </c>
      <c r="D139" s="138">
        <v>593.80999999999995</v>
      </c>
      <c r="E139" s="138">
        <v>0</v>
      </c>
      <c r="F139" s="138">
        <v>593.80999999999995</v>
      </c>
      <c r="G139" s="139">
        <v>0</v>
      </c>
      <c r="Y139" s="32">
        <f t="shared" si="1"/>
        <v>593.80999999999995</v>
      </c>
    </row>
    <row r="140" spans="1:25" x14ac:dyDescent="0.2">
      <c r="A140" s="136" t="s">
        <v>295</v>
      </c>
      <c r="B140" s="137" t="s">
        <v>296</v>
      </c>
      <c r="C140" s="138">
        <v>433806.96</v>
      </c>
      <c r="D140" s="138">
        <v>8242.33</v>
      </c>
      <c r="E140" s="138">
        <v>0</v>
      </c>
      <c r="F140" s="138">
        <v>8242.33</v>
      </c>
      <c r="G140" s="139">
        <v>0</v>
      </c>
      <c r="Y140" s="32">
        <f t="shared" si="1"/>
        <v>8242.33</v>
      </c>
    </row>
    <row r="141" spans="1:25" x14ac:dyDescent="0.2">
      <c r="A141" s="136" t="s">
        <v>297</v>
      </c>
      <c r="B141" s="137" t="s">
        <v>298</v>
      </c>
      <c r="C141" s="138">
        <v>75006.429999999993</v>
      </c>
      <c r="D141" s="138">
        <v>1425.12</v>
      </c>
      <c r="E141" s="138">
        <v>0</v>
      </c>
      <c r="F141" s="138">
        <v>1425.12</v>
      </c>
      <c r="G141" s="139">
        <v>0</v>
      </c>
      <c r="Y141" s="32">
        <f t="shared" si="1"/>
        <v>1425.12</v>
      </c>
    </row>
    <row r="142" spans="1:25" x14ac:dyDescent="0.2">
      <c r="A142" s="136" t="s">
        <v>299</v>
      </c>
      <c r="B142" s="137" t="s">
        <v>300</v>
      </c>
      <c r="C142" s="138">
        <v>41718.07</v>
      </c>
      <c r="D142" s="138">
        <v>792.64</v>
      </c>
      <c r="E142" s="138">
        <v>0</v>
      </c>
      <c r="F142" s="138">
        <v>792.64</v>
      </c>
      <c r="G142" s="139">
        <v>0</v>
      </c>
      <c r="Y142" s="32">
        <f t="shared" si="1"/>
        <v>792.64</v>
      </c>
    </row>
    <row r="143" spans="1:25" x14ac:dyDescent="0.2">
      <c r="A143" s="136" t="s">
        <v>301</v>
      </c>
      <c r="B143" s="137" t="s">
        <v>302</v>
      </c>
      <c r="C143" s="138">
        <v>53214.41</v>
      </c>
      <c r="D143" s="138">
        <v>1011.08</v>
      </c>
      <c r="E143" s="138">
        <v>0</v>
      </c>
      <c r="F143" s="138">
        <v>1011.08</v>
      </c>
      <c r="G143" s="139">
        <v>0</v>
      </c>
      <c r="Y143" s="32">
        <f t="shared" ref="Y143:Y206" si="2">F143+M143+R143+W143</f>
        <v>1011.08</v>
      </c>
    </row>
    <row r="144" spans="1:25" x14ac:dyDescent="0.2">
      <c r="A144" s="136" t="s">
        <v>303</v>
      </c>
      <c r="B144" s="137" t="s">
        <v>304</v>
      </c>
      <c r="C144" s="138">
        <v>20204.27</v>
      </c>
      <c r="D144" s="138">
        <v>383.88</v>
      </c>
      <c r="E144" s="138">
        <v>0</v>
      </c>
      <c r="F144" s="138">
        <v>383.88</v>
      </c>
      <c r="G144" s="139">
        <v>0</v>
      </c>
      <c r="Y144" s="32">
        <f t="shared" si="2"/>
        <v>383.88</v>
      </c>
    </row>
    <row r="145" spans="1:25" x14ac:dyDescent="0.2">
      <c r="A145" s="136" t="s">
        <v>305</v>
      </c>
      <c r="B145" s="137" t="s">
        <v>306</v>
      </c>
      <c r="C145" s="138">
        <v>43853.99</v>
      </c>
      <c r="D145" s="138">
        <v>833.23</v>
      </c>
      <c r="E145" s="138">
        <v>0</v>
      </c>
      <c r="F145" s="138">
        <v>833.23</v>
      </c>
      <c r="G145" s="139">
        <v>0</v>
      </c>
      <c r="Y145" s="32">
        <f t="shared" si="2"/>
        <v>833.23</v>
      </c>
    </row>
    <row r="146" spans="1:25" x14ac:dyDescent="0.2">
      <c r="A146" s="136" t="s">
        <v>307</v>
      </c>
      <c r="B146" s="137" t="s">
        <v>308</v>
      </c>
      <c r="C146" s="138">
        <v>475927.18</v>
      </c>
      <c r="D146" s="138">
        <v>9042.6200000000008</v>
      </c>
      <c r="E146" s="138">
        <v>0</v>
      </c>
      <c r="F146" s="138">
        <v>9042.6200000000008</v>
      </c>
      <c r="G146" s="139">
        <v>0</v>
      </c>
      <c r="Y146" s="32">
        <f t="shared" si="2"/>
        <v>9042.6200000000008</v>
      </c>
    </row>
    <row r="147" spans="1:25" x14ac:dyDescent="0.2">
      <c r="A147" s="136" t="s">
        <v>309</v>
      </c>
      <c r="B147" s="137" t="s">
        <v>310</v>
      </c>
      <c r="C147" s="138">
        <v>110776.2</v>
      </c>
      <c r="D147" s="138">
        <v>2104.75</v>
      </c>
      <c r="E147" s="138">
        <v>0</v>
      </c>
      <c r="F147" s="138">
        <v>2104.75</v>
      </c>
      <c r="G147" s="139">
        <v>0</v>
      </c>
      <c r="Y147" s="32">
        <f t="shared" si="2"/>
        <v>2104.75</v>
      </c>
    </row>
    <row r="148" spans="1:25" x14ac:dyDescent="0.2">
      <c r="A148" s="136" t="s">
        <v>311</v>
      </c>
      <c r="B148" s="137" t="s">
        <v>312</v>
      </c>
      <c r="C148" s="138">
        <v>54234.71</v>
      </c>
      <c r="D148" s="138">
        <v>1030.46</v>
      </c>
      <c r="E148" s="138">
        <v>0</v>
      </c>
      <c r="F148" s="138">
        <v>1030.46</v>
      </c>
      <c r="G148" s="139">
        <v>0</v>
      </c>
      <c r="Y148" s="32">
        <f t="shared" si="2"/>
        <v>1030.46</v>
      </c>
    </row>
    <row r="149" spans="1:25" x14ac:dyDescent="0.2">
      <c r="A149" s="136" t="s">
        <v>313</v>
      </c>
      <c r="B149" s="137" t="s">
        <v>314</v>
      </c>
      <c r="C149" s="138">
        <v>1162168.6299999999</v>
      </c>
      <c r="D149" s="138">
        <v>22081.21</v>
      </c>
      <c r="E149" s="138">
        <v>0</v>
      </c>
      <c r="F149" s="138">
        <v>22081.21</v>
      </c>
      <c r="G149" s="139">
        <v>0</v>
      </c>
      <c r="Y149" s="32">
        <f t="shared" si="2"/>
        <v>22081.21</v>
      </c>
    </row>
    <row r="150" spans="1:25" x14ac:dyDescent="0.2">
      <c r="A150" s="136" t="s">
        <v>315</v>
      </c>
      <c r="B150" s="137" t="s">
        <v>316</v>
      </c>
      <c r="C150" s="138">
        <v>7798.56</v>
      </c>
      <c r="D150" s="138">
        <v>148.16999999999999</v>
      </c>
      <c r="E150" s="138">
        <v>0</v>
      </c>
      <c r="F150" s="138">
        <v>148.16999999999999</v>
      </c>
      <c r="G150" s="139">
        <v>0</v>
      </c>
      <c r="Y150" s="32">
        <f t="shared" si="2"/>
        <v>148.16999999999999</v>
      </c>
    </row>
    <row r="151" spans="1:25" x14ac:dyDescent="0.2">
      <c r="A151" s="136" t="s">
        <v>317</v>
      </c>
      <c r="B151" s="137" t="s">
        <v>318</v>
      </c>
      <c r="C151" s="138">
        <v>17888.11</v>
      </c>
      <c r="D151" s="138">
        <v>339.88</v>
      </c>
      <c r="E151" s="138">
        <v>0</v>
      </c>
      <c r="F151" s="138">
        <v>339.88</v>
      </c>
      <c r="G151" s="139">
        <v>0</v>
      </c>
      <c r="Y151" s="32">
        <f t="shared" si="2"/>
        <v>339.88</v>
      </c>
    </row>
    <row r="152" spans="1:25" x14ac:dyDescent="0.2">
      <c r="A152" s="136" t="s">
        <v>319</v>
      </c>
      <c r="B152" s="137" t="s">
        <v>320</v>
      </c>
      <c r="C152" s="138">
        <v>100889.05</v>
      </c>
      <c r="D152" s="138">
        <v>1916.89</v>
      </c>
      <c r="E152" s="138">
        <v>0</v>
      </c>
      <c r="F152" s="138">
        <v>1916.89</v>
      </c>
      <c r="G152" s="139">
        <v>0</v>
      </c>
      <c r="Y152" s="32">
        <f t="shared" si="2"/>
        <v>1916.89</v>
      </c>
    </row>
    <row r="153" spans="1:25" x14ac:dyDescent="0.2">
      <c r="A153" s="136" t="s">
        <v>321</v>
      </c>
      <c r="B153" s="137" t="s">
        <v>322</v>
      </c>
      <c r="C153" s="138">
        <v>21922.22</v>
      </c>
      <c r="D153" s="138">
        <v>416.52</v>
      </c>
      <c r="E153" s="138">
        <v>0</v>
      </c>
      <c r="F153" s="138">
        <v>416.52</v>
      </c>
      <c r="G153" s="139">
        <v>0</v>
      </c>
      <c r="Y153" s="32">
        <f t="shared" si="2"/>
        <v>416.52</v>
      </c>
    </row>
    <row r="154" spans="1:25" x14ac:dyDescent="0.2">
      <c r="A154" s="136" t="s">
        <v>323</v>
      </c>
      <c r="B154" s="137" t="s">
        <v>324</v>
      </c>
      <c r="C154" s="138">
        <v>40634.589999999997</v>
      </c>
      <c r="D154" s="138">
        <v>772.06</v>
      </c>
      <c r="E154" s="138">
        <v>0</v>
      </c>
      <c r="F154" s="138">
        <v>772.06</v>
      </c>
      <c r="G154" s="139">
        <v>0</v>
      </c>
      <c r="Y154" s="32">
        <f t="shared" si="2"/>
        <v>772.06</v>
      </c>
    </row>
    <row r="155" spans="1:25" x14ac:dyDescent="0.2">
      <c r="A155" s="136" t="s">
        <v>325</v>
      </c>
      <c r="B155" s="137" t="s">
        <v>326</v>
      </c>
      <c r="C155" s="138">
        <v>234495.55</v>
      </c>
      <c r="D155" s="138">
        <v>4455.42</v>
      </c>
      <c r="E155" s="138">
        <v>0</v>
      </c>
      <c r="F155" s="138">
        <v>4455.42</v>
      </c>
      <c r="G155" s="139">
        <v>0</v>
      </c>
      <c r="Y155" s="32">
        <f t="shared" si="2"/>
        <v>4455.42</v>
      </c>
    </row>
    <row r="156" spans="1:25" x14ac:dyDescent="0.2">
      <c r="A156" s="136" t="s">
        <v>327</v>
      </c>
      <c r="B156" s="137" t="s">
        <v>328</v>
      </c>
      <c r="C156" s="138">
        <v>13059.11</v>
      </c>
      <c r="D156" s="138">
        <v>248.12</v>
      </c>
      <c r="E156" s="138">
        <v>0</v>
      </c>
      <c r="F156" s="138">
        <v>248.12</v>
      </c>
      <c r="G156" s="139">
        <v>0</v>
      </c>
      <c r="Y156" s="32">
        <f t="shared" si="2"/>
        <v>248.12</v>
      </c>
    </row>
    <row r="157" spans="1:25" x14ac:dyDescent="0.2">
      <c r="A157" s="136" t="s">
        <v>329</v>
      </c>
      <c r="B157" s="137" t="s">
        <v>330</v>
      </c>
      <c r="C157" s="138">
        <v>65867.22</v>
      </c>
      <c r="D157" s="138">
        <v>1251.48</v>
      </c>
      <c r="E157" s="138">
        <v>0</v>
      </c>
      <c r="F157" s="138">
        <v>1251.48</v>
      </c>
      <c r="G157" s="139">
        <v>0</v>
      </c>
      <c r="Y157" s="32">
        <f t="shared" si="2"/>
        <v>1251.48</v>
      </c>
    </row>
    <row r="158" spans="1:25" x14ac:dyDescent="0.2">
      <c r="A158" s="136" t="s">
        <v>331</v>
      </c>
      <c r="B158" s="137" t="s">
        <v>332</v>
      </c>
      <c r="C158" s="138">
        <v>218205.85</v>
      </c>
      <c r="D158" s="138">
        <v>4145.91</v>
      </c>
      <c r="E158" s="138">
        <v>0</v>
      </c>
      <c r="F158" s="138">
        <v>4145.91</v>
      </c>
      <c r="G158" s="139">
        <v>0</v>
      </c>
      <c r="Y158" s="32">
        <f t="shared" si="2"/>
        <v>4145.91</v>
      </c>
    </row>
    <row r="159" spans="1:25" x14ac:dyDescent="0.2">
      <c r="A159" s="136" t="s">
        <v>333</v>
      </c>
      <c r="B159" s="137" t="s">
        <v>334</v>
      </c>
      <c r="C159" s="138">
        <v>11233.06</v>
      </c>
      <c r="D159" s="138">
        <v>213.43</v>
      </c>
      <c r="E159" s="138">
        <v>0</v>
      </c>
      <c r="F159" s="138">
        <v>213.43</v>
      </c>
      <c r="G159" s="139">
        <v>0</v>
      </c>
      <c r="Y159" s="32">
        <f t="shared" si="2"/>
        <v>213.43</v>
      </c>
    </row>
    <row r="160" spans="1:25" x14ac:dyDescent="0.2">
      <c r="A160" s="136" t="s">
        <v>335</v>
      </c>
      <c r="B160" s="137" t="s">
        <v>336</v>
      </c>
      <c r="C160" s="138">
        <v>8952.43</v>
      </c>
      <c r="D160" s="138">
        <v>170.1</v>
      </c>
      <c r="E160" s="138">
        <v>0</v>
      </c>
      <c r="F160" s="138">
        <v>170.1</v>
      </c>
      <c r="G160" s="139">
        <v>0</v>
      </c>
      <c r="Y160" s="32">
        <f t="shared" si="2"/>
        <v>170.1</v>
      </c>
    </row>
    <row r="161" spans="1:25" x14ac:dyDescent="0.2">
      <c r="A161" s="136" t="s">
        <v>337</v>
      </c>
      <c r="B161" s="137" t="s">
        <v>338</v>
      </c>
      <c r="C161" s="138">
        <v>38777.47</v>
      </c>
      <c r="D161" s="138">
        <v>736.77</v>
      </c>
      <c r="E161" s="138">
        <v>0</v>
      </c>
      <c r="F161" s="138">
        <v>736.77</v>
      </c>
      <c r="G161" s="139">
        <v>0</v>
      </c>
      <c r="Y161" s="32">
        <f t="shared" si="2"/>
        <v>736.77</v>
      </c>
    </row>
    <row r="162" spans="1:25" x14ac:dyDescent="0.2">
      <c r="A162" s="136" t="s">
        <v>339</v>
      </c>
      <c r="B162" s="137" t="s">
        <v>340</v>
      </c>
      <c r="C162" s="138">
        <v>1349276.3</v>
      </c>
      <c r="D162" s="138">
        <v>25636.25</v>
      </c>
      <c r="E162" s="138">
        <v>0</v>
      </c>
      <c r="F162" s="138">
        <v>25636.25</v>
      </c>
      <c r="G162" s="139">
        <v>0</v>
      </c>
      <c r="Y162" s="32">
        <f t="shared" si="2"/>
        <v>25636.25</v>
      </c>
    </row>
    <row r="163" spans="1:25" x14ac:dyDescent="0.2">
      <c r="A163" s="136" t="s">
        <v>341</v>
      </c>
      <c r="B163" s="137" t="s">
        <v>342</v>
      </c>
      <c r="C163" s="138">
        <v>42866.61</v>
      </c>
      <c r="D163" s="138">
        <v>814.47</v>
      </c>
      <c r="E163" s="138">
        <v>0</v>
      </c>
      <c r="F163" s="138">
        <v>814.47</v>
      </c>
      <c r="G163" s="139">
        <v>0</v>
      </c>
      <c r="Y163" s="32">
        <f t="shared" si="2"/>
        <v>814.47</v>
      </c>
    </row>
    <row r="164" spans="1:25" x14ac:dyDescent="0.2">
      <c r="A164" s="136" t="s">
        <v>343</v>
      </c>
      <c r="B164" s="137" t="s">
        <v>344</v>
      </c>
      <c r="C164" s="138">
        <v>3942087.68</v>
      </c>
      <c r="D164" s="138">
        <v>74899.67</v>
      </c>
      <c r="E164" s="138">
        <v>0</v>
      </c>
      <c r="F164" s="138">
        <v>74899.67</v>
      </c>
      <c r="G164" s="139">
        <v>0</v>
      </c>
      <c r="Y164" s="32">
        <f t="shared" si="2"/>
        <v>74899.67</v>
      </c>
    </row>
    <row r="165" spans="1:25" x14ac:dyDescent="0.2">
      <c r="A165" s="136" t="s">
        <v>345</v>
      </c>
      <c r="B165" s="137" t="s">
        <v>346</v>
      </c>
      <c r="C165" s="138">
        <v>316339.64</v>
      </c>
      <c r="D165" s="138">
        <v>6010.45</v>
      </c>
      <c r="E165" s="138">
        <v>0</v>
      </c>
      <c r="F165" s="138">
        <v>6010.45</v>
      </c>
      <c r="G165" s="139">
        <v>0</v>
      </c>
      <c r="Y165" s="32">
        <f t="shared" si="2"/>
        <v>6010.45</v>
      </c>
    </row>
    <row r="166" spans="1:25" x14ac:dyDescent="0.2">
      <c r="A166" s="136" t="s">
        <v>347</v>
      </c>
      <c r="B166" s="137" t="s">
        <v>348</v>
      </c>
      <c r="C166" s="138">
        <v>4714.33</v>
      </c>
      <c r="D166" s="138">
        <v>89.57</v>
      </c>
      <c r="E166" s="138">
        <v>0</v>
      </c>
      <c r="F166" s="138">
        <v>89.57</v>
      </c>
      <c r="G166" s="139">
        <v>0</v>
      </c>
      <c r="Y166" s="32">
        <f t="shared" si="2"/>
        <v>89.57</v>
      </c>
    </row>
    <row r="167" spans="1:25" x14ac:dyDescent="0.2">
      <c r="A167" s="136" t="s">
        <v>349</v>
      </c>
      <c r="B167" s="137" t="s">
        <v>350</v>
      </c>
      <c r="C167" s="138">
        <v>806.23</v>
      </c>
      <c r="D167" s="138">
        <v>15.32</v>
      </c>
      <c r="E167" s="138">
        <v>15.32</v>
      </c>
      <c r="F167" s="138">
        <v>0</v>
      </c>
      <c r="G167" s="139">
        <v>28.18</v>
      </c>
      <c r="Y167" s="32">
        <f t="shared" si="2"/>
        <v>0</v>
      </c>
    </row>
    <row r="168" spans="1:25" x14ac:dyDescent="0.2">
      <c r="A168" s="136" t="s">
        <v>351</v>
      </c>
      <c r="B168" s="137" t="s">
        <v>352</v>
      </c>
      <c r="C168" s="138">
        <v>252949.57</v>
      </c>
      <c r="D168" s="138">
        <v>4806.04</v>
      </c>
      <c r="E168" s="138">
        <v>0</v>
      </c>
      <c r="F168" s="138">
        <v>4806.04</v>
      </c>
      <c r="G168" s="139">
        <v>0</v>
      </c>
      <c r="Y168" s="32">
        <f t="shared" si="2"/>
        <v>4806.04</v>
      </c>
    </row>
    <row r="169" spans="1:25" x14ac:dyDescent="0.2">
      <c r="A169" s="136" t="s">
        <v>353</v>
      </c>
      <c r="B169" s="137" t="s">
        <v>354</v>
      </c>
      <c r="C169" s="138">
        <v>25145.200000000001</v>
      </c>
      <c r="D169" s="138">
        <v>477.76</v>
      </c>
      <c r="E169" s="138">
        <v>0</v>
      </c>
      <c r="F169" s="138">
        <v>477.76</v>
      </c>
      <c r="G169" s="139">
        <v>0</v>
      </c>
      <c r="Y169" s="32">
        <f t="shared" si="2"/>
        <v>477.76</v>
      </c>
    </row>
    <row r="170" spans="1:25" x14ac:dyDescent="0.2">
      <c r="A170" s="136" t="s">
        <v>355</v>
      </c>
      <c r="B170" s="137" t="s">
        <v>356</v>
      </c>
      <c r="C170" s="138">
        <v>126557.29</v>
      </c>
      <c r="D170" s="138">
        <v>2404.59</v>
      </c>
      <c r="E170" s="138">
        <v>0</v>
      </c>
      <c r="F170" s="138">
        <v>2404.59</v>
      </c>
      <c r="G170" s="139">
        <v>0</v>
      </c>
      <c r="Y170" s="32">
        <f t="shared" si="2"/>
        <v>2404.59</v>
      </c>
    </row>
    <row r="171" spans="1:25" x14ac:dyDescent="0.2">
      <c r="A171" s="136" t="s">
        <v>357</v>
      </c>
      <c r="B171" s="137" t="s">
        <v>358</v>
      </c>
      <c r="C171" s="138">
        <v>13054.98</v>
      </c>
      <c r="D171" s="138">
        <v>248.05</v>
      </c>
      <c r="E171" s="138">
        <v>0</v>
      </c>
      <c r="F171" s="138">
        <v>248.05</v>
      </c>
      <c r="G171" s="139">
        <v>0</v>
      </c>
      <c r="Y171" s="32">
        <f t="shared" si="2"/>
        <v>248.05</v>
      </c>
    </row>
    <row r="172" spans="1:25" x14ac:dyDescent="0.2">
      <c r="A172" s="136" t="s">
        <v>359</v>
      </c>
      <c r="B172" s="137" t="s">
        <v>360</v>
      </c>
      <c r="C172" s="138">
        <v>3735.27</v>
      </c>
      <c r="D172" s="138">
        <v>70.97</v>
      </c>
      <c r="E172" s="138">
        <v>0</v>
      </c>
      <c r="F172" s="138">
        <v>70.97</v>
      </c>
      <c r="G172" s="139">
        <v>0</v>
      </c>
      <c r="Y172" s="32">
        <f t="shared" si="2"/>
        <v>70.97</v>
      </c>
    </row>
    <row r="173" spans="1:25" x14ac:dyDescent="0.2">
      <c r="A173" s="136" t="s">
        <v>361</v>
      </c>
      <c r="B173" s="137" t="s">
        <v>362</v>
      </c>
      <c r="C173" s="138">
        <v>14070.93</v>
      </c>
      <c r="D173" s="138">
        <v>267.35000000000002</v>
      </c>
      <c r="E173" s="138">
        <v>0</v>
      </c>
      <c r="F173" s="138">
        <v>267.35000000000002</v>
      </c>
      <c r="G173" s="139">
        <v>0</v>
      </c>
      <c r="Y173" s="32">
        <f t="shared" si="2"/>
        <v>267.35000000000002</v>
      </c>
    </row>
    <row r="174" spans="1:25" x14ac:dyDescent="0.2">
      <c r="A174" s="136" t="s">
        <v>363</v>
      </c>
      <c r="B174" s="137" t="s">
        <v>364</v>
      </c>
      <c r="C174" s="138">
        <v>27846.83</v>
      </c>
      <c r="D174" s="138">
        <v>529.09</v>
      </c>
      <c r="E174" s="138">
        <v>0</v>
      </c>
      <c r="F174" s="138">
        <v>529.09</v>
      </c>
      <c r="G174" s="139">
        <v>0</v>
      </c>
      <c r="Y174" s="32">
        <f t="shared" si="2"/>
        <v>529.09</v>
      </c>
    </row>
    <row r="175" spans="1:25" x14ac:dyDescent="0.2">
      <c r="A175" s="136" t="s">
        <v>365</v>
      </c>
      <c r="B175" s="137" t="s">
        <v>366</v>
      </c>
      <c r="C175" s="138">
        <v>259326.41</v>
      </c>
      <c r="D175" s="138">
        <v>4927.2</v>
      </c>
      <c r="E175" s="138">
        <v>0</v>
      </c>
      <c r="F175" s="138">
        <v>4927.2</v>
      </c>
      <c r="G175" s="139">
        <v>0</v>
      </c>
      <c r="Y175" s="32">
        <f t="shared" si="2"/>
        <v>4927.2</v>
      </c>
    </row>
    <row r="176" spans="1:25" x14ac:dyDescent="0.2">
      <c r="A176" s="136" t="s">
        <v>367</v>
      </c>
      <c r="B176" s="137" t="s">
        <v>368</v>
      </c>
      <c r="C176" s="138">
        <v>36509.24</v>
      </c>
      <c r="D176" s="138">
        <v>693.68</v>
      </c>
      <c r="E176" s="138">
        <v>0</v>
      </c>
      <c r="F176" s="138">
        <v>693.68</v>
      </c>
      <c r="G176" s="139">
        <v>0</v>
      </c>
      <c r="Y176" s="32">
        <f t="shared" si="2"/>
        <v>693.68</v>
      </c>
    </row>
    <row r="177" spans="1:25" x14ac:dyDescent="0.2">
      <c r="A177" s="136" t="s">
        <v>369</v>
      </c>
      <c r="B177" s="137" t="s">
        <v>370</v>
      </c>
      <c r="C177" s="138">
        <v>10295.57</v>
      </c>
      <c r="D177" s="138">
        <v>195.62</v>
      </c>
      <c r="E177" s="138">
        <v>0</v>
      </c>
      <c r="F177" s="138">
        <v>195.62</v>
      </c>
      <c r="G177" s="139">
        <v>0</v>
      </c>
      <c r="Y177" s="32">
        <f t="shared" si="2"/>
        <v>195.62</v>
      </c>
    </row>
    <row r="178" spans="1:25" x14ac:dyDescent="0.2">
      <c r="A178" s="136" t="s">
        <v>371</v>
      </c>
      <c r="B178" s="137" t="s">
        <v>372</v>
      </c>
      <c r="C178" s="138">
        <v>222166.02</v>
      </c>
      <c r="D178" s="138">
        <v>4221.16</v>
      </c>
      <c r="E178" s="138">
        <v>0</v>
      </c>
      <c r="F178" s="138">
        <v>4221.16</v>
      </c>
      <c r="G178" s="139">
        <v>0</v>
      </c>
      <c r="Y178" s="32">
        <f t="shared" si="2"/>
        <v>4221.16</v>
      </c>
    </row>
    <row r="179" spans="1:25" x14ac:dyDescent="0.2">
      <c r="A179" s="136" t="s">
        <v>373</v>
      </c>
      <c r="B179" s="137" t="s">
        <v>374</v>
      </c>
      <c r="C179" s="138">
        <v>9124.9599999999991</v>
      </c>
      <c r="D179" s="138">
        <v>173.38</v>
      </c>
      <c r="E179" s="138">
        <v>0</v>
      </c>
      <c r="F179" s="138">
        <v>173.38</v>
      </c>
      <c r="G179" s="139">
        <v>0</v>
      </c>
      <c r="Y179" s="32">
        <f t="shared" si="2"/>
        <v>173.38</v>
      </c>
    </row>
    <row r="180" spans="1:25" x14ac:dyDescent="0.2">
      <c r="A180" s="136" t="s">
        <v>375</v>
      </c>
      <c r="B180" s="137" t="s">
        <v>376</v>
      </c>
      <c r="C180" s="138">
        <v>117854.58</v>
      </c>
      <c r="D180" s="138">
        <v>2239.2399999999998</v>
      </c>
      <c r="E180" s="138">
        <v>0</v>
      </c>
      <c r="F180" s="138">
        <v>2239.2399999999998</v>
      </c>
      <c r="G180" s="139">
        <v>0</v>
      </c>
      <c r="Y180" s="32">
        <f t="shared" si="2"/>
        <v>2239.2399999999998</v>
      </c>
    </row>
    <row r="181" spans="1:25" x14ac:dyDescent="0.2">
      <c r="A181" s="136" t="s">
        <v>377</v>
      </c>
      <c r="B181" s="137" t="s">
        <v>378</v>
      </c>
      <c r="C181" s="138">
        <v>800942.14</v>
      </c>
      <c r="D181" s="138">
        <v>15217.9</v>
      </c>
      <c r="E181" s="138">
        <v>0</v>
      </c>
      <c r="F181" s="138">
        <v>15217.9</v>
      </c>
      <c r="G181" s="139">
        <v>0</v>
      </c>
      <c r="Y181" s="32">
        <f t="shared" si="2"/>
        <v>15217.9</v>
      </c>
    </row>
    <row r="182" spans="1:25" x14ac:dyDescent="0.2">
      <c r="A182" s="136" t="s">
        <v>379</v>
      </c>
      <c r="B182" s="137" t="s">
        <v>380</v>
      </c>
      <c r="C182" s="138">
        <v>146211.57999999999</v>
      </c>
      <c r="D182" s="138">
        <v>2778.02</v>
      </c>
      <c r="E182" s="138">
        <v>0</v>
      </c>
      <c r="F182" s="138">
        <v>2778.02</v>
      </c>
      <c r="G182" s="139">
        <v>0</v>
      </c>
      <c r="Y182" s="32">
        <f t="shared" si="2"/>
        <v>2778.02</v>
      </c>
    </row>
    <row r="183" spans="1:25" x14ac:dyDescent="0.2">
      <c r="A183" s="136" t="s">
        <v>381</v>
      </c>
      <c r="B183" s="137" t="s">
        <v>382</v>
      </c>
      <c r="C183" s="138">
        <v>8895.83</v>
      </c>
      <c r="D183" s="138">
        <v>169.02</v>
      </c>
      <c r="E183" s="138">
        <v>0</v>
      </c>
      <c r="F183" s="138">
        <v>169.02</v>
      </c>
      <c r="G183" s="139">
        <v>0</v>
      </c>
      <c r="Y183" s="32">
        <f t="shared" si="2"/>
        <v>169.02</v>
      </c>
    </row>
    <row r="184" spans="1:25" x14ac:dyDescent="0.2">
      <c r="A184" s="136" t="s">
        <v>383</v>
      </c>
      <c r="B184" s="137" t="s">
        <v>384</v>
      </c>
      <c r="C184" s="138">
        <v>29185.11</v>
      </c>
      <c r="D184" s="138">
        <v>554.52</v>
      </c>
      <c r="E184" s="138">
        <v>0</v>
      </c>
      <c r="F184" s="138">
        <v>554.52</v>
      </c>
      <c r="G184" s="139">
        <v>0</v>
      </c>
      <c r="Y184" s="32">
        <f t="shared" si="2"/>
        <v>554.52</v>
      </c>
    </row>
    <row r="185" spans="1:25" x14ac:dyDescent="0.2">
      <c r="A185" s="136" t="s">
        <v>385</v>
      </c>
      <c r="B185" s="137" t="s">
        <v>386</v>
      </c>
      <c r="C185" s="138">
        <v>1290.47</v>
      </c>
      <c r="D185" s="138">
        <v>24.52</v>
      </c>
      <c r="E185" s="138">
        <v>0</v>
      </c>
      <c r="F185" s="138">
        <v>24.52</v>
      </c>
      <c r="G185" s="139">
        <v>0</v>
      </c>
      <c r="Y185" s="32">
        <f t="shared" si="2"/>
        <v>24.52</v>
      </c>
    </row>
    <row r="186" spans="1:25" x14ac:dyDescent="0.2">
      <c r="A186" s="136" t="s">
        <v>387</v>
      </c>
      <c r="B186" s="137" t="s">
        <v>388</v>
      </c>
      <c r="C186" s="138">
        <v>51938.13</v>
      </c>
      <c r="D186" s="138">
        <v>986.83</v>
      </c>
      <c r="E186" s="138">
        <v>0</v>
      </c>
      <c r="F186" s="138">
        <v>986.83</v>
      </c>
      <c r="G186" s="139">
        <v>0</v>
      </c>
      <c r="Y186" s="32">
        <f t="shared" si="2"/>
        <v>986.83</v>
      </c>
    </row>
    <row r="187" spans="1:25" x14ac:dyDescent="0.2">
      <c r="A187" s="136" t="s">
        <v>389</v>
      </c>
      <c r="B187" s="137" t="s">
        <v>390</v>
      </c>
      <c r="C187" s="138">
        <v>101423.31</v>
      </c>
      <c r="D187" s="138">
        <v>1927.04</v>
      </c>
      <c r="E187" s="138">
        <v>0</v>
      </c>
      <c r="F187" s="138">
        <v>1927.04</v>
      </c>
      <c r="G187" s="139">
        <v>0</v>
      </c>
      <c r="Y187" s="32">
        <f t="shared" si="2"/>
        <v>1927.04</v>
      </c>
    </row>
    <row r="188" spans="1:25" x14ac:dyDescent="0.2">
      <c r="A188" s="136" t="s">
        <v>391</v>
      </c>
      <c r="B188" s="137" t="s">
        <v>392</v>
      </c>
      <c r="C188" s="138">
        <v>854443.19</v>
      </c>
      <c r="D188" s="138">
        <v>16234.42</v>
      </c>
      <c r="E188" s="138">
        <v>0</v>
      </c>
      <c r="F188" s="138">
        <v>16234.42</v>
      </c>
      <c r="G188" s="139">
        <v>0</v>
      </c>
      <c r="Y188" s="32">
        <f t="shared" si="2"/>
        <v>16234.42</v>
      </c>
    </row>
    <row r="189" spans="1:25" x14ac:dyDescent="0.2">
      <c r="A189" s="136" t="s">
        <v>393</v>
      </c>
      <c r="B189" s="137" t="s">
        <v>394</v>
      </c>
      <c r="C189" s="138">
        <v>14760.81</v>
      </c>
      <c r="D189" s="138">
        <v>280.45999999999998</v>
      </c>
      <c r="E189" s="138">
        <v>0</v>
      </c>
      <c r="F189" s="138">
        <v>280.45999999999998</v>
      </c>
      <c r="G189" s="139">
        <v>0</v>
      </c>
      <c r="Y189" s="32">
        <f t="shared" si="2"/>
        <v>280.45999999999998</v>
      </c>
    </row>
    <row r="190" spans="1:25" x14ac:dyDescent="0.2">
      <c r="A190" s="136" t="s">
        <v>395</v>
      </c>
      <c r="B190" s="137" t="s">
        <v>396</v>
      </c>
      <c r="C190" s="138">
        <v>136091.71</v>
      </c>
      <c r="D190" s="138">
        <v>2585.7399999999998</v>
      </c>
      <c r="E190" s="138">
        <v>0</v>
      </c>
      <c r="F190" s="138">
        <v>2585.7399999999998</v>
      </c>
      <c r="G190" s="139">
        <v>0</v>
      </c>
      <c r="Y190" s="32">
        <f t="shared" si="2"/>
        <v>2585.7399999999998</v>
      </c>
    </row>
    <row r="191" spans="1:25" x14ac:dyDescent="0.2">
      <c r="A191" s="136" t="s">
        <v>397</v>
      </c>
      <c r="B191" s="137" t="s">
        <v>398</v>
      </c>
      <c r="C191" s="138">
        <v>135484.93</v>
      </c>
      <c r="D191" s="138">
        <v>2574.21</v>
      </c>
      <c r="E191" s="138">
        <v>0</v>
      </c>
      <c r="F191" s="138">
        <v>2574.21</v>
      </c>
      <c r="G191" s="139">
        <v>0</v>
      </c>
      <c r="Y191" s="32">
        <f t="shared" si="2"/>
        <v>2574.21</v>
      </c>
    </row>
    <row r="192" spans="1:25" x14ac:dyDescent="0.2">
      <c r="A192" s="136" t="s">
        <v>399</v>
      </c>
      <c r="B192" s="137" t="s">
        <v>400</v>
      </c>
      <c r="C192" s="138">
        <v>408443.67</v>
      </c>
      <c r="D192" s="138">
        <v>7760.43</v>
      </c>
      <c r="E192" s="138">
        <v>0</v>
      </c>
      <c r="F192" s="138">
        <v>7760.43</v>
      </c>
      <c r="G192" s="139">
        <v>0</v>
      </c>
      <c r="Y192" s="32">
        <f t="shared" si="2"/>
        <v>7760.43</v>
      </c>
    </row>
    <row r="193" spans="1:25" x14ac:dyDescent="0.2">
      <c r="A193" s="136" t="s">
        <v>401</v>
      </c>
      <c r="B193" s="137" t="s">
        <v>402</v>
      </c>
      <c r="C193" s="138">
        <v>204472.31</v>
      </c>
      <c r="D193" s="138">
        <v>3884.98</v>
      </c>
      <c r="E193" s="138">
        <v>0</v>
      </c>
      <c r="F193" s="138">
        <v>3884.98</v>
      </c>
      <c r="G193" s="139">
        <v>0</v>
      </c>
      <c r="Y193" s="32">
        <f t="shared" si="2"/>
        <v>3884.98</v>
      </c>
    </row>
    <row r="194" spans="1:25" x14ac:dyDescent="0.2">
      <c r="A194" s="136" t="s">
        <v>403</v>
      </c>
      <c r="B194" s="137" t="s">
        <v>404</v>
      </c>
      <c r="C194" s="138">
        <v>70952.67</v>
      </c>
      <c r="D194" s="138">
        <v>1348.1</v>
      </c>
      <c r="E194" s="138">
        <v>0</v>
      </c>
      <c r="F194" s="138">
        <v>1348.1</v>
      </c>
      <c r="G194" s="139">
        <v>0</v>
      </c>
      <c r="Y194" s="32">
        <f t="shared" si="2"/>
        <v>1348.1</v>
      </c>
    </row>
    <row r="195" spans="1:25" x14ac:dyDescent="0.2">
      <c r="A195" s="136" t="s">
        <v>405</v>
      </c>
      <c r="B195" s="137" t="s">
        <v>406</v>
      </c>
      <c r="C195" s="138">
        <v>73414.28</v>
      </c>
      <c r="D195" s="138">
        <v>1394.87</v>
      </c>
      <c r="E195" s="138">
        <v>0</v>
      </c>
      <c r="F195" s="138">
        <v>1394.87</v>
      </c>
      <c r="G195" s="139">
        <v>0</v>
      </c>
      <c r="Y195" s="32">
        <f t="shared" si="2"/>
        <v>1394.87</v>
      </c>
    </row>
    <row r="196" spans="1:25" x14ac:dyDescent="0.2">
      <c r="A196" s="136" t="s">
        <v>407</v>
      </c>
      <c r="B196" s="137" t="s">
        <v>408</v>
      </c>
      <c r="C196" s="138">
        <v>17914.18</v>
      </c>
      <c r="D196" s="138">
        <v>340.37</v>
      </c>
      <c r="E196" s="138">
        <v>10.54</v>
      </c>
      <c r="F196" s="138">
        <v>329.83</v>
      </c>
      <c r="G196" s="139">
        <v>0</v>
      </c>
      <c r="Y196" s="32">
        <f t="shared" si="2"/>
        <v>329.83</v>
      </c>
    </row>
    <row r="197" spans="1:25" x14ac:dyDescent="0.2">
      <c r="A197" s="136" t="s">
        <v>409</v>
      </c>
      <c r="B197" s="137" t="s">
        <v>410</v>
      </c>
      <c r="C197" s="138">
        <v>926704.76</v>
      </c>
      <c r="D197" s="138">
        <v>17607.39</v>
      </c>
      <c r="E197" s="138">
        <v>0</v>
      </c>
      <c r="F197" s="138">
        <v>17607.39</v>
      </c>
      <c r="G197" s="139">
        <v>0</v>
      </c>
      <c r="Y197" s="32">
        <f t="shared" si="2"/>
        <v>17607.39</v>
      </c>
    </row>
    <row r="198" spans="1:25" x14ac:dyDescent="0.2">
      <c r="A198" s="136" t="s">
        <v>411</v>
      </c>
      <c r="B198" s="137" t="s">
        <v>412</v>
      </c>
      <c r="C198" s="138">
        <v>58333.599999999999</v>
      </c>
      <c r="D198" s="138">
        <v>1108.3399999999999</v>
      </c>
      <c r="E198" s="138">
        <v>0</v>
      </c>
      <c r="F198" s="138">
        <v>1108.3399999999999</v>
      </c>
      <c r="G198" s="139">
        <v>0</v>
      </c>
      <c r="Y198" s="32">
        <f t="shared" si="2"/>
        <v>1108.3399999999999</v>
      </c>
    </row>
    <row r="199" spans="1:25" x14ac:dyDescent="0.2">
      <c r="A199" s="136" t="s">
        <v>413</v>
      </c>
      <c r="B199" s="137" t="s">
        <v>414</v>
      </c>
      <c r="C199" s="138">
        <v>218432.97</v>
      </c>
      <c r="D199" s="138">
        <v>4150.2299999999996</v>
      </c>
      <c r="E199" s="138">
        <v>0</v>
      </c>
      <c r="F199" s="138">
        <v>4150.2299999999996</v>
      </c>
      <c r="G199" s="139">
        <v>0</v>
      </c>
      <c r="Y199" s="32">
        <f t="shared" si="2"/>
        <v>4150.2299999999996</v>
      </c>
    </row>
    <row r="200" spans="1:25" x14ac:dyDescent="0.2">
      <c r="A200" s="136" t="s">
        <v>415</v>
      </c>
      <c r="B200" s="137" t="s">
        <v>416</v>
      </c>
      <c r="C200" s="138">
        <v>108828.01</v>
      </c>
      <c r="D200" s="138">
        <v>2067.73</v>
      </c>
      <c r="E200" s="138">
        <v>0</v>
      </c>
      <c r="F200" s="138">
        <v>2067.73</v>
      </c>
      <c r="G200" s="139">
        <v>0</v>
      </c>
      <c r="Y200" s="32">
        <f t="shared" si="2"/>
        <v>2067.73</v>
      </c>
    </row>
    <row r="201" spans="1:25" x14ac:dyDescent="0.2">
      <c r="A201" s="136" t="s">
        <v>417</v>
      </c>
      <c r="B201" s="137" t="s">
        <v>418</v>
      </c>
      <c r="C201" s="138">
        <v>12929.41</v>
      </c>
      <c r="D201" s="138">
        <v>245.66</v>
      </c>
      <c r="E201" s="138">
        <v>0</v>
      </c>
      <c r="F201" s="138">
        <v>245.66</v>
      </c>
      <c r="G201" s="139">
        <v>0</v>
      </c>
      <c r="Y201" s="32">
        <f t="shared" si="2"/>
        <v>245.66</v>
      </c>
    </row>
    <row r="202" spans="1:25" x14ac:dyDescent="0.2">
      <c r="A202" s="136" t="s">
        <v>419</v>
      </c>
      <c r="B202" s="137" t="s">
        <v>420</v>
      </c>
      <c r="C202" s="138">
        <v>182348.79999999999</v>
      </c>
      <c r="D202" s="138">
        <v>3464.63</v>
      </c>
      <c r="E202" s="138">
        <v>0</v>
      </c>
      <c r="F202" s="138">
        <v>3464.63</v>
      </c>
      <c r="G202" s="139">
        <v>0</v>
      </c>
      <c r="Y202" s="32">
        <f t="shared" si="2"/>
        <v>3464.63</v>
      </c>
    </row>
    <row r="203" spans="1:25" x14ac:dyDescent="0.2">
      <c r="A203" s="136" t="s">
        <v>421</v>
      </c>
      <c r="B203" s="137" t="s">
        <v>422</v>
      </c>
      <c r="C203" s="138">
        <v>51205.68</v>
      </c>
      <c r="D203" s="138">
        <v>972.91</v>
      </c>
      <c r="E203" s="138">
        <v>0</v>
      </c>
      <c r="F203" s="138">
        <v>972.91</v>
      </c>
      <c r="G203" s="139">
        <v>0</v>
      </c>
      <c r="Y203" s="32">
        <f t="shared" si="2"/>
        <v>972.91</v>
      </c>
    </row>
    <row r="204" spans="1:25" x14ac:dyDescent="0.2">
      <c r="A204" s="136" t="s">
        <v>423</v>
      </c>
      <c r="B204" s="137" t="s">
        <v>424</v>
      </c>
      <c r="C204" s="138">
        <v>23442.21</v>
      </c>
      <c r="D204" s="138">
        <v>445.4</v>
      </c>
      <c r="E204" s="138">
        <v>0</v>
      </c>
      <c r="F204" s="138">
        <v>445.4</v>
      </c>
      <c r="G204" s="139">
        <v>0</v>
      </c>
      <c r="Y204" s="32">
        <f t="shared" si="2"/>
        <v>445.4</v>
      </c>
    </row>
    <row r="205" spans="1:25" x14ac:dyDescent="0.2">
      <c r="A205" s="136" t="s">
        <v>425</v>
      </c>
      <c r="B205" s="137" t="s">
        <v>426</v>
      </c>
      <c r="C205" s="138">
        <v>111739.62</v>
      </c>
      <c r="D205" s="138">
        <v>2123.0500000000002</v>
      </c>
      <c r="E205" s="138">
        <v>0</v>
      </c>
      <c r="F205" s="138">
        <v>2123.0500000000002</v>
      </c>
      <c r="G205" s="139">
        <v>0</v>
      </c>
      <c r="Y205" s="32">
        <f t="shared" si="2"/>
        <v>2123.0500000000002</v>
      </c>
    </row>
    <row r="206" spans="1:25" x14ac:dyDescent="0.2">
      <c r="A206" s="136" t="s">
        <v>427</v>
      </c>
      <c r="B206" s="137" t="s">
        <v>428</v>
      </c>
      <c r="C206" s="138">
        <v>24756.22</v>
      </c>
      <c r="D206" s="138">
        <v>470.37</v>
      </c>
      <c r="E206" s="138">
        <v>0</v>
      </c>
      <c r="F206" s="138">
        <v>470.37</v>
      </c>
      <c r="G206" s="139">
        <v>0</v>
      </c>
      <c r="Y206" s="32">
        <f t="shared" si="2"/>
        <v>470.37</v>
      </c>
    </row>
    <row r="207" spans="1:25" x14ac:dyDescent="0.2">
      <c r="A207" s="136" t="s">
        <v>429</v>
      </c>
      <c r="B207" s="137" t="s">
        <v>430</v>
      </c>
      <c r="C207" s="138">
        <v>9046.23</v>
      </c>
      <c r="D207" s="138">
        <v>171.88</v>
      </c>
      <c r="E207" s="138">
        <v>0</v>
      </c>
      <c r="F207" s="138">
        <v>171.88</v>
      </c>
      <c r="G207" s="139">
        <v>0</v>
      </c>
      <c r="Y207" s="32">
        <f t="shared" ref="Y207:Y270" si="3">F207+M207+R207+W207</f>
        <v>171.88</v>
      </c>
    </row>
    <row r="208" spans="1:25" x14ac:dyDescent="0.2">
      <c r="A208" s="136" t="s">
        <v>431</v>
      </c>
      <c r="B208" s="137" t="s">
        <v>432</v>
      </c>
      <c r="C208" s="138">
        <v>65632.42</v>
      </c>
      <c r="D208" s="138">
        <v>1247.02</v>
      </c>
      <c r="E208" s="138">
        <v>0</v>
      </c>
      <c r="F208" s="138">
        <v>1247.02</v>
      </c>
      <c r="G208" s="139">
        <v>0</v>
      </c>
      <c r="Y208" s="32">
        <f t="shared" si="3"/>
        <v>1247.02</v>
      </c>
    </row>
    <row r="209" spans="1:25" x14ac:dyDescent="0.2">
      <c r="A209" s="136" t="s">
        <v>433</v>
      </c>
      <c r="B209" s="137" t="s">
        <v>434</v>
      </c>
      <c r="C209" s="138">
        <v>27634.46</v>
      </c>
      <c r="D209" s="138">
        <v>525.05999999999995</v>
      </c>
      <c r="E209" s="138">
        <v>0</v>
      </c>
      <c r="F209" s="138">
        <v>525.05999999999995</v>
      </c>
      <c r="G209" s="139">
        <v>0</v>
      </c>
      <c r="Y209" s="32">
        <f t="shared" si="3"/>
        <v>525.05999999999995</v>
      </c>
    </row>
    <row r="210" spans="1:25" x14ac:dyDescent="0.2">
      <c r="A210" s="136" t="s">
        <v>435</v>
      </c>
      <c r="B210" s="137" t="s">
        <v>436</v>
      </c>
      <c r="C210" s="138">
        <v>171661.12</v>
      </c>
      <c r="D210" s="138">
        <v>3261.56</v>
      </c>
      <c r="E210" s="138">
        <v>0</v>
      </c>
      <c r="F210" s="138">
        <v>3261.56</v>
      </c>
      <c r="G210" s="139">
        <v>0</v>
      </c>
      <c r="Y210" s="32">
        <f t="shared" si="3"/>
        <v>3261.56</v>
      </c>
    </row>
    <row r="211" spans="1:25" x14ac:dyDescent="0.2">
      <c r="A211" s="136" t="s">
        <v>437</v>
      </c>
      <c r="B211" s="137" t="s">
        <v>438</v>
      </c>
      <c r="C211" s="138">
        <v>35741.370000000003</v>
      </c>
      <c r="D211" s="138">
        <v>679.09</v>
      </c>
      <c r="E211" s="138">
        <v>0</v>
      </c>
      <c r="F211" s="138">
        <v>679.09</v>
      </c>
      <c r="G211" s="139">
        <v>0</v>
      </c>
      <c r="Y211" s="32">
        <f t="shared" si="3"/>
        <v>679.09</v>
      </c>
    </row>
    <row r="212" spans="1:25" x14ac:dyDescent="0.2">
      <c r="A212" s="136" t="s">
        <v>439</v>
      </c>
      <c r="B212" s="137" t="s">
        <v>440</v>
      </c>
      <c r="C212" s="138">
        <v>20742.04</v>
      </c>
      <c r="D212" s="138">
        <v>394.1</v>
      </c>
      <c r="E212" s="138">
        <v>0</v>
      </c>
      <c r="F212" s="138">
        <v>394.1</v>
      </c>
      <c r="G212" s="139">
        <v>0</v>
      </c>
      <c r="Y212" s="32">
        <f t="shared" si="3"/>
        <v>394.1</v>
      </c>
    </row>
    <row r="213" spans="1:25" x14ac:dyDescent="0.2">
      <c r="A213" s="136" t="s">
        <v>441</v>
      </c>
      <c r="B213" s="137" t="s">
        <v>442</v>
      </c>
      <c r="C213" s="138">
        <v>6075.02</v>
      </c>
      <c r="D213" s="138">
        <v>115.43</v>
      </c>
      <c r="E213" s="138">
        <v>0</v>
      </c>
      <c r="F213" s="138">
        <v>115.43</v>
      </c>
      <c r="G213" s="139">
        <v>0</v>
      </c>
      <c r="Y213" s="32">
        <f t="shared" si="3"/>
        <v>115.43</v>
      </c>
    </row>
    <row r="214" spans="1:25" x14ac:dyDescent="0.2">
      <c r="A214" s="136" t="s">
        <v>443</v>
      </c>
      <c r="B214" s="137" t="s">
        <v>444</v>
      </c>
      <c r="C214" s="138">
        <v>14255.21</v>
      </c>
      <c r="D214" s="138">
        <v>270.85000000000002</v>
      </c>
      <c r="E214" s="138">
        <v>0</v>
      </c>
      <c r="F214" s="138">
        <v>270.85000000000002</v>
      </c>
      <c r="G214" s="139">
        <v>0</v>
      </c>
      <c r="Y214" s="32">
        <f t="shared" si="3"/>
        <v>270.85000000000002</v>
      </c>
    </row>
    <row r="215" spans="1:25" x14ac:dyDescent="0.2">
      <c r="A215" s="136" t="s">
        <v>445</v>
      </c>
      <c r="B215" s="137" t="s">
        <v>446</v>
      </c>
      <c r="C215" s="138">
        <v>43710.03</v>
      </c>
      <c r="D215" s="138">
        <v>830.49</v>
      </c>
      <c r="E215" s="138">
        <v>0</v>
      </c>
      <c r="F215" s="138">
        <v>830.49</v>
      </c>
      <c r="G215" s="139">
        <v>0</v>
      </c>
      <c r="Y215" s="32">
        <f t="shared" si="3"/>
        <v>830.49</v>
      </c>
    </row>
    <row r="216" spans="1:25" x14ac:dyDescent="0.2">
      <c r="A216" s="136" t="s">
        <v>447</v>
      </c>
      <c r="B216" s="137" t="s">
        <v>448</v>
      </c>
      <c r="C216" s="138">
        <v>808297.54</v>
      </c>
      <c r="D216" s="138">
        <v>15357.65</v>
      </c>
      <c r="E216" s="138">
        <v>0</v>
      </c>
      <c r="F216" s="138">
        <v>15357.65</v>
      </c>
      <c r="G216" s="139">
        <v>0</v>
      </c>
      <c r="Y216" s="32">
        <f t="shared" si="3"/>
        <v>15357.65</v>
      </c>
    </row>
    <row r="217" spans="1:25" x14ac:dyDescent="0.2">
      <c r="A217" s="136" t="s">
        <v>449</v>
      </c>
      <c r="B217" s="137" t="s">
        <v>450</v>
      </c>
      <c r="C217" s="138">
        <v>44699.61</v>
      </c>
      <c r="D217" s="138">
        <v>849.29</v>
      </c>
      <c r="E217" s="138">
        <v>0</v>
      </c>
      <c r="F217" s="138">
        <v>849.29</v>
      </c>
      <c r="G217" s="139">
        <v>0</v>
      </c>
      <c r="Y217" s="32">
        <f t="shared" si="3"/>
        <v>849.29</v>
      </c>
    </row>
    <row r="218" spans="1:25" x14ac:dyDescent="0.2">
      <c r="A218" s="136" t="s">
        <v>451</v>
      </c>
      <c r="B218" s="137" t="s">
        <v>452</v>
      </c>
      <c r="C218" s="138">
        <v>445996.47</v>
      </c>
      <c r="D218" s="138">
        <v>8473.93</v>
      </c>
      <c r="E218" s="138">
        <v>0</v>
      </c>
      <c r="F218" s="138">
        <v>8473.93</v>
      </c>
      <c r="G218" s="139">
        <v>0</v>
      </c>
      <c r="Y218" s="32">
        <f t="shared" si="3"/>
        <v>8473.93</v>
      </c>
    </row>
    <row r="219" spans="1:25" x14ac:dyDescent="0.2">
      <c r="A219" s="136" t="s">
        <v>453</v>
      </c>
      <c r="B219" s="137" t="s">
        <v>454</v>
      </c>
      <c r="C219" s="138">
        <v>1090256.33</v>
      </c>
      <c r="D219" s="138">
        <v>20714.87</v>
      </c>
      <c r="E219" s="138">
        <v>0</v>
      </c>
      <c r="F219" s="138">
        <v>20714.87</v>
      </c>
      <c r="G219" s="139">
        <v>0</v>
      </c>
      <c r="Y219" s="32">
        <f t="shared" si="3"/>
        <v>20714.87</v>
      </c>
    </row>
    <row r="220" spans="1:25" x14ac:dyDescent="0.2">
      <c r="A220" s="136" t="s">
        <v>455</v>
      </c>
      <c r="B220" s="137" t="s">
        <v>456</v>
      </c>
      <c r="C220" s="138">
        <v>75760.759999999995</v>
      </c>
      <c r="D220" s="138">
        <v>1439.46</v>
      </c>
      <c r="E220" s="138">
        <v>0</v>
      </c>
      <c r="F220" s="138">
        <v>1439.46</v>
      </c>
      <c r="G220" s="139">
        <v>0</v>
      </c>
      <c r="Y220" s="32">
        <f t="shared" si="3"/>
        <v>1439.46</v>
      </c>
    </row>
    <row r="221" spans="1:25" x14ac:dyDescent="0.2">
      <c r="A221" s="136" t="s">
        <v>457</v>
      </c>
      <c r="B221" s="137" t="s">
        <v>458</v>
      </c>
      <c r="C221" s="138">
        <v>64549.31</v>
      </c>
      <c r="D221" s="138">
        <v>1226.44</v>
      </c>
      <c r="E221" s="138">
        <v>0</v>
      </c>
      <c r="F221" s="138">
        <v>1226.44</v>
      </c>
      <c r="G221" s="139">
        <v>0</v>
      </c>
      <c r="Y221" s="32">
        <f t="shared" si="3"/>
        <v>1226.44</v>
      </c>
    </row>
    <row r="222" spans="1:25" x14ac:dyDescent="0.2">
      <c r="A222" s="136" t="s">
        <v>459</v>
      </c>
      <c r="B222" s="137" t="s">
        <v>460</v>
      </c>
      <c r="C222" s="138">
        <v>8506.25</v>
      </c>
      <c r="D222" s="138">
        <v>161.62</v>
      </c>
      <c r="E222" s="138">
        <v>0</v>
      </c>
      <c r="F222" s="138">
        <v>161.62</v>
      </c>
      <c r="G222" s="139">
        <v>0</v>
      </c>
      <c r="Y222" s="32">
        <f t="shared" si="3"/>
        <v>161.62</v>
      </c>
    </row>
    <row r="223" spans="1:25" x14ac:dyDescent="0.2">
      <c r="A223" s="136" t="s">
        <v>461</v>
      </c>
      <c r="B223" s="137" t="s">
        <v>462</v>
      </c>
      <c r="C223" s="138">
        <v>9152.24</v>
      </c>
      <c r="D223" s="138">
        <v>173.89</v>
      </c>
      <c r="E223" s="138">
        <v>0</v>
      </c>
      <c r="F223" s="138">
        <v>173.89</v>
      </c>
      <c r="G223" s="139">
        <v>0</v>
      </c>
      <c r="Y223" s="32">
        <f t="shared" si="3"/>
        <v>173.89</v>
      </c>
    </row>
    <row r="224" spans="1:25" x14ac:dyDescent="0.2">
      <c r="A224" s="136" t="s">
        <v>463</v>
      </c>
      <c r="B224" s="137" t="s">
        <v>464</v>
      </c>
      <c r="C224" s="138">
        <v>291208.28000000003</v>
      </c>
      <c r="D224" s="138">
        <v>5532.96</v>
      </c>
      <c r="E224" s="138">
        <v>0</v>
      </c>
      <c r="F224" s="138">
        <v>5532.96</v>
      </c>
      <c r="G224" s="139">
        <v>0</v>
      </c>
      <c r="Y224" s="32">
        <f t="shared" si="3"/>
        <v>5532.96</v>
      </c>
    </row>
    <row r="225" spans="1:25" x14ac:dyDescent="0.2">
      <c r="A225" s="136" t="s">
        <v>465</v>
      </c>
      <c r="B225" s="137" t="s">
        <v>466</v>
      </c>
      <c r="C225" s="138">
        <v>38841.360000000001</v>
      </c>
      <c r="D225" s="138">
        <v>737.99</v>
      </c>
      <c r="E225" s="138">
        <v>0</v>
      </c>
      <c r="F225" s="138">
        <v>737.99</v>
      </c>
      <c r="G225" s="139">
        <v>0</v>
      </c>
      <c r="Y225" s="32">
        <f t="shared" si="3"/>
        <v>737.99</v>
      </c>
    </row>
    <row r="226" spans="1:25" x14ac:dyDescent="0.2">
      <c r="A226" s="136" t="s">
        <v>467</v>
      </c>
      <c r="B226" s="137" t="s">
        <v>468</v>
      </c>
      <c r="C226" s="138">
        <v>5380.33</v>
      </c>
      <c r="D226" s="138">
        <v>102.23</v>
      </c>
      <c r="E226" s="138">
        <v>0</v>
      </c>
      <c r="F226" s="138">
        <v>102.23</v>
      </c>
      <c r="G226" s="139">
        <v>0</v>
      </c>
      <c r="Y226" s="32">
        <f t="shared" si="3"/>
        <v>102.23</v>
      </c>
    </row>
    <row r="227" spans="1:25" x14ac:dyDescent="0.2">
      <c r="A227" s="136" t="s">
        <v>469</v>
      </c>
      <c r="B227" s="137" t="s">
        <v>470</v>
      </c>
      <c r="C227" s="138">
        <v>7729.79</v>
      </c>
      <c r="D227" s="138">
        <v>146.87</v>
      </c>
      <c r="E227" s="138">
        <v>0</v>
      </c>
      <c r="F227" s="138">
        <v>146.87</v>
      </c>
      <c r="G227" s="139">
        <v>0</v>
      </c>
      <c r="Y227" s="32">
        <f t="shared" si="3"/>
        <v>146.87</v>
      </c>
    </row>
    <row r="228" spans="1:25" x14ac:dyDescent="0.2">
      <c r="A228" s="136" t="s">
        <v>471</v>
      </c>
      <c r="B228" s="137" t="s">
        <v>472</v>
      </c>
      <c r="C228" s="138">
        <v>36087.43</v>
      </c>
      <c r="D228" s="138">
        <v>685.66</v>
      </c>
      <c r="E228" s="138">
        <v>0</v>
      </c>
      <c r="F228" s="138">
        <v>685.66</v>
      </c>
      <c r="G228" s="139">
        <v>0</v>
      </c>
      <c r="Y228" s="32">
        <f t="shared" si="3"/>
        <v>685.66</v>
      </c>
    </row>
    <row r="229" spans="1:25" x14ac:dyDescent="0.2">
      <c r="A229" s="136" t="s">
        <v>473</v>
      </c>
      <c r="B229" s="137" t="s">
        <v>474</v>
      </c>
      <c r="C229" s="138">
        <v>1216284.27</v>
      </c>
      <c r="D229" s="138">
        <v>23109.4</v>
      </c>
      <c r="E229" s="138">
        <v>0</v>
      </c>
      <c r="F229" s="138">
        <v>23109.4</v>
      </c>
      <c r="G229" s="139">
        <v>0</v>
      </c>
      <c r="Y229" s="32">
        <f t="shared" si="3"/>
        <v>23109.4</v>
      </c>
    </row>
    <row r="230" spans="1:25" x14ac:dyDescent="0.2">
      <c r="A230" s="136" t="s">
        <v>475</v>
      </c>
      <c r="B230" s="137" t="s">
        <v>476</v>
      </c>
      <c r="C230" s="138">
        <v>7581.85</v>
      </c>
      <c r="D230" s="138">
        <v>144.06</v>
      </c>
      <c r="E230" s="138">
        <v>0</v>
      </c>
      <c r="F230" s="138">
        <v>144.06</v>
      </c>
      <c r="G230" s="139">
        <v>0</v>
      </c>
      <c r="Y230" s="32">
        <f t="shared" si="3"/>
        <v>144.06</v>
      </c>
    </row>
    <row r="231" spans="1:25" x14ac:dyDescent="0.2">
      <c r="A231" s="136" t="s">
        <v>477</v>
      </c>
      <c r="B231" s="137" t="s">
        <v>478</v>
      </c>
      <c r="C231" s="138">
        <v>4296.04</v>
      </c>
      <c r="D231" s="138">
        <v>81.63</v>
      </c>
      <c r="E231" s="138">
        <v>0</v>
      </c>
      <c r="F231" s="138">
        <v>81.63</v>
      </c>
      <c r="G231" s="139">
        <v>0</v>
      </c>
      <c r="Y231" s="32">
        <f t="shared" si="3"/>
        <v>81.63</v>
      </c>
    </row>
    <row r="232" spans="1:25" x14ac:dyDescent="0.2">
      <c r="A232" s="136" t="s">
        <v>479</v>
      </c>
      <c r="B232" s="137" t="s">
        <v>480</v>
      </c>
      <c r="C232" s="138">
        <v>23469.15</v>
      </c>
      <c r="D232" s="138">
        <v>445.92</v>
      </c>
      <c r="E232" s="138">
        <v>0</v>
      </c>
      <c r="F232" s="138">
        <v>445.92</v>
      </c>
      <c r="G232" s="139">
        <v>0</v>
      </c>
      <c r="Y232" s="32">
        <f t="shared" si="3"/>
        <v>445.92</v>
      </c>
    </row>
    <row r="233" spans="1:25" x14ac:dyDescent="0.2">
      <c r="A233" s="136" t="s">
        <v>481</v>
      </c>
      <c r="B233" s="137" t="s">
        <v>482</v>
      </c>
      <c r="C233" s="138">
        <v>26997.87</v>
      </c>
      <c r="D233" s="138">
        <v>512.96</v>
      </c>
      <c r="E233" s="138">
        <v>0</v>
      </c>
      <c r="F233" s="138">
        <v>512.96</v>
      </c>
      <c r="G233" s="139">
        <v>0</v>
      </c>
      <c r="Y233" s="32">
        <f t="shared" si="3"/>
        <v>512.96</v>
      </c>
    </row>
    <row r="234" spans="1:25" x14ac:dyDescent="0.2">
      <c r="A234" s="136" t="s">
        <v>483</v>
      </c>
      <c r="B234" s="137" t="s">
        <v>484</v>
      </c>
      <c r="C234" s="138">
        <v>134390.96</v>
      </c>
      <c r="D234" s="138">
        <v>2553.4299999999998</v>
      </c>
      <c r="E234" s="138">
        <v>0</v>
      </c>
      <c r="F234" s="138">
        <v>2553.4299999999998</v>
      </c>
      <c r="G234" s="139">
        <v>0</v>
      </c>
      <c r="Y234" s="32">
        <f t="shared" si="3"/>
        <v>2553.4299999999998</v>
      </c>
    </row>
    <row r="235" spans="1:25" x14ac:dyDescent="0.2">
      <c r="A235" s="136" t="s">
        <v>485</v>
      </c>
      <c r="B235" s="137" t="s">
        <v>486</v>
      </c>
      <c r="C235" s="138">
        <v>887711.86</v>
      </c>
      <c r="D235" s="138">
        <v>16866.53</v>
      </c>
      <c r="E235" s="138">
        <v>0</v>
      </c>
      <c r="F235" s="138">
        <v>16866.53</v>
      </c>
      <c r="G235" s="139">
        <v>0</v>
      </c>
      <c r="Y235" s="32">
        <f t="shared" si="3"/>
        <v>16866.53</v>
      </c>
    </row>
    <row r="236" spans="1:25" x14ac:dyDescent="0.2">
      <c r="A236" s="136" t="s">
        <v>487</v>
      </c>
      <c r="B236" s="137" t="s">
        <v>488</v>
      </c>
      <c r="C236" s="138">
        <v>330348.03999999998</v>
      </c>
      <c r="D236" s="138">
        <v>6276.61</v>
      </c>
      <c r="E236" s="138">
        <v>0</v>
      </c>
      <c r="F236" s="138">
        <v>6276.61</v>
      </c>
      <c r="G236" s="139">
        <v>0</v>
      </c>
      <c r="Y236" s="32">
        <f t="shared" si="3"/>
        <v>6276.61</v>
      </c>
    </row>
    <row r="237" spans="1:25" x14ac:dyDescent="0.2">
      <c r="A237" s="136" t="s">
        <v>489</v>
      </c>
      <c r="B237" s="137" t="s">
        <v>490</v>
      </c>
      <c r="C237" s="138">
        <v>138513.26999999999</v>
      </c>
      <c r="D237" s="138">
        <v>2631.75</v>
      </c>
      <c r="E237" s="138">
        <v>0</v>
      </c>
      <c r="F237" s="138">
        <v>2631.75</v>
      </c>
      <c r="G237" s="139">
        <v>0</v>
      </c>
      <c r="Y237" s="32">
        <f t="shared" si="3"/>
        <v>2631.75</v>
      </c>
    </row>
    <row r="238" spans="1:25" x14ac:dyDescent="0.2">
      <c r="A238" s="136" t="s">
        <v>491</v>
      </c>
      <c r="B238" s="137" t="s">
        <v>492</v>
      </c>
      <c r="C238" s="138">
        <v>186342.59</v>
      </c>
      <c r="D238" s="138">
        <v>3540.51</v>
      </c>
      <c r="E238" s="138">
        <v>0</v>
      </c>
      <c r="F238" s="138">
        <v>3540.51</v>
      </c>
      <c r="G238" s="139">
        <v>0</v>
      </c>
      <c r="Y238" s="32">
        <f t="shared" si="3"/>
        <v>3540.51</v>
      </c>
    </row>
    <row r="239" spans="1:25" x14ac:dyDescent="0.2">
      <c r="A239" s="136" t="s">
        <v>493</v>
      </c>
      <c r="B239" s="137" t="s">
        <v>494</v>
      </c>
      <c r="C239" s="138">
        <v>53056.97</v>
      </c>
      <c r="D239" s="138">
        <v>1008.08</v>
      </c>
      <c r="E239" s="138">
        <v>0</v>
      </c>
      <c r="F239" s="138">
        <v>1008.08</v>
      </c>
      <c r="G239" s="139">
        <v>0</v>
      </c>
      <c r="Y239" s="32">
        <f t="shared" si="3"/>
        <v>1008.08</v>
      </c>
    </row>
    <row r="240" spans="1:25" x14ac:dyDescent="0.2">
      <c r="A240" s="136" t="s">
        <v>495</v>
      </c>
      <c r="B240" s="137" t="s">
        <v>496</v>
      </c>
      <c r="C240" s="138">
        <v>22008.080000000002</v>
      </c>
      <c r="D240" s="138">
        <v>418.15</v>
      </c>
      <c r="E240" s="138">
        <v>0</v>
      </c>
      <c r="F240" s="138">
        <v>418.15</v>
      </c>
      <c r="G240" s="139">
        <v>0</v>
      </c>
      <c r="Y240" s="32">
        <f t="shared" si="3"/>
        <v>418.15</v>
      </c>
    </row>
    <row r="241" spans="1:25" x14ac:dyDescent="0.2">
      <c r="A241" s="136" t="s">
        <v>497</v>
      </c>
      <c r="B241" s="137" t="s">
        <v>498</v>
      </c>
      <c r="C241" s="138">
        <v>29962.31</v>
      </c>
      <c r="D241" s="138">
        <v>569.29</v>
      </c>
      <c r="E241" s="138">
        <v>0</v>
      </c>
      <c r="F241" s="138">
        <v>569.29</v>
      </c>
      <c r="G241" s="139">
        <v>0</v>
      </c>
      <c r="Y241" s="32">
        <f t="shared" si="3"/>
        <v>569.29</v>
      </c>
    </row>
    <row r="242" spans="1:25" x14ac:dyDescent="0.2">
      <c r="A242" s="136" t="s">
        <v>499</v>
      </c>
      <c r="B242" s="137" t="s">
        <v>500</v>
      </c>
      <c r="C242" s="138">
        <v>26465.35</v>
      </c>
      <c r="D242" s="138">
        <v>502.84</v>
      </c>
      <c r="E242" s="138">
        <v>0</v>
      </c>
      <c r="F242" s="138">
        <v>502.84</v>
      </c>
      <c r="G242" s="139">
        <v>0</v>
      </c>
      <c r="Y242" s="32">
        <f t="shared" si="3"/>
        <v>502.84</v>
      </c>
    </row>
    <row r="243" spans="1:25" x14ac:dyDescent="0.2">
      <c r="A243" s="136" t="s">
        <v>501</v>
      </c>
      <c r="B243" s="137" t="s">
        <v>502</v>
      </c>
      <c r="C243" s="138">
        <v>447440.48</v>
      </c>
      <c r="D243" s="138">
        <v>8501.3700000000008</v>
      </c>
      <c r="E243" s="138">
        <v>0</v>
      </c>
      <c r="F243" s="138">
        <v>8501.3700000000008</v>
      </c>
      <c r="G243" s="139">
        <v>0</v>
      </c>
      <c r="Y243" s="32">
        <f t="shared" si="3"/>
        <v>8501.3700000000008</v>
      </c>
    </row>
    <row r="244" spans="1:25" x14ac:dyDescent="0.2">
      <c r="A244" s="136" t="s">
        <v>503</v>
      </c>
      <c r="B244" s="137" t="s">
        <v>504</v>
      </c>
      <c r="C244" s="138">
        <v>18524.12</v>
      </c>
      <c r="D244" s="138">
        <v>351.96</v>
      </c>
      <c r="E244" s="138">
        <v>0</v>
      </c>
      <c r="F244" s="138">
        <v>351.96</v>
      </c>
      <c r="G244" s="139">
        <v>0</v>
      </c>
      <c r="Y244" s="32">
        <f t="shared" si="3"/>
        <v>351.96</v>
      </c>
    </row>
    <row r="245" spans="1:25" x14ac:dyDescent="0.2">
      <c r="A245" s="136" t="s">
        <v>505</v>
      </c>
      <c r="B245" s="137" t="s">
        <v>506</v>
      </c>
      <c r="C245" s="138">
        <v>18584.310000000001</v>
      </c>
      <c r="D245" s="138">
        <v>353.1</v>
      </c>
      <c r="E245" s="138">
        <v>0</v>
      </c>
      <c r="F245" s="138">
        <v>353.1</v>
      </c>
      <c r="G245" s="139">
        <v>0</v>
      </c>
      <c r="Y245" s="32">
        <f t="shared" si="3"/>
        <v>353.1</v>
      </c>
    </row>
    <row r="246" spans="1:25" x14ac:dyDescent="0.2">
      <c r="A246" s="136" t="s">
        <v>507</v>
      </c>
      <c r="B246" s="137" t="s">
        <v>508</v>
      </c>
      <c r="C246" s="138">
        <v>125821.55</v>
      </c>
      <c r="D246" s="138">
        <v>2390.61</v>
      </c>
      <c r="E246" s="138">
        <v>0</v>
      </c>
      <c r="F246" s="138">
        <v>2390.61</v>
      </c>
      <c r="G246" s="139">
        <v>0</v>
      </c>
      <c r="Y246" s="32">
        <f t="shared" si="3"/>
        <v>2390.61</v>
      </c>
    </row>
    <row r="247" spans="1:25" x14ac:dyDescent="0.2">
      <c r="A247" s="136" t="s">
        <v>509</v>
      </c>
      <c r="B247" s="137" t="s">
        <v>510</v>
      </c>
      <c r="C247" s="138">
        <v>22493.64</v>
      </c>
      <c r="D247" s="138">
        <v>427.38</v>
      </c>
      <c r="E247" s="138">
        <v>0</v>
      </c>
      <c r="F247" s="138">
        <v>427.38</v>
      </c>
      <c r="G247" s="139">
        <v>0</v>
      </c>
      <c r="Y247" s="32">
        <f t="shared" si="3"/>
        <v>427.38</v>
      </c>
    </row>
    <row r="248" spans="1:25" x14ac:dyDescent="0.2">
      <c r="A248" s="136" t="s">
        <v>511</v>
      </c>
      <c r="B248" s="137" t="s">
        <v>512</v>
      </c>
      <c r="C248" s="138">
        <v>12992.78</v>
      </c>
      <c r="D248" s="138">
        <v>246.86</v>
      </c>
      <c r="E248" s="138">
        <v>0</v>
      </c>
      <c r="F248" s="138">
        <v>246.86</v>
      </c>
      <c r="G248" s="139">
        <v>0</v>
      </c>
      <c r="Y248" s="32">
        <f t="shared" si="3"/>
        <v>246.86</v>
      </c>
    </row>
    <row r="249" spans="1:25" x14ac:dyDescent="0.2">
      <c r="A249" s="136" t="s">
        <v>513</v>
      </c>
      <c r="B249" s="137" t="s">
        <v>514</v>
      </c>
      <c r="C249" s="138">
        <v>3711.54</v>
      </c>
      <c r="D249" s="138">
        <v>70.52</v>
      </c>
      <c r="E249" s="138">
        <v>0</v>
      </c>
      <c r="F249" s="138">
        <v>70.52</v>
      </c>
      <c r="G249" s="139">
        <v>0</v>
      </c>
      <c r="Y249" s="32">
        <f t="shared" si="3"/>
        <v>70.52</v>
      </c>
    </row>
    <row r="250" spans="1:25" x14ac:dyDescent="0.2">
      <c r="A250" s="136" t="s">
        <v>515</v>
      </c>
      <c r="B250" s="137" t="s">
        <v>516</v>
      </c>
      <c r="C250" s="138">
        <v>8932.16</v>
      </c>
      <c r="D250" s="138">
        <v>169.71</v>
      </c>
      <c r="E250" s="138">
        <v>0</v>
      </c>
      <c r="F250" s="138">
        <v>169.71</v>
      </c>
      <c r="G250" s="139">
        <v>0</v>
      </c>
      <c r="Y250" s="32">
        <f t="shared" si="3"/>
        <v>169.71</v>
      </c>
    </row>
    <row r="251" spans="1:25" x14ac:dyDescent="0.2">
      <c r="A251" s="136" t="s">
        <v>517</v>
      </c>
      <c r="B251" s="137" t="s">
        <v>518</v>
      </c>
      <c r="C251" s="138">
        <v>34342.47</v>
      </c>
      <c r="D251" s="138">
        <v>652.51</v>
      </c>
      <c r="E251" s="138">
        <v>0</v>
      </c>
      <c r="F251" s="138">
        <v>652.51</v>
      </c>
      <c r="G251" s="139">
        <v>0</v>
      </c>
      <c r="Y251" s="32">
        <f t="shared" si="3"/>
        <v>652.51</v>
      </c>
    </row>
    <row r="252" spans="1:25" x14ac:dyDescent="0.2">
      <c r="A252" s="136" t="s">
        <v>519</v>
      </c>
      <c r="B252" s="137" t="s">
        <v>520</v>
      </c>
      <c r="C252" s="138">
        <v>11928.56</v>
      </c>
      <c r="D252" s="138">
        <v>226.64</v>
      </c>
      <c r="E252" s="138">
        <v>0</v>
      </c>
      <c r="F252" s="138">
        <v>226.64</v>
      </c>
      <c r="G252" s="139">
        <v>0</v>
      </c>
      <c r="Y252" s="32">
        <f t="shared" si="3"/>
        <v>226.64</v>
      </c>
    </row>
    <row r="253" spans="1:25" x14ac:dyDescent="0.2">
      <c r="A253" s="136" t="s">
        <v>521</v>
      </c>
      <c r="B253" s="137" t="s">
        <v>522</v>
      </c>
      <c r="C253" s="138">
        <v>5302309.82</v>
      </c>
      <c r="D253" s="138">
        <v>100743.89</v>
      </c>
      <c r="E253" s="138">
        <v>0</v>
      </c>
      <c r="F253" s="138">
        <v>100743.89</v>
      </c>
      <c r="G253" s="139">
        <v>0</v>
      </c>
      <c r="Y253" s="32">
        <f t="shared" si="3"/>
        <v>100743.89</v>
      </c>
    </row>
    <row r="254" spans="1:25" x14ac:dyDescent="0.2">
      <c r="A254" s="136" t="s">
        <v>523</v>
      </c>
      <c r="B254" s="137" t="s">
        <v>524</v>
      </c>
      <c r="C254" s="138">
        <v>14854.03</v>
      </c>
      <c r="D254" s="138">
        <v>282.23</v>
      </c>
      <c r="E254" s="138">
        <v>0</v>
      </c>
      <c r="F254" s="138">
        <v>282.23</v>
      </c>
      <c r="G254" s="139">
        <v>0</v>
      </c>
      <c r="Y254" s="32">
        <f t="shared" si="3"/>
        <v>282.23</v>
      </c>
    </row>
    <row r="255" spans="1:25" x14ac:dyDescent="0.2">
      <c r="A255" s="136" t="s">
        <v>525</v>
      </c>
      <c r="B255" s="137" t="s">
        <v>526</v>
      </c>
      <c r="C255" s="138">
        <v>2810.35</v>
      </c>
      <c r="D255" s="138">
        <v>53.4</v>
      </c>
      <c r="E255" s="138">
        <v>0</v>
      </c>
      <c r="F255" s="138">
        <v>53.4</v>
      </c>
      <c r="G255" s="139">
        <v>0</v>
      </c>
      <c r="Y255" s="32">
        <f t="shared" si="3"/>
        <v>53.4</v>
      </c>
    </row>
    <row r="256" spans="1:25" x14ac:dyDescent="0.2">
      <c r="A256" s="136" t="s">
        <v>527</v>
      </c>
      <c r="B256" s="137" t="s">
        <v>528</v>
      </c>
      <c r="C256" s="138">
        <v>89600.43</v>
      </c>
      <c r="D256" s="138">
        <v>1702.41</v>
      </c>
      <c r="E256" s="138">
        <v>0</v>
      </c>
      <c r="F256" s="138">
        <v>1702.41</v>
      </c>
      <c r="G256" s="139">
        <v>0</v>
      </c>
      <c r="Y256" s="32">
        <f t="shared" si="3"/>
        <v>1702.41</v>
      </c>
    </row>
    <row r="257" spans="1:25" x14ac:dyDescent="0.2">
      <c r="A257" s="136" t="s">
        <v>529</v>
      </c>
      <c r="B257" s="137" t="s">
        <v>530</v>
      </c>
      <c r="C257" s="138">
        <v>19500.86</v>
      </c>
      <c r="D257" s="138">
        <v>370.52</v>
      </c>
      <c r="E257" s="138">
        <v>0</v>
      </c>
      <c r="F257" s="138">
        <v>370.52</v>
      </c>
      <c r="G257" s="139">
        <v>0</v>
      </c>
      <c r="Y257" s="32">
        <f t="shared" si="3"/>
        <v>370.52</v>
      </c>
    </row>
    <row r="258" spans="1:25" x14ac:dyDescent="0.2">
      <c r="A258" s="136" t="s">
        <v>531</v>
      </c>
      <c r="B258" s="137" t="s">
        <v>532</v>
      </c>
      <c r="C258" s="138">
        <v>1198.6400000000001</v>
      </c>
      <c r="D258" s="138">
        <v>22.78</v>
      </c>
      <c r="E258" s="138">
        <v>22.78</v>
      </c>
      <c r="F258" s="138">
        <v>0</v>
      </c>
      <c r="G258" s="139">
        <v>20.64</v>
      </c>
      <c r="Y258" s="32">
        <f t="shared" si="3"/>
        <v>0</v>
      </c>
    </row>
    <row r="259" spans="1:25" x14ac:dyDescent="0.2">
      <c r="A259" s="136" t="s">
        <v>533</v>
      </c>
      <c r="B259" s="137" t="s">
        <v>534</v>
      </c>
      <c r="C259" s="138">
        <v>11391.84</v>
      </c>
      <c r="D259" s="138">
        <v>216.45</v>
      </c>
      <c r="E259" s="138">
        <v>0</v>
      </c>
      <c r="F259" s="138">
        <v>216.45</v>
      </c>
      <c r="G259" s="139">
        <v>0</v>
      </c>
      <c r="Y259" s="32">
        <f t="shared" si="3"/>
        <v>216.45</v>
      </c>
    </row>
    <row r="260" spans="1:25" x14ac:dyDescent="0.2">
      <c r="A260" s="136" t="s">
        <v>535</v>
      </c>
      <c r="B260" s="137" t="s">
        <v>536</v>
      </c>
      <c r="C260" s="138">
        <v>2472.66</v>
      </c>
      <c r="D260" s="138">
        <v>46.98</v>
      </c>
      <c r="E260" s="138">
        <v>0</v>
      </c>
      <c r="F260" s="138">
        <v>46.98</v>
      </c>
      <c r="G260" s="139">
        <v>0</v>
      </c>
      <c r="Y260" s="32">
        <f t="shared" si="3"/>
        <v>46.98</v>
      </c>
    </row>
    <row r="261" spans="1:25" x14ac:dyDescent="0.2">
      <c r="A261" s="136" t="s">
        <v>537</v>
      </c>
      <c r="B261" s="137" t="s">
        <v>538</v>
      </c>
      <c r="C261" s="138">
        <v>11096.83</v>
      </c>
      <c r="D261" s="138">
        <v>210.84</v>
      </c>
      <c r="E261" s="138">
        <v>0</v>
      </c>
      <c r="F261" s="138">
        <v>210.84</v>
      </c>
      <c r="G261" s="139">
        <v>0</v>
      </c>
      <c r="Y261" s="32">
        <f t="shared" si="3"/>
        <v>210.84</v>
      </c>
    </row>
    <row r="262" spans="1:25" x14ac:dyDescent="0.2">
      <c r="A262" s="136" t="s">
        <v>539</v>
      </c>
      <c r="B262" s="137" t="s">
        <v>540</v>
      </c>
      <c r="C262" s="138">
        <v>14392.1</v>
      </c>
      <c r="D262" s="138">
        <v>273.45</v>
      </c>
      <c r="E262" s="138">
        <v>0</v>
      </c>
      <c r="F262" s="138">
        <v>273.45</v>
      </c>
      <c r="G262" s="139">
        <v>0</v>
      </c>
      <c r="Y262" s="32">
        <f t="shared" si="3"/>
        <v>273.45</v>
      </c>
    </row>
    <row r="263" spans="1:25" x14ac:dyDescent="0.2">
      <c r="A263" s="136" t="s">
        <v>541</v>
      </c>
      <c r="B263" s="137" t="s">
        <v>542</v>
      </c>
      <c r="C263" s="138">
        <v>863.66</v>
      </c>
      <c r="D263" s="138">
        <v>16.41</v>
      </c>
      <c r="E263" s="138">
        <v>16.41</v>
      </c>
      <c r="F263" s="138">
        <v>0</v>
      </c>
      <c r="G263" s="139">
        <v>27.71</v>
      </c>
      <c r="Y263" s="32">
        <f t="shared" si="3"/>
        <v>0</v>
      </c>
    </row>
    <row r="264" spans="1:25" x14ac:dyDescent="0.2">
      <c r="A264" s="136" t="s">
        <v>543</v>
      </c>
      <c r="B264" s="137" t="s">
        <v>544</v>
      </c>
      <c r="C264" s="138">
        <v>115426.16</v>
      </c>
      <c r="D264" s="138">
        <v>2193.1</v>
      </c>
      <c r="E264" s="138">
        <v>0</v>
      </c>
      <c r="F264" s="138">
        <v>2193.1</v>
      </c>
      <c r="G264" s="139">
        <v>0</v>
      </c>
      <c r="Y264" s="32">
        <f t="shared" si="3"/>
        <v>2193.1</v>
      </c>
    </row>
    <row r="265" spans="1:25" x14ac:dyDescent="0.2">
      <c r="A265" s="136" t="s">
        <v>545</v>
      </c>
      <c r="B265" s="137" t="s">
        <v>546</v>
      </c>
      <c r="C265" s="138">
        <v>289.14999999999998</v>
      </c>
      <c r="D265" s="138">
        <v>5.5</v>
      </c>
      <c r="E265" s="138">
        <v>0</v>
      </c>
      <c r="F265" s="138">
        <v>5.5</v>
      </c>
      <c r="G265" s="139">
        <v>0</v>
      </c>
      <c r="Y265" s="32">
        <f t="shared" si="3"/>
        <v>5.5</v>
      </c>
    </row>
    <row r="266" spans="1:25" x14ac:dyDescent="0.2">
      <c r="A266" s="136" t="s">
        <v>547</v>
      </c>
      <c r="B266" s="137" t="s">
        <v>548</v>
      </c>
      <c r="C266" s="138">
        <v>9758.5400000000009</v>
      </c>
      <c r="D266" s="138">
        <v>185.41</v>
      </c>
      <c r="E266" s="138">
        <v>0</v>
      </c>
      <c r="F266" s="138">
        <v>185.41</v>
      </c>
      <c r="G266" s="139">
        <v>0</v>
      </c>
      <c r="Y266" s="32">
        <f t="shared" si="3"/>
        <v>185.41</v>
      </c>
    </row>
    <row r="267" spans="1:25" x14ac:dyDescent="0.2">
      <c r="A267" s="136" t="s">
        <v>549</v>
      </c>
      <c r="B267" s="137" t="s">
        <v>550</v>
      </c>
      <c r="C267" s="138">
        <v>6581.23</v>
      </c>
      <c r="D267" s="138">
        <v>125.04</v>
      </c>
      <c r="E267" s="138">
        <v>0</v>
      </c>
      <c r="F267" s="138">
        <v>125.04</v>
      </c>
      <c r="G267" s="139">
        <v>0</v>
      </c>
      <c r="Y267" s="32">
        <f t="shared" si="3"/>
        <v>125.04</v>
      </c>
    </row>
    <row r="268" spans="1:25" x14ac:dyDescent="0.2">
      <c r="A268" s="136" t="s">
        <v>551</v>
      </c>
      <c r="B268" s="137" t="s">
        <v>552</v>
      </c>
      <c r="C268" s="138">
        <v>200485.44</v>
      </c>
      <c r="D268" s="138">
        <v>3809.22</v>
      </c>
      <c r="E268" s="138">
        <v>0</v>
      </c>
      <c r="F268" s="138">
        <v>3809.22</v>
      </c>
      <c r="G268" s="139">
        <v>0</v>
      </c>
      <c r="Y268" s="32">
        <f t="shared" si="3"/>
        <v>3809.22</v>
      </c>
    </row>
    <row r="269" spans="1:25" x14ac:dyDescent="0.2">
      <c r="A269" s="136" t="s">
        <v>553</v>
      </c>
      <c r="B269" s="137" t="s">
        <v>554</v>
      </c>
      <c r="C269" s="138">
        <v>30860.92</v>
      </c>
      <c r="D269" s="138">
        <v>586.36</v>
      </c>
      <c r="E269" s="138">
        <v>0</v>
      </c>
      <c r="F269" s="138">
        <v>586.36</v>
      </c>
      <c r="G269" s="139">
        <v>0</v>
      </c>
      <c r="Y269" s="32">
        <f t="shared" si="3"/>
        <v>586.36</v>
      </c>
    </row>
    <row r="270" spans="1:25" x14ac:dyDescent="0.2">
      <c r="A270" s="136" t="s">
        <v>555</v>
      </c>
      <c r="B270" s="137" t="s">
        <v>556</v>
      </c>
      <c r="C270" s="138">
        <v>44801.72</v>
      </c>
      <c r="D270" s="138">
        <v>851.23</v>
      </c>
      <c r="E270" s="138">
        <v>0</v>
      </c>
      <c r="F270" s="138">
        <v>851.23</v>
      </c>
      <c r="G270" s="139">
        <v>0</v>
      </c>
      <c r="Y270" s="32">
        <f t="shared" si="3"/>
        <v>851.23</v>
      </c>
    </row>
    <row r="271" spans="1:25" x14ac:dyDescent="0.2">
      <c r="A271" s="136" t="s">
        <v>557</v>
      </c>
      <c r="B271" s="137" t="s">
        <v>558</v>
      </c>
      <c r="C271" s="138">
        <v>183536.57</v>
      </c>
      <c r="D271" s="138">
        <v>3487.2</v>
      </c>
      <c r="E271" s="138">
        <v>0</v>
      </c>
      <c r="F271" s="138">
        <v>3487.2</v>
      </c>
      <c r="G271" s="139">
        <v>0</v>
      </c>
      <c r="Y271" s="32">
        <f t="shared" ref="Y271:Y334" si="4">F271+M271+R271+W271</f>
        <v>3487.2</v>
      </c>
    </row>
    <row r="272" spans="1:25" x14ac:dyDescent="0.2">
      <c r="A272" s="136" t="s">
        <v>559</v>
      </c>
      <c r="B272" s="137" t="s">
        <v>560</v>
      </c>
      <c r="C272" s="138">
        <v>98.56</v>
      </c>
      <c r="D272" s="138">
        <v>1.87</v>
      </c>
      <c r="E272" s="138">
        <v>1.87</v>
      </c>
      <c r="F272" s="138">
        <v>0</v>
      </c>
      <c r="G272" s="139">
        <v>6.74</v>
      </c>
      <c r="Y272" s="32">
        <f t="shared" si="4"/>
        <v>0</v>
      </c>
    </row>
    <row r="273" spans="1:25" x14ac:dyDescent="0.2">
      <c r="A273" s="136" t="s">
        <v>561</v>
      </c>
      <c r="B273" s="137" t="s">
        <v>562</v>
      </c>
      <c r="C273" s="138">
        <v>6683.62</v>
      </c>
      <c r="D273" s="138">
        <v>126.99</v>
      </c>
      <c r="E273" s="138">
        <v>0</v>
      </c>
      <c r="F273" s="138">
        <v>126.99</v>
      </c>
      <c r="G273" s="139">
        <v>0</v>
      </c>
      <c r="Y273" s="32">
        <f t="shared" si="4"/>
        <v>126.99</v>
      </c>
    </row>
    <row r="274" spans="1:25" x14ac:dyDescent="0.2">
      <c r="A274" s="136" t="s">
        <v>563</v>
      </c>
      <c r="B274" s="137" t="s">
        <v>564</v>
      </c>
      <c r="C274" s="138">
        <v>265128.83</v>
      </c>
      <c r="D274" s="138">
        <v>5037.45</v>
      </c>
      <c r="E274" s="138">
        <v>0</v>
      </c>
      <c r="F274" s="138">
        <v>5037.45</v>
      </c>
      <c r="G274" s="139">
        <v>0</v>
      </c>
      <c r="Y274" s="32">
        <f t="shared" si="4"/>
        <v>5037.45</v>
      </c>
    </row>
    <row r="275" spans="1:25" x14ac:dyDescent="0.2">
      <c r="A275" s="136" t="s">
        <v>565</v>
      </c>
      <c r="B275" s="137" t="s">
        <v>566</v>
      </c>
      <c r="C275" s="138">
        <v>9564.02</v>
      </c>
      <c r="D275" s="138">
        <v>181.72</v>
      </c>
      <c r="E275" s="138">
        <v>0</v>
      </c>
      <c r="F275" s="138">
        <v>181.72</v>
      </c>
      <c r="G275" s="139">
        <v>0</v>
      </c>
      <c r="Y275" s="32">
        <f t="shared" si="4"/>
        <v>181.72</v>
      </c>
    </row>
    <row r="276" spans="1:25" x14ac:dyDescent="0.2">
      <c r="A276" s="136" t="s">
        <v>567</v>
      </c>
      <c r="B276" s="137" t="s">
        <v>568</v>
      </c>
      <c r="C276" s="138">
        <v>37325.35</v>
      </c>
      <c r="D276" s="138">
        <v>709.18</v>
      </c>
      <c r="E276" s="138">
        <v>0</v>
      </c>
      <c r="F276" s="138">
        <v>709.18</v>
      </c>
      <c r="G276" s="139">
        <v>0</v>
      </c>
      <c r="Y276" s="32">
        <f t="shared" si="4"/>
        <v>709.18</v>
      </c>
    </row>
    <row r="277" spans="1:25" x14ac:dyDescent="0.2">
      <c r="A277" s="136" t="s">
        <v>569</v>
      </c>
      <c r="B277" s="137" t="s">
        <v>570</v>
      </c>
      <c r="C277" s="138">
        <v>122672.4</v>
      </c>
      <c r="D277" s="138">
        <v>2330.7800000000002</v>
      </c>
      <c r="E277" s="138">
        <v>0</v>
      </c>
      <c r="F277" s="138">
        <v>2330.7800000000002</v>
      </c>
      <c r="G277" s="139">
        <v>0</v>
      </c>
      <c r="Y277" s="32">
        <f t="shared" si="4"/>
        <v>2330.7800000000002</v>
      </c>
    </row>
    <row r="278" spans="1:25" x14ac:dyDescent="0.2">
      <c r="A278" s="136" t="s">
        <v>571</v>
      </c>
      <c r="B278" s="137" t="s">
        <v>572</v>
      </c>
      <c r="C278" s="138">
        <v>15012.01</v>
      </c>
      <c r="D278" s="138">
        <v>285.23</v>
      </c>
      <c r="E278" s="138">
        <v>0</v>
      </c>
      <c r="F278" s="138">
        <v>285.23</v>
      </c>
      <c r="G278" s="139">
        <v>0</v>
      </c>
      <c r="Y278" s="32">
        <f t="shared" si="4"/>
        <v>285.23</v>
      </c>
    </row>
    <row r="279" spans="1:25" x14ac:dyDescent="0.2">
      <c r="A279" s="136" t="s">
        <v>573</v>
      </c>
      <c r="B279" s="137" t="s">
        <v>574</v>
      </c>
      <c r="C279" s="138">
        <v>11587.58</v>
      </c>
      <c r="D279" s="138">
        <v>220.17</v>
      </c>
      <c r="E279" s="138">
        <v>0</v>
      </c>
      <c r="F279" s="138">
        <v>220.17</v>
      </c>
      <c r="G279" s="139">
        <v>0</v>
      </c>
      <c r="Y279" s="32">
        <f t="shared" si="4"/>
        <v>220.17</v>
      </c>
    </row>
    <row r="280" spans="1:25" x14ac:dyDescent="0.2">
      <c r="A280" s="136" t="s">
        <v>575</v>
      </c>
      <c r="B280" s="137" t="s">
        <v>576</v>
      </c>
      <c r="C280" s="138">
        <v>20926.03</v>
      </c>
      <c r="D280" s="138">
        <v>397.6</v>
      </c>
      <c r="E280" s="138">
        <v>0</v>
      </c>
      <c r="F280" s="138">
        <v>397.6</v>
      </c>
      <c r="G280" s="139">
        <v>0</v>
      </c>
      <c r="Y280" s="32">
        <f t="shared" si="4"/>
        <v>397.6</v>
      </c>
    </row>
    <row r="281" spans="1:25" x14ac:dyDescent="0.2">
      <c r="A281" s="136" t="s">
        <v>577</v>
      </c>
      <c r="B281" s="137" t="s">
        <v>578</v>
      </c>
      <c r="C281" s="138">
        <v>42169.120000000003</v>
      </c>
      <c r="D281" s="138">
        <v>801.21</v>
      </c>
      <c r="E281" s="138">
        <v>0</v>
      </c>
      <c r="F281" s="138">
        <v>801.21</v>
      </c>
      <c r="G281" s="139">
        <v>0</v>
      </c>
      <c r="Y281" s="32">
        <f t="shared" si="4"/>
        <v>801.21</v>
      </c>
    </row>
    <row r="282" spans="1:25" x14ac:dyDescent="0.2">
      <c r="A282" s="136" t="s">
        <v>579</v>
      </c>
      <c r="B282" s="137" t="s">
        <v>580</v>
      </c>
      <c r="C282" s="138">
        <v>35998.67</v>
      </c>
      <c r="D282" s="138">
        <v>683.98</v>
      </c>
      <c r="E282" s="138">
        <v>0</v>
      </c>
      <c r="F282" s="138">
        <v>683.98</v>
      </c>
      <c r="G282" s="139">
        <v>0</v>
      </c>
      <c r="Y282" s="32">
        <f t="shared" si="4"/>
        <v>683.98</v>
      </c>
    </row>
    <row r="283" spans="1:25" x14ac:dyDescent="0.2">
      <c r="A283" s="136" t="s">
        <v>581</v>
      </c>
      <c r="B283" s="137" t="s">
        <v>582</v>
      </c>
      <c r="C283" s="138">
        <v>71244.28</v>
      </c>
      <c r="D283" s="138">
        <v>1353.64</v>
      </c>
      <c r="E283" s="138">
        <v>0</v>
      </c>
      <c r="F283" s="138">
        <v>1353.64</v>
      </c>
      <c r="G283" s="139">
        <v>0</v>
      </c>
      <c r="Y283" s="32">
        <f t="shared" si="4"/>
        <v>1353.64</v>
      </c>
    </row>
    <row r="284" spans="1:25" x14ac:dyDescent="0.2">
      <c r="A284" s="136" t="s">
        <v>583</v>
      </c>
      <c r="B284" s="137" t="s">
        <v>584</v>
      </c>
      <c r="C284" s="138">
        <v>48840.38</v>
      </c>
      <c r="D284" s="138">
        <v>927.97</v>
      </c>
      <c r="E284" s="138">
        <v>0</v>
      </c>
      <c r="F284" s="138">
        <v>927.97</v>
      </c>
      <c r="G284" s="139">
        <v>0</v>
      </c>
      <c r="Y284" s="32">
        <f t="shared" si="4"/>
        <v>927.97</v>
      </c>
    </row>
    <row r="285" spans="1:25" x14ac:dyDescent="0.2">
      <c r="A285" s="136" t="s">
        <v>585</v>
      </c>
      <c r="B285" s="137" t="s">
        <v>586</v>
      </c>
      <c r="C285" s="138">
        <v>190152.41</v>
      </c>
      <c r="D285" s="138">
        <v>3612.9</v>
      </c>
      <c r="E285" s="138">
        <v>0</v>
      </c>
      <c r="F285" s="138">
        <v>3612.9</v>
      </c>
      <c r="G285" s="139">
        <v>0</v>
      </c>
      <c r="Y285" s="32">
        <f t="shared" si="4"/>
        <v>3612.9</v>
      </c>
    </row>
    <row r="286" spans="1:25" x14ac:dyDescent="0.2">
      <c r="A286" s="136" t="s">
        <v>587</v>
      </c>
      <c r="B286" s="137" t="s">
        <v>588</v>
      </c>
      <c r="C286" s="138">
        <v>35855.89</v>
      </c>
      <c r="D286" s="138">
        <v>681.26</v>
      </c>
      <c r="E286" s="138">
        <v>0</v>
      </c>
      <c r="F286" s="138">
        <v>681.26</v>
      </c>
      <c r="G286" s="139">
        <v>0</v>
      </c>
      <c r="Y286" s="32">
        <f t="shared" si="4"/>
        <v>681.26</v>
      </c>
    </row>
    <row r="287" spans="1:25" x14ac:dyDescent="0.2">
      <c r="A287" s="136" t="s">
        <v>589</v>
      </c>
      <c r="B287" s="137" t="s">
        <v>590</v>
      </c>
      <c r="C287" s="138">
        <v>3041.04</v>
      </c>
      <c r="D287" s="138">
        <v>57.78</v>
      </c>
      <c r="E287" s="138">
        <v>0</v>
      </c>
      <c r="F287" s="138">
        <v>57.78</v>
      </c>
      <c r="G287" s="139">
        <v>0</v>
      </c>
      <c r="Y287" s="32">
        <f t="shared" si="4"/>
        <v>57.78</v>
      </c>
    </row>
    <row r="288" spans="1:25" x14ac:dyDescent="0.2">
      <c r="A288" s="136" t="s">
        <v>591</v>
      </c>
      <c r="B288" s="137" t="s">
        <v>592</v>
      </c>
      <c r="C288" s="138">
        <v>397987.55</v>
      </c>
      <c r="D288" s="138">
        <v>7561.76</v>
      </c>
      <c r="E288" s="138">
        <v>0</v>
      </c>
      <c r="F288" s="138">
        <v>7561.76</v>
      </c>
      <c r="G288" s="139">
        <v>0</v>
      </c>
      <c r="Y288" s="32">
        <f t="shared" si="4"/>
        <v>7561.76</v>
      </c>
    </row>
    <row r="289" spans="1:25" x14ac:dyDescent="0.2">
      <c r="A289" s="136" t="s">
        <v>593</v>
      </c>
      <c r="B289" s="137" t="s">
        <v>594</v>
      </c>
      <c r="C289" s="138">
        <v>318109.37</v>
      </c>
      <c r="D289" s="138">
        <v>6044.08</v>
      </c>
      <c r="E289" s="138">
        <v>0</v>
      </c>
      <c r="F289" s="138">
        <v>6044.08</v>
      </c>
      <c r="G289" s="139">
        <v>0</v>
      </c>
      <c r="Y289" s="32">
        <f t="shared" si="4"/>
        <v>6044.08</v>
      </c>
    </row>
    <row r="290" spans="1:25" x14ac:dyDescent="0.2">
      <c r="A290" s="136" t="s">
        <v>595</v>
      </c>
      <c r="B290" s="137" t="s">
        <v>596</v>
      </c>
      <c r="C290" s="138">
        <v>2913.53</v>
      </c>
      <c r="D290" s="138">
        <v>55.36</v>
      </c>
      <c r="E290" s="138">
        <v>0</v>
      </c>
      <c r="F290" s="138">
        <v>55.36</v>
      </c>
      <c r="G290" s="139">
        <v>0</v>
      </c>
      <c r="Y290" s="32">
        <f t="shared" si="4"/>
        <v>55.36</v>
      </c>
    </row>
    <row r="291" spans="1:25" x14ac:dyDescent="0.2">
      <c r="A291" s="136" t="s">
        <v>597</v>
      </c>
      <c r="B291" s="137" t="s">
        <v>598</v>
      </c>
      <c r="C291" s="138">
        <v>14700.19</v>
      </c>
      <c r="D291" s="138">
        <v>279.3</v>
      </c>
      <c r="E291" s="138">
        <v>0</v>
      </c>
      <c r="F291" s="138">
        <v>279.3</v>
      </c>
      <c r="G291" s="139">
        <v>0</v>
      </c>
      <c r="Y291" s="32">
        <f t="shared" si="4"/>
        <v>279.3</v>
      </c>
    </row>
    <row r="292" spans="1:25" x14ac:dyDescent="0.2">
      <c r="A292" s="136" t="s">
        <v>599</v>
      </c>
      <c r="B292" s="137" t="s">
        <v>600</v>
      </c>
      <c r="C292" s="138">
        <v>2927.36</v>
      </c>
      <c r="D292" s="138">
        <v>55.62</v>
      </c>
      <c r="E292" s="138">
        <v>0</v>
      </c>
      <c r="F292" s="138">
        <v>55.62</v>
      </c>
      <c r="G292" s="139">
        <v>0</v>
      </c>
      <c r="Y292" s="32">
        <f t="shared" si="4"/>
        <v>55.62</v>
      </c>
    </row>
    <row r="293" spans="1:25" x14ac:dyDescent="0.2">
      <c r="A293" s="136" t="s">
        <v>601</v>
      </c>
      <c r="B293" s="137" t="s">
        <v>602</v>
      </c>
      <c r="C293" s="138">
        <v>50382.98</v>
      </c>
      <c r="D293" s="138">
        <v>957.28</v>
      </c>
      <c r="E293" s="138">
        <v>0</v>
      </c>
      <c r="F293" s="138">
        <v>957.28</v>
      </c>
      <c r="G293" s="139">
        <v>0</v>
      </c>
      <c r="Y293" s="32">
        <f t="shared" si="4"/>
        <v>957.28</v>
      </c>
    </row>
    <row r="294" spans="1:25" x14ac:dyDescent="0.2">
      <c r="A294" s="136" t="s">
        <v>603</v>
      </c>
      <c r="B294" s="137" t="s">
        <v>604</v>
      </c>
      <c r="C294" s="138">
        <v>5759.5</v>
      </c>
      <c r="D294" s="138">
        <v>109.43</v>
      </c>
      <c r="E294" s="138">
        <v>0</v>
      </c>
      <c r="F294" s="138">
        <v>109.43</v>
      </c>
      <c r="G294" s="139">
        <v>0</v>
      </c>
      <c r="Y294" s="32">
        <f t="shared" si="4"/>
        <v>109.43</v>
      </c>
    </row>
    <row r="295" spans="1:25" x14ac:dyDescent="0.2">
      <c r="A295" s="136" t="s">
        <v>605</v>
      </c>
      <c r="B295" s="137" t="s">
        <v>606</v>
      </c>
      <c r="C295" s="138">
        <v>48006.34</v>
      </c>
      <c r="D295" s="138">
        <v>912.12</v>
      </c>
      <c r="E295" s="138">
        <v>0</v>
      </c>
      <c r="F295" s="138">
        <v>912.12</v>
      </c>
      <c r="G295" s="139">
        <v>0</v>
      </c>
      <c r="Y295" s="32">
        <f t="shared" si="4"/>
        <v>912.12</v>
      </c>
    </row>
    <row r="296" spans="1:25" x14ac:dyDescent="0.2">
      <c r="A296" s="136" t="s">
        <v>607</v>
      </c>
      <c r="B296" s="137" t="s">
        <v>608</v>
      </c>
      <c r="C296" s="138">
        <v>18640.64</v>
      </c>
      <c r="D296" s="138">
        <v>354.17</v>
      </c>
      <c r="E296" s="138">
        <v>0</v>
      </c>
      <c r="F296" s="138">
        <v>354.17</v>
      </c>
      <c r="G296" s="139">
        <v>0</v>
      </c>
      <c r="Y296" s="32">
        <f t="shared" si="4"/>
        <v>354.17</v>
      </c>
    </row>
    <row r="297" spans="1:25" x14ac:dyDescent="0.2">
      <c r="A297" s="136" t="s">
        <v>609</v>
      </c>
      <c r="B297" s="137" t="s">
        <v>610</v>
      </c>
      <c r="C297" s="138">
        <v>16917.740000000002</v>
      </c>
      <c r="D297" s="138">
        <v>321.44</v>
      </c>
      <c r="E297" s="138">
        <v>0</v>
      </c>
      <c r="F297" s="138">
        <v>321.44</v>
      </c>
      <c r="G297" s="139">
        <v>0</v>
      </c>
      <c r="Y297" s="32">
        <f t="shared" si="4"/>
        <v>321.44</v>
      </c>
    </row>
    <row r="298" spans="1:25" x14ac:dyDescent="0.2">
      <c r="A298" s="136" t="s">
        <v>611</v>
      </c>
      <c r="B298" s="137" t="s">
        <v>612</v>
      </c>
      <c r="C298" s="138">
        <v>75825.61</v>
      </c>
      <c r="D298" s="138">
        <v>1440.69</v>
      </c>
      <c r="E298" s="138">
        <v>0</v>
      </c>
      <c r="F298" s="138">
        <v>1440.69</v>
      </c>
      <c r="G298" s="139">
        <v>0</v>
      </c>
      <c r="Y298" s="32">
        <f t="shared" si="4"/>
        <v>1440.69</v>
      </c>
    </row>
    <row r="299" spans="1:25" x14ac:dyDescent="0.2">
      <c r="A299" s="136" t="s">
        <v>613</v>
      </c>
      <c r="B299" s="137" t="s">
        <v>614</v>
      </c>
      <c r="C299" s="138">
        <v>36142.230000000003</v>
      </c>
      <c r="D299" s="138">
        <v>686.7</v>
      </c>
      <c r="E299" s="138">
        <v>0</v>
      </c>
      <c r="F299" s="138">
        <v>686.7</v>
      </c>
      <c r="G299" s="139">
        <v>0</v>
      </c>
      <c r="Y299" s="32">
        <f t="shared" si="4"/>
        <v>686.7</v>
      </c>
    </row>
    <row r="300" spans="1:25" x14ac:dyDescent="0.2">
      <c r="A300" s="136" t="s">
        <v>615</v>
      </c>
      <c r="B300" s="137" t="s">
        <v>616</v>
      </c>
      <c r="C300" s="138">
        <v>313946.33</v>
      </c>
      <c r="D300" s="138">
        <v>5964.98</v>
      </c>
      <c r="E300" s="138">
        <v>0</v>
      </c>
      <c r="F300" s="138">
        <v>5964.98</v>
      </c>
      <c r="G300" s="139">
        <v>0</v>
      </c>
      <c r="Y300" s="32">
        <f t="shared" si="4"/>
        <v>5964.98</v>
      </c>
    </row>
    <row r="301" spans="1:25" x14ac:dyDescent="0.2">
      <c r="A301" s="136" t="s">
        <v>617</v>
      </c>
      <c r="B301" s="137" t="s">
        <v>618</v>
      </c>
      <c r="C301" s="138">
        <v>11674.96</v>
      </c>
      <c r="D301" s="138">
        <v>221.83</v>
      </c>
      <c r="E301" s="138">
        <v>0</v>
      </c>
      <c r="F301" s="138">
        <v>221.83</v>
      </c>
      <c r="G301" s="139">
        <v>0</v>
      </c>
      <c r="Y301" s="32">
        <f t="shared" si="4"/>
        <v>221.83</v>
      </c>
    </row>
    <row r="302" spans="1:25" x14ac:dyDescent="0.2">
      <c r="A302" s="136" t="s">
        <v>619</v>
      </c>
      <c r="B302" s="137" t="s">
        <v>620</v>
      </c>
      <c r="C302" s="138">
        <v>559940.04</v>
      </c>
      <c r="D302" s="138">
        <v>10638.86</v>
      </c>
      <c r="E302" s="138">
        <v>0</v>
      </c>
      <c r="F302" s="138">
        <v>10638.86</v>
      </c>
      <c r="G302" s="139">
        <v>0</v>
      </c>
      <c r="Y302" s="32">
        <f t="shared" si="4"/>
        <v>10638.86</v>
      </c>
    </row>
    <row r="303" spans="1:25" x14ac:dyDescent="0.2">
      <c r="A303" s="136" t="s">
        <v>621</v>
      </c>
      <c r="B303" s="137" t="s">
        <v>622</v>
      </c>
      <c r="C303" s="138">
        <v>6488.77</v>
      </c>
      <c r="D303" s="138">
        <v>123.29</v>
      </c>
      <c r="E303" s="138">
        <v>0</v>
      </c>
      <c r="F303" s="138">
        <v>123.29</v>
      </c>
      <c r="G303" s="139">
        <v>0</v>
      </c>
      <c r="Y303" s="32">
        <f t="shared" si="4"/>
        <v>123.29</v>
      </c>
    </row>
    <row r="304" spans="1:25" x14ac:dyDescent="0.2">
      <c r="A304" s="136" t="s">
        <v>623</v>
      </c>
      <c r="B304" s="137" t="s">
        <v>624</v>
      </c>
      <c r="C304" s="138">
        <v>1480.67</v>
      </c>
      <c r="D304" s="138">
        <v>28.13</v>
      </c>
      <c r="E304" s="138">
        <v>0</v>
      </c>
      <c r="F304" s="138">
        <v>28.13</v>
      </c>
      <c r="G304" s="139">
        <v>0</v>
      </c>
      <c r="Y304" s="32">
        <f t="shared" si="4"/>
        <v>28.13</v>
      </c>
    </row>
    <row r="305" spans="1:25" x14ac:dyDescent="0.2">
      <c r="A305" s="136" t="s">
        <v>625</v>
      </c>
      <c r="B305" s="137" t="s">
        <v>626</v>
      </c>
      <c r="C305" s="138">
        <v>82545.83</v>
      </c>
      <c r="D305" s="138">
        <v>1568.37</v>
      </c>
      <c r="E305" s="138">
        <v>0</v>
      </c>
      <c r="F305" s="138">
        <v>1568.37</v>
      </c>
      <c r="G305" s="139">
        <v>0</v>
      </c>
      <c r="Y305" s="32">
        <f t="shared" si="4"/>
        <v>1568.37</v>
      </c>
    </row>
    <row r="306" spans="1:25" x14ac:dyDescent="0.2">
      <c r="A306" s="136" t="s">
        <v>627</v>
      </c>
      <c r="B306" s="137" t="s">
        <v>628</v>
      </c>
      <c r="C306" s="138">
        <v>20600.7</v>
      </c>
      <c r="D306" s="138">
        <v>391.41</v>
      </c>
      <c r="E306" s="138">
        <v>0</v>
      </c>
      <c r="F306" s="138">
        <v>391.41</v>
      </c>
      <c r="G306" s="139">
        <v>0</v>
      </c>
      <c r="Y306" s="32">
        <f t="shared" si="4"/>
        <v>391.41</v>
      </c>
    </row>
    <row r="307" spans="1:25" x14ac:dyDescent="0.2">
      <c r="A307" s="136" t="s">
        <v>629</v>
      </c>
      <c r="B307" s="137" t="s">
        <v>630</v>
      </c>
      <c r="C307" s="138">
        <v>8960.9</v>
      </c>
      <c r="D307" s="138">
        <v>170.26</v>
      </c>
      <c r="E307" s="138">
        <v>0</v>
      </c>
      <c r="F307" s="138">
        <v>170.26</v>
      </c>
      <c r="G307" s="139">
        <v>0</v>
      </c>
      <c r="Y307" s="32">
        <f t="shared" si="4"/>
        <v>170.26</v>
      </c>
    </row>
    <row r="308" spans="1:25" x14ac:dyDescent="0.2">
      <c r="A308" s="136" t="s">
        <v>631</v>
      </c>
      <c r="B308" s="137" t="s">
        <v>632</v>
      </c>
      <c r="C308" s="138">
        <v>10543.07</v>
      </c>
      <c r="D308" s="138">
        <v>200.32</v>
      </c>
      <c r="E308" s="138">
        <v>0</v>
      </c>
      <c r="F308" s="138">
        <v>200.32</v>
      </c>
      <c r="G308" s="139">
        <v>0</v>
      </c>
      <c r="Y308" s="32">
        <f t="shared" si="4"/>
        <v>200.32</v>
      </c>
    </row>
    <row r="309" spans="1:25" x14ac:dyDescent="0.2">
      <c r="A309" s="136" t="s">
        <v>633</v>
      </c>
      <c r="B309" s="137" t="s">
        <v>634</v>
      </c>
      <c r="C309" s="138">
        <v>4185.74</v>
      </c>
      <c r="D309" s="138">
        <v>79.53</v>
      </c>
      <c r="E309" s="138">
        <v>0</v>
      </c>
      <c r="F309" s="138">
        <v>79.53</v>
      </c>
      <c r="G309" s="139">
        <v>0</v>
      </c>
      <c r="Y309" s="32">
        <f t="shared" si="4"/>
        <v>79.53</v>
      </c>
    </row>
    <row r="310" spans="1:25" x14ac:dyDescent="0.2">
      <c r="A310" s="136" t="s">
        <v>635</v>
      </c>
      <c r="B310" s="137" t="s">
        <v>636</v>
      </c>
      <c r="C310" s="138">
        <v>81626.789999999994</v>
      </c>
      <c r="D310" s="138">
        <v>1550.91</v>
      </c>
      <c r="E310" s="138">
        <v>0</v>
      </c>
      <c r="F310" s="138">
        <v>1550.91</v>
      </c>
      <c r="G310" s="139">
        <v>0</v>
      </c>
      <c r="Y310" s="32">
        <f t="shared" si="4"/>
        <v>1550.91</v>
      </c>
    </row>
    <row r="311" spans="1:25" x14ac:dyDescent="0.2">
      <c r="A311" s="136" t="s">
        <v>637</v>
      </c>
      <c r="B311" s="137" t="s">
        <v>638</v>
      </c>
      <c r="C311" s="138">
        <v>221442.47</v>
      </c>
      <c r="D311" s="138">
        <v>4207.41</v>
      </c>
      <c r="E311" s="138">
        <v>0</v>
      </c>
      <c r="F311" s="138">
        <v>4207.41</v>
      </c>
      <c r="G311" s="139">
        <v>0</v>
      </c>
      <c r="Y311" s="32">
        <f t="shared" si="4"/>
        <v>4207.41</v>
      </c>
    </row>
    <row r="312" spans="1:25" x14ac:dyDescent="0.2">
      <c r="A312" s="136" t="s">
        <v>639</v>
      </c>
      <c r="B312" s="137" t="s">
        <v>640</v>
      </c>
      <c r="C312" s="138">
        <v>27383.24</v>
      </c>
      <c r="D312" s="138">
        <v>520.28</v>
      </c>
      <c r="E312" s="138">
        <v>0</v>
      </c>
      <c r="F312" s="138">
        <v>520.28</v>
      </c>
      <c r="G312" s="139">
        <v>0</v>
      </c>
      <c r="Y312" s="32">
        <f t="shared" si="4"/>
        <v>520.28</v>
      </c>
    </row>
    <row r="313" spans="1:25" x14ac:dyDescent="0.2">
      <c r="A313" s="136" t="s">
        <v>641</v>
      </c>
      <c r="B313" s="137" t="s">
        <v>642</v>
      </c>
      <c r="C313" s="138">
        <v>3614.85</v>
      </c>
      <c r="D313" s="138">
        <v>68.680000000000007</v>
      </c>
      <c r="E313" s="138">
        <v>0</v>
      </c>
      <c r="F313" s="138">
        <v>68.680000000000007</v>
      </c>
      <c r="G313" s="139">
        <v>0</v>
      </c>
      <c r="Y313" s="32">
        <f t="shared" si="4"/>
        <v>68.680000000000007</v>
      </c>
    </row>
    <row r="314" spans="1:25" x14ac:dyDescent="0.2">
      <c r="A314" s="136" t="s">
        <v>643</v>
      </c>
      <c r="B314" s="137" t="s">
        <v>644</v>
      </c>
      <c r="C314" s="138">
        <v>29477.59</v>
      </c>
      <c r="D314" s="138">
        <v>560.08000000000004</v>
      </c>
      <c r="E314" s="138">
        <v>0</v>
      </c>
      <c r="F314" s="138">
        <v>560.08000000000004</v>
      </c>
      <c r="G314" s="139">
        <v>0</v>
      </c>
      <c r="Y314" s="32">
        <f t="shared" si="4"/>
        <v>560.08000000000004</v>
      </c>
    </row>
    <row r="315" spans="1:25" x14ac:dyDescent="0.2">
      <c r="A315" s="136" t="s">
        <v>645</v>
      </c>
      <c r="B315" s="137" t="s">
        <v>646</v>
      </c>
      <c r="C315" s="138">
        <v>2332758.62</v>
      </c>
      <c r="D315" s="138">
        <v>44322.42</v>
      </c>
      <c r="E315" s="138">
        <v>0</v>
      </c>
      <c r="F315" s="138">
        <v>44322.42</v>
      </c>
      <c r="G315" s="139">
        <v>0</v>
      </c>
      <c r="Y315" s="32">
        <f t="shared" si="4"/>
        <v>44322.42</v>
      </c>
    </row>
    <row r="316" spans="1:25" x14ac:dyDescent="0.2">
      <c r="A316" s="136" t="s">
        <v>647</v>
      </c>
      <c r="B316" s="137" t="s">
        <v>648</v>
      </c>
      <c r="C316" s="138">
        <v>1518.79</v>
      </c>
      <c r="D316" s="138">
        <v>28.86</v>
      </c>
      <c r="E316" s="138">
        <v>0</v>
      </c>
      <c r="F316" s="138">
        <v>28.86</v>
      </c>
      <c r="G316" s="139">
        <v>0</v>
      </c>
      <c r="Y316" s="32">
        <f t="shared" si="4"/>
        <v>28.86</v>
      </c>
    </row>
    <row r="317" spans="1:25" x14ac:dyDescent="0.2">
      <c r="A317" s="136" t="s">
        <v>649</v>
      </c>
      <c r="B317" s="137" t="s">
        <v>650</v>
      </c>
      <c r="C317" s="138">
        <v>9804.9599999999991</v>
      </c>
      <c r="D317" s="138">
        <v>186.3</v>
      </c>
      <c r="E317" s="138">
        <v>0</v>
      </c>
      <c r="F317" s="138">
        <v>186.3</v>
      </c>
      <c r="G317" s="139">
        <v>0</v>
      </c>
      <c r="Y317" s="32">
        <f t="shared" si="4"/>
        <v>186.3</v>
      </c>
    </row>
    <row r="318" spans="1:25" x14ac:dyDescent="0.2">
      <c r="A318" s="136" t="s">
        <v>651</v>
      </c>
      <c r="B318" s="137" t="s">
        <v>652</v>
      </c>
      <c r="C318" s="138">
        <v>6123.83</v>
      </c>
      <c r="D318" s="138">
        <v>116.35</v>
      </c>
      <c r="E318" s="138">
        <v>0</v>
      </c>
      <c r="F318" s="138">
        <v>116.35</v>
      </c>
      <c r="G318" s="139">
        <v>0</v>
      </c>
      <c r="Y318" s="32">
        <f t="shared" si="4"/>
        <v>116.35</v>
      </c>
    </row>
    <row r="319" spans="1:25" x14ac:dyDescent="0.2">
      <c r="A319" s="136" t="s">
        <v>653</v>
      </c>
      <c r="B319" s="137" t="s">
        <v>654</v>
      </c>
      <c r="C319" s="138">
        <v>55638.080000000002</v>
      </c>
      <c r="D319" s="138">
        <v>1057.1199999999999</v>
      </c>
      <c r="E319" s="138">
        <v>0</v>
      </c>
      <c r="F319" s="138">
        <v>1057.1199999999999</v>
      </c>
      <c r="G319" s="139">
        <v>0</v>
      </c>
      <c r="Y319" s="32">
        <f t="shared" si="4"/>
        <v>1057.1199999999999</v>
      </c>
    </row>
    <row r="320" spans="1:25" x14ac:dyDescent="0.2">
      <c r="A320" s="136" t="s">
        <v>655</v>
      </c>
      <c r="B320" s="137" t="s">
        <v>656</v>
      </c>
      <c r="C320" s="138">
        <v>3968.13</v>
      </c>
      <c r="D320" s="138">
        <v>75.400000000000006</v>
      </c>
      <c r="E320" s="138">
        <v>0</v>
      </c>
      <c r="F320" s="138">
        <v>75.400000000000006</v>
      </c>
      <c r="G320" s="139">
        <v>0</v>
      </c>
      <c r="Y320" s="32">
        <f t="shared" si="4"/>
        <v>75.400000000000006</v>
      </c>
    </row>
    <row r="321" spans="1:25" x14ac:dyDescent="0.2">
      <c r="A321" s="136" t="s">
        <v>657</v>
      </c>
      <c r="B321" s="137" t="s">
        <v>658</v>
      </c>
      <c r="C321" s="138">
        <v>10313.82</v>
      </c>
      <c r="D321" s="138">
        <v>195.96</v>
      </c>
      <c r="E321" s="138">
        <v>0</v>
      </c>
      <c r="F321" s="138">
        <v>195.96</v>
      </c>
      <c r="G321" s="139">
        <v>0</v>
      </c>
      <c r="Y321" s="32">
        <f t="shared" si="4"/>
        <v>195.96</v>
      </c>
    </row>
    <row r="322" spans="1:25" x14ac:dyDescent="0.2">
      <c r="A322" s="136" t="s">
        <v>659</v>
      </c>
      <c r="B322" s="137" t="s">
        <v>660</v>
      </c>
      <c r="C322" s="138">
        <v>73779.95</v>
      </c>
      <c r="D322" s="138">
        <v>1401.82</v>
      </c>
      <c r="E322" s="138">
        <v>0</v>
      </c>
      <c r="F322" s="138">
        <v>1401.82</v>
      </c>
      <c r="G322" s="139">
        <v>0</v>
      </c>
      <c r="Y322" s="32">
        <f t="shared" si="4"/>
        <v>1401.82</v>
      </c>
    </row>
    <row r="323" spans="1:25" x14ac:dyDescent="0.2">
      <c r="A323" s="136" t="s">
        <v>661</v>
      </c>
      <c r="B323" s="137" t="s">
        <v>662</v>
      </c>
      <c r="C323" s="138">
        <v>6314.71</v>
      </c>
      <c r="D323" s="138">
        <v>119.98</v>
      </c>
      <c r="E323" s="138">
        <v>0</v>
      </c>
      <c r="F323" s="138">
        <v>119.98</v>
      </c>
      <c r="G323" s="139">
        <v>0</v>
      </c>
      <c r="Y323" s="32">
        <f t="shared" si="4"/>
        <v>119.98</v>
      </c>
    </row>
    <row r="324" spans="1:25" x14ac:dyDescent="0.2">
      <c r="A324" s="136" t="s">
        <v>663</v>
      </c>
      <c r="B324" s="137" t="s">
        <v>664</v>
      </c>
      <c r="C324" s="138">
        <v>64408.89</v>
      </c>
      <c r="D324" s="138">
        <v>1223.77</v>
      </c>
      <c r="E324" s="138">
        <v>0</v>
      </c>
      <c r="F324" s="138">
        <v>1223.77</v>
      </c>
      <c r="G324" s="139">
        <v>0</v>
      </c>
      <c r="Y324" s="32">
        <f t="shared" si="4"/>
        <v>1223.77</v>
      </c>
    </row>
    <row r="325" spans="1:25" x14ac:dyDescent="0.2">
      <c r="A325" s="136" t="s">
        <v>665</v>
      </c>
      <c r="B325" s="137" t="s">
        <v>666</v>
      </c>
      <c r="C325" s="138">
        <v>17394</v>
      </c>
      <c r="D325" s="138">
        <v>330.49</v>
      </c>
      <c r="E325" s="138">
        <v>0</v>
      </c>
      <c r="F325" s="138">
        <v>330.49</v>
      </c>
      <c r="G325" s="139">
        <v>0</v>
      </c>
      <c r="Y325" s="32">
        <f t="shared" si="4"/>
        <v>330.49</v>
      </c>
    </row>
    <row r="326" spans="1:25" x14ac:dyDescent="0.2">
      <c r="A326" s="136" t="s">
        <v>667</v>
      </c>
      <c r="B326" s="137" t="s">
        <v>668</v>
      </c>
      <c r="C326" s="138">
        <v>5526.23</v>
      </c>
      <c r="D326" s="138">
        <v>105</v>
      </c>
      <c r="E326" s="138">
        <v>0</v>
      </c>
      <c r="F326" s="138">
        <v>105</v>
      </c>
      <c r="G326" s="139">
        <v>0</v>
      </c>
      <c r="Y326" s="32">
        <f t="shared" si="4"/>
        <v>105</v>
      </c>
    </row>
    <row r="327" spans="1:25" x14ac:dyDescent="0.2">
      <c r="A327" s="136" t="s">
        <v>669</v>
      </c>
      <c r="B327" s="137" t="s">
        <v>670</v>
      </c>
      <c r="C327" s="138">
        <v>1671.46</v>
      </c>
      <c r="D327" s="138">
        <v>31.76</v>
      </c>
      <c r="E327" s="138">
        <v>0</v>
      </c>
      <c r="F327" s="138">
        <v>31.76</v>
      </c>
      <c r="G327" s="139">
        <v>0</v>
      </c>
      <c r="Y327" s="32">
        <f t="shared" si="4"/>
        <v>31.76</v>
      </c>
    </row>
    <row r="328" spans="1:25" x14ac:dyDescent="0.2">
      <c r="A328" s="136" t="s">
        <v>671</v>
      </c>
      <c r="B328" s="137" t="s">
        <v>672</v>
      </c>
      <c r="C328" s="138">
        <v>80268.649999999994</v>
      </c>
      <c r="D328" s="138">
        <v>1525.11</v>
      </c>
      <c r="E328" s="138">
        <v>0</v>
      </c>
      <c r="F328" s="138">
        <v>1525.11</v>
      </c>
      <c r="G328" s="139">
        <v>0</v>
      </c>
      <c r="Y328" s="32">
        <f t="shared" si="4"/>
        <v>1525.11</v>
      </c>
    </row>
    <row r="329" spans="1:25" x14ac:dyDescent="0.2">
      <c r="A329" s="136" t="s">
        <v>673</v>
      </c>
      <c r="B329" s="137" t="s">
        <v>674</v>
      </c>
      <c r="C329" s="138">
        <v>52776.92</v>
      </c>
      <c r="D329" s="138">
        <v>1002.76</v>
      </c>
      <c r="E329" s="138">
        <v>0</v>
      </c>
      <c r="F329" s="138">
        <v>1002.76</v>
      </c>
      <c r="G329" s="139">
        <v>0</v>
      </c>
      <c r="Y329" s="32">
        <f t="shared" si="4"/>
        <v>1002.76</v>
      </c>
    </row>
    <row r="330" spans="1:25" x14ac:dyDescent="0.2">
      <c r="A330" s="136" t="s">
        <v>675</v>
      </c>
      <c r="B330" s="137" t="s">
        <v>676</v>
      </c>
      <c r="C330" s="138">
        <v>5120.49</v>
      </c>
      <c r="D330" s="138">
        <v>97.29</v>
      </c>
      <c r="E330" s="138">
        <v>0</v>
      </c>
      <c r="F330" s="138">
        <v>97.29</v>
      </c>
      <c r="G330" s="139">
        <v>0</v>
      </c>
      <c r="Y330" s="32">
        <f t="shared" si="4"/>
        <v>97.29</v>
      </c>
    </row>
    <row r="331" spans="1:25" x14ac:dyDescent="0.2">
      <c r="A331" s="136" t="s">
        <v>677</v>
      </c>
      <c r="B331" s="137" t="s">
        <v>678</v>
      </c>
      <c r="C331" s="138">
        <v>21858.959999999999</v>
      </c>
      <c r="D331" s="138">
        <v>415.32</v>
      </c>
      <c r="E331" s="138">
        <v>0</v>
      </c>
      <c r="F331" s="138">
        <v>415.32</v>
      </c>
      <c r="G331" s="139">
        <v>0</v>
      </c>
      <c r="Y331" s="32">
        <f t="shared" si="4"/>
        <v>415.32</v>
      </c>
    </row>
    <row r="332" spans="1:25" x14ac:dyDescent="0.2">
      <c r="A332" s="136" t="s">
        <v>679</v>
      </c>
      <c r="B332" s="137" t="s">
        <v>680</v>
      </c>
      <c r="C332" s="138">
        <v>2863.93</v>
      </c>
      <c r="D332" s="138">
        <v>54.42</v>
      </c>
      <c r="E332" s="138">
        <v>0</v>
      </c>
      <c r="F332" s="138">
        <v>54.42</v>
      </c>
      <c r="G332" s="139">
        <v>0</v>
      </c>
      <c r="Y332" s="32">
        <f t="shared" si="4"/>
        <v>54.42</v>
      </c>
    </row>
    <row r="333" spans="1:25" x14ac:dyDescent="0.2">
      <c r="A333" s="136" t="s">
        <v>681</v>
      </c>
      <c r="B333" s="137" t="s">
        <v>682</v>
      </c>
      <c r="C333" s="138">
        <v>4330.97</v>
      </c>
      <c r="D333" s="138">
        <v>82.29</v>
      </c>
      <c r="E333" s="138">
        <v>0</v>
      </c>
      <c r="F333" s="138">
        <v>82.29</v>
      </c>
      <c r="G333" s="139">
        <v>0</v>
      </c>
      <c r="Y333" s="32">
        <f t="shared" si="4"/>
        <v>82.29</v>
      </c>
    </row>
    <row r="334" spans="1:25" x14ac:dyDescent="0.2">
      <c r="A334" s="136" t="s">
        <v>683</v>
      </c>
      <c r="B334" s="137" t="s">
        <v>684</v>
      </c>
      <c r="C334" s="138">
        <v>47739</v>
      </c>
      <c r="D334" s="138">
        <v>907.04</v>
      </c>
      <c r="E334" s="138">
        <v>0</v>
      </c>
      <c r="F334" s="138">
        <v>907.04</v>
      </c>
      <c r="G334" s="139">
        <v>0</v>
      </c>
      <c r="Y334" s="32">
        <f t="shared" si="4"/>
        <v>907.04</v>
      </c>
    </row>
    <row r="335" spans="1:25" x14ac:dyDescent="0.2">
      <c r="A335" s="136" t="s">
        <v>685</v>
      </c>
      <c r="B335" s="137" t="s">
        <v>686</v>
      </c>
      <c r="C335" s="138">
        <v>145559.98000000001</v>
      </c>
      <c r="D335" s="138">
        <v>2765.64</v>
      </c>
      <c r="E335" s="138">
        <v>0</v>
      </c>
      <c r="F335" s="138">
        <v>2765.64</v>
      </c>
      <c r="G335" s="139">
        <v>0</v>
      </c>
      <c r="Y335" s="32">
        <f t="shared" ref="Y335:Y398" si="5">F335+M335+R335+W335</f>
        <v>2765.64</v>
      </c>
    </row>
    <row r="336" spans="1:25" x14ac:dyDescent="0.2">
      <c r="A336" s="136" t="s">
        <v>687</v>
      </c>
      <c r="B336" s="137" t="s">
        <v>688</v>
      </c>
      <c r="C336" s="138">
        <v>542658.51</v>
      </c>
      <c r="D336" s="138">
        <v>10310.51</v>
      </c>
      <c r="E336" s="138">
        <v>0</v>
      </c>
      <c r="F336" s="138">
        <v>10310.51</v>
      </c>
      <c r="G336" s="139">
        <v>0</v>
      </c>
      <c r="Y336" s="32">
        <f t="shared" si="5"/>
        <v>10310.51</v>
      </c>
    </row>
    <row r="337" spans="1:25" x14ac:dyDescent="0.2">
      <c r="A337" s="136" t="s">
        <v>689</v>
      </c>
      <c r="B337" s="137" t="s">
        <v>690</v>
      </c>
      <c r="C337" s="138">
        <v>160952.92000000001</v>
      </c>
      <c r="D337" s="138">
        <v>3058.11</v>
      </c>
      <c r="E337" s="138">
        <v>0</v>
      </c>
      <c r="F337" s="138">
        <v>3058.11</v>
      </c>
      <c r="G337" s="139">
        <v>0</v>
      </c>
      <c r="Y337" s="32">
        <f t="shared" si="5"/>
        <v>3058.11</v>
      </c>
    </row>
    <row r="338" spans="1:25" x14ac:dyDescent="0.2">
      <c r="A338" s="136" t="s">
        <v>691</v>
      </c>
      <c r="B338" s="137" t="s">
        <v>692</v>
      </c>
      <c r="C338" s="138">
        <v>411162.54</v>
      </c>
      <c r="D338" s="138">
        <v>7812.09</v>
      </c>
      <c r="E338" s="138">
        <v>0</v>
      </c>
      <c r="F338" s="138">
        <v>7812.09</v>
      </c>
      <c r="G338" s="139">
        <v>0</v>
      </c>
      <c r="Y338" s="32">
        <f t="shared" si="5"/>
        <v>7812.09</v>
      </c>
    </row>
    <row r="339" spans="1:25" x14ac:dyDescent="0.2">
      <c r="A339" s="136" t="s">
        <v>693</v>
      </c>
      <c r="B339" s="137" t="s">
        <v>694</v>
      </c>
      <c r="C339" s="138">
        <v>22484.799999999999</v>
      </c>
      <c r="D339" s="138">
        <v>427.21</v>
      </c>
      <c r="E339" s="138">
        <v>0</v>
      </c>
      <c r="F339" s="138">
        <v>427.21</v>
      </c>
      <c r="G339" s="139">
        <v>0</v>
      </c>
      <c r="Y339" s="32">
        <f t="shared" si="5"/>
        <v>427.21</v>
      </c>
    </row>
    <row r="340" spans="1:25" x14ac:dyDescent="0.2">
      <c r="A340" s="136" t="s">
        <v>695</v>
      </c>
      <c r="B340" s="137" t="s">
        <v>696</v>
      </c>
      <c r="C340" s="138">
        <v>13242.46</v>
      </c>
      <c r="D340" s="138">
        <v>251.61</v>
      </c>
      <c r="E340" s="138">
        <v>0</v>
      </c>
      <c r="F340" s="138">
        <v>251.61</v>
      </c>
      <c r="G340" s="139">
        <v>0</v>
      </c>
      <c r="Y340" s="32">
        <f t="shared" si="5"/>
        <v>251.61</v>
      </c>
    </row>
    <row r="341" spans="1:25" x14ac:dyDescent="0.2">
      <c r="A341" s="136" t="s">
        <v>697</v>
      </c>
      <c r="B341" s="137" t="s">
        <v>698</v>
      </c>
      <c r="C341" s="138">
        <v>1905579.1</v>
      </c>
      <c r="D341" s="138">
        <v>36206</v>
      </c>
      <c r="E341" s="138">
        <v>0</v>
      </c>
      <c r="F341" s="138">
        <v>36206</v>
      </c>
      <c r="G341" s="139">
        <v>0</v>
      </c>
      <c r="Y341" s="32">
        <f t="shared" si="5"/>
        <v>36206</v>
      </c>
    </row>
    <row r="342" spans="1:25" x14ac:dyDescent="0.2">
      <c r="A342" s="136" t="s">
        <v>699</v>
      </c>
      <c r="B342" s="137" t="s">
        <v>700</v>
      </c>
      <c r="C342" s="138">
        <v>215381.73</v>
      </c>
      <c r="D342" s="138">
        <v>4092.25</v>
      </c>
      <c r="E342" s="138">
        <v>0</v>
      </c>
      <c r="F342" s="138">
        <v>4092.25</v>
      </c>
      <c r="G342" s="139">
        <v>0</v>
      </c>
      <c r="Y342" s="32">
        <f t="shared" si="5"/>
        <v>4092.25</v>
      </c>
    </row>
    <row r="343" spans="1:25" x14ac:dyDescent="0.2">
      <c r="A343" s="136" t="s">
        <v>701</v>
      </c>
      <c r="B343" s="137" t="s">
        <v>702</v>
      </c>
      <c r="C343" s="138">
        <v>101485.33</v>
      </c>
      <c r="D343" s="138">
        <v>1928.22</v>
      </c>
      <c r="E343" s="138">
        <v>0</v>
      </c>
      <c r="F343" s="138">
        <v>1928.22</v>
      </c>
      <c r="G343" s="139">
        <v>0</v>
      </c>
      <c r="Y343" s="32">
        <f t="shared" si="5"/>
        <v>1928.22</v>
      </c>
    </row>
    <row r="344" spans="1:25" x14ac:dyDescent="0.2">
      <c r="A344" s="136" t="s">
        <v>703</v>
      </c>
      <c r="B344" s="137" t="s">
        <v>704</v>
      </c>
      <c r="C344" s="138">
        <v>21428.240000000002</v>
      </c>
      <c r="D344" s="138">
        <v>407.14</v>
      </c>
      <c r="E344" s="138">
        <v>0</v>
      </c>
      <c r="F344" s="138">
        <v>407.14</v>
      </c>
      <c r="G344" s="139">
        <v>0</v>
      </c>
      <c r="Y344" s="32">
        <f t="shared" si="5"/>
        <v>407.14</v>
      </c>
    </row>
    <row r="345" spans="1:25" x14ac:dyDescent="0.2">
      <c r="A345" s="136" t="s">
        <v>705</v>
      </c>
      <c r="B345" s="137" t="s">
        <v>706</v>
      </c>
      <c r="C345" s="138">
        <v>106793.4</v>
      </c>
      <c r="D345" s="138">
        <v>2029.08</v>
      </c>
      <c r="E345" s="138">
        <v>0</v>
      </c>
      <c r="F345" s="138">
        <v>2029.08</v>
      </c>
      <c r="G345" s="139">
        <v>0</v>
      </c>
      <c r="Y345" s="32">
        <f t="shared" si="5"/>
        <v>2029.08</v>
      </c>
    </row>
    <row r="346" spans="1:25" x14ac:dyDescent="0.2">
      <c r="A346" s="136" t="s">
        <v>707</v>
      </c>
      <c r="B346" s="137" t="s">
        <v>708</v>
      </c>
      <c r="C346" s="138">
        <v>14981.89</v>
      </c>
      <c r="D346" s="138">
        <v>284.66000000000003</v>
      </c>
      <c r="E346" s="138">
        <v>0</v>
      </c>
      <c r="F346" s="138">
        <v>284.66000000000003</v>
      </c>
      <c r="G346" s="139">
        <v>0</v>
      </c>
      <c r="Y346" s="32">
        <f t="shared" si="5"/>
        <v>284.66000000000003</v>
      </c>
    </row>
    <row r="347" spans="1:25" x14ac:dyDescent="0.2">
      <c r="A347" s="136" t="s">
        <v>709</v>
      </c>
      <c r="B347" s="137" t="s">
        <v>710</v>
      </c>
      <c r="C347" s="138">
        <v>2422.92</v>
      </c>
      <c r="D347" s="138">
        <v>46.04</v>
      </c>
      <c r="E347" s="138">
        <v>0</v>
      </c>
      <c r="F347" s="138">
        <v>46.04</v>
      </c>
      <c r="G347" s="139">
        <v>0</v>
      </c>
      <c r="Y347" s="32">
        <f t="shared" si="5"/>
        <v>46.04</v>
      </c>
    </row>
    <row r="348" spans="1:25" x14ac:dyDescent="0.2">
      <c r="A348" s="136" t="s">
        <v>711</v>
      </c>
      <c r="B348" s="137" t="s">
        <v>712</v>
      </c>
      <c r="C348" s="138">
        <v>6163.3</v>
      </c>
      <c r="D348" s="138">
        <v>117.1</v>
      </c>
      <c r="E348" s="138">
        <v>0</v>
      </c>
      <c r="F348" s="138">
        <v>117.1</v>
      </c>
      <c r="G348" s="139">
        <v>0</v>
      </c>
      <c r="Y348" s="32">
        <f t="shared" si="5"/>
        <v>117.1</v>
      </c>
    </row>
    <row r="349" spans="1:25" x14ac:dyDescent="0.2">
      <c r="A349" s="136" t="s">
        <v>713</v>
      </c>
      <c r="B349" s="137" t="s">
        <v>714</v>
      </c>
      <c r="C349" s="138">
        <v>5968.69</v>
      </c>
      <c r="D349" s="138">
        <v>113.41</v>
      </c>
      <c r="E349" s="138">
        <v>0</v>
      </c>
      <c r="F349" s="138">
        <v>113.41</v>
      </c>
      <c r="G349" s="139">
        <v>0</v>
      </c>
      <c r="Y349" s="32">
        <f t="shared" si="5"/>
        <v>113.41</v>
      </c>
    </row>
    <row r="350" spans="1:25" x14ac:dyDescent="0.2">
      <c r="A350" s="136" t="s">
        <v>715</v>
      </c>
      <c r="B350" s="137" t="s">
        <v>716</v>
      </c>
      <c r="C350" s="138">
        <v>1546.11</v>
      </c>
      <c r="D350" s="138">
        <v>29.38</v>
      </c>
      <c r="E350" s="138">
        <v>0</v>
      </c>
      <c r="F350" s="138">
        <v>29.38</v>
      </c>
      <c r="G350" s="139">
        <v>0</v>
      </c>
      <c r="Y350" s="32">
        <f t="shared" si="5"/>
        <v>29.38</v>
      </c>
    </row>
    <row r="351" spans="1:25" x14ac:dyDescent="0.2">
      <c r="A351" s="136" t="s">
        <v>717</v>
      </c>
      <c r="B351" s="137" t="s">
        <v>718</v>
      </c>
      <c r="C351" s="138">
        <v>36964.620000000003</v>
      </c>
      <c r="D351" s="138">
        <v>702.33</v>
      </c>
      <c r="E351" s="138">
        <v>0</v>
      </c>
      <c r="F351" s="138">
        <v>702.33</v>
      </c>
      <c r="G351" s="139">
        <v>0</v>
      </c>
      <c r="Y351" s="32">
        <f t="shared" si="5"/>
        <v>702.33</v>
      </c>
    </row>
    <row r="352" spans="1:25" x14ac:dyDescent="0.2">
      <c r="A352" s="136" t="s">
        <v>719</v>
      </c>
      <c r="B352" s="137" t="s">
        <v>720</v>
      </c>
      <c r="C352" s="138">
        <v>231951.6</v>
      </c>
      <c r="D352" s="138">
        <v>4407.08</v>
      </c>
      <c r="E352" s="138">
        <v>0</v>
      </c>
      <c r="F352" s="138">
        <v>4407.08</v>
      </c>
      <c r="G352" s="139">
        <v>0</v>
      </c>
      <c r="Y352" s="32">
        <f t="shared" si="5"/>
        <v>4407.08</v>
      </c>
    </row>
    <row r="353" spans="1:25" x14ac:dyDescent="0.2">
      <c r="A353" s="136" t="s">
        <v>721</v>
      </c>
      <c r="B353" s="137" t="s">
        <v>722</v>
      </c>
      <c r="C353" s="138">
        <v>2311.38</v>
      </c>
      <c r="D353" s="138">
        <v>43.92</v>
      </c>
      <c r="E353" s="138">
        <v>43.92</v>
      </c>
      <c r="F353" s="138">
        <v>0</v>
      </c>
      <c r="G353" s="139">
        <v>31.66</v>
      </c>
      <c r="Y353" s="32">
        <f t="shared" si="5"/>
        <v>0</v>
      </c>
    </row>
    <row r="354" spans="1:25" x14ac:dyDescent="0.2">
      <c r="A354" s="136" t="s">
        <v>723</v>
      </c>
      <c r="B354" s="137" t="s">
        <v>724</v>
      </c>
      <c r="C354" s="138">
        <v>244906.23999999999</v>
      </c>
      <c r="D354" s="138">
        <v>4653.22</v>
      </c>
      <c r="E354" s="138">
        <v>0</v>
      </c>
      <c r="F354" s="138">
        <v>4653.22</v>
      </c>
      <c r="G354" s="139">
        <v>0</v>
      </c>
      <c r="Y354" s="32">
        <f t="shared" si="5"/>
        <v>4653.22</v>
      </c>
    </row>
    <row r="355" spans="1:25" x14ac:dyDescent="0.2">
      <c r="A355" s="136" t="s">
        <v>725</v>
      </c>
      <c r="B355" s="137" t="s">
        <v>726</v>
      </c>
      <c r="C355" s="138">
        <v>8898.35</v>
      </c>
      <c r="D355" s="138">
        <v>169.07</v>
      </c>
      <c r="E355" s="138">
        <v>0</v>
      </c>
      <c r="F355" s="138">
        <v>169.07</v>
      </c>
      <c r="G355" s="139">
        <v>0</v>
      </c>
      <c r="Y355" s="32">
        <f t="shared" si="5"/>
        <v>169.07</v>
      </c>
    </row>
    <row r="356" spans="1:25" x14ac:dyDescent="0.2">
      <c r="A356" s="136" t="s">
        <v>727</v>
      </c>
      <c r="B356" s="137" t="s">
        <v>728</v>
      </c>
      <c r="C356" s="138">
        <v>626.92999999999995</v>
      </c>
      <c r="D356" s="138">
        <v>11.91</v>
      </c>
      <c r="E356" s="138">
        <v>0</v>
      </c>
      <c r="F356" s="138">
        <v>11.91</v>
      </c>
      <c r="G356" s="139">
        <v>0</v>
      </c>
      <c r="Y356" s="32">
        <f t="shared" si="5"/>
        <v>11.91</v>
      </c>
    </row>
    <row r="357" spans="1:25" x14ac:dyDescent="0.2">
      <c r="A357" s="136" t="s">
        <v>729</v>
      </c>
      <c r="B357" s="137" t="s">
        <v>730</v>
      </c>
      <c r="C357" s="138">
        <v>1946645.26</v>
      </c>
      <c r="D357" s="138">
        <v>36986.26</v>
      </c>
      <c r="E357" s="138">
        <v>0</v>
      </c>
      <c r="F357" s="138">
        <v>36986.26</v>
      </c>
      <c r="G357" s="139">
        <v>0</v>
      </c>
      <c r="Y357" s="32">
        <f t="shared" si="5"/>
        <v>36986.26</v>
      </c>
    </row>
    <row r="358" spans="1:25" x14ac:dyDescent="0.2">
      <c r="A358" s="136" t="s">
        <v>731</v>
      </c>
      <c r="B358" s="137" t="s">
        <v>732</v>
      </c>
      <c r="C358" s="138">
        <v>93815.85</v>
      </c>
      <c r="D358" s="138">
        <v>1782.5</v>
      </c>
      <c r="E358" s="138">
        <v>0</v>
      </c>
      <c r="F358" s="138">
        <v>1782.5</v>
      </c>
      <c r="G358" s="139">
        <v>0</v>
      </c>
      <c r="Y358" s="32">
        <f t="shared" si="5"/>
        <v>1782.5</v>
      </c>
    </row>
    <row r="359" spans="1:25" x14ac:dyDescent="0.2">
      <c r="A359" s="136" t="s">
        <v>733</v>
      </c>
      <c r="B359" s="137" t="s">
        <v>734</v>
      </c>
      <c r="C359" s="138">
        <v>55333.919999999998</v>
      </c>
      <c r="D359" s="138">
        <v>1051.3499999999999</v>
      </c>
      <c r="E359" s="138">
        <v>0</v>
      </c>
      <c r="F359" s="138">
        <v>1051.3499999999999</v>
      </c>
      <c r="G359" s="139">
        <v>0</v>
      </c>
      <c r="Y359" s="32">
        <f t="shared" si="5"/>
        <v>1051.3499999999999</v>
      </c>
    </row>
    <row r="360" spans="1:25" x14ac:dyDescent="0.2">
      <c r="A360" s="136" t="s">
        <v>735</v>
      </c>
      <c r="B360" s="137" t="s">
        <v>736</v>
      </c>
      <c r="C360" s="138">
        <v>1862.75</v>
      </c>
      <c r="D360" s="138">
        <v>35.39</v>
      </c>
      <c r="E360" s="138">
        <v>0</v>
      </c>
      <c r="F360" s="138">
        <v>35.39</v>
      </c>
      <c r="G360" s="139">
        <v>0</v>
      </c>
      <c r="Y360" s="32">
        <f t="shared" si="5"/>
        <v>35.39</v>
      </c>
    </row>
    <row r="361" spans="1:25" x14ac:dyDescent="0.2">
      <c r="A361" s="136" t="s">
        <v>737</v>
      </c>
      <c r="B361" s="137" t="s">
        <v>738</v>
      </c>
      <c r="C361" s="138">
        <v>3229.31</v>
      </c>
      <c r="D361" s="138">
        <v>61.36</v>
      </c>
      <c r="E361" s="138">
        <v>0</v>
      </c>
      <c r="F361" s="138">
        <v>61.36</v>
      </c>
      <c r="G361" s="139">
        <v>0</v>
      </c>
      <c r="Y361" s="32">
        <f t="shared" si="5"/>
        <v>61.36</v>
      </c>
    </row>
    <row r="362" spans="1:25" x14ac:dyDescent="0.2">
      <c r="A362" s="136" t="s">
        <v>739</v>
      </c>
      <c r="B362" s="137" t="s">
        <v>740</v>
      </c>
      <c r="C362" s="138">
        <v>1318.42</v>
      </c>
      <c r="D362" s="138">
        <v>25.05</v>
      </c>
      <c r="E362" s="138">
        <v>0</v>
      </c>
      <c r="F362" s="138">
        <v>25.05</v>
      </c>
      <c r="G362" s="139">
        <v>0</v>
      </c>
      <c r="Y362" s="32">
        <f t="shared" si="5"/>
        <v>25.05</v>
      </c>
    </row>
    <row r="363" spans="1:25" x14ac:dyDescent="0.2">
      <c r="A363" s="136" t="s">
        <v>741</v>
      </c>
      <c r="B363" s="137" t="s">
        <v>742</v>
      </c>
      <c r="C363" s="138">
        <v>12519.49</v>
      </c>
      <c r="D363" s="138">
        <v>237.87</v>
      </c>
      <c r="E363" s="138">
        <v>0</v>
      </c>
      <c r="F363" s="138">
        <v>237.87</v>
      </c>
      <c r="G363" s="139">
        <v>0</v>
      </c>
      <c r="Y363" s="32">
        <f t="shared" si="5"/>
        <v>237.87</v>
      </c>
    </row>
    <row r="364" spans="1:25" x14ac:dyDescent="0.2">
      <c r="A364" s="136" t="s">
        <v>743</v>
      </c>
      <c r="B364" s="137" t="s">
        <v>744</v>
      </c>
      <c r="C364" s="138">
        <v>9905.3799999999992</v>
      </c>
      <c r="D364" s="138">
        <v>188.2</v>
      </c>
      <c r="E364" s="138">
        <v>0</v>
      </c>
      <c r="F364" s="138">
        <v>188.2</v>
      </c>
      <c r="G364" s="139">
        <v>0</v>
      </c>
      <c r="Y364" s="32">
        <f t="shared" si="5"/>
        <v>188.2</v>
      </c>
    </row>
    <row r="365" spans="1:25" x14ac:dyDescent="0.2">
      <c r="A365" s="136" t="s">
        <v>745</v>
      </c>
      <c r="B365" s="137" t="s">
        <v>746</v>
      </c>
      <c r="C365" s="138">
        <v>15826.47</v>
      </c>
      <c r="D365" s="138">
        <v>300.7</v>
      </c>
      <c r="E365" s="138">
        <v>0</v>
      </c>
      <c r="F365" s="138">
        <v>300.7</v>
      </c>
      <c r="G365" s="139">
        <v>0</v>
      </c>
      <c r="Y365" s="32">
        <f t="shared" si="5"/>
        <v>300.7</v>
      </c>
    </row>
    <row r="366" spans="1:25" x14ac:dyDescent="0.2">
      <c r="A366" s="136" t="s">
        <v>747</v>
      </c>
      <c r="B366" s="137" t="s">
        <v>748</v>
      </c>
      <c r="C366" s="138">
        <v>10277.48</v>
      </c>
      <c r="D366" s="138">
        <v>195.27</v>
      </c>
      <c r="E366" s="138">
        <v>0</v>
      </c>
      <c r="F366" s="138">
        <v>195.27</v>
      </c>
      <c r="G366" s="139">
        <v>0</v>
      </c>
      <c r="Y366" s="32">
        <f t="shared" si="5"/>
        <v>195.27</v>
      </c>
    </row>
    <row r="367" spans="1:25" x14ac:dyDescent="0.2">
      <c r="A367" s="136" t="s">
        <v>749</v>
      </c>
      <c r="B367" s="137" t="s">
        <v>750</v>
      </c>
      <c r="C367" s="138">
        <v>5417.64</v>
      </c>
      <c r="D367" s="138">
        <v>102.94</v>
      </c>
      <c r="E367" s="138">
        <v>0</v>
      </c>
      <c r="F367" s="138">
        <v>102.94</v>
      </c>
      <c r="G367" s="139">
        <v>0</v>
      </c>
      <c r="Y367" s="32">
        <f t="shared" si="5"/>
        <v>102.94</v>
      </c>
    </row>
    <row r="368" spans="1:25" x14ac:dyDescent="0.2">
      <c r="A368" s="136" t="s">
        <v>751</v>
      </c>
      <c r="B368" s="137" t="s">
        <v>752</v>
      </c>
      <c r="C368" s="138">
        <v>503.61</v>
      </c>
      <c r="D368" s="138">
        <v>9.57</v>
      </c>
      <c r="E368" s="138">
        <v>0</v>
      </c>
      <c r="F368" s="138">
        <v>9.57</v>
      </c>
      <c r="G368" s="139">
        <v>0</v>
      </c>
      <c r="Y368" s="32">
        <f t="shared" si="5"/>
        <v>9.57</v>
      </c>
    </row>
    <row r="369" spans="1:25" x14ac:dyDescent="0.2">
      <c r="A369" s="136" t="s">
        <v>753</v>
      </c>
      <c r="B369" s="137" t="s">
        <v>754</v>
      </c>
      <c r="C369" s="138">
        <v>9026.66</v>
      </c>
      <c r="D369" s="138">
        <v>171.51</v>
      </c>
      <c r="E369" s="138">
        <v>0</v>
      </c>
      <c r="F369" s="138">
        <v>171.51</v>
      </c>
      <c r="G369" s="139">
        <v>0</v>
      </c>
      <c r="Y369" s="32">
        <f t="shared" si="5"/>
        <v>171.51</v>
      </c>
    </row>
    <row r="370" spans="1:25" x14ac:dyDescent="0.2">
      <c r="A370" s="136" t="s">
        <v>755</v>
      </c>
      <c r="B370" s="137" t="s">
        <v>756</v>
      </c>
      <c r="C370" s="138">
        <v>14777.62</v>
      </c>
      <c r="D370" s="138">
        <v>280.77999999999997</v>
      </c>
      <c r="E370" s="138">
        <v>0</v>
      </c>
      <c r="F370" s="138">
        <v>280.77999999999997</v>
      </c>
      <c r="G370" s="139">
        <v>0</v>
      </c>
      <c r="Y370" s="32">
        <f t="shared" si="5"/>
        <v>280.77999999999997</v>
      </c>
    </row>
    <row r="371" spans="1:25" x14ac:dyDescent="0.2">
      <c r="A371" s="136" t="s">
        <v>757</v>
      </c>
      <c r="B371" s="137" t="s">
        <v>758</v>
      </c>
      <c r="C371" s="138">
        <v>15020.28</v>
      </c>
      <c r="D371" s="138">
        <v>285.39</v>
      </c>
      <c r="E371" s="138">
        <v>0</v>
      </c>
      <c r="F371" s="138">
        <v>285.39</v>
      </c>
      <c r="G371" s="139">
        <v>0</v>
      </c>
      <c r="Y371" s="32">
        <f t="shared" si="5"/>
        <v>285.39</v>
      </c>
    </row>
    <row r="372" spans="1:25" x14ac:dyDescent="0.2">
      <c r="A372" s="136" t="s">
        <v>759</v>
      </c>
      <c r="B372" s="137" t="s">
        <v>760</v>
      </c>
      <c r="C372" s="138">
        <v>5746.74</v>
      </c>
      <c r="D372" s="138">
        <v>109.19</v>
      </c>
      <c r="E372" s="138">
        <v>0</v>
      </c>
      <c r="F372" s="138">
        <v>109.19</v>
      </c>
      <c r="G372" s="139">
        <v>0</v>
      </c>
      <c r="Y372" s="32">
        <f t="shared" si="5"/>
        <v>109.19</v>
      </c>
    </row>
    <row r="373" spans="1:25" x14ac:dyDescent="0.2">
      <c r="A373" s="136" t="s">
        <v>761</v>
      </c>
      <c r="B373" s="137" t="s">
        <v>762</v>
      </c>
      <c r="C373" s="138">
        <v>1213.04</v>
      </c>
      <c r="D373" s="138">
        <v>23.05</v>
      </c>
      <c r="E373" s="138">
        <v>23.05</v>
      </c>
      <c r="F373" s="138">
        <v>0</v>
      </c>
      <c r="G373" s="139">
        <v>25.73</v>
      </c>
      <c r="Y373" s="32">
        <f t="shared" si="5"/>
        <v>0</v>
      </c>
    </row>
    <row r="374" spans="1:25" x14ac:dyDescent="0.2">
      <c r="A374" s="136" t="s">
        <v>763</v>
      </c>
      <c r="B374" s="137" t="s">
        <v>764</v>
      </c>
      <c r="C374" s="138">
        <v>1029.4100000000001</v>
      </c>
      <c r="D374" s="138">
        <v>19.559999999999999</v>
      </c>
      <c r="E374" s="138">
        <v>18.78</v>
      </c>
      <c r="F374" s="138">
        <v>0.78</v>
      </c>
      <c r="G374" s="139">
        <v>0</v>
      </c>
      <c r="Y374" s="32">
        <f t="shared" si="5"/>
        <v>0.78</v>
      </c>
    </row>
    <row r="375" spans="1:25" x14ac:dyDescent="0.2">
      <c r="A375" s="136" t="s">
        <v>765</v>
      </c>
      <c r="B375" s="137" t="s">
        <v>766</v>
      </c>
      <c r="C375" s="138">
        <v>40987.26</v>
      </c>
      <c r="D375" s="138">
        <v>778.76</v>
      </c>
      <c r="E375" s="138">
        <v>0</v>
      </c>
      <c r="F375" s="138">
        <v>778.76</v>
      </c>
      <c r="G375" s="139">
        <v>0</v>
      </c>
      <c r="Y375" s="32">
        <f t="shared" si="5"/>
        <v>778.76</v>
      </c>
    </row>
    <row r="376" spans="1:25" x14ac:dyDescent="0.2">
      <c r="A376" s="136" t="s">
        <v>767</v>
      </c>
      <c r="B376" s="137" t="s">
        <v>768</v>
      </c>
      <c r="C376" s="138">
        <v>4170.92</v>
      </c>
      <c r="D376" s="138">
        <v>79.25</v>
      </c>
      <c r="E376" s="138">
        <v>0</v>
      </c>
      <c r="F376" s="138">
        <v>79.25</v>
      </c>
      <c r="G376" s="139">
        <v>0</v>
      </c>
      <c r="Y376" s="32">
        <f t="shared" si="5"/>
        <v>79.25</v>
      </c>
    </row>
    <row r="377" spans="1:25" x14ac:dyDescent="0.2">
      <c r="A377" s="136" t="s">
        <v>769</v>
      </c>
      <c r="B377" s="137" t="s">
        <v>770</v>
      </c>
      <c r="C377" s="138">
        <v>1139.47</v>
      </c>
      <c r="D377" s="138">
        <v>21.65</v>
      </c>
      <c r="E377" s="138">
        <v>0</v>
      </c>
      <c r="F377" s="138">
        <v>21.65</v>
      </c>
      <c r="G377" s="139">
        <v>0</v>
      </c>
      <c r="Y377" s="32">
        <f t="shared" si="5"/>
        <v>21.65</v>
      </c>
    </row>
    <row r="378" spans="1:25" x14ac:dyDescent="0.2">
      <c r="A378" s="136" t="s">
        <v>771</v>
      </c>
      <c r="B378" s="137" t="s">
        <v>772</v>
      </c>
      <c r="C378" s="138">
        <v>12922.38</v>
      </c>
      <c r="D378" s="138">
        <v>245.53</v>
      </c>
      <c r="E378" s="138">
        <v>0</v>
      </c>
      <c r="F378" s="138">
        <v>245.53</v>
      </c>
      <c r="G378" s="139">
        <v>0</v>
      </c>
      <c r="Y378" s="32">
        <f t="shared" si="5"/>
        <v>245.53</v>
      </c>
    </row>
    <row r="379" spans="1:25" x14ac:dyDescent="0.2">
      <c r="A379" s="136" t="s">
        <v>773</v>
      </c>
      <c r="B379" s="137" t="s">
        <v>774</v>
      </c>
      <c r="C379" s="138">
        <v>1521.83</v>
      </c>
      <c r="D379" s="138">
        <v>28.92</v>
      </c>
      <c r="E379" s="138">
        <v>0</v>
      </c>
      <c r="F379" s="138">
        <v>28.92</v>
      </c>
      <c r="G379" s="139">
        <v>0</v>
      </c>
      <c r="Y379" s="32">
        <f t="shared" si="5"/>
        <v>28.92</v>
      </c>
    </row>
    <row r="380" spans="1:25" x14ac:dyDescent="0.2">
      <c r="A380" s="136" t="s">
        <v>775</v>
      </c>
      <c r="B380" s="137" t="s">
        <v>776</v>
      </c>
      <c r="C380" s="138">
        <v>1038.73</v>
      </c>
      <c r="D380" s="138">
        <v>19.739999999999998</v>
      </c>
      <c r="E380" s="138">
        <v>0</v>
      </c>
      <c r="F380" s="138">
        <v>19.739999999999998</v>
      </c>
      <c r="G380" s="139">
        <v>0</v>
      </c>
      <c r="Y380" s="32">
        <f t="shared" si="5"/>
        <v>19.739999999999998</v>
      </c>
    </row>
    <row r="381" spans="1:25" x14ac:dyDescent="0.2">
      <c r="A381" s="136" t="s">
        <v>777</v>
      </c>
      <c r="B381" s="137" t="s">
        <v>778</v>
      </c>
      <c r="C381" s="138">
        <v>140150.53</v>
      </c>
      <c r="D381" s="138">
        <v>2662.86</v>
      </c>
      <c r="E381" s="138">
        <v>0</v>
      </c>
      <c r="F381" s="138">
        <v>2662.86</v>
      </c>
      <c r="G381" s="139">
        <v>0</v>
      </c>
      <c r="Y381" s="32">
        <f t="shared" si="5"/>
        <v>2662.86</v>
      </c>
    </row>
    <row r="382" spans="1:25" x14ac:dyDescent="0.2">
      <c r="A382" s="136" t="s">
        <v>779</v>
      </c>
      <c r="B382" s="137" t="s">
        <v>780</v>
      </c>
      <c r="C382" s="138">
        <v>9105.6200000000008</v>
      </c>
      <c r="D382" s="138">
        <v>173.01</v>
      </c>
      <c r="E382" s="138">
        <v>0</v>
      </c>
      <c r="F382" s="138">
        <v>173.01</v>
      </c>
      <c r="G382" s="139">
        <v>0</v>
      </c>
      <c r="Y382" s="32">
        <f t="shared" si="5"/>
        <v>173.01</v>
      </c>
    </row>
    <row r="383" spans="1:25" x14ac:dyDescent="0.2">
      <c r="A383" s="136" t="s">
        <v>781</v>
      </c>
      <c r="B383" s="137" t="s">
        <v>782</v>
      </c>
      <c r="C383" s="138">
        <v>15430.98</v>
      </c>
      <c r="D383" s="138">
        <v>293.19</v>
      </c>
      <c r="E383" s="138">
        <v>0</v>
      </c>
      <c r="F383" s="138">
        <v>293.19</v>
      </c>
      <c r="G383" s="139">
        <v>0</v>
      </c>
      <c r="Y383" s="32">
        <f t="shared" si="5"/>
        <v>293.19</v>
      </c>
    </row>
    <row r="384" spans="1:25" x14ac:dyDescent="0.2">
      <c r="A384" s="136" t="s">
        <v>783</v>
      </c>
      <c r="B384" s="137" t="s">
        <v>784</v>
      </c>
      <c r="C384" s="138">
        <v>3337.89</v>
      </c>
      <c r="D384" s="138">
        <v>63.42</v>
      </c>
      <c r="E384" s="138">
        <v>0</v>
      </c>
      <c r="F384" s="138">
        <v>63.42</v>
      </c>
      <c r="G384" s="139">
        <v>0</v>
      </c>
      <c r="Y384" s="32">
        <f t="shared" si="5"/>
        <v>63.42</v>
      </c>
    </row>
    <row r="385" spans="1:25" x14ac:dyDescent="0.2">
      <c r="A385" s="136" t="s">
        <v>785</v>
      </c>
      <c r="B385" s="137" t="s">
        <v>786</v>
      </c>
      <c r="C385" s="138">
        <v>626.76</v>
      </c>
      <c r="D385" s="138">
        <v>11.91</v>
      </c>
      <c r="E385" s="138">
        <v>11.91</v>
      </c>
      <c r="F385" s="138">
        <v>0</v>
      </c>
      <c r="G385" s="139">
        <v>1.25</v>
      </c>
      <c r="Y385" s="32">
        <f t="shared" si="5"/>
        <v>0</v>
      </c>
    </row>
    <row r="386" spans="1:25" x14ac:dyDescent="0.2">
      <c r="A386" s="136" t="s">
        <v>787</v>
      </c>
      <c r="B386" s="137" t="s">
        <v>788</v>
      </c>
      <c r="C386" s="138">
        <v>3881.18</v>
      </c>
      <c r="D386" s="138">
        <v>73.739999999999995</v>
      </c>
      <c r="E386" s="138">
        <v>0</v>
      </c>
      <c r="F386" s="138">
        <v>73.739999999999995</v>
      </c>
      <c r="G386" s="139">
        <v>0</v>
      </c>
      <c r="Y386" s="32">
        <f t="shared" si="5"/>
        <v>73.739999999999995</v>
      </c>
    </row>
    <row r="387" spans="1:25" x14ac:dyDescent="0.2">
      <c r="A387" s="136" t="s">
        <v>789</v>
      </c>
      <c r="B387" s="137" t="s">
        <v>790</v>
      </c>
      <c r="C387" s="138">
        <v>43960.06</v>
      </c>
      <c r="D387" s="138">
        <v>835.24</v>
      </c>
      <c r="E387" s="138">
        <v>0</v>
      </c>
      <c r="F387" s="138">
        <v>835.24</v>
      </c>
      <c r="G387" s="139">
        <v>0</v>
      </c>
      <c r="Y387" s="32">
        <f t="shared" si="5"/>
        <v>835.24</v>
      </c>
    </row>
    <row r="388" spans="1:25" x14ac:dyDescent="0.2">
      <c r="A388" s="136" t="s">
        <v>791</v>
      </c>
      <c r="B388" s="137" t="s">
        <v>792</v>
      </c>
      <c r="C388" s="138">
        <v>22084.35</v>
      </c>
      <c r="D388" s="138">
        <v>419.6</v>
      </c>
      <c r="E388" s="138">
        <v>0</v>
      </c>
      <c r="F388" s="138">
        <v>419.6</v>
      </c>
      <c r="G388" s="139">
        <v>0</v>
      </c>
      <c r="Y388" s="32">
        <f t="shared" si="5"/>
        <v>419.6</v>
      </c>
    </row>
    <row r="389" spans="1:25" x14ac:dyDescent="0.2">
      <c r="A389" s="136" t="s">
        <v>793</v>
      </c>
      <c r="B389" s="137" t="s">
        <v>794</v>
      </c>
      <c r="C389" s="138">
        <v>851.81</v>
      </c>
      <c r="D389" s="138">
        <v>16.190000000000001</v>
      </c>
      <c r="E389" s="138">
        <v>16.190000000000001</v>
      </c>
      <c r="F389" s="138">
        <v>0</v>
      </c>
      <c r="G389" s="139">
        <v>3.3</v>
      </c>
      <c r="Y389" s="32">
        <f t="shared" si="5"/>
        <v>0</v>
      </c>
    </row>
    <row r="390" spans="1:25" x14ac:dyDescent="0.2">
      <c r="A390" s="136" t="s">
        <v>795</v>
      </c>
      <c r="B390" s="137" t="s">
        <v>796</v>
      </c>
      <c r="C390" s="138">
        <v>117986.37</v>
      </c>
      <c r="D390" s="138">
        <v>2241.7399999999998</v>
      </c>
      <c r="E390" s="138">
        <v>0</v>
      </c>
      <c r="F390" s="138">
        <v>2241.7399999999998</v>
      </c>
      <c r="G390" s="139">
        <v>0</v>
      </c>
      <c r="Y390" s="32">
        <f t="shared" si="5"/>
        <v>2241.7399999999998</v>
      </c>
    </row>
    <row r="391" spans="1:25" x14ac:dyDescent="0.2">
      <c r="A391" s="136" t="s">
        <v>797</v>
      </c>
      <c r="B391" s="137" t="s">
        <v>798</v>
      </c>
      <c r="C391" s="138">
        <v>3157.32</v>
      </c>
      <c r="D391" s="138">
        <v>59.99</v>
      </c>
      <c r="E391" s="138">
        <v>0</v>
      </c>
      <c r="F391" s="138">
        <v>59.99</v>
      </c>
      <c r="G391" s="139">
        <v>0</v>
      </c>
      <c r="Y391" s="32">
        <f t="shared" si="5"/>
        <v>59.99</v>
      </c>
    </row>
    <row r="392" spans="1:25" x14ac:dyDescent="0.2">
      <c r="A392" s="136" t="s">
        <v>799</v>
      </c>
      <c r="B392" s="137" t="s">
        <v>800</v>
      </c>
      <c r="C392" s="138">
        <v>8299.67</v>
      </c>
      <c r="D392" s="138">
        <v>157.69</v>
      </c>
      <c r="E392" s="138">
        <v>0</v>
      </c>
      <c r="F392" s="138">
        <v>157.69</v>
      </c>
      <c r="G392" s="139">
        <v>0</v>
      </c>
      <c r="Y392" s="32">
        <f t="shared" si="5"/>
        <v>157.69</v>
      </c>
    </row>
    <row r="393" spans="1:25" x14ac:dyDescent="0.2">
      <c r="A393" s="136" t="s">
        <v>801</v>
      </c>
      <c r="B393" s="137" t="s">
        <v>802</v>
      </c>
      <c r="C393" s="138">
        <v>1196.18</v>
      </c>
      <c r="D393" s="138">
        <v>22.73</v>
      </c>
      <c r="E393" s="138">
        <v>16.77</v>
      </c>
      <c r="F393" s="138">
        <v>5.96</v>
      </c>
      <c r="G393" s="139">
        <v>0</v>
      </c>
      <c r="Y393" s="32">
        <f t="shared" si="5"/>
        <v>5.96</v>
      </c>
    </row>
    <row r="394" spans="1:25" x14ac:dyDescent="0.2">
      <c r="A394" s="136" t="s">
        <v>803</v>
      </c>
      <c r="B394" s="137" t="s">
        <v>804</v>
      </c>
      <c r="C394" s="138">
        <v>10257.52</v>
      </c>
      <c r="D394" s="138">
        <v>194.89</v>
      </c>
      <c r="E394" s="138">
        <v>0</v>
      </c>
      <c r="F394" s="138">
        <v>194.89</v>
      </c>
      <c r="G394" s="139">
        <v>0</v>
      </c>
      <c r="Y394" s="32">
        <f t="shared" si="5"/>
        <v>194.89</v>
      </c>
    </row>
    <row r="395" spans="1:25" x14ac:dyDescent="0.2">
      <c r="A395" s="136" t="s">
        <v>805</v>
      </c>
      <c r="B395" s="137" t="s">
        <v>806</v>
      </c>
      <c r="C395" s="138">
        <v>1302.6300000000001</v>
      </c>
      <c r="D395" s="138">
        <v>24.75</v>
      </c>
      <c r="E395" s="138">
        <v>24.75</v>
      </c>
      <c r="F395" s="138">
        <v>0</v>
      </c>
      <c r="G395" s="139">
        <v>60.58</v>
      </c>
      <c r="Y395" s="32">
        <f t="shared" si="5"/>
        <v>0</v>
      </c>
    </row>
    <row r="396" spans="1:25" x14ac:dyDescent="0.2">
      <c r="A396" s="136" t="s">
        <v>807</v>
      </c>
      <c r="B396" s="137" t="s">
        <v>808</v>
      </c>
      <c r="C396" s="138">
        <v>3776.51</v>
      </c>
      <c r="D396" s="138">
        <v>71.75</v>
      </c>
      <c r="E396" s="138">
        <v>0</v>
      </c>
      <c r="F396" s="138">
        <v>71.75</v>
      </c>
      <c r="G396" s="139">
        <v>0</v>
      </c>
      <c r="Y396" s="32">
        <f t="shared" si="5"/>
        <v>71.75</v>
      </c>
    </row>
    <row r="397" spans="1:25" x14ac:dyDescent="0.2">
      <c r="A397" s="136" t="s">
        <v>809</v>
      </c>
      <c r="B397" s="137" t="s">
        <v>810</v>
      </c>
      <c r="C397" s="138">
        <v>1844.6</v>
      </c>
      <c r="D397" s="138">
        <v>35.049999999999997</v>
      </c>
      <c r="E397" s="138">
        <v>0</v>
      </c>
      <c r="F397" s="138">
        <v>35.049999999999997</v>
      </c>
      <c r="G397" s="139">
        <v>0</v>
      </c>
      <c r="Y397" s="32">
        <f t="shared" si="5"/>
        <v>35.049999999999997</v>
      </c>
    </row>
    <row r="398" spans="1:25" x14ac:dyDescent="0.2">
      <c r="A398" s="136" t="s">
        <v>811</v>
      </c>
      <c r="B398" s="137" t="s">
        <v>812</v>
      </c>
      <c r="C398" s="138">
        <v>24195.15</v>
      </c>
      <c r="D398" s="138">
        <v>459.71</v>
      </c>
      <c r="E398" s="138">
        <v>0</v>
      </c>
      <c r="F398" s="138">
        <v>459.71</v>
      </c>
      <c r="G398" s="139">
        <v>0</v>
      </c>
      <c r="Y398" s="32">
        <f t="shared" si="5"/>
        <v>459.71</v>
      </c>
    </row>
    <row r="399" spans="1:25" x14ac:dyDescent="0.2">
      <c r="A399" s="136" t="s">
        <v>813</v>
      </c>
      <c r="B399" s="137" t="s">
        <v>814</v>
      </c>
      <c r="C399" s="138">
        <v>14349.29</v>
      </c>
      <c r="D399" s="138">
        <v>272.64</v>
      </c>
      <c r="E399" s="138">
        <v>0</v>
      </c>
      <c r="F399" s="138">
        <v>272.64</v>
      </c>
      <c r="G399" s="139">
        <v>0</v>
      </c>
      <c r="Y399" s="32">
        <f t="shared" ref="Y399:Y462" si="6">F399+M399+R399+W399</f>
        <v>272.64</v>
      </c>
    </row>
    <row r="400" spans="1:25" x14ac:dyDescent="0.2">
      <c r="A400" s="136" t="s">
        <v>815</v>
      </c>
      <c r="B400" s="137" t="s">
        <v>816</v>
      </c>
      <c r="C400" s="138">
        <v>4233.9399999999996</v>
      </c>
      <c r="D400" s="138">
        <v>80.45</v>
      </c>
      <c r="E400" s="138">
        <v>0</v>
      </c>
      <c r="F400" s="138">
        <v>80.45</v>
      </c>
      <c r="G400" s="139">
        <v>0</v>
      </c>
      <c r="Y400" s="32">
        <f t="shared" si="6"/>
        <v>80.45</v>
      </c>
    </row>
    <row r="401" spans="1:25" x14ac:dyDescent="0.2">
      <c r="A401" s="136" t="s">
        <v>817</v>
      </c>
      <c r="B401" s="137" t="s">
        <v>818</v>
      </c>
      <c r="C401" s="138">
        <v>1115.82</v>
      </c>
      <c r="D401" s="138">
        <v>21.2</v>
      </c>
      <c r="E401" s="138">
        <v>0</v>
      </c>
      <c r="F401" s="138">
        <v>21.2</v>
      </c>
      <c r="G401" s="139">
        <v>0</v>
      </c>
      <c r="Y401" s="32">
        <f t="shared" si="6"/>
        <v>21.2</v>
      </c>
    </row>
    <row r="402" spans="1:25" x14ac:dyDescent="0.2">
      <c r="A402" s="136" t="s">
        <v>819</v>
      </c>
      <c r="B402" s="137" t="s">
        <v>820</v>
      </c>
      <c r="C402" s="138">
        <v>444.35</v>
      </c>
      <c r="D402" s="138">
        <v>8.44</v>
      </c>
      <c r="E402" s="138">
        <v>0</v>
      </c>
      <c r="F402" s="138">
        <v>8.44</v>
      </c>
      <c r="G402" s="139">
        <v>0</v>
      </c>
      <c r="Y402" s="32">
        <f t="shared" si="6"/>
        <v>8.44</v>
      </c>
    </row>
    <row r="403" spans="1:25" x14ac:dyDescent="0.2">
      <c r="A403" s="136" t="s">
        <v>821</v>
      </c>
      <c r="B403" s="137" t="s">
        <v>822</v>
      </c>
      <c r="C403" s="138">
        <v>4394.2</v>
      </c>
      <c r="D403" s="138">
        <v>83.49</v>
      </c>
      <c r="E403" s="138">
        <v>0</v>
      </c>
      <c r="F403" s="138">
        <v>83.49</v>
      </c>
      <c r="G403" s="139">
        <v>0</v>
      </c>
      <c r="Y403" s="32">
        <f t="shared" si="6"/>
        <v>83.49</v>
      </c>
    </row>
    <row r="404" spans="1:25" x14ac:dyDescent="0.2">
      <c r="A404" s="136" t="s">
        <v>823</v>
      </c>
      <c r="B404" s="137" t="s">
        <v>824</v>
      </c>
      <c r="C404" s="138">
        <v>11684.77</v>
      </c>
      <c r="D404" s="138">
        <v>222.01</v>
      </c>
      <c r="E404" s="138">
        <v>0</v>
      </c>
      <c r="F404" s="138">
        <v>222.01</v>
      </c>
      <c r="G404" s="139">
        <v>0</v>
      </c>
      <c r="Y404" s="32">
        <f t="shared" si="6"/>
        <v>222.01</v>
      </c>
    </row>
    <row r="405" spans="1:25" x14ac:dyDescent="0.2">
      <c r="A405" s="136" t="s">
        <v>825</v>
      </c>
      <c r="B405" s="137" t="s">
        <v>826</v>
      </c>
      <c r="C405" s="138">
        <v>29151.85</v>
      </c>
      <c r="D405" s="138">
        <v>553.89</v>
      </c>
      <c r="E405" s="138">
        <v>0</v>
      </c>
      <c r="F405" s="138">
        <v>553.89</v>
      </c>
      <c r="G405" s="139">
        <v>0</v>
      </c>
      <c r="Y405" s="32">
        <f t="shared" si="6"/>
        <v>553.89</v>
      </c>
    </row>
    <row r="406" spans="1:25" x14ac:dyDescent="0.2">
      <c r="A406" s="136" t="s">
        <v>827</v>
      </c>
      <c r="B406" s="137" t="s">
        <v>828</v>
      </c>
      <c r="C406" s="138">
        <v>14298.47</v>
      </c>
      <c r="D406" s="138">
        <v>271.67</v>
      </c>
      <c r="E406" s="138">
        <v>0</v>
      </c>
      <c r="F406" s="138">
        <v>271.67</v>
      </c>
      <c r="G406" s="139">
        <v>0</v>
      </c>
      <c r="Y406" s="32">
        <f t="shared" si="6"/>
        <v>271.67</v>
      </c>
    </row>
    <row r="407" spans="1:25" x14ac:dyDescent="0.2">
      <c r="A407" s="136" t="s">
        <v>829</v>
      </c>
      <c r="B407" s="137" t="s">
        <v>830</v>
      </c>
      <c r="C407" s="138">
        <v>4430.05</v>
      </c>
      <c r="D407" s="138">
        <v>84.17</v>
      </c>
      <c r="E407" s="138">
        <v>84.17</v>
      </c>
      <c r="F407" s="138">
        <v>0</v>
      </c>
      <c r="G407" s="139">
        <v>89.59</v>
      </c>
      <c r="Y407" s="32">
        <f t="shared" si="6"/>
        <v>0</v>
      </c>
    </row>
    <row r="408" spans="1:25" x14ac:dyDescent="0.2">
      <c r="A408" s="136" t="s">
        <v>831</v>
      </c>
      <c r="B408" s="137" t="s">
        <v>832</v>
      </c>
      <c r="C408" s="138">
        <v>2492.9299999999998</v>
      </c>
      <c r="D408" s="138">
        <v>47.37</v>
      </c>
      <c r="E408" s="138">
        <v>0</v>
      </c>
      <c r="F408" s="138">
        <v>47.37</v>
      </c>
      <c r="G408" s="139">
        <v>0</v>
      </c>
      <c r="Y408" s="32">
        <f t="shared" si="6"/>
        <v>47.37</v>
      </c>
    </row>
    <row r="409" spans="1:25" x14ac:dyDescent="0.2">
      <c r="A409" s="136" t="s">
        <v>833</v>
      </c>
      <c r="B409" s="137" t="s">
        <v>834</v>
      </c>
      <c r="C409" s="138">
        <v>4786.09</v>
      </c>
      <c r="D409" s="138">
        <v>90.94</v>
      </c>
      <c r="E409" s="138">
        <v>0</v>
      </c>
      <c r="F409" s="138">
        <v>90.94</v>
      </c>
      <c r="G409" s="139">
        <v>0</v>
      </c>
      <c r="Y409" s="32">
        <f t="shared" si="6"/>
        <v>90.94</v>
      </c>
    </row>
    <row r="410" spans="1:25" x14ac:dyDescent="0.2">
      <c r="A410" s="136" t="s">
        <v>835</v>
      </c>
      <c r="B410" s="137" t="s">
        <v>836</v>
      </c>
      <c r="C410" s="138">
        <v>2423.71</v>
      </c>
      <c r="D410" s="138">
        <v>46.05</v>
      </c>
      <c r="E410" s="138">
        <v>0</v>
      </c>
      <c r="F410" s="138">
        <v>46.05</v>
      </c>
      <c r="G410" s="139">
        <v>0</v>
      </c>
      <c r="Y410" s="32">
        <f t="shared" si="6"/>
        <v>46.05</v>
      </c>
    </row>
    <row r="411" spans="1:25" x14ac:dyDescent="0.2">
      <c r="A411" s="136" t="s">
        <v>837</v>
      </c>
      <c r="B411" s="137" t="s">
        <v>838</v>
      </c>
      <c r="C411" s="138">
        <v>2429.02</v>
      </c>
      <c r="D411" s="138">
        <v>46.15</v>
      </c>
      <c r="E411" s="138">
        <v>0</v>
      </c>
      <c r="F411" s="138">
        <v>46.15</v>
      </c>
      <c r="G411" s="139">
        <v>0</v>
      </c>
      <c r="Y411" s="32">
        <f t="shared" si="6"/>
        <v>46.15</v>
      </c>
    </row>
    <row r="412" spans="1:25" x14ac:dyDescent="0.2">
      <c r="A412" s="136" t="s">
        <v>839</v>
      </c>
      <c r="B412" s="137" t="s">
        <v>840</v>
      </c>
      <c r="C412" s="138">
        <v>611.08000000000004</v>
      </c>
      <c r="D412" s="138">
        <v>11.61</v>
      </c>
      <c r="E412" s="138">
        <v>0</v>
      </c>
      <c r="F412" s="138">
        <v>11.61</v>
      </c>
      <c r="G412" s="139">
        <v>0</v>
      </c>
      <c r="Y412" s="32">
        <f t="shared" si="6"/>
        <v>11.61</v>
      </c>
    </row>
    <row r="413" spans="1:25" x14ac:dyDescent="0.2">
      <c r="A413" s="136" t="s">
        <v>841</v>
      </c>
      <c r="B413" s="137" t="s">
        <v>842</v>
      </c>
      <c r="C413" s="138">
        <v>30761.46</v>
      </c>
      <c r="D413" s="138">
        <v>584.47</v>
      </c>
      <c r="E413" s="138">
        <v>0</v>
      </c>
      <c r="F413" s="138">
        <v>584.47</v>
      </c>
      <c r="G413" s="139">
        <v>0</v>
      </c>
      <c r="Y413" s="32">
        <f t="shared" si="6"/>
        <v>584.47</v>
      </c>
    </row>
    <row r="414" spans="1:25" x14ac:dyDescent="0.2">
      <c r="A414" s="136" t="s">
        <v>843</v>
      </c>
      <c r="B414" s="137" t="s">
        <v>844</v>
      </c>
      <c r="C414" s="138">
        <v>735.18</v>
      </c>
      <c r="D414" s="138">
        <v>13.97</v>
      </c>
      <c r="E414" s="138">
        <v>13.97</v>
      </c>
      <c r="F414" s="138">
        <v>0</v>
      </c>
      <c r="G414" s="139">
        <v>6.41</v>
      </c>
      <c r="Y414" s="32">
        <f t="shared" si="6"/>
        <v>0</v>
      </c>
    </row>
    <row r="415" spans="1:25" x14ac:dyDescent="0.2">
      <c r="A415" s="136" t="s">
        <v>845</v>
      </c>
      <c r="B415" s="137" t="s">
        <v>846</v>
      </c>
      <c r="C415" s="138">
        <v>782.12</v>
      </c>
      <c r="D415" s="138">
        <v>14.86</v>
      </c>
      <c r="E415" s="138">
        <v>0</v>
      </c>
      <c r="F415" s="138">
        <v>14.86</v>
      </c>
      <c r="G415" s="139">
        <v>0</v>
      </c>
      <c r="Y415" s="32">
        <f t="shared" si="6"/>
        <v>14.86</v>
      </c>
    </row>
    <row r="416" spans="1:25" x14ac:dyDescent="0.2">
      <c r="A416" s="136" t="s">
        <v>847</v>
      </c>
      <c r="B416" s="137" t="s">
        <v>848</v>
      </c>
      <c r="C416" s="138">
        <v>150.62</v>
      </c>
      <c r="D416" s="138">
        <v>2.86</v>
      </c>
      <c r="E416" s="138">
        <v>2.86</v>
      </c>
      <c r="F416" s="138">
        <v>0</v>
      </c>
      <c r="G416" s="139">
        <v>20.96</v>
      </c>
      <c r="Y416" s="32">
        <f t="shared" si="6"/>
        <v>0</v>
      </c>
    </row>
    <row r="417" spans="1:25" x14ac:dyDescent="0.2">
      <c r="A417" s="136" t="s">
        <v>849</v>
      </c>
      <c r="B417" s="137" t="s">
        <v>850</v>
      </c>
      <c r="C417" s="138">
        <v>5617.53</v>
      </c>
      <c r="D417" s="138">
        <v>106.73</v>
      </c>
      <c r="E417" s="138">
        <v>0</v>
      </c>
      <c r="F417" s="138">
        <v>106.73</v>
      </c>
      <c r="G417" s="139">
        <v>0</v>
      </c>
      <c r="Y417" s="32">
        <f t="shared" si="6"/>
        <v>106.73</v>
      </c>
    </row>
    <row r="418" spans="1:25" x14ac:dyDescent="0.2">
      <c r="A418" s="136" t="s">
        <v>851</v>
      </c>
      <c r="B418" s="137" t="s">
        <v>852</v>
      </c>
      <c r="C418" s="138">
        <v>6458.95</v>
      </c>
      <c r="D418" s="138">
        <v>122.72</v>
      </c>
      <c r="E418" s="138">
        <v>0</v>
      </c>
      <c r="F418" s="138">
        <v>122.72</v>
      </c>
      <c r="G418" s="139">
        <v>0</v>
      </c>
      <c r="Y418" s="32">
        <f t="shared" si="6"/>
        <v>122.72</v>
      </c>
    </row>
    <row r="419" spans="1:25" x14ac:dyDescent="0.2">
      <c r="A419" s="136" t="s">
        <v>853</v>
      </c>
      <c r="B419" s="137" t="s">
        <v>854</v>
      </c>
      <c r="C419" s="138">
        <v>766.02</v>
      </c>
      <c r="D419" s="138">
        <v>14.56</v>
      </c>
      <c r="E419" s="138">
        <v>0</v>
      </c>
      <c r="F419" s="138">
        <v>14.56</v>
      </c>
      <c r="G419" s="139">
        <v>0</v>
      </c>
      <c r="Y419" s="32">
        <f t="shared" si="6"/>
        <v>14.56</v>
      </c>
    </row>
    <row r="420" spans="1:25" x14ac:dyDescent="0.2">
      <c r="A420" s="136" t="s">
        <v>855</v>
      </c>
      <c r="B420" s="137" t="s">
        <v>856</v>
      </c>
      <c r="C420" s="138">
        <v>23303.57</v>
      </c>
      <c r="D420" s="138">
        <v>442.77</v>
      </c>
      <c r="E420" s="138">
        <v>0</v>
      </c>
      <c r="F420" s="138">
        <v>442.77</v>
      </c>
      <c r="G420" s="139">
        <v>0</v>
      </c>
      <c r="Y420" s="32">
        <f t="shared" si="6"/>
        <v>442.77</v>
      </c>
    </row>
    <row r="421" spans="1:25" x14ac:dyDescent="0.2">
      <c r="A421" s="136" t="s">
        <v>857</v>
      </c>
      <c r="B421" s="137" t="s">
        <v>858</v>
      </c>
      <c r="C421" s="138">
        <v>1198.99</v>
      </c>
      <c r="D421" s="138">
        <v>22.78</v>
      </c>
      <c r="E421" s="138">
        <v>3.24</v>
      </c>
      <c r="F421" s="138">
        <v>19.54</v>
      </c>
      <c r="G421" s="139">
        <v>0</v>
      </c>
      <c r="Y421" s="32">
        <f t="shared" si="6"/>
        <v>19.54</v>
      </c>
    </row>
    <row r="422" spans="1:25" x14ac:dyDescent="0.2">
      <c r="A422" s="136" t="s">
        <v>859</v>
      </c>
      <c r="B422" s="137" t="s">
        <v>860</v>
      </c>
      <c r="C422" s="138">
        <v>16903.419999999998</v>
      </c>
      <c r="D422" s="138">
        <v>321.17</v>
      </c>
      <c r="E422" s="138">
        <v>0</v>
      </c>
      <c r="F422" s="138">
        <v>321.17</v>
      </c>
      <c r="G422" s="139">
        <v>0</v>
      </c>
      <c r="Y422" s="32">
        <f t="shared" si="6"/>
        <v>321.17</v>
      </c>
    </row>
    <row r="423" spans="1:25" x14ac:dyDescent="0.2">
      <c r="A423" s="136" t="s">
        <v>861</v>
      </c>
      <c r="B423" s="137" t="s">
        <v>862</v>
      </c>
      <c r="C423" s="138">
        <v>23961.37</v>
      </c>
      <c r="D423" s="138">
        <v>455.27</v>
      </c>
      <c r="E423" s="138">
        <v>0</v>
      </c>
      <c r="F423" s="138">
        <v>455.27</v>
      </c>
      <c r="G423" s="139">
        <v>0</v>
      </c>
      <c r="Y423" s="32">
        <f t="shared" si="6"/>
        <v>455.27</v>
      </c>
    </row>
    <row r="424" spans="1:25" x14ac:dyDescent="0.2">
      <c r="A424" s="136" t="s">
        <v>863</v>
      </c>
      <c r="B424" s="137" t="s">
        <v>864</v>
      </c>
      <c r="C424" s="138">
        <v>7544.48</v>
      </c>
      <c r="D424" s="138">
        <v>143.35</v>
      </c>
      <c r="E424" s="138">
        <v>0</v>
      </c>
      <c r="F424" s="138">
        <v>143.35</v>
      </c>
      <c r="G424" s="139">
        <v>0</v>
      </c>
      <c r="Y424" s="32">
        <f t="shared" si="6"/>
        <v>143.35</v>
      </c>
    </row>
    <row r="425" spans="1:25" x14ac:dyDescent="0.2">
      <c r="A425" s="136" t="s">
        <v>865</v>
      </c>
      <c r="B425" s="137" t="s">
        <v>866</v>
      </c>
      <c r="C425" s="138">
        <v>8491.18</v>
      </c>
      <c r="D425" s="138">
        <v>161.33000000000001</v>
      </c>
      <c r="E425" s="138">
        <v>0</v>
      </c>
      <c r="F425" s="138">
        <v>161.33000000000001</v>
      </c>
      <c r="G425" s="139">
        <v>0</v>
      </c>
      <c r="Y425" s="32">
        <f t="shared" si="6"/>
        <v>161.33000000000001</v>
      </c>
    </row>
    <row r="426" spans="1:25" x14ac:dyDescent="0.2">
      <c r="A426" s="136" t="s">
        <v>867</v>
      </c>
      <c r="B426" s="137" t="s">
        <v>868</v>
      </c>
      <c r="C426" s="138">
        <v>230.56</v>
      </c>
      <c r="D426" s="138">
        <v>4.38</v>
      </c>
      <c r="E426" s="138">
        <v>0</v>
      </c>
      <c r="F426" s="138">
        <v>4.38</v>
      </c>
      <c r="G426" s="139">
        <v>0</v>
      </c>
      <c r="Y426" s="32">
        <f t="shared" si="6"/>
        <v>4.38</v>
      </c>
    </row>
    <row r="427" spans="1:25" x14ac:dyDescent="0.2">
      <c r="A427" s="136" t="s">
        <v>869</v>
      </c>
      <c r="B427" s="137" t="s">
        <v>870</v>
      </c>
      <c r="C427" s="138">
        <v>17122.25</v>
      </c>
      <c r="D427" s="138">
        <v>325.32</v>
      </c>
      <c r="E427" s="138">
        <v>0</v>
      </c>
      <c r="F427" s="138">
        <v>325.32</v>
      </c>
      <c r="G427" s="139">
        <v>0</v>
      </c>
      <c r="Y427" s="32">
        <f t="shared" si="6"/>
        <v>325.32</v>
      </c>
    </row>
    <row r="428" spans="1:25" x14ac:dyDescent="0.2">
      <c r="A428" s="136" t="s">
        <v>871</v>
      </c>
      <c r="B428" s="137" t="s">
        <v>872</v>
      </c>
      <c r="C428" s="138">
        <v>7445.1</v>
      </c>
      <c r="D428" s="138">
        <v>141.46</v>
      </c>
      <c r="E428" s="138">
        <v>0</v>
      </c>
      <c r="F428" s="138">
        <v>141.46</v>
      </c>
      <c r="G428" s="139">
        <v>0</v>
      </c>
      <c r="Y428" s="32">
        <f t="shared" si="6"/>
        <v>141.46</v>
      </c>
    </row>
    <row r="429" spans="1:25" x14ac:dyDescent="0.2">
      <c r="A429" s="136" t="s">
        <v>873</v>
      </c>
      <c r="B429" s="137" t="s">
        <v>874</v>
      </c>
      <c r="C429" s="138">
        <v>10740.9</v>
      </c>
      <c r="D429" s="138">
        <v>204.08</v>
      </c>
      <c r="E429" s="138">
        <v>0</v>
      </c>
      <c r="F429" s="138">
        <v>204.08</v>
      </c>
      <c r="G429" s="139">
        <v>0</v>
      </c>
      <c r="Y429" s="32">
        <f t="shared" si="6"/>
        <v>204.08</v>
      </c>
    </row>
    <row r="430" spans="1:25" x14ac:dyDescent="0.2">
      <c r="A430" s="136" t="s">
        <v>875</v>
      </c>
      <c r="B430" s="137" t="s">
        <v>876</v>
      </c>
      <c r="C430" s="138">
        <v>6547.76</v>
      </c>
      <c r="D430" s="138">
        <v>124.41</v>
      </c>
      <c r="E430" s="138">
        <v>0</v>
      </c>
      <c r="F430" s="138">
        <v>124.41</v>
      </c>
      <c r="G430" s="139">
        <v>0</v>
      </c>
      <c r="Y430" s="32">
        <f t="shared" si="6"/>
        <v>124.41</v>
      </c>
    </row>
    <row r="431" spans="1:25" x14ac:dyDescent="0.2">
      <c r="A431" s="136" t="s">
        <v>877</v>
      </c>
      <c r="B431" s="137" t="s">
        <v>878</v>
      </c>
      <c r="C431" s="138">
        <v>47376.25</v>
      </c>
      <c r="D431" s="138">
        <v>900.15</v>
      </c>
      <c r="E431" s="138">
        <v>0</v>
      </c>
      <c r="F431" s="138">
        <v>900.15</v>
      </c>
      <c r="G431" s="139">
        <v>0</v>
      </c>
      <c r="Y431" s="32">
        <f t="shared" si="6"/>
        <v>900.15</v>
      </c>
    </row>
    <row r="432" spans="1:25" x14ac:dyDescent="0.2">
      <c r="A432" s="136" t="s">
        <v>879</v>
      </c>
      <c r="B432" s="137" t="s">
        <v>880</v>
      </c>
      <c r="C432" s="138">
        <v>872.99</v>
      </c>
      <c r="D432" s="138">
        <v>16.59</v>
      </c>
      <c r="E432" s="138">
        <v>0</v>
      </c>
      <c r="F432" s="138">
        <v>16.59</v>
      </c>
      <c r="G432" s="139">
        <v>0</v>
      </c>
      <c r="Y432" s="32">
        <f t="shared" si="6"/>
        <v>16.59</v>
      </c>
    </row>
    <row r="433" spans="1:25" x14ac:dyDescent="0.2">
      <c r="A433" s="136" t="s">
        <v>881</v>
      </c>
      <c r="B433" s="137" t="s">
        <v>882</v>
      </c>
      <c r="C433" s="138">
        <v>4634.32</v>
      </c>
      <c r="D433" s="138">
        <v>88.05</v>
      </c>
      <c r="E433" s="138">
        <v>88.05</v>
      </c>
      <c r="F433" s="138">
        <v>0</v>
      </c>
      <c r="G433" s="139">
        <v>2977</v>
      </c>
      <c r="Y433" s="32">
        <f t="shared" si="6"/>
        <v>0</v>
      </c>
    </row>
    <row r="434" spans="1:25" x14ac:dyDescent="0.2">
      <c r="A434" s="136" t="s">
        <v>883</v>
      </c>
      <c r="B434" s="137" t="s">
        <v>884</v>
      </c>
      <c r="C434" s="138">
        <v>18517.84</v>
      </c>
      <c r="D434" s="138">
        <v>351.84</v>
      </c>
      <c r="E434" s="138">
        <v>0</v>
      </c>
      <c r="F434" s="138">
        <v>351.84</v>
      </c>
      <c r="G434" s="139">
        <v>0</v>
      </c>
      <c r="Y434" s="32">
        <f t="shared" si="6"/>
        <v>351.84</v>
      </c>
    </row>
    <row r="435" spans="1:25" x14ac:dyDescent="0.2">
      <c r="A435" s="136" t="s">
        <v>885</v>
      </c>
      <c r="B435" s="137" t="s">
        <v>886</v>
      </c>
      <c r="C435" s="138">
        <v>7395.33</v>
      </c>
      <c r="D435" s="138">
        <v>140.51</v>
      </c>
      <c r="E435" s="138">
        <v>0</v>
      </c>
      <c r="F435" s="138">
        <v>140.51</v>
      </c>
      <c r="G435" s="139">
        <v>0</v>
      </c>
      <c r="Y435" s="32">
        <f t="shared" si="6"/>
        <v>140.51</v>
      </c>
    </row>
    <row r="436" spans="1:25" x14ac:dyDescent="0.2">
      <c r="A436" s="136" t="s">
        <v>887</v>
      </c>
      <c r="B436" s="137" t="s">
        <v>888</v>
      </c>
      <c r="C436" s="138">
        <v>1628.02</v>
      </c>
      <c r="D436" s="138">
        <v>30.93</v>
      </c>
      <c r="E436" s="138">
        <v>0</v>
      </c>
      <c r="F436" s="138">
        <v>30.93</v>
      </c>
      <c r="G436" s="139">
        <v>0</v>
      </c>
      <c r="Y436" s="32">
        <f t="shared" si="6"/>
        <v>30.93</v>
      </c>
    </row>
    <row r="437" spans="1:25" x14ac:dyDescent="0.2">
      <c r="A437" s="136" t="s">
        <v>889</v>
      </c>
      <c r="B437" s="137" t="s">
        <v>890</v>
      </c>
      <c r="C437" s="138">
        <v>1095.98</v>
      </c>
      <c r="D437" s="138">
        <v>20.82</v>
      </c>
      <c r="E437" s="138">
        <v>0</v>
      </c>
      <c r="F437" s="138">
        <v>20.82</v>
      </c>
      <c r="G437" s="139">
        <v>0</v>
      </c>
      <c r="Y437" s="32">
        <f t="shared" si="6"/>
        <v>20.82</v>
      </c>
    </row>
    <row r="438" spans="1:25" x14ac:dyDescent="0.2">
      <c r="A438" s="136" t="s">
        <v>891</v>
      </c>
      <c r="B438" s="137" t="s">
        <v>892</v>
      </c>
      <c r="C438" s="138">
        <v>19670.27</v>
      </c>
      <c r="D438" s="138">
        <v>373.74</v>
      </c>
      <c r="E438" s="138">
        <v>0</v>
      </c>
      <c r="F438" s="138">
        <v>373.74</v>
      </c>
      <c r="G438" s="139">
        <v>0</v>
      </c>
      <c r="Y438" s="32">
        <f t="shared" si="6"/>
        <v>373.74</v>
      </c>
    </row>
    <row r="439" spans="1:25" x14ac:dyDescent="0.2">
      <c r="A439" s="136" t="s">
        <v>893</v>
      </c>
      <c r="B439" s="137" t="s">
        <v>894</v>
      </c>
      <c r="C439" s="138">
        <v>27519.91</v>
      </c>
      <c r="D439" s="138">
        <v>522.88</v>
      </c>
      <c r="E439" s="138">
        <v>0</v>
      </c>
      <c r="F439" s="138">
        <v>522.88</v>
      </c>
      <c r="G439" s="139">
        <v>0</v>
      </c>
      <c r="Y439" s="32">
        <f t="shared" si="6"/>
        <v>522.88</v>
      </c>
    </row>
    <row r="440" spans="1:25" x14ac:dyDescent="0.2">
      <c r="A440" s="136" t="s">
        <v>895</v>
      </c>
      <c r="B440" s="137" t="s">
        <v>896</v>
      </c>
      <c r="C440" s="138">
        <v>2574.81</v>
      </c>
      <c r="D440" s="138">
        <v>48.92</v>
      </c>
      <c r="E440" s="138">
        <v>0</v>
      </c>
      <c r="F440" s="138">
        <v>48.92</v>
      </c>
      <c r="G440" s="139">
        <v>0</v>
      </c>
      <c r="Y440" s="32">
        <f t="shared" si="6"/>
        <v>48.92</v>
      </c>
    </row>
    <row r="441" spans="1:25" x14ac:dyDescent="0.2">
      <c r="A441" s="136" t="s">
        <v>897</v>
      </c>
      <c r="B441" s="137" t="s">
        <v>898</v>
      </c>
      <c r="C441" s="138">
        <v>1102.22</v>
      </c>
      <c r="D441" s="138">
        <v>20.94</v>
      </c>
      <c r="E441" s="138">
        <v>0</v>
      </c>
      <c r="F441" s="138">
        <v>20.94</v>
      </c>
      <c r="G441" s="139">
        <v>0</v>
      </c>
      <c r="Y441" s="32">
        <f t="shared" si="6"/>
        <v>20.94</v>
      </c>
    </row>
    <row r="442" spans="1:25" x14ac:dyDescent="0.2">
      <c r="A442" s="136" t="s">
        <v>899</v>
      </c>
      <c r="B442" s="137" t="s">
        <v>900</v>
      </c>
      <c r="C442" s="138">
        <v>37760.58</v>
      </c>
      <c r="D442" s="138">
        <v>717.45</v>
      </c>
      <c r="E442" s="138">
        <v>0</v>
      </c>
      <c r="F442" s="138">
        <v>717.45</v>
      </c>
      <c r="G442" s="139">
        <v>0</v>
      </c>
      <c r="Y442" s="32">
        <f t="shared" si="6"/>
        <v>717.45</v>
      </c>
    </row>
    <row r="443" spans="1:25" x14ac:dyDescent="0.2">
      <c r="A443" s="136" t="s">
        <v>901</v>
      </c>
      <c r="B443" s="137" t="s">
        <v>902</v>
      </c>
      <c r="C443" s="138">
        <v>43091.6</v>
      </c>
      <c r="D443" s="138">
        <v>818.74</v>
      </c>
      <c r="E443" s="138">
        <v>0</v>
      </c>
      <c r="F443" s="138">
        <v>818.74</v>
      </c>
      <c r="G443" s="139">
        <v>0</v>
      </c>
      <c r="Y443" s="32">
        <f t="shared" si="6"/>
        <v>818.74</v>
      </c>
    </row>
    <row r="444" spans="1:25" x14ac:dyDescent="0.2">
      <c r="A444" s="136" t="s">
        <v>903</v>
      </c>
      <c r="B444" s="137" t="s">
        <v>904</v>
      </c>
      <c r="C444" s="138">
        <v>9348.27</v>
      </c>
      <c r="D444" s="138">
        <v>177.62</v>
      </c>
      <c r="E444" s="138">
        <v>0</v>
      </c>
      <c r="F444" s="138">
        <v>177.62</v>
      </c>
      <c r="G444" s="139">
        <v>0</v>
      </c>
      <c r="Y444" s="32">
        <f t="shared" si="6"/>
        <v>177.62</v>
      </c>
    </row>
    <row r="445" spans="1:25" x14ac:dyDescent="0.2">
      <c r="A445" s="136" t="s">
        <v>905</v>
      </c>
      <c r="B445" s="137" t="s">
        <v>906</v>
      </c>
      <c r="C445" s="138">
        <v>14658.22</v>
      </c>
      <c r="D445" s="138">
        <v>278.51</v>
      </c>
      <c r="E445" s="138">
        <v>0</v>
      </c>
      <c r="F445" s="138">
        <v>278.51</v>
      </c>
      <c r="G445" s="139">
        <v>0</v>
      </c>
      <c r="Y445" s="32">
        <f t="shared" si="6"/>
        <v>278.51</v>
      </c>
    </row>
    <row r="446" spans="1:25" x14ac:dyDescent="0.2">
      <c r="A446" s="136" t="s">
        <v>907</v>
      </c>
      <c r="B446" s="137" t="s">
        <v>908</v>
      </c>
      <c r="C446" s="138">
        <v>2803.75</v>
      </c>
      <c r="D446" s="138">
        <v>53.27</v>
      </c>
      <c r="E446" s="138">
        <v>0</v>
      </c>
      <c r="F446" s="138">
        <v>53.27</v>
      </c>
      <c r="G446" s="139">
        <v>0</v>
      </c>
      <c r="Y446" s="32">
        <f t="shared" si="6"/>
        <v>53.27</v>
      </c>
    </row>
    <row r="447" spans="1:25" x14ac:dyDescent="0.2">
      <c r="A447" s="136" t="s">
        <v>909</v>
      </c>
      <c r="B447" s="137" t="s">
        <v>910</v>
      </c>
      <c r="C447" s="138">
        <v>1383.27</v>
      </c>
      <c r="D447" s="138">
        <v>26.28</v>
      </c>
      <c r="E447" s="138">
        <v>0</v>
      </c>
      <c r="F447" s="138">
        <v>26.28</v>
      </c>
      <c r="G447" s="139">
        <v>0</v>
      </c>
      <c r="Y447" s="32">
        <f t="shared" si="6"/>
        <v>26.28</v>
      </c>
    </row>
    <row r="448" spans="1:25" x14ac:dyDescent="0.2">
      <c r="A448" s="136" t="s">
        <v>911</v>
      </c>
      <c r="B448" s="137" t="s">
        <v>912</v>
      </c>
      <c r="C448" s="138">
        <v>284.95999999999998</v>
      </c>
      <c r="D448" s="138">
        <v>5.42</v>
      </c>
      <c r="E448" s="138">
        <v>5.42</v>
      </c>
      <c r="F448" s="138">
        <v>0</v>
      </c>
      <c r="G448" s="139">
        <v>16.47</v>
      </c>
      <c r="Y448" s="32">
        <f t="shared" si="6"/>
        <v>0</v>
      </c>
    </row>
    <row r="449" spans="1:25" x14ac:dyDescent="0.2">
      <c r="A449" s="136" t="s">
        <v>913</v>
      </c>
      <c r="B449" s="137" t="s">
        <v>914</v>
      </c>
      <c r="C449" s="138">
        <v>14893.13</v>
      </c>
      <c r="D449" s="138">
        <v>282.97000000000003</v>
      </c>
      <c r="E449" s="138">
        <v>0</v>
      </c>
      <c r="F449" s="138">
        <v>282.97000000000003</v>
      </c>
      <c r="G449" s="139">
        <v>0</v>
      </c>
      <c r="Y449" s="32">
        <f t="shared" si="6"/>
        <v>282.97000000000003</v>
      </c>
    </row>
    <row r="450" spans="1:25" x14ac:dyDescent="0.2">
      <c r="A450" s="136" t="s">
        <v>915</v>
      </c>
      <c r="B450" s="137" t="s">
        <v>916</v>
      </c>
      <c r="C450" s="138">
        <v>6039.58</v>
      </c>
      <c r="D450" s="138">
        <v>114.75</v>
      </c>
      <c r="E450" s="138">
        <v>0</v>
      </c>
      <c r="F450" s="138">
        <v>114.75</v>
      </c>
      <c r="G450" s="139">
        <v>0</v>
      </c>
      <c r="Y450" s="32">
        <f t="shared" si="6"/>
        <v>114.75</v>
      </c>
    </row>
    <row r="451" spans="1:25" x14ac:dyDescent="0.2">
      <c r="A451" s="136" t="s">
        <v>917</v>
      </c>
      <c r="B451" s="137" t="s">
        <v>918</v>
      </c>
      <c r="C451" s="138">
        <v>724.23</v>
      </c>
      <c r="D451" s="138">
        <v>13.76</v>
      </c>
      <c r="E451" s="138">
        <v>13.76</v>
      </c>
      <c r="F451" s="138">
        <v>0</v>
      </c>
      <c r="G451" s="139">
        <v>60.74</v>
      </c>
      <c r="Y451" s="32">
        <f t="shared" si="6"/>
        <v>0</v>
      </c>
    </row>
    <row r="452" spans="1:25" x14ac:dyDescent="0.2">
      <c r="A452" s="136" t="s">
        <v>919</v>
      </c>
      <c r="B452" s="137" t="s">
        <v>920</v>
      </c>
      <c r="C452" s="138">
        <v>7171.07</v>
      </c>
      <c r="D452" s="138">
        <v>136.25</v>
      </c>
      <c r="E452" s="138">
        <v>0</v>
      </c>
      <c r="F452" s="138">
        <v>136.25</v>
      </c>
      <c r="G452" s="139">
        <v>0</v>
      </c>
      <c r="Y452" s="32">
        <f t="shared" si="6"/>
        <v>136.25</v>
      </c>
    </row>
    <row r="453" spans="1:25" x14ac:dyDescent="0.2">
      <c r="A453" s="136" t="s">
        <v>921</v>
      </c>
      <c r="B453" s="137" t="s">
        <v>922</v>
      </c>
      <c r="C453" s="138">
        <v>2474.7600000000002</v>
      </c>
      <c r="D453" s="138">
        <v>47.02</v>
      </c>
      <c r="E453" s="138">
        <v>0</v>
      </c>
      <c r="F453" s="138">
        <v>47.02</v>
      </c>
      <c r="G453" s="139">
        <v>0</v>
      </c>
      <c r="Y453" s="32">
        <f t="shared" si="6"/>
        <v>47.02</v>
      </c>
    </row>
    <row r="454" spans="1:25" x14ac:dyDescent="0.2">
      <c r="A454" s="136" t="s">
        <v>923</v>
      </c>
      <c r="B454" s="137" t="s">
        <v>924</v>
      </c>
      <c r="C454" s="138">
        <v>646.86</v>
      </c>
      <c r="D454" s="138">
        <v>12.29</v>
      </c>
      <c r="E454" s="138">
        <v>0</v>
      </c>
      <c r="F454" s="138">
        <v>12.29</v>
      </c>
      <c r="G454" s="139">
        <v>0</v>
      </c>
      <c r="Y454" s="32">
        <f t="shared" si="6"/>
        <v>12.29</v>
      </c>
    </row>
    <row r="455" spans="1:25" x14ac:dyDescent="0.2">
      <c r="A455" s="136" t="s">
        <v>925</v>
      </c>
      <c r="B455" s="137" t="s">
        <v>926</v>
      </c>
      <c r="C455" s="138">
        <v>25447.919999999998</v>
      </c>
      <c r="D455" s="138">
        <v>483.51</v>
      </c>
      <c r="E455" s="138">
        <v>0</v>
      </c>
      <c r="F455" s="138">
        <v>483.51</v>
      </c>
      <c r="G455" s="139">
        <v>0</v>
      </c>
      <c r="Y455" s="32">
        <f t="shared" si="6"/>
        <v>483.51</v>
      </c>
    </row>
    <row r="456" spans="1:25" x14ac:dyDescent="0.2">
      <c r="A456" s="136" t="s">
        <v>927</v>
      </c>
      <c r="B456" s="137" t="s">
        <v>928</v>
      </c>
      <c r="C456" s="138">
        <v>14691.84</v>
      </c>
      <c r="D456" s="138">
        <v>279.14999999999998</v>
      </c>
      <c r="E456" s="138">
        <v>0</v>
      </c>
      <c r="F456" s="138">
        <v>279.14999999999998</v>
      </c>
      <c r="G456" s="139">
        <v>0</v>
      </c>
      <c r="Y456" s="32">
        <f t="shared" si="6"/>
        <v>279.14999999999998</v>
      </c>
    </row>
    <row r="457" spans="1:25" x14ac:dyDescent="0.2">
      <c r="A457" s="136" t="s">
        <v>929</v>
      </c>
      <c r="B457" s="137" t="s">
        <v>930</v>
      </c>
      <c r="C457" s="138">
        <v>4868.6000000000004</v>
      </c>
      <c r="D457" s="138">
        <v>92.5</v>
      </c>
      <c r="E457" s="138">
        <v>0</v>
      </c>
      <c r="F457" s="138">
        <v>92.5</v>
      </c>
      <c r="G457" s="139">
        <v>0</v>
      </c>
      <c r="Y457" s="32">
        <f t="shared" si="6"/>
        <v>92.5</v>
      </c>
    </row>
    <row r="458" spans="1:25" x14ac:dyDescent="0.2">
      <c r="A458" s="136" t="s">
        <v>931</v>
      </c>
      <c r="B458" s="137" t="s">
        <v>932</v>
      </c>
      <c r="C458" s="138">
        <v>116.22</v>
      </c>
      <c r="D458" s="138">
        <v>2.21</v>
      </c>
      <c r="E458" s="138">
        <v>0</v>
      </c>
      <c r="F458" s="138">
        <v>2.21</v>
      </c>
      <c r="G458" s="139">
        <v>0</v>
      </c>
      <c r="Y458" s="32">
        <f t="shared" si="6"/>
        <v>2.21</v>
      </c>
    </row>
    <row r="459" spans="1:25" x14ac:dyDescent="0.2">
      <c r="A459" s="136" t="s">
        <v>933</v>
      </c>
      <c r="B459" s="137" t="s">
        <v>934</v>
      </c>
      <c r="C459" s="138">
        <v>13792.65</v>
      </c>
      <c r="D459" s="138">
        <v>262.06</v>
      </c>
      <c r="E459" s="138">
        <v>0</v>
      </c>
      <c r="F459" s="138">
        <v>262.06</v>
      </c>
      <c r="G459" s="139">
        <v>0</v>
      </c>
      <c r="Y459" s="32">
        <f t="shared" si="6"/>
        <v>262.06</v>
      </c>
    </row>
    <row r="460" spans="1:25" x14ac:dyDescent="0.2">
      <c r="A460" s="136" t="s">
        <v>935</v>
      </c>
      <c r="B460" s="137" t="s">
        <v>936</v>
      </c>
      <c r="C460" s="138">
        <v>29284.3</v>
      </c>
      <c r="D460" s="138">
        <v>556.4</v>
      </c>
      <c r="E460" s="138">
        <v>0</v>
      </c>
      <c r="F460" s="138">
        <v>556.4</v>
      </c>
      <c r="G460" s="139">
        <v>0</v>
      </c>
      <c r="Y460" s="32">
        <f t="shared" si="6"/>
        <v>556.4</v>
      </c>
    </row>
    <row r="461" spans="1:25" x14ac:dyDescent="0.2">
      <c r="A461" s="136" t="s">
        <v>937</v>
      </c>
      <c r="B461" s="137" t="s">
        <v>938</v>
      </c>
      <c r="C461" s="138">
        <v>640.15</v>
      </c>
      <c r="D461" s="138">
        <v>12.16</v>
      </c>
      <c r="E461" s="138">
        <v>0</v>
      </c>
      <c r="F461" s="138">
        <v>12.16</v>
      </c>
      <c r="G461" s="139">
        <v>0</v>
      </c>
      <c r="Y461" s="32">
        <f t="shared" si="6"/>
        <v>12.16</v>
      </c>
    </row>
    <row r="462" spans="1:25" x14ac:dyDescent="0.2">
      <c r="A462" s="136" t="s">
        <v>939</v>
      </c>
      <c r="B462" s="137" t="s">
        <v>940</v>
      </c>
      <c r="C462" s="138">
        <v>1349.11</v>
      </c>
      <c r="D462" s="138">
        <v>25.63</v>
      </c>
      <c r="E462" s="138">
        <v>0</v>
      </c>
      <c r="F462" s="138">
        <v>25.63</v>
      </c>
      <c r="G462" s="139">
        <v>0</v>
      </c>
      <c r="Y462" s="32">
        <f t="shared" si="6"/>
        <v>25.63</v>
      </c>
    </row>
    <row r="463" spans="1:25" x14ac:dyDescent="0.2">
      <c r="A463" s="136" t="s">
        <v>941</v>
      </c>
      <c r="B463" s="137" t="s">
        <v>942</v>
      </c>
      <c r="C463" s="138">
        <v>18681.09</v>
      </c>
      <c r="D463" s="138">
        <v>354.94</v>
      </c>
      <c r="E463" s="138">
        <v>0</v>
      </c>
      <c r="F463" s="138">
        <v>354.94</v>
      </c>
      <c r="G463" s="139">
        <v>0</v>
      </c>
      <c r="Y463" s="32">
        <f t="shared" ref="Y463:Y526" si="7">F463+M463+R463+W463</f>
        <v>354.94</v>
      </c>
    </row>
    <row r="464" spans="1:25" x14ac:dyDescent="0.2">
      <c r="A464" s="136" t="s">
        <v>943</v>
      </c>
      <c r="B464" s="137" t="s">
        <v>944</v>
      </c>
      <c r="C464" s="138">
        <v>6419.61</v>
      </c>
      <c r="D464" s="138">
        <v>121.97</v>
      </c>
      <c r="E464" s="138">
        <v>0</v>
      </c>
      <c r="F464" s="138">
        <v>121.97</v>
      </c>
      <c r="G464" s="139">
        <v>0</v>
      </c>
      <c r="Y464" s="32">
        <f t="shared" si="7"/>
        <v>121.97</v>
      </c>
    </row>
    <row r="465" spans="1:25" x14ac:dyDescent="0.2">
      <c r="A465" s="136" t="s">
        <v>945</v>
      </c>
      <c r="B465" s="137" t="s">
        <v>946</v>
      </c>
      <c r="C465" s="138">
        <v>13405.48</v>
      </c>
      <c r="D465" s="138">
        <v>254.71</v>
      </c>
      <c r="E465" s="138">
        <v>0</v>
      </c>
      <c r="F465" s="138">
        <v>254.71</v>
      </c>
      <c r="G465" s="139">
        <v>0</v>
      </c>
      <c r="Y465" s="32">
        <f t="shared" si="7"/>
        <v>254.71</v>
      </c>
    </row>
    <row r="466" spans="1:25" x14ac:dyDescent="0.2">
      <c r="A466" s="136" t="s">
        <v>947</v>
      </c>
      <c r="B466" s="137" t="s">
        <v>948</v>
      </c>
      <c r="C466" s="138">
        <v>1717.28</v>
      </c>
      <c r="D466" s="138">
        <v>32.630000000000003</v>
      </c>
      <c r="E466" s="138">
        <v>0</v>
      </c>
      <c r="F466" s="138">
        <v>32.630000000000003</v>
      </c>
      <c r="G466" s="139">
        <v>0</v>
      </c>
      <c r="Y466" s="32">
        <f t="shared" si="7"/>
        <v>32.630000000000003</v>
      </c>
    </row>
    <row r="467" spans="1:25" x14ac:dyDescent="0.2">
      <c r="A467" s="136" t="s">
        <v>949</v>
      </c>
      <c r="B467" s="137" t="s">
        <v>950</v>
      </c>
      <c r="C467" s="138">
        <v>2907.02</v>
      </c>
      <c r="D467" s="138">
        <v>55.23</v>
      </c>
      <c r="E467" s="138">
        <v>0</v>
      </c>
      <c r="F467" s="138">
        <v>55.23</v>
      </c>
      <c r="G467" s="139">
        <v>0</v>
      </c>
      <c r="Y467" s="32">
        <f t="shared" si="7"/>
        <v>55.23</v>
      </c>
    </row>
    <row r="468" spans="1:25" x14ac:dyDescent="0.2">
      <c r="A468" s="136" t="s">
        <v>951</v>
      </c>
      <c r="B468" s="137" t="s">
        <v>952</v>
      </c>
      <c r="C468" s="138">
        <v>804.37</v>
      </c>
      <c r="D468" s="138">
        <v>15.28</v>
      </c>
      <c r="E468" s="138">
        <v>0</v>
      </c>
      <c r="F468" s="138">
        <v>15.28</v>
      </c>
      <c r="G468" s="139">
        <v>0</v>
      </c>
      <c r="Y468" s="32">
        <f t="shared" si="7"/>
        <v>15.28</v>
      </c>
    </row>
    <row r="469" spans="1:25" x14ac:dyDescent="0.2">
      <c r="A469" s="136" t="s">
        <v>953</v>
      </c>
      <c r="B469" s="137" t="s">
        <v>954</v>
      </c>
      <c r="C469" s="138">
        <v>4210.1499999999996</v>
      </c>
      <c r="D469" s="138">
        <v>79.989999999999995</v>
      </c>
      <c r="E469" s="138">
        <v>0</v>
      </c>
      <c r="F469" s="138">
        <v>79.989999999999995</v>
      </c>
      <c r="G469" s="139">
        <v>0</v>
      </c>
      <c r="Y469" s="32">
        <f t="shared" si="7"/>
        <v>79.989999999999995</v>
      </c>
    </row>
    <row r="470" spans="1:25" x14ac:dyDescent="0.2">
      <c r="A470" s="136" t="s">
        <v>955</v>
      </c>
      <c r="B470" s="137" t="s">
        <v>956</v>
      </c>
      <c r="C470" s="138">
        <v>2360.69</v>
      </c>
      <c r="D470" s="138">
        <v>44.85</v>
      </c>
      <c r="E470" s="138">
        <v>0</v>
      </c>
      <c r="F470" s="138">
        <v>44.85</v>
      </c>
      <c r="G470" s="139">
        <v>0</v>
      </c>
      <c r="Y470" s="32">
        <f t="shared" si="7"/>
        <v>44.85</v>
      </c>
    </row>
    <row r="471" spans="1:25" x14ac:dyDescent="0.2">
      <c r="A471" s="136" t="s">
        <v>957</v>
      </c>
      <c r="B471" s="137" t="s">
        <v>958</v>
      </c>
      <c r="C471" s="138">
        <v>8410.4699999999993</v>
      </c>
      <c r="D471" s="138">
        <v>159.80000000000001</v>
      </c>
      <c r="E471" s="138">
        <v>0</v>
      </c>
      <c r="F471" s="138">
        <v>159.80000000000001</v>
      </c>
      <c r="G471" s="139">
        <v>0</v>
      </c>
      <c r="Y471" s="32">
        <f t="shared" si="7"/>
        <v>159.80000000000001</v>
      </c>
    </row>
    <row r="472" spans="1:25" x14ac:dyDescent="0.2">
      <c r="A472" s="136" t="s">
        <v>959</v>
      </c>
      <c r="B472" s="137" t="s">
        <v>960</v>
      </c>
      <c r="C472" s="138">
        <v>631.29999999999995</v>
      </c>
      <c r="D472" s="138">
        <v>12</v>
      </c>
      <c r="E472" s="138">
        <v>0</v>
      </c>
      <c r="F472" s="138">
        <v>12</v>
      </c>
      <c r="G472" s="139">
        <v>0</v>
      </c>
      <c r="Y472" s="32">
        <f t="shared" si="7"/>
        <v>12</v>
      </c>
    </row>
    <row r="473" spans="1:25" x14ac:dyDescent="0.2">
      <c r="A473" s="136" t="s">
        <v>961</v>
      </c>
      <c r="B473" s="137" t="s">
        <v>962</v>
      </c>
      <c r="C473" s="138">
        <v>5524.1</v>
      </c>
      <c r="D473" s="138">
        <v>104.96</v>
      </c>
      <c r="E473" s="138">
        <v>0</v>
      </c>
      <c r="F473" s="138">
        <v>104.96</v>
      </c>
      <c r="G473" s="139">
        <v>0</v>
      </c>
      <c r="Y473" s="32">
        <f t="shared" si="7"/>
        <v>104.96</v>
      </c>
    </row>
    <row r="474" spans="1:25" x14ac:dyDescent="0.2">
      <c r="A474" s="136" t="s">
        <v>963</v>
      </c>
      <c r="B474" s="137" t="s">
        <v>964</v>
      </c>
      <c r="C474" s="138">
        <v>1586.44</v>
      </c>
      <c r="D474" s="138">
        <v>30.14</v>
      </c>
      <c r="E474" s="138">
        <v>0</v>
      </c>
      <c r="F474" s="138">
        <v>30.14</v>
      </c>
      <c r="G474" s="139">
        <v>0</v>
      </c>
      <c r="Y474" s="32">
        <f t="shared" si="7"/>
        <v>30.14</v>
      </c>
    </row>
    <row r="475" spans="1:25" x14ac:dyDescent="0.2">
      <c r="A475" s="136" t="s">
        <v>965</v>
      </c>
      <c r="B475" s="137" t="s">
        <v>966</v>
      </c>
      <c r="C475" s="138">
        <v>1481.82</v>
      </c>
      <c r="D475" s="138">
        <v>28.16</v>
      </c>
      <c r="E475" s="138">
        <v>0</v>
      </c>
      <c r="F475" s="138">
        <v>28.16</v>
      </c>
      <c r="G475" s="139">
        <v>0</v>
      </c>
      <c r="Y475" s="32">
        <f t="shared" si="7"/>
        <v>28.16</v>
      </c>
    </row>
    <row r="476" spans="1:25" x14ac:dyDescent="0.2">
      <c r="A476" s="136" t="s">
        <v>967</v>
      </c>
      <c r="B476" s="137" t="s">
        <v>968</v>
      </c>
      <c r="C476" s="138">
        <v>12584.19</v>
      </c>
      <c r="D476" s="138">
        <v>239.1</v>
      </c>
      <c r="E476" s="138">
        <v>0</v>
      </c>
      <c r="F476" s="138">
        <v>239.1</v>
      </c>
      <c r="G476" s="139">
        <v>0</v>
      </c>
      <c r="Y476" s="32">
        <f t="shared" si="7"/>
        <v>239.1</v>
      </c>
    </row>
    <row r="477" spans="1:25" x14ac:dyDescent="0.2">
      <c r="A477" s="136" t="s">
        <v>969</v>
      </c>
      <c r="B477" s="137" t="s">
        <v>970</v>
      </c>
      <c r="C477" s="138">
        <v>25578.87</v>
      </c>
      <c r="D477" s="138">
        <v>486</v>
      </c>
      <c r="E477" s="138">
        <v>0</v>
      </c>
      <c r="F477" s="138">
        <v>486</v>
      </c>
      <c r="G477" s="139">
        <v>0</v>
      </c>
      <c r="Y477" s="32">
        <f t="shared" si="7"/>
        <v>486</v>
      </c>
    </row>
    <row r="478" spans="1:25" x14ac:dyDescent="0.2">
      <c r="A478" s="136" t="s">
        <v>971</v>
      </c>
      <c r="B478" s="137" t="s">
        <v>972</v>
      </c>
      <c r="C478" s="138">
        <v>1588.71</v>
      </c>
      <c r="D478" s="138">
        <v>30.19</v>
      </c>
      <c r="E478" s="138">
        <v>0</v>
      </c>
      <c r="F478" s="138">
        <v>30.19</v>
      </c>
      <c r="G478" s="139">
        <v>0</v>
      </c>
      <c r="Y478" s="32">
        <f t="shared" si="7"/>
        <v>30.19</v>
      </c>
    </row>
    <row r="479" spans="1:25" x14ac:dyDescent="0.2">
      <c r="A479" s="136" t="s">
        <v>973</v>
      </c>
      <c r="B479" s="137" t="s">
        <v>974</v>
      </c>
      <c r="C479" s="138">
        <v>267.14999999999998</v>
      </c>
      <c r="D479" s="138">
        <v>5.08</v>
      </c>
      <c r="E479" s="138">
        <v>1.47</v>
      </c>
      <c r="F479" s="138">
        <v>3.61</v>
      </c>
      <c r="G479" s="139">
        <v>0</v>
      </c>
      <c r="Y479" s="32">
        <f t="shared" si="7"/>
        <v>3.61</v>
      </c>
    </row>
    <row r="480" spans="1:25" x14ac:dyDescent="0.2">
      <c r="A480" s="136" t="s">
        <v>975</v>
      </c>
      <c r="B480" s="137" t="s">
        <v>976</v>
      </c>
      <c r="C480" s="138">
        <v>1205.19</v>
      </c>
      <c r="D480" s="138">
        <v>22.9</v>
      </c>
      <c r="E480" s="138">
        <v>0</v>
      </c>
      <c r="F480" s="138">
        <v>22.9</v>
      </c>
      <c r="G480" s="139">
        <v>0</v>
      </c>
      <c r="Y480" s="32">
        <f t="shared" si="7"/>
        <v>22.9</v>
      </c>
    </row>
    <row r="481" spans="1:25" x14ac:dyDescent="0.2">
      <c r="A481" s="136" t="s">
        <v>977</v>
      </c>
      <c r="B481" s="137" t="s">
        <v>978</v>
      </c>
      <c r="C481" s="138">
        <v>11326.35</v>
      </c>
      <c r="D481" s="138">
        <v>215.2</v>
      </c>
      <c r="E481" s="138">
        <v>0</v>
      </c>
      <c r="F481" s="138">
        <v>215.2</v>
      </c>
      <c r="G481" s="139">
        <v>0</v>
      </c>
      <c r="Y481" s="32">
        <f t="shared" si="7"/>
        <v>215.2</v>
      </c>
    </row>
    <row r="482" spans="1:25" x14ac:dyDescent="0.2">
      <c r="A482" s="136" t="s">
        <v>979</v>
      </c>
      <c r="B482" s="137" t="s">
        <v>980</v>
      </c>
      <c r="C482" s="138">
        <v>7336.39</v>
      </c>
      <c r="D482" s="138">
        <v>139.38999999999999</v>
      </c>
      <c r="E482" s="138">
        <v>0</v>
      </c>
      <c r="F482" s="138">
        <v>139.38999999999999</v>
      </c>
      <c r="G482" s="139">
        <v>0</v>
      </c>
      <c r="Y482" s="32">
        <f t="shared" si="7"/>
        <v>139.38999999999999</v>
      </c>
    </row>
    <row r="483" spans="1:25" x14ac:dyDescent="0.2">
      <c r="A483" s="136" t="s">
        <v>981</v>
      </c>
      <c r="B483" s="137" t="s">
        <v>982</v>
      </c>
      <c r="C483" s="138">
        <v>20363.400000000001</v>
      </c>
      <c r="D483" s="138">
        <v>386.91</v>
      </c>
      <c r="E483" s="138">
        <v>0</v>
      </c>
      <c r="F483" s="138">
        <v>386.91</v>
      </c>
      <c r="G483" s="139">
        <v>0</v>
      </c>
      <c r="Y483" s="32">
        <f t="shared" si="7"/>
        <v>386.91</v>
      </c>
    </row>
    <row r="484" spans="1:25" x14ac:dyDescent="0.2">
      <c r="A484" s="136" t="s">
        <v>983</v>
      </c>
      <c r="B484" s="137" t="s">
        <v>984</v>
      </c>
      <c r="C484" s="138">
        <v>1629.58</v>
      </c>
      <c r="D484" s="138">
        <v>30.96</v>
      </c>
      <c r="E484" s="138">
        <v>0</v>
      </c>
      <c r="F484" s="138">
        <v>30.96</v>
      </c>
      <c r="G484" s="139">
        <v>0</v>
      </c>
      <c r="Y484" s="32">
        <f t="shared" si="7"/>
        <v>30.96</v>
      </c>
    </row>
    <row r="485" spans="1:25" x14ac:dyDescent="0.2">
      <c r="A485" s="136" t="s">
        <v>985</v>
      </c>
      <c r="B485" s="137" t="s">
        <v>986</v>
      </c>
      <c r="C485" s="138">
        <v>17703.77</v>
      </c>
      <c r="D485" s="138">
        <v>336.37</v>
      </c>
      <c r="E485" s="138">
        <v>0</v>
      </c>
      <c r="F485" s="138">
        <v>336.37</v>
      </c>
      <c r="G485" s="139">
        <v>0</v>
      </c>
      <c r="Y485" s="32">
        <f t="shared" si="7"/>
        <v>336.37</v>
      </c>
    </row>
    <row r="486" spans="1:25" x14ac:dyDescent="0.2">
      <c r="A486" s="136" t="s">
        <v>987</v>
      </c>
      <c r="B486" s="137" t="s">
        <v>988</v>
      </c>
      <c r="C486" s="138">
        <v>36071.67</v>
      </c>
      <c r="D486" s="138">
        <v>685.36</v>
      </c>
      <c r="E486" s="138">
        <v>0</v>
      </c>
      <c r="F486" s="138">
        <v>685.36</v>
      </c>
      <c r="G486" s="139">
        <v>0</v>
      </c>
      <c r="Y486" s="32">
        <f t="shared" si="7"/>
        <v>685.36</v>
      </c>
    </row>
    <row r="487" spans="1:25" x14ac:dyDescent="0.2">
      <c r="A487" s="136" t="s">
        <v>989</v>
      </c>
      <c r="B487" s="137" t="s">
        <v>990</v>
      </c>
      <c r="C487" s="138">
        <v>887.43</v>
      </c>
      <c r="D487" s="138">
        <v>16.86</v>
      </c>
      <c r="E487" s="138">
        <v>12.04</v>
      </c>
      <c r="F487" s="138">
        <v>4.82</v>
      </c>
      <c r="G487" s="139">
        <v>0</v>
      </c>
      <c r="Y487" s="32">
        <f t="shared" si="7"/>
        <v>4.82</v>
      </c>
    </row>
    <row r="488" spans="1:25" x14ac:dyDescent="0.2">
      <c r="A488" s="136" t="s">
        <v>991</v>
      </c>
      <c r="B488" s="137" t="s">
        <v>992</v>
      </c>
      <c r="C488" s="138">
        <v>94572.61</v>
      </c>
      <c r="D488" s="138">
        <v>1796.88</v>
      </c>
      <c r="E488" s="138">
        <v>0</v>
      </c>
      <c r="F488" s="138">
        <v>1796.88</v>
      </c>
      <c r="G488" s="139">
        <v>0</v>
      </c>
      <c r="Y488" s="32">
        <f t="shared" si="7"/>
        <v>1796.88</v>
      </c>
    </row>
    <row r="489" spans="1:25" x14ac:dyDescent="0.2">
      <c r="A489" s="136" t="s">
        <v>993</v>
      </c>
      <c r="B489" s="137" t="s">
        <v>994</v>
      </c>
      <c r="C489" s="138">
        <v>9410.09</v>
      </c>
      <c r="D489" s="138">
        <v>178.79</v>
      </c>
      <c r="E489" s="138">
        <v>0</v>
      </c>
      <c r="F489" s="138">
        <v>178.79</v>
      </c>
      <c r="G489" s="139">
        <v>0</v>
      </c>
      <c r="Y489" s="32">
        <f t="shared" si="7"/>
        <v>178.79</v>
      </c>
    </row>
    <row r="490" spans="1:25" x14ac:dyDescent="0.2">
      <c r="A490" s="136" t="s">
        <v>995</v>
      </c>
      <c r="B490" s="137" t="s">
        <v>996</v>
      </c>
      <c r="C490" s="138">
        <v>30890.47</v>
      </c>
      <c r="D490" s="138">
        <v>586.91999999999996</v>
      </c>
      <c r="E490" s="138">
        <v>0</v>
      </c>
      <c r="F490" s="138">
        <v>586.91999999999996</v>
      </c>
      <c r="G490" s="139">
        <v>0</v>
      </c>
      <c r="Y490" s="32">
        <f t="shared" si="7"/>
        <v>586.91999999999996</v>
      </c>
    </row>
    <row r="491" spans="1:25" x14ac:dyDescent="0.2">
      <c r="A491" s="136" t="s">
        <v>997</v>
      </c>
      <c r="B491" s="137" t="s">
        <v>998</v>
      </c>
      <c r="C491" s="138">
        <v>7436.15</v>
      </c>
      <c r="D491" s="138">
        <v>141.29</v>
      </c>
      <c r="E491" s="138">
        <v>0</v>
      </c>
      <c r="F491" s="138">
        <v>141.29</v>
      </c>
      <c r="G491" s="139">
        <v>0</v>
      </c>
      <c r="Y491" s="32">
        <f t="shared" si="7"/>
        <v>141.29</v>
      </c>
    </row>
    <row r="492" spans="1:25" x14ac:dyDescent="0.2">
      <c r="A492" s="136" t="s">
        <v>999</v>
      </c>
      <c r="B492" s="137" t="s">
        <v>1000</v>
      </c>
      <c r="C492" s="138">
        <v>22316.05</v>
      </c>
      <c r="D492" s="138">
        <v>424.01</v>
      </c>
      <c r="E492" s="138">
        <v>0</v>
      </c>
      <c r="F492" s="138">
        <v>424.01</v>
      </c>
      <c r="G492" s="139">
        <v>0</v>
      </c>
      <c r="Y492" s="32">
        <f t="shared" si="7"/>
        <v>424.01</v>
      </c>
    </row>
    <row r="493" spans="1:25" x14ac:dyDescent="0.2">
      <c r="A493" s="136" t="s">
        <v>1001</v>
      </c>
      <c r="B493" s="137" t="s">
        <v>1002</v>
      </c>
      <c r="C493" s="138">
        <v>185499.73</v>
      </c>
      <c r="D493" s="138">
        <v>3524.5</v>
      </c>
      <c r="E493" s="138">
        <v>0</v>
      </c>
      <c r="F493" s="138">
        <v>3524.5</v>
      </c>
      <c r="G493" s="139">
        <v>0</v>
      </c>
      <c r="Y493" s="32">
        <f t="shared" si="7"/>
        <v>3524.5</v>
      </c>
    </row>
    <row r="494" spans="1:25" x14ac:dyDescent="0.2">
      <c r="A494" s="136" t="s">
        <v>1003</v>
      </c>
      <c r="B494" s="137" t="s">
        <v>1004</v>
      </c>
      <c r="C494" s="138">
        <v>2570.2800000000002</v>
      </c>
      <c r="D494" s="138">
        <v>48.84</v>
      </c>
      <c r="E494" s="138">
        <v>48.84</v>
      </c>
      <c r="F494" s="138">
        <v>0</v>
      </c>
      <c r="G494" s="139">
        <v>12.98</v>
      </c>
      <c r="Y494" s="32">
        <f t="shared" si="7"/>
        <v>0</v>
      </c>
    </row>
    <row r="495" spans="1:25" x14ac:dyDescent="0.2">
      <c r="A495" s="136" t="s">
        <v>1005</v>
      </c>
      <c r="B495" s="137" t="s">
        <v>1006</v>
      </c>
      <c r="C495" s="138">
        <v>8189.73</v>
      </c>
      <c r="D495" s="138">
        <v>155.61000000000001</v>
      </c>
      <c r="E495" s="138">
        <v>0</v>
      </c>
      <c r="F495" s="138">
        <v>155.61000000000001</v>
      </c>
      <c r="G495" s="139">
        <v>0</v>
      </c>
      <c r="Y495" s="32">
        <f t="shared" si="7"/>
        <v>155.61000000000001</v>
      </c>
    </row>
    <row r="496" spans="1:25" x14ac:dyDescent="0.2">
      <c r="A496" s="136" t="s">
        <v>1007</v>
      </c>
      <c r="B496" s="137" t="s">
        <v>1008</v>
      </c>
      <c r="C496" s="138">
        <v>2322.69</v>
      </c>
      <c r="D496" s="138">
        <v>44.13</v>
      </c>
      <c r="E496" s="138">
        <v>0</v>
      </c>
      <c r="F496" s="138">
        <v>44.13</v>
      </c>
      <c r="G496" s="139">
        <v>0</v>
      </c>
      <c r="Y496" s="32">
        <f t="shared" si="7"/>
        <v>44.13</v>
      </c>
    </row>
    <row r="497" spans="1:25" x14ac:dyDescent="0.2">
      <c r="A497" s="136" t="s">
        <v>1009</v>
      </c>
      <c r="B497" s="137" t="s">
        <v>1010</v>
      </c>
      <c r="C497" s="138">
        <v>3281.55</v>
      </c>
      <c r="D497" s="138">
        <v>62.35</v>
      </c>
      <c r="E497" s="138">
        <v>0</v>
      </c>
      <c r="F497" s="138">
        <v>62.35</v>
      </c>
      <c r="G497" s="139">
        <v>0</v>
      </c>
      <c r="Y497" s="32">
        <f t="shared" si="7"/>
        <v>62.35</v>
      </c>
    </row>
    <row r="498" spans="1:25" x14ac:dyDescent="0.2">
      <c r="A498" s="136" t="s">
        <v>1011</v>
      </c>
      <c r="B498" s="137" t="s">
        <v>1012</v>
      </c>
      <c r="C498" s="138">
        <v>7455.11</v>
      </c>
      <c r="D498" s="138">
        <v>141.65</v>
      </c>
      <c r="E498" s="138">
        <v>0</v>
      </c>
      <c r="F498" s="138">
        <v>141.65</v>
      </c>
      <c r="G498" s="139">
        <v>0</v>
      </c>
      <c r="Y498" s="32">
        <f t="shared" si="7"/>
        <v>141.65</v>
      </c>
    </row>
    <row r="499" spans="1:25" x14ac:dyDescent="0.2">
      <c r="A499" s="136" t="s">
        <v>1013</v>
      </c>
      <c r="B499" s="137" t="s">
        <v>1014</v>
      </c>
      <c r="C499" s="138">
        <v>893.95</v>
      </c>
      <c r="D499" s="138">
        <v>16.989999999999998</v>
      </c>
      <c r="E499" s="138">
        <v>9.06</v>
      </c>
      <c r="F499" s="138">
        <v>7.93</v>
      </c>
      <c r="G499" s="139">
        <v>0</v>
      </c>
      <c r="Y499" s="32">
        <f t="shared" si="7"/>
        <v>7.93</v>
      </c>
    </row>
    <row r="500" spans="1:25" x14ac:dyDescent="0.2">
      <c r="A500" s="136" t="s">
        <v>1015</v>
      </c>
      <c r="B500" s="137" t="s">
        <v>1016</v>
      </c>
      <c r="C500" s="138">
        <v>1445.65</v>
      </c>
      <c r="D500" s="138">
        <v>27.47</v>
      </c>
      <c r="E500" s="138">
        <v>18.48</v>
      </c>
      <c r="F500" s="138">
        <v>8.99</v>
      </c>
      <c r="G500" s="139">
        <v>0</v>
      </c>
      <c r="Y500" s="32">
        <f t="shared" si="7"/>
        <v>8.99</v>
      </c>
    </row>
    <row r="501" spans="1:25" x14ac:dyDescent="0.2">
      <c r="A501" s="136" t="s">
        <v>1017</v>
      </c>
      <c r="B501" s="137" t="s">
        <v>1018</v>
      </c>
      <c r="C501" s="138">
        <v>11089.2</v>
      </c>
      <c r="D501" s="138">
        <v>210.7</v>
      </c>
      <c r="E501" s="138">
        <v>0</v>
      </c>
      <c r="F501" s="138">
        <v>210.7</v>
      </c>
      <c r="G501" s="139">
        <v>0</v>
      </c>
      <c r="Y501" s="32">
        <f t="shared" si="7"/>
        <v>210.7</v>
      </c>
    </row>
    <row r="502" spans="1:25" x14ac:dyDescent="0.2">
      <c r="A502" s="136" t="s">
        <v>1019</v>
      </c>
      <c r="B502" s="137" t="s">
        <v>1020</v>
      </c>
      <c r="C502" s="138">
        <v>242.59</v>
      </c>
      <c r="D502" s="138">
        <v>4.6100000000000003</v>
      </c>
      <c r="E502" s="138">
        <v>4.6100000000000003</v>
      </c>
      <c r="F502" s="138">
        <v>0</v>
      </c>
      <c r="G502" s="139">
        <v>8.91</v>
      </c>
      <c r="Y502" s="32">
        <f t="shared" si="7"/>
        <v>0</v>
      </c>
    </row>
    <row r="503" spans="1:25" x14ac:dyDescent="0.2">
      <c r="A503" s="136" t="s">
        <v>1021</v>
      </c>
      <c r="B503" s="137" t="s">
        <v>1022</v>
      </c>
      <c r="C503" s="138">
        <v>13005.42</v>
      </c>
      <c r="D503" s="138">
        <v>247.1</v>
      </c>
      <c r="E503" s="138">
        <v>0</v>
      </c>
      <c r="F503" s="138">
        <v>247.1</v>
      </c>
      <c r="G503" s="139">
        <v>0</v>
      </c>
      <c r="Y503" s="32">
        <f t="shared" si="7"/>
        <v>247.1</v>
      </c>
    </row>
    <row r="504" spans="1:25" x14ac:dyDescent="0.2">
      <c r="A504" s="136" t="s">
        <v>1023</v>
      </c>
      <c r="B504" s="137" t="s">
        <v>1024</v>
      </c>
      <c r="C504" s="138">
        <v>6999.25</v>
      </c>
      <c r="D504" s="138">
        <v>132.99</v>
      </c>
      <c r="E504" s="138">
        <v>0</v>
      </c>
      <c r="F504" s="138">
        <v>132.99</v>
      </c>
      <c r="G504" s="139">
        <v>0</v>
      </c>
      <c r="Y504" s="32">
        <f t="shared" si="7"/>
        <v>132.99</v>
      </c>
    </row>
    <row r="505" spans="1:25" x14ac:dyDescent="0.2">
      <c r="A505" s="136" t="s">
        <v>1025</v>
      </c>
      <c r="B505" s="137" t="s">
        <v>1026</v>
      </c>
      <c r="C505" s="138">
        <v>4081.8</v>
      </c>
      <c r="D505" s="138">
        <v>77.56</v>
      </c>
      <c r="E505" s="138">
        <v>0</v>
      </c>
      <c r="F505" s="138">
        <v>77.56</v>
      </c>
      <c r="G505" s="139">
        <v>0</v>
      </c>
      <c r="Y505" s="32">
        <f t="shared" si="7"/>
        <v>77.56</v>
      </c>
    </row>
    <row r="506" spans="1:25" x14ac:dyDescent="0.2">
      <c r="A506" s="136" t="s">
        <v>1027</v>
      </c>
      <c r="B506" s="137" t="s">
        <v>1028</v>
      </c>
      <c r="C506" s="138">
        <v>6115.09</v>
      </c>
      <c r="D506" s="138">
        <v>116.19</v>
      </c>
      <c r="E506" s="138">
        <v>0</v>
      </c>
      <c r="F506" s="138">
        <v>116.19</v>
      </c>
      <c r="G506" s="139">
        <v>0</v>
      </c>
      <c r="Y506" s="32">
        <f t="shared" si="7"/>
        <v>116.19</v>
      </c>
    </row>
    <row r="507" spans="1:25" x14ac:dyDescent="0.2">
      <c r="A507" s="136" t="s">
        <v>1029</v>
      </c>
      <c r="B507" s="137" t="s">
        <v>1030</v>
      </c>
      <c r="C507" s="138">
        <v>25652.43</v>
      </c>
      <c r="D507" s="138">
        <v>487.4</v>
      </c>
      <c r="E507" s="138">
        <v>0</v>
      </c>
      <c r="F507" s="138">
        <v>487.4</v>
      </c>
      <c r="G507" s="139">
        <v>0</v>
      </c>
      <c r="Y507" s="32">
        <f t="shared" si="7"/>
        <v>487.4</v>
      </c>
    </row>
    <row r="508" spans="1:25" x14ac:dyDescent="0.2">
      <c r="A508" s="136" t="s">
        <v>1031</v>
      </c>
      <c r="B508" s="137" t="s">
        <v>1032</v>
      </c>
      <c r="C508" s="138">
        <v>1860.18</v>
      </c>
      <c r="D508" s="138">
        <v>35.340000000000003</v>
      </c>
      <c r="E508" s="138">
        <v>0</v>
      </c>
      <c r="F508" s="138">
        <v>35.340000000000003</v>
      </c>
      <c r="G508" s="139">
        <v>0</v>
      </c>
      <c r="Y508" s="32">
        <f t="shared" si="7"/>
        <v>35.340000000000003</v>
      </c>
    </row>
    <row r="509" spans="1:25" x14ac:dyDescent="0.2">
      <c r="A509" s="136" t="s">
        <v>1033</v>
      </c>
      <c r="B509" s="137" t="s">
        <v>1034</v>
      </c>
      <c r="C509" s="138">
        <v>25621.69</v>
      </c>
      <c r="D509" s="138">
        <v>486.81</v>
      </c>
      <c r="E509" s="138">
        <v>0</v>
      </c>
      <c r="F509" s="138">
        <v>486.81</v>
      </c>
      <c r="G509" s="139">
        <v>0</v>
      </c>
      <c r="Y509" s="32">
        <f t="shared" si="7"/>
        <v>486.81</v>
      </c>
    </row>
    <row r="510" spans="1:25" x14ac:dyDescent="0.2">
      <c r="A510" s="136" t="s">
        <v>1035</v>
      </c>
      <c r="B510" s="137" t="s">
        <v>1036</v>
      </c>
      <c r="C510" s="138">
        <v>3896.06</v>
      </c>
      <c r="D510" s="138">
        <v>74.03</v>
      </c>
      <c r="E510" s="138">
        <v>0</v>
      </c>
      <c r="F510" s="138">
        <v>74.03</v>
      </c>
      <c r="G510" s="139">
        <v>0</v>
      </c>
      <c r="Y510" s="32">
        <f t="shared" si="7"/>
        <v>74.03</v>
      </c>
    </row>
    <row r="511" spans="1:25" x14ac:dyDescent="0.2">
      <c r="A511" s="136" t="s">
        <v>1037</v>
      </c>
      <c r="B511" s="137" t="s">
        <v>1038</v>
      </c>
      <c r="C511" s="138">
        <v>82502.97</v>
      </c>
      <c r="D511" s="138">
        <v>1567.56</v>
      </c>
      <c r="E511" s="138">
        <v>0</v>
      </c>
      <c r="F511" s="138">
        <v>1567.56</v>
      </c>
      <c r="G511" s="139">
        <v>0</v>
      </c>
      <c r="Y511" s="32">
        <f t="shared" si="7"/>
        <v>1567.56</v>
      </c>
    </row>
    <row r="512" spans="1:25" x14ac:dyDescent="0.2">
      <c r="A512" s="136" t="s">
        <v>1039</v>
      </c>
      <c r="B512" s="137" t="s">
        <v>1040</v>
      </c>
      <c r="C512" s="138">
        <v>57456.97</v>
      </c>
      <c r="D512" s="138">
        <v>1091.68</v>
      </c>
      <c r="E512" s="138">
        <v>0</v>
      </c>
      <c r="F512" s="138">
        <v>1091.68</v>
      </c>
      <c r="G512" s="139">
        <v>0</v>
      </c>
      <c r="Y512" s="32">
        <f t="shared" si="7"/>
        <v>1091.68</v>
      </c>
    </row>
    <row r="513" spans="1:25" x14ac:dyDescent="0.2">
      <c r="A513" s="136" t="s">
        <v>1041</v>
      </c>
      <c r="B513" s="137" t="s">
        <v>1042</v>
      </c>
      <c r="C513" s="138">
        <v>2678.34</v>
      </c>
      <c r="D513" s="138">
        <v>50.89</v>
      </c>
      <c r="E513" s="138">
        <v>50.65</v>
      </c>
      <c r="F513" s="138">
        <v>0.24</v>
      </c>
      <c r="G513" s="139">
        <v>0</v>
      </c>
      <c r="Y513" s="32">
        <f t="shared" si="7"/>
        <v>0.24</v>
      </c>
    </row>
    <row r="514" spans="1:25" x14ac:dyDescent="0.2">
      <c r="A514" s="136" t="s">
        <v>1043</v>
      </c>
      <c r="B514" s="137" t="s">
        <v>1044</v>
      </c>
      <c r="C514" s="138">
        <v>22341.8</v>
      </c>
      <c r="D514" s="138">
        <v>424.5</v>
      </c>
      <c r="E514" s="138">
        <v>0</v>
      </c>
      <c r="F514" s="138">
        <v>424.5</v>
      </c>
      <c r="G514" s="139">
        <v>0</v>
      </c>
      <c r="Y514" s="32">
        <f t="shared" si="7"/>
        <v>424.5</v>
      </c>
    </row>
    <row r="515" spans="1:25" x14ac:dyDescent="0.2">
      <c r="A515" s="136" t="s">
        <v>1045</v>
      </c>
      <c r="B515" s="137" t="s">
        <v>1046</v>
      </c>
      <c r="C515" s="138">
        <v>161.78</v>
      </c>
      <c r="D515" s="138">
        <v>3.07</v>
      </c>
      <c r="E515" s="138">
        <v>3.07</v>
      </c>
      <c r="F515" s="138">
        <v>0</v>
      </c>
      <c r="G515" s="139">
        <v>4.4000000000000004</v>
      </c>
      <c r="Y515" s="32">
        <f t="shared" si="7"/>
        <v>0</v>
      </c>
    </row>
    <row r="516" spans="1:25" x14ac:dyDescent="0.2">
      <c r="A516" s="136" t="s">
        <v>1047</v>
      </c>
      <c r="B516" s="137" t="s">
        <v>1048</v>
      </c>
      <c r="C516" s="138">
        <v>1957.44</v>
      </c>
      <c r="D516" s="138">
        <v>37.19</v>
      </c>
      <c r="E516" s="138">
        <v>0</v>
      </c>
      <c r="F516" s="138">
        <v>37.19</v>
      </c>
      <c r="G516" s="139">
        <v>0</v>
      </c>
      <c r="Y516" s="32">
        <f t="shared" si="7"/>
        <v>37.19</v>
      </c>
    </row>
    <row r="517" spans="1:25" x14ac:dyDescent="0.2">
      <c r="A517" s="136" t="s">
        <v>1049</v>
      </c>
      <c r="B517" s="137" t="s">
        <v>1050</v>
      </c>
      <c r="C517" s="138">
        <v>1114.8599999999999</v>
      </c>
      <c r="D517" s="138">
        <v>21.18</v>
      </c>
      <c r="E517" s="138">
        <v>0</v>
      </c>
      <c r="F517" s="138">
        <v>21.18</v>
      </c>
      <c r="G517" s="139">
        <v>0</v>
      </c>
      <c r="Y517" s="32">
        <f t="shared" si="7"/>
        <v>21.18</v>
      </c>
    </row>
    <row r="518" spans="1:25" x14ac:dyDescent="0.2">
      <c r="A518" s="136" t="s">
        <v>1051</v>
      </c>
      <c r="B518" s="137" t="s">
        <v>1052</v>
      </c>
      <c r="C518" s="138">
        <v>2428.94</v>
      </c>
      <c r="D518" s="138">
        <v>46.15</v>
      </c>
      <c r="E518" s="138">
        <v>37.36</v>
      </c>
      <c r="F518" s="138">
        <v>8.7899999999999991</v>
      </c>
      <c r="G518" s="139">
        <v>0</v>
      </c>
      <c r="Y518" s="32">
        <f t="shared" si="7"/>
        <v>8.7899999999999991</v>
      </c>
    </row>
    <row r="519" spans="1:25" x14ac:dyDescent="0.2">
      <c r="A519" s="136" t="s">
        <v>1053</v>
      </c>
      <c r="B519" s="137" t="s">
        <v>1054</v>
      </c>
      <c r="C519" s="138">
        <v>1102.43</v>
      </c>
      <c r="D519" s="138">
        <v>20.95</v>
      </c>
      <c r="E519" s="138">
        <v>20.95</v>
      </c>
      <c r="F519" s="138">
        <v>0</v>
      </c>
      <c r="G519" s="139">
        <v>21.98</v>
      </c>
      <c r="Y519" s="32">
        <f t="shared" si="7"/>
        <v>0</v>
      </c>
    </row>
    <row r="520" spans="1:25" x14ac:dyDescent="0.2">
      <c r="A520" s="136" t="s">
        <v>1055</v>
      </c>
      <c r="B520" s="137" t="s">
        <v>1056</v>
      </c>
      <c r="C520" s="138">
        <v>616.20000000000005</v>
      </c>
      <c r="D520" s="138">
        <v>11.71</v>
      </c>
      <c r="E520" s="138">
        <v>0</v>
      </c>
      <c r="F520" s="138">
        <v>11.71</v>
      </c>
      <c r="G520" s="139">
        <v>0</v>
      </c>
      <c r="Y520" s="32">
        <f t="shared" si="7"/>
        <v>11.71</v>
      </c>
    </row>
    <row r="521" spans="1:25" x14ac:dyDescent="0.2">
      <c r="A521" s="136" t="s">
        <v>1057</v>
      </c>
      <c r="B521" s="137" t="s">
        <v>1058</v>
      </c>
      <c r="C521" s="138">
        <v>6320.71</v>
      </c>
      <c r="D521" s="138">
        <v>120.09</v>
      </c>
      <c r="E521" s="138">
        <v>0</v>
      </c>
      <c r="F521" s="138">
        <v>120.09</v>
      </c>
      <c r="G521" s="139">
        <v>0</v>
      </c>
      <c r="Y521" s="32">
        <f t="shared" si="7"/>
        <v>120.09</v>
      </c>
    </row>
    <row r="522" spans="1:25" x14ac:dyDescent="0.2">
      <c r="A522" s="136" t="s">
        <v>1059</v>
      </c>
      <c r="B522" s="137" t="s">
        <v>1060</v>
      </c>
      <c r="C522" s="138">
        <v>1167.1199999999999</v>
      </c>
      <c r="D522" s="138">
        <v>22.18</v>
      </c>
      <c r="E522" s="138">
        <v>0.55000000000000004</v>
      </c>
      <c r="F522" s="138">
        <v>21.63</v>
      </c>
      <c r="G522" s="139">
        <v>0</v>
      </c>
      <c r="Y522" s="32">
        <f t="shared" si="7"/>
        <v>21.63</v>
      </c>
    </row>
    <row r="523" spans="1:25" x14ac:dyDescent="0.2">
      <c r="A523" s="136" t="s">
        <v>1061</v>
      </c>
      <c r="B523" s="137" t="s">
        <v>1062</v>
      </c>
      <c r="C523" s="138">
        <v>3577.52</v>
      </c>
      <c r="D523" s="138">
        <v>67.97</v>
      </c>
      <c r="E523" s="138">
        <v>0</v>
      </c>
      <c r="F523" s="138">
        <v>67.97</v>
      </c>
      <c r="G523" s="139">
        <v>0</v>
      </c>
      <c r="Y523" s="32">
        <f t="shared" si="7"/>
        <v>67.97</v>
      </c>
    </row>
    <row r="524" spans="1:25" x14ac:dyDescent="0.2">
      <c r="A524" s="136" t="s">
        <v>1063</v>
      </c>
      <c r="B524" s="137" t="s">
        <v>1064</v>
      </c>
      <c r="C524" s="138">
        <v>590.09</v>
      </c>
      <c r="D524" s="138">
        <v>11.21</v>
      </c>
      <c r="E524" s="138">
        <v>0</v>
      </c>
      <c r="F524" s="138">
        <v>11.21</v>
      </c>
      <c r="G524" s="139">
        <v>0</v>
      </c>
      <c r="Y524" s="32">
        <f t="shared" si="7"/>
        <v>11.21</v>
      </c>
    </row>
    <row r="525" spans="1:25" x14ac:dyDescent="0.2">
      <c r="A525" s="136" t="s">
        <v>1065</v>
      </c>
      <c r="B525" s="137" t="s">
        <v>1066</v>
      </c>
      <c r="C525" s="138">
        <v>467.16</v>
      </c>
      <c r="D525" s="138">
        <v>8.8800000000000008</v>
      </c>
      <c r="E525" s="138">
        <v>0</v>
      </c>
      <c r="F525" s="138">
        <v>8.8800000000000008</v>
      </c>
      <c r="G525" s="139">
        <v>0</v>
      </c>
      <c r="Y525" s="32">
        <f t="shared" si="7"/>
        <v>8.8800000000000008</v>
      </c>
    </row>
    <row r="526" spans="1:25" x14ac:dyDescent="0.2">
      <c r="A526" s="136" t="s">
        <v>1067</v>
      </c>
      <c r="B526" s="137" t="s">
        <v>1068</v>
      </c>
      <c r="C526" s="138">
        <v>15384.85</v>
      </c>
      <c r="D526" s="138">
        <v>292.31</v>
      </c>
      <c r="E526" s="138">
        <v>0</v>
      </c>
      <c r="F526" s="138">
        <v>292.31</v>
      </c>
      <c r="G526" s="139">
        <v>0</v>
      </c>
      <c r="Y526" s="32">
        <f t="shared" si="7"/>
        <v>292.31</v>
      </c>
    </row>
    <row r="527" spans="1:25" x14ac:dyDescent="0.2">
      <c r="A527" s="136" t="s">
        <v>1069</v>
      </c>
      <c r="B527" s="137" t="s">
        <v>1070</v>
      </c>
      <c r="C527" s="138">
        <v>37226.339999999997</v>
      </c>
      <c r="D527" s="138">
        <v>707.3</v>
      </c>
      <c r="E527" s="138">
        <v>0</v>
      </c>
      <c r="F527" s="138">
        <v>707.3</v>
      </c>
      <c r="G527" s="139">
        <v>0</v>
      </c>
      <c r="Y527" s="32">
        <f t="shared" ref="Y527:Y590" si="8">F527+M527+R527+W527</f>
        <v>707.3</v>
      </c>
    </row>
    <row r="528" spans="1:25" x14ac:dyDescent="0.2">
      <c r="A528" s="136" t="s">
        <v>1071</v>
      </c>
      <c r="B528" s="137" t="s">
        <v>1072</v>
      </c>
      <c r="C528" s="138">
        <v>5711.88</v>
      </c>
      <c r="D528" s="138">
        <v>108.53</v>
      </c>
      <c r="E528" s="138">
        <v>0</v>
      </c>
      <c r="F528" s="138">
        <v>108.53</v>
      </c>
      <c r="G528" s="139">
        <v>0</v>
      </c>
      <c r="Y528" s="32">
        <f t="shared" si="8"/>
        <v>108.53</v>
      </c>
    </row>
    <row r="529" spans="1:25" x14ac:dyDescent="0.2">
      <c r="A529" s="136" t="s">
        <v>1073</v>
      </c>
      <c r="B529" s="137" t="s">
        <v>1074</v>
      </c>
      <c r="C529" s="138">
        <v>1044.1600000000001</v>
      </c>
      <c r="D529" s="138">
        <v>19.84</v>
      </c>
      <c r="E529" s="138">
        <v>0</v>
      </c>
      <c r="F529" s="138">
        <v>19.84</v>
      </c>
      <c r="G529" s="139">
        <v>0</v>
      </c>
      <c r="Y529" s="32">
        <f t="shared" si="8"/>
        <v>19.84</v>
      </c>
    </row>
    <row r="530" spans="1:25" x14ac:dyDescent="0.2">
      <c r="A530" s="136" t="s">
        <v>1075</v>
      </c>
      <c r="B530" s="137" t="s">
        <v>1076</v>
      </c>
      <c r="C530" s="138">
        <v>36090.120000000003</v>
      </c>
      <c r="D530" s="138">
        <v>685.71</v>
      </c>
      <c r="E530" s="138">
        <v>0</v>
      </c>
      <c r="F530" s="138">
        <v>685.71</v>
      </c>
      <c r="G530" s="139">
        <v>0</v>
      </c>
      <c r="Y530" s="32">
        <f t="shared" si="8"/>
        <v>685.71</v>
      </c>
    </row>
    <row r="531" spans="1:25" x14ac:dyDescent="0.2">
      <c r="A531" s="136" t="s">
        <v>1077</v>
      </c>
      <c r="B531" s="137" t="s">
        <v>1078</v>
      </c>
      <c r="C531" s="138">
        <v>675.9</v>
      </c>
      <c r="D531" s="138">
        <v>12.84</v>
      </c>
      <c r="E531" s="138">
        <v>0</v>
      </c>
      <c r="F531" s="138">
        <v>12.84</v>
      </c>
      <c r="G531" s="139">
        <v>0</v>
      </c>
      <c r="Y531" s="32">
        <f t="shared" si="8"/>
        <v>12.84</v>
      </c>
    </row>
    <row r="532" spans="1:25" x14ac:dyDescent="0.2">
      <c r="A532" s="136" t="s">
        <v>1079</v>
      </c>
      <c r="B532" s="137" t="s">
        <v>1080</v>
      </c>
      <c r="C532" s="138">
        <v>1457.59</v>
      </c>
      <c r="D532" s="138">
        <v>27.7</v>
      </c>
      <c r="E532" s="138">
        <v>14.94</v>
      </c>
      <c r="F532" s="138">
        <v>12.76</v>
      </c>
      <c r="G532" s="139">
        <v>0</v>
      </c>
      <c r="Y532" s="32">
        <f t="shared" si="8"/>
        <v>12.76</v>
      </c>
    </row>
    <row r="533" spans="1:25" x14ac:dyDescent="0.2">
      <c r="A533" s="136" t="s">
        <v>1081</v>
      </c>
      <c r="B533" s="137" t="s">
        <v>1082</v>
      </c>
      <c r="C533" s="138">
        <v>929.36</v>
      </c>
      <c r="D533" s="138">
        <v>17.66</v>
      </c>
      <c r="E533" s="138">
        <v>0</v>
      </c>
      <c r="F533" s="138">
        <v>17.66</v>
      </c>
      <c r="G533" s="139">
        <v>0</v>
      </c>
      <c r="Y533" s="32">
        <f t="shared" si="8"/>
        <v>17.66</v>
      </c>
    </row>
    <row r="534" spans="1:25" x14ac:dyDescent="0.2">
      <c r="A534" s="136" t="s">
        <v>1083</v>
      </c>
      <c r="B534" s="137" t="s">
        <v>1084</v>
      </c>
      <c r="C534" s="138">
        <v>17497.400000000001</v>
      </c>
      <c r="D534" s="138">
        <v>332.45</v>
      </c>
      <c r="E534" s="138">
        <v>0</v>
      </c>
      <c r="F534" s="138">
        <v>332.45</v>
      </c>
      <c r="G534" s="139">
        <v>0</v>
      </c>
      <c r="Y534" s="32">
        <f t="shared" si="8"/>
        <v>332.45</v>
      </c>
    </row>
    <row r="535" spans="1:25" x14ac:dyDescent="0.2">
      <c r="A535" s="136" t="s">
        <v>1085</v>
      </c>
      <c r="B535" s="137" t="s">
        <v>1086</v>
      </c>
      <c r="C535" s="138">
        <v>15385.26</v>
      </c>
      <c r="D535" s="138">
        <v>292.32</v>
      </c>
      <c r="E535" s="138">
        <v>0</v>
      </c>
      <c r="F535" s="138">
        <v>292.32</v>
      </c>
      <c r="G535" s="139">
        <v>0</v>
      </c>
      <c r="Y535" s="32">
        <f t="shared" si="8"/>
        <v>292.32</v>
      </c>
    </row>
    <row r="536" spans="1:25" x14ac:dyDescent="0.2">
      <c r="A536" s="136" t="s">
        <v>1087</v>
      </c>
      <c r="B536" s="137" t="s">
        <v>1088</v>
      </c>
      <c r="C536" s="138">
        <v>9850.9500000000007</v>
      </c>
      <c r="D536" s="138">
        <v>187.17</v>
      </c>
      <c r="E536" s="138">
        <v>0</v>
      </c>
      <c r="F536" s="138">
        <v>187.17</v>
      </c>
      <c r="G536" s="139">
        <v>0</v>
      </c>
      <c r="Y536" s="32">
        <f t="shared" si="8"/>
        <v>187.17</v>
      </c>
    </row>
    <row r="537" spans="1:25" x14ac:dyDescent="0.2">
      <c r="A537" s="136" t="s">
        <v>1089</v>
      </c>
      <c r="B537" s="137" t="s">
        <v>1090</v>
      </c>
      <c r="C537" s="138">
        <v>2386.8000000000002</v>
      </c>
      <c r="D537" s="138">
        <v>45.35</v>
      </c>
      <c r="E537" s="138">
        <v>0</v>
      </c>
      <c r="F537" s="138">
        <v>45.35</v>
      </c>
      <c r="G537" s="139">
        <v>0</v>
      </c>
      <c r="Y537" s="32">
        <f t="shared" si="8"/>
        <v>45.35</v>
      </c>
    </row>
    <row r="538" spans="1:25" x14ac:dyDescent="0.2">
      <c r="A538" s="136" t="s">
        <v>1091</v>
      </c>
      <c r="B538" s="137" t="s">
        <v>1092</v>
      </c>
      <c r="C538" s="138">
        <v>6201.09</v>
      </c>
      <c r="D538" s="138">
        <v>117.82</v>
      </c>
      <c r="E538" s="138">
        <v>0</v>
      </c>
      <c r="F538" s="138">
        <v>117.82</v>
      </c>
      <c r="G538" s="139">
        <v>0</v>
      </c>
      <c r="Y538" s="32">
        <f t="shared" si="8"/>
        <v>117.82</v>
      </c>
    </row>
    <row r="539" spans="1:25" x14ac:dyDescent="0.2">
      <c r="A539" s="136" t="s">
        <v>1093</v>
      </c>
      <c r="B539" s="137" t="s">
        <v>1094</v>
      </c>
      <c r="C539" s="138">
        <v>9552.35</v>
      </c>
      <c r="D539" s="138">
        <v>181.5</v>
      </c>
      <c r="E539" s="138">
        <v>0</v>
      </c>
      <c r="F539" s="138">
        <v>181.5</v>
      </c>
      <c r="G539" s="139">
        <v>0</v>
      </c>
      <c r="Y539" s="32">
        <f t="shared" si="8"/>
        <v>181.5</v>
      </c>
    </row>
    <row r="540" spans="1:25" x14ac:dyDescent="0.2">
      <c r="A540" s="136" t="s">
        <v>1095</v>
      </c>
      <c r="B540" s="137" t="s">
        <v>1096</v>
      </c>
      <c r="C540" s="138">
        <v>3095.74</v>
      </c>
      <c r="D540" s="138">
        <v>58.82</v>
      </c>
      <c r="E540" s="138">
        <v>0</v>
      </c>
      <c r="F540" s="138">
        <v>58.82</v>
      </c>
      <c r="G540" s="139">
        <v>0</v>
      </c>
      <c r="Y540" s="32">
        <f t="shared" si="8"/>
        <v>58.82</v>
      </c>
    </row>
    <row r="541" spans="1:25" x14ac:dyDescent="0.2">
      <c r="A541" s="136" t="s">
        <v>1097</v>
      </c>
      <c r="B541" s="137" t="s">
        <v>1098</v>
      </c>
      <c r="C541" s="138">
        <v>4626.8500000000004</v>
      </c>
      <c r="D541" s="138">
        <v>87.91</v>
      </c>
      <c r="E541" s="138">
        <v>25.3</v>
      </c>
      <c r="F541" s="138">
        <v>62.61</v>
      </c>
      <c r="G541" s="139">
        <v>0</v>
      </c>
      <c r="Y541" s="32">
        <f t="shared" si="8"/>
        <v>62.61</v>
      </c>
    </row>
    <row r="542" spans="1:25" x14ac:dyDescent="0.2">
      <c r="A542" s="136" t="s">
        <v>1099</v>
      </c>
      <c r="B542" s="137" t="s">
        <v>1100</v>
      </c>
      <c r="C542" s="138">
        <v>526.65</v>
      </c>
      <c r="D542" s="138">
        <v>10.01</v>
      </c>
      <c r="E542" s="138">
        <v>10.01</v>
      </c>
      <c r="F542" s="138">
        <v>0</v>
      </c>
      <c r="G542" s="139">
        <v>4.1100000000000003</v>
      </c>
      <c r="Y542" s="32">
        <f t="shared" si="8"/>
        <v>0</v>
      </c>
    </row>
    <row r="543" spans="1:25" x14ac:dyDescent="0.2">
      <c r="A543" s="136" t="s">
        <v>1101</v>
      </c>
      <c r="B543" s="137" t="s">
        <v>1102</v>
      </c>
      <c r="C543" s="138">
        <v>24165.1</v>
      </c>
      <c r="D543" s="138">
        <v>459.14</v>
      </c>
      <c r="E543" s="138">
        <v>0</v>
      </c>
      <c r="F543" s="138">
        <v>459.14</v>
      </c>
      <c r="G543" s="139">
        <v>0</v>
      </c>
      <c r="Y543" s="32">
        <f t="shared" si="8"/>
        <v>459.14</v>
      </c>
    </row>
    <row r="544" spans="1:25" x14ac:dyDescent="0.2">
      <c r="A544" s="136" t="s">
        <v>1103</v>
      </c>
      <c r="B544" s="137" t="s">
        <v>1104</v>
      </c>
      <c r="C544" s="138">
        <v>4917.49</v>
      </c>
      <c r="D544" s="138">
        <v>93.43</v>
      </c>
      <c r="E544" s="138">
        <v>0</v>
      </c>
      <c r="F544" s="138">
        <v>93.43</v>
      </c>
      <c r="G544" s="139">
        <v>0</v>
      </c>
      <c r="Y544" s="32">
        <f t="shared" si="8"/>
        <v>93.43</v>
      </c>
    </row>
    <row r="545" spans="1:25" x14ac:dyDescent="0.2">
      <c r="A545" s="136" t="s">
        <v>1105</v>
      </c>
      <c r="B545" s="137" t="s">
        <v>1106</v>
      </c>
      <c r="C545" s="138">
        <v>5612.1</v>
      </c>
      <c r="D545" s="138">
        <v>106.63</v>
      </c>
      <c r="E545" s="138">
        <v>0</v>
      </c>
      <c r="F545" s="138">
        <v>106.63</v>
      </c>
      <c r="G545" s="139">
        <v>0</v>
      </c>
      <c r="Y545" s="32">
        <f t="shared" si="8"/>
        <v>106.63</v>
      </c>
    </row>
    <row r="546" spans="1:25" x14ac:dyDescent="0.2">
      <c r="A546" s="136" t="s">
        <v>1107</v>
      </c>
      <c r="B546" s="137" t="s">
        <v>1108</v>
      </c>
      <c r="C546" s="138">
        <v>1225.42</v>
      </c>
      <c r="D546" s="138">
        <v>23.28</v>
      </c>
      <c r="E546" s="138">
        <v>0</v>
      </c>
      <c r="F546" s="138">
        <v>23.28</v>
      </c>
      <c r="G546" s="139">
        <v>0</v>
      </c>
      <c r="Y546" s="32">
        <f t="shared" si="8"/>
        <v>23.28</v>
      </c>
    </row>
    <row r="547" spans="1:25" x14ac:dyDescent="0.2">
      <c r="A547" s="136" t="s">
        <v>1109</v>
      </c>
      <c r="B547" s="137" t="s">
        <v>1110</v>
      </c>
      <c r="C547" s="138">
        <v>9752.36</v>
      </c>
      <c r="D547" s="138">
        <v>185.3</v>
      </c>
      <c r="E547" s="138">
        <v>0</v>
      </c>
      <c r="F547" s="138">
        <v>185.3</v>
      </c>
      <c r="G547" s="139">
        <v>0</v>
      </c>
      <c r="Y547" s="32">
        <f t="shared" si="8"/>
        <v>185.3</v>
      </c>
    </row>
    <row r="548" spans="1:25" x14ac:dyDescent="0.2">
      <c r="A548" s="136" t="s">
        <v>1111</v>
      </c>
      <c r="B548" s="137" t="s">
        <v>1112</v>
      </c>
      <c r="C548" s="138">
        <v>3875.94</v>
      </c>
      <c r="D548" s="138">
        <v>73.64</v>
      </c>
      <c r="E548" s="138">
        <v>0</v>
      </c>
      <c r="F548" s="138">
        <v>73.64</v>
      </c>
      <c r="G548" s="139">
        <v>0</v>
      </c>
      <c r="Y548" s="32">
        <f t="shared" si="8"/>
        <v>73.64</v>
      </c>
    </row>
    <row r="549" spans="1:25" x14ac:dyDescent="0.2">
      <c r="A549" s="136" t="s">
        <v>1113</v>
      </c>
      <c r="B549" s="137" t="s">
        <v>1114</v>
      </c>
      <c r="C549" s="138">
        <v>29446.22</v>
      </c>
      <c r="D549" s="138">
        <v>559.48</v>
      </c>
      <c r="E549" s="138">
        <v>0</v>
      </c>
      <c r="F549" s="138">
        <v>559.48</v>
      </c>
      <c r="G549" s="139">
        <v>0</v>
      </c>
      <c r="Y549" s="32">
        <f t="shared" si="8"/>
        <v>559.48</v>
      </c>
    </row>
    <row r="550" spans="1:25" x14ac:dyDescent="0.2">
      <c r="A550" s="136" t="s">
        <v>1115</v>
      </c>
      <c r="B550" s="137" t="s">
        <v>1116</v>
      </c>
      <c r="C550" s="138">
        <v>6768.04</v>
      </c>
      <c r="D550" s="138">
        <v>128.59</v>
      </c>
      <c r="E550" s="138">
        <v>0</v>
      </c>
      <c r="F550" s="138">
        <v>128.59</v>
      </c>
      <c r="G550" s="139">
        <v>0</v>
      </c>
      <c r="Y550" s="32">
        <f t="shared" si="8"/>
        <v>128.59</v>
      </c>
    </row>
    <row r="551" spans="1:25" x14ac:dyDescent="0.2">
      <c r="A551" s="136" t="s">
        <v>1117</v>
      </c>
      <c r="B551" s="137" t="s">
        <v>1118</v>
      </c>
      <c r="C551" s="138">
        <v>446.24</v>
      </c>
      <c r="D551" s="138">
        <v>8.48</v>
      </c>
      <c r="E551" s="138">
        <v>8.48</v>
      </c>
      <c r="F551" s="138">
        <v>0</v>
      </c>
      <c r="G551" s="139">
        <v>4.8099999999999996</v>
      </c>
      <c r="Y551" s="32">
        <f t="shared" si="8"/>
        <v>0</v>
      </c>
    </row>
    <row r="552" spans="1:25" x14ac:dyDescent="0.2">
      <c r="A552" s="136" t="s">
        <v>1119</v>
      </c>
      <c r="B552" s="137" t="s">
        <v>1120</v>
      </c>
      <c r="C552" s="138">
        <v>1828.36</v>
      </c>
      <c r="D552" s="138">
        <v>34.74</v>
      </c>
      <c r="E552" s="138">
        <v>0</v>
      </c>
      <c r="F552" s="138">
        <v>34.74</v>
      </c>
      <c r="G552" s="139">
        <v>0</v>
      </c>
      <c r="Y552" s="32">
        <f t="shared" si="8"/>
        <v>34.74</v>
      </c>
    </row>
    <row r="553" spans="1:25" x14ac:dyDescent="0.2">
      <c r="A553" s="136" t="s">
        <v>1121</v>
      </c>
      <c r="B553" s="137" t="s">
        <v>1122</v>
      </c>
      <c r="C553" s="138">
        <v>13391.53</v>
      </c>
      <c r="D553" s="138">
        <v>254.44</v>
      </c>
      <c r="E553" s="138">
        <v>0</v>
      </c>
      <c r="F553" s="138">
        <v>254.44</v>
      </c>
      <c r="G553" s="139">
        <v>0</v>
      </c>
      <c r="Y553" s="32">
        <f t="shared" si="8"/>
        <v>254.44</v>
      </c>
    </row>
    <row r="554" spans="1:25" x14ac:dyDescent="0.2">
      <c r="A554" s="136" t="s">
        <v>1123</v>
      </c>
      <c r="B554" s="137" t="s">
        <v>1124</v>
      </c>
      <c r="C554" s="138">
        <v>11571.91</v>
      </c>
      <c r="D554" s="138">
        <v>219.87</v>
      </c>
      <c r="E554" s="138">
        <v>0</v>
      </c>
      <c r="F554" s="138">
        <v>219.87</v>
      </c>
      <c r="G554" s="139">
        <v>0</v>
      </c>
      <c r="Y554" s="32">
        <f t="shared" si="8"/>
        <v>219.87</v>
      </c>
    </row>
    <row r="555" spans="1:25" x14ac:dyDescent="0.2">
      <c r="A555" s="136" t="s">
        <v>1125</v>
      </c>
      <c r="B555" s="137" t="s">
        <v>1126</v>
      </c>
      <c r="C555" s="138">
        <v>5623.87</v>
      </c>
      <c r="D555" s="138">
        <v>106.85</v>
      </c>
      <c r="E555" s="138">
        <v>0</v>
      </c>
      <c r="F555" s="138">
        <v>106.85</v>
      </c>
      <c r="G555" s="139">
        <v>0</v>
      </c>
      <c r="Y555" s="32">
        <f t="shared" si="8"/>
        <v>106.85</v>
      </c>
    </row>
    <row r="556" spans="1:25" x14ac:dyDescent="0.2">
      <c r="A556" s="136" t="s">
        <v>1127</v>
      </c>
      <c r="B556" s="137" t="s">
        <v>1128</v>
      </c>
      <c r="C556" s="138">
        <v>503.26</v>
      </c>
      <c r="D556" s="138">
        <v>9.56</v>
      </c>
      <c r="E556" s="138">
        <v>9.56</v>
      </c>
      <c r="F556" s="138">
        <v>0</v>
      </c>
      <c r="G556" s="139">
        <v>2.2200000000000002</v>
      </c>
      <c r="Y556" s="32">
        <f t="shared" si="8"/>
        <v>0</v>
      </c>
    </row>
    <row r="557" spans="1:25" x14ac:dyDescent="0.2">
      <c r="A557" s="136" t="s">
        <v>1129</v>
      </c>
      <c r="B557" s="137" t="s">
        <v>1130</v>
      </c>
      <c r="C557" s="138">
        <v>3504.16</v>
      </c>
      <c r="D557" s="138">
        <v>66.58</v>
      </c>
      <c r="E557" s="138">
        <v>18.34</v>
      </c>
      <c r="F557" s="138">
        <v>48.24</v>
      </c>
      <c r="G557" s="139">
        <v>0</v>
      </c>
      <c r="Y557" s="32">
        <f t="shared" si="8"/>
        <v>48.24</v>
      </c>
    </row>
    <row r="558" spans="1:25" x14ac:dyDescent="0.2">
      <c r="A558" s="136" t="s">
        <v>1131</v>
      </c>
      <c r="B558" s="137" t="s">
        <v>1132</v>
      </c>
      <c r="C558" s="138">
        <v>4490.3900000000003</v>
      </c>
      <c r="D558" s="138">
        <v>85.32</v>
      </c>
      <c r="E558" s="138">
        <v>0</v>
      </c>
      <c r="F558" s="138">
        <v>85.32</v>
      </c>
      <c r="G558" s="139">
        <v>0</v>
      </c>
      <c r="Y558" s="32">
        <f t="shared" si="8"/>
        <v>85.32</v>
      </c>
    </row>
    <row r="559" spans="1:25" x14ac:dyDescent="0.2">
      <c r="A559" s="136" t="s">
        <v>1133</v>
      </c>
      <c r="B559" s="137" t="s">
        <v>1134</v>
      </c>
      <c r="C559" s="138">
        <v>1672.93</v>
      </c>
      <c r="D559" s="138">
        <v>31.79</v>
      </c>
      <c r="E559" s="138">
        <v>0</v>
      </c>
      <c r="F559" s="138">
        <v>31.79</v>
      </c>
      <c r="G559" s="139">
        <v>0</v>
      </c>
      <c r="Y559" s="32">
        <f t="shared" si="8"/>
        <v>31.79</v>
      </c>
    </row>
    <row r="560" spans="1:25" x14ac:dyDescent="0.2">
      <c r="A560" s="136" t="s">
        <v>1135</v>
      </c>
      <c r="B560" s="137" t="s">
        <v>1136</v>
      </c>
      <c r="C560" s="138">
        <v>28738.18</v>
      </c>
      <c r="D560" s="138">
        <v>546.03</v>
      </c>
      <c r="E560" s="138">
        <v>0</v>
      </c>
      <c r="F560" s="138">
        <v>546.03</v>
      </c>
      <c r="G560" s="139">
        <v>0</v>
      </c>
      <c r="Y560" s="32">
        <f t="shared" si="8"/>
        <v>546.03</v>
      </c>
    </row>
    <row r="561" spans="1:25" x14ac:dyDescent="0.2">
      <c r="A561" s="136" t="s">
        <v>1137</v>
      </c>
      <c r="B561" s="137" t="s">
        <v>1138</v>
      </c>
      <c r="C561" s="138">
        <v>4195.47</v>
      </c>
      <c r="D561" s="138">
        <v>79.72</v>
      </c>
      <c r="E561" s="138">
        <v>0</v>
      </c>
      <c r="F561" s="138">
        <v>79.72</v>
      </c>
      <c r="G561" s="139">
        <v>0</v>
      </c>
      <c r="Y561" s="32">
        <f t="shared" si="8"/>
        <v>79.72</v>
      </c>
    </row>
    <row r="562" spans="1:25" x14ac:dyDescent="0.2">
      <c r="A562" s="136" t="s">
        <v>1139</v>
      </c>
      <c r="B562" s="137" t="s">
        <v>1140</v>
      </c>
      <c r="C562" s="138">
        <v>114738.09</v>
      </c>
      <c r="D562" s="138">
        <v>2180.0300000000002</v>
      </c>
      <c r="E562" s="138">
        <v>0</v>
      </c>
      <c r="F562" s="138">
        <v>2180.0300000000002</v>
      </c>
      <c r="G562" s="139">
        <v>0</v>
      </c>
      <c r="Y562" s="32">
        <f t="shared" si="8"/>
        <v>2180.0300000000002</v>
      </c>
    </row>
    <row r="563" spans="1:25" x14ac:dyDescent="0.2">
      <c r="A563" s="136" t="s">
        <v>1141</v>
      </c>
      <c r="B563" s="137" t="s">
        <v>1142</v>
      </c>
      <c r="C563" s="138">
        <v>166599.01</v>
      </c>
      <c r="D563" s="138">
        <v>3165.38</v>
      </c>
      <c r="E563" s="138">
        <v>0</v>
      </c>
      <c r="F563" s="138">
        <v>3165.38</v>
      </c>
      <c r="G563" s="139">
        <v>0</v>
      </c>
      <c r="Y563" s="32">
        <f t="shared" si="8"/>
        <v>3165.38</v>
      </c>
    </row>
    <row r="564" spans="1:25" x14ac:dyDescent="0.2">
      <c r="A564" s="136" t="s">
        <v>1143</v>
      </c>
      <c r="B564" s="137" t="s">
        <v>1144</v>
      </c>
      <c r="C564" s="138">
        <v>10110.67</v>
      </c>
      <c r="D564" s="138">
        <v>192.1</v>
      </c>
      <c r="E564" s="138">
        <v>73.959999999999994</v>
      </c>
      <c r="F564" s="138">
        <v>118.14</v>
      </c>
      <c r="G564" s="139">
        <v>0</v>
      </c>
      <c r="Y564" s="32">
        <f t="shared" si="8"/>
        <v>118.14</v>
      </c>
    </row>
    <row r="565" spans="1:25" x14ac:dyDescent="0.2">
      <c r="A565" s="136" t="s">
        <v>1145</v>
      </c>
      <c r="B565" s="137" t="s">
        <v>1146</v>
      </c>
      <c r="C565" s="138">
        <v>1589.4</v>
      </c>
      <c r="D565" s="138">
        <v>30.2</v>
      </c>
      <c r="E565" s="138">
        <v>0</v>
      </c>
      <c r="F565" s="138">
        <v>30.2</v>
      </c>
      <c r="G565" s="139">
        <v>0</v>
      </c>
      <c r="Y565" s="32">
        <f t="shared" si="8"/>
        <v>30.2</v>
      </c>
    </row>
    <row r="566" spans="1:25" x14ac:dyDescent="0.2">
      <c r="A566" s="136" t="s">
        <v>1147</v>
      </c>
      <c r="B566" s="137" t="s">
        <v>1148</v>
      </c>
      <c r="C566" s="138">
        <v>643.02</v>
      </c>
      <c r="D566" s="138">
        <v>12.22</v>
      </c>
      <c r="E566" s="138">
        <v>0</v>
      </c>
      <c r="F566" s="138">
        <v>12.22</v>
      </c>
      <c r="G566" s="139">
        <v>0</v>
      </c>
      <c r="Y566" s="32">
        <f t="shared" si="8"/>
        <v>12.22</v>
      </c>
    </row>
    <row r="567" spans="1:25" x14ac:dyDescent="0.2">
      <c r="A567" s="136" t="s">
        <v>1149</v>
      </c>
      <c r="B567" s="137" t="s">
        <v>1150</v>
      </c>
      <c r="C567" s="138">
        <v>11200.13</v>
      </c>
      <c r="D567" s="138">
        <v>212.8</v>
      </c>
      <c r="E567" s="138">
        <v>0</v>
      </c>
      <c r="F567" s="138">
        <v>212.8</v>
      </c>
      <c r="G567" s="139">
        <v>0</v>
      </c>
      <c r="Y567" s="32">
        <f t="shared" si="8"/>
        <v>212.8</v>
      </c>
    </row>
    <row r="568" spans="1:25" x14ac:dyDescent="0.2">
      <c r="A568" s="136" t="s">
        <v>1151</v>
      </c>
      <c r="B568" s="137" t="s">
        <v>1152</v>
      </c>
      <c r="C568" s="138">
        <v>434.05</v>
      </c>
      <c r="D568" s="138">
        <v>8.25</v>
      </c>
      <c r="E568" s="138">
        <v>2.96</v>
      </c>
      <c r="F568" s="138">
        <v>5.29</v>
      </c>
      <c r="G568" s="139">
        <v>0</v>
      </c>
      <c r="Y568" s="32">
        <f t="shared" si="8"/>
        <v>5.29</v>
      </c>
    </row>
    <row r="569" spans="1:25" x14ac:dyDescent="0.2">
      <c r="A569" s="136" t="s">
        <v>1153</v>
      </c>
      <c r="B569" s="137" t="s">
        <v>1154</v>
      </c>
      <c r="C569" s="138">
        <v>8994.6299999999992</v>
      </c>
      <c r="D569" s="138">
        <v>170.9</v>
      </c>
      <c r="E569" s="138">
        <v>0</v>
      </c>
      <c r="F569" s="138">
        <v>170.9</v>
      </c>
      <c r="G569" s="139">
        <v>0</v>
      </c>
      <c r="Y569" s="32">
        <f t="shared" si="8"/>
        <v>170.9</v>
      </c>
    </row>
    <row r="570" spans="1:25" x14ac:dyDescent="0.2">
      <c r="A570" s="136" t="s">
        <v>1155</v>
      </c>
      <c r="B570" s="137" t="s">
        <v>1156</v>
      </c>
      <c r="C570" s="138">
        <v>2360.6799999999998</v>
      </c>
      <c r="D570" s="138">
        <v>44.85</v>
      </c>
      <c r="E570" s="138">
        <v>0</v>
      </c>
      <c r="F570" s="138">
        <v>44.85</v>
      </c>
      <c r="G570" s="139">
        <v>0</v>
      </c>
      <c r="Y570" s="32">
        <f t="shared" si="8"/>
        <v>44.85</v>
      </c>
    </row>
    <row r="571" spans="1:25" x14ac:dyDescent="0.2">
      <c r="A571" s="136" t="s">
        <v>1157</v>
      </c>
      <c r="B571" s="137" t="s">
        <v>1158</v>
      </c>
      <c r="C571" s="138">
        <v>427.88</v>
      </c>
      <c r="D571" s="138">
        <v>8.1300000000000008</v>
      </c>
      <c r="E571" s="138">
        <v>5.49</v>
      </c>
      <c r="F571" s="138">
        <v>2.64</v>
      </c>
      <c r="G571" s="139">
        <v>0</v>
      </c>
      <c r="Y571" s="32">
        <f t="shared" si="8"/>
        <v>2.64</v>
      </c>
    </row>
    <row r="572" spans="1:25" x14ac:dyDescent="0.2">
      <c r="A572" s="136" t="s">
        <v>1159</v>
      </c>
      <c r="B572" s="137" t="s">
        <v>1160</v>
      </c>
      <c r="C572" s="138">
        <v>1480.24</v>
      </c>
      <c r="D572" s="138">
        <v>28.13</v>
      </c>
      <c r="E572" s="138">
        <v>0</v>
      </c>
      <c r="F572" s="138">
        <v>28.13</v>
      </c>
      <c r="G572" s="139">
        <v>0</v>
      </c>
      <c r="Y572" s="32">
        <f t="shared" si="8"/>
        <v>28.13</v>
      </c>
    </row>
    <row r="573" spans="1:25" x14ac:dyDescent="0.2">
      <c r="A573" s="136" t="s">
        <v>1161</v>
      </c>
      <c r="B573" s="137" t="s">
        <v>1162</v>
      </c>
      <c r="C573" s="138">
        <v>1477.07</v>
      </c>
      <c r="D573" s="138">
        <v>28.07</v>
      </c>
      <c r="E573" s="138">
        <v>0</v>
      </c>
      <c r="F573" s="138">
        <v>28.07</v>
      </c>
      <c r="G573" s="139">
        <v>0</v>
      </c>
      <c r="Y573" s="32">
        <f t="shared" si="8"/>
        <v>28.07</v>
      </c>
    </row>
    <row r="574" spans="1:25" x14ac:dyDescent="0.2">
      <c r="A574" s="136" t="s">
        <v>1163</v>
      </c>
      <c r="B574" s="137" t="s">
        <v>1164</v>
      </c>
      <c r="C574" s="138">
        <v>5729.18</v>
      </c>
      <c r="D574" s="138">
        <v>108.86</v>
      </c>
      <c r="E574" s="138">
        <v>0</v>
      </c>
      <c r="F574" s="138">
        <v>108.86</v>
      </c>
      <c r="G574" s="139">
        <v>0</v>
      </c>
      <c r="Y574" s="32">
        <f t="shared" si="8"/>
        <v>108.86</v>
      </c>
    </row>
    <row r="575" spans="1:25" x14ac:dyDescent="0.2">
      <c r="A575" s="136" t="s">
        <v>1165</v>
      </c>
      <c r="B575" s="137" t="s">
        <v>1166</v>
      </c>
      <c r="C575" s="138">
        <v>4741.95</v>
      </c>
      <c r="D575" s="138">
        <v>90.1</v>
      </c>
      <c r="E575" s="138">
        <v>0</v>
      </c>
      <c r="F575" s="138">
        <v>90.1</v>
      </c>
      <c r="G575" s="139">
        <v>0</v>
      </c>
      <c r="Y575" s="32">
        <f t="shared" si="8"/>
        <v>90.1</v>
      </c>
    </row>
    <row r="576" spans="1:25" x14ac:dyDescent="0.2">
      <c r="A576" s="136" t="s">
        <v>1167</v>
      </c>
      <c r="B576" s="137" t="s">
        <v>1168</v>
      </c>
      <c r="C576" s="138">
        <v>5370.56</v>
      </c>
      <c r="D576" s="138">
        <v>102.04</v>
      </c>
      <c r="E576" s="138">
        <v>0</v>
      </c>
      <c r="F576" s="138">
        <v>102.04</v>
      </c>
      <c r="G576" s="139">
        <v>0</v>
      </c>
      <c r="Y576" s="32">
        <f t="shared" si="8"/>
        <v>102.04</v>
      </c>
    </row>
    <row r="577" spans="1:25" x14ac:dyDescent="0.2">
      <c r="A577" s="136" t="s">
        <v>1169</v>
      </c>
      <c r="B577" s="137" t="s">
        <v>1170</v>
      </c>
      <c r="C577" s="138">
        <v>1819.16</v>
      </c>
      <c r="D577" s="138">
        <v>34.57</v>
      </c>
      <c r="E577" s="138">
        <v>34.57</v>
      </c>
      <c r="F577" s="138">
        <v>0</v>
      </c>
      <c r="G577" s="139">
        <v>1.1299999999999999</v>
      </c>
      <c r="Y577" s="32">
        <f t="shared" si="8"/>
        <v>0</v>
      </c>
    </row>
    <row r="578" spans="1:25" x14ac:dyDescent="0.2">
      <c r="A578" s="136" t="s">
        <v>1171</v>
      </c>
      <c r="B578" s="137" t="s">
        <v>1172</v>
      </c>
      <c r="C578" s="138">
        <v>2467.79</v>
      </c>
      <c r="D578" s="138">
        <v>46.89</v>
      </c>
      <c r="E578" s="138">
        <v>0</v>
      </c>
      <c r="F578" s="138">
        <v>46.89</v>
      </c>
      <c r="G578" s="139">
        <v>0</v>
      </c>
      <c r="Y578" s="32">
        <f t="shared" si="8"/>
        <v>46.89</v>
      </c>
    </row>
    <row r="579" spans="1:25" x14ac:dyDescent="0.2">
      <c r="A579" s="136" t="s">
        <v>1173</v>
      </c>
      <c r="B579" s="137" t="s">
        <v>1174</v>
      </c>
      <c r="C579" s="138">
        <v>1689.45</v>
      </c>
      <c r="D579" s="138">
        <v>32.1</v>
      </c>
      <c r="E579" s="138">
        <v>0</v>
      </c>
      <c r="F579" s="138">
        <v>32.1</v>
      </c>
      <c r="G579" s="139">
        <v>0</v>
      </c>
      <c r="Y579" s="32">
        <f t="shared" si="8"/>
        <v>32.1</v>
      </c>
    </row>
    <row r="580" spans="1:25" x14ac:dyDescent="0.2">
      <c r="A580" s="136" t="s">
        <v>1175</v>
      </c>
      <c r="B580" s="137" t="s">
        <v>1176</v>
      </c>
      <c r="C580" s="138">
        <v>2349.92</v>
      </c>
      <c r="D580" s="138">
        <v>44.65</v>
      </c>
      <c r="E580" s="138">
        <v>0</v>
      </c>
      <c r="F580" s="138">
        <v>44.65</v>
      </c>
      <c r="G580" s="139">
        <v>0</v>
      </c>
      <c r="Y580" s="32">
        <f t="shared" si="8"/>
        <v>44.65</v>
      </c>
    </row>
    <row r="581" spans="1:25" x14ac:dyDescent="0.2">
      <c r="A581" s="136" t="s">
        <v>1177</v>
      </c>
      <c r="B581" s="137" t="s">
        <v>1178</v>
      </c>
      <c r="C581" s="138">
        <v>21547.86</v>
      </c>
      <c r="D581" s="138">
        <v>409.41</v>
      </c>
      <c r="E581" s="138">
        <v>0</v>
      </c>
      <c r="F581" s="138">
        <v>409.41</v>
      </c>
      <c r="G581" s="139">
        <v>0</v>
      </c>
      <c r="Y581" s="32">
        <f t="shared" si="8"/>
        <v>409.41</v>
      </c>
    </row>
    <row r="582" spans="1:25" x14ac:dyDescent="0.2">
      <c r="A582" s="136" t="s">
        <v>1179</v>
      </c>
      <c r="B582" s="137" t="s">
        <v>1180</v>
      </c>
      <c r="C582" s="138">
        <v>18279.82</v>
      </c>
      <c r="D582" s="138">
        <v>347.32</v>
      </c>
      <c r="E582" s="138">
        <v>0</v>
      </c>
      <c r="F582" s="138">
        <v>347.32</v>
      </c>
      <c r="G582" s="139">
        <v>0</v>
      </c>
      <c r="Y582" s="32">
        <f t="shared" si="8"/>
        <v>347.32</v>
      </c>
    </row>
    <row r="583" spans="1:25" x14ac:dyDescent="0.2">
      <c r="A583" s="136" t="s">
        <v>1181</v>
      </c>
      <c r="B583" s="137" t="s">
        <v>1182</v>
      </c>
      <c r="C583" s="138">
        <v>133.37</v>
      </c>
      <c r="D583" s="138">
        <v>2.54</v>
      </c>
      <c r="E583" s="138">
        <v>2.54</v>
      </c>
      <c r="F583" s="138">
        <v>0</v>
      </c>
      <c r="G583" s="139">
        <v>4.09</v>
      </c>
      <c r="Y583" s="32">
        <f t="shared" si="8"/>
        <v>0</v>
      </c>
    </row>
    <row r="584" spans="1:25" x14ac:dyDescent="0.2">
      <c r="A584" s="136" t="s">
        <v>1183</v>
      </c>
      <c r="B584" s="137" t="s">
        <v>1184</v>
      </c>
      <c r="C584" s="138">
        <v>1186.24</v>
      </c>
      <c r="D584" s="138">
        <v>22.54</v>
      </c>
      <c r="E584" s="138">
        <v>0</v>
      </c>
      <c r="F584" s="138">
        <v>22.54</v>
      </c>
      <c r="G584" s="139">
        <v>0</v>
      </c>
      <c r="Y584" s="32">
        <f t="shared" si="8"/>
        <v>22.54</v>
      </c>
    </row>
    <row r="585" spans="1:25" x14ac:dyDescent="0.2">
      <c r="A585" s="136" t="s">
        <v>1185</v>
      </c>
      <c r="B585" s="137" t="s">
        <v>1186</v>
      </c>
      <c r="C585" s="138">
        <v>891.85</v>
      </c>
      <c r="D585" s="138">
        <v>16.95</v>
      </c>
      <c r="E585" s="138">
        <v>0</v>
      </c>
      <c r="F585" s="138">
        <v>16.95</v>
      </c>
      <c r="G585" s="139">
        <v>0</v>
      </c>
      <c r="Y585" s="32">
        <f t="shared" si="8"/>
        <v>16.95</v>
      </c>
    </row>
    <row r="586" spans="1:25" x14ac:dyDescent="0.2">
      <c r="A586" s="136" t="s">
        <v>1187</v>
      </c>
      <c r="B586" s="137" t="s">
        <v>1188</v>
      </c>
      <c r="C586" s="138">
        <v>5177.29</v>
      </c>
      <c r="D586" s="138">
        <v>98.37</v>
      </c>
      <c r="E586" s="138">
        <v>0</v>
      </c>
      <c r="F586" s="138">
        <v>98.37</v>
      </c>
      <c r="G586" s="139">
        <v>0</v>
      </c>
      <c r="Y586" s="32">
        <f t="shared" si="8"/>
        <v>98.37</v>
      </c>
    </row>
    <row r="587" spans="1:25" x14ac:dyDescent="0.2">
      <c r="A587" s="136" t="s">
        <v>1189</v>
      </c>
      <c r="B587" s="137" t="s">
        <v>1190</v>
      </c>
      <c r="C587" s="138">
        <v>8467.9599999999991</v>
      </c>
      <c r="D587" s="138">
        <v>160.88999999999999</v>
      </c>
      <c r="E587" s="138">
        <v>0</v>
      </c>
      <c r="F587" s="138">
        <v>160.88999999999999</v>
      </c>
      <c r="G587" s="139">
        <v>0</v>
      </c>
      <c r="Y587" s="32">
        <f t="shared" si="8"/>
        <v>160.88999999999999</v>
      </c>
    </row>
    <row r="588" spans="1:25" x14ac:dyDescent="0.2">
      <c r="A588" s="136" t="s">
        <v>1191</v>
      </c>
      <c r="B588" s="137" t="s">
        <v>1192</v>
      </c>
      <c r="C588" s="138">
        <v>16891.830000000002</v>
      </c>
      <c r="D588" s="138">
        <v>320.95</v>
      </c>
      <c r="E588" s="138">
        <v>0</v>
      </c>
      <c r="F588" s="138">
        <v>320.95</v>
      </c>
      <c r="G588" s="139">
        <v>0</v>
      </c>
      <c r="Y588" s="32">
        <f t="shared" si="8"/>
        <v>320.95</v>
      </c>
    </row>
    <row r="589" spans="1:25" x14ac:dyDescent="0.2">
      <c r="A589" s="136" t="s">
        <v>1193</v>
      </c>
      <c r="B589" s="137" t="s">
        <v>1194</v>
      </c>
      <c r="C589" s="138">
        <v>4210.75</v>
      </c>
      <c r="D589" s="138">
        <v>80.010000000000005</v>
      </c>
      <c r="E589" s="138">
        <v>0</v>
      </c>
      <c r="F589" s="138">
        <v>80.010000000000005</v>
      </c>
      <c r="G589" s="139">
        <v>0</v>
      </c>
      <c r="Y589" s="32">
        <f t="shared" si="8"/>
        <v>80.010000000000005</v>
      </c>
    </row>
    <row r="590" spans="1:25" x14ac:dyDescent="0.2">
      <c r="A590" s="136" t="s">
        <v>1195</v>
      </c>
      <c r="B590" s="137" t="s">
        <v>1196</v>
      </c>
      <c r="C590" s="138">
        <v>14171.93</v>
      </c>
      <c r="D590" s="138">
        <v>269.27</v>
      </c>
      <c r="E590" s="138">
        <v>0</v>
      </c>
      <c r="F590" s="138">
        <v>269.27</v>
      </c>
      <c r="G590" s="139">
        <v>0</v>
      </c>
      <c r="Y590" s="32">
        <f t="shared" si="8"/>
        <v>269.27</v>
      </c>
    </row>
    <row r="591" spans="1:25" x14ac:dyDescent="0.2">
      <c r="A591" s="136" t="s">
        <v>1197</v>
      </c>
      <c r="B591" s="137" t="s">
        <v>1198</v>
      </c>
      <c r="C591" s="138">
        <v>7039.9</v>
      </c>
      <c r="D591" s="138">
        <v>133.76</v>
      </c>
      <c r="E591" s="138">
        <v>0</v>
      </c>
      <c r="F591" s="138">
        <v>133.76</v>
      </c>
      <c r="G591" s="139">
        <v>0</v>
      </c>
      <c r="Y591" s="32">
        <f t="shared" ref="Y591:Y654" si="9">F591+M591+R591+W591</f>
        <v>133.76</v>
      </c>
    </row>
    <row r="592" spans="1:25" x14ac:dyDescent="0.2">
      <c r="A592" s="136" t="s">
        <v>1199</v>
      </c>
      <c r="B592" s="137" t="s">
        <v>1200</v>
      </c>
      <c r="C592" s="138">
        <v>32969.089999999997</v>
      </c>
      <c r="D592" s="138">
        <v>626.41</v>
      </c>
      <c r="E592" s="138">
        <v>0</v>
      </c>
      <c r="F592" s="138">
        <v>626.41</v>
      </c>
      <c r="G592" s="139">
        <v>0</v>
      </c>
      <c r="Y592" s="32">
        <f t="shared" si="9"/>
        <v>626.41</v>
      </c>
    </row>
    <row r="593" spans="1:25" x14ac:dyDescent="0.2">
      <c r="A593" s="136" t="s">
        <v>1201</v>
      </c>
      <c r="B593" s="137" t="s">
        <v>1202</v>
      </c>
      <c r="C593" s="138">
        <v>119637.34</v>
      </c>
      <c r="D593" s="138">
        <v>2273.11</v>
      </c>
      <c r="E593" s="138">
        <v>0</v>
      </c>
      <c r="F593" s="138">
        <v>2273.11</v>
      </c>
      <c r="G593" s="139">
        <v>0</v>
      </c>
      <c r="Y593" s="32">
        <f t="shared" si="9"/>
        <v>2273.11</v>
      </c>
    </row>
    <row r="594" spans="1:25" x14ac:dyDescent="0.2">
      <c r="A594" s="136" t="s">
        <v>1203</v>
      </c>
      <c r="B594" s="137" t="s">
        <v>1204</v>
      </c>
      <c r="C594" s="138">
        <v>32346.67</v>
      </c>
      <c r="D594" s="138">
        <v>614.59</v>
      </c>
      <c r="E594" s="138">
        <v>0</v>
      </c>
      <c r="F594" s="138">
        <v>614.59</v>
      </c>
      <c r="G594" s="139">
        <v>0</v>
      </c>
      <c r="Y594" s="32">
        <f t="shared" si="9"/>
        <v>614.59</v>
      </c>
    </row>
    <row r="595" spans="1:25" x14ac:dyDescent="0.2">
      <c r="A595" s="136" t="s">
        <v>1205</v>
      </c>
      <c r="B595" s="137" t="s">
        <v>1206</v>
      </c>
      <c r="C595" s="138">
        <v>24136.84</v>
      </c>
      <c r="D595" s="138">
        <v>458.6</v>
      </c>
      <c r="E595" s="138">
        <v>0</v>
      </c>
      <c r="F595" s="138">
        <v>458.6</v>
      </c>
      <c r="G595" s="139">
        <v>0</v>
      </c>
      <c r="Y595" s="32">
        <f t="shared" si="9"/>
        <v>458.6</v>
      </c>
    </row>
    <row r="596" spans="1:25" x14ac:dyDescent="0.2">
      <c r="A596" s="136" t="s">
        <v>1207</v>
      </c>
      <c r="B596" s="137" t="s">
        <v>1208</v>
      </c>
      <c r="C596" s="138">
        <v>37755.120000000003</v>
      </c>
      <c r="D596" s="138">
        <v>717.35</v>
      </c>
      <c r="E596" s="138">
        <v>0</v>
      </c>
      <c r="F596" s="138">
        <v>717.35</v>
      </c>
      <c r="G596" s="139">
        <v>0</v>
      </c>
      <c r="Y596" s="32">
        <f t="shared" si="9"/>
        <v>717.35</v>
      </c>
    </row>
    <row r="597" spans="1:25" x14ac:dyDescent="0.2">
      <c r="A597" s="136" t="s">
        <v>1209</v>
      </c>
      <c r="B597" s="137" t="s">
        <v>1210</v>
      </c>
      <c r="C597" s="138">
        <v>73581.94</v>
      </c>
      <c r="D597" s="138">
        <v>1398.06</v>
      </c>
      <c r="E597" s="138">
        <v>0</v>
      </c>
      <c r="F597" s="138">
        <v>1398.06</v>
      </c>
      <c r="G597" s="139">
        <v>0</v>
      </c>
      <c r="Y597" s="32">
        <f t="shared" si="9"/>
        <v>1398.06</v>
      </c>
    </row>
    <row r="598" spans="1:25" x14ac:dyDescent="0.2">
      <c r="A598" s="136" t="s">
        <v>1211</v>
      </c>
      <c r="B598" s="137" t="s">
        <v>1212</v>
      </c>
      <c r="C598" s="138">
        <v>27646.29</v>
      </c>
      <c r="D598" s="138">
        <v>525.28</v>
      </c>
      <c r="E598" s="138">
        <v>0</v>
      </c>
      <c r="F598" s="138">
        <v>525.28</v>
      </c>
      <c r="G598" s="139">
        <v>0</v>
      </c>
      <c r="Y598" s="32">
        <f t="shared" si="9"/>
        <v>525.28</v>
      </c>
    </row>
    <row r="599" spans="1:25" x14ac:dyDescent="0.2">
      <c r="A599" s="136" t="s">
        <v>1213</v>
      </c>
      <c r="B599" s="137" t="s">
        <v>1214</v>
      </c>
      <c r="C599" s="138">
        <v>19487.169999999998</v>
      </c>
      <c r="D599" s="138">
        <v>370.26</v>
      </c>
      <c r="E599" s="138">
        <v>0</v>
      </c>
      <c r="F599" s="138">
        <v>370.26</v>
      </c>
      <c r="G599" s="139">
        <v>0</v>
      </c>
      <c r="Y599" s="32">
        <f t="shared" si="9"/>
        <v>370.26</v>
      </c>
    </row>
    <row r="600" spans="1:25" x14ac:dyDescent="0.2">
      <c r="A600" s="136" t="s">
        <v>1215</v>
      </c>
      <c r="B600" s="137" t="s">
        <v>1216</v>
      </c>
      <c r="C600" s="138">
        <v>11648.98</v>
      </c>
      <c r="D600" s="138">
        <v>221.33</v>
      </c>
      <c r="E600" s="138">
        <v>0</v>
      </c>
      <c r="F600" s="138">
        <v>221.33</v>
      </c>
      <c r="G600" s="139">
        <v>0</v>
      </c>
      <c r="Y600" s="32">
        <f t="shared" si="9"/>
        <v>221.33</v>
      </c>
    </row>
    <row r="601" spans="1:25" x14ac:dyDescent="0.2">
      <c r="A601" s="136" t="s">
        <v>1217</v>
      </c>
      <c r="B601" s="137" t="s">
        <v>1218</v>
      </c>
      <c r="C601" s="138">
        <v>31207.05</v>
      </c>
      <c r="D601" s="138">
        <v>592.94000000000005</v>
      </c>
      <c r="E601" s="138">
        <v>0</v>
      </c>
      <c r="F601" s="138">
        <v>592.94000000000005</v>
      </c>
      <c r="G601" s="139">
        <v>0</v>
      </c>
      <c r="Y601" s="32">
        <f t="shared" si="9"/>
        <v>592.94000000000005</v>
      </c>
    </row>
    <row r="602" spans="1:25" x14ac:dyDescent="0.2">
      <c r="A602" s="136" t="s">
        <v>1219</v>
      </c>
      <c r="B602" s="137" t="s">
        <v>1220</v>
      </c>
      <c r="C602" s="138">
        <v>828927.76</v>
      </c>
      <c r="D602" s="138">
        <v>15749.63</v>
      </c>
      <c r="E602" s="138">
        <v>0</v>
      </c>
      <c r="F602" s="138">
        <v>15749.63</v>
      </c>
      <c r="G602" s="139">
        <v>0</v>
      </c>
      <c r="Y602" s="32">
        <f t="shared" si="9"/>
        <v>15749.63</v>
      </c>
    </row>
    <row r="603" spans="1:25" x14ac:dyDescent="0.2">
      <c r="A603" s="136" t="s">
        <v>1221</v>
      </c>
      <c r="B603" s="137" t="s">
        <v>1222</v>
      </c>
      <c r="C603" s="138">
        <v>98201.45</v>
      </c>
      <c r="D603" s="138">
        <v>1865.83</v>
      </c>
      <c r="E603" s="138">
        <v>0</v>
      </c>
      <c r="F603" s="138">
        <v>1865.83</v>
      </c>
      <c r="G603" s="139">
        <v>0</v>
      </c>
      <c r="Y603" s="32">
        <f t="shared" si="9"/>
        <v>1865.83</v>
      </c>
    </row>
    <row r="604" spans="1:25" x14ac:dyDescent="0.2">
      <c r="A604" s="136" t="s">
        <v>1223</v>
      </c>
      <c r="B604" s="137" t="s">
        <v>1224</v>
      </c>
      <c r="C604" s="138">
        <v>8009.05</v>
      </c>
      <c r="D604" s="138">
        <v>152.16999999999999</v>
      </c>
      <c r="E604" s="138">
        <v>0</v>
      </c>
      <c r="F604" s="138">
        <v>152.16999999999999</v>
      </c>
      <c r="G604" s="139">
        <v>0</v>
      </c>
      <c r="Y604" s="32">
        <f t="shared" si="9"/>
        <v>152.16999999999999</v>
      </c>
    </row>
    <row r="605" spans="1:25" x14ac:dyDescent="0.2">
      <c r="A605" s="136" t="s">
        <v>1225</v>
      </c>
      <c r="B605" s="137" t="s">
        <v>1226</v>
      </c>
      <c r="C605" s="138">
        <v>177700.17</v>
      </c>
      <c r="D605" s="138">
        <v>3376.3</v>
      </c>
      <c r="E605" s="138">
        <v>0</v>
      </c>
      <c r="F605" s="138">
        <v>3376.3</v>
      </c>
      <c r="G605" s="139">
        <v>0</v>
      </c>
      <c r="Y605" s="32">
        <f t="shared" si="9"/>
        <v>3376.3</v>
      </c>
    </row>
    <row r="606" spans="1:25" x14ac:dyDescent="0.2">
      <c r="A606" s="136" t="s">
        <v>1227</v>
      </c>
      <c r="B606" s="137" t="s">
        <v>1228</v>
      </c>
      <c r="C606" s="138">
        <v>5018848.53</v>
      </c>
      <c r="D606" s="138">
        <v>95358.12</v>
      </c>
      <c r="E606" s="138">
        <v>0</v>
      </c>
      <c r="F606" s="138">
        <v>95358.12</v>
      </c>
      <c r="G606" s="139">
        <v>0</v>
      </c>
      <c r="Y606" s="32">
        <f t="shared" si="9"/>
        <v>95358.12</v>
      </c>
    </row>
    <row r="607" spans="1:25" x14ac:dyDescent="0.2">
      <c r="A607" s="136" t="s">
        <v>1229</v>
      </c>
      <c r="B607" s="137" t="s">
        <v>1230</v>
      </c>
      <c r="C607" s="138">
        <v>65026.96</v>
      </c>
      <c r="D607" s="138">
        <v>1235.51</v>
      </c>
      <c r="E607" s="138">
        <v>0</v>
      </c>
      <c r="F607" s="138">
        <v>1235.51</v>
      </c>
      <c r="G607" s="139">
        <v>0</v>
      </c>
      <c r="Y607" s="32">
        <f t="shared" si="9"/>
        <v>1235.51</v>
      </c>
    </row>
    <row r="608" spans="1:25" x14ac:dyDescent="0.2">
      <c r="A608" s="136" t="s">
        <v>1231</v>
      </c>
      <c r="B608" s="137" t="s">
        <v>1232</v>
      </c>
      <c r="C608" s="138">
        <v>15953.21</v>
      </c>
      <c r="D608" s="138">
        <v>303.11</v>
      </c>
      <c r="E608" s="138">
        <v>0</v>
      </c>
      <c r="F608" s="138">
        <v>303.11</v>
      </c>
      <c r="G608" s="139">
        <v>0</v>
      </c>
      <c r="Y608" s="32">
        <f t="shared" si="9"/>
        <v>303.11</v>
      </c>
    </row>
    <row r="609" spans="1:25" x14ac:dyDescent="0.2">
      <c r="A609" s="136" t="s">
        <v>1233</v>
      </c>
      <c r="B609" s="137" t="s">
        <v>1234</v>
      </c>
      <c r="C609" s="138">
        <v>25786.37</v>
      </c>
      <c r="D609" s="138">
        <v>489.94</v>
      </c>
      <c r="E609" s="138">
        <v>0</v>
      </c>
      <c r="F609" s="138">
        <v>489.94</v>
      </c>
      <c r="G609" s="139">
        <v>0</v>
      </c>
      <c r="Y609" s="32">
        <f t="shared" si="9"/>
        <v>489.94</v>
      </c>
    </row>
    <row r="610" spans="1:25" x14ac:dyDescent="0.2">
      <c r="A610" s="136" t="s">
        <v>1235</v>
      </c>
      <c r="B610" s="137" t="s">
        <v>1236</v>
      </c>
      <c r="C610" s="138">
        <v>44467.74</v>
      </c>
      <c r="D610" s="138">
        <v>844.89</v>
      </c>
      <c r="E610" s="138">
        <v>0</v>
      </c>
      <c r="F610" s="138">
        <v>844.89</v>
      </c>
      <c r="G610" s="139">
        <v>0</v>
      </c>
      <c r="Y610" s="32">
        <f t="shared" si="9"/>
        <v>844.89</v>
      </c>
    </row>
    <row r="611" spans="1:25" x14ac:dyDescent="0.2">
      <c r="A611" s="136" t="s">
        <v>1237</v>
      </c>
      <c r="B611" s="137" t="s">
        <v>1238</v>
      </c>
      <c r="C611" s="138">
        <v>19029.71</v>
      </c>
      <c r="D611" s="138">
        <v>361.57</v>
      </c>
      <c r="E611" s="138">
        <v>0</v>
      </c>
      <c r="F611" s="138">
        <v>361.57</v>
      </c>
      <c r="G611" s="139">
        <v>0</v>
      </c>
      <c r="Y611" s="32">
        <f t="shared" si="9"/>
        <v>361.57</v>
      </c>
    </row>
    <row r="612" spans="1:25" x14ac:dyDescent="0.2">
      <c r="A612" s="136" t="s">
        <v>1239</v>
      </c>
      <c r="B612" s="137" t="s">
        <v>1240</v>
      </c>
      <c r="C612" s="138">
        <v>17209.84</v>
      </c>
      <c r="D612" s="138">
        <v>326.99</v>
      </c>
      <c r="E612" s="138">
        <v>0</v>
      </c>
      <c r="F612" s="138">
        <v>326.99</v>
      </c>
      <c r="G612" s="139">
        <v>0</v>
      </c>
      <c r="Y612" s="32">
        <f t="shared" si="9"/>
        <v>326.99</v>
      </c>
    </row>
    <row r="613" spans="1:25" x14ac:dyDescent="0.2">
      <c r="A613" s="136" t="s">
        <v>1241</v>
      </c>
      <c r="B613" s="137" t="s">
        <v>1242</v>
      </c>
      <c r="C613" s="138">
        <v>65055.3</v>
      </c>
      <c r="D613" s="138">
        <v>1236.05</v>
      </c>
      <c r="E613" s="138">
        <v>0</v>
      </c>
      <c r="F613" s="138">
        <v>1236.05</v>
      </c>
      <c r="G613" s="139">
        <v>0</v>
      </c>
      <c r="Y613" s="32">
        <f t="shared" si="9"/>
        <v>1236.05</v>
      </c>
    </row>
    <row r="614" spans="1:25" x14ac:dyDescent="0.2">
      <c r="A614" s="136" t="s">
        <v>1243</v>
      </c>
      <c r="B614" s="137" t="s">
        <v>1244</v>
      </c>
      <c r="C614" s="138">
        <v>119428.18</v>
      </c>
      <c r="D614" s="138">
        <v>2269.14</v>
      </c>
      <c r="E614" s="138">
        <v>0</v>
      </c>
      <c r="F614" s="138">
        <v>2269.14</v>
      </c>
      <c r="G614" s="139">
        <v>0</v>
      </c>
      <c r="Y614" s="32">
        <f t="shared" si="9"/>
        <v>2269.14</v>
      </c>
    </row>
    <row r="615" spans="1:25" x14ac:dyDescent="0.2">
      <c r="A615" s="136" t="s">
        <v>1245</v>
      </c>
      <c r="B615" s="137" t="s">
        <v>1246</v>
      </c>
      <c r="C615" s="138">
        <v>15860.46</v>
      </c>
      <c r="D615" s="138">
        <v>301.35000000000002</v>
      </c>
      <c r="E615" s="138">
        <v>0</v>
      </c>
      <c r="F615" s="138">
        <v>301.35000000000002</v>
      </c>
      <c r="G615" s="139">
        <v>0</v>
      </c>
      <c r="Y615" s="32">
        <f t="shared" si="9"/>
        <v>301.35000000000002</v>
      </c>
    </row>
    <row r="616" spans="1:25" x14ac:dyDescent="0.2">
      <c r="A616" s="136" t="s">
        <v>1247</v>
      </c>
      <c r="B616" s="137" t="s">
        <v>1248</v>
      </c>
      <c r="C616" s="138">
        <v>87712.69</v>
      </c>
      <c r="D616" s="138">
        <v>1666.54</v>
      </c>
      <c r="E616" s="138">
        <v>0</v>
      </c>
      <c r="F616" s="138">
        <v>1666.54</v>
      </c>
      <c r="G616" s="139">
        <v>0</v>
      </c>
      <c r="Y616" s="32">
        <f t="shared" si="9"/>
        <v>1666.54</v>
      </c>
    </row>
    <row r="617" spans="1:25" x14ac:dyDescent="0.2">
      <c r="A617" s="136" t="s">
        <v>1249</v>
      </c>
      <c r="B617" s="137" t="s">
        <v>1250</v>
      </c>
      <c r="C617" s="138">
        <v>33081.360000000001</v>
      </c>
      <c r="D617" s="138">
        <v>628.54999999999995</v>
      </c>
      <c r="E617" s="138">
        <v>0</v>
      </c>
      <c r="F617" s="138">
        <v>628.54999999999995</v>
      </c>
      <c r="G617" s="139">
        <v>0</v>
      </c>
      <c r="Y617" s="32">
        <f t="shared" si="9"/>
        <v>628.54999999999995</v>
      </c>
    </row>
    <row r="618" spans="1:25" x14ac:dyDescent="0.2">
      <c r="A618" s="136" t="s">
        <v>1251</v>
      </c>
      <c r="B618" s="137" t="s">
        <v>1252</v>
      </c>
      <c r="C618" s="138">
        <v>16260.6</v>
      </c>
      <c r="D618" s="138">
        <v>308.95</v>
      </c>
      <c r="E618" s="138">
        <v>0</v>
      </c>
      <c r="F618" s="138">
        <v>308.95</v>
      </c>
      <c r="G618" s="139">
        <v>0</v>
      </c>
      <c r="Y618" s="32">
        <f t="shared" si="9"/>
        <v>308.95</v>
      </c>
    </row>
    <row r="619" spans="1:25" x14ac:dyDescent="0.2">
      <c r="A619" s="136" t="s">
        <v>1253</v>
      </c>
      <c r="B619" s="137" t="s">
        <v>1254</v>
      </c>
      <c r="C619" s="138">
        <v>82931.570000000007</v>
      </c>
      <c r="D619" s="138">
        <v>1575.7</v>
      </c>
      <c r="E619" s="138">
        <v>0</v>
      </c>
      <c r="F619" s="138">
        <v>1575.7</v>
      </c>
      <c r="G619" s="139">
        <v>0</v>
      </c>
      <c r="Y619" s="32">
        <f t="shared" si="9"/>
        <v>1575.7</v>
      </c>
    </row>
    <row r="620" spans="1:25" x14ac:dyDescent="0.2">
      <c r="A620" s="136" t="s">
        <v>1255</v>
      </c>
      <c r="B620" s="137" t="s">
        <v>1256</v>
      </c>
      <c r="C620" s="138">
        <v>37358.089999999997</v>
      </c>
      <c r="D620" s="138">
        <v>709.8</v>
      </c>
      <c r="E620" s="138">
        <v>0</v>
      </c>
      <c r="F620" s="138">
        <v>709.8</v>
      </c>
      <c r="G620" s="139">
        <v>0</v>
      </c>
      <c r="Y620" s="32">
        <f t="shared" si="9"/>
        <v>709.8</v>
      </c>
    </row>
    <row r="621" spans="1:25" x14ac:dyDescent="0.2">
      <c r="A621" s="136" t="s">
        <v>1257</v>
      </c>
      <c r="B621" s="137" t="s">
        <v>1258</v>
      </c>
      <c r="C621" s="138">
        <v>2414.5300000000002</v>
      </c>
      <c r="D621" s="138">
        <v>45.88</v>
      </c>
      <c r="E621" s="138">
        <v>0</v>
      </c>
      <c r="F621" s="138">
        <v>45.88</v>
      </c>
      <c r="G621" s="139">
        <v>0</v>
      </c>
      <c r="Y621" s="32">
        <f t="shared" si="9"/>
        <v>45.88</v>
      </c>
    </row>
    <row r="622" spans="1:25" x14ac:dyDescent="0.2">
      <c r="A622" s="136" t="s">
        <v>1259</v>
      </c>
      <c r="B622" s="137" t="s">
        <v>1260</v>
      </c>
      <c r="C622" s="138">
        <v>22167.26</v>
      </c>
      <c r="D622" s="138">
        <v>421.18</v>
      </c>
      <c r="E622" s="138">
        <v>0</v>
      </c>
      <c r="F622" s="138">
        <v>421.18</v>
      </c>
      <c r="G622" s="139">
        <v>0</v>
      </c>
      <c r="Y622" s="32">
        <f t="shared" si="9"/>
        <v>421.18</v>
      </c>
    </row>
    <row r="623" spans="1:25" x14ac:dyDescent="0.2">
      <c r="A623" s="136" t="s">
        <v>1261</v>
      </c>
      <c r="B623" s="137" t="s">
        <v>1262</v>
      </c>
      <c r="C623" s="138">
        <v>8417.92</v>
      </c>
      <c r="D623" s="138">
        <v>159.94</v>
      </c>
      <c r="E623" s="138">
        <v>0</v>
      </c>
      <c r="F623" s="138">
        <v>159.94</v>
      </c>
      <c r="G623" s="139">
        <v>0</v>
      </c>
      <c r="Y623" s="32">
        <f t="shared" si="9"/>
        <v>159.94</v>
      </c>
    </row>
    <row r="624" spans="1:25" x14ac:dyDescent="0.2">
      <c r="A624" s="136" t="s">
        <v>1263</v>
      </c>
      <c r="B624" s="137" t="s">
        <v>1264</v>
      </c>
      <c r="C624" s="138">
        <v>41239.800000000003</v>
      </c>
      <c r="D624" s="138">
        <v>783.56</v>
      </c>
      <c r="E624" s="138">
        <v>0</v>
      </c>
      <c r="F624" s="138">
        <v>783.56</v>
      </c>
      <c r="G624" s="139">
        <v>0</v>
      </c>
      <c r="Y624" s="32">
        <f t="shared" si="9"/>
        <v>783.56</v>
      </c>
    </row>
    <row r="625" spans="1:25" x14ac:dyDescent="0.2">
      <c r="A625" s="136" t="s">
        <v>1265</v>
      </c>
      <c r="B625" s="137" t="s">
        <v>1266</v>
      </c>
      <c r="C625" s="138">
        <v>8983.2099999999991</v>
      </c>
      <c r="D625" s="138">
        <v>170.68</v>
      </c>
      <c r="E625" s="138">
        <v>0</v>
      </c>
      <c r="F625" s="138">
        <v>170.68</v>
      </c>
      <c r="G625" s="139">
        <v>0</v>
      </c>
      <c r="Y625" s="32">
        <f t="shared" si="9"/>
        <v>170.68</v>
      </c>
    </row>
    <row r="626" spans="1:25" x14ac:dyDescent="0.2">
      <c r="A626" s="136" t="s">
        <v>1267</v>
      </c>
      <c r="B626" s="137" t="s">
        <v>1268</v>
      </c>
      <c r="C626" s="138">
        <v>29937.19</v>
      </c>
      <c r="D626" s="138">
        <v>568.80999999999995</v>
      </c>
      <c r="E626" s="138">
        <v>0</v>
      </c>
      <c r="F626" s="138">
        <v>568.80999999999995</v>
      </c>
      <c r="G626" s="139">
        <v>0</v>
      </c>
      <c r="Y626" s="32">
        <f t="shared" si="9"/>
        <v>568.80999999999995</v>
      </c>
    </row>
    <row r="627" spans="1:25" x14ac:dyDescent="0.2">
      <c r="A627" s="136" t="s">
        <v>1269</v>
      </c>
      <c r="B627" s="137" t="s">
        <v>1270</v>
      </c>
      <c r="C627" s="138">
        <v>178618.62</v>
      </c>
      <c r="D627" s="138">
        <v>3393.76</v>
      </c>
      <c r="E627" s="138">
        <v>0</v>
      </c>
      <c r="F627" s="138">
        <v>3393.76</v>
      </c>
      <c r="G627" s="139">
        <v>0</v>
      </c>
      <c r="Y627" s="32">
        <f t="shared" si="9"/>
        <v>3393.76</v>
      </c>
    </row>
    <row r="628" spans="1:25" x14ac:dyDescent="0.2">
      <c r="A628" s="136" t="s">
        <v>1271</v>
      </c>
      <c r="B628" s="137" t="s">
        <v>1272</v>
      </c>
      <c r="C628" s="138">
        <v>35015.57</v>
      </c>
      <c r="D628" s="138">
        <v>665.3</v>
      </c>
      <c r="E628" s="138">
        <v>0</v>
      </c>
      <c r="F628" s="138">
        <v>665.3</v>
      </c>
      <c r="G628" s="139">
        <v>0</v>
      </c>
      <c r="Y628" s="32">
        <f t="shared" si="9"/>
        <v>665.3</v>
      </c>
    </row>
    <row r="629" spans="1:25" x14ac:dyDescent="0.2">
      <c r="A629" s="136" t="s">
        <v>1273</v>
      </c>
      <c r="B629" s="137" t="s">
        <v>1274</v>
      </c>
      <c r="C629" s="138">
        <v>14900.61</v>
      </c>
      <c r="D629" s="138">
        <v>283.11</v>
      </c>
      <c r="E629" s="138">
        <v>0</v>
      </c>
      <c r="F629" s="138">
        <v>283.11</v>
      </c>
      <c r="G629" s="139">
        <v>0</v>
      </c>
      <c r="Y629" s="32">
        <f t="shared" si="9"/>
        <v>283.11</v>
      </c>
    </row>
    <row r="630" spans="1:25" x14ac:dyDescent="0.2">
      <c r="A630" s="136" t="s">
        <v>1275</v>
      </c>
      <c r="B630" s="137" t="s">
        <v>1276</v>
      </c>
      <c r="C630" s="138">
        <v>25953.14</v>
      </c>
      <c r="D630" s="138">
        <v>493.11</v>
      </c>
      <c r="E630" s="138">
        <v>0</v>
      </c>
      <c r="F630" s="138">
        <v>493.11</v>
      </c>
      <c r="G630" s="139">
        <v>0</v>
      </c>
      <c r="Y630" s="32">
        <f t="shared" si="9"/>
        <v>493.11</v>
      </c>
    </row>
    <row r="631" spans="1:25" x14ac:dyDescent="0.2">
      <c r="A631" s="136" t="s">
        <v>1277</v>
      </c>
      <c r="B631" s="137" t="s">
        <v>1278</v>
      </c>
      <c r="C631" s="138">
        <v>28352.02</v>
      </c>
      <c r="D631" s="138">
        <v>538.69000000000005</v>
      </c>
      <c r="E631" s="138">
        <v>0</v>
      </c>
      <c r="F631" s="138">
        <v>538.69000000000005</v>
      </c>
      <c r="G631" s="139">
        <v>0</v>
      </c>
      <c r="Y631" s="32">
        <f t="shared" si="9"/>
        <v>538.69000000000005</v>
      </c>
    </row>
    <row r="632" spans="1:25" x14ac:dyDescent="0.2">
      <c r="A632" s="136" t="s">
        <v>1279</v>
      </c>
      <c r="B632" s="137" t="s">
        <v>1280</v>
      </c>
      <c r="C632" s="138">
        <v>10051.5</v>
      </c>
      <c r="D632" s="138">
        <v>190.98</v>
      </c>
      <c r="E632" s="138">
        <v>0</v>
      </c>
      <c r="F632" s="138">
        <v>190.98</v>
      </c>
      <c r="G632" s="139">
        <v>0</v>
      </c>
      <c r="Y632" s="32">
        <f t="shared" si="9"/>
        <v>190.98</v>
      </c>
    </row>
    <row r="633" spans="1:25" x14ac:dyDescent="0.2">
      <c r="A633" s="136" t="s">
        <v>1281</v>
      </c>
      <c r="B633" s="137" t="s">
        <v>1282</v>
      </c>
      <c r="C633" s="138">
        <v>14409.3</v>
      </c>
      <c r="D633" s="138">
        <v>273.77999999999997</v>
      </c>
      <c r="E633" s="138">
        <v>0</v>
      </c>
      <c r="F633" s="138">
        <v>273.77999999999997</v>
      </c>
      <c r="G633" s="139">
        <v>0</v>
      </c>
      <c r="Y633" s="32">
        <f t="shared" si="9"/>
        <v>273.77999999999997</v>
      </c>
    </row>
    <row r="634" spans="1:25" x14ac:dyDescent="0.2">
      <c r="A634" s="136" t="s">
        <v>1283</v>
      </c>
      <c r="B634" s="137" t="s">
        <v>1284</v>
      </c>
      <c r="C634" s="138">
        <v>14276.82</v>
      </c>
      <c r="D634" s="138">
        <v>271.26</v>
      </c>
      <c r="E634" s="138">
        <v>0</v>
      </c>
      <c r="F634" s="138">
        <v>271.26</v>
      </c>
      <c r="G634" s="139">
        <v>0</v>
      </c>
      <c r="Y634" s="32">
        <f t="shared" si="9"/>
        <v>271.26</v>
      </c>
    </row>
    <row r="635" spans="1:25" x14ac:dyDescent="0.2">
      <c r="A635" s="136" t="s">
        <v>1285</v>
      </c>
      <c r="B635" s="137" t="s">
        <v>1286</v>
      </c>
      <c r="C635" s="138">
        <v>793035.01</v>
      </c>
      <c r="D635" s="138">
        <v>15067.67</v>
      </c>
      <c r="E635" s="138">
        <v>0</v>
      </c>
      <c r="F635" s="138">
        <v>15067.67</v>
      </c>
      <c r="G635" s="139">
        <v>0</v>
      </c>
      <c r="Y635" s="32">
        <f t="shared" si="9"/>
        <v>15067.67</v>
      </c>
    </row>
    <row r="636" spans="1:25" x14ac:dyDescent="0.2">
      <c r="A636" s="136" t="s">
        <v>1287</v>
      </c>
      <c r="B636" s="137" t="s">
        <v>1288</v>
      </c>
      <c r="C636" s="138">
        <v>15989.42</v>
      </c>
      <c r="D636" s="138">
        <v>303.8</v>
      </c>
      <c r="E636" s="138">
        <v>0</v>
      </c>
      <c r="F636" s="138">
        <v>303.8</v>
      </c>
      <c r="G636" s="139">
        <v>0</v>
      </c>
      <c r="Y636" s="32">
        <f t="shared" si="9"/>
        <v>303.8</v>
      </c>
    </row>
    <row r="637" spans="1:25" x14ac:dyDescent="0.2">
      <c r="A637" s="136" t="s">
        <v>1289</v>
      </c>
      <c r="B637" s="137" t="s">
        <v>1290</v>
      </c>
      <c r="C637" s="138">
        <v>30833.54</v>
      </c>
      <c r="D637" s="138">
        <v>585.84</v>
      </c>
      <c r="E637" s="138">
        <v>0</v>
      </c>
      <c r="F637" s="138">
        <v>585.84</v>
      </c>
      <c r="G637" s="139">
        <v>0</v>
      </c>
      <c r="Y637" s="32">
        <f t="shared" si="9"/>
        <v>585.84</v>
      </c>
    </row>
    <row r="638" spans="1:25" x14ac:dyDescent="0.2">
      <c r="A638" s="136" t="s">
        <v>1291</v>
      </c>
      <c r="B638" s="137" t="s">
        <v>1292</v>
      </c>
      <c r="C638" s="138">
        <v>31143.89</v>
      </c>
      <c r="D638" s="138">
        <v>591.74</v>
      </c>
      <c r="E638" s="138">
        <v>0</v>
      </c>
      <c r="F638" s="138">
        <v>591.74</v>
      </c>
      <c r="G638" s="139">
        <v>0</v>
      </c>
      <c r="Y638" s="32">
        <f t="shared" si="9"/>
        <v>591.74</v>
      </c>
    </row>
    <row r="639" spans="1:25" x14ac:dyDescent="0.2">
      <c r="A639" s="136" t="s">
        <v>1293</v>
      </c>
      <c r="B639" s="137" t="s">
        <v>1294</v>
      </c>
      <c r="C639" s="138">
        <v>32353.66</v>
      </c>
      <c r="D639" s="138">
        <v>614.72</v>
      </c>
      <c r="E639" s="138">
        <v>0</v>
      </c>
      <c r="F639" s="138">
        <v>614.72</v>
      </c>
      <c r="G639" s="139">
        <v>0</v>
      </c>
      <c r="Y639" s="32">
        <f t="shared" si="9"/>
        <v>614.72</v>
      </c>
    </row>
    <row r="640" spans="1:25" x14ac:dyDescent="0.2">
      <c r="A640" s="136" t="s">
        <v>1295</v>
      </c>
      <c r="B640" s="137" t="s">
        <v>1296</v>
      </c>
      <c r="C640" s="138">
        <v>22840.14</v>
      </c>
      <c r="D640" s="138">
        <v>433.96</v>
      </c>
      <c r="E640" s="138">
        <v>0</v>
      </c>
      <c r="F640" s="138">
        <v>433.96</v>
      </c>
      <c r="G640" s="139">
        <v>0</v>
      </c>
      <c r="Y640" s="32">
        <f t="shared" si="9"/>
        <v>433.96</v>
      </c>
    </row>
    <row r="641" spans="1:25" x14ac:dyDescent="0.2">
      <c r="A641" s="136" t="s">
        <v>1297</v>
      </c>
      <c r="B641" s="137" t="s">
        <v>1298</v>
      </c>
      <c r="C641" s="138">
        <v>76942.679999999993</v>
      </c>
      <c r="D641" s="138">
        <v>1461.91</v>
      </c>
      <c r="E641" s="138">
        <v>0</v>
      </c>
      <c r="F641" s="138">
        <v>1461.91</v>
      </c>
      <c r="G641" s="139">
        <v>0</v>
      </c>
      <c r="Y641" s="32">
        <f t="shared" si="9"/>
        <v>1461.91</v>
      </c>
    </row>
    <row r="642" spans="1:25" x14ac:dyDescent="0.2">
      <c r="A642" s="136" t="s">
        <v>1299</v>
      </c>
      <c r="B642" s="137" t="s">
        <v>1300</v>
      </c>
      <c r="C642" s="138">
        <v>52615.49</v>
      </c>
      <c r="D642" s="138">
        <v>999.7</v>
      </c>
      <c r="E642" s="138">
        <v>0</v>
      </c>
      <c r="F642" s="138">
        <v>999.7</v>
      </c>
      <c r="G642" s="139">
        <v>0</v>
      </c>
      <c r="Y642" s="32">
        <f t="shared" si="9"/>
        <v>999.7</v>
      </c>
    </row>
    <row r="643" spans="1:25" x14ac:dyDescent="0.2">
      <c r="A643" s="136" t="s">
        <v>1301</v>
      </c>
      <c r="B643" s="137" t="s">
        <v>1302</v>
      </c>
      <c r="C643" s="138">
        <v>94850.240000000005</v>
      </c>
      <c r="D643" s="138">
        <v>1802.16</v>
      </c>
      <c r="E643" s="138">
        <v>0</v>
      </c>
      <c r="F643" s="138">
        <v>1802.16</v>
      </c>
      <c r="G643" s="139">
        <v>0</v>
      </c>
      <c r="Y643" s="32">
        <f t="shared" si="9"/>
        <v>1802.16</v>
      </c>
    </row>
    <row r="644" spans="1:25" x14ac:dyDescent="0.2">
      <c r="A644" s="136" t="s">
        <v>1303</v>
      </c>
      <c r="B644" s="137" t="s">
        <v>1304</v>
      </c>
      <c r="C644" s="138">
        <v>16198.31</v>
      </c>
      <c r="D644" s="138">
        <v>307.77</v>
      </c>
      <c r="E644" s="138">
        <v>0</v>
      </c>
      <c r="F644" s="138">
        <v>307.77</v>
      </c>
      <c r="G644" s="139">
        <v>0</v>
      </c>
      <c r="Y644" s="32">
        <f t="shared" si="9"/>
        <v>307.77</v>
      </c>
    </row>
    <row r="645" spans="1:25" x14ac:dyDescent="0.2">
      <c r="A645" s="136" t="s">
        <v>1305</v>
      </c>
      <c r="B645" s="137" t="s">
        <v>1306</v>
      </c>
      <c r="C645" s="138">
        <v>89248.21</v>
      </c>
      <c r="D645" s="138">
        <v>1695.72</v>
      </c>
      <c r="E645" s="138">
        <v>0</v>
      </c>
      <c r="F645" s="138">
        <v>1695.72</v>
      </c>
      <c r="G645" s="139">
        <v>0</v>
      </c>
      <c r="Y645" s="32">
        <f t="shared" si="9"/>
        <v>1695.72</v>
      </c>
    </row>
    <row r="646" spans="1:25" x14ac:dyDescent="0.2">
      <c r="A646" s="136" t="s">
        <v>1307</v>
      </c>
      <c r="B646" s="137" t="s">
        <v>1308</v>
      </c>
      <c r="C646" s="138">
        <v>29660.720000000001</v>
      </c>
      <c r="D646" s="138">
        <v>563.54999999999995</v>
      </c>
      <c r="E646" s="138">
        <v>0</v>
      </c>
      <c r="F646" s="138">
        <v>563.54999999999995</v>
      </c>
      <c r="G646" s="139">
        <v>0</v>
      </c>
      <c r="Y646" s="32">
        <f t="shared" si="9"/>
        <v>563.54999999999995</v>
      </c>
    </row>
    <row r="647" spans="1:25" x14ac:dyDescent="0.2">
      <c r="A647" s="136" t="s">
        <v>1309</v>
      </c>
      <c r="B647" s="137" t="s">
        <v>1310</v>
      </c>
      <c r="C647" s="138">
        <v>20723.12</v>
      </c>
      <c r="D647" s="138">
        <v>393.74</v>
      </c>
      <c r="E647" s="138">
        <v>0</v>
      </c>
      <c r="F647" s="138">
        <v>393.74</v>
      </c>
      <c r="G647" s="139">
        <v>0</v>
      </c>
      <c r="Y647" s="32">
        <f t="shared" si="9"/>
        <v>393.74</v>
      </c>
    </row>
    <row r="648" spans="1:25" x14ac:dyDescent="0.2">
      <c r="A648" s="136" t="s">
        <v>1311</v>
      </c>
      <c r="B648" s="137" t="s">
        <v>1312</v>
      </c>
      <c r="C648" s="138">
        <v>22663.57</v>
      </c>
      <c r="D648" s="138">
        <v>430.61</v>
      </c>
      <c r="E648" s="138">
        <v>0</v>
      </c>
      <c r="F648" s="138">
        <v>430.61</v>
      </c>
      <c r="G648" s="139">
        <v>0</v>
      </c>
      <c r="Y648" s="32">
        <f t="shared" si="9"/>
        <v>430.61</v>
      </c>
    </row>
    <row r="649" spans="1:25" x14ac:dyDescent="0.2">
      <c r="A649" s="136" t="s">
        <v>1313</v>
      </c>
      <c r="B649" s="137" t="s">
        <v>1314</v>
      </c>
      <c r="C649" s="138">
        <v>44888.53</v>
      </c>
      <c r="D649" s="138">
        <v>852.88</v>
      </c>
      <c r="E649" s="138">
        <v>0</v>
      </c>
      <c r="F649" s="138">
        <v>852.88</v>
      </c>
      <c r="G649" s="139">
        <v>0</v>
      </c>
      <c r="Y649" s="32">
        <f t="shared" si="9"/>
        <v>852.88</v>
      </c>
    </row>
    <row r="650" spans="1:25" x14ac:dyDescent="0.2">
      <c r="A650" s="136" t="s">
        <v>1315</v>
      </c>
      <c r="B650" s="137" t="s">
        <v>1316</v>
      </c>
      <c r="C650" s="138">
        <v>38236.11</v>
      </c>
      <c r="D650" s="138">
        <v>726.49</v>
      </c>
      <c r="E650" s="138">
        <v>0</v>
      </c>
      <c r="F650" s="138">
        <v>726.49</v>
      </c>
      <c r="G650" s="139">
        <v>0</v>
      </c>
      <c r="Y650" s="32">
        <f t="shared" si="9"/>
        <v>726.49</v>
      </c>
    </row>
    <row r="651" spans="1:25" x14ac:dyDescent="0.2">
      <c r="A651" s="136" t="s">
        <v>1317</v>
      </c>
      <c r="B651" s="137" t="s">
        <v>1318</v>
      </c>
      <c r="C651" s="138">
        <v>174343.01</v>
      </c>
      <c r="D651" s="138">
        <v>3312.52</v>
      </c>
      <c r="E651" s="138">
        <v>0</v>
      </c>
      <c r="F651" s="138">
        <v>3312.52</v>
      </c>
      <c r="G651" s="139">
        <v>0</v>
      </c>
      <c r="Y651" s="32">
        <f t="shared" si="9"/>
        <v>3312.52</v>
      </c>
    </row>
    <row r="652" spans="1:25" x14ac:dyDescent="0.2">
      <c r="A652" s="136" t="s">
        <v>1319</v>
      </c>
      <c r="B652" s="137" t="s">
        <v>1320</v>
      </c>
      <c r="C652" s="138">
        <v>8410.41</v>
      </c>
      <c r="D652" s="138">
        <v>159.80000000000001</v>
      </c>
      <c r="E652" s="138">
        <v>159.80000000000001</v>
      </c>
      <c r="F652" s="138">
        <v>0</v>
      </c>
      <c r="G652" s="139">
        <v>193.37</v>
      </c>
      <c r="Y652" s="32">
        <f t="shared" si="9"/>
        <v>0</v>
      </c>
    </row>
    <row r="653" spans="1:25" x14ac:dyDescent="0.2">
      <c r="A653" s="136" t="s">
        <v>1321</v>
      </c>
      <c r="B653" s="137" t="s">
        <v>1322</v>
      </c>
      <c r="C653" s="138">
        <v>26528.7</v>
      </c>
      <c r="D653" s="138">
        <v>504.05</v>
      </c>
      <c r="E653" s="138">
        <v>0</v>
      </c>
      <c r="F653" s="138">
        <v>504.05</v>
      </c>
      <c r="G653" s="139">
        <v>0</v>
      </c>
      <c r="Y653" s="32">
        <f t="shared" si="9"/>
        <v>504.05</v>
      </c>
    </row>
    <row r="654" spans="1:25" x14ac:dyDescent="0.2">
      <c r="A654" s="136" t="s">
        <v>1323</v>
      </c>
      <c r="B654" s="137" t="s">
        <v>1324</v>
      </c>
      <c r="C654" s="138">
        <v>81044.009999999995</v>
      </c>
      <c r="D654" s="138">
        <v>1539.84</v>
      </c>
      <c r="E654" s="138">
        <v>0</v>
      </c>
      <c r="F654" s="138">
        <v>1539.84</v>
      </c>
      <c r="G654" s="139">
        <v>0</v>
      </c>
      <c r="Y654" s="32">
        <f t="shared" si="9"/>
        <v>1539.84</v>
      </c>
    </row>
    <row r="655" spans="1:25" x14ac:dyDescent="0.2">
      <c r="A655" s="136" t="s">
        <v>1325</v>
      </c>
      <c r="B655" s="137" t="s">
        <v>1326</v>
      </c>
      <c r="C655" s="138">
        <v>28728.959999999999</v>
      </c>
      <c r="D655" s="138">
        <v>545.85</v>
      </c>
      <c r="E655" s="138">
        <v>0</v>
      </c>
      <c r="F655" s="138">
        <v>545.85</v>
      </c>
      <c r="G655" s="139">
        <v>0</v>
      </c>
      <c r="Y655" s="32">
        <f t="shared" ref="Y655:Y718" si="10">F655+M655+R655+W655</f>
        <v>545.85</v>
      </c>
    </row>
    <row r="656" spans="1:25" x14ac:dyDescent="0.2">
      <c r="A656" s="136" t="s">
        <v>1327</v>
      </c>
      <c r="B656" s="137" t="s">
        <v>1328</v>
      </c>
      <c r="C656" s="138">
        <v>9484.06</v>
      </c>
      <c r="D656" s="138">
        <v>180.2</v>
      </c>
      <c r="E656" s="138">
        <v>0</v>
      </c>
      <c r="F656" s="138">
        <v>180.2</v>
      </c>
      <c r="G656" s="139">
        <v>0</v>
      </c>
      <c r="Y656" s="32">
        <f t="shared" si="10"/>
        <v>180.2</v>
      </c>
    </row>
    <row r="657" spans="1:25" x14ac:dyDescent="0.2">
      <c r="A657" s="136" t="s">
        <v>1329</v>
      </c>
      <c r="B657" s="137" t="s">
        <v>1330</v>
      </c>
      <c r="C657" s="138">
        <v>11230.44</v>
      </c>
      <c r="D657" s="138">
        <v>213.38</v>
      </c>
      <c r="E657" s="138">
        <v>0</v>
      </c>
      <c r="F657" s="138">
        <v>213.38</v>
      </c>
      <c r="G657" s="139">
        <v>0</v>
      </c>
      <c r="Y657" s="32">
        <f t="shared" si="10"/>
        <v>213.38</v>
      </c>
    </row>
    <row r="658" spans="1:25" x14ac:dyDescent="0.2">
      <c r="A658" s="136" t="s">
        <v>1331</v>
      </c>
      <c r="B658" s="137" t="s">
        <v>1332</v>
      </c>
      <c r="C658" s="138">
        <v>39972.410000000003</v>
      </c>
      <c r="D658" s="138">
        <v>759.48</v>
      </c>
      <c r="E658" s="138">
        <v>0</v>
      </c>
      <c r="F658" s="138">
        <v>759.48</v>
      </c>
      <c r="G658" s="139">
        <v>0</v>
      </c>
      <c r="Y658" s="32">
        <f t="shared" si="10"/>
        <v>759.48</v>
      </c>
    </row>
    <row r="659" spans="1:25" x14ac:dyDescent="0.2">
      <c r="A659" s="136" t="s">
        <v>1333</v>
      </c>
      <c r="B659" s="137" t="s">
        <v>1334</v>
      </c>
      <c r="C659" s="138">
        <v>14640.23</v>
      </c>
      <c r="D659" s="138">
        <v>278.17</v>
      </c>
      <c r="E659" s="138">
        <v>0</v>
      </c>
      <c r="F659" s="138">
        <v>278.17</v>
      </c>
      <c r="G659" s="139">
        <v>0</v>
      </c>
      <c r="Y659" s="32">
        <f t="shared" si="10"/>
        <v>278.17</v>
      </c>
    </row>
    <row r="660" spans="1:25" x14ac:dyDescent="0.2">
      <c r="A660" s="136" t="s">
        <v>1335</v>
      </c>
      <c r="B660" s="137" t="s">
        <v>1336</v>
      </c>
      <c r="C660" s="138">
        <v>81326.19</v>
      </c>
      <c r="D660" s="138">
        <v>1545.2</v>
      </c>
      <c r="E660" s="138">
        <v>0</v>
      </c>
      <c r="F660" s="138">
        <v>1545.2</v>
      </c>
      <c r="G660" s="139">
        <v>0</v>
      </c>
      <c r="Y660" s="32">
        <f t="shared" si="10"/>
        <v>1545.2</v>
      </c>
    </row>
    <row r="661" spans="1:25" x14ac:dyDescent="0.2">
      <c r="A661" s="136" t="s">
        <v>1337</v>
      </c>
      <c r="B661" s="137" t="s">
        <v>1338</v>
      </c>
      <c r="C661" s="138">
        <v>271612.71000000002</v>
      </c>
      <c r="D661" s="138">
        <v>5160.6400000000003</v>
      </c>
      <c r="E661" s="138">
        <v>0</v>
      </c>
      <c r="F661" s="138">
        <v>5160.6400000000003</v>
      </c>
      <c r="G661" s="139">
        <v>0</v>
      </c>
      <c r="Y661" s="32">
        <f t="shared" si="10"/>
        <v>5160.6400000000003</v>
      </c>
    </row>
    <row r="662" spans="1:25" x14ac:dyDescent="0.2">
      <c r="A662" s="136" t="s">
        <v>1339</v>
      </c>
      <c r="B662" s="137" t="s">
        <v>1340</v>
      </c>
      <c r="C662" s="138">
        <v>8035.15</v>
      </c>
      <c r="D662" s="138">
        <v>152.66999999999999</v>
      </c>
      <c r="E662" s="138">
        <v>0</v>
      </c>
      <c r="F662" s="138">
        <v>152.66999999999999</v>
      </c>
      <c r="G662" s="139">
        <v>0</v>
      </c>
      <c r="Y662" s="32">
        <f t="shared" si="10"/>
        <v>152.66999999999999</v>
      </c>
    </row>
    <row r="663" spans="1:25" x14ac:dyDescent="0.2">
      <c r="A663" s="136" t="s">
        <v>1341</v>
      </c>
      <c r="B663" s="137" t="s">
        <v>1342</v>
      </c>
      <c r="C663" s="138">
        <v>52194.1</v>
      </c>
      <c r="D663" s="138">
        <v>991.69</v>
      </c>
      <c r="E663" s="138">
        <v>0</v>
      </c>
      <c r="F663" s="138">
        <v>991.69</v>
      </c>
      <c r="G663" s="139">
        <v>0</v>
      </c>
      <c r="Y663" s="32">
        <f t="shared" si="10"/>
        <v>991.69</v>
      </c>
    </row>
    <row r="664" spans="1:25" x14ac:dyDescent="0.2">
      <c r="A664" s="136" t="s">
        <v>1343</v>
      </c>
      <c r="B664" s="137" t="s">
        <v>1344</v>
      </c>
      <c r="C664" s="138">
        <v>23372.97</v>
      </c>
      <c r="D664" s="138">
        <v>444.09</v>
      </c>
      <c r="E664" s="138">
        <v>0</v>
      </c>
      <c r="F664" s="138">
        <v>444.09</v>
      </c>
      <c r="G664" s="139">
        <v>0</v>
      </c>
      <c r="Y664" s="32">
        <f t="shared" si="10"/>
        <v>444.09</v>
      </c>
    </row>
    <row r="665" spans="1:25" x14ac:dyDescent="0.2">
      <c r="A665" s="136" t="s">
        <v>1345</v>
      </c>
      <c r="B665" s="137" t="s">
        <v>1346</v>
      </c>
      <c r="C665" s="138">
        <v>178078.02</v>
      </c>
      <c r="D665" s="138">
        <v>3383.48</v>
      </c>
      <c r="E665" s="138">
        <v>0</v>
      </c>
      <c r="F665" s="138">
        <v>3383.48</v>
      </c>
      <c r="G665" s="139">
        <v>0</v>
      </c>
      <c r="Y665" s="32">
        <f t="shared" si="10"/>
        <v>3383.48</v>
      </c>
    </row>
    <row r="666" spans="1:25" x14ac:dyDescent="0.2">
      <c r="A666" s="136" t="s">
        <v>1347</v>
      </c>
      <c r="B666" s="137" t="s">
        <v>1348</v>
      </c>
      <c r="C666" s="138">
        <v>20745.22</v>
      </c>
      <c r="D666" s="138">
        <v>394.16</v>
      </c>
      <c r="E666" s="138">
        <v>0</v>
      </c>
      <c r="F666" s="138">
        <v>394.16</v>
      </c>
      <c r="G666" s="139">
        <v>0</v>
      </c>
      <c r="Y666" s="32">
        <f t="shared" si="10"/>
        <v>394.16</v>
      </c>
    </row>
    <row r="667" spans="1:25" x14ac:dyDescent="0.2">
      <c r="A667" s="136" t="s">
        <v>1349</v>
      </c>
      <c r="B667" s="137" t="s">
        <v>1350</v>
      </c>
      <c r="C667" s="138">
        <v>38964.870000000003</v>
      </c>
      <c r="D667" s="138">
        <v>740.33</v>
      </c>
      <c r="E667" s="138">
        <v>0</v>
      </c>
      <c r="F667" s="138">
        <v>740.33</v>
      </c>
      <c r="G667" s="139">
        <v>0</v>
      </c>
      <c r="Y667" s="32">
        <f t="shared" si="10"/>
        <v>740.33</v>
      </c>
    </row>
    <row r="668" spans="1:25" x14ac:dyDescent="0.2">
      <c r="A668" s="136" t="s">
        <v>1351</v>
      </c>
      <c r="B668" s="137" t="s">
        <v>1352</v>
      </c>
      <c r="C668" s="138">
        <v>16648.759999999998</v>
      </c>
      <c r="D668" s="138">
        <v>316.33</v>
      </c>
      <c r="E668" s="138">
        <v>0</v>
      </c>
      <c r="F668" s="138">
        <v>316.33</v>
      </c>
      <c r="G668" s="139">
        <v>0</v>
      </c>
      <c r="Y668" s="32">
        <f t="shared" si="10"/>
        <v>316.33</v>
      </c>
    </row>
    <row r="669" spans="1:25" x14ac:dyDescent="0.2">
      <c r="A669" s="136" t="s">
        <v>1353</v>
      </c>
      <c r="B669" s="137" t="s">
        <v>1354</v>
      </c>
      <c r="C669" s="138">
        <v>20356.5</v>
      </c>
      <c r="D669" s="138">
        <v>386.77</v>
      </c>
      <c r="E669" s="138">
        <v>0</v>
      </c>
      <c r="F669" s="138">
        <v>386.77</v>
      </c>
      <c r="G669" s="139">
        <v>0</v>
      </c>
      <c r="Y669" s="32">
        <f t="shared" si="10"/>
        <v>386.77</v>
      </c>
    </row>
    <row r="670" spans="1:25" x14ac:dyDescent="0.2">
      <c r="A670" s="136" t="s">
        <v>1355</v>
      </c>
      <c r="B670" s="137" t="s">
        <v>1356</v>
      </c>
      <c r="C670" s="138">
        <v>18321.34</v>
      </c>
      <c r="D670" s="138">
        <v>348.11</v>
      </c>
      <c r="E670" s="138">
        <v>0</v>
      </c>
      <c r="F670" s="138">
        <v>348.11</v>
      </c>
      <c r="G670" s="139">
        <v>0</v>
      </c>
      <c r="Y670" s="32">
        <f t="shared" si="10"/>
        <v>348.11</v>
      </c>
    </row>
    <row r="671" spans="1:25" x14ac:dyDescent="0.2">
      <c r="A671" s="136" t="s">
        <v>1357</v>
      </c>
      <c r="B671" s="137" t="s">
        <v>1358</v>
      </c>
      <c r="C671" s="138">
        <v>38648.199999999997</v>
      </c>
      <c r="D671" s="138">
        <v>734.32</v>
      </c>
      <c r="E671" s="138">
        <v>0</v>
      </c>
      <c r="F671" s="138">
        <v>734.32</v>
      </c>
      <c r="G671" s="139">
        <v>0</v>
      </c>
      <c r="Y671" s="32">
        <f t="shared" si="10"/>
        <v>734.32</v>
      </c>
    </row>
    <row r="672" spans="1:25" x14ac:dyDescent="0.2">
      <c r="A672" s="136" t="s">
        <v>1359</v>
      </c>
      <c r="B672" s="137" t="s">
        <v>1360</v>
      </c>
      <c r="C672" s="138">
        <v>24450.06</v>
      </c>
      <c r="D672" s="138">
        <v>464.55</v>
      </c>
      <c r="E672" s="138">
        <v>0</v>
      </c>
      <c r="F672" s="138">
        <v>464.55</v>
      </c>
      <c r="G672" s="139">
        <v>0</v>
      </c>
      <c r="Y672" s="32">
        <f t="shared" si="10"/>
        <v>464.55</v>
      </c>
    </row>
    <row r="673" spans="1:25" x14ac:dyDescent="0.2">
      <c r="A673" s="136" t="s">
        <v>1361</v>
      </c>
      <c r="B673" s="137" t="s">
        <v>1362</v>
      </c>
      <c r="C673" s="138">
        <v>7739.03</v>
      </c>
      <c r="D673" s="138">
        <v>147.04</v>
      </c>
      <c r="E673" s="138">
        <v>0</v>
      </c>
      <c r="F673" s="138">
        <v>147.04</v>
      </c>
      <c r="G673" s="139">
        <v>0</v>
      </c>
      <c r="Y673" s="32">
        <f t="shared" si="10"/>
        <v>147.04</v>
      </c>
    </row>
    <row r="674" spans="1:25" x14ac:dyDescent="0.2">
      <c r="A674" s="136" t="s">
        <v>1363</v>
      </c>
      <c r="B674" s="137" t="s">
        <v>1364</v>
      </c>
      <c r="C674" s="138">
        <v>1741680.82</v>
      </c>
      <c r="D674" s="138">
        <v>33091.94</v>
      </c>
      <c r="E674" s="138">
        <v>0</v>
      </c>
      <c r="F674" s="138">
        <v>33091.94</v>
      </c>
      <c r="G674" s="139">
        <v>0</v>
      </c>
      <c r="Y674" s="32">
        <f t="shared" si="10"/>
        <v>33091.94</v>
      </c>
    </row>
    <row r="675" spans="1:25" x14ac:dyDescent="0.2">
      <c r="A675" s="136" t="s">
        <v>1365</v>
      </c>
      <c r="B675" s="137" t="s">
        <v>1366</v>
      </c>
      <c r="C675" s="138">
        <v>41415.15</v>
      </c>
      <c r="D675" s="138">
        <v>786.89</v>
      </c>
      <c r="E675" s="138">
        <v>0</v>
      </c>
      <c r="F675" s="138">
        <v>786.89</v>
      </c>
      <c r="G675" s="139">
        <v>0</v>
      </c>
      <c r="Y675" s="32">
        <f t="shared" si="10"/>
        <v>786.89</v>
      </c>
    </row>
    <row r="676" spans="1:25" x14ac:dyDescent="0.2">
      <c r="A676" s="136" t="s">
        <v>1367</v>
      </c>
      <c r="B676" s="137" t="s">
        <v>1368</v>
      </c>
      <c r="C676" s="138">
        <v>70277.320000000007</v>
      </c>
      <c r="D676" s="138">
        <v>1335.27</v>
      </c>
      <c r="E676" s="138">
        <v>0</v>
      </c>
      <c r="F676" s="138">
        <v>1335.27</v>
      </c>
      <c r="G676" s="139">
        <v>0</v>
      </c>
      <c r="Y676" s="32">
        <f t="shared" si="10"/>
        <v>1335.27</v>
      </c>
    </row>
    <row r="677" spans="1:25" x14ac:dyDescent="0.2">
      <c r="A677" s="136" t="s">
        <v>1369</v>
      </c>
      <c r="B677" s="137" t="s">
        <v>1370</v>
      </c>
      <c r="C677" s="138">
        <v>33699.06</v>
      </c>
      <c r="D677" s="138">
        <v>640.28</v>
      </c>
      <c r="E677" s="138">
        <v>0</v>
      </c>
      <c r="F677" s="138">
        <v>640.28</v>
      </c>
      <c r="G677" s="139">
        <v>0</v>
      </c>
      <c r="Y677" s="32">
        <f t="shared" si="10"/>
        <v>640.28</v>
      </c>
    </row>
    <row r="678" spans="1:25" x14ac:dyDescent="0.2">
      <c r="A678" s="136" t="s">
        <v>1371</v>
      </c>
      <c r="B678" s="137" t="s">
        <v>1372</v>
      </c>
      <c r="C678" s="138">
        <v>37145.800000000003</v>
      </c>
      <c r="D678" s="138">
        <v>705.77</v>
      </c>
      <c r="E678" s="138">
        <v>0</v>
      </c>
      <c r="F678" s="138">
        <v>705.77</v>
      </c>
      <c r="G678" s="139">
        <v>0</v>
      </c>
      <c r="Y678" s="32">
        <f t="shared" si="10"/>
        <v>705.77</v>
      </c>
    </row>
    <row r="679" spans="1:25" x14ac:dyDescent="0.2">
      <c r="A679" s="136" t="s">
        <v>1373</v>
      </c>
      <c r="B679" s="137" t="s">
        <v>1374</v>
      </c>
      <c r="C679" s="138">
        <v>230803.94</v>
      </c>
      <c r="D679" s="138">
        <v>4385.28</v>
      </c>
      <c r="E679" s="138">
        <v>0</v>
      </c>
      <c r="F679" s="138">
        <v>4385.28</v>
      </c>
      <c r="G679" s="139">
        <v>0</v>
      </c>
      <c r="Y679" s="32">
        <f t="shared" si="10"/>
        <v>4385.28</v>
      </c>
    </row>
    <row r="680" spans="1:25" x14ac:dyDescent="0.2">
      <c r="A680" s="136" t="s">
        <v>1375</v>
      </c>
      <c r="B680" s="137" t="s">
        <v>1376</v>
      </c>
      <c r="C680" s="138">
        <v>29576.959999999999</v>
      </c>
      <c r="D680" s="138">
        <v>561.96</v>
      </c>
      <c r="E680" s="138">
        <v>0</v>
      </c>
      <c r="F680" s="138">
        <v>561.96</v>
      </c>
      <c r="G680" s="139">
        <v>0</v>
      </c>
      <c r="Y680" s="32">
        <f t="shared" si="10"/>
        <v>561.96</v>
      </c>
    </row>
    <row r="681" spans="1:25" x14ac:dyDescent="0.2">
      <c r="A681" s="136" t="s">
        <v>1377</v>
      </c>
      <c r="B681" s="137" t="s">
        <v>1378</v>
      </c>
      <c r="C681" s="138">
        <v>29751.66</v>
      </c>
      <c r="D681" s="138">
        <v>565.28</v>
      </c>
      <c r="E681" s="138">
        <v>0</v>
      </c>
      <c r="F681" s="138">
        <v>565.28</v>
      </c>
      <c r="G681" s="139">
        <v>0</v>
      </c>
      <c r="Y681" s="32">
        <f t="shared" si="10"/>
        <v>565.28</v>
      </c>
    </row>
    <row r="682" spans="1:25" x14ac:dyDescent="0.2">
      <c r="A682" s="136" t="s">
        <v>1379</v>
      </c>
      <c r="B682" s="137" t="s">
        <v>1380</v>
      </c>
      <c r="C682" s="138">
        <v>100578.96</v>
      </c>
      <c r="D682" s="138">
        <v>1911</v>
      </c>
      <c r="E682" s="138">
        <v>0</v>
      </c>
      <c r="F682" s="138">
        <v>1911</v>
      </c>
      <c r="G682" s="139">
        <v>0</v>
      </c>
      <c r="Y682" s="32">
        <f t="shared" si="10"/>
        <v>1911</v>
      </c>
    </row>
    <row r="683" spans="1:25" x14ac:dyDescent="0.2">
      <c r="A683" s="136" t="s">
        <v>1381</v>
      </c>
      <c r="B683" s="137" t="s">
        <v>1382</v>
      </c>
      <c r="C683" s="138">
        <v>22834.23</v>
      </c>
      <c r="D683" s="138">
        <v>433.85</v>
      </c>
      <c r="E683" s="138">
        <v>0</v>
      </c>
      <c r="F683" s="138">
        <v>433.85</v>
      </c>
      <c r="G683" s="139">
        <v>0</v>
      </c>
      <c r="Y683" s="32">
        <f t="shared" si="10"/>
        <v>433.85</v>
      </c>
    </row>
    <row r="684" spans="1:25" x14ac:dyDescent="0.2">
      <c r="A684" s="136" t="s">
        <v>1383</v>
      </c>
      <c r="B684" s="137" t="s">
        <v>1384</v>
      </c>
      <c r="C684" s="138">
        <v>84551.18</v>
      </c>
      <c r="D684" s="138">
        <v>1606.47</v>
      </c>
      <c r="E684" s="138">
        <v>0</v>
      </c>
      <c r="F684" s="138">
        <v>1606.47</v>
      </c>
      <c r="G684" s="139">
        <v>0</v>
      </c>
      <c r="Y684" s="32">
        <f t="shared" si="10"/>
        <v>1606.47</v>
      </c>
    </row>
    <row r="685" spans="1:25" x14ac:dyDescent="0.2">
      <c r="A685" s="136" t="s">
        <v>1385</v>
      </c>
      <c r="B685" s="137" t="s">
        <v>1386</v>
      </c>
      <c r="C685" s="138">
        <v>20703.919999999998</v>
      </c>
      <c r="D685" s="138">
        <v>393.38</v>
      </c>
      <c r="E685" s="138">
        <v>0</v>
      </c>
      <c r="F685" s="138">
        <v>393.38</v>
      </c>
      <c r="G685" s="139">
        <v>0</v>
      </c>
      <c r="Y685" s="32">
        <f t="shared" si="10"/>
        <v>393.38</v>
      </c>
    </row>
    <row r="686" spans="1:25" x14ac:dyDescent="0.2">
      <c r="A686" s="136" t="s">
        <v>1387</v>
      </c>
      <c r="B686" s="137" t="s">
        <v>1388</v>
      </c>
      <c r="C686" s="138">
        <v>316814.26</v>
      </c>
      <c r="D686" s="138">
        <v>6019.47</v>
      </c>
      <c r="E686" s="138">
        <v>0</v>
      </c>
      <c r="F686" s="138">
        <v>6019.47</v>
      </c>
      <c r="G686" s="139">
        <v>0</v>
      </c>
      <c r="Y686" s="32">
        <f t="shared" si="10"/>
        <v>6019.47</v>
      </c>
    </row>
    <row r="687" spans="1:25" x14ac:dyDescent="0.2">
      <c r="A687" s="136" t="s">
        <v>1389</v>
      </c>
      <c r="B687" s="137" t="s">
        <v>1390</v>
      </c>
      <c r="C687" s="138">
        <v>7338.3</v>
      </c>
      <c r="D687" s="138">
        <v>139.43</v>
      </c>
      <c r="E687" s="138">
        <v>0</v>
      </c>
      <c r="F687" s="138">
        <v>139.43</v>
      </c>
      <c r="G687" s="139">
        <v>0</v>
      </c>
      <c r="Y687" s="32">
        <f t="shared" si="10"/>
        <v>139.43</v>
      </c>
    </row>
    <row r="688" spans="1:25" x14ac:dyDescent="0.2">
      <c r="A688" s="136" t="s">
        <v>1391</v>
      </c>
      <c r="B688" s="137" t="s">
        <v>1392</v>
      </c>
      <c r="C688" s="138">
        <v>81731.69</v>
      </c>
      <c r="D688" s="138">
        <v>1552.9</v>
      </c>
      <c r="E688" s="138">
        <v>0</v>
      </c>
      <c r="F688" s="138">
        <v>1552.9</v>
      </c>
      <c r="G688" s="139">
        <v>0</v>
      </c>
      <c r="Y688" s="32">
        <f t="shared" si="10"/>
        <v>1552.9</v>
      </c>
    </row>
    <row r="689" spans="1:25" x14ac:dyDescent="0.2">
      <c r="A689" s="136" t="s">
        <v>1393</v>
      </c>
      <c r="B689" s="137" t="s">
        <v>1394</v>
      </c>
      <c r="C689" s="138">
        <v>19733.82</v>
      </c>
      <c r="D689" s="138">
        <v>374.94</v>
      </c>
      <c r="E689" s="138">
        <v>0</v>
      </c>
      <c r="F689" s="138">
        <v>374.94</v>
      </c>
      <c r="G689" s="139">
        <v>0</v>
      </c>
      <c r="Y689" s="32">
        <f t="shared" si="10"/>
        <v>374.94</v>
      </c>
    </row>
    <row r="690" spans="1:25" x14ac:dyDescent="0.2">
      <c r="A690" s="136" t="s">
        <v>1395</v>
      </c>
      <c r="B690" s="137" t="s">
        <v>1396</v>
      </c>
      <c r="C690" s="138">
        <v>17115.72</v>
      </c>
      <c r="D690" s="138">
        <v>325.2</v>
      </c>
      <c r="E690" s="138">
        <v>0</v>
      </c>
      <c r="F690" s="138">
        <v>325.2</v>
      </c>
      <c r="G690" s="139">
        <v>0</v>
      </c>
      <c r="Y690" s="32">
        <f t="shared" si="10"/>
        <v>325.2</v>
      </c>
    </row>
    <row r="691" spans="1:25" x14ac:dyDescent="0.2">
      <c r="A691" s="136" t="s">
        <v>1397</v>
      </c>
      <c r="B691" s="137" t="s">
        <v>1398</v>
      </c>
      <c r="C691" s="138">
        <v>21250.34</v>
      </c>
      <c r="D691" s="138">
        <v>403.76</v>
      </c>
      <c r="E691" s="138">
        <v>0</v>
      </c>
      <c r="F691" s="138">
        <v>403.76</v>
      </c>
      <c r="G691" s="139">
        <v>0</v>
      </c>
      <c r="Y691" s="32">
        <f t="shared" si="10"/>
        <v>403.76</v>
      </c>
    </row>
    <row r="692" spans="1:25" x14ac:dyDescent="0.2">
      <c r="A692" s="136" t="s">
        <v>1399</v>
      </c>
      <c r="B692" s="137" t="s">
        <v>1400</v>
      </c>
      <c r="C692" s="138">
        <v>12137.41</v>
      </c>
      <c r="D692" s="138">
        <v>230.61</v>
      </c>
      <c r="E692" s="138">
        <v>0</v>
      </c>
      <c r="F692" s="138">
        <v>230.61</v>
      </c>
      <c r="G692" s="139">
        <v>0</v>
      </c>
      <c r="Y692" s="32">
        <f t="shared" si="10"/>
        <v>230.61</v>
      </c>
    </row>
    <row r="693" spans="1:25" x14ac:dyDescent="0.2">
      <c r="A693" s="136" t="s">
        <v>1401</v>
      </c>
      <c r="B693" s="137" t="s">
        <v>1402</v>
      </c>
      <c r="C693" s="138">
        <v>49656.34</v>
      </c>
      <c r="D693" s="138">
        <v>943.47</v>
      </c>
      <c r="E693" s="138">
        <v>0</v>
      </c>
      <c r="F693" s="138">
        <v>943.47</v>
      </c>
      <c r="G693" s="139">
        <v>0</v>
      </c>
      <c r="Y693" s="32">
        <f t="shared" si="10"/>
        <v>943.47</v>
      </c>
    </row>
    <row r="694" spans="1:25" x14ac:dyDescent="0.2">
      <c r="A694" s="136" t="s">
        <v>1403</v>
      </c>
      <c r="B694" s="137" t="s">
        <v>1404</v>
      </c>
      <c r="C694" s="138">
        <v>90307.1</v>
      </c>
      <c r="D694" s="138">
        <v>1715.84</v>
      </c>
      <c r="E694" s="138">
        <v>0</v>
      </c>
      <c r="F694" s="138">
        <v>1715.84</v>
      </c>
      <c r="G694" s="139">
        <v>0</v>
      </c>
      <c r="Y694" s="32">
        <f t="shared" si="10"/>
        <v>1715.84</v>
      </c>
    </row>
    <row r="695" spans="1:25" x14ac:dyDescent="0.2">
      <c r="A695" s="136" t="s">
        <v>1405</v>
      </c>
      <c r="B695" s="137" t="s">
        <v>1406</v>
      </c>
      <c r="C695" s="138">
        <v>24849.4</v>
      </c>
      <c r="D695" s="138">
        <v>472.14</v>
      </c>
      <c r="E695" s="138">
        <v>0</v>
      </c>
      <c r="F695" s="138">
        <v>472.14</v>
      </c>
      <c r="G695" s="139">
        <v>0</v>
      </c>
      <c r="Y695" s="32">
        <f t="shared" si="10"/>
        <v>472.14</v>
      </c>
    </row>
    <row r="696" spans="1:25" x14ac:dyDescent="0.2">
      <c r="A696" s="136" t="s">
        <v>1407</v>
      </c>
      <c r="B696" s="137" t="s">
        <v>1408</v>
      </c>
      <c r="C696" s="138">
        <v>27824.26</v>
      </c>
      <c r="D696" s="138">
        <v>528.66</v>
      </c>
      <c r="E696" s="138">
        <v>0</v>
      </c>
      <c r="F696" s="138">
        <v>528.66</v>
      </c>
      <c r="G696" s="139">
        <v>0</v>
      </c>
      <c r="Y696" s="32">
        <f t="shared" si="10"/>
        <v>528.66</v>
      </c>
    </row>
    <row r="697" spans="1:25" x14ac:dyDescent="0.2">
      <c r="A697" s="136" t="s">
        <v>1409</v>
      </c>
      <c r="B697" s="137" t="s">
        <v>1410</v>
      </c>
      <c r="C697" s="138">
        <v>7903.3</v>
      </c>
      <c r="D697" s="138">
        <v>150.16</v>
      </c>
      <c r="E697" s="138">
        <v>0</v>
      </c>
      <c r="F697" s="138">
        <v>150.16</v>
      </c>
      <c r="G697" s="139">
        <v>0</v>
      </c>
      <c r="Y697" s="32">
        <f t="shared" si="10"/>
        <v>150.16</v>
      </c>
    </row>
    <row r="698" spans="1:25" x14ac:dyDescent="0.2">
      <c r="A698" s="136" t="s">
        <v>1411</v>
      </c>
      <c r="B698" s="137" t="s">
        <v>1412</v>
      </c>
      <c r="C698" s="138">
        <v>54376.47</v>
      </c>
      <c r="D698" s="138">
        <v>1033.1500000000001</v>
      </c>
      <c r="E698" s="138">
        <v>0</v>
      </c>
      <c r="F698" s="138">
        <v>1033.1500000000001</v>
      </c>
      <c r="G698" s="139">
        <v>0</v>
      </c>
      <c r="Y698" s="32">
        <f t="shared" si="10"/>
        <v>1033.1500000000001</v>
      </c>
    </row>
    <row r="699" spans="1:25" x14ac:dyDescent="0.2">
      <c r="A699" s="136" t="s">
        <v>1413</v>
      </c>
      <c r="B699" s="137" t="s">
        <v>1414</v>
      </c>
      <c r="C699" s="138">
        <v>43085.84</v>
      </c>
      <c r="D699" s="138">
        <v>818.63</v>
      </c>
      <c r="E699" s="138">
        <v>0</v>
      </c>
      <c r="F699" s="138">
        <v>818.63</v>
      </c>
      <c r="G699" s="139">
        <v>0</v>
      </c>
      <c r="Y699" s="32">
        <f t="shared" si="10"/>
        <v>818.63</v>
      </c>
    </row>
    <row r="700" spans="1:25" x14ac:dyDescent="0.2">
      <c r="A700" s="136" t="s">
        <v>1415</v>
      </c>
      <c r="B700" s="137" t="s">
        <v>1416</v>
      </c>
      <c r="C700" s="138">
        <v>55638.25</v>
      </c>
      <c r="D700" s="138">
        <v>1057.1300000000001</v>
      </c>
      <c r="E700" s="138">
        <v>0</v>
      </c>
      <c r="F700" s="138">
        <v>1057.1300000000001</v>
      </c>
      <c r="G700" s="139">
        <v>0</v>
      </c>
      <c r="Y700" s="32">
        <f t="shared" si="10"/>
        <v>1057.1300000000001</v>
      </c>
    </row>
    <row r="701" spans="1:25" x14ac:dyDescent="0.2">
      <c r="A701" s="136" t="s">
        <v>1417</v>
      </c>
      <c r="B701" s="137" t="s">
        <v>1418</v>
      </c>
      <c r="C701" s="138">
        <v>9883.1200000000008</v>
      </c>
      <c r="D701" s="138">
        <v>187.78</v>
      </c>
      <c r="E701" s="138">
        <v>0</v>
      </c>
      <c r="F701" s="138">
        <v>187.78</v>
      </c>
      <c r="G701" s="139">
        <v>0</v>
      </c>
      <c r="Y701" s="32">
        <f t="shared" si="10"/>
        <v>187.78</v>
      </c>
    </row>
    <row r="702" spans="1:25" x14ac:dyDescent="0.2">
      <c r="A702" s="136" t="s">
        <v>1419</v>
      </c>
      <c r="B702" s="137" t="s">
        <v>1420</v>
      </c>
      <c r="C702" s="138">
        <v>14730.07</v>
      </c>
      <c r="D702" s="138">
        <v>279.87</v>
      </c>
      <c r="E702" s="138">
        <v>0</v>
      </c>
      <c r="F702" s="138">
        <v>279.87</v>
      </c>
      <c r="G702" s="139">
        <v>0</v>
      </c>
      <c r="Y702" s="32">
        <f t="shared" si="10"/>
        <v>279.87</v>
      </c>
    </row>
    <row r="703" spans="1:25" x14ac:dyDescent="0.2">
      <c r="A703" s="136" t="s">
        <v>1421</v>
      </c>
      <c r="B703" s="137" t="s">
        <v>1422</v>
      </c>
      <c r="C703" s="138">
        <v>13485.93</v>
      </c>
      <c r="D703" s="138">
        <v>256.23</v>
      </c>
      <c r="E703" s="138">
        <v>0</v>
      </c>
      <c r="F703" s="138">
        <v>256.23</v>
      </c>
      <c r="G703" s="139">
        <v>0</v>
      </c>
      <c r="Y703" s="32">
        <f t="shared" si="10"/>
        <v>256.23</v>
      </c>
    </row>
    <row r="704" spans="1:25" x14ac:dyDescent="0.2">
      <c r="A704" s="136" t="s">
        <v>1423</v>
      </c>
      <c r="B704" s="137" t="s">
        <v>1424</v>
      </c>
      <c r="C704" s="138">
        <v>33610.61</v>
      </c>
      <c r="D704" s="138">
        <v>638.6</v>
      </c>
      <c r="E704" s="138">
        <v>0</v>
      </c>
      <c r="F704" s="138">
        <v>638.6</v>
      </c>
      <c r="G704" s="139">
        <v>0</v>
      </c>
      <c r="Y704" s="32">
        <f t="shared" si="10"/>
        <v>638.6</v>
      </c>
    </row>
    <row r="705" spans="1:25" x14ac:dyDescent="0.2">
      <c r="A705" s="136" t="s">
        <v>1425</v>
      </c>
      <c r="B705" s="137" t="s">
        <v>1426</v>
      </c>
      <c r="C705" s="138">
        <v>5893.29</v>
      </c>
      <c r="D705" s="138">
        <v>111.97</v>
      </c>
      <c r="E705" s="138">
        <v>0</v>
      </c>
      <c r="F705" s="138">
        <v>111.97</v>
      </c>
      <c r="G705" s="139">
        <v>0</v>
      </c>
      <c r="Y705" s="32">
        <f t="shared" si="10"/>
        <v>111.97</v>
      </c>
    </row>
    <row r="706" spans="1:25" x14ac:dyDescent="0.2">
      <c r="A706" s="136" t="s">
        <v>1427</v>
      </c>
      <c r="B706" s="137" t="s">
        <v>1428</v>
      </c>
      <c r="C706" s="138">
        <v>42535.32</v>
      </c>
      <c r="D706" s="138">
        <v>808.17</v>
      </c>
      <c r="E706" s="138">
        <v>0</v>
      </c>
      <c r="F706" s="138">
        <v>808.17</v>
      </c>
      <c r="G706" s="139">
        <v>0</v>
      </c>
      <c r="Y706" s="32">
        <f t="shared" si="10"/>
        <v>808.17</v>
      </c>
    </row>
    <row r="707" spans="1:25" x14ac:dyDescent="0.2">
      <c r="A707" s="136" t="s">
        <v>1429</v>
      </c>
      <c r="B707" s="137" t="s">
        <v>1430</v>
      </c>
      <c r="C707" s="138">
        <v>43129.25</v>
      </c>
      <c r="D707" s="138">
        <v>819.46</v>
      </c>
      <c r="E707" s="138">
        <v>0</v>
      </c>
      <c r="F707" s="138">
        <v>819.46</v>
      </c>
      <c r="G707" s="139">
        <v>0</v>
      </c>
      <c r="Y707" s="32">
        <f t="shared" si="10"/>
        <v>819.46</v>
      </c>
    </row>
    <row r="708" spans="1:25" x14ac:dyDescent="0.2">
      <c r="A708" s="136" t="s">
        <v>1431</v>
      </c>
      <c r="B708" s="137" t="s">
        <v>1432</v>
      </c>
      <c r="C708" s="138">
        <v>27836.71</v>
      </c>
      <c r="D708" s="138">
        <v>528.9</v>
      </c>
      <c r="E708" s="138">
        <v>0</v>
      </c>
      <c r="F708" s="138">
        <v>528.9</v>
      </c>
      <c r="G708" s="139">
        <v>0</v>
      </c>
      <c r="Y708" s="32">
        <f t="shared" si="10"/>
        <v>528.9</v>
      </c>
    </row>
    <row r="709" spans="1:25" x14ac:dyDescent="0.2">
      <c r="A709" s="136" t="s">
        <v>1433</v>
      </c>
      <c r="B709" s="137" t="s">
        <v>1434</v>
      </c>
      <c r="C709" s="138">
        <v>10730.66</v>
      </c>
      <c r="D709" s="138">
        <v>203.88</v>
      </c>
      <c r="E709" s="138">
        <v>0</v>
      </c>
      <c r="F709" s="138">
        <v>203.88</v>
      </c>
      <c r="G709" s="139">
        <v>0</v>
      </c>
      <c r="Y709" s="32">
        <f t="shared" si="10"/>
        <v>203.88</v>
      </c>
    </row>
    <row r="710" spans="1:25" x14ac:dyDescent="0.2">
      <c r="A710" s="136" t="s">
        <v>1435</v>
      </c>
      <c r="B710" s="137" t="s">
        <v>1436</v>
      </c>
      <c r="C710" s="138">
        <v>22185.49</v>
      </c>
      <c r="D710" s="138">
        <v>421.53</v>
      </c>
      <c r="E710" s="138">
        <v>0</v>
      </c>
      <c r="F710" s="138">
        <v>421.53</v>
      </c>
      <c r="G710" s="139">
        <v>0</v>
      </c>
      <c r="Y710" s="32">
        <f t="shared" si="10"/>
        <v>421.53</v>
      </c>
    </row>
    <row r="711" spans="1:25" x14ac:dyDescent="0.2">
      <c r="A711" s="136" t="s">
        <v>1437</v>
      </c>
      <c r="B711" s="137" t="s">
        <v>1438</v>
      </c>
      <c r="C711" s="138">
        <v>84623.4</v>
      </c>
      <c r="D711" s="138">
        <v>1607.85</v>
      </c>
      <c r="E711" s="138">
        <v>0</v>
      </c>
      <c r="F711" s="138">
        <v>1607.85</v>
      </c>
      <c r="G711" s="139">
        <v>0</v>
      </c>
      <c r="Y711" s="32">
        <f t="shared" si="10"/>
        <v>1607.85</v>
      </c>
    </row>
    <row r="712" spans="1:25" x14ac:dyDescent="0.2">
      <c r="A712" s="136" t="s">
        <v>1439</v>
      </c>
      <c r="B712" s="137" t="s">
        <v>1440</v>
      </c>
      <c r="C712" s="138">
        <v>75344.41</v>
      </c>
      <c r="D712" s="138">
        <v>1431.55</v>
      </c>
      <c r="E712" s="138">
        <v>0</v>
      </c>
      <c r="F712" s="138">
        <v>1431.55</v>
      </c>
      <c r="G712" s="139">
        <v>0</v>
      </c>
      <c r="Y712" s="32">
        <f t="shared" si="10"/>
        <v>1431.55</v>
      </c>
    </row>
    <row r="713" spans="1:25" x14ac:dyDescent="0.2">
      <c r="A713" s="136" t="s">
        <v>1441</v>
      </c>
      <c r="B713" s="137" t="s">
        <v>1442</v>
      </c>
      <c r="C713" s="138">
        <v>128953.18</v>
      </c>
      <c r="D713" s="138">
        <v>2450.11</v>
      </c>
      <c r="E713" s="138">
        <v>0</v>
      </c>
      <c r="F713" s="138">
        <v>2450.11</v>
      </c>
      <c r="G713" s="139">
        <v>0</v>
      </c>
      <c r="Y713" s="32">
        <f t="shared" si="10"/>
        <v>2450.11</v>
      </c>
    </row>
    <row r="714" spans="1:25" x14ac:dyDescent="0.2">
      <c r="A714" s="136" t="s">
        <v>1443</v>
      </c>
      <c r="B714" s="137" t="s">
        <v>1444</v>
      </c>
      <c r="C714" s="138">
        <v>97394.29</v>
      </c>
      <c r="D714" s="138">
        <v>1850.49</v>
      </c>
      <c r="E714" s="138">
        <v>0</v>
      </c>
      <c r="F714" s="138">
        <v>1850.49</v>
      </c>
      <c r="G714" s="139">
        <v>0</v>
      </c>
      <c r="Y714" s="32">
        <f t="shared" si="10"/>
        <v>1850.49</v>
      </c>
    </row>
    <row r="715" spans="1:25" x14ac:dyDescent="0.2">
      <c r="A715" s="136" t="s">
        <v>1445</v>
      </c>
      <c r="B715" s="137" t="s">
        <v>1446</v>
      </c>
      <c r="C715" s="138">
        <v>21354.23</v>
      </c>
      <c r="D715" s="138">
        <v>405.73</v>
      </c>
      <c r="E715" s="138">
        <v>0</v>
      </c>
      <c r="F715" s="138">
        <v>405.73</v>
      </c>
      <c r="G715" s="139">
        <v>0</v>
      </c>
      <c r="Y715" s="32">
        <f t="shared" si="10"/>
        <v>405.73</v>
      </c>
    </row>
    <row r="716" spans="1:25" x14ac:dyDescent="0.2">
      <c r="A716" s="136" t="s">
        <v>1447</v>
      </c>
      <c r="B716" s="137" t="s">
        <v>1448</v>
      </c>
      <c r="C716" s="138">
        <v>72736.45</v>
      </c>
      <c r="D716" s="138">
        <v>1381.99</v>
      </c>
      <c r="E716" s="138">
        <v>0</v>
      </c>
      <c r="F716" s="138">
        <v>1381.99</v>
      </c>
      <c r="G716" s="139">
        <v>0</v>
      </c>
      <c r="Y716" s="32">
        <f t="shared" si="10"/>
        <v>1381.99</v>
      </c>
    </row>
    <row r="717" spans="1:25" x14ac:dyDescent="0.2">
      <c r="A717" s="136" t="s">
        <v>1449</v>
      </c>
      <c r="B717" s="137" t="s">
        <v>1450</v>
      </c>
      <c r="C717" s="138">
        <v>53361.57</v>
      </c>
      <c r="D717" s="138">
        <v>1013.87</v>
      </c>
      <c r="E717" s="138">
        <v>0</v>
      </c>
      <c r="F717" s="138">
        <v>1013.87</v>
      </c>
      <c r="G717" s="139">
        <v>0</v>
      </c>
      <c r="Y717" s="32">
        <f t="shared" si="10"/>
        <v>1013.87</v>
      </c>
    </row>
    <row r="718" spans="1:25" x14ac:dyDescent="0.2">
      <c r="A718" s="136" t="s">
        <v>1451</v>
      </c>
      <c r="B718" s="137" t="s">
        <v>1452</v>
      </c>
      <c r="C718" s="138">
        <v>119354.51</v>
      </c>
      <c r="D718" s="138">
        <v>2267.7399999999998</v>
      </c>
      <c r="E718" s="138">
        <v>0</v>
      </c>
      <c r="F718" s="138">
        <v>2267.7399999999998</v>
      </c>
      <c r="G718" s="139">
        <v>0</v>
      </c>
      <c r="Y718" s="32">
        <f t="shared" si="10"/>
        <v>2267.7399999999998</v>
      </c>
    </row>
    <row r="719" spans="1:25" x14ac:dyDescent="0.2">
      <c r="A719" s="136" t="s">
        <v>1453</v>
      </c>
      <c r="B719" s="137" t="s">
        <v>1454</v>
      </c>
      <c r="C719" s="138">
        <v>217131.14</v>
      </c>
      <c r="D719" s="138">
        <v>4125.49</v>
      </c>
      <c r="E719" s="138">
        <v>0</v>
      </c>
      <c r="F719" s="138">
        <v>4125.49</v>
      </c>
      <c r="G719" s="139">
        <v>0</v>
      </c>
      <c r="Y719" s="32">
        <f t="shared" ref="Y719:Y782" si="11">F719+M719+R719+W719</f>
        <v>4125.49</v>
      </c>
    </row>
    <row r="720" spans="1:25" x14ac:dyDescent="0.2">
      <c r="A720" s="136" t="s">
        <v>1455</v>
      </c>
      <c r="B720" s="137" t="s">
        <v>1456</v>
      </c>
      <c r="C720" s="138">
        <v>29118.93</v>
      </c>
      <c r="D720" s="138">
        <v>553.26</v>
      </c>
      <c r="E720" s="138">
        <v>0</v>
      </c>
      <c r="F720" s="138">
        <v>553.26</v>
      </c>
      <c r="G720" s="139">
        <v>0</v>
      </c>
      <c r="Y720" s="32">
        <f t="shared" si="11"/>
        <v>553.26</v>
      </c>
    </row>
    <row r="721" spans="1:25" x14ac:dyDescent="0.2">
      <c r="A721" s="136" t="s">
        <v>1457</v>
      </c>
      <c r="B721" s="137" t="s">
        <v>1458</v>
      </c>
      <c r="C721" s="138">
        <v>14484.03</v>
      </c>
      <c r="D721" s="138">
        <v>275.2</v>
      </c>
      <c r="E721" s="138">
        <v>0</v>
      </c>
      <c r="F721" s="138">
        <v>275.2</v>
      </c>
      <c r="G721" s="139">
        <v>0</v>
      </c>
      <c r="Y721" s="32">
        <f t="shared" si="11"/>
        <v>275.2</v>
      </c>
    </row>
    <row r="722" spans="1:25" x14ac:dyDescent="0.2">
      <c r="A722" s="136" t="s">
        <v>1459</v>
      </c>
      <c r="B722" s="137" t="s">
        <v>1460</v>
      </c>
      <c r="C722" s="138">
        <v>22270.53</v>
      </c>
      <c r="D722" s="138">
        <v>423.14</v>
      </c>
      <c r="E722" s="138">
        <v>0</v>
      </c>
      <c r="F722" s="138">
        <v>423.14</v>
      </c>
      <c r="G722" s="139">
        <v>0</v>
      </c>
      <c r="Y722" s="32">
        <f t="shared" si="11"/>
        <v>423.14</v>
      </c>
    </row>
    <row r="723" spans="1:25" x14ac:dyDescent="0.2">
      <c r="A723" s="136" t="s">
        <v>1461</v>
      </c>
      <c r="B723" s="137" t="s">
        <v>1462</v>
      </c>
      <c r="C723" s="138">
        <v>23902.2</v>
      </c>
      <c r="D723" s="138">
        <v>454.14</v>
      </c>
      <c r="E723" s="138">
        <v>0</v>
      </c>
      <c r="F723" s="138">
        <v>454.14</v>
      </c>
      <c r="G723" s="139">
        <v>0</v>
      </c>
      <c r="Y723" s="32">
        <f t="shared" si="11"/>
        <v>454.14</v>
      </c>
    </row>
    <row r="724" spans="1:25" x14ac:dyDescent="0.2">
      <c r="A724" s="136" t="s">
        <v>1463</v>
      </c>
      <c r="B724" s="137" t="s">
        <v>1464</v>
      </c>
      <c r="C724" s="138">
        <v>40573.32</v>
      </c>
      <c r="D724" s="138">
        <v>770.89</v>
      </c>
      <c r="E724" s="138">
        <v>0</v>
      </c>
      <c r="F724" s="138">
        <v>770.89</v>
      </c>
      <c r="G724" s="139">
        <v>0</v>
      </c>
      <c r="Y724" s="32">
        <f t="shared" si="11"/>
        <v>770.89</v>
      </c>
    </row>
    <row r="725" spans="1:25" x14ac:dyDescent="0.2">
      <c r="A725" s="136" t="s">
        <v>1465</v>
      </c>
      <c r="B725" s="137" t="s">
        <v>1466</v>
      </c>
      <c r="C725" s="138">
        <v>22631.83</v>
      </c>
      <c r="D725" s="138">
        <v>430.01</v>
      </c>
      <c r="E725" s="138">
        <v>0</v>
      </c>
      <c r="F725" s="138">
        <v>430.01</v>
      </c>
      <c r="G725" s="139">
        <v>0</v>
      </c>
      <c r="Y725" s="32">
        <f t="shared" si="11"/>
        <v>430.01</v>
      </c>
    </row>
    <row r="726" spans="1:25" x14ac:dyDescent="0.2">
      <c r="A726" s="136" t="s">
        <v>1467</v>
      </c>
      <c r="B726" s="137" t="s">
        <v>1468</v>
      </c>
      <c r="C726" s="138">
        <v>37718.94</v>
      </c>
      <c r="D726" s="138">
        <v>716.66</v>
      </c>
      <c r="E726" s="138">
        <v>0</v>
      </c>
      <c r="F726" s="138">
        <v>716.66</v>
      </c>
      <c r="G726" s="139">
        <v>0</v>
      </c>
      <c r="Y726" s="32">
        <f t="shared" si="11"/>
        <v>716.66</v>
      </c>
    </row>
    <row r="727" spans="1:25" x14ac:dyDescent="0.2">
      <c r="A727" s="136" t="s">
        <v>1469</v>
      </c>
      <c r="B727" s="137" t="s">
        <v>1470</v>
      </c>
      <c r="C727" s="138">
        <v>40006.230000000003</v>
      </c>
      <c r="D727" s="138">
        <v>760.12</v>
      </c>
      <c r="E727" s="138">
        <v>0</v>
      </c>
      <c r="F727" s="138">
        <v>760.12</v>
      </c>
      <c r="G727" s="139">
        <v>0</v>
      </c>
      <c r="Y727" s="32">
        <f t="shared" si="11"/>
        <v>760.12</v>
      </c>
    </row>
    <row r="728" spans="1:25" x14ac:dyDescent="0.2">
      <c r="A728" s="136" t="s">
        <v>1471</v>
      </c>
      <c r="B728" s="137" t="s">
        <v>1472</v>
      </c>
      <c r="C728" s="138">
        <v>40703.24</v>
      </c>
      <c r="D728" s="138">
        <v>773.36</v>
      </c>
      <c r="E728" s="138">
        <v>0</v>
      </c>
      <c r="F728" s="138">
        <v>773.36</v>
      </c>
      <c r="G728" s="139">
        <v>0</v>
      </c>
      <c r="Y728" s="32">
        <f t="shared" si="11"/>
        <v>773.36</v>
      </c>
    </row>
    <row r="729" spans="1:25" x14ac:dyDescent="0.2">
      <c r="A729" s="136" t="s">
        <v>1473</v>
      </c>
      <c r="B729" s="137" t="s">
        <v>1474</v>
      </c>
      <c r="C729" s="138">
        <v>25000.79</v>
      </c>
      <c r="D729" s="138">
        <v>475.02</v>
      </c>
      <c r="E729" s="138">
        <v>0</v>
      </c>
      <c r="F729" s="138">
        <v>475.02</v>
      </c>
      <c r="G729" s="139">
        <v>0</v>
      </c>
      <c r="Y729" s="32">
        <f t="shared" si="11"/>
        <v>475.02</v>
      </c>
    </row>
    <row r="730" spans="1:25" x14ac:dyDescent="0.2">
      <c r="A730" s="136" t="s">
        <v>1475</v>
      </c>
      <c r="B730" s="137" t="s">
        <v>1476</v>
      </c>
      <c r="C730" s="138">
        <v>22115.67</v>
      </c>
      <c r="D730" s="138">
        <v>420.2</v>
      </c>
      <c r="E730" s="138">
        <v>0</v>
      </c>
      <c r="F730" s="138">
        <v>420.2</v>
      </c>
      <c r="G730" s="139">
        <v>0</v>
      </c>
      <c r="Y730" s="32">
        <f t="shared" si="11"/>
        <v>420.2</v>
      </c>
    </row>
    <row r="731" spans="1:25" x14ac:dyDescent="0.2">
      <c r="A731" s="136" t="s">
        <v>1477</v>
      </c>
      <c r="B731" s="137" t="s">
        <v>1478</v>
      </c>
      <c r="C731" s="138">
        <v>11238.63</v>
      </c>
      <c r="D731" s="138">
        <v>213.54</v>
      </c>
      <c r="E731" s="138">
        <v>0</v>
      </c>
      <c r="F731" s="138">
        <v>213.54</v>
      </c>
      <c r="G731" s="139">
        <v>0</v>
      </c>
      <c r="Y731" s="32">
        <f t="shared" si="11"/>
        <v>213.54</v>
      </c>
    </row>
    <row r="732" spans="1:25" x14ac:dyDescent="0.2">
      <c r="A732" s="136" t="s">
        <v>1479</v>
      </c>
      <c r="B732" s="137" t="s">
        <v>1480</v>
      </c>
      <c r="C732" s="138">
        <v>27726.42</v>
      </c>
      <c r="D732" s="138">
        <v>526.79999999999995</v>
      </c>
      <c r="E732" s="138">
        <v>0</v>
      </c>
      <c r="F732" s="138">
        <v>526.79999999999995</v>
      </c>
      <c r="G732" s="139">
        <v>0</v>
      </c>
      <c r="Y732" s="32">
        <f t="shared" si="11"/>
        <v>526.79999999999995</v>
      </c>
    </row>
    <row r="733" spans="1:25" x14ac:dyDescent="0.2">
      <c r="A733" s="136" t="s">
        <v>1481</v>
      </c>
      <c r="B733" s="137" t="s">
        <v>1482</v>
      </c>
      <c r="C733" s="138">
        <v>11588.32</v>
      </c>
      <c r="D733" s="138">
        <v>220.18</v>
      </c>
      <c r="E733" s="138">
        <v>0</v>
      </c>
      <c r="F733" s="138">
        <v>220.18</v>
      </c>
      <c r="G733" s="139">
        <v>0</v>
      </c>
      <c r="Y733" s="32">
        <f t="shared" si="11"/>
        <v>220.18</v>
      </c>
    </row>
    <row r="734" spans="1:25" x14ac:dyDescent="0.2">
      <c r="A734" s="136" t="s">
        <v>1483</v>
      </c>
      <c r="B734" s="137" t="s">
        <v>1484</v>
      </c>
      <c r="C734" s="138">
        <v>64706.84</v>
      </c>
      <c r="D734" s="138">
        <v>1229.43</v>
      </c>
      <c r="E734" s="138">
        <v>0</v>
      </c>
      <c r="F734" s="138">
        <v>1229.43</v>
      </c>
      <c r="G734" s="139">
        <v>0</v>
      </c>
      <c r="Y734" s="32">
        <f t="shared" si="11"/>
        <v>1229.43</v>
      </c>
    </row>
    <row r="735" spans="1:25" x14ac:dyDescent="0.2">
      <c r="A735" s="136" t="s">
        <v>1485</v>
      </c>
      <c r="B735" s="137" t="s">
        <v>1486</v>
      </c>
      <c r="C735" s="138">
        <v>23794.43</v>
      </c>
      <c r="D735" s="138">
        <v>452.1</v>
      </c>
      <c r="E735" s="138">
        <v>0</v>
      </c>
      <c r="F735" s="138">
        <v>452.1</v>
      </c>
      <c r="G735" s="139">
        <v>0</v>
      </c>
      <c r="Y735" s="32">
        <f t="shared" si="11"/>
        <v>452.1</v>
      </c>
    </row>
    <row r="736" spans="1:25" x14ac:dyDescent="0.2">
      <c r="A736" s="136" t="s">
        <v>1487</v>
      </c>
      <c r="B736" s="137" t="s">
        <v>1488</v>
      </c>
      <c r="C736" s="138">
        <v>26346.19</v>
      </c>
      <c r="D736" s="138">
        <v>500.58</v>
      </c>
      <c r="E736" s="138">
        <v>0</v>
      </c>
      <c r="F736" s="138">
        <v>500.58</v>
      </c>
      <c r="G736" s="139">
        <v>0</v>
      </c>
      <c r="Y736" s="32">
        <f t="shared" si="11"/>
        <v>500.58</v>
      </c>
    </row>
    <row r="737" spans="1:25" x14ac:dyDescent="0.2">
      <c r="A737" s="136" t="s">
        <v>1489</v>
      </c>
      <c r="B737" s="137" t="s">
        <v>1490</v>
      </c>
      <c r="C737" s="138">
        <v>23927.59</v>
      </c>
      <c r="D737" s="138">
        <v>454.63</v>
      </c>
      <c r="E737" s="138">
        <v>0</v>
      </c>
      <c r="F737" s="138">
        <v>454.63</v>
      </c>
      <c r="G737" s="139">
        <v>0</v>
      </c>
      <c r="Y737" s="32">
        <f t="shared" si="11"/>
        <v>454.63</v>
      </c>
    </row>
    <row r="738" spans="1:25" x14ac:dyDescent="0.2">
      <c r="A738" s="136" t="s">
        <v>1491</v>
      </c>
      <c r="B738" s="137" t="s">
        <v>1492</v>
      </c>
      <c r="C738" s="138">
        <v>10801.05</v>
      </c>
      <c r="D738" s="138">
        <v>205.22</v>
      </c>
      <c r="E738" s="138">
        <v>0</v>
      </c>
      <c r="F738" s="138">
        <v>205.22</v>
      </c>
      <c r="G738" s="139">
        <v>0</v>
      </c>
      <c r="Y738" s="32">
        <f t="shared" si="11"/>
        <v>205.22</v>
      </c>
    </row>
    <row r="739" spans="1:25" x14ac:dyDescent="0.2">
      <c r="A739" s="136" t="s">
        <v>1493</v>
      </c>
      <c r="B739" s="137" t="s">
        <v>1494</v>
      </c>
      <c r="C739" s="138">
        <v>47381.25</v>
      </c>
      <c r="D739" s="138">
        <v>900.24</v>
      </c>
      <c r="E739" s="138">
        <v>0</v>
      </c>
      <c r="F739" s="138">
        <v>900.24</v>
      </c>
      <c r="G739" s="139">
        <v>0</v>
      </c>
      <c r="Y739" s="32">
        <f t="shared" si="11"/>
        <v>900.24</v>
      </c>
    </row>
    <row r="740" spans="1:25" x14ac:dyDescent="0.2">
      <c r="A740" s="136" t="s">
        <v>1495</v>
      </c>
      <c r="B740" s="137" t="s">
        <v>1496</v>
      </c>
      <c r="C740" s="138">
        <v>353782.22</v>
      </c>
      <c r="D740" s="138">
        <v>6721.86</v>
      </c>
      <c r="E740" s="138">
        <v>0</v>
      </c>
      <c r="F740" s="138">
        <v>6721.86</v>
      </c>
      <c r="G740" s="139">
        <v>0</v>
      </c>
      <c r="Y740" s="32">
        <f t="shared" si="11"/>
        <v>6721.86</v>
      </c>
    </row>
    <row r="741" spans="1:25" x14ac:dyDescent="0.2">
      <c r="A741" s="136" t="s">
        <v>1497</v>
      </c>
      <c r="B741" s="137" t="s">
        <v>1498</v>
      </c>
      <c r="C741" s="138">
        <v>24243.31</v>
      </c>
      <c r="D741" s="138">
        <v>460.62</v>
      </c>
      <c r="E741" s="138">
        <v>0</v>
      </c>
      <c r="F741" s="138">
        <v>460.62</v>
      </c>
      <c r="G741" s="139">
        <v>0</v>
      </c>
      <c r="Y741" s="32">
        <f t="shared" si="11"/>
        <v>460.62</v>
      </c>
    </row>
    <row r="742" spans="1:25" x14ac:dyDescent="0.2">
      <c r="A742" s="136" t="s">
        <v>1499</v>
      </c>
      <c r="B742" s="137" t="s">
        <v>1500</v>
      </c>
      <c r="C742" s="138">
        <v>15948.24</v>
      </c>
      <c r="D742" s="138">
        <v>303.02</v>
      </c>
      <c r="E742" s="138">
        <v>0</v>
      </c>
      <c r="F742" s="138">
        <v>303.02</v>
      </c>
      <c r="G742" s="139">
        <v>0</v>
      </c>
      <c r="Y742" s="32">
        <f t="shared" si="11"/>
        <v>303.02</v>
      </c>
    </row>
    <row r="743" spans="1:25" x14ac:dyDescent="0.2">
      <c r="A743" s="136" t="s">
        <v>1501</v>
      </c>
      <c r="B743" s="137" t="s">
        <v>1502</v>
      </c>
      <c r="C743" s="138">
        <v>25280.97</v>
      </c>
      <c r="D743" s="138">
        <v>480.34</v>
      </c>
      <c r="E743" s="138">
        <v>0</v>
      </c>
      <c r="F743" s="138">
        <v>480.34</v>
      </c>
      <c r="G743" s="139">
        <v>0</v>
      </c>
      <c r="Y743" s="32">
        <f t="shared" si="11"/>
        <v>480.34</v>
      </c>
    </row>
    <row r="744" spans="1:25" x14ac:dyDescent="0.2">
      <c r="A744" s="136" t="s">
        <v>1503</v>
      </c>
      <c r="B744" s="137" t="s">
        <v>1504</v>
      </c>
      <c r="C744" s="138">
        <v>558615.84</v>
      </c>
      <c r="D744" s="138">
        <v>10613.7</v>
      </c>
      <c r="E744" s="138">
        <v>0</v>
      </c>
      <c r="F744" s="138">
        <v>10613.7</v>
      </c>
      <c r="G744" s="139">
        <v>0</v>
      </c>
      <c r="Y744" s="32">
        <f t="shared" si="11"/>
        <v>10613.7</v>
      </c>
    </row>
    <row r="745" spans="1:25" x14ac:dyDescent="0.2">
      <c r="A745" s="136" t="s">
        <v>1505</v>
      </c>
      <c r="B745" s="137" t="s">
        <v>1506</v>
      </c>
      <c r="C745" s="138">
        <v>36728.400000000001</v>
      </c>
      <c r="D745" s="138">
        <v>697.84</v>
      </c>
      <c r="E745" s="138">
        <v>0</v>
      </c>
      <c r="F745" s="138">
        <v>697.84</v>
      </c>
      <c r="G745" s="139">
        <v>0</v>
      </c>
      <c r="Y745" s="32">
        <f t="shared" si="11"/>
        <v>697.84</v>
      </c>
    </row>
    <row r="746" spans="1:25" x14ac:dyDescent="0.2">
      <c r="A746" s="136" t="s">
        <v>1507</v>
      </c>
      <c r="B746" s="137" t="s">
        <v>1508</v>
      </c>
      <c r="C746" s="138">
        <v>32576.78</v>
      </c>
      <c r="D746" s="138">
        <v>618.96</v>
      </c>
      <c r="E746" s="138">
        <v>0</v>
      </c>
      <c r="F746" s="138">
        <v>618.96</v>
      </c>
      <c r="G746" s="139">
        <v>0</v>
      </c>
      <c r="Y746" s="32">
        <f t="shared" si="11"/>
        <v>618.96</v>
      </c>
    </row>
    <row r="747" spans="1:25" x14ac:dyDescent="0.2">
      <c r="A747" s="136" t="s">
        <v>1509</v>
      </c>
      <c r="B747" s="137" t="s">
        <v>1510</v>
      </c>
      <c r="C747" s="138">
        <v>16811.91</v>
      </c>
      <c r="D747" s="138">
        <v>319.43</v>
      </c>
      <c r="E747" s="138">
        <v>0</v>
      </c>
      <c r="F747" s="138">
        <v>319.43</v>
      </c>
      <c r="G747" s="139">
        <v>0</v>
      </c>
      <c r="Y747" s="32">
        <f t="shared" si="11"/>
        <v>319.43</v>
      </c>
    </row>
    <row r="748" spans="1:25" x14ac:dyDescent="0.2">
      <c r="A748" s="136" t="s">
        <v>1511</v>
      </c>
      <c r="B748" s="137" t="s">
        <v>1512</v>
      </c>
      <c r="C748" s="138">
        <v>16922.09</v>
      </c>
      <c r="D748" s="138">
        <v>321.52</v>
      </c>
      <c r="E748" s="138">
        <v>0</v>
      </c>
      <c r="F748" s="138">
        <v>321.52</v>
      </c>
      <c r="G748" s="139">
        <v>0</v>
      </c>
      <c r="Y748" s="32">
        <f t="shared" si="11"/>
        <v>321.52</v>
      </c>
    </row>
    <row r="749" spans="1:25" x14ac:dyDescent="0.2">
      <c r="A749" s="136" t="s">
        <v>1513</v>
      </c>
      <c r="B749" s="137" t="s">
        <v>1514</v>
      </c>
      <c r="C749" s="138">
        <v>451384.38</v>
      </c>
      <c r="D749" s="138">
        <v>8576.2999999999993</v>
      </c>
      <c r="E749" s="138">
        <v>0</v>
      </c>
      <c r="F749" s="138">
        <v>8576.2999999999993</v>
      </c>
      <c r="G749" s="139">
        <v>0</v>
      </c>
      <c r="Y749" s="32">
        <f t="shared" si="11"/>
        <v>8576.2999999999993</v>
      </c>
    </row>
    <row r="750" spans="1:25" x14ac:dyDescent="0.2">
      <c r="A750" s="136" t="s">
        <v>1515</v>
      </c>
      <c r="B750" s="137" t="s">
        <v>1516</v>
      </c>
      <c r="C750" s="138">
        <v>24386.14</v>
      </c>
      <c r="D750" s="138">
        <v>463.34</v>
      </c>
      <c r="E750" s="138">
        <v>0</v>
      </c>
      <c r="F750" s="138">
        <v>463.34</v>
      </c>
      <c r="G750" s="139">
        <v>0</v>
      </c>
      <c r="Y750" s="32">
        <f t="shared" si="11"/>
        <v>463.34</v>
      </c>
    </row>
    <row r="751" spans="1:25" x14ac:dyDescent="0.2">
      <c r="A751" s="136" t="s">
        <v>1517</v>
      </c>
      <c r="B751" s="137" t="s">
        <v>1518</v>
      </c>
      <c r="C751" s="138">
        <v>77683.14</v>
      </c>
      <c r="D751" s="138">
        <v>1475.98</v>
      </c>
      <c r="E751" s="138">
        <v>0</v>
      </c>
      <c r="F751" s="138">
        <v>1475.98</v>
      </c>
      <c r="G751" s="139">
        <v>0</v>
      </c>
      <c r="Y751" s="32">
        <f t="shared" si="11"/>
        <v>1475.98</v>
      </c>
    </row>
    <row r="752" spans="1:25" x14ac:dyDescent="0.2">
      <c r="A752" s="136" t="s">
        <v>1519</v>
      </c>
      <c r="B752" s="137" t="s">
        <v>1520</v>
      </c>
      <c r="C752" s="138">
        <v>17053.41</v>
      </c>
      <c r="D752" s="138">
        <v>324.02</v>
      </c>
      <c r="E752" s="138">
        <v>0</v>
      </c>
      <c r="F752" s="138">
        <v>324.02</v>
      </c>
      <c r="G752" s="139">
        <v>0</v>
      </c>
      <c r="Y752" s="32">
        <f t="shared" si="11"/>
        <v>324.02</v>
      </c>
    </row>
    <row r="753" spans="1:25" x14ac:dyDescent="0.2">
      <c r="A753" s="136" t="s">
        <v>1521</v>
      </c>
      <c r="B753" s="137" t="s">
        <v>1522</v>
      </c>
      <c r="C753" s="138">
        <v>43283.040000000001</v>
      </c>
      <c r="D753" s="138">
        <v>822.38</v>
      </c>
      <c r="E753" s="138">
        <v>0</v>
      </c>
      <c r="F753" s="138">
        <v>822.38</v>
      </c>
      <c r="G753" s="139">
        <v>0</v>
      </c>
      <c r="Y753" s="32">
        <f t="shared" si="11"/>
        <v>822.38</v>
      </c>
    </row>
    <row r="754" spans="1:25" x14ac:dyDescent="0.2">
      <c r="A754" s="136" t="s">
        <v>1523</v>
      </c>
      <c r="B754" s="137" t="s">
        <v>1524</v>
      </c>
      <c r="C754" s="138">
        <v>33176.199999999997</v>
      </c>
      <c r="D754" s="138">
        <v>630.35</v>
      </c>
      <c r="E754" s="138">
        <v>0</v>
      </c>
      <c r="F754" s="138">
        <v>630.35</v>
      </c>
      <c r="G754" s="139">
        <v>0</v>
      </c>
      <c r="Y754" s="32">
        <f t="shared" si="11"/>
        <v>630.35</v>
      </c>
    </row>
    <row r="755" spans="1:25" x14ac:dyDescent="0.2">
      <c r="A755" s="136" t="s">
        <v>1525</v>
      </c>
      <c r="B755" s="137" t="s">
        <v>1526</v>
      </c>
      <c r="C755" s="138">
        <v>33045.49</v>
      </c>
      <c r="D755" s="138">
        <v>627.87</v>
      </c>
      <c r="E755" s="138">
        <v>0</v>
      </c>
      <c r="F755" s="138">
        <v>627.87</v>
      </c>
      <c r="G755" s="139">
        <v>0</v>
      </c>
      <c r="Y755" s="32">
        <f t="shared" si="11"/>
        <v>627.87</v>
      </c>
    </row>
    <row r="756" spans="1:25" x14ac:dyDescent="0.2">
      <c r="A756" s="136" t="s">
        <v>1527</v>
      </c>
      <c r="B756" s="137" t="s">
        <v>1528</v>
      </c>
      <c r="C756" s="138">
        <v>31212.22</v>
      </c>
      <c r="D756" s="138">
        <v>593.03</v>
      </c>
      <c r="E756" s="138">
        <v>0</v>
      </c>
      <c r="F756" s="138">
        <v>593.03</v>
      </c>
      <c r="G756" s="139">
        <v>0</v>
      </c>
      <c r="Y756" s="32">
        <f t="shared" si="11"/>
        <v>593.03</v>
      </c>
    </row>
    <row r="757" spans="1:25" x14ac:dyDescent="0.2">
      <c r="A757" s="136" t="s">
        <v>1529</v>
      </c>
      <c r="B757" s="137" t="s">
        <v>1530</v>
      </c>
      <c r="C757" s="138">
        <v>276775.36</v>
      </c>
      <c r="D757" s="138">
        <v>5258.73</v>
      </c>
      <c r="E757" s="138">
        <v>0</v>
      </c>
      <c r="F757" s="138">
        <v>5258.73</v>
      </c>
      <c r="G757" s="139">
        <v>0</v>
      </c>
      <c r="Y757" s="32">
        <f t="shared" si="11"/>
        <v>5258.73</v>
      </c>
    </row>
    <row r="758" spans="1:25" x14ac:dyDescent="0.2">
      <c r="A758" s="136" t="s">
        <v>1531</v>
      </c>
      <c r="B758" s="137" t="s">
        <v>1532</v>
      </c>
      <c r="C758" s="138">
        <v>499934.41</v>
      </c>
      <c r="D758" s="138">
        <v>9498.75</v>
      </c>
      <c r="E758" s="138">
        <v>0</v>
      </c>
      <c r="F758" s="138">
        <v>9498.75</v>
      </c>
      <c r="G758" s="139">
        <v>0</v>
      </c>
      <c r="Y758" s="32">
        <f t="shared" si="11"/>
        <v>9498.75</v>
      </c>
    </row>
    <row r="759" spans="1:25" x14ac:dyDescent="0.2">
      <c r="A759" s="136" t="s">
        <v>1533</v>
      </c>
      <c r="B759" s="137" t="s">
        <v>1534</v>
      </c>
      <c r="C759" s="138">
        <v>820280.87</v>
      </c>
      <c r="D759" s="138">
        <v>15585.34</v>
      </c>
      <c r="E759" s="138">
        <v>0</v>
      </c>
      <c r="F759" s="138">
        <v>15585.34</v>
      </c>
      <c r="G759" s="139">
        <v>0</v>
      </c>
      <c r="Y759" s="32">
        <f t="shared" si="11"/>
        <v>15585.34</v>
      </c>
    </row>
    <row r="760" spans="1:25" x14ac:dyDescent="0.2">
      <c r="A760" s="136" t="s">
        <v>1535</v>
      </c>
      <c r="B760" s="137" t="s">
        <v>1536</v>
      </c>
      <c r="C760" s="138">
        <v>173207.53</v>
      </c>
      <c r="D760" s="138">
        <v>3290.94</v>
      </c>
      <c r="E760" s="138">
        <v>0</v>
      </c>
      <c r="F760" s="138">
        <v>3290.94</v>
      </c>
      <c r="G760" s="139">
        <v>0</v>
      </c>
      <c r="Y760" s="32">
        <f t="shared" si="11"/>
        <v>3290.94</v>
      </c>
    </row>
    <row r="761" spans="1:25" x14ac:dyDescent="0.2">
      <c r="A761" s="136" t="s">
        <v>1537</v>
      </c>
      <c r="B761" s="137" t="s">
        <v>1538</v>
      </c>
      <c r="C761" s="138">
        <v>885659</v>
      </c>
      <c r="D761" s="138">
        <v>16827.52</v>
      </c>
      <c r="E761" s="138">
        <v>0</v>
      </c>
      <c r="F761" s="138">
        <v>16827.52</v>
      </c>
      <c r="G761" s="139">
        <v>0</v>
      </c>
      <c r="Y761" s="32">
        <f t="shared" si="11"/>
        <v>16827.52</v>
      </c>
    </row>
    <row r="762" spans="1:25" x14ac:dyDescent="0.2">
      <c r="A762" s="136" t="s">
        <v>1539</v>
      </c>
      <c r="B762" s="137" t="s">
        <v>1540</v>
      </c>
      <c r="C762" s="138">
        <v>375479.45</v>
      </c>
      <c r="D762" s="138">
        <v>7134.11</v>
      </c>
      <c r="E762" s="138">
        <v>0</v>
      </c>
      <c r="F762" s="138">
        <v>7134.11</v>
      </c>
      <c r="G762" s="139">
        <v>0</v>
      </c>
      <c r="Y762" s="32">
        <f t="shared" si="11"/>
        <v>7134.11</v>
      </c>
    </row>
    <row r="763" spans="1:25" x14ac:dyDescent="0.2">
      <c r="A763" s="136" t="s">
        <v>1541</v>
      </c>
      <c r="B763" s="137" t="s">
        <v>1542</v>
      </c>
      <c r="C763" s="138">
        <v>45378.39</v>
      </c>
      <c r="D763" s="138">
        <v>862.19</v>
      </c>
      <c r="E763" s="138">
        <v>0</v>
      </c>
      <c r="F763" s="138">
        <v>862.19</v>
      </c>
      <c r="G763" s="139">
        <v>0</v>
      </c>
      <c r="Y763" s="32">
        <f t="shared" si="11"/>
        <v>862.19</v>
      </c>
    </row>
    <row r="764" spans="1:25" x14ac:dyDescent="0.2">
      <c r="A764" s="136" t="s">
        <v>1543</v>
      </c>
      <c r="B764" s="137" t="s">
        <v>1544</v>
      </c>
      <c r="C764" s="138">
        <v>314241.09000000003</v>
      </c>
      <c r="D764" s="138">
        <v>5970.58</v>
      </c>
      <c r="E764" s="138">
        <v>0</v>
      </c>
      <c r="F764" s="138">
        <v>5970.58</v>
      </c>
      <c r="G764" s="139">
        <v>0</v>
      </c>
      <c r="Y764" s="32">
        <f t="shared" si="11"/>
        <v>5970.58</v>
      </c>
    </row>
    <row r="765" spans="1:25" x14ac:dyDescent="0.2">
      <c r="A765" s="136" t="s">
        <v>1545</v>
      </c>
      <c r="B765" s="137" t="s">
        <v>1546</v>
      </c>
      <c r="C765" s="138">
        <v>52646.64</v>
      </c>
      <c r="D765" s="138">
        <v>1000.29</v>
      </c>
      <c r="E765" s="138">
        <v>0</v>
      </c>
      <c r="F765" s="138">
        <v>1000.29</v>
      </c>
      <c r="G765" s="139">
        <v>0</v>
      </c>
      <c r="Y765" s="32">
        <f t="shared" si="11"/>
        <v>1000.29</v>
      </c>
    </row>
    <row r="766" spans="1:25" x14ac:dyDescent="0.2">
      <c r="A766" s="136" t="s">
        <v>1547</v>
      </c>
      <c r="B766" s="137" t="s">
        <v>1548</v>
      </c>
      <c r="C766" s="138">
        <v>461331.97</v>
      </c>
      <c r="D766" s="138">
        <v>8765.31</v>
      </c>
      <c r="E766" s="138">
        <v>0</v>
      </c>
      <c r="F766" s="138">
        <v>8765.31</v>
      </c>
      <c r="G766" s="139">
        <v>0</v>
      </c>
      <c r="Y766" s="32">
        <f t="shared" si="11"/>
        <v>8765.31</v>
      </c>
    </row>
    <row r="767" spans="1:25" x14ac:dyDescent="0.2">
      <c r="A767" s="136" t="s">
        <v>1549</v>
      </c>
      <c r="B767" s="137" t="s">
        <v>1550</v>
      </c>
      <c r="C767" s="138">
        <v>3134192</v>
      </c>
      <c r="D767" s="138">
        <v>59549.65</v>
      </c>
      <c r="E767" s="138">
        <v>0</v>
      </c>
      <c r="F767" s="138">
        <v>59549.65</v>
      </c>
      <c r="G767" s="139">
        <v>0</v>
      </c>
      <c r="Y767" s="32">
        <f t="shared" si="11"/>
        <v>59549.65</v>
      </c>
    </row>
    <row r="768" spans="1:25" x14ac:dyDescent="0.2">
      <c r="A768" s="136" t="s">
        <v>1551</v>
      </c>
      <c r="B768" s="137" t="s">
        <v>1552</v>
      </c>
      <c r="C768" s="138">
        <v>122196.79</v>
      </c>
      <c r="D768" s="138">
        <v>2321.7399999999998</v>
      </c>
      <c r="E768" s="138">
        <v>0</v>
      </c>
      <c r="F768" s="138">
        <v>2321.7399999999998</v>
      </c>
      <c r="G768" s="139">
        <v>0</v>
      </c>
      <c r="Y768" s="32">
        <f t="shared" si="11"/>
        <v>2321.7399999999998</v>
      </c>
    </row>
    <row r="769" spans="1:25" x14ac:dyDescent="0.2">
      <c r="A769" s="136" t="s">
        <v>1553</v>
      </c>
      <c r="B769" s="137" t="s">
        <v>1554</v>
      </c>
      <c r="C769" s="138">
        <v>343930.46</v>
      </c>
      <c r="D769" s="138">
        <v>6534.68</v>
      </c>
      <c r="E769" s="138">
        <v>0</v>
      </c>
      <c r="F769" s="138">
        <v>6534.68</v>
      </c>
      <c r="G769" s="139">
        <v>0</v>
      </c>
      <c r="Y769" s="32">
        <f t="shared" si="11"/>
        <v>6534.68</v>
      </c>
    </row>
    <row r="770" spans="1:25" x14ac:dyDescent="0.2">
      <c r="A770" s="136" t="s">
        <v>1555</v>
      </c>
      <c r="B770" s="137" t="s">
        <v>1556</v>
      </c>
      <c r="C770" s="138">
        <v>611052.59</v>
      </c>
      <c r="D770" s="138">
        <v>11610</v>
      </c>
      <c r="E770" s="138">
        <v>0</v>
      </c>
      <c r="F770" s="138">
        <v>11610</v>
      </c>
      <c r="G770" s="139">
        <v>0</v>
      </c>
      <c r="Y770" s="32">
        <f t="shared" si="11"/>
        <v>11610</v>
      </c>
    </row>
    <row r="771" spans="1:25" x14ac:dyDescent="0.2">
      <c r="A771" s="136" t="s">
        <v>1557</v>
      </c>
      <c r="B771" s="137" t="s">
        <v>1558</v>
      </c>
      <c r="C771" s="138">
        <v>1369973.04</v>
      </c>
      <c r="D771" s="138">
        <v>26029.49</v>
      </c>
      <c r="E771" s="138">
        <v>0</v>
      </c>
      <c r="F771" s="138">
        <v>26029.49</v>
      </c>
      <c r="G771" s="139">
        <v>0</v>
      </c>
      <c r="Y771" s="32">
        <f t="shared" si="11"/>
        <v>26029.49</v>
      </c>
    </row>
    <row r="772" spans="1:25" x14ac:dyDescent="0.2">
      <c r="A772" s="136" t="s">
        <v>1559</v>
      </c>
      <c r="B772" s="137" t="s">
        <v>1560</v>
      </c>
      <c r="C772" s="138">
        <v>135154.64000000001</v>
      </c>
      <c r="D772" s="138">
        <v>2567.94</v>
      </c>
      <c r="E772" s="138">
        <v>0</v>
      </c>
      <c r="F772" s="138">
        <v>2567.94</v>
      </c>
      <c r="G772" s="139">
        <v>0</v>
      </c>
      <c r="Y772" s="32">
        <f t="shared" si="11"/>
        <v>2567.94</v>
      </c>
    </row>
    <row r="773" spans="1:25" x14ac:dyDescent="0.2">
      <c r="A773" s="136" t="s">
        <v>1561</v>
      </c>
      <c r="B773" s="137" t="s">
        <v>1562</v>
      </c>
      <c r="C773" s="138">
        <v>60736.56</v>
      </c>
      <c r="D773" s="138">
        <v>1154</v>
      </c>
      <c r="E773" s="138">
        <v>0</v>
      </c>
      <c r="F773" s="138">
        <v>1154</v>
      </c>
      <c r="G773" s="139">
        <v>0</v>
      </c>
      <c r="Y773" s="32">
        <f t="shared" si="11"/>
        <v>1154</v>
      </c>
    </row>
    <row r="774" spans="1:25" x14ac:dyDescent="0.2">
      <c r="A774" s="136" t="s">
        <v>1563</v>
      </c>
      <c r="B774" s="137" t="s">
        <v>1564</v>
      </c>
      <c r="C774" s="138">
        <v>61313.62</v>
      </c>
      <c r="D774" s="138">
        <v>1164.96</v>
      </c>
      <c r="E774" s="138">
        <v>0</v>
      </c>
      <c r="F774" s="138">
        <v>1164.96</v>
      </c>
      <c r="G774" s="139">
        <v>0</v>
      </c>
      <c r="Y774" s="32">
        <f t="shared" si="11"/>
        <v>1164.96</v>
      </c>
    </row>
    <row r="775" spans="1:25" x14ac:dyDescent="0.2">
      <c r="A775" s="136" t="s">
        <v>1565</v>
      </c>
      <c r="B775" s="137" t="s">
        <v>1566</v>
      </c>
      <c r="C775" s="138">
        <v>30812.54</v>
      </c>
      <c r="D775" s="138">
        <v>585.44000000000005</v>
      </c>
      <c r="E775" s="138">
        <v>0</v>
      </c>
      <c r="F775" s="138">
        <v>585.44000000000005</v>
      </c>
      <c r="G775" s="139">
        <v>0</v>
      </c>
      <c r="Y775" s="32">
        <f t="shared" si="11"/>
        <v>585.44000000000005</v>
      </c>
    </row>
    <row r="776" spans="1:25" x14ac:dyDescent="0.2">
      <c r="A776" s="136" t="s">
        <v>1567</v>
      </c>
      <c r="B776" s="137" t="s">
        <v>1568</v>
      </c>
      <c r="C776" s="138">
        <v>328091.31</v>
      </c>
      <c r="D776" s="138">
        <v>6233.74</v>
      </c>
      <c r="E776" s="138">
        <v>0</v>
      </c>
      <c r="F776" s="138">
        <v>6233.74</v>
      </c>
      <c r="G776" s="139">
        <v>0</v>
      </c>
      <c r="Y776" s="32">
        <f t="shared" si="11"/>
        <v>6233.74</v>
      </c>
    </row>
    <row r="777" spans="1:25" x14ac:dyDescent="0.2">
      <c r="A777" s="136" t="s">
        <v>1569</v>
      </c>
      <c r="B777" s="137" t="s">
        <v>1570</v>
      </c>
      <c r="C777" s="138">
        <v>34850.26</v>
      </c>
      <c r="D777" s="138">
        <v>662.16</v>
      </c>
      <c r="E777" s="138">
        <v>0</v>
      </c>
      <c r="F777" s="138">
        <v>662.16</v>
      </c>
      <c r="G777" s="139">
        <v>0</v>
      </c>
      <c r="Y777" s="32">
        <f t="shared" si="11"/>
        <v>662.16</v>
      </c>
    </row>
    <row r="778" spans="1:25" x14ac:dyDescent="0.2">
      <c r="A778" s="136" t="s">
        <v>1571</v>
      </c>
      <c r="B778" s="137" t="s">
        <v>1572</v>
      </c>
      <c r="C778" s="138">
        <v>731100.17</v>
      </c>
      <c r="D778" s="138">
        <v>13890.9</v>
      </c>
      <c r="E778" s="138">
        <v>0</v>
      </c>
      <c r="F778" s="138">
        <v>13890.9</v>
      </c>
      <c r="G778" s="139">
        <v>0</v>
      </c>
      <c r="Y778" s="32">
        <f t="shared" si="11"/>
        <v>13890.9</v>
      </c>
    </row>
    <row r="779" spans="1:25" x14ac:dyDescent="0.2">
      <c r="A779" s="136" t="s">
        <v>1573</v>
      </c>
      <c r="B779" s="137" t="s">
        <v>1574</v>
      </c>
      <c r="C779" s="138">
        <v>186589.44</v>
      </c>
      <c r="D779" s="138">
        <v>3545.2</v>
      </c>
      <c r="E779" s="138">
        <v>0</v>
      </c>
      <c r="F779" s="138">
        <v>3545.2</v>
      </c>
      <c r="G779" s="139">
        <v>0</v>
      </c>
      <c r="Y779" s="32">
        <f t="shared" si="11"/>
        <v>3545.2</v>
      </c>
    </row>
    <row r="780" spans="1:25" x14ac:dyDescent="0.2">
      <c r="A780" s="136" t="s">
        <v>1575</v>
      </c>
      <c r="B780" s="137" t="s">
        <v>1576</v>
      </c>
      <c r="C780" s="138">
        <v>630169.61</v>
      </c>
      <c r="D780" s="138">
        <v>11973.22</v>
      </c>
      <c r="E780" s="138">
        <v>0</v>
      </c>
      <c r="F780" s="138">
        <v>11973.22</v>
      </c>
      <c r="G780" s="139">
        <v>0</v>
      </c>
      <c r="Y780" s="32">
        <f t="shared" si="11"/>
        <v>11973.22</v>
      </c>
    </row>
    <row r="781" spans="1:25" x14ac:dyDescent="0.2">
      <c r="A781" s="136" t="s">
        <v>1577</v>
      </c>
      <c r="B781" s="137" t="s">
        <v>1578</v>
      </c>
      <c r="C781" s="138">
        <v>21089.08</v>
      </c>
      <c r="D781" s="138">
        <v>400.69</v>
      </c>
      <c r="E781" s="138">
        <v>0</v>
      </c>
      <c r="F781" s="138">
        <v>400.69</v>
      </c>
      <c r="G781" s="139">
        <v>0</v>
      </c>
      <c r="Y781" s="32">
        <f t="shared" si="11"/>
        <v>400.69</v>
      </c>
    </row>
    <row r="782" spans="1:25" x14ac:dyDescent="0.2">
      <c r="A782" s="136" t="s">
        <v>1579</v>
      </c>
      <c r="B782" s="137" t="s">
        <v>1580</v>
      </c>
      <c r="C782" s="138">
        <v>2570515.79</v>
      </c>
      <c r="D782" s="138">
        <v>48839.8</v>
      </c>
      <c r="E782" s="138">
        <v>0</v>
      </c>
      <c r="F782" s="138">
        <v>48839.8</v>
      </c>
      <c r="G782" s="139">
        <v>0</v>
      </c>
      <c r="Y782" s="32">
        <f t="shared" si="11"/>
        <v>48839.8</v>
      </c>
    </row>
    <row r="783" spans="1:25" x14ac:dyDescent="0.2">
      <c r="A783" s="136" t="s">
        <v>1581</v>
      </c>
      <c r="B783" s="137" t="s">
        <v>1582</v>
      </c>
      <c r="C783" s="138">
        <v>855423.55</v>
      </c>
      <c r="D783" s="138">
        <v>16253.05</v>
      </c>
      <c r="E783" s="138">
        <v>0</v>
      </c>
      <c r="F783" s="138">
        <v>16253.05</v>
      </c>
      <c r="G783" s="139">
        <v>0</v>
      </c>
      <c r="Y783" s="32">
        <f t="shared" ref="Y783:Y846" si="12">F783+M783+R783+W783</f>
        <v>16253.05</v>
      </c>
    </row>
    <row r="784" spans="1:25" x14ac:dyDescent="0.2">
      <c r="A784" s="136" t="s">
        <v>1583</v>
      </c>
      <c r="B784" s="137" t="s">
        <v>1584</v>
      </c>
      <c r="C784" s="138">
        <v>38049.1</v>
      </c>
      <c r="D784" s="138">
        <v>722.93</v>
      </c>
      <c r="E784" s="138">
        <v>0</v>
      </c>
      <c r="F784" s="138">
        <v>722.93</v>
      </c>
      <c r="G784" s="139">
        <v>0</v>
      </c>
      <c r="Y784" s="32">
        <f t="shared" si="12"/>
        <v>722.93</v>
      </c>
    </row>
    <row r="785" spans="1:25" x14ac:dyDescent="0.2">
      <c r="A785" s="136" t="s">
        <v>1585</v>
      </c>
      <c r="B785" s="137" t="s">
        <v>1586</v>
      </c>
      <c r="C785" s="138">
        <v>190371.33</v>
      </c>
      <c r="D785" s="138">
        <v>3617.06</v>
      </c>
      <c r="E785" s="138">
        <v>0</v>
      </c>
      <c r="F785" s="138">
        <v>3617.06</v>
      </c>
      <c r="G785" s="139">
        <v>0</v>
      </c>
      <c r="Y785" s="32">
        <f t="shared" si="12"/>
        <v>3617.06</v>
      </c>
    </row>
    <row r="786" spans="1:25" x14ac:dyDescent="0.2">
      <c r="A786" s="136" t="s">
        <v>1587</v>
      </c>
      <c r="B786" s="137" t="s">
        <v>1588</v>
      </c>
      <c r="C786" s="138">
        <v>61680.88</v>
      </c>
      <c r="D786" s="138">
        <v>1171.94</v>
      </c>
      <c r="E786" s="138">
        <v>0</v>
      </c>
      <c r="F786" s="138">
        <v>1171.94</v>
      </c>
      <c r="G786" s="139">
        <v>0</v>
      </c>
      <c r="Y786" s="32">
        <f t="shared" si="12"/>
        <v>1171.94</v>
      </c>
    </row>
    <row r="787" spans="1:25" x14ac:dyDescent="0.2">
      <c r="A787" s="136" t="s">
        <v>1589</v>
      </c>
      <c r="B787" s="137" t="s">
        <v>1590</v>
      </c>
      <c r="C787" s="138">
        <v>1618695.37</v>
      </c>
      <c r="D787" s="138">
        <v>30755.21</v>
      </c>
      <c r="E787" s="138">
        <v>0</v>
      </c>
      <c r="F787" s="138">
        <v>30755.21</v>
      </c>
      <c r="G787" s="139">
        <v>0</v>
      </c>
      <c r="Y787" s="32">
        <f t="shared" si="12"/>
        <v>30755.21</v>
      </c>
    </row>
    <row r="788" spans="1:25" x14ac:dyDescent="0.2">
      <c r="A788" s="136" t="s">
        <v>1591</v>
      </c>
      <c r="B788" s="137" t="s">
        <v>1592</v>
      </c>
      <c r="C788" s="138">
        <v>1745721.83</v>
      </c>
      <c r="D788" s="138">
        <v>33168.720000000001</v>
      </c>
      <c r="E788" s="138">
        <v>0</v>
      </c>
      <c r="F788" s="138">
        <v>33168.720000000001</v>
      </c>
      <c r="G788" s="139">
        <v>0</v>
      </c>
      <c r="Y788" s="32">
        <f t="shared" si="12"/>
        <v>33168.720000000001</v>
      </c>
    </row>
    <row r="789" spans="1:25" x14ac:dyDescent="0.2">
      <c r="A789" s="136" t="s">
        <v>1593</v>
      </c>
      <c r="B789" s="137" t="s">
        <v>1594</v>
      </c>
      <c r="C789" s="138">
        <v>1167338.1100000001</v>
      </c>
      <c r="D789" s="138">
        <v>22179.43</v>
      </c>
      <c r="E789" s="138">
        <v>0</v>
      </c>
      <c r="F789" s="138">
        <v>22179.43</v>
      </c>
      <c r="G789" s="139">
        <v>0</v>
      </c>
      <c r="Y789" s="32">
        <f t="shared" si="12"/>
        <v>22179.43</v>
      </c>
    </row>
    <row r="790" spans="1:25" x14ac:dyDescent="0.2">
      <c r="A790" s="136" t="s">
        <v>1595</v>
      </c>
      <c r="B790" s="137" t="s">
        <v>1596</v>
      </c>
      <c r="C790" s="138">
        <v>74188.81</v>
      </c>
      <c r="D790" s="138">
        <v>1409.59</v>
      </c>
      <c r="E790" s="138">
        <v>0</v>
      </c>
      <c r="F790" s="138">
        <v>1409.59</v>
      </c>
      <c r="G790" s="139">
        <v>0</v>
      </c>
      <c r="Y790" s="32">
        <f t="shared" si="12"/>
        <v>1409.59</v>
      </c>
    </row>
    <row r="791" spans="1:25" x14ac:dyDescent="0.2">
      <c r="A791" s="136" t="s">
        <v>1597</v>
      </c>
      <c r="B791" s="137" t="s">
        <v>1598</v>
      </c>
      <c r="C791" s="138">
        <v>65550.31</v>
      </c>
      <c r="D791" s="138">
        <v>1245.46</v>
      </c>
      <c r="E791" s="138">
        <v>0</v>
      </c>
      <c r="F791" s="138">
        <v>1245.46</v>
      </c>
      <c r="G791" s="139">
        <v>0</v>
      </c>
      <c r="Y791" s="32">
        <f t="shared" si="12"/>
        <v>1245.46</v>
      </c>
    </row>
    <row r="792" spans="1:25" x14ac:dyDescent="0.2">
      <c r="A792" s="136" t="s">
        <v>1599</v>
      </c>
      <c r="B792" s="137" t="s">
        <v>1600</v>
      </c>
      <c r="C792" s="138">
        <v>1937356.75</v>
      </c>
      <c r="D792" s="138">
        <v>36809.78</v>
      </c>
      <c r="E792" s="138">
        <v>0</v>
      </c>
      <c r="F792" s="138">
        <v>36809.78</v>
      </c>
      <c r="G792" s="139">
        <v>0</v>
      </c>
      <c r="Y792" s="32">
        <f t="shared" si="12"/>
        <v>36809.78</v>
      </c>
    </row>
    <row r="793" spans="1:25" x14ac:dyDescent="0.2">
      <c r="A793" s="136" t="s">
        <v>1601</v>
      </c>
      <c r="B793" s="137" t="s">
        <v>1602</v>
      </c>
      <c r="C793" s="138">
        <v>292031.59999999998</v>
      </c>
      <c r="D793" s="138">
        <v>5548.6</v>
      </c>
      <c r="E793" s="138">
        <v>0</v>
      </c>
      <c r="F793" s="138">
        <v>5548.6</v>
      </c>
      <c r="G793" s="139">
        <v>0</v>
      </c>
      <c r="Y793" s="32">
        <f t="shared" si="12"/>
        <v>5548.6</v>
      </c>
    </row>
    <row r="794" spans="1:25" x14ac:dyDescent="0.2">
      <c r="A794" s="136" t="s">
        <v>1603</v>
      </c>
      <c r="B794" s="137" t="s">
        <v>1604</v>
      </c>
      <c r="C794" s="138">
        <v>71911.11</v>
      </c>
      <c r="D794" s="138">
        <v>1366.31</v>
      </c>
      <c r="E794" s="138">
        <v>0</v>
      </c>
      <c r="F794" s="138">
        <v>1366.31</v>
      </c>
      <c r="G794" s="139">
        <v>0</v>
      </c>
      <c r="Y794" s="32">
        <f t="shared" si="12"/>
        <v>1366.31</v>
      </c>
    </row>
    <row r="795" spans="1:25" x14ac:dyDescent="0.2">
      <c r="A795" s="136" t="s">
        <v>1605</v>
      </c>
      <c r="B795" s="137" t="s">
        <v>1606</v>
      </c>
      <c r="C795" s="138">
        <v>218710.63</v>
      </c>
      <c r="D795" s="138">
        <v>4155.5</v>
      </c>
      <c r="E795" s="138">
        <v>0</v>
      </c>
      <c r="F795" s="138">
        <v>4155.5</v>
      </c>
      <c r="G795" s="139">
        <v>0</v>
      </c>
      <c r="Y795" s="32">
        <f t="shared" si="12"/>
        <v>4155.5</v>
      </c>
    </row>
    <row r="796" spans="1:25" x14ac:dyDescent="0.2">
      <c r="A796" s="136" t="s">
        <v>1607</v>
      </c>
      <c r="B796" s="137" t="s">
        <v>1608</v>
      </c>
      <c r="C796" s="138">
        <v>15133989.699999999</v>
      </c>
      <c r="D796" s="138">
        <v>287545.81</v>
      </c>
      <c r="E796" s="138">
        <v>0</v>
      </c>
      <c r="F796" s="138">
        <v>287545.81</v>
      </c>
      <c r="G796" s="139">
        <v>0</v>
      </c>
      <c r="Y796" s="32">
        <f t="shared" si="12"/>
        <v>287545.81</v>
      </c>
    </row>
    <row r="797" spans="1:25" x14ac:dyDescent="0.2">
      <c r="A797" s="136" t="s">
        <v>1609</v>
      </c>
      <c r="B797" s="137" t="s">
        <v>1610</v>
      </c>
      <c r="C797" s="138">
        <v>59004.4</v>
      </c>
      <c r="D797" s="138">
        <v>1121.08</v>
      </c>
      <c r="E797" s="138">
        <v>0</v>
      </c>
      <c r="F797" s="138">
        <v>1121.08</v>
      </c>
      <c r="G797" s="139">
        <v>0</v>
      </c>
      <c r="Y797" s="32">
        <f t="shared" si="12"/>
        <v>1121.08</v>
      </c>
    </row>
    <row r="798" spans="1:25" x14ac:dyDescent="0.2">
      <c r="A798" s="136" t="s">
        <v>1611</v>
      </c>
      <c r="B798" s="137" t="s">
        <v>1612</v>
      </c>
      <c r="C798" s="138">
        <v>946401.1</v>
      </c>
      <c r="D798" s="138">
        <v>17981.62</v>
      </c>
      <c r="E798" s="138">
        <v>0</v>
      </c>
      <c r="F798" s="138">
        <v>17981.62</v>
      </c>
      <c r="G798" s="139">
        <v>0</v>
      </c>
      <c r="Y798" s="32">
        <f t="shared" si="12"/>
        <v>17981.62</v>
      </c>
    </row>
    <row r="799" spans="1:25" x14ac:dyDescent="0.2">
      <c r="A799" s="136" t="s">
        <v>1613</v>
      </c>
      <c r="B799" s="137" t="s">
        <v>1614</v>
      </c>
      <c r="C799" s="138">
        <v>131334.74</v>
      </c>
      <c r="D799" s="138">
        <v>2495.36</v>
      </c>
      <c r="E799" s="138">
        <v>0</v>
      </c>
      <c r="F799" s="138">
        <v>2495.36</v>
      </c>
      <c r="G799" s="139">
        <v>0</v>
      </c>
      <c r="Y799" s="32">
        <f t="shared" si="12"/>
        <v>2495.36</v>
      </c>
    </row>
    <row r="800" spans="1:25" x14ac:dyDescent="0.2">
      <c r="A800" s="136" t="s">
        <v>1615</v>
      </c>
      <c r="B800" s="137" t="s">
        <v>1616</v>
      </c>
      <c r="C800" s="138">
        <v>173470.02</v>
      </c>
      <c r="D800" s="138">
        <v>3295.93</v>
      </c>
      <c r="E800" s="138">
        <v>0</v>
      </c>
      <c r="F800" s="138">
        <v>3295.93</v>
      </c>
      <c r="G800" s="139">
        <v>0</v>
      </c>
      <c r="Y800" s="32">
        <f t="shared" si="12"/>
        <v>3295.93</v>
      </c>
    </row>
    <row r="801" spans="1:25" x14ac:dyDescent="0.2">
      <c r="A801" s="136" t="s">
        <v>1617</v>
      </c>
      <c r="B801" s="137" t="s">
        <v>1618</v>
      </c>
      <c r="C801" s="138">
        <v>114297.8</v>
      </c>
      <c r="D801" s="138">
        <v>2171.66</v>
      </c>
      <c r="E801" s="138">
        <v>0</v>
      </c>
      <c r="F801" s="138">
        <v>2171.66</v>
      </c>
      <c r="G801" s="139">
        <v>0</v>
      </c>
      <c r="Y801" s="32">
        <f t="shared" si="12"/>
        <v>2171.66</v>
      </c>
    </row>
    <row r="802" spans="1:25" x14ac:dyDescent="0.2">
      <c r="A802" s="136" t="s">
        <v>1619</v>
      </c>
      <c r="B802" s="137" t="s">
        <v>1620</v>
      </c>
      <c r="C802" s="138">
        <v>1247762.47</v>
      </c>
      <c r="D802" s="138">
        <v>23707.49</v>
      </c>
      <c r="E802" s="138">
        <v>0</v>
      </c>
      <c r="F802" s="138">
        <v>23707.49</v>
      </c>
      <c r="G802" s="139">
        <v>0</v>
      </c>
      <c r="Y802" s="32">
        <f t="shared" si="12"/>
        <v>23707.49</v>
      </c>
    </row>
    <row r="803" spans="1:25" x14ac:dyDescent="0.2">
      <c r="A803" s="136" t="s">
        <v>1621</v>
      </c>
      <c r="B803" s="137" t="s">
        <v>1622</v>
      </c>
      <c r="C803" s="138">
        <v>125189.78</v>
      </c>
      <c r="D803" s="138">
        <v>2378.61</v>
      </c>
      <c r="E803" s="138">
        <v>0</v>
      </c>
      <c r="F803" s="138">
        <v>2378.61</v>
      </c>
      <c r="G803" s="139">
        <v>0</v>
      </c>
      <c r="Y803" s="32">
        <f t="shared" si="12"/>
        <v>2378.61</v>
      </c>
    </row>
    <row r="804" spans="1:25" x14ac:dyDescent="0.2">
      <c r="A804" s="136" t="s">
        <v>1623</v>
      </c>
      <c r="B804" s="137" t="s">
        <v>1624</v>
      </c>
      <c r="C804" s="138">
        <v>1877224.07</v>
      </c>
      <c r="D804" s="138">
        <v>35667.26</v>
      </c>
      <c r="E804" s="138">
        <v>0</v>
      </c>
      <c r="F804" s="138">
        <v>35667.26</v>
      </c>
      <c r="G804" s="139">
        <v>0</v>
      </c>
      <c r="Y804" s="32">
        <f t="shared" si="12"/>
        <v>35667.26</v>
      </c>
    </row>
    <row r="805" spans="1:25" x14ac:dyDescent="0.2">
      <c r="A805" s="136" t="s">
        <v>1625</v>
      </c>
      <c r="B805" s="137" t="s">
        <v>1626</v>
      </c>
      <c r="C805" s="138">
        <v>45273.89</v>
      </c>
      <c r="D805" s="138">
        <v>860.21</v>
      </c>
      <c r="E805" s="138">
        <v>0</v>
      </c>
      <c r="F805" s="138">
        <v>860.21</v>
      </c>
      <c r="G805" s="139">
        <v>0</v>
      </c>
      <c r="Y805" s="32">
        <f t="shared" si="12"/>
        <v>860.21</v>
      </c>
    </row>
    <row r="806" spans="1:25" x14ac:dyDescent="0.2">
      <c r="A806" s="136" t="s">
        <v>1627</v>
      </c>
      <c r="B806" s="137" t="s">
        <v>1628</v>
      </c>
      <c r="C806" s="138">
        <v>413378.53</v>
      </c>
      <c r="D806" s="138">
        <v>7854.19</v>
      </c>
      <c r="E806" s="138">
        <v>0</v>
      </c>
      <c r="F806" s="138">
        <v>7854.19</v>
      </c>
      <c r="G806" s="139">
        <v>0</v>
      </c>
      <c r="Y806" s="32">
        <f t="shared" si="12"/>
        <v>7854.19</v>
      </c>
    </row>
    <row r="807" spans="1:25" x14ac:dyDescent="0.2">
      <c r="A807" s="136" t="s">
        <v>1629</v>
      </c>
      <c r="B807" s="137" t="s">
        <v>1630</v>
      </c>
      <c r="C807" s="138">
        <v>243713.45</v>
      </c>
      <c r="D807" s="138">
        <v>4630.5600000000004</v>
      </c>
      <c r="E807" s="138">
        <v>0</v>
      </c>
      <c r="F807" s="138">
        <v>4630.5600000000004</v>
      </c>
      <c r="G807" s="139">
        <v>0</v>
      </c>
      <c r="Y807" s="32">
        <f t="shared" si="12"/>
        <v>4630.5600000000004</v>
      </c>
    </row>
    <row r="808" spans="1:25" x14ac:dyDescent="0.2">
      <c r="A808" s="136" t="s">
        <v>1631</v>
      </c>
      <c r="B808" s="137" t="s">
        <v>1632</v>
      </c>
      <c r="C808" s="138">
        <v>445931.23</v>
      </c>
      <c r="D808" s="138">
        <v>8472.69</v>
      </c>
      <c r="E808" s="138">
        <v>0</v>
      </c>
      <c r="F808" s="138">
        <v>8472.69</v>
      </c>
      <c r="G808" s="139">
        <v>0</v>
      </c>
      <c r="Y808" s="32">
        <f t="shared" si="12"/>
        <v>8472.69</v>
      </c>
    </row>
    <row r="809" spans="1:25" x14ac:dyDescent="0.2">
      <c r="A809" s="136" t="s">
        <v>1633</v>
      </c>
      <c r="B809" s="137" t="s">
        <v>1634</v>
      </c>
      <c r="C809" s="138">
        <v>71321.63</v>
      </c>
      <c r="D809" s="138">
        <v>1355.11</v>
      </c>
      <c r="E809" s="138">
        <v>0</v>
      </c>
      <c r="F809" s="138">
        <v>1355.11</v>
      </c>
      <c r="G809" s="139">
        <v>0</v>
      </c>
      <c r="Y809" s="32">
        <f t="shared" si="12"/>
        <v>1355.11</v>
      </c>
    </row>
    <row r="810" spans="1:25" x14ac:dyDescent="0.2">
      <c r="A810" s="136" t="s">
        <v>1635</v>
      </c>
      <c r="B810" s="137" t="s">
        <v>1636</v>
      </c>
      <c r="C810" s="138">
        <v>2240149.4900000002</v>
      </c>
      <c r="D810" s="138">
        <v>42562.84</v>
      </c>
      <c r="E810" s="138">
        <v>0</v>
      </c>
      <c r="F810" s="138">
        <v>42562.84</v>
      </c>
      <c r="G810" s="139">
        <v>0</v>
      </c>
      <c r="Y810" s="32">
        <f t="shared" si="12"/>
        <v>42562.84</v>
      </c>
    </row>
    <row r="811" spans="1:25" x14ac:dyDescent="0.2">
      <c r="A811" s="136" t="s">
        <v>1637</v>
      </c>
      <c r="B811" s="137" t="s">
        <v>1638</v>
      </c>
      <c r="C811" s="138">
        <v>328839.89</v>
      </c>
      <c r="D811" s="138">
        <v>6247.96</v>
      </c>
      <c r="E811" s="138">
        <v>0</v>
      </c>
      <c r="F811" s="138">
        <v>6247.96</v>
      </c>
      <c r="G811" s="139">
        <v>0</v>
      </c>
      <c r="Y811" s="32">
        <f t="shared" si="12"/>
        <v>6247.96</v>
      </c>
    </row>
    <row r="812" spans="1:25" x14ac:dyDescent="0.2">
      <c r="A812" s="136" t="s">
        <v>1639</v>
      </c>
      <c r="B812" s="137" t="s">
        <v>1640</v>
      </c>
      <c r="C812" s="138">
        <v>228506.16</v>
      </c>
      <c r="D812" s="138">
        <v>4341.62</v>
      </c>
      <c r="E812" s="138">
        <v>0</v>
      </c>
      <c r="F812" s="138">
        <v>4341.62</v>
      </c>
      <c r="G812" s="139">
        <v>0</v>
      </c>
      <c r="Y812" s="32">
        <f t="shared" si="12"/>
        <v>4341.62</v>
      </c>
    </row>
    <row r="813" spans="1:25" x14ac:dyDescent="0.2">
      <c r="A813" s="136" t="s">
        <v>1641</v>
      </c>
      <c r="B813" s="137" t="s">
        <v>1642</v>
      </c>
      <c r="C813" s="138">
        <v>755794.07</v>
      </c>
      <c r="D813" s="138">
        <v>14360.09</v>
      </c>
      <c r="E813" s="138">
        <v>0</v>
      </c>
      <c r="F813" s="138">
        <v>14360.09</v>
      </c>
      <c r="G813" s="139">
        <v>0</v>
      </c>
      <c r="Y813" s="32">
        <f t="shared" si="12"/>
        <v>14360.09</v>
      </c>
    </row>
    <row r="814" spans="1:25" x14ac:dyDescent="0.2">
      <c r="A814" s="136" t="s">
        <v>1643</v>
      </c>
      <c r="B814" s="137" t="s">
        <v>1644</v>
      </c>
      <c r="C814" s="138">
        <v>201480.42</v>
      </c>
      <c r="D814" s="138">
        <v>3828.13</v>
      </c>
      <c r="E814" s="138">
        <v>0</v>
      </c>
      <c r="F814" s="138">
        <v>3828.13</v>
      </c>
      <c r="G814" s="139">
        <v>0</v>
      </c>
      <c r="Y814" s="32">
        <f t="shared" si="12"/>
        <v>3828.13</v>
      </c>
    </row>
    <row r="815" spans="1:25" x14ac:dyDescent="0.2">
      <c r="A815" s="136" t="s">
        <v>1645</v>
      </c>
      <c r="B815" s="137" t="s">
        <v>1646</v>
      </c>
      <c r="C815" s="138">
        <v>308030.15999999997</v>
      </c>
      <c r="D815" s="138">
        <v>5852.57</v>
      </c>
      <c r="E815" s="138">
        <v>0</v>
      </c>
      <c r="F815" s="138">
        <v>5852.57</v>
      </c>
      <c r="G815" s="139">
        <v>0</v>
      </c>
      <c r="Y815" s="32">
        <f t="shared" si="12"/>
        <v>5852.57</v>
      </c>
    </row>
    <row r="816" spans="1:25" x14ac:dyDescent="0.2">
      <c r="A816" s="136" t="s">
        <v>1647</v>
      </c>
      <c r="B816" s="137" t="s">
        <v>1648</v>
      </c>
      <c r="C816" s="138">
        <v>122107.56</v>
      </c>
      <c r="D816" s="138">
        <v>2320.04</v>
      </c>
      <c r="E816" s="138">
        <v>0</v>
      </c>
      <c r="F816" s="138">
        <v>2320.04</v>
      </c>
      <c r="G816" s="139">
        <v>0</v>
      </c>
      <c r="Y816" s="32">
        <f t="shared" si="12"/>
        <v>2320.04</v>
      </c>
    </row>
    <row r="817" spans="1:25" x14ac:dyDescent="0.2">
      <c r="A817" s="136" t="s">
        <v>1649</v>
      </c>
      <c r="B817" s="137" t="s">
        <v>1650</v>
      </c>
      <c r="C817" s="138">
        <v>264452.93</v>
      </c>
      <c r="D817" s="138">
        <v>5024.6099999999997</v>
      </c>
      <c r="E817" s="138">
        <v>0</v>
      </c>
      <c r="F817" s="138">
        <v>5024.6099999999997</v>
      </c>
      <c r="G817" s="139">
        <v>0</v>
      </c>
      <c r="Y817" s="32">
        <f t="shared" si="12"/>
        <v>5024.6099999999997</v>
      </c>
    </row>
    <row r="818" spans="1:25" x14ac:dyDescent="0.2">
      <c r="A818" s="136" t="s">
        <v>1651</v>
      </c>
      <c r="B818" s="137" t="s">
        <v>1652</v>
      </c>
      <c r="C818" s="138">
        <v>377682.36</v>
      </c>
      <c r="D818" s="138">
        <v>7175.97</v>
      </c>
      <c r="E818" s="138">
        <v>0</v>
      </c>
      <c r="F818" s="138">
        <v>7175.97</v>
      </c>
      <c r="G818" s="139">
        <v>0</v>
      </c>
      <c r="Y818" s="32">
        <f t="shared" si="12"/>
        <v>7175.97</v>
      </c>
    </row>
    <row r="819" spans="1:25" x14ac:dyDescent="0.2">
      <c r="A819" s="136" t="s">
        <v>1653</v>
      </c>
      <c r="B819" s="137" t="s">
        <v>1654</v>
      </c>
      <c r="C819" s="138">
        <v>139724.67000000001</v>
      </c>
      <c r="D819" s="138">
        <v>2654.77</v>
      </c>
      <c r="E819" s="138">
        <v>0</v>
      </c>
      <c r="F819" s="138">
        <v>2654.77</v>
      </c>
      <c r="G819" s="139">
        <v>0</v>
      </c>
      <c r="Y819" s="32">
        <f t="shared" si="12"/>
        <v>2654.77</v>
      </c>
    </row>
    <row r="820" spans="1:25" x14ac:dyDescent="0.2">
      <c r="A820" s="136" t="s">
        <v>1655</v>
      </c>
      <c r="B820" s="137" t="s">
        <v>1656</v>
      </c>
      <c r="C820" s="138">
        <v>345630.86</v>
      </c>
      <c r="D820" s="138">
        <v>6566.99</v>
      </c>
      <c r="E820" s="138">
        <v>0</v>
      </c>
      <c r="F820" s="138">
        <v>6566.99</v>
      </c>
      <c r="G820" s="139">
        <v>0</v>
      </c>
      <c r="Y820" s="32">
        <f t="shared" si="12"/>
        <v>6566.99</v>
      </c>
    </row>
    <row r="821" spans="1:25" x14ac:dyDescent="0.2">
      <c r="A821" s="136" t="s">
        <v>1657</v>
      </c>
      <c r="B821" s="137" t="s">
        <v>1658</v>
      </c>
      <c r="C821" s="138">
        <v>77096.98</v>
      </c>
      <c r="D821" s="138">
        <v>1464.84</v>
      </c>
      <c r="E821" s="138">
        <v>0</v>
      </c>
      <c r="F821" s="138">
        <v>1464.84</v>
      </c>
      <c r="G821" s="139">
        <v>0</v>
      </c>
      <c r="Y821" s="32">
        <f t="shared" si="12"/>
        <v>1464.84</v>
      </c>
    </row>
    <row r="822" spans="1:25" x14ac:dyDescent="0.2">
      <c r="A822" s="136" t="s">
        <v>1659</v>
      </c>
      <c r="B822" s="137" t="s">
        <v>1660</v>
      </c>
      <c r="C822" s="138">
        <v>17567.060000000001</v>
      </c>
      <c r="D822" s="138">
        <v>333.78</v>
      </c>
      <c r="E822" s="138">
        <v>0</v>
      </c>
      <c r="F822" s="138">
        <v>333.78</v>
      </c>
      <c r="G822" s="139">
        <v>0</v>
      </c>
      <c r="Y822" s="32">
        <f t="shared" si="12"/>
        <v>333.78</v>
      </c>
    </row>
    <row r="823" spans="1:25" x14ac:dyDescent="0.2">
      <c r="A823" s="136" t="s">
        <v>1661</v>
      </c>
      <c r="B823" s="137" t="s">
        <v>1662</v>
      </c>
      <c r="C823" s="138">
        <v>83630.009999999995</v>
      </c>
      <c r="D823" s="138">
        <v>1588.97</v>
      </c>
      <c r="E823" s="138">
        <v>0</v>
      </c>
      <c r="F823" s="138">
        <v>1588.97</v>
      </c>
      <c r="G823" s="139">
        <v>0</v>
      </c>
      <c r="Y823" s="32">
        <f t="shared" si="12"/>
        <v>1588.97</v>
      </c>
    </row>
    <row r="824" spans="1:25" x14ac:dyDescent="0.2">
      <c r="A824" s="136" t="s">
        <v>1663</v>
      </c>
      <c r="B824" s="137" t="s">
        <v>1664</v>
      </c>
      <c r="C824" s="138">
        <v>628367.44999999995</v>
      </c>
      <c r="D824" s="138">
        <v>11938.98</v>
      </c>
      <c r="E824" s="138">
        <v>0</v>
      </c>
      <c r="F824" s="138">
        <v>11938.98</v>
      </c>
      <c r="G824" s="139">
        <v>0</v>
      </c>
      <c r="Y824" s="32">
        <f t="shared" si="12"/>
        <v>11938.98</v>
      </c>
    </row>
    <row r="825" spans="1:25" x14ac:dyDescent="0.2">
      <c r="A825" s="136" t="s">
        <v>1665</v>
      </c>
      <c r="B825" s="137" t="s">
        <v>1666</v>
      </c>
      <c r="C825" s="138">
        <v>19670.18</v>
      </c>
      <c r="D825" s="138">
        <v>373.73</v>
      </c>
      <c r="E825" s="138">
        <v>0</v>
      </c>
      <c r="F825" s="138">
        <v>373.73</v>
      </c>
      <c r="G825" s="139">
        <v>0</v>
      </c>
      <c r="Y825" s="32">
        <f t="shared" si="12"/>
        <v>373.73</v>
      </c>
    </row>
    <row r="826" spans="1:25" x14ac:dyDescent="0.2">
      <c r="A826" s="136" t="s">
        <v>1667</v>
      </c>
      <c r="B826" s="137" t="s">
        <v>1668</v>
      </c>
      <c r="C826" s="138">
        <v>594172.19999999995</v>
      </c>
      <c r="D826" s="138">
        <v>11289.27</v>
      </c>
      <c r="E826" s="138">
        <v>0</v>
      </c>
      <c r="F826" s="138">
        <v>11289.27</v>
      </c>
      <c r="G826" s="139">
        <v>0</v>
      </c>
      <c r="Y826" s="32">
        <f t="shared" si="12"/>
        <v>11289.27</v>
      </c>
    </row>
    <row r="827" spans="1:25" x14ac:dyDescent="0.2">
      <c r="A827" s="136" t="s">
        <v>1669</v>
      </c>
      <c r="B827" s="137" t="s">
        <v>1670</v>
      </c>
      <c r="C827" s="138">
        <v>40846.870000000003</v>
      </c>
      <c r="D827" s="138">
        <v>776.09</v>
      </c>
      <c r="E827" s="138">
        <v>0</v>
      </c>
      <c r="F827" s="138">
        <v>776.09</v>
      </c>
      <c r="G827" s="139">
        <v>0</v>
      </c>
      <c r="Y827" s="32">
        <f t="shared" si="12"/>
        <v>776.09</v>
      </c>
    </row>
    <row r="828" spans="1:25" x14ac:dyDescent="0.2">
      <c r="A828" s="136" t="s">
        <v>1671</v>
      </c>
      <c r="B828" s="137" t="s">
        <v>1672</v>
      </c>
      <c r="C828" s="138">
        <v>470326.32</v>
      </c>
      <c r="D828" s="138">
        <v>8936.2000000000007</v>
      </c>
      <c r="E828" s="138">
        <v>0</v>
      </c>
      <c r="F828" s="138">
        <v>8936.2000000000007</v>
      </c>
      <c r="G828" s="139">
        <v>0</v>
      </c>
      <c r="Y828" s="32">
        <f t="shared" si="12"/>
        <v>8936.2000000000007</v>
      </c>
    </row>
    <row r="829" spans="1:25" x14ac:dyDescent="0.2">
      <c r="A829" s="136" t="s">
        <v>1673</v>
      </c>
      <c r="B829" s="137" t="s">
        <v>1674</v>
      </c>
      <c r="C829" s="138">
        <v>733934.69</v>
      </c>
      <c r="D829" s="138">
        <v>13944.76</v>
      </c>
      <c r="E829" s="138">
        <v>0</v>
      </c>
      <c r="F829" s="138">
        <v>13944.76</v>
      </c>
      <c r="G829" s="139">
        <v>0</v>
      </c>
      <c r="Y829" s="32">
        <f t="shared" si="12"/>
        <v>13944.76</v>
      </c>
    </row>
    <row r="830" spans="1:25" x14ac:dyDescent="0.2">
      <c r="A830" s="136" t="s">
        <v>1675</v>
      </c>
      <c r="B830" s="137" t="s">
        <v>1676</v>
      </c>
      <c r="C830" s="138">
        <v>370853.08</v>
      </c>
      <c r="D830" s="138">
        <v>7046.21</v>
      </c>
      <c r="E830" s="138">
        <v>0</v>
      </c>
      <c r="F830" s="138">
        <v>7046.21</v>
      </c>
      <c r="G830" s="139">
        <v>0</v>
      </c>
      <c r="Y830" s="32">
        <f t="shared" si="12"/>
        <v>7046.21</v>
      </c>
    </row>
    <row r="831" spans="1:25" x14ac:dyDescent="0.2">
      <c r="A831" s="136" t="s">
        <v>1677</v>
      </c>
      <c r="B831" s="137" t="s">
        <v>1678</v>
      </c>
      <c r="C831" s="138">
        <v>8641.44</v>
      </c>
      <c r="D831" s="138">
        <v>164.19</v>
      </c>
      <c r="E831" s="138">
        <v>0</v>
      </c>
      <c r="F831" s="138">
        <v>164.19</v>
      </c>
      <c r="G831" s="139">
        <v>0</v>
      </c>
      <c r="Y831" s="32">
        <f t="shared" si="12"/>
        <v>164.19</v>
      </c>
    </row>
    <row r="832" spans="1:25" x14ac:dyDescent="0.2">
      <c r="A832" s="136" t="s">
        <v>1679</v>
      </c>
      <c r="B832" s="137" t="s">
        <v>1680</v>
      </c>
      <c r="C832" s="138">
        <v>496182.02</v>
      </c>
      <c r="D832" s="138">
        <v>9427.4599999999991</v>
      </c>
      <c r="E832" s="138">
        <v>0</v>
      </c>
      <c r="F832" s="138">
        <v>9427.4599999999991</v>
      </c>
      <c r="G832" s="139">
        <v>0</v>
      </c>
      <c r="Y832" s="32">
        <f t="shared" si="12"/>
        <v>9427.4599999999991</v>
      </c>
    </row>
    <row r="833" spans="1:25" x14ac:dyDescent="0.2">
      <c r="A833" s="136" t="s">
        <v>1681</v>
      </c>
      <c r="B833" s="137" t="s">
        <v>1682</v>
      </c>
      <c r="C833" s="138">
        <v>127365.56</v>
      </c>
      <c r="D833" s="138">
        <v>2419.9499999999998</v>
      </c>
      <c r="E833" s="138">
        <v>0</v>
      </c>
      <c r="F833" s="138">
        <v>2419.9499999999998</v>
      </c>
      <c r="G833" s="139">
        <v>0</v>
      </c>
      <c r="Y833" s="32">
        <f t="shared" si="12"/>
        <v>2419.9499999999998</v>
      </c>
    </row>
    <row r="834" spans="1:25" x14ac:dyDescent="0.2">
      <c r="A834" s="136" t="s">
        <v>1683</v>
      </c>
      <c r="B834" s="137" t="s">
        <v>1684</v>
      </c>
      <c r="C834" s="138">
        <v>99477.39</v>
      </c>
      <c r="D834" s="138">
        <v>1890.07</v>
      </c>
      <c r="E834" s="138">
        <v>0</v>
      </c>
      <c r="F834" s="138">
        <v>1890.07</v>
      </c>
      <c r="G834" s="139">
        <v>0</v>
      </c>
      <c r="Y834" s="32">
        <f t="shared" si="12"/>
        <v>1890.07</v>
      </c>
    </row>
    <row r="835" spans="1:25" x14ac:dyDescent="0.2">
      <c r="A835" s="136" t="s">
        <v>1685</v>
      </c>
      <c r="B835" s="137" t="s">
        <v>1686</v>
      </c>
      <c r="C835" s="138">
        <v>84087</v>
      </c>
      <c r="D835" s="138">
        <v>1597.65</v>
      </c>
      <c r="E835" s="138">
        <v>0</v>
      </c>
      <c r="F835" s="138">
        <v>1597.65</v>
      </c>
      <c r="G835" s="139">
        <v>0</v>
      </c>
      <c r="Y835" s="32">
        <f t="shared" si="12"/>
        <v>1597.65</v>
      </c>
    </row>
    <row r="836" spans="1:25" x14ac:dyDescent="0.2">
      <c r="A836" s="136" t="s">
        <v>1687</v>
      </c>
      <c r="B836" s="137" t="s">
        <v>1688</v>
      </c>
      <c r="C836" s="138">
        <v>40486.699999999997</v>
      </c>
      <c r="D836" s="138">
        <v>769.25</v>
      </c>
      <c r="E836" s="138">
        <v>0</v>
      </c>
      <c r="F836" s="138">
        <v>769.25</v>
      </c>
      <c r="G836" s="139">
        <v>0</v>
      </c>
      <c r="Y836" s="32">
        <f t="shared" si="12"/>
        <v>769.25</v>
      </c>
    </row>
    <row r="837" spans="1:25" x14ac:dyDescent="0.2">
      <c r="A837" s="136" t="s">
        <v>1689</v>
      </c>
      <c r="B837" s="137" t="s">
        <v>1690</v>
      </c>
      <c r="C837" s="138">
        <v>118156.83</v>
      </c>
      <c r="D837" s="138">
        <v>2244.98</v>
      </c>
      <c r="E837" s="138">
        <v>0</v>
      </c>
      <c r="F837" s="138">
        <v>2244.98</v>
      </c>
      <c r="G837" s="139">
        <v>0</v>
      </c>
      <c r="Y837" s="32">
        <f t="shared" si="12"/>
        <v>2244.98</v>
      </c>
    </row>
    <row r="838" spans="1:25" x14ac:dyDescent="0.2">
      <c r="A838" s="136" t="s">
        <v>1691</v>
      </c>
      <c r="B838" s="137" t="s">
        <v>1692</v>
      </c>
      <c r="C838" s="138">
        <v>5949110.7300000004</v>
      </c>
      <c r="D838" s="138">
        <v>113033.11</v>
      </c>
      <c r="E838" s="138">
        <v>0</v>
      </c>
      <c r="F838" s="138">
        <v>113033.11</v>
      </c>
      <c r="G838" s="139">
        <v>0</v>
      </c>
      <c r="Y838" s="32">
        <f t="shared" si="12"/>
        <v>113033.11</v>
      </c>
    </row>
    <row r="839" spans="1:25" x14ac:dyDescent="0.2">
      <c r="A839" s="136" t="s">
        <v>1693</v>
      </c>
      <c r="B839" s="137" t="s">
        <v>1694</v>
      </c>
      <c r="C839" s="138">
        <v>82715.899999999994</v>
      </c>
      <c r="D839" s="138">
        <v>1571.6</v>
      </c>
      <c r="E839" s="138">
        <v>0</v>
      </c>
      <c r="F839" s="138">
        <v>1571.6</v>
      </c>
      <c r="G839" s="139">
        <v>0</v>
      </c>
      <c r="Y839" s="32">
        <f t="shared" si="12"/>
        <v>1571.6</v>
      </c>
    </row>
    <row r="840" spans="1:25" x14ac:dyDescent="0.2">
      <c r="A840" s="136" t="s">
        <v>1695</v>
      </c>
      <c r="B840" s="137" t="s">
        <v>1696</v>
      </c>
      <c r="C840" s="138">
        <v>119480.87</v>
      </c>
      <c r="D840" s="138">
        <v>2270.14</v>
      </c>
      <c r="E840" s="138">
        <v>0</v>
      </c>
      <c r="F840" s="138">
        <v>2270.14</v>
      </c>
      <c r="G840" s="139">
        <v>0</v>
      </c>
      <c r="Y840" s="32">
        <f t="shared" si="12"/>
        <v>2270.14</v>
      </c>
    </row>
    <row r="841" spans="1:25" x14ac:dyDescent="0.2">
      <c r="A841" s="136" t="s">
        <v>1697</v>
      </c>
      <c r="B841" s="137" t="s">
        <v>1698</v>
      </c>
      <c r="C841" s="138">
        <v>101283.7</v>
      </c>
      <c r="D841" s="138">
        <v>1924.39</v>
      </c>
      <c r="E841" s="138">
        <v>0</v>
      </c>
      <c r="F841" s="138">
        <v>1924.39</v>
      </c>
      <c r="G841" s="139">
        <v>0</v>
      </c>
      <c r="Y841" s="32">
        <f t="shared" si="12"/>
        <v>1924.39</v>
      </c>
    </row>
    <row r="842" spans="1:25" x14ac:dyDescent="0.2">
      <c r="A842" s="136" t="s">
        <v>1699</v>
      </c>
      <c r="B842" s="137" t="s">
        <v>1700</v>
      </c>
      <c r="C842" s="138">
        <v>77551369.040000007</v>
      </c>
      <c r="D842" s="138">
        <v>1473476.01</v>
      </c>
      <c r="E842" s="138">
        <v>0</v>
      </c>
      <c r="F842" s="138">
        <v>1473476.01</v>
      </c>
      <c r="G842" s="139">
        <v>0</v>
      </c>
      <c r="Y842" s="32">
        <f t="shared" si="12"/>
        <v>1473476.01</v>
      </c>
    </row>
    <row r="843" spans="1:25" x14ac:dyDescent="0.2">
      <c r="A843" s="136" t="s">
        <v>1701</v>
      </c>
      <c r="B843" s="137" t="s">
        <v>1702</v>
      </c>
      <c r="C843" s="138">
        <v>369196.51</v>
      </c>
      <c r="D843" s="138">
        <v>7014.73</v>
      </c>
      <c r="E843" s="138">
        <v>0</v>
      </c>
      <c r="F843" s="138">
        <v>7014.73</v>
      </c>
      <c r="G843" s="139">
        <v>0</v>
      </c>
      <c r="Y843" s="32">
        <f t="shared" si="12"/>
        <v>7014.73</v>
      </c>
    </row>
    <row r="844" spans="1:25" x14ac:dyDescent="0.2">
      <c r="A844" s="136" t="s">
        <v>1703</v>
      </c>
      <c r="B844" s="137" t="s">
        <v>1704</v>
      </c>
      <c r="C844" s="138">
        <v>8675.7900000000009</v>
      </c>
      <c r="D844" s="138">
        <v>164.84</v>
      </c>
      <c r="E844" s="138">
        <v>0</v>
      </c>
      <c r="F844" s="138">
        <v>164.84</v>
      </c>
      <c r="G844" s="139">
        <v>0</v>
      </c>
      <c r="Y844" s="32">
        <f t="shared" si="12"/>
        <v>164.84</v>
      </c>
    </row>
    <row r="845" spans="1:25" x14ac:dyDescent="0.2">
      <c r="A845" s="136" t="s">
        <v>1705</v>
      </c>
      <c r="B845" s="137" t="s">
        <v>1706</v>
      </c>
      <c r="C845" s="138">
        <v>707009.65</v>
      </c>
      <c r="D845" s="138">
        <v>13433.18</v>
      </c>
      <c r="E845" s="138">
        <v>0</v>
      </c>
      <c r="F845" s="138">
        <v>13433.18</v>
      </c>
      <c r="G845" s="139">
        <v>0</v>
      </c>
      <c r="Y845" s="32">
        <f t="shared" si="12"/>
        <v>13433.18</v>
      </c>
    </row>
    <row r="846" spans="1:25" x14ac:dyDescent="0.2">
      <c r="A846" s="136" t="s">
        <v>1707</v>
      </c>
      <c r="B846" s="137" t="s">
        <v>1708</v>
      </c>
      <c r="C846" s="138">
        <v>306961.03000000003</v>
      </c>
      <c r="D846" s="138">
        <v>5832.26</v>
      </c>
      <c r="E846" s="138">
        <v>0</v>
      </c>
      <c r="F846" s="138">
        <v>5832.26</v>
      </c>
      <c r="G846" s="139">
        <v>0</v>
      </c>
      <c r="Y846" s="32">
        <f t="shared" si="12"/>
        <v>5832.26</v>
      </c>
    </row>
    <row r="847" spans="1:25" x14ac:dyDescent="0.2">
      <c r="A847" s="136" t="s">
        <v>1709</v>
      </c>
      <c r="B847" s="137" t="s">
        <v>1710</v>
      </c>
      <c r="C847" s="138">
        <v>34347.94</v>
      </c>
      <c r="D847" s="138">
        <v>652.61</v>
      </c>
      <c r="E847" s="138">
        <v>0</v>
      </c>
      <c r="F847" s="138">
        <v>652.61</v>
      </c>
      <c r="G847" s="139">
        <v>0</v>
      </c>
      <c r="Y847" s="32">
        <f t="shared" ref="Y847:Y910" si="13">F847+M847+R847+W847</f>
        <v>652.61</v>
      </c>
    </row>
    <row r="848" spans="1:25" x14ac:dyDescent="0.2">
      <c r="A848" s="136" t="s">
        <v>1711</v>
      </c>
      <c r="B848" s="137" t="s">
        <v>1712</v>
      </c>
      <c r="C848" s="138">
        <v>132837.56</v>
      </c>
      <c r="D848" s="138">
        <v>2523.91</v>
      </c>
      <c r="E848" s="138">
        <v>0</v>
      </c>
      <c r="F848" s="138">
        <v>2523.91</v>
      </c>
      <c r="G848" s="139">
        <v>0</v>
      </c>
      <c r="Y848" s="32">
        <f t="shared" si="13"/>
        <v>2523.91</v>
      </c>
    </row>
    <row r="849" spans="1:25" x14ac:dyDescent="0.2">
      <c r="A849" s="136" t="s">
        <v>1713</v>
      </c>
      <c r="B849" s="137" t="s">
        <v>1714</v>
      </c>
      <c r="C849" s="138">
        <v>6629.34</v>
      </c>
      <c r="D849" s="138">
        <v>125.96</v>
      </c>
      <c r="E849" s="138">
        <v>19.2</v>
      </c>
      <c r="F849" s="138">
        <v>106.76</v>
      </c>
      <c r="G849" s="139">
        <v>0</v>
      </c>
      <c r="Y849" s="32">
        <f t="shared" si="13"/>
        <v>106.76</v>
      </c>
    </row>
    <row r="850" spans="1:25" x14ac:dyDescent="0.2">
      <c r="A850" s="136" t="s">
        <v>1715</v>
      </c>
      <c r="B850" s="137" t="s">
        <v>1716</v>
      </c>
      <c r="C850" s="138">
        <v>23230.57</v>
      </c>
      <c r="D850" s="138">
        <v>441.38</v>
      </c>
      <c r="E850" s="138">
        <v>0</v>
      </c>
      <c r="F850" s="138">
        <v>441.38</v>
      </c>
      <c r="G850" s="139">
        <v>0</v>
      </c>
      <c r="Y850" s="32">
        <f t="shared" si="13"/>
        <v>441.38</v>
      </c>
    </row>
    <row r="851" spans="1:25" x14ac:dyDescent="0.2">
      <c r="A851" s="136" t="s">
        <v>1717</v>
      </c>
      <c r="B851" s="137" t="s">
        <v>1718</v>
      </c>
      <c r="C851" s="138">
        <v>23098.77</v>
      </c>
      <c r="D851" s="138">
        <v>438.88</v>
      </c>
      <c r="E851" s="138">
        <v>0</v>
      </c>
      <c r="F851" s="138">
        <v>438.88</v>
      </c>
      <c r="G851" s="139">
        <v>0</v>
      </c>
      <c r="Y851" s="32">
        <f t="shared" si="13"/>
        <v>438.88</v>
      </c>
    </row>
    <row r="852" spans="1:25" x14ac:dyDescent="0.2">
      <c r="A852" s="136" t="s">
        <v>1719</v>
      </c>
      <c r="B852" s="137" t="s">
        <v>1720</v>
      </c>
      <c r="C852" s="138">
        <v>334242.27</v>
      </c>
      <c r="D852" s="138">
        <v>6350.6</v>
      </c>
      <c r="E852" s="138">
        <v>0</v>
      </c>
      <c r="F852" s="138">
        <v>6350.6</v>
      </c>
      <c r="G852" s="139">
        <v>0</v>
      </c>
      <c r="Y852" s="32">
        <f t="shared" si="13"/>
        <v>6350.6</v>
      </c>
    </row>
    <row r="853" spans="1:25" x14ac:dyDescent="0.2">
      <c r="A853" s="136" t="s">
        <v>1721</v>
      </c>
      <c r="B853" s="137" t="s">
        <v>1722</v>
      </c>
      <c r="C853" s="138">
        <v>421395.87</v>
      </c>
      <c r="D853" s="138">
        <v>8006.52</v>
      </c>
      <c r="E853" s="138">
        <v>0</v>
      </c>
      <c r="F853" s="138">
        <v>8006.52</v>
      </c>
      <c r="G853" s="139">
        <v>0</v>
      </c>
      <c r="Y853" s="32">
        <f t="shared" si="13"/>
        <v>8006.52</v>
      </c>
    </row>
    <row r="854" spans="1:25" x14ac:dyDescent="0.2">
      <c r="A854" s="136" t="s">
        <v>1723</v>
      </c>
      <c r="B854" s="137" t="s">
        <v>1724</v>
      </c>
      <c r="C854" s="138">
        <v>158265.60999999999</v>
      </c>
      <c r="D854" s="138">
        <v>3007.05</v>
      </c>
      <c r="E854" s="138">
        <v>0</v>
      </c>
      <c r="F854" s="138">
        <v>3007.05</v>
      </c>
      <c r="G854" s="139">
        <v>0</v>
      </c>
      <c r="Y854" s="32">
        <f t="shared" si="13"/>
        <v>3007.05</v>
      </c>
    </row>
    <row r="855" spans="1:25" x14ac:dyDescent="0.2">
      <c r="A855" s="136" t="s">
        <v>1725</v>
      </c>
      <c r="B855" s="137" t="s">
        <v>1726</v>
      </c>
      <c r="C855" s="138">
        <v>164381.84</v>
      </c>
      <c r="D855" s="138">
        <v>3123.26</v>
      </c>
      <c r="E855" s="138">
        <v>0</v>
      </c>
      <c r="F855" s="138">
        <v>3123.26</v>
      </c>
      <c r="G855" s="139">
        <v>0</v>
      </c>
      <c r="Y855" s="32">
        <f t="shared" si="13"/>
        <v>3123.26</v>
      </c>
    </row>
    <row r="856" spans="1:25" x14ac:dyDescent="0.2">
      <c r="A856" s="136" t="s">
        <v>1727</v>
      </c>
      <c r="B856" s="137" t="s">
        <v>1728</v>
      </c>
      <c r="C856" s="138">
        <v>574627.56000000006</v>
      </c>
      <c r="D856" s="138">
        <v>10917.92</v>
      </c>
      <c r="E856" s="138">
        <v>0</v>
      </c>
      <c r="F856" s="138">
        <v>10917.92</v>
      </c>
      <c r="G856" s="139">
        <v>0</v>
      </c>
      <c r="Y856" s="32">
        <f t="shared" si="13"/>
        <v>10917.92</v>
      </c>
    </row>
    <row r="857" spans="1:25" x14ac:dyDescent="0.2">
      <c r="A857" s="136" t="s">
        <v>1729</v>
      </c>
      <c r="B857" s="137" t="s">
        <v>1730</v>
      </c>
      <c r="C857" s="138">
        <v>35179.5</v>
      </c>
      <c r="D857" s="138">
        <v>668.41</v>
      </c>
      <c r="E857" s="138">
        <v>0</v>
      </c>
      <c r="F857" s="138">
        <v>668.41</v>
      </c>
      <c r="G857" s="139">
        <v>0</v>
      </c>
      <c r="Y857" s="32">
        <f t="shared" si="13"/>
        <v>668.41</v>
      </c>
    </row>
    <row r="858" spans="1:25" x14ac:dyDescent="0.2">
      <c r="A858" s="136" t="s">
        <v>1731</v>
      </c>
      <c r="B858" s="137" t="s">
        <v>1732</v>
      </c>
      <c r="C858" s="138">
        <v>710670.39</v>
      </c>
      <c r="D858" s="138">
        <v>13502.74</v>
      </c>
      <c r="E858" s="138">
        <v>0</v>
      </c>
      <c r="F858" s="138">
        <v>13502.74</v>
      </c>
      <c r="G858" s="139">
        <v>0</v>
      </c>
      <c r="Y858" s="32">
        <f t="shared" si="13"/>
        <v>13502.74</v>
      </c>
    </row>
    <row r="859" spans="1:25" x14ac:dyDescent="0.2">
      <c r="A859" s="136" t="s">
        <v>1733</v>
      </c>
      <c r="B859" s="137" t="s">
        <v>1734</v>
      </c>
      <c r="C859" s="138">
        <v>3667.52</v>
      </c>
      <c r="D859" s="138">
        <v>69.680000000000007</v>
      </c>
      <c r="E859" s="138">
        <v>0</v>
      </c>
      <c r="F859" s="138">
        <v>69.680000000000007</v>
      </c>
      <c r="G859" s="139">
        <v>0</v>
      </c>
      <c r="Y859" s="32">
        <f t="shared" si="13"/>
        <v>69.680000000000007</v>
      </c>
    </row>
    <row r="860" spans="1:25" x14ac:dyDescent="0.2">
      <c r="A860" s="136" t="s">
        <v>1735</v>
      </c>
      <c r="B860" s="137" t="s">
        <v>1736</v>
      </c>
      <c r="C860" s="138">
        <v>89469.84</v>
      </c>
      <c r="D860" s="138">
        <v>1699.93</v>
      </c>
      <c r="E860" s="138">
        <v>0</v>
      </c>
      <c r="F860" s="138">
        <v>1699.93</v>
      </c>
      <c r="G860" s="139">
        <v>0</v>
      </c>
      <c r="Y860" s="32">
        <f t="shared" si="13"/>
        <v>1699.93</v>
      </c>
    </row>
    <row r="861" spans="1:25" x14ac:dyDescent="0.2">
      <c r="A861" s="136" t="s">
        <v>1737</v>
      </c>
      <c r="B861" s="137" t="s">
        <v>1738</v>
      </c>
      <c r="C861" s="138">
        <v>46651.82</v>
      </c>
      <c r="D861" s="138">
        <v>886.39</v>
      </c>
      <c r="E861" s="138">
        <v>0</v>
      </c>
      <c r="F861" s="138">
        <v>886.39</v>
      </c>
      <c r="G861" s="139">
        <v>0</v>
      </c>
      <c r="Y861" s="32">
        <f t="shared" si="13"/>
        <v>886.39</v>
      </c>
    </row>
    <row r="862" spans="1:25" x14ac:dyDescent="0.2">
      <c r="A862" s="136" t="s">
        <v>1739</v>
      </c>
      <c r="B862" s="137" t="s">
        <v>1740</v>
      </c>
      <c r="C862" s="138">
        <v>387496.05</v>
      </c>
      <c r="D862" s="138">
        <v>7362.43</v>
      </c>
      <c r="E862" s="138">
        <v>0</v>
      </c>
      <c r="F862" s="138">
        <v>7362.43</v>
      </c>
      <c r="G862" s="139">
        <v>0</v>
      </c>
      <c r="Y862" s="32">
        <f t="shared" si="13"/>
        <v>7362.43</v>
      </c>
    </row>
    <row r="863" spans="1:25" x14ac:dyDescent="0.2">
      <c r="A863" s="136" t="s">
        <v>1741</v>
      </c>
      <c r="B863" s="137" t="s">
        <v>1742</v>
      </c>
      <c r="C863" s="138">
        <v>498380.72</v>
      </c>
      <c r="D863" s="138">
        <v>9469.23</v>
      </c>
      <c r="E863" s="138">
        <v>0</v>
      </c>
      <c r="F863" s="138">
        <v>9469.23</v>
      </c>
      <c r="G863" s="139">
        <v>0</v>
      </c>
      <c r="Y863" s="32">
        <f t="shared" si="13"/>
        <v>9469.23</v>
      </c>
    </row>
    <row r="864" spans="1:25" x14ac:dyDescent="0.2">
      <c r="A864" s="136" t="s">
        <v>1743</v>
      </c>
      <c r="B864" s="137" t="s">
        <v>1744</v>
      </c>
      <c r="C864" s="138">
        <v>405895.85</v>
      </c>
      <c r="D864" s="138">
        <v>7712.02</v>
      </c>
      <c r="E864" s="138">
        <v>0</v>
      </c>
      <c r="F864" s="138">
        <v>7712.02</v>
      </c>
      <c r="G864" s="139">
        <v>0</v>
      </c>
      <c r="Y864" s="32">
        <f t="shared" si="13"/>
        <v>7712.02</v>
      </c>
    </row>
    <row r="865" spans="1:25" x14ac:dyDescent="0.2">
      <c r="A865" s="136" t="s">
        <v>1745</v>
      </c>
      <c r="B865" s="137" t="s">
        <v>1746</v>
      </c>
      <c r="C865" s="138">
        <v>137346.49</v>
      </c>
      <c r="D865" s="138">
        <v>2609.58</v>
      </c>
      <c r="E865" s="138">
        <v>0</v>
      </c>
      <c r="F865" s="138">
        <v>2609.58</v>
      </c>
      <c r="G865" s="139">
        <v>0</v>
      </c>
      <c r="Y865" s="32">
        <f t="shared" si="13"/>
        <v>2609.58</v>
      </c>
    </row>
    <row r="866" spans="1:25" x14ac:dyDescent="0.2">
      <c r="A866" s="136" t="s">
        <v>1747</v>
      </c>
      <c r="B866" s="137" t="s">
        <v>1748</v>
      </c>
      <c r="C866" s="138">
        <v>112490.54</v>
      </c>
      <c r="D866" s="138">
        <v>2137.3200000000002</v>
      </c>
      <c r="E866" s="138">
        <v>0</v>
      </c>
      <c r="F866" s="138">
        <v>2137.3200000000002</v>
      </c>
      <c r="G866" s="139">
        <v>0</v>
      </c>
      <c r="Y866" s="32">
        <f t="shared" si="13"/>
        <v>2137.3200000000002</v>
      </c>
    </row>
    <row r="867" spans="1:25" x14ac:dyDescent="0.2">
      <c r="A867" s="136" t="s">
        <v>1749</v>
      </c>
      <c r="B867" s="137" t="s">
        <v>1750</v>
      </c>
      <c r="C867" s="138">
        <v>86963.6</v>
      </c>
      <c r="D867" s="138">
        <v>1652.31</v>
      </c>
      <c r="E867" s="138">
        <v>0</v>
      </c>
      <c r="F867" s="138">
        <v>1652.31</v>
      </c>
      <c r="G867" s="139">
        <v>0</v>
      </c>
      <c r="Y867" s="32">
        <f t="shared" si="13"/>
        <v>1652.31</v>
      </c>
    </row>
    <row r="868" spans="1:25" x14ac:dyDescent="0.2">
      <c r="A868" s="136" t="s">
        <v>1751</v>
      </c>
      <c r="B868" s="137" t="s">
        <v>1752</v>
      </c>
      <c r="C868" s="138">
        <v>3540.26</v>
      </c>
      <c r="D868" s="138">
        <v>67.27</v>
      </c>
      <c r="E868" s="138">
        <v>0</v>
      </c>
      <c r="F868" s="138">
        <v>67.27</v>
      </c>
      <c r="G868" s="139">
        <v>0</v>
      </c>
      <c r="Y868" s="32">
        <f t="shared" si="13"/>
        <v>67.27</v>
      </c>
    </row>
    <row r="869" spans="1:25" x14ac:dyDescent="0.2">
      <c r="A869" s="136" t="s">
        <v>1753</v>
      </c>
      <c r="B869" s="137" t="s">
        <v>1754</v>
      </c>
      <c r="C869" s="138">
        <v>644670.51</v>
      </c>
      <c r="D869" s="138">
        <v>12248.74</v>
      </c>
      <c r="E869" s="138">
        <v>0</v>
      </c>
      <c r="F869" s="138">
        <v>12248.74</v>
      </c>
      <c r="G869" s="139">
        <v>0</v>
      </c>
      <c r="Y869" s="32">
        <f t="shared" si="13"/>
        <v>12248.74</v>
      </c>
    </row>
    <row r="870" spans="1:25" x14ac:dyDescent="0.2">
      <c r="A870" s="136" t="s">
        <v>1755</v>
      </c>
      <c r="B870" s="137" t="s">
        <v>1756</v>
      </c>
      <c r="C870" s="138">
        <v>133821.68</v>
      </c>
      <c r="D870" s="138">
        <v>2542.61</v>
      </c>
      <c r="E870" s="138">
        <v>0</v>
      </c>
      <c r="F870" s="138">
        <v>2542.61</v>
      </c>
      <c r="G870" s="139">
        <v>0</v>
      </c>
      <c r="Y870" s="32">
        <f t="shared" si="13"/>
        <v>2542.61</v>
      </c>
    </row>
    <row r="871" spans="1:25" x14ac:dyDescent="0.2">
      <c r="A871" s="136" t="s">
        <v>1757</v>
      </c>
      <c r="B871" s="137" t="s">
        <v>1758</v>
      </c>
      <c r="C871" s="138">
        <v>49635.73</v>
      </c>
      <c r="D871" s="138">
        <v>943.08</v>
      </c>
      <c r="E871" s="138">
        <v>0</v>
      </c>
      <c r="F871" s="138">
        <v>943.08</v>
      </c>
      <c r="G871" s="139">
        <v>0</v>
      </c>
      <c r="Y871" s="32">
        <f t="shared" si="13"/>
        <v>943.08</v>
      </c>
    </row>
    <row r="872" spans="1:25" x14ac:dyDescent="0.2">
      <c r="A872" s="136" t="s">
        <v>1759</v>
      </c>
      <c r="B872" s="137" t="s">
        <v>1760</v>
      </c>
      <c r="C872" s="138">
        <v>71443.42</v>
      </c>
      <c r="D872" s="138">
        <v>1357.43</v>
      </c>
      <c r="E872" s="138">
        <v>0</v>
      </c>
      <c r="F872" s="138">
        <v>1357.43</v>
      </c>
      <c r="G872" s="139">
        <v>0</v>
      </c>
      <c r="Y872" s="32">
        <f t="shared" si="13"/>
        <v>1357.43</v>
      </c>
    </row>
    <row r="873" spans="1:25" x14ac:dyDescent="0.2">
      <c r="A873" s="136" t="s">
        <v>1761</v>
      </c>
      <c r="B873" s="137" t="s">
        <v>1762</v>
      </c>
      <c r="C873" s="138">
        <v>4461.6899999999996</v>
      </c>
      <c r="D873" s="138">
        <v>84.77</v>
      </c>
      <c r="E873" s="138">
        <v>0</v>
      </c>
      <c r="F873" s="138">
        <v>84.77</v>
      </c>
      <c r="G873" s="139">
        <v>0</v>
      </c>
      <c r="Y873" s="32">
        <f t="shared" si="13"/>
        <v>84.77</v>
      </c>
    </row>
    <row r="874" spans="1:25" x14ac:dyDescent="0.2">
      <c r="A874" s="136" t="s">
        <v>1763</v>
      </c>
      <c r="B874" s="137" t="s">
        <v>1764</v>
      </c>
      <c r="C874" s="138">
        <v>958485.69</v>
      </c>
      <c r="D874" s="138">
        <v>18211.23</v>
      </c>
      <c r="E874" s="138">
        <v>0</v>
      </c>
      <c r="F874" s="138">
        <v>18211.23</v>
      </c>
      <c r="G874" s="139">
        <v>0</v>
      </c>
      <c r="Y874" s="32">
        <f t="shared" si="13"/>
        <v>18211.23</v>
      </c>
    </row>
    <row r="875" spans="1:25" x14ac:dyDescent="0.2">
      <c r="A875" s="136" t="s">
        <v>1765</v>
      </c>
      <c r="B875" s="137" t="s">
        <v>1766</v>
      </c>
      <c r="C875" s="138">
        <v>8127.85</v>
      </c>
      <c r="D875" s="138">
        <v>154.43</v>
      </c>
      <c r="E875" s="138">
        <v>0</v>
      </c>
      <c r="F875" s="138">
        <v>154.43</v>
      </c>
      <c r="G875" s="139">
        <v>0</v>
      </c>
      <c r="Y875" s="32">
        <f t="shared" si="13"/>
        <v>154.43</v>
      </c>
    </row>
    <row r="876" spans="1:25" x14ac:dyDescent="0.2">
      <c r="A876" s="136" t="s">
        <v>1767</v>
      </c>
      <c r="B876" s="137" t="s">
        <v>1768</v>
      </c>
      <c r="C876" s="138">
        <v>186130.36</v>
      </c>
      <c r="D876" s="138">
        <v>3536.48</v>
      </c>
      <c r="E876" s="138">
        <v>0</v>
      </c>
      <c r="F876" s="138">
        <v>3536.48</v>
      </c>
      <c r="G876" s="139">
        <v>0</v>
      </c>
      <c r="Y876" s="32">
        <f t="shared" si="13"/>
        <v>3536.48</v>
      </c>
    </row>
    <row r="877" spans="1:25" x14ac:dyDescent="0.2">
      <c r="A877" s="136" t="s">
        <v>1769</v>
      </c>
      <c r="B877" s="137" t="s">
        <v>1770</v>
      </c>
      <c r="C877" s="138">
        <v>605185.82999999996</v>
      </c>
      <c r="D877" s="138">
        <v>11498.53</v>
      </c>
      <c r="E877" s="138">
        <v>0</v>
      </c>
      <c r="F877" s="138">
        <v>11498.53</v>
      </c>
      <c r="G877" s="139">
        <v>0</v>
      </c>
      <c r="Y877" s="32">
        <f t="shared" si="13"/>
        <v>11498.53</v>
      </c>
    </row>
    <row r="878" spans="1:25" x14ac:dyDescent="0.2">
      <c r="A878" s="136" t="s">
        <v>1771</v>
      </c>
      <c r="B878" s="137" t="s">
        <v>1772</v>
      </c>
      <c r="C878" s="138">
        <v>2898.5</v>
      </c>
      <c r="D878" s="138">
        <v>55.07</v>
      </c>
      <c r="E878" s="138">
        <v>55.07</v>
      </c>
      <c r="F878" s="138">
        <v>0</v>
      </c>
      <c r="G878" s="139">
        <v>392.58</v>
      </c>
      <c r="Y878" s="32">
        <f t="shared" si="13"/>
        <v>0</v>
      </c>
    </row>
    <row r="879" spans="1:25" x14ac:dyDescent="0.2">
      <c r="A879" s="136" t="s">
        <v>1773</v>
      </c>
      <c r="B879" s="137" t="s">
        <v>1774</v>
      </c>
      <c r="C879" s="138">
        <v>2794173.84</v>
      </c>
      <c r="D879" s="138">
        <v>53089.3</v>
      </c>
      <c r="E879" s="138">
        <v>0</v>
      </c>
      <c r="F879" s="138">
        <v>53089.3</v>
      </c>
      <c r="G879" s="139">
        <v>0</v>
      </c>
      <c r="Y879" s="32">
        <f t="shared" si="13"/>
        <v>53089.3</v>
      </c>
    </row>
    <row r="880" spans="1:25" x14ac:dyDescent="0.2">
      <c r="A880" s="136" t="s">
        <v>1775</v>
      </c>
      <c r="B880" s="137" t="s">
        <v>1776</v>
      </c>
      <c r="C880" s="138">
        <v>1521.28</v>
      </c>
      <c r="D880" s="138">
        <v>28.91</v>
      </c>
      <c r="E880" s="138">
        <v>28.91</v>
      </c>
      <c r="F880" s="138">
        <v>0</v>
      </c>
      <c r="G880" s="139">
        <v>90</v>
      </c>
      <c r="Y880" s="32">
        <f t="shared" si="13"/>
        <v>0</v>
      </c>
    </row>
    <row r="881" spans="1:25" x14ac:dyDescent="0.2">
      <c r="A881" s="136" t="s">
        <v>1777</v>
      </c>
      <c r="B881" s="137" t="s">
        <v>1778</v>
      </c>
      <c r="C881" s="138">
        <v>105556.56</v>
      </c>
      <c r="D881" s="138">
        <v>2005.58</v>
      </c>
      <c r="E881" s="138">
        <v>0</v>
      </c>
      <c r="F881" s="138">
        <v>2005.58</v>
      </c>
      <c r="G881" s="139">
        <v>0</v>
      </c>
      <c r="Y881" s="32">
        <f t="shared" si="13"/>
        <v>2005.58</v>
      </c>
    </row>
    <row r="882" spans="1:25" x14ac:dyDescent="0.2">
      <c r="A882" s="136" t="s">
        <v>1779</v>
      </c>
      <c r="B882" s="137" t="s">
        <v>1780</v>
      </c>
      <c r="C882" s="138">
        <v>7679.67</v>
      </c>
      <c r="D882" s="138">
        <v>145.91</v>
      </c>
      <c r="E882" s="138">
        <v>0</v>
      </c>
      <c r="F882" s="138">
        <v>145.91</v>
      </c>
      <c r="G882" s="139">
        <v>0</v>
      </c>
      <c r="Y882" s="32">
        <f t="shared" si="13"/>
        <v>145.91</v>
      </c>
    </row>
    <row r="883" spans="1:25" x14ac:dyDescent="0.2">
      <c r="A883" s="136" t="s">
        <v>1781</v>
      </c>
      <c r="B883" s="137" t="s">
        <v>1782</v>
      </c>
      <c r="C883" s="138">
        <v>19621</v>
      </c>
      <c r="D883" s="138">
        <v>372.8</v>
      </c>
      <c r="E883" s="138">
        <v>0</v>
      </c>
      <c r="F883" s="138">
        <v>372.8</v>
      </c>
      <c r="G883" s="139">
        <v>0</v>
      </c>
      <c r="Y883" s="32">
        <f t="shared" si="13"/>
        <v>372.8</v>
      </c>
    </row>
    <row r="884" spans="1:25" x14ac:dyDescent="0.2">
      <c r="A884" s="136" t="s">
        <v>1783</v>
      </c>
      <c r="B884" s="137" t="s">
        <v>1784</v>
      </c>
      <c r="C884" s="138">
        <v>75793.97</v>
      </c>
      <c r="D884" s="138">
        <v>1440.09</v>
      </c>
      <c r="E884" s="138">
        <v>0</v>
      </c>
      <c r="F884" s="138">
        <v>1440.09</v>
      </c>
      <c r="G884" s="139">
        <v>0</v>
      </c>
      <c r="Y884" s="32">
        <f t="shared" si="13"/>
        <v>1440.09</v>
      </c>
    </row>
    <row r="885" spans="1:25" x14ac:dyDescent="0.2">
      <c r="A885" s="136" t="s">
        <v>1785</v>
      </c>
      <c r="B885" s="137" t="s">
        <v>1786</v>
      </c>
      <c r="C885" s="138">
        <v>20905.849999999999</v>
      </c>
      <c r="D885" s="138">
        <v>397.21</v>
      </c>
      <c r="E885" s="138">
        <v>226.72</v>
      </c>
      <c r="F885" s="138">
        <v>170.49</v>
      </c>
      <c r="G885" s="139">
        <v>0</v>
      </c>
      <c r="Y885" s="32">
        <f t="shared" si="13"/>
        <v>170.49</v>
      </c>
    </row>
    <row r="886" spans="1:25" x14ac:dyDescent="0.2">
      <c r="A886" s="136" t="s">
        <v>1787</v>
      </c>
      <c r="B886" s="137" t="s">
        <v>1788</v>
      </c>
      <c r="C886" s="138">
        <v>37548.449999999997</v>
      </c>
      <c r="D886" s="138">
        <v>713.42</v>
      </c>
      <c r="E886" s="138">
        <v>713.42</v>
      </c>
      <c r="F886" s="138">
        <v>0</v>
      </c>
      <c r="G886" s="139">
        <v>12695.87</v>
      </c>
      <c r="Y886" s="32">
        <f t="shared" si="13"/>
        <v>0</v>
      </c>
    </row>
    <row r="887" spans="1:25" x14ac:dyDescent="0.2">
      <c r="A887" s="136" t="s">
        <v>1789</v>
      </c>
      <c r="B887" s="137" t="s">
        <v>1790</v>
      </c>
      <c r="C887" s="138">
        <v>80057.64</v>
      </c>
      <c r="D887" s="138">
        <v>1521.1</v>
      </c>
      <c r="E887" s="138">
        <v>0</v>
      </c>
      <c r="F887" s="138">
        <v>1521.1</v>
      </c>
      <c r="G887" s="139">
        <v>0</v>
      </c>
      <c r="Y887" s="32">
        <f t="shared" si="13"/>
        <v>1521.1</v>
      </c>
    </row>
    <row r="888" spans="1:25" x14ac:dyDescent="0.2">
      <c r="A888" s="136" t="s">
        <v>1791</v>
      </c>
      <c r="B888" s="137" t="s">
        <v>1792</v>
      </c>
      <c r="C888" s="138">
        <v>83174.69</v>
      </c>
      <c r="D888" s="138">
        <v>1580.32</v>
      </c>
      <c r="E888" s="138">
        <v>0</v>
      </c>
      <c r="F888" s="138">
        <v>1580.32</v>
      </c>
      <c r="G888" s="139">
        <v>0</v>
      </c>
      <c r="Y888" s="32">
        <f t="shared" si="13"/>
        <v>1580.32</v>
      </c>
    </row>
    <row r="889" spans="1:25" x14ac:dyDescent="0.2">
      <c r="A889" s="136" t="s">
        <v>1793</v>
      </c>
      <c r="B889" s="137" t="s">
        <v>1794</v>
      </c>
      <c r="C889" s="138">
        <v>105666.6</v>
      </c>
      <c r="D889" s="138">
        <v>2007.67</v>
      </c>
      <c r="E889" s="138">
        <v>0</v>
      </c>
      <c r="F889" s="138">
        <v>2007.67</v>
      </c>
      <c r="G889" s="139">
        <v>0</v>
      </c>
      <c r="Y889" s="32">
        <f t="shared" si="13"/>
        <v>2007.67</v>
      </c>
    </row>
    <row r="890" spans="1:25" x14ac:dyDescent="0.2">
      <c r="A890" s="136" t="s">
        <v>1795</v>
      </c>
      <c r="B890" s="137" t="s">
        <v>1796</v>
      </c>
      <c r="C890" s="138">
        <v>163038.04999999999</v>
      </c>
      <c r="D890" s="138">
        <v>3097.72</v>
      </c>
      <c r="E890" s="138">
        <v>0</v>
      </c>
      <c r="F890" s="138">
        <v>3097.72</v>
      </c>
      <c r="G890" s="139">
        <v>0</v>
      </c>
      <c r="Y890" s="32">
        <f t="shared" si="13"/>
        <v>3097.72</v>
      </c>
    </row>
    <row r="891" spans="1:25" x14ac:dyDescent="0.2">
      <c r="A891" s="136" t="s">
        <v>1797</v>
      </c>
      <c r="B891" s="137" t="s">
        <v>1798</v>
      </c>
      <c r="C891" s="138">
        <v>434871.31</v>
      </c>
      <c r="D891" s="138">
        <v>8262.56</v>
      </c>
      <c r="E891" s="138">
        <v>0</v>
      </c>
      <c r="F891" s="138">
        <v>8262.56</v>
      </c>
      <c r="G891" s="139">
        <v>0</v>
      </c>
      <c r="Y891" s="32">
        <f t="shared" si="13"/>
        <v>8262.56</v>
      </c>
    </row>
    <row r="892" spans="1:25" x14ac:dyDescent="0.2">
      <c r="A892" s="136" t="s">
        <v>1799</v>
      </c>
      <c r="B892" s="137" t="s">
        <v>1800</v>
      </c>
      <c r="C892" s="138">
        <v>257796.22</v>
      </c>
      <c r="D892" s="138">
        <v>4898.13</v>
      </c>
      <c r="E892" s="138">
        <v>0</v>
      </c>
      <c r="F892" s="138">
        <v>4898.13</v>
      </c>
      <c r="G892" s="139">
        <v>0</v>
      </c>
      <c r="Y892" s="32">
        <f t="shared" si="13"/>
        <v>4898.13</v>
      </c>
    </row>
    <row r="893" spans="1:25" x14ac:dyDescent="0.2">
      <c r="A893" s="136" t="s">
        <v>1801</v>
      </c>
      <c r="B893" s="137" t="s">
        <v>1802</v>
      </c>
      <c r="C893" s="138">
        <v>9762.0400000000009</v>
      </c>
      <c r="D893" s="138">
        <v>185.48</v>
      </c>
      <c r="E893" s="138">
        <v>0</v>
      </c>
      <c r="F893" s="138">
        <v>185.48</v>
      </c>
      <c r="G893" s="139">
        <v>0</v>
      </c>
      <c r="Y893" s="32">
        <f t="shared" si="13"/>
        <v>185.48</v>
      </c>
    </row>
    <row r="894" spans="1:25" x14ac:dyDescent="0.2">
      <c r="A894" s="136" t="s">
        <v>1803</v>
      </c>
      <c r="B894" s="137" t="s">
        <v>1804</v>
      </c>
      <c r="C894" s="138">
        <v>27253.72</v>
      </c>
      <c r="D894" s="138">
        <v>517.82000000000005</v>
      </c>
      <c r="E894" s="138">
        <v>0</v>
      </c>
      <c r="F894" s="138">
        <v>517.82000000000005</v>
      </c>
      <c r="G894" s="139">
        <v>0</v>
      </c>
      <c r="Y894" s="32">
        <f t="shared" si="13"/>
        <v>517.82000000000005</v>
      </c>
    </row>
    <row r="895" spans="1:25" x14ac:dyDescent="0.2">
      <c r="A895" s="136" t="s">
        <v>1805</v>
      </c>
      <c r="B895" s="137" t="s">
        <v>1806</v>
      </c>
      <c r="C895" s="138">
        <v>680138.6</v>
      </c>
      <c r="D895" s="138">
        <v>12922.63</v>
      </c>
      <c r="E895" s="138">
        <v>0</v>
      </c>
      <c r="F895" s="138">
        <v>12922.63</v>
      </c>
      <c r="G895" s="139">
        <v>0</v>
      </c>
      <c r="Y895" s="32">
        <f t="shared" si="13"/>
        <v>12922.63</v>
      </c>
    </row>
    <row r="896" spans="1:25" x14ac:dyDescent="0.2">
      <c r="A896" s="136" t="s">
        <v>1807</v>
      </c>
      <c r="B896" s="137" t="s">
        <v>1808</v>
      </c>
      <c r="C896" s="138">
        <v>2609022.52</v>
      </c>
      <c r="D896" s="138">
        <v>49571.43</v>
      </c>
      <c r="E896" s="138">
        <v>0</v>
      </c>
      <c r="F896" s="138">
        <v>49571.43</v>
      </c>
      <c r="G896" s="139">
        <v>0</v>
      </c>
      <c r="Y896" s="32">
        <f t="shared" si="13"/>
        <v>49571.43</v>
      </c>
    </row>
    <row r="897" spans="1:25" x14ac:dyDescent="0.2">
      <c r="A897" s="136" t="s">
        <v>1809</v>
      </c>
      <c r="B897" s="137" t="s">
        <v>1810</v>
      </c>
      <c r="C897" s="138">
        <v>691994.61</v>
      </c>
      <c r="D897" s="138">
        <v>13147.9</v>
      </c>
      <c r="E897" s="138">
        <v>0</v>
      </c>
      <c r="F897" s="138">
        <v>13147.9</v>
      </c>
      <c r="G897" s="139">
        <v>0</v>
      </c>
      <c r="Y897" s="32">
        <f t="shared" si="13"/>
        <v>13147.9</v>
      </c>
    </row>
    <row r="898" spans="1:25" x14ac:dyDescent="0.2">
      <c r="A898" s="136" t="s">
        <v>1811</v>
      </c>
      <c r="B898" s="137" t="s">
        <v>1812</v>
      </c>
      <c r="C898" s="138">
        <v>148406.06</v>
      </c>
      <c r="D898" s="138">
        <v>2819.72</v>
      </c>
      <c r="E898" s="138">
        <v>0</v>
      </c>
      <c r="F898" s="138">
        <v>2819.72</v>
      </c>
      <c r="G898" s="139">
        <v>0</v>
      </c>
      <c r="Y898" s="32">
        <f t="shared" si="13"/>
        <v>2819.72</v>
      </c>
    </row>
    <row r="899" spans="1:25" x14ac:dyDescent="0.2">
      <c r="A899" s="136" t="s">
        <v>1813</v>
      </c>
      <c r="B899" s="137" t="s">
        <v>1814</v>
      </c>
      <c r="C899" s="138">
        <v>835246.71</v>
      </c>
      <c r="D899" s="138">
        <v>15869.69</v>
      </c>
      <c r="E899" s="138">
        <v>0</v>
      </c>
      <c r="F899" s="138">
        <v>15869.69</v>
      </c>
      <c r="G899" s="139">
        <v>0</v>
      </c>
      <c r="Y899" s="32">
        <f t="shared" si="13"/>
        <v>15869.69</v>
      </c>
    </row>
    <row r="900" spans="1:25" x14ac:dyDescent="0.2">
      <c r="A900" s="136" t="s">
        <v>1815</v>
      </c>
      <c r="B900" s="137" t="s">
        <v>1816</v>
      </c>
      <c r="C900" s="138">
        <v>1776857.5</v>
      </c>
      <c r="D900" s="138">
        <v>33760.29</v>
      </c>
      <c r="E900" s="138">
        <v>0</v>
      </c>
      <c r="F900" s="138">
        <v>33760.29</v>
      </c>
      <c r="G900" s="139">
        <v>0</v>
      </c>
      <c r="Y900" s="32">
        <f t="shared" si="13"/>
        <v>33760.29</v>
      </c>
    </row>
    <row r="901" spans="1:25" x14ac:dyDescent="0.2">
      <c r="A901" s="136" t="s">
        <v>1817</v>
      </c>
      <c r="B901" s="137" t="s">
        <v>1818</v>
      </c>
      <c r="C901" s="138">
        <v>9832.7099999999991</v>
      </c>
      <c r="D901" s="138">
        <v>186.82</v>
      </c>
      <c r="E901" s="138">
        <v>0</v>
      </c>
      <c r="F901" s="138">
        <v>186.82</v>
      </c>
      <c r="G901" s="139">
        <v>0</v>
      </c>
      <c r="Y901" s="32">
        <f t="shared" si="13"/>
        <v>186.82</v>
      </c>
    </row>
    <row r="902" spans="1:25" x14ac:dyDescent="0.2">
      <c r="A902" s="136" t="s">
        <v>1819</v>
      </c>
      <c r="B902" s="137" t="s">
        <v>1820</v>
      </c>
      <c r="C902" s="138">
        <v>16947.52</v>
      </c>
      <c r="D902" s="138">
        <v>322</v>
      </c>
      <c r="E902" s="138">
        <v>0</v>
      </c>
      <c r="F902" s="138">
        <v>322</v>
      </c>
      <c r="G902" s="139">
        <v>0</v>
      </c>
      <c r="Y902" s="32">
        <f t="shared" si="13"/>
        <v>322</v>
      </c>
    </row>
    <row r="903" spans="1:25" x14ac:dyDescent="0.2">
      <c r="A903" s="136" t="s">
        <v>1821</v>
      </c>
      <c r="B903" s="137" t="s">
        <v>1822</v>
      </c>
      <c r="C903" s="138">
        <v>4803.24</v>
      </c>
      <c r="D903" s="138">
        <v>91.26</v>
      </c>
      <c r="E903" s="138">
        <v>0</v>
      </c>
      <c r="F903" s="138">
        <v>91.26</v>
      </c>
      <c r="G903" s="139">
        <v>0</v>
      </c>
      <c r="Y903" s="32">
        <f t="shared" si="13"/>
        <v>91.26</v>
      </c>
    </row>
    <row r="904" spans="1:25" x14ac:dyDescent="0.2">
      <c r="A904" s="136" t="s">
        <v>1823</v>
      </c>
      <c r="B904" s="137" t="s">
        <v>1824</v>
      </c>
      <c r="C904" s="138">
        <v>13665.67</v>
      </c>
      <c r="D904" s="138">
        <v>259.64999999999998</v>
      </c>
      <c r="E904" s="138">
        <v>0</v>
      </c>
      <c r="F904" s="138">
        <v>259.64999999999998</v>
      </c>
      <c r="G904" s="139">
        <v>0</v>
      </c>
      <c r="Y904" s="32">
        <f t="shared" si="13"/>
        <v>259.64999999999998</v>
      </c>
    </row>
    <row r="905" spans="1:25" x14ac:dyDescent="0.2">
      <c r="A905" s="136" t="s">
        <v>1825</v>
      </c>
      <c r="B905" s="137" t="s">
        <v>1826</v>
      </c>
      <c r="C905" s="138">
        <v>74130.67</v>
      </c>
      <c r="D905" s="138">
        <v>1408.48</v>
      </c>
      <c r="E905" s="138">
        <v>0</v>
      </c>
      <c r="F905" s="138">
        <v>1408.48</v>
      </c>
      <c r="G905" s="139">
        <v>0</v>
      </c>
      <c r="Y905" s="32">
        <f t="shared" si="13"/>
        <v>1408.48</v>
      </c>
    </row>
    <row r="906" spans="1:25" x14ac:dyDescent="0.2">
      <c r="A906" s="136" t="s">
        <v>1827</v>
      </c>
      <c r="B906" s="137" t="s">
        <v>1828</v>
      </c>
      <c r="C906" s="138">
        <v>96193.02</v>
      </c>
      <c r="D906" s="138">
        <v>1827.67</v>
      </c>
      <c r="E906" s="138">
        <v>0</v>
      </c>
      <c r="F906" s="138">
        <v>1827.67</v>
      </c>
      <c r="G906" s="139">
        <v>0</v>
      </c>
      <c r="Y906" s="32">
        <f t="shared" si="13"/>
        <v>1827.67</v>
      </c>
    </row>
    <row r="907" spans="1:25" x14ac:dyDescent="0.2">
      <c r="A907" s="136" t="s">
        <v>1829</v>
      </c>
      <c r="B907" s="137" t="s">
        <v>1830</v>
      </c>
      <c r="C907" s="138">
        <v>48133</v>
      </c>
      <c r="D907" s="138">
        <v>914.53</v>
      </c>
      <c r="E907" s="138">
        <v>0</v>
      </c>
      <c r="F907" s="138">
        <v>914.53</v>
      </c>
      <c r="G907" s="139">
        <v>0</v>
      </c>
      <c r="Y907" s="32">
        <f t="shared" si="13"/>
        <v>914.53</v>
      </c>
    </row>
    <row r="908" spans="1:25" x14ac:dyDescent="0.2">
      <c r="A908" s="136" t="s">
        <v>1831</v>
      </c>
      <c r="B908" s="137" t="s">
        <v>1832</v>
      </c>
      <c r="C908" s="138">
        <v>39157.18</v>
      </c>
      <c r="D908" s="138">
        <v>743.99</v>
      </c>
      <c r="E908" s="138">
        <v>0</v>
      </c>
      <c r="F908" s="138">
        <v>743.99</v>
      </c>
      <c r="G908" s="139">
        <v>0</v>
      </c>
      <c r="Y908" s="32">
        <f t="shared" si="13"/>
        <v>743.99</v>
      </c>
    </row>
    <row r="909" spans="1:25" x14ac:dyDescent="0.2">
      <c r="A909" s="136" t="s">
        <v>1833</v>
      </c>
      <c r="B909" s="137" t="s">
        <v>1834</v>
      </c>
      <c r="C909" s="138">
        <v>634187.44999999995</v>
      </c>
      <c r="D909" s="138">
        <v>12049.56</v>
      </c>
      <c r="E909" s="138">
        <v>0</v>
      </c>
      <c r="F909" s="138">
        <v>12049.56</v>
      </c>
      <c r="G909" s="139">
        <v>0</v>
      </c>
      <c r="Y909" s="32">
        <f t="shared" si="13"/>
        <v>12049.56</v>
      </c>
    </row>
    <row r="910" spans="1:25" x14ac:dyDescent="0.2">
      <c r="A910" s="136" t="s">
        <v>1835</v>
      </c>
      <c r="B910" s="137" t="s">
        <v>1836</v>
      </c>
      <c r="C910" s="138">
        <v>5018.41</v>
      </c>
      <c r="D910" s="138">
        <v>95.35</v>
      </c>
      <c r="E910" s="138">
        <v>0</v>
      </c>
      <c r="F910" s="138">
        <v>95.35</v>
      </c>
      <c r="G910" s="139">
        <v>0</v>
      </c>
      <c r="Y910" s="32">
        <f t="shared" si="13"/>
        <v>95.35</v>
      </c>
    </row>
    <row r="911" spans="1:25" x14ac:dyDescent="0.2">
      <c r="A911" s="136" t="s">
        <v>1837</v>
      </c>
      <c r="B911" s="137" t="s">
        <v>1838</v>
      </c>
      <c r="C911" s="138">
        <v>602606.82999999996</v>
      </c>
      <c r="D911" s="138">
        <v>11449.53</v>
      </c>
      <c r="E911" s="138">
        <v>0</v>
      </c>
      <c r="F911" s="138">
        <v>11449.53</v>
      </c>
      <c r="G911" s="139">
        <v>0</v>
      </c>
      <c r="Y911" s="32">
        <f t="shared" ref="Y911:Y974" si="14">F911+M911+R911+W911</f>
        <v>11449.53</v>
      </c>
    </row>
    <row r="912" spans="1:25" x14ac:dyDescent="0.2">
      <c r="A912" s="136" t="s">
        <v>1839</v>
      </c>
      <c r="B912" s="137" t="s">
        <v>1840</v>
      </c>
      <c r="C912" s="138">
        <v>1873312.09</v>
      </c>
      <c r="D912" s="138">
        <v>35592.93</v>
      </c>
      <c r="E912" s="138">
        <v>0</v>
      </c>
      <c r="F912" s="138">
        <v>35592.93</v>
      </c>
      <c r="G912" s="139">
        <v>0</v>
      </c>
      <c r="Y912" s="32">
        <f t="shared" si="14"/>
        <v>35592.93</v>
      </c>
    </row>
    <row r="913" spans="1:25" x14ac:dyDescent="0.2">
      <c r="A913" s="136" t="s">
        <v>1841</v>
      </c>
      <c r="B913" s="137" t="s">
        <v>1842</v>
      </c>
      <c r="C913" s="138">
        <v>34751.9</v>
      </c>
      <c r="D913" s="138">
        <v>660.29</v>
      </c>
      <c r="E913" s="138">
        <v>0</v>
      </c>
      <c r="F913" s="138">
        <v>660.29</v>
      </c>
      <c r="G913" s="139">
        <v>0</v>
      </c>
      <c r="Y913" s="32">
        <f t="shared" si="14"/>
        <v>660.29</v>
      </c>
    </row>
    <row r="914" spans="1:25" x14ac:dyDescent="0.2">
      <c r="A914" s="136" t="s">
        <v>1843</v>
      </c>
      <c r="B914" s="137" t="s">
        <v>1844</v>
      </c>
      <c r="C914" s="138">
        <v>310301.64</v>
      </c>
      <c r="D914" s="138">
        <v>5895.73</v>
      </c>
      <c r="E914" s="138">
        <v>0</v>
      </c>
      <c r="F914" s="138">
        <v>5895.73</v>
      </c>
      <c r="G914" s="139">
        <v>0</v>
      </c>
      <c r="Y914" s="32">
        <f t="shared" si="14"/>
        <v>5895.73</v>
      </c>
    </row>
    <row r="915" spans="1:25" x14ac:dyDescent="0.2">
      <c r="A915" s="136" t="s">
        <v>1845</v>
      </c>
      <c r="B915" s="137" t="s">
        <v>1846</v>
      </c>
      <c r="C915" s="138">
        <v>129408.81</v>
      </c>
      <c r="D915" s="138">
        <v>2458.77</v>
      </c>
      <c r="E915" s="138">
        <v>0</v>
      </c>
      <c r="F915" s="138">
        <v>2458.77</v>
      </c>
      <c r="G915" s="139">
        <v>0</v>
      </c>
      <c r="Y915" s="32">
        <f t="shared" si="14"/>
        <v>2458.77</v>
      </c>
    </row>
    <row r="916" spans="1:25" x14ac:dyDescent="0.2">
      <c r="A916" s="136" t="s">
        <v>1847</v>
      </c>
      <c r="B916" s="137" t="s">
        <v>1848</v>
      </c>
      <c r="C916" s="138">
        <v>872.86</v>
      </c>
      <c r="D916" s="138">
        <v>16.59</v>
      </c>
      <c r="E916" s="138">
        <v>0</v>
      </c>
      <c r="F916" s="138">
        <v>16.59</v>
      </c>
      <c r="G916" s="139">
        <v>0</v>
      </c>
      <c r="Y916" s="32">
        <f t="shared" si="14"/>
        <v>16.59</v>
      </c>
    </row>
    <row r="917" spans="1:25" x14ac:dyDescent="0.2">
      <c r="A917" s="136" t="s">
        <v>1849</v>
      </c>
      <c r="B917" s="137" t="s">
        <v>1850</v>
      </c>
      <c r="C917" s="138">
        <v>58559.45</v>
      </c>
      <c r="D917" s="138">
        <v>1112.6300000000001</v>
      </c>
      <c r="E917" s="138">
        <v>0</v>
      </c>
      <c r="F917" s="138">
        <v>1112.6300000000001</v>
      </c>
      <c r="G917" s="139">
        <v>0</v>
      </c>
      <c r="Y917" s="32">
        <f t="shared" si="14"/>
        <v>1112.6300000000001</v>
      </c>
    </row>
    <row r="918" spans="1:25" x14ac:dyDescent="0.2">
      <c r="A918" s="136" t="s">
        <v>1851</v>
      </c>
      <c r="B918" s="137" t="s">
        <v>1852</v>
      </c>
      <c r="C918" s="138">
        <v>4766.78</v>
      </c>
      <c r="D918" s="138">
        <v>90.57</v>
      </c>
      <c r="E918" s="138">
        <v>0</v>
      </c>
      <c r="F918" s="138">
        <v>90.57</v>
      </c>
      <c r="G918" s="139">
        <v>0</v>
      </c>
      <c r="Y918" s="32">
        <f t="shared" si="14"/>
        <v>90.57</v>
      </c>
    </row>
    <row r="919" spans="1:25" x14ac:dyDescent="0.2">
      <c r="A919" s="136" t="s">
        <v>1853</v>
      </c>
      <c r="B919" s="137" t="s">
        <v>1854</v>
      </c>
      <c r="C919" s="138">
        <v>1910228.65</v>
      </c>
      <c r="D919" s="138">
        <v>36294.35</v>
      </c>
      <c r="E919" s="138">
        <v>0</v>
      </c>
      <c r="F919" s="138">
        <v>36294.35</v>
      </c>
      <c r="G919" s="139">
        <v>0</v>
      </c>
      <c r="Y919" s="32">
        <f t="shared" si="14"/>
        <v>36294.35</v>
      </c>
    </row>
    <row r="920" spans="1:25" x14ac:dyDescent="0.2">
      <c r="A920" s="136" t="s">
        <v>1855</v>
      </c>
      <c r="B920" s="137" t="s">
        <v>1856</v>
      </c>
      <c r="C920" s="138">
        <v>104718.59</v>
      </c>
      <c r="D920" s="138">
        <v>1989.65</v>
      </c>
      <c r="E920" s="138">
        <v>0</v>
      </c>
      <c r="F920" s="138">
        <v>1989.65</v>
      </c>
      <c r="G920" s="139">
        <v>0</v>
      </c>
      <c r="Y920" s="32">
        <f t="shared" si="14"/>
        <v>1989.65</v>
      </c>
    </row>
    <row r="921" spans="1:25" x14ac:dyDescent="0.2">
      <c r="A921" s="136" t="s">
        <v>1857</v>
      </c>
      <c r="B921" s="137" t="s">
        <v>1858</v>
      </c>
      <c r="C921" s="138">
        <v>83293.86</v>
      </c>
      <c r="D921" s="138">
        <v>1582.58</v>
      </c>
      <c r="E921" s="138">
        <v>0</v>
      </c>
      <c r="F921" s="138">
        <v>1582.58</v>
      </c>
      <c r="G921" s="139">
        <v>0</v>
      </c>
      <c r="Y921" s="32">
        <f t="shared" si="14"/>
        <v>1582.58</v>
      </c>
    </row>
    <row r="922" spans="1:25" x14ac:dyDescent="0.2">
      <c r="A922" s="136" t="s">
        <v>1859</v>
      </c>
      <c r="B922" s="137" t="s">
        <v>1860</v>
      </c>
      <c r="C922" s="138">
        <v>51397.47</v>
      </c>
      <c r="D922" s="138">
        <v>976.55</v>
      </c>
      <c r="E922" s="138">
        <v>0</v>
      </c>
      <c r="F922" s="138">
        <v>976.55</v>
      </c>
      <c r="G922" s="139">
        <v>0</v>
      </c>
      <c r="Y922" s="32">
        <f t="shared" si="14"/>
        <v>976.55</v>
      </c>
    </row>
    <row r="923" spans="1:25" x14ac:dyDescent="0.2">
      <c r="A923" s="136" t="s">
        <v>1861</v>
      </c>
      <c r="B923" s="137" t="s">
        <v>1862</v>
      </c>
      <c r="C923" s="138">
        <v>108675.4</v>
      </c>
      <c r="D923" s="138">
        <v>2064.83</v>
      </c>
      <c r="E923" s="138">
        <v>0</v>
      </c>
      <c r="F923" s="138">
        <v>2064.83</v>
      </c>
      <c r="G923" s="139">
        <v>0</v>
      </c>
      <c r="Y923" s="32">
        <f t="shared" si="14"/>
        <v>2064.83</v>
      </c>
    </row>
    <row r="924" spans="1:25" x14ac:dyDescent="0.2">
      <c r="A924" s="136" t="s">
        <v>1863</v>
      </c>
      <c r="B924" s="137" t="s">
        <v>1864</v>
      </c>
      <c r="C924" s="138">
        <v>6067049.6600000001</v>
      </c>
      <c r="D924" s="138">
        <v>115273.94</v>
      </c>
      <c r="E924" s="138">
        <v>0</v>
      </c>
      <c r="F924" s="138">
        <v>115273.94</v>
      </c>
      <c r="G924" s="139">
        <v>0</v>
      </c>
      <c r="Y924" s="32">
        <f t="shared" si="14"/>
        <v>115273.94</v>
      </c>
    </row>
    <row r="925" spans="1:25" x14ac:dyDescent="0.2">
      <c r="A925" s="136" t="s">
        <v>1865</v>
      </c>
      <c r="B925" s="137" t="s">
        <v>1866</v>
      </c>
      <c r="C925" s="138">
        <v>1417121.97</v>
      </c>
      <c r="D925" s="138">
        <v>26925.32</v>
      </c>
      <c r="E925" s="138">
        <v>0</v>
      </c>
      <c r="F925" s="138">
        <v>26925.32</v>
      </c>
      <c r="G925" s="139">
        <v>0</v>
      </c>
      <c r="Y925" s="32">
        <f t="shared" si="14"/>
        <v>26925.32</v>
      </c>
    </row>
    <row r="926" spans="1:25" x14ac:dyDescent="0.2">
      <c r="A926" s="136" t="s">
        <v>1867</v>
      </c>
      <c r="B926" s="137" t="s">
        <v>1868</v>
      </c>
      <c r="C926" s="138">
        <v>23069.27</v>
      </c>
      <c r="D926" s="138">
        <v>438.32</v>
      </c>
      <c r="E926" s="138">
        <v>0</v>
      </c>
      <c r="F926" s="138">
        <v>438.32</v>
      </c>
      <c r="G926" s="139">
        <v>0</v>
      </c>
      <c r="Y926" s="32">
        <f t="shared" si="14"/>
        <v>438.32</v>
      </c>
    </row>
    <row r="927" spans="1:25" x14ac:dyDescent="0.2">
      <c r="A927" s="136" t="s">
        <v>1869</v>
      </c>
      <c r="B927" s="137" t="s">
        <v>1870</v>
      </c>
      <c r="C927" s="138">
        <v>26414.36</v>
      </c>
      <c r="D927" s="138">
        <v>501.87</v>
      </c>
      <c r="E927" s="138">
        <v>0</v>
      </c>
      <c r="F927" s="138">
        <v>501.87</v>
      </c>
      <c r="G927" s="139">
        <v>0</v>
      </c>
      <c r="Y927" s="32">
        <f t="shared" si="14"/>
        <v>501.87</v>
      </c>
    </row>
    <row r="928" spans="1:25" x14ac:dyDescent="0.2">
      <c r="A928" s="136" t="s">
        <v>1871</v>
      </c>
      <c r="B928" s="137" t="s">
        <v>1872</v>
      </c>
      <c r="C928" s="138">
        <v>452100.31</v>
      </c>
      <c r="D928" s="138">
        <v>8589.91</v>
      </c>
      <c r="E928" s="138">
        <v>0</v>
      </c>
      <c r="F928" s="138">
        <v>8589.91</v>
      </c>
      <c r="G928" s="139">
        <v>0</v>
      </c>
      <c r="Y928" s="32">
        <f t="shared" si="14"/>
        <v>8589.91</v>
      </c>
    </row>
    <row r="929" spans="1:25" x14ac:dyDescent="0.2">
      <c r="A929" s="136" t="s">
        <v>1873</v>
      </c>
      <c r="B929" s="137" t="s">
        <v>1874</v>
      </c>
      <c r="C929" s="138">
        <v>389053.25</v>
      </c>
      <c r="D929" s="138">
        <v>7392.01</v>
      </c>
      <c r="E929" s="138">
        <v>0</v>
      </c>
      <c r="F929" s="138">
        <v>7392.01</v>
      </c>
      <c r="G929" s="139">
        <v>0</v>
      </c>
      <c r="Y929" s="32">
        <f t="shared" si="14"/>
        <v>7392.01</v>
      </c>
    </row>
    <row r="930" spans="1:25" x14ac:dyDescent="0.2">
      <c r="A930" s="136" t="s">
        <v>1875</v>
      </c>
      <c r="B930" s="137" t="s">
        <v>1876</v>
      </c>
      <c r="C930" s="138">
        <v>605801.16</v>
      </c>
      <c r="D930" s="138">
        <v>11510.22</v>
      </c>
      <c r="E930" s="138">
        <v>0</v>
      </c>
      <c r="F930" s="138">
        <v>11510.22</v>
      </c>
      <c r="G930" s="139">
        <v>0</v>
      </c>
      <c r="Y930" s="32">
        <f t="shared" si="14"/>
        <v>11510.22</v>
      </c>
    </row>
    <row r="931" spans="1:25" x14ac:dyDescent="0.2">
      <c r="A931" s="136" t="s">
        <v>1877</v>
      </c>
      <c r="B931" s="137" t="s">
        <v>1878</v>
      </c>
      <c r="C931" s="138">
        <v>405631.76</v>
      </c>
      <c r="D931" s="138">
        <v>7707</v>
      </c>
      <c r="E931" s="138">
        <v>0</v>
      </c>
      <c r="F931" s="138">
        <v>7707</v>
      </c>
      <c r="G931" s="139">
        <v>0</v>
      </c>
      <c r="Y931" s="32">
        <f t="shared" si="14"/>
        <v>7707</v>
      </c>
    </row>
    <row r="932" spans="1:25" x14ac:dyDescent="0.2">
      <c r="A932" s="136" t="s">
        <v>1879</v>
      </c>
      <c r="B932" s="137" t="s">
        <v>1880</v>
      </c>
      <c r="C932" s="138">
        <v>10146.69</v>
      </c>
      <c r="D932" s="138">
        <v>192.79</v>
      </c>
      <c r="E932" s="138">
        <v>0</v>
      </c>
      <c r="F932" s="138">
        <v>192.79</v>
      </c>
      <c r="G932" s="139">
        <v>0</v>
      </c>
      <c r="Y932" s="32">
        <f t="shared" si="14"/>
        <v>192.79</v>
      </c>
    </row>
    <row r="933" spans="1:25" x14ac:dyDescent="0.2">
      <c r="A933" s="136" t="s">
        <v>1881</v>
      </c>
      <c r="B933" s="137" t="s">
        <v>1882</v>
      </c>
      <c r="C933" s="138">
        <v>622240.11</v>
      </c>
      <c r="D933" s="138">
        <v>11822.56</v>
      </c>
      <c r="E933" s="138">
        <v>0</v>
      </c>
      <c r="F933" s="138">
        <v>11822.56</v>
      </c>
      <c r="G933" s="139">
        <v>0</v>
      </c>
      <c r="Y933" s="32">
        <f t="shared" si="14"/>
        <v>11822.56</v>
      </c>
    </row>
    <row r="934" spans="1:25" x14ac:dyDescent="0.2">
      <c r="A934" s="136" t="s">
        <v>1883</v>
      </c>
      <c r="B934" s="137" t="s">
        <v>1884</v>
      </c>
      <c r="C934" s="138">
        <v>9516.7099999999991</v>
      </c>
      <c r="D934" s="138">
        <v>180.82</v>
      </c>
      <c r="E934" s="138">
        <v>0</v>
      </c>
      <c r="F934" s="138">
        <v>180.82</v>
      </c>
      <c r="G934" s="139">
        <v>0</v>
      </c>
      <c r="Y934" s="32">
        <f t="shared" si="14"/>
        <v>180.82</v>
      </c>
    </row>
    <row r="935" spans="1:25" x14ac:dyDescent="0.2">
      <c r="A935" s="136" t="s">
        <v>1885</v>
      </c>
      <c r="B935" s="137" t="s">
        <v>1886</v>
      </c>
      <c r="C935" s="138">
        <v>559195.42000000004</v>
      </c>
      <c r="D935" s="138">
        <v>10624.71</v>
      </c>
      <c r="E935" s="138">
        <v>0</v>
      </c>
      <c r="F935" s="138">
        <v>10624.71</v>
      </c>
      <c r="G935" s="139">
        <v>0</v>
      </c>
      <c r="Y935" s="32">
        <f t="shared" si="14"/>
        <v>10624.71</v>
      </c>
    </row>
    <row r="936" spans="1:25" x14ac:dyDescent="0.2">
      <c r="A936" s="136" t="s">
        <v>1887</v>
      </c>
      <c r="B936" s="137" t="s">
        <v>1888</v>
      </c>
      <c r="C936" s="138">
        <v>2330328.11</v>
      </c>
      <c r="D936" s="138">
        <v>44276.24</v>
      </c>
      <c r="E936" s="138">
        <v>0</v>
      </c>
      <c r="F936" s="138">
        <v>44276.24</v>
      </c>
      <c r="G936" s="139">
        <v>0</v>
      </c>
      <c r="Y936" s="32">
        <f t="shared" si="14"/>
        <v>44276.24</v>
      </c>
    </row>
    <row r="937" spans="1:25" x14ac:dyDescent="0.2">
      <c r="A937" s="136" t="s">
        <v>1889</v>
      </c>
      <c r="B937" s="137" t="s">
        <v>1890</v>
      </c>
      <c r="C937" s="138">
        <v>1194950.25</v>
      </c>
      <c r="D937" s="138">
        <v>22704.06</v>
      </c>
      <c r="E937" s="138">
        <v>0</v>
      </c>
      <c r="F937" s="138">
        <v>22704.06</v>
      </c>
      <c r="G937" s="139">
        <v>0</v>
      </c>
      <c r="Y937" s="32">
        <f t="shared" si="14"/>
        <v>22704.06</v>
      </c>
    </row>
    <row r="938" spans="1:25" x14ac:dyDescent="0.2">
      <c r="A938" s="136" t="s">
        <v>1891</v>
      </c>
      <c r="B938" s="137" t="s">
        <v>1892</v>
      </c>
      <c r="C938" s="138">
        <v>221961.82</v>
      </c>
      <c r="D938" s="138">
        <v>4217.28</v>
      </c>
      <c r="E938" s="138">
        <v>0</v>
      </c>
      <c r="F938" s="138">
        <v>4217.28</v>
      </c>
      <c r="G938" s="139">
        <v>0</v>
      </c>
      <c r="Y938" s="32">
        <f t="shared" si="14"/>
        <v>4217.28</v>
      </c>
    </row>
    <row r="939" spans="1:25" x14ac:dyDescent="0.2">
      <c r="A939" s="136" t="s">
        <v>1893</v>
      </c>
      <c r="B939" s="137" t="s">
        <v>1894</v>
      </c>
      <c r="C939" s="138">
        <v>22731.599999999999</v>
      </c>
      <c r="D939" s="138">
        <v>431.9</v>
      </c>
      <c r="E939" s="138">
        <v>0</v>
      </c>
      <c r="F939" s="138">
        <v>431.9</v>
      </c>
      <c r="G939" s="139">
        <v>0</v>
      </c>
      <c r="Y939" s="32">
        <f t="shared" si="14"/>
        <v>431.9</v>
      </c>
    </row>
    <row r="940" spans="1:25" x14ac:dyDescent="0.2">
      <c r="A940" s="136" t="s">
        <v>1895</v>
      </c>
      <c r="B940" s="137" t="s">
        <v>1896</v>
      </c>
      <c r="C940" s="138">
        <v>90748.53</v>
      </c>
      <c r="D940" s="138">
        <v>1724.22</v>
      </c>
      <c r="E940" s="138">
        <v>0</v>
      </c>
      <c r="F940" s="138">
        <v>1724.22</v>
      </c>
      <c r="G940" s="139">
        <v>0</v>
      </c>
      <c r="Y940" s="32">
        <f t="shared" si="14"/>
        <v>1724.22</v>
      </c>
    </row>
    <row r="941" spans="1:25" x14ac:dyDescent="0.2">
      <c r="A941" s="136" t="s">
        <v>1897</v>
      </c>
      <c r="B941" s="137" t="s">
        <v>1898</v>
      </c>
      <c r="C941" s="138">
        <v>1165127.27</v>
      </c>
      <c r="D941" s="138">
        <v>22137.42</v>
      </c>
      <c r="E941" s="138">
        <v>0</v>
      </c>
      <c r="F941" s="138">
        <v>22137.42</v>
      </c>
      <c r="G941" s="139">
        <v>0</v>
      </c>
      <c r="Y941" s="32">
        <f t="shared" si="14"/>
        <v>22137.42</v>
      </c>
    </row>
    <row r="942" spans="1:25" x14ac:dyDescent="0.2">
      <c r="A942" s="136" t="s">
        <v>1899</v>
      </c>
      <c r="B942" s="137" t="s">
        <v>1900</v>
      </c>
      <c r="C942" s="138">
        <v>337546.16</v>
      </c>
      <c r="D942" s="138">
        <v>6413.38</v>
      </c>
      <c r="E942" s="138">
        <v>0</v>
      </c>
      <c r="F942" s="138">
        <v>6413.38</v>
      </c>
      <c r="G942" s="139">
        <v>0</v>
      </c>
      <c r="Y942" s="32">
        <f t="shared" si="14"/>
        <v>6413.38</v>
      </c>
    </row>
    <row r="943" spans="1:25" x14ac:dyDescent="0.2">
      <c r="A943" s="136" t="s">
        <v>1901</v>
      </c>
      <c r="B943" s="137" t="s">
        <v>1902</v>
      </c>
      <c r="C943" s="138">
        <v>562772.65</v>
      </c>
      <c r="D943" s="138">
        <v>10692.68</v>
      </c>
      <c r="E943" s="138">
        <v>0</v>
      </c>
      <c r="F943" s="138">
        <v>10692.68</v>
      </c>
      <c r="G943" s="139">
        <v>0</v>
      </c>
      <c r="Y943" s="32">
        <f t="shared" si="14"/>
        <v>10692.68</v>
      </c>
    </row>
    <row r="944" spans="1:25" x14ac:dyDescent="0.2">
      <c r="A944" s="136" t="s">
        <v>1903</v>
      </c>
      <c r="B944" s="137" t="s">
        <v>1904</v>
      </c>
      <c r="C944" s="138">
        <v>3262575.39</v>
      </c>
      <c r="D944" s="138">
        <v>61988.93</v>
      </c>
      <c r="E944" s="138">
        <v>0</v>
      </c>
      <c r="F944" s="138">
        <v>61988.93</v>
      </c>
      <c r="G944" s="139">
        <v>0</v>
      </c>
      <c r="Y944" s="32">
        <f t="shared" si="14"/>
        <v>61988.93</v>
      </c>
    </row>
    <row r="945" spans="1:25" x14ac:dyDescent="0.2">
      <c r="A945" s="136" t="s">
        <v>1905</v>
      </c>
      <c r="B945" s="137" t="s">
        <v>1906</v>
      </c>
      <c r="C945" s="138">
        <v>62096.69</v>
      </c>
      <c r="D945" s="138">
        <v>1179.8399999999999</v>
      </c>
      <c r="E945" s="138">
        <v>0</v>
      </c>
      <c r="F945" s="138">
        <v>1179.8399999999999</v>
      </c>
      <c r="G945" s="139">
        <v>0</v>
      </c>
      <c r="Y945" s="32">
        <f t="shared" si="14"/>
        <v>1179.8399999999999</v>
      </c>
    </row>
    <row r="946" spans="1:25" x14ac:dyDescent="0.2">
      <c r="A946" s="136" t="s">
        <v>1907</v>
      </c>
      <c r="B946" s="137" t="s">
        <v>1908</v>
      </c>
      <c r="C946" s="138">
        <v>1044816.71</v>
      </c>
      <c r="D946" s="138">
        <v>19851.52</v>
      </c>
      <c r="E946" s="138">
        <v>0</v>
      </c>
      <c r="F946" s="138">
        <v>19851.52</v>
      </c>
      <c r="G946" s="139">
        <v>0</v>
      </c>
      <c r="Y946" s="32">
        <f t="shared" si="14"/>
        <v>19851.52</v>
      </c>
    </row>
    <row r="947" spans="1:25" x14ac:dyDescent="0.2">
      <c r="A947" s="136" t="s">
        <v>1909</v>
      </c>
      <c r="B947" s="137" t="s">
        <v>1910</v>
      </c>
      <c r="C947" s="138">
        <v>1298471.49</v>
      </c>
      <c r="D947" s="138">
        <v>24670.959999999999</v>
      </c>
      <c r="E947" s="138">
        <v>0</v>
      </c>
      <c r="F947" s="138">
        <v>24670.959999999999</v>
      </c>
      <c r="G947" s="139">
        <v>0</v>
      </c>
      <c r="Y947" s="32">
        <f t="shared" si="14"/>
        <v>24670.959999999999</v>
      </c>
    </row>
    <row r="948" spans="1:25" x14ac:dyDescent="0.2">
      <c r="A948" s="136" t="s">
        <v>1911</v>
      </c>
      <c r="B948" s="137" t="s">
        <v>1912</v>
      </c>
      <c r="C948" s="138">
        <v>1455380.67</v>
      </c>
      <c r="D948" s="138">
        <v>27652.23</v>
      </c>
      <c r="E948" s="138">
        <v>0</v>
      </c>
      <c r="F948" s="138">
        <v>27652.23</v>
      </c>
      <c r="G948" s="139">
        <v>0</v>
      </c>
      <c r="Y948" s="32">
        <f t="shared" si="14"/>
        <v>27652.23</v>
      </c>
    </row>
    <row r="949" spans="1:25" x14ac:dyDescent="0.2">
      <c r="A949" s="136" t="s">
        <v>1913</v>
      </c>
      <c r="B949" s="137" t="s">
        <v>1914</v>
      </c>
      <c r="C949" s="138">
        <v>497269.69</v>
      </c>
      <c r="D949" s="138">
        <v>9448.1299999999992</v>
      </c>
      <c r="E949" s="138">
        <v>0</v>
      </c>
      <c r="F949" s="138">
        <v>9448.1299999999992</v>
      </c>
      <c r="G949" s="139">
        <v>0</v>
      </c>
      <c r="Y949" s="32">
        <f t="shared" si="14"/>
        <v>9448.1299999999992</v>
      </c>
    </row>
    <row r="950" spans="1:25" x14ac:dyDescent="0.2">
      <c r="A950" s="136" t="s">
        <v>1915</v>
      </c>
      <c r="B950" s="137" t="s">
        <v>1916</v>
      </c>
      <c r="C950" s="138">
        <v>122481.77</v>
      </c>
      <c r="D950" s="138">
        <v>2327.15</v>
      </c>
      <c r="E950" s="138">
        <v>0</v>
      </c>
      <c r="F950" s="138">
        <v>2327.15</v>
      </c>
      <c r="G950" s="139">
        <v>0</v>
      </c>
      <c r="Y950" s="32">
        <f t="shared" si="14"/>
        <v>2327.15</v>
      </c>
    </row>
    <row r="951" spans="1:25" x14ac:dyDescent="0.2">
      <c r="A951" s="136" t="s">
        <v>1917</v>
      </c>
      <c r="B951" s="137" t="s">
        <v>1918</v>
      </c>
      <c r="C951" s="138">
        <v>7038.8</v>
      </c>
      <c r="D951" s="138">
        <v>133.74</v>
      </c>
      <c r="E951" s="138">
        <v>133.74</v>
      </c>
      <c r="F951" s="138">
        <v>0</v>
      </c>
      <c r="G951" s="139">
        <v>416.33</v>
      </c>
      <c r="Y951" s="32">
        <f t="shared" si="14"/>
        <v>0</v>
      </c>
    </row>
    <row r="952" spans="1:25" x14ac:dyDescent="0.2">
      <c r="A952" s="136" t="s">
        <v>1919</v>
      </c>
      <c r="B952" s="137" t="s">
        <v>1920</v>
      </c>
      <c r="C952" s="138">
        <v>8227.59</v>
      </c>
      <c r="D952" s="138">
        <v>156.33000000000001</v>
      </c>
      <c r="E952" s="138">
        <v>0</v>
      </c>
      <c r="F952" s="138">
        <v>156.33000000000001</v>
      </c>
      <c r="G952" s="139">
        <v>0</v>
      </c>
      <c r="Y952" s="32">
        <f t="shared" si="14"/>
        <v>156.33000000000001</v>
      </c>
    </row>
    <row r="953" spans="1:25" x14ac:dyDescent="0.2">
      <c r="A953" s="136" t="s">
        <v>1921</v>
      </c>
      <c r="B953" s="137" t="s">
        <v>1922</v>
      </c>
      <c r="C953" s="138">
        <v>2442.7399999999998</v>
      </c>
      <c r="D953" s="138">
        <v>46.41</v>
      </c>
      <c r="E953" s="138">
        <v>0</v>
      </c>
      <c r="F953" s="138">
        <v>46.41</v>
      </c>
      <c r="G953" s="139">
        <v>0</v>
      </c>
      <c r="Y953" s="32">
        <f t="shared" si="14"/>
        <v>46.41</v>
      </c>
    </row>
    <row r="954" spans="1:25" x14ac:dyDescent="0.2">
      <c r="A954" s="136" t="s">
        <v>1923</v>
      </c>
      <c r="B954" s="137" t="s">
        <v>1924</v>
      </c>
      <c r="C954" s="138">
        <v>24573.95</v>
      </c>
      <c r="D954" s="138">
        <v>466.91</v>
      </c>
      <c r="E954" s="138">
        <v>0</v>
      </c>
      <c r="F954" s="138">
        <v>466.91</v>
      </c>
      <c r="G954" s="139">
        <v>0</v>
      </c>
      <c r="Y954" s="32">
        <f t="shared" si="14"/>
        <v>466.91</v>
      </c>
    </row>
    <row r="955" spans="1:25" x14ac:dyDescent="0.2">
      <c r="A955" s="136" t="s">
        <v>1925</v>
      </c>
      <c r="B955" s="137" t="s">
        <v>1926</v>
      </c>
      <c r="C955" s="138">
        <v>40188.51</v>
      </c>
      <c r="D955" s="138">
        <v>763.58</v>
      </c>
      <c r="E955" s="138">
        <v>0</v>
      </c>
      <c r="F955" s="138">
        <v>763.58</v>
      </c>
      <c r="G955" s="139">
        <v>0</v>
      </c>
      <c r="Y955" s="32">
        <f t="shared" si="14"/>
        <v>763.58</v>
      </c>
    </row>
    <row r="956" spans="1:25" x14ac:dyDescent="0.2">
      <c r="A956" s="136" t="s">
        <v>1927</v>
      </c>
      <c r="B956" s="137" t="s">
        <v>1928</v>
      </c>
      <c r="C956" s="138">
        <v>7758.57</v>
      </c>
      <c r="D956" s="138">
        <v>147.41</v>
      </c>
      <c r="E956" s="138">
        <v>0</v>
      </c>
      <c r="F956" s="138">
        <v>147.41</v>
      </c>
      <c r="G956" s="139">
        <v>0</v>
      </c>
      <c r="Y956" s="32">
        <f t="shared" si="14"/>
        <v>147.41</v>
      </c>
    </row>
    <row r="957" spans="1:25" x14ac:dyDescent="0.2">
      <c r="A957" s="136" t="s">
        <v>1929</v>
      </c>
      <c r="B957" s="137" t="s">
        <v>1930</v>
      </c>
      <c r="C957" s="138">
        <v>37969.08</v>
      </c>
      <c r="D957" s="138">
        <v>721.41</v>
      </c>
      <c r="E957" s="138">
        <v>0</v>
      </c>
      <c r="F957" s="138">
        <v>721.41</v>
      </c>
      <c r="G957" s="139">
        <v>0</v>
      </c>
      <c r="Y957" s="32">
        <f t="shared" si="14"/>
        <v>721.41</v>
      </c>
    </row>
    <row r="958" spans="1:25" x14ac:dyDescent="0.2">
      <c r="A958" s="136" t="s">
        <v>1931</v>
      </c>
      <c r="B958" s="137" t="s">
        <v>1932</v>
      </c>
      <c r="C958" s="138">
        <v>306949.09999999998</v>
      </c>
      <c r="D958" s="138">
        <v>5832.03</v>
      </c>
      <c r="E958" s="138">
        <v>0</v>
      </c>
      <c r="F958" s="138">
        <v>5832.03</v>
      </c>
      <c r="G958" s="139">
        <v>0</v>
      </c>
      <c r="Y958" s="32">
        <f t="shared" si="14"/>
        <v>5832.03</v>
      </c>
    </row>
    <row r="959" spans="1:25" x14ac:dyDescent="0.2">
      <c r="A959" s="136" t="s">
        <v>1933</v>
      </c>
      <c r="B959" s="137" t="s">
        <v>1934</v>
      </c>
      <c r="C959" s="138">
        <v>451731.57</v>
      </c>
      <c r="D959" s="138">
        <v>8582.9</v>
      </c>
      <c r="E959" s="138">
        <v>0</v>
      </c>
      <c r="F959" s="138">
        <v>8582.9</v>
      </c>
      <c r="G959" s="139">
        <v>0</v>
      </c>
      <c r="Y959" s="32">
        <f t="shared" si="14"/>
        <v>8582.9</v>
      </c>
    </row>
    <row r="960" spans="1:25" x14ac:dyDescent="0.2">
      <c r="A960" s="136" t="s">
        <v>1935</v>
      </c>
      <c r="B960" s="137" t="s">
        <v>1936</v>
      </c>
      <c r="C960" s="138">
        <v>249138.74</v>
      </c>
      <c r="D960" s="138">
        <v>4733.6400000000003</v>
      </c>
      <c r="E960" s="138">
        <v>0</v>
      </c>
      <c r="F960" s="138">
        <v>4733.6400000000003</v>
      </c>
      <c r="G960" s="139">
        <v>0</v>
      </c>
      <c r="Y960" s="32">
        <f t="shared" si="14"/>
        <v>4733.6400000000003</v>
      </c>
    </row>
    <row r="961" spans="1:25" x14ac:dyDescent="0.2">
      <c r="A961" s="136" t="s">
        <v>1937</v>
      </c>
      <c r="B961" s="137" t="s">
        <v>1938</v>
      </c>
      <c r="C961" s="138">
        <v>263106.43</v>
      </c>
      <c r="D961" s="138">
        <v>4999.0200000000004</v>
      </c>
      <c r="E961" s="138">
        <v>0</v>
      </c>
      <c r="F961" s="138">
        <v>4999.0200000000004</v>
      </c>
      <c r="G961" s="139">
        <v>0</v>
      </c>
      <c r="Y961" s="32">
        <f t="shared" si="14"/>
        <v>4999.0200000000004</v>
      </c>
    </row>
    <row r="962" spans="1:25" x14ac:dyDescent="0.2">
      <c r="A962" s="136" t="s">
        <v>1939</v>
      </c>
      <c r="B962" s="137" t="s">
        <v>1940</v>
      </c>
      <c r="C962" s="138">
        <v>11200.96</v>
      </c>
      <c r="D962" s="138">
        <v>212.82</v>
      </c>
      <c r="E962" s="138">
        <v>0</v>
      </c>
      <c r="F962" s="138">
        <v>212.82</v>
      </c>
      <c r="G962" s="139">
        <v>0</v>
      </c>
      <c r="Y962" s="32">
        <f t="shared" si="14"/>
        <v>212.82</v>
      </c>
    </row>
    <row r="963" spans="1:25" x14ac:dyDescent="0.2">
      <c r="A963" s="136" t="s">
        <v>1941</v>
      </c>
      <c r="B963" s="137" t="s">
        <v>1942</v>
      </c>
      <c r="C963" s="138">
        <v>201451.17</v>
      </c>
      <c r="D963" s="138">
        <v>3827.57</v>
      </c>
      <c r="E963" s="138">
        <v>0</v>
      </c>
      <c r="F963" s="138">
        <v>3827.57</v>
      </c>
      <c r="G963" s="139">
        <v>0</v>
      </c>
      <c r="Y963" s="32">
        <f t="shared" si="14"/>
        <v>3827.57</v>
      </c>
    </row>
    <row r="964" spans="1:25" x14ac:dyDescent="0.2">
      <c r="A964" s="136" t="s">
        <v>1943</v>
      </c>
      <c r="B964" s="137" t="s">
        <v>1944</v>
      </c>
      <c r="C964" s="138">
        <v>193156.73</v>
      </c>
      <c r="D964" s="138">
        <v>3669.98</v>
      </c>
      <c r="E964" s="138">
        <v>0</v>
      </c>
      <c r="F964" s="138">
        <v>3669.98</v>
      </c>
      <c r="G964" s="139">
        <v>0</v>
      </c>
      <c r="Y964" s="32">
        <f t="shared" si="14"/>
        <v>3669.98</v>
      </c>
    </row>
    <row r="965" spans="1:25" x14ac:dyDescent="0.2">
      <c r="A965" s="136" t="s">
        <v>1945</v>
      </c>
      <c r="B965" s="137" t="s">
        <v>1946</v>
      </c>
      <c r="C965" s="138">
        <v>5476.87</v>
      </c>
      <c r="D965" s="138">
        <v>104.06</v>
      </c>
      <c r="E965" s="138">
        <v>0</v>
      </c>
      <c r="F965" s="138">
        <v>104.06</v>
      </c>
      <c r="G965" s="139">
        <v>0</v>
      </c>
      <c r="Y965" s="32">
        <f t="shared" si="14"/>
        <v>104.06</v>
      </c>
    </row>
    <row r="966" spans="1:25" x14ac:dyDescent="0.2">
      <c r="A966" s="136" t="s">
        <v>1947</v>
      </c>
      <c r="B966" s="137" t="s">
        <v>1948</v>
      </c>
      <c r="C966" s="138">
        <v>147299.81</v>
      </c>
      <c r="D966" s="138">
        <v>2798.7</v>
      </c>
      <c r="E966" s="138">
        <v>0</v>
      </c>
      <c r="F966" s="138">
        <v>2798.7</v>
      </c>
      <c r="G966" s="139">
        <v>0</v>
      </c>
      <c r="Y966" s="32">
        <f t="shared" si="14"/>
        <v>2798.7</v>
      </c>
    </row>
    <row r="967" spans="1:25" x14ac:dyDescent="0.2">
      <c r="A967" s="136" t="s">
        <v>1949</v>
      </c>
      <c r="B967" s="137" t="s">
        <v>1950</v>
      </c>
      <c r="C967" s="138">
        <v>20990.59</v>
      </c>
      <c r="D967" s="138">
        <v>398.82</v>
      </c>
      <c r="E967" s="138">
        <v>0</v>
      </c>
      <c r="F967" s="138">
        <v>398.82</v>
      </c>
      <c r="G967" s="139">
        <v>0</v>
      </c>
      <c r="Y967" s="32">
        <f t="shared" si="14"/>
        <v>398.82</v>
      </c>
    </row>
    <row r="968" spans="1:25" x14ac:dyDescent="0.2">
      <c r="A968" s="136" t="s">
        <v>1951</v>
      </c>
      <c r="B968" s="137" t="s">
        <v>1952</v>
      </c>
      <c r="C968" s="138">
        <v>180767.68</v>
      </c>
      <c r="D968" s="138">
        <v>3434.59</v>
      </c>
      <c r="E968" s="138">
        <v>0</v>
      </c>
      <c r="F968" s="138">
        <v>3434.59</v>
      </c>
      <c r="G968" s="139">
        <v>0</v>
      </c>
      <c r="Y968" s="32">
        <f t="shared" si="14"/>
        <v>3434.59</v>
      </c>
    </row>
    <row r="969" spans="1:25" x14ac:dyDescent="0.2">
      <c r="A969" s="136" t="s">
        <v>1953</v>
      </c>
      <c r="B969" s="137" t="s">
        <v>1954</v>
      </c>
      <c r="C969" s="138">
        <v>84016.82</v>
      </c>
      <c r="D969" s="138">
        <v>1596.32</v>
      </c>
      <c r="E969" s="138">
        <v>0</v>
      </c>
      <c r="F969" s="138">
        <v>1596.32</v>
      </c>
      <c r="G969" s="139">
        <v>0</v>
      </c>
      <c r="Y969" s="32">
        <f t="shared" si="14"/>
        <v>1596.32</v>
      </c>
    </row>
    <row r="970" spans="1:25" x14ac:dyDescent="0.2">
      <c r="A970" s="136" t="s">
        <v>1955</v>
      </c>
      <c r="B970" s="137" t="s">
        <v>1956</v>
      </c>
      <c r="C970" s="138">
        <v>658769.12</v>
      </c>
      <c r="D970" s="138">
        <v>12516.61</v>
      </c>
      <c r="E970" s="138">
        <v>0</v>
      </c>
      <c r="F970" s="138">
        <v>12516.61</v>
      </c>
      <c r="G970" s="139">
        <v>0</v>
      </c>
      <c r="Y970" s="32">
        <f t="shared" si="14"/>
        <v>12516.61</v>
      </c>
    </row>
    <row r="971" spans="1:25" x14ac:dyDescent="0.2">
      <c r="A971" s="136" t="s">
        <v>1957</v>
      </c>
      <c r="B971" s="137" t="s">
        <v>1958</v>
      </c>
      <c r="C971" s="138">
        <v>117067.3</v>
      </c>
      <c r="D971" s="138">
        <v>2224.2800000000002</v>
      </c>
      <c r="E971" s="138">
        <v>0</v>
      </c>
      <c r="F971" s="138">
        <v>2224.2800000000002</v>
      </c>
      <c r="G971" s="139">
        <v>0</v>
      </c>
      <c r="Y971" s="32">
        <f t="shared" si="14"/>
        <v>2224.2800000000002</v>
      </c>
    </row>
    <row r="972" spans="1:25" x14ac:dyDescent="0.2">
      <c r="A972" s="136" t="s">
        <v>1959</v>
      </c>
      <c r="B972" s="137" t="s">
        <v>1960</v>
      </c>
      <c r="C972" s="138">
        <v>45506.21</v>
      </c>
      <c r="D972" s="138">
        <v>864.62</v>
      </c>
      <c r="E972" s="138">
        <v>0</v>
      </c>
      <c r="F972" s="138">
        <v>864.62</v>
      </c>
      <c r="G972" s="139">
        <v>0</v>
      </c>
      <c r="Y972" s="32">
        <f t="shared" si="14"/>
        <v>864.62</v>
      </c>
    </row>
    <row r="973" spans="1:25" x14ac:dyDescent="0.2">
      <c r="A973" s="136" t="s">
        <v>1961</v>
      </c>
      <c r="B973" s="137" t="s">
        <v>1962</v>
      </c>
      <c r="C973" s="138">
        <v>5628.79</v>
      </c>
      <c r="D973" s="138">
        <v>106.95</v>
      </c>
      <c r="E973" s="138">
        <v>0</v>
      </c>
      <c r="F973" s="138">
        <v>106.95</v>
      </c>
      <c r="G973" s="139">
        <v>0</v>
      </c>
      <c r="Y973" s="32">
        <f t="shared" si="14"/>
        <v>106.95</v>
      </c>
    </row>
    <row r="974" spans="1:25" x14ac:dyDescent="0.2">
      <c r="A974" s="136" t="s">
        <v>1963</v>
      </c>
      <c r="B974" s="137" t="s">
        <v>1964</v>
      </c>
      <c r="C974" s="138">
        <v>10712.26</v>
      </c>
      <c r="D974" s="138">
        <v>203.53</v>
      </c>
      <c r="E974" s="138">
        <v>0</v>
      </c>
      <c r="F974" s="138">
        <v>203.53</v>
      </c>
      <c r="G974" s="139">
        <v>0</v>
      </c>
      <c r="Y974" s="32">
        <f t="shared" si="14"/>
        <v>203.53</v>
      </c>
    </row>
    <row r="975" spans="1:25" x14ac:dyDescent="0.2">
      <c r="A975" s="136" t="s">
        <v>1965</v>
      </c>
      <c r="B975" s="137" t="s">
        <v>1966</v>
      </c>
      <c r="C975" s="138">
        <v>2155.1999999999998</v>
      </c>
      <c r="D975" s="138">
        <v>40.950000000000003</v>
      </c>
      <c r="E975" s="138">
        <v>40.950000000000003</v>
      </c>
      <c r="F975" s="138">
        <v>0</v>
      </c>
      <c r="G975" s="139">
        <v>110.84</v>
      </c>
      <c r="Y975" s="32">
        <f t="shared" ref="Y975:Y1038" si="15">F975+M975+R975+W975</f>
        <v>0</v>
      </c>
    </row>
    <row r="976" spans="1:25" x14ac:dyDescent="0.2">
      <c r="A976" s="136" t="s">
        <v>1967</v>
      </c>
      <c r="B976" s="137" t="s">
        <v>1968</v>
      </c>
      <c r="C976" s="138">
        <v>9335.51</v>
      </c>
      <c r="D976" s="138">
        <v>177.38</v>
      </c>
      <c r="E976" s="138">
        <v>0</v>
      </c>
      <c r="F976" s="138">
        <v>177.38</v>
      </c>
      <c r="G976" s="139">
        <v>0</v>
      </c>
      <c r="Y976" s="32">
        <f t="shared" si="15"/>
        <v>177.38</v>
      </c>
    </row>
    <row r="977" spans="1:25" x14ac:dyDescent="0.2">
      <c r="A977" s="136" t="s">
        <v>1969</v>
      </c>
      <c r="B977" s="137" t="s">
        <v>1970</v>
      </c>
      <c r="C977" s="138">
        <v>30509.85</v>
      </c>
      <c r="D977" s="138">
        <v>579.69000000000005</v>
      </c>
      <c r="E977" s="138">
        <v>0</v>
      </c>
      <c r="F977" s="138">
        <v>579.69000000000005</v>
      </c>
      <c r="G977" s="139">
        <v>0</v>
      </c>
      <c r="Y977" s="32">
        <f t="shared" si="15"/>
        <v>579.69000000000005</v>
      </c>
    </row>
    <row r="978" spans="1:25" x14ac:dyDescent="0.2">
      <c r="A978" s="136" t="s">
        <v>1971</v>
      </c>
      <c r="B978" s="137" t="s">
        <v>1972</v>
      </c>
      <c r="C978" s="138">
        <v>338500.64</v>
      </c>
      <c r="D978" s="138">
        <v>6431.51</v>
      </c>
      <c r="E978" s="138">
        <v>0</v>
      </c>
      <c r="F978" s="138">
        <v>6431.51</v>
      </c>
      <c r="G978" s="139">
        <v>0</v>
      </c>
      <c r="Y978" s="32">
        <f t="shared" si="15"/>
        <v>6431.51</v>
      </c>
    </row>
    <row r="979" spans="1:25" x14ac:dyDescent="0.2">
      <c r="A979" s="136" t="s">
        <v>1973</v>
      </c>
      <c r="B979" s="137" t="s">
        <v>1974</v>
      </c>
      <c r="C979" s="138">
        <v>621402.55000000005</v>
      </c>
      <c r="D979" s="138">
        <v>11806.65</v>
      </c>
      <c r="E979" s="138">
        <v>0</v>
      </c>
      <c r="F979" s="138">
        <v>11806.65</v>
      </c>
      <c r="G979" s="139">
        <v>0</v>
      </c>
      <c r="Y979" s="32">
        <f t="shared" si="15"/>
        <v>11806.65</v>
      </c>
    </row>
    <row r="980" spans="1:25" x14ac:dyDescent="0.2">
      <c r="A980" s="136" t="s">
        <v>1975</v>
      </c>
      <c r="B980" s="137" t="s">
        <v>1976</v>
      </c>
      <c r="C980" s="138">
        <v>483204.86</v>
      </c>
      <c r="D980" s="138">
        <v>9180.89</v>
      </c>
      <c r="E980" s="138">
        <v>0</v>
      </c>
      <c r="F980" s="138">
        <v>9180.89</v>
      </c>
      <c r="G980" s="139">
        <v>0</v>
      </c>
      <c r="Y980" s="32">
        <f t="shared" si="15"/>
        <v>9180.89</v>
      </c>
    </row>
    <row r="981" spans="1:25" x14ac:dyDescent="0.2">
      <c r="A981" s="136" t="s">
        <v>1977</v>
      </c>
      <c r="B981" s="137" t="s">
        <v>1978</v>
      </c>
      <c r="C981" s="138">
        <v>227355.16</v>
      </c>
      <c r="D981" s="138">
        <v>4319.75</v>
      </c>
      <c r="E981" s="138">
        <v>0</v>
      </c>
      <c r="F981" s="138">
        <v>4319.75</v>
      </c>
      <c r="G981" s="139">
        <v>0</v>
      </c>
      <c r="Y981" s="32">
        <f t="shared" si="15"/>
        <v>4319.75</v>
      </c>
    </row>
    <row r="982" spans="1:25" x14ac:dyDescent="0.2">
      <c r="A982" s="136" t="s">
        <v>1979</v>
      </c>
      <c r="B982" s="137" t="s">
        <v>1980</v>
      </c>
      <c r="C982" s="138">
        <v>737060.03</v>
      </c>
      <c r="D982" s="138">
        <v>14004.14</v>
      </c>
      <c r="E982" s="138">
        <v>0</v>
      </c>
      <c r="F982" s="138">
        <v>14004.14</v>
      </c>
      <c r="G982" s="139">
        <v>0</v>
      </c>
      <c r="Y982" s="32">
        <f t="shared" si="15"/>
        <v>14004.14</v>
      </c>
    </row>
    <row r="983" spans="1:25" x14ac:dyDescent="0.2">
      <c r="A983" s="136" t="s">
        <v>1981</v>
      </c>
      <c r="B983" s="137" t="s">
        <v>1982</v>
      </c>
      <c r="C983" s="138">
        <v>5085.8</v>
      </c>
      <c r="D983" s="138">
        <v>96.63</v>
      </c>
      <c r="E983" s="138">
        <v>96.63</v>
      </c>
      <c r="F983" s="138">
        <v>0</v>
      </c>
      <c r="G983" s="139">
        <v>280.83999999999997</v>
      </c>
      <c r="Y983" s="32">
        <f t="shared" si="15"/>
        <v>0</v>
      </c>
    </row>
    <row r="984" spans="1:25" x14ac:dyDescent="0.2">
      <c r="A984" s="136" t="s">
        <v>1983</v>
      </c>
      <c r="B984" s="137" t="s">
        <v>1984</v>
      </c>
      <c r="C984" s="138">
        <v>610871.17000000004</v>
      </c>
      <c r="D984" s="138">
        <v>11606.55</v>
      </c>
      <c r="E984" s="138">
        <v>0</v>
      </c>
      <c r="F984" s="138">
        <v>11606.55</v>
      </c>
      <c r="G984" s="139">
        <v>0</v>
      </c>
      <c r="Y984" s="32">
        <f t="shared" si="15"/>
        <v>11606.55</v>
      </c>
    </row>
    <row r="985" spans="1:25" x14ac:dyDescent="0.2">
      <c r="A985" s="136" t="s">
        <v>1985</v>
      </c>
      <c r="B985" s="137" t="s">
        <v>1986</v>
      </c>
      <c r="C985" s="138">
        <v>149366.46</v>
      </c>
      <c r="D985" s="138">
        <v>2837.96</v>
      </c>
      <c r="E985" s="138">
        <v>0</v>
      </c>
      <c r="F985" s="138">
        <v>2837.96</v>
      </c>
      <c r="G985" s="139">
        <v>0</v>
      </c>
      <c r="Y985" s="32">
        <f t="shared" si="15"/>
        <v>2837.96</v>
      </c>
    </row>
    <row r="986" spans="1:25" x14ac:dyDescent="0.2">
      <c r="A986" s="136" t="s">
        <v>1987</v>
      </c>
      <c r="B986" s="137" t="s">
        <v>1988</v>
      </c>
      <c r="C986" s="138">
        <v>840894.19</v>
      </c>
      <c r="D986" s="138">
        <v>15976.99</v>
      </c>
      <c r="E986" s="138">
        <v>0</v>
      </c>
      <c r="F986" s="138">
        <v>15976.99</v>
      </c>
      <c r="G986" s="139">
        <v>0</v>
      </c>
      <c r="Y986" s="32">
        <f t="shared" si="15"/>
        <v>15976.99</v>
      </c>
    </row>
    <row r="987" spans="1:25" x14ac:dyDescent="0.2">
      <c r="A987" s="136" t="s">
        <v>1989</v>
      </c>
      <c r="B987" s="137" t="s">
        <v>1990</v>
      </c>
      <c r="C987" s="138">
        <v>39491.31</v>
      </c>
      <c r="D987" s="138">
        <v>750.34</v>
      </c>
      <c r="E987" s="138">
        <v>0</v>
      </c>
      <c r="F987" s="138">
        <v>750.34</v>
      </c>
      <c r="G987" s="139">
        <v>0</v>
      </c>
      <c r="Y987" s="32">
        <f t="shared" si="15"/>
        <v>750.34</v>
      </c>
    </row>
    <row r="988" spans="1:25" x14ac:dyDescent="0.2">
      <c r="A988" s="136" t="s">
        <v>1991</v>
      </c>
      <c r="B988" s="137" t="s">
        <v>1992</v>
      </c>
      <c r="C988" s="138">
        <v>59283.69</v>
      </c>
      <c r="D988" s="138">
        <v>1126.3900000000001</v>
      </c>
      <c r="E988" s="138">
        <v>0</v>
      </c>
      <c r="F988" s="138">
        <v>1126.3900000000001</v>
      </c>
      <c r="G988" s="139">
        <v>0</v>
      </c>
      <c r="Y988" s="32">
        <f t="shared" si="15"/>
        <v>1126.3900000000001</v>
      </c>
    </row>
    <row r="989" spans="1:25" x14ac:dyDescent="0.2">
      <c r="A989" s="136" t="s">
        <v>1993</v>
      </c>
      <c r="B989" s="137" t="s">
        <v>1994</v>
      </c>
      <c r="C989" s="138">
        <v>56394.76</v>
      </c>
      <c r="D989" s="138">
        <v>1071.5</v>
      </c>
      <c r="E989" s="138">
        <v>0</v>
      </c>
      <c r="F989" s="138">
        <v>1071.5</v>
      </c>
      <c r="G989" s="139">
        <v>0</v>
      </c>
      <c r="Y989" s="32">
        <f t="shared" si="15"/>
        <v>1071.5</v>
      </c>
    </row>
    <row r="990" spans="1:25" x14ac:dyDescent="0.2">
      <c r="A990" s="136" t="s">
        <v>1995</v>
      </c>
      <c r="B990" s="137" t="s">
        <v>1996</v>
      </c>
      <c r="C990" s="138">
        <v>370543.79</v>
      </c>
      <c r="D990" s="138">
        <v>7040.33</v>
      </c>
      <c r="E990" s="138">
        <v>0</v>
      </c>
      <c r="F990" s="138">
        <v>7040.33</v>
      </c>
      <c r="G990" s="139">
        <v>0</v>
      </c>
      <c r="Y990" s="32">
        <f t="shared" si="15"/>
        <v>7040.33</v>
      </c>
    </row>
    <row r="991" spans="1:25" x14ac:dyDescent="0.2">
      <c r="A991" s="136" t="s">
        <v>1997</v>
      </c>
      <c r="B991" s="137" t="s">
        <v>1998</v>
      </c>
      <c r="C991" s="138">
        <v>28351.64</v>
      </c>
      <c r="D991" s="138">
        <v>538.67999999999995</v>
      </c>
      <c r="E991" s="138">
        <v>0</v>
      </c>
      <c r="F991" s="138">
        <v>538.67999999999995</v>
      </c>
      <c r="G991" s="139">
        <v>0</v>
      </c>
      <c r="Y991" s="32">
        <f t="shared" si="15"/>
        <v>538.67999999999995</v>
      </c>
    </row>
    <row r="992" spans="1:25" x14ac:dyDescent="0.2">
      <c r="A992" s="136" t="s">
        <v>1999</v>
      </c>
      <c r="B992" s="137" t="s">
        <v>2000</v>
      </c>
      <c r="C992" s="138">
        <v>2664597.71</v>
      </c>
      <c r="D992" s="138">
        <v>50627.360000000001</v>
      </c>
      <c r="E992" s="138">
        <v>0</v>
      </c>
      <c r="F992" s="138">
        <v>50627.360000000001</v>
      </c>
      <c r="G992" s="139">
        <v>0</v>
      </c>
      <c r="Y992" s="32">
        <f t="shared" si="15"/>
        <v>50627.360000000001</v>
      </c>
    </row>
    <row r="993" spans="1:25" x14ac:dyDescent="0.2">
      <c r="A993" s="136" t="s">
        <v>2001</v>
      </c>
      <c r="B993" s="137" t="s">
        <v>2002</v>
      </c>
      <c r="C993" s="138">
        <v>4702.8999999999996</v>
      </c>
      <c r="D993" s="138">
        <v>89.36</v>
      </c>
      <c r="E993" s="138">
        <v>89.36</v>
      </c>
      <c r="F993" s="138">
        <v>0</v>
      </c>
      <c r="G993" s="139">
        <v>347.99</v>
      </c>
      <c r="Y993" s="32">
        <f t="shared" si="15"/>
        <v>0</v>
      </c>
    </row>
    <row r="994" spans="1:25" x14ac:dyDescent="0.2">
      <c r="A994" s="136" t="s">
        <v>2003</v>
      </c>
      <c r="B994" s="137" t="s">
        <v>2004</v>
      </c>
      <c r="C994" s="138">
        <v>126958.22</v>
      </c>
      <c r="D994" s="138">
        <v>2412.21</v>
      </c>
      <c r="E994" s="138">
        <v>0</v>
      </c>
      <c r="F994" s="138">
        <v>2412.21</v>
      </c>
      <c r="G994" s="139">
        <v>0</v>
      </c>
      <c r="Y994" s="32">
        <f t="shared" si="15"/>
        <v>2412.21</v>
      </c>
    </row>
    <row r="995" spans="1:25" x14ac:dyDescent="0.2">
      <c r="A995" s="136" t="s">
        <v>2005</v>
      </c>
      <c r="B995" s="137" t="s">
        <v>2006</v>
      </c>
      <c r="C995" s="138">
        <v>988615.08</v>
      </c>
      <c r="D995" s="138">
        <v>18783.689999999999</v>
      </c>
      <c r="E995" s="138">
        <v>0</v>
      </c>
      <c r="F995" s="138">
        <v>18783.689999999999</v>
      </c>
      <c r="G995" s="139">
        <v>0</v>
      </c>
      <c r="Y995" s="32">
        <f t="shared" si="15"/>
        <v>18783.689999999999</v>
      </c>
    </row>
    <row r="996" spans="1:25" x14ac:dyDescent="0.2">
      <c r="A996" s="136" t="s">
        <v>2007</v>
      </c>
      <c r="B996" s="137" t="s">
        <v>2008</v>
      </c>
      <c r="C996" s="138">
        <v>7912.92</v>
      </c>
      <c r="D996" s="138">
        <v>150.35</v>
      </c>
      <c r="E996" s="138">
        <v>0</v>
      </c>
      <c r="F996" s="138">
        <v>150.35</v>
      </c>
      <c r="G996" s="139">
        <v>0</v>
      </c>
      <c r="Y996" s="32">
        <f t="shared" si="15"/>
        <v>150.35</v>
      </c>
    </row>
    <row r="997" spans="1:25" x14ac:dyDescent="0.2">
      <c r="A997" s="136" t="s">
        <v>2009</v>
      </c>
      <c r="B997" s="137" t="s">
        <v>2010</v>
      </c>
      <c r="C997" s="138">
        <v>73669.73</v>
      </c>
      <c r="D997" s="138">
        <v>1399.73</v>
      </c>
      <c r="E997" s="138">
        <v>0</v>
      </c>
      <c r="F997" s="138">
        <v>1399.73</v>
      </c>
      <c r="G997" s="139">
        <v>0</v>
      </c>
      <c r="Y997" s="32">
        <f t="shared" si="15"/>
        <v>1399.73</v>
      </c>
    </row>
    <row r="998" spans="1:25" x14ac:dyDescent="0.2">
      <c r="A998" s="136" t="s">
        <v>2011</v>
      </c>
      <c r="B998" s="137" t="s">
        <v>2012</v>
      </c>
      <c r="C998" s="138">
        <v>10474.91</v>
      </c>
      <c r="D998" s="138">
        <v>199.02</v>
      </c>
      <c r="E998" s="138">
        <v>0</v>
      </c>
      <c r="F998" s="138">
        <v>199.02</v>
      </c>
      <c r="G998" s="139">
        <v>0</v>
      </c>
      <c r="Y998" s="32">
        <f t="shared" si="15"/>
        <v>199.02</v>
      </c>
    </row>
    <row r="999" spans="1:25" x14ac:dyDescent="0.2">
      <c r="A999" s="136" t="s">
        <v>2013</v>
      </c>
      <c r="B999" s="137" t="s">
        <v>2014</v>
      </c>
      <c r="C999" s="138">
        <v>2583.3000000000002</v>
      </c>
      <c r="D999" s="138">
        <v>49.08</v>
      </c>
      <c r="E999" s="138">
        <v>0</v>
      </c>
      <c r="F999" s="138">
        <v>49.08</v>
      </c>
      <c r="G999" s="139">
        <v>0</v>
      </c>
      <c r="Y999" s="32">
        <f t="shared" si="15"/>
        <v>49.08</v>
      </c>
    </row>
    <row r="1000" spans="1:25" x14ac:dyDescent="0.2">
      <c r="A1000" s="136" t="s">
        <v>2015</v>
      </c>
      <c r="B1000" s="137" t="s">
        <v>2016</v>
      </c>
      <c r="C1000" s="138">
        <v>11054.78</v>
      </c>
      <c r="D1000" s="138">
        <v>210.04</v>
      </c>
      <c r="E1000" s="138">
        <v>0</v>
      </c>
      <c r="F1000" s="138">
        <v>210.04</v>
      </c>
      <c r="G1000" s="139">
        <v>0</v>
      </c>
      <c r="Y1000" s="32">
        <f t="shared" si="15"/>
        <v>210.04</v>
      </c>
    </row>
    <row r="1001" spans="1:25" x14ac:dyDescent="0.2">
      <c r="A1001" s="136" t="s">
        <v>2017</v>
      </c>
      <c r="B1001" s="137" t="s">
        <v>2018</v>
      </c>
      <c r="C1001" s="138">
        <v>48035.38</v>
      </c>
      <c r="D1001" s="138">
        <v>912.67</v>
      </c>
      <c r="E1001" s="138">
        <v>0</v>
      </c>
      <c r="F1001" s="138">
        <v>912.67</v>
      </c>
      <c r="G1001" s="139">
        <v>0</v>
      </c>
      <c r="Y1001" s="32">
        <f t="shared" si="15"/>
        <v>912.67</v>
      </c>
    </row>
    <row r="1002" spans="1:25" x14ac:dyDescent="0.2">
      <c r="A1002" s="136" t="s">
        <v>2019</v>
      </c>
      <c r="B1002" s="137" t="s">
        <v>2020</v>
      </c>
      <c r="C1002" s="138">
        <v>1002736.6</v>
      </c>
      <c r="D1002" s="138">
        <v>19052</v>
      </c>
      <c r="E1002" s="138">
        <v>0</v>
      </c>
      <c r="F1002" s="138">
        <v>19052</v>
      </c>
      <c r="G1002" s="139">
        <v>0</v>
      </c>
      <c r="Y1002" s="32">
        <f t="shared" si="15"/>
        <v>19052</v>
      </c>
    </row>
    <row r="1003" spans="1:25" x14ac:dyDescent="0.2">
      <c r="A1003" s="136" t="s">
        <v>2021</v>
      </c>
      <c r="B1003" s="137" t="s">
        <v>2022</v>
      </c>
      <c r="C1003" s="138">
        <v>612680.68999999994</v>
      </c>
      <c r="D1003" s="138">
        <v>11640.93</v>
      </c>
      <c r="E1003" s="138">
        <v>0</v>
      </c>
      <c r="F1003" s="138">
        <v>11640.93</v>
      </c>
      <c r="G1003" s="139">
        <v>0</v>
      </c>
      <c r="Y1003" s="32">
        <f t="shared" si="15"/>
        <v>11640.93</v>
      </c>
    </row>
    <row r="1004" spans="1:25" x14ac:dyDescent="0.2">
      <c r="A1004" s="136" t="s">
        <v>2023</v>
      </c>
      <c r="B1004" s="137" t="s">
        <v>2024</v>
      </c>
      <c r="C1004" s="138">
        <v>83735.509999999995</v>
      </c>
      <c r="D1004" s="138">
        <v>1590.98</v>
      </c>
      <c r="E1004" s="138">
        <v>0</v>
      </c>
      <c r="F1004" s="138">
        <v>1590.98</v>
      </c>
      <c r="G1004" s="139">
        <v>0</v>
      </c>
      <c r="Y1004" s="32">
        <f t="shared" si="15"/>
        <v>1590.98</v>
      </c>
    </row>
    <row r="1005" spans="1:25" x14ac:dyDescent="0.2">
      <c r="A1005" s="136" t="s">
        <v>2025</v>
      </c>
      <c r="B1005" s="137" t="s">
        <v>2026</v>
      </c>
      <c r="C1005" s="138">
        <v>225350.51</v>
      </c>
      <c r="D1005" s="138">
        <v>4281.66</v>
      </c>
      <c r="E1005" s="138">
        <v>0</v>
      </c>
      <c r="F1005" s="138">
        <v>4281.66</v>
      </c>
      <c r="G1005" s="139">
        <v>0</v>
      </c>
      <c r="Y1005" s="32">
        <f t="shared" si="15"/>
        <v>4281.66</v>
      </c>
    </row>
    <row r="1006" spans="1:25" x14ac:dyDescent="0.2">
      <c r="A1006" s="136" t="s">
        <v>2027</v>
      </c>
      <c r="B1006" s="137" t="s">
        <v>2028</v>
      </c>
      <c r="C1006" s="138">
        <v>2583267.88</v>
      </c>
      <c r="D1006" s="138">
        <v>49082.09</v>
      </c>
      <c r="E1006" s="138">
        <v>0</v>
      </c>
      <c r="F1006" s="138">
        <v>49082.09</v>
      </c>
      <c r="G1006" s="139">
        <v>0</v>
      </c>
      <c r="Y1006" s="32">
        <f t="shared" si="15"/>
        <v>49082.09</v>
      </c>
    </row>
    <row r="1007" spans="1:25" x14ac:dyDescent="0.2">
      <c r="A1007" s="136" t="s">
        <v>2029</v>
      </c>
      <c r="B1007" s="137" t="s">
        <v>2030</v>
      </c>
      <c r="C1007" s="138">
        <v>6835.22</v>
      </c>
      <c r="D1007" s="138">
        <v>129.87</v>
      </c>
      <c r="E1007" s="138">
        <v>0</v>
      </c>
      <c r="F1007" s="138">
        <v>129.87</v>
      </c>
      <c r="G1007" s="139">
        <v>0</v>
      </c>
      <c r="Y1007" s="32">
        <f t="shared" si="15"/>
        <v>129.87</v>
      </c>
    </row>
    <row r="1008" spans="1:25" x14ac:dyDescent="0.2">
      <c r="A1008" s="136" t="s">
        <v>2031</v>
      </c>
      <c r="B1008" s="137" t="s">
        <v>2032</v>
      </c>
      <c r="C1008" s="138">
        <v>6276109.1399999997</v>
      </c>
      <c r="D1008" s="138">
        <v>119246.07</v>
      </c>
      <c r="E1008" s="138">
        <v>0</v>
      </c>
      <c r="F1008" s="138">
        <v>119246.07</v>
      </c>
      <c r="G1008" s="139">
        <v>0</v>
      </c>
      <c r="Y1008" s="32">
        <f t="shared" si="15"/>
        <v>119246.07</v>
      </c>
    </row>
    <row r="1009" spans="1:25" x14ac:dyDescent="0.2">
      <c r="A1009" s="136" t="s">
        <v>2033</v>
      </c>
      <c r="B1009" s="137" t="s">
        <v>2034</v>
      </c>
      <c r="C1009" s="138">
        <v>8337.19</v>
      </c>
      <c r="D1009" s="138">
        <v>158.41</v>
      </c>
      <c r="E1009" s="138">
        <v>0</v>
      </c>
      <c r="F1009" s="138">
        <v>158.41</v>
      </c>
      <c r="G1009" s="139">
        <v>0</v>
      </c>
      <c r="Y1009" s="32">
        <f t="shared" si="15"/>
        <v>158.41</v>
      </c>
    </row>
    <row r="1010" spans="1:25" x14ac:dyDescent="0.2">
      <c r="A1010" s="136" t="s">
        <v>2035</v>
      </c>
      <c r="B1010" s="137" t="s">
        <v>2036</v>
      </c>
      <c r="C1010" s="138">
        <v>2206.5100000000002</v>
      </c>
      <c r="D1010" s="138">
        <v>41.92</v>
      </c>
      <c r="E1010" s="138">
        <v>0</v>
      </c>
      <c r="F1010" s="138">
        <v>41.92</v>
      </c>
      <c r="G1010" s="139">
        <v>0</v>
      </c>
      <c r="Y1010" s="32">
        <f t="shared" si="15"/>
        <v>41.92</v>
      </c>
    </row>
    <row r="1011" spans="1:25" x14ac:dyDescent="0.2">
      <c r="A1011" s="136" t="s">
        <v>2037</v>
      </c>
      <c r="B1011" s="137" t="s">
        <v>2038</v>
      </c>
      <c r="C1011" s="138">
        <v>12175.94</v>
      </c>
      <c r="D1011" s="138">
        <v>231.34</v>
      </c>
      <c r="E1011" s="138">
        <v>0</v>
      </c>
      <c r="F1011" s="138">
        <v>231.34</v>
      </c>
      <c r="G1011" s="139">
        <v>0</v>
      </c>
      <c r="Y1011" s="32">
        <f t="shared" si="15"/>
        <v>231.34</v>
      </c>
    </row>
    <row r="1012" spans="1:25" x14ac:dyDescent="0.2">
      <c r="A1012" s="136" t="s">
        <v>2039</v>
      </c>
      <c r="B1012" s="137" t="s">
        <v>2040</v>
      </c>
      <c r="C1012" s="138">
        <v>150372.81</v>
      </c>
      <c r="D1012" s="138">
        <v>2857.08</v>
      </c>
      <c r="E1012" s="138">
        <v>0</v>
      </c>
      <c r="F1012" s="138">
        <v>2857.08</v>
      </c>
      <c r="G1012" s="139">
        <v>0</v>
      </c>
      <c r="Y1012" s="32">
        <f t="shared" si="15"/>
        <v>2857.08</v>
      </c>
    </row>
    <row r="1013" spans="1:25" x14ac:dyDescent="0.2">
      <c r="A1013" s="136" t="s">
        <v>2041</v>
      </c>
      <c r="B1013" s="137" t="s">
        <v>2042</v>
      </c>
      <c r="C1013" s="138">
        <v>403060.25</v>
      </c>
      <c r="D1013" s="138">
        <v>7658.15</v>
      </c>
      <c r="E1013" s="138">
        <v>0</v>
      </c>
      <c r="F1013" s="138">
        <v>7658.15</v>
      </c>
      <c r="G1013" s="139">
        <v>0</v>
      </c>
      <c r="Y1013" s="32">
        <f t="shared" si="15"/>
        <v>7658.15</v>
      </c>
    </row>
    <row r="1014" spans="1:25" x14ac:dyDescent="0.2">
      <c r="A1014" s="136" t="s">
        <v>2043</v>
      </c>
      <c r="B1014" s="137" t="s">
        <v>2044</v>
      </c>
      <c r="C1014" s="138">
        <v>77496.350000000006</v>
      </c>
      <c r="D1014" s="138">
        <v>1472.43</v>
      </c>
      <c r="E1014" s="138">
        <v>0</v>
      </c>
      <c r="F1014" s="138">
        <v>1472.43</v>
      </c>
      <c r="G1014" s="139">
        <v>0</v>
      </c>
      <c r="Y1014" s="32">
        <f t="shared" si="15"/>
        <v>1472.43</v>
      </c>
    </row>
    <row r="1015" spans="1:25" x14ac:dyDescent="0.2">
      <c r="A1015" s="136" t="s">
        <v>2045</v>
      </c>
      <c r="B1015" s="137" t="s">
        <v>2046</v>
      </c>
      <c r="C1015" s="138">
        <v>861425.85</v>
      </c>
      <c r="D1015" s="138">
        <v>16367.09</v>
      </c>
      <c r="E1015" s="138">
        <v>0</v>
      </c>
      <c r="F1015" s="138">
        <v>16367.09</v>
      </c>
      <c r="G1015" s="139">
        <v>0</v>
      </c>
      <c r="Y1015" s="32">
        <f t="shared" si="15"/>
        <v>16367.09</v>
      </c>
    </row>
    <row r="1016" spans="1:25" x14ac:dyDescent="0.2">
      <c r="A1016" s="136" t="s">
        <v>2047</v>
      </c>
      <c r="B1016" s="137" t="s">
        <v>2048</v>
      </c>
      <c r="C1016" s="138">
        <v>1441.94</v>
      </c>
      <c r="D1016" s="138">
        <v>27.4</v>
      </c>
      <c r="E1016" s="138">
        <v>0</v>
      </c>
      <c r="F1016" s="138">
        <v>27.4</v>
      </c>
      <c r="G1016" s="139">
        <v>0</v>
      </c>
      <c r="Y1016" s="32">
        <f t="shared" si="15"/>
        <v>27.4</v>
      </c>
    </row>
    <row r="1017" spans="1:25" x14ac:dyDescent="0.2">
      <c r="A1017" s="136" t="s">
        <v>2049</v>
      </c>
      <c r="B1017" s="137" t="s">
        <v>2050</v>
      </c>
      <c r="C1017" s="138">
        <v>822262.57</v>
      </c>
      <c r="D1017" s="138">
        <v>15622.99</v>
      </c>
      <c r="E1017" s="138">
        <v>0</v>
      </c>
      <c r="F1017" s="138">
        <v>15622.99</v>
      </c>
      <c r="G1017" s="139">
        <v>0</v>
      </c>
      <c r="Y1017" s="32">
        <f t="shared" si="15"/>
        <v>15622.99</v>
      </c>
    </row>
    <row r="1018" spans="1:25" x14ac:dyDescent="0.2">
      <c r="A1018" s="136" t="s">
        <v>2051</v>
      </c>
      <c r="B1018" s="137" t="s">
        <v>2052</v>
      </c>
      <c r="C1018" s="138">
        <v>600059.68000000005</v>
      </c>
      <c r="D1018" s="138">
        <v>11401.14</v>
      </c>
      <c r="E1018" s="138">
        <v>0</v>
      </c>
      <c r="F1018" s="138">
        <v>11401.14</v>
      </c>
      <c r="G1018" s="139">
        <v>0</v>
      </c>
      <c r="Y1018" s="32">
        <f t="shared" si="15"/>
        <v>11401.14</v>
      </c>
    </row>
    <row r="1019" spans="1:25" x14ac:dyDescent="0.2">
      <c r="A1019" s="136" t="s">
        <v>2053</v>
      </c>
      <c r="B1019" s="137" t="s">
        <v>2054</v>
      </c>
      <c r="C1019" s="138">
        <v>292979.5</v>
      </c>
      <c r="D1019" s="138">
        <v>5566.61</v>
      </c>
      <c r="E1019" s="138">
        <v>0</v>
      </c>
      <c r="F1019" s="138">
        <v>5566.61</v>
      </c>
      <c r="G1019" s="139">
        <v>0</v>
      </c>
      <c r="Y1019" s="32">
        <f t="shared" si="15"/>
        <v>5566.61</v>
      </c>
    </row>
    <row r="1020" spans="1:25" x14ac:dyDescent="0.2">
      <c r="A1020" s="136" t="s">
        <v>2055</v>
      </c>
      <c r="B1020" s="137" t="s">
        <v>2056</v>
      </c>
      <c r="C1020" s="138">
        <v>12854.86</v>
      </c>
      <c r="D1020" s="138">
        <v>244.24</v>
      </c>
      <c r="E1020" s="138">
        <v>82.89</v>
      </c>
      <c r="F1020" s="138">
        <v>161.35</v>
      </c>
      <c r="G1020" s="139">
        <v>0</v>
      </c>
      <c r="Y1020" s="32">
        <f t="shared" si="15"/>
        <v>161.35</v>
      </c>
    </row>
    <row r="1021" spans="1:25" x14ac:dyDescent="0.2">
      <c r="A1021" s="136" t="s">
        <v>2057</v>
      </c>
      <c r="B1021" s="137" t="s">
        <v>2058</v>
      </c>
      <c r="C1021" s="138">
        <v>2447235.7400000002</v>
      </c>
      <c r="D1021" s="138">
        <v>46497.48</v>
      </c>
      <c r="E1021" s="138">
        <v>0</v>
      </c>
      <c r="F1021" s="138">
        <v>46497.48</v>
      </c>
      <c r="G1021" s="139">
        <v>0</v>
      </c>
      <c r="Y1021" s="32">
        <f t="shared" si="15"/>
        <v>46497.48</v>
      </c>
    </row>
    <row r="1022" spans="1:25" x14ac:dyDescent="0.2">
      <c r="A1022" s="136" t="s">
        <v>2059</v>
      </c>
      <c r="B1022" s="137" t="s">
        <v>2060</v>
      </c>
      <c r="C1022" s="138">
        <v>11389.91</v>
      </c>
      <c r="D1022" s="138">
        <v>216.41</v>
      </c>
      <c r="E1022" s="138">
        <v>136.33000000000001</v>
      </c>
      <c r="F1022" s="138">
        <v>80.08</v>
      </c>
      <c r="G1022" s="139">
        <v>0</v>
      </c>
      <c r="Y1022" s="32">
        <f t="shared" si="15"/>
        <v>80.08</v>
      </c>
    </row>
    <row r="1023" spans="1:25" x14ac:dyDescent="0.2">
      <c r="A1023" s="136" t="s">
        <v>2061</v>
      </c>
      <c r="B1023" s="137" t="s">
        <v>2062</v>
      </c>
      <c r="C1023" s="138">
        <v>306493.93</v>
      </c>
      <c r="D1023" s="138">
        <v>5823.39</v>
      </c>
      <c r="E1023" s="138">
        <v>0</v>
      </c>
      <c r="F1023" s="138">
        <v>5823.39</v>
      </c>
      <c r="G1023" s="139">
        <v>0</v>
      </c>
      <c r="Y1023" s="32">
        <f t="shared" si="15"/>
        <v>5823.39</v>
      </c>
    </row>
    <row r="1024" spans="1:25" x14ac:dyDescent="0.2">
      <c r="A1024" s="136" t="s">
        <v>2063</v>
      </c>
      <c r="B1024" s="137" t="s">
        <v>2064</v>
      </c>
      <c r="C1024" s="138">
        <v>219817.84</v>
      </c>
      <c r="D1024" s="138">
        <v>4176.54</v>
      </c>
      <c r="E1024" s="138">
        <v>0</v>
      </c>
      <c r="F1024" s="138">
        <v>4176.54</v>
      </c>
      <c r="G1024" s="139">
        <v>0</v>
      </c>
      <c r="Y1024" s="32">
        <f t="shared" si="15"/>
        <v>4176.54</v>
      </c>
    </row>
    <row r="1025" spans="1:25" x14ac:dyDescent="0.2">
      <c r="A1025" s="136" t="s">
        <v>2065</v>
      </c>
      <c r="B1025" s="137" t="s">
        <v>2066</v>
      </c>
      <c r="C1025" s="138">
        <v>179553.55</v>
      </c>
      <c r="D1025" s="138">
        <v>3411.52</v>
      </c>
      <c r="E1025" s="138">
        <v>0</v>
      </c>
      <c r="F1025" s="138">
        <v>3411.52</v>
      </c>
      <c r="G1025" s="139">
        <v>0</v>
      </c>
      <c r="Y1025" s="32">
        <f t="shared" si="15"/>
        <v>3411.52</v>
      </c>
    </row>
    <row r="1026" spans="1:25" x14ac:dyDescent="0.2">
      <c r="A1026" s="136" t="s">
        <v>2067</v>
      </c>
      <c r="B1026" s="137" t="s">
        <v>2068</v>
      </c>
      <c r="C1026" s="138">
        <v>5255494.43</v>
      </c>
      <c r="D1026" s="138">
        <v>99854.399999999994</v>
      </c>
      <c r="E1026" s="138">
        <v>0</v>
      </c>
      <c r="F1026" s="138">
        <v>99854.399999999994</v>
      </c>
      <c r="G1026" s="139">
        <v>0</v>
      </c>
      <c r="Y1026" s="32">
        <f t="shared" si="15"/>
        <v>99854.399999999994</v>
      </c>
    </row>
    <row r="1027" spans="1:25" x14ac:dyDescent="0.2">
      <c r="A1027" s="136" t="s">
        <v>2069</v>
      </c>
      <c r="B1027" s="137" t="s">
        <v>2070</v>
      </c>
      <c r="C1027" s="138">
        <v>28980.65</v>
      </c>
      <c r="D1027" s="138">
        <v>550.63</v>
      </c>
      <c r="E1027" s="138">
        <v>0</v>
      </c>
      <c r="F1027" s="138">
        <v>550.63</v>
      </c>
      <c r="G1027" s="139">
        <v>0</v>
      </c>
      <c r="Y1027" s="32">
        <f t="shared" si="15"/>
        <v>550.63</v>
      </c>
    </row>
    <row r="1028" spans="1:25" x14ac:dyDescent="0.2">
      <c r="A1028" s="136" t="s">
        <v>2071</v>
      </c>
      <c r="B1028" s="137" t="s">
        <v>2072</v>
      </c>
      <c r="C1028" s="138">
        <v>118023.14</v>
      </c>
      <c r="D1028" s="138">
        <v>2242.44</v>
      </c>
      <c r="E1028" s="138">
        <v>0</v>
      </c>
      <c r="F1028" s="138">
        <v>2242.44</v>
      </c>
      <c r="G1028" s="139">
        <v>0</v>
      </c>
      <c r="Y1028" s="32">
        <f t="shared" si="15"/>
        <v>2242.44</v>
      </c>
    </row>
    <row r="1029" spans="1:25" x14ac:dyDescent="0.2">
      <c r="A1029" s="136" t="s">
        <v>2073</v>
      </c>
      <c r="B1029" s="137" t="s">
        <v>2074</v>
      </c>
      <c r="C1029" s="138">
        <v>444280.25</v>
      </c>
      <c r="D1029" s="138">
        <v>8441.33</v>
      </c>
      <c r="E1029" s="138">
        <v>0</v>
      </c>
      <c r="F1029" s="138">
        <v>8441.33</v>
      </c>
      <c r="G1029" s="139">
        <v>0</v>
      </c>
      <c r="Y1029" s="32">
        <f t="shared" si="15"/>
        <v>8441.33</v>
      </c>
    </row>
    <row r="1030" spans="1:25" x14ac:dyDescent="0.2">
      <c r="A1030" s="136" t="s">
        <v>2075</v>
      </c>
      <c r="B1030" s="137" t="s">
        <v>2076</v>
      </c>
      <c r="C1030" s="138">
        <v>343649.01</v>
      </c>
      <c r="D1030" s="138">
        <v>6529.33</v>
      </c>
      <c r="E1030" s="138">
        <v>0</v>
      </c>
      <c r="F1030" s="138">
        <v>6529.33</v>
      </c>
      <c r="G1030" s="139">
        <v>0</v>
      </c>
      <c r="Y1030" s="32">
        <f t="shared" si="15"/>
        <v>6529.33</v>
      </c>
    </row>
    <row r="1031" spans="1:25" x14ac:dyDescent="0.2">
      <c r="A1031" s="136" t="s">
        <v>2077</v>
      </c>
      <c r="B1031" s="137" t="s">
        <v>2078</v>
      </c>
      <c r="C1031" s="138">
        <v>234331.85</v>
      </c>
      <c r="D1031" s="138">
        <v>4452.3100000000004</v>
      </c>
      <c r="E1031" s="138">
        <v>0</v>
      </c>
      <c r="F1031" s="138">
        <v>4452.3100000000004</v>
      </c>
      <c r="G1031" s="139">
        <v>0</v>
      </c>
      <c r="Y1031" s="32">
        <f t="shared" si="15"/>
        <v>4452.3100000000004</v>
      </c>
    </row>
    <row r="1032" spans="1:25" x14ac:dyDescent="0.2">
      <c r="A1032" s="136" t="s">
        <v>2079</v>
      </c>
      <c r="B1032" s="137" t="s">
        <v>2080</v>
      </c>
      <c r="C1032" s="138">
        <v>1478187.72</v>
      </c>
      <c r="D1032" s="138">
        <v>28085.57</v>
      </c>
      <c r="E1032" s="138">
        <v>0</v>
      </c>
      <c r="F1032" s="138">
        <v>28085.57</v>
      </c>
      <c r="G1032" s="139">
        <v>0</v>
      </c>
      <c r="Y1032" s="32">
        <f t="shared" si="15"/>
        <v>28085.57</v>
      </c>
    </row>
    <row r="1033" spans="1:25" x14ac:dyDescent="0.2">
      <c r="A1033" s="136" t="s">
        <v>2081</v>
      </c>
      <c r="B1033" s="137" t="s">
        <v>2082</v>
      </c>
      <c r="C1033" s="138">
        <v>11434.58</v>
      </c>
      <c r="D1033" s="138">
        <v>217.26</v>
      </c>
      <c r="E1033" s="138">
        <v>217.26</v>
      </c>
      <c r="F1033" s="138">
        <v>0</v>
      </c>
      <c r="G1033" s="139">
        <v>95.38</v>
      </c>
      <c r="Y1033" s="32">
        <f t="shared" si="15"/>
        <v>0</v>
      </c>
    </row>
    <row r="1034" spans="1:25" x14ac:dyDescent="0.2">
      <c r="A1034" s="136" t="s">
        <v>2083</v>
      </c>
      <c r="B1034" s="137" t="s">
        <v>2084</v>
      </c>
      <c r="C1034" s="138">
        <v>377803.88</v>
      </c>
      <c r="D1034" s="138">
        <v>7178.27</v>
      </c>
      <c r="E1034" s="138">
        <v>4764.71</v>
      </c>
      <c r="F1034" s="138">
        <v>2413.56</v>
      </c>
      <c r="G1034" s="139">
        <v>0</v>
      </c>
      <c r="Y1034" s="32">
        <f t="shared" si="15"/>
        <v>2413.56</v>
      </c>
    </row>
    <row r="1035" spans="1:25" x14ac:dyDescent="0.2">
      <c r="A1035" s="136" t="s">
        <v>2085</v>
      </c>
      <c r="B1035" s="137" t="s">
        <v>2086</v>
      </c>
      <c r="C1035" s="138">
        <v>438978.77</v>
      </c>
      <c r="D1035" s="138">
        <v>8340.6</v>
      </c>
      <c r="E1035" s="138">
        <v>0</v>
      </c>
      <c r="F1035" s="138">
        <v>8340.6</v>
      </c>
      <c r="G1035" s="139">
        <v>0</v>
      </c>
      <c r="Y1035" s="32">
        <f t="shared" si="15"/>
        <v>8340.6</v>
      </c>
    </row>
    <row r="1036" spans="1:25" x14ac:dyDescent="0.2">
      <c r="A1036" s="136" t="s">
        <v>2087</v>
      </c>
      <c r="B1036" s="137" t="s">
        <v>2088</v>
      </c>
      <c r="C1036" s="138">
        <v>83114.710000000006</v>
      </c>
      <c r="D1036" s="138">
        <v>1579.18</v>
      </c>
      <c r="E1036" s="138">
        <v>0</v>
      </c>
      <c r="F1036" s="138">
        <v>1579.18</v>
      </c>
      <c r="G1036" s="139">
        <v>0</v>
      </c>
      <c r="Y1036" s="32">
        <f t="shared" si="15"/>
        <v>1579.18</v>
      </c>
    </row>
    <row r="1037" spans="1:25" x14ac:dyDescent="0.2">
      <c r="A1037" s="136" t="s">
        <v>2089</v>
      </c>
      <c r="B1037" s="137" t="s">
        <v>2090</v>
      </c>
      <c r="C1037" s="138">
        <v>856.62</v>
      </c>
      <c r="D1037" s="138">
        <v>16.28</v>
      </c>
      <c r="E1037" s="138">
        <v>16.28</v>
      </c>
      <c r="F1037" s="138">
        <v>0</v>
      </c>
      <c r="G1037" s="139">
        <v>9.9499999999999993</v>
      </c>
      <c r="Y1037" s="32">
        <f t="shared" si="15"/>
        <v>0</v>
      </c>
    </row>
    <row r="1038" spans="1:25" x14ac:dyDescent="0.2">
      <c r="A1038" s="136" t="s">
        <v>2091</v>
      </c>
      <c r="B1038" s="137" t="s">
        <v>2092</v>
      </c>
      <c r="C1038" s="138">
        <v>1242062.3500000001</v>
      </c>
      <c r="D1038" s="138">
        <v>23599.19</v>
      </c>
      <c r="E1038" s="138">
        <v>0</v>
      </c>
      <c r="F1038" s="138">
        <v>23599.19</v>
      </c>
      <c r="G1038" s="139">
        <v>0</v>
      </c>
      <c r="Y1038" s="32">
        <f t="shared" si="15"/>
        <v>23599.19</v>
      </c>
    </row>
    <row r="1039" spans="1:25" x14ac:dyDescent="0.2">
      <c r="A1039" s="136" t="s">
        <v>2093</v>
      </c>
      <c r="B1039" s="137" t="s">
        <v>2094</v>
      </c>
      <c r="C1039" s="138">
        <v>332419.46000000002</v>
      </c>
      <c r="D1039" s="138">
        <v>6315.97</v>
      </c>
      <c r="E1039" s="138">
        <v>0</v>
      </c>
      <c r="F1039" s="138">
        <v>6315.97</v>
      </c>
      <c r="G1039" s="139">
        <v>0</v>
      </c>
      <c r="Y1039" s="32">
        <f t="shared" ref="Y1039:Y1102" si="16">F1039+M1039+R1039+W1039</f>
        <v>6315.97</v>
      </c>
    </row>
    <row r="1040" spans="1:25" x14ac:dyDescent="0.2">
      <c r="A1040" s="136" t="s">
        <v>2095</v>
      </c>
      <c r="B1040" s="137" t="s">
        <v>2096</v>
      </c>
      <c r="C1040" s="138">
        <v>1108704.27</v>
      </c>
      <c r="D1040" s="138">
        <v>21065.38</v>
      </c>
      <c r="E1040" s="138">
        <v>0</v>
      </c>
      <c r="F1040" s="138">
        <v>21065.38</v>
      </c>
      <c r="G1040" s="139">
        <v>0</v>
      </c>
      <c r="Y1040" s="32">
        <f t="shared" si="16"/>
        <v>21065.38</v>
      </c>
    </row>
    <row r="1041" spans="1:25" x14ac:dyDescent="0.2">
      <c r="A1041" s="136" t="s">
        <v>2097</v>
      </c>
      <c r="B1041" s="137" t="s">
        <v>2098</v>
      </c>
      <c r="C1041" s="138">
        <v>84536.48</v>
      </c>
      <c r="D1041" s="138">
        <v>1606.19</v>
      </c>
      <c r="E1041" s="138">
        <v>0</v>
      </c>
      <c r="F1041" s="138">
        <v>1606.19</v>
      </c>
      <c r="G1041" s="139">
        <v>0</v>
      </c>
      <c r="Y1041" s="32">
        <f t="shared" si="16"/>
        <v>1606.19</v>
      </c>
    </row>
    <row r="1042" spans="1:25" x14ac:dyDescent="0.2">
      <c r="A1042" s="136" t="s">
        <v>2099</v>
      </c>
      <c r="B1042" s="137" t="s">
        <v>2100</v>
      </c>
      <c r="C1042" s="138">
        <v>1103500.3500000001</v>
      </c>
      <c r="D1042" s="138">
        <v>20966.509999999998</v>
      </c>
      <c r="E1042" s="138">
        <v>0</v>
      </c>
      <c r="F1042" s="138">
        <v>20966.509999999998</v>
      </c>
      <c r="G1042" s="139">
        <v>0</v>
      </c>
      <c r="Y1042" s="32">
        <f t="shared" si="16"/>
        <v>20966.509999999998</v>
      </c>
    </row>
    <row r="1043" spans="1:25" x14ac:dyDescent="0.2">
      <c r="A1043" s="136" t="s">
        <v>2101</v>
      </c>
      <c r="B1043" s="137" t="s">
        <v>2102</v>
      </c>
      <c r="C1043" s="138">
        <v>116450.28</v>
      </c>
      <c r="D1043" s="138">
        <v>2212.56</v>
      </c>
      <c r="E1043" s="138">
        <v>0</v>
      </c>
      <c r="F1043" s="138">
        <v>2212.56</v>
      </c>
      <c r="G1043" s="139">
        <v>0</v>
      </c>
      <c r="Y1043" s="32">
        <f t="shared" si="16"/>
        <v>2212.56</v>
      </c>
    </row>
    <row r="1044" spans="1:25" x14ac:dyDescent="0.2">
      <c r="A1044" s="136" t="s">
        <v>2103</v>
      </c>
      <c r="B1044" s="137" t="s">
        <v>2104</v>
      </c>
      <c r="C1044" s="138">
        <v>122760.8</v>
      </c>
      <c r="D1044" s="138">
        <v>2332.46</v>
      </c>
      <c r="E1044" s="138">
        <v>0</v>
      </c>
      <c r="F1044" s="138">
        <v>2332.46</v>
      </c>
      <c r="G1044" s="139">
        <v>0</v>
      </c>
      <c r="Y1044" s="32">
        <f t="shared" si="16"/>
        <v>2332.46</v>
      </c>
    </row>
    <row r="1045" spans="1:25" x14ac:dyDescent="0.2">
      <c r="A1045" s="136" t="s">
        <v>2105</v>
      </c>
      <c r="B1045" s="137" t="s">
        <v>2106</v>
      </c>
      <c r="C1045" s="138">
        <v>36712.18</v>
      </c>
      <c r="D1045" s="138">
        <v>697.53</v>
      </c>
      <c r="E1045" s="138">
        <v>0</v>
      </c>
      <c r="F1045" s="138">
        <v>697.53</v>
      </c>
      <c r="G1045" s="139">
        <v>0</v>
      </c>
      <c r="Y1045" s="32">
        <f t="shared" si="16"/>
        <v>697.53</v>
      </c>
    </row>
    <row r="1046" spans="1:25" x14ac:dyDescent="0.2">
      <c r="A1046" s="136" t="s">
        <v>2107</v>
      </c>
      <c r="B1046" s="137" t="s">
        <v>2108</v>
      </c>
      <c r="C1046" s="138">
        <v>1307.92</v>
      </c>
      <c r="D1046" s="138">
        <v>24.85</v>
      </c>
      <c r="E1046" s="138">
        <v>24.85</v>
      </c>
      <c r="F1046" s="138">
        <v>0</v>
      </c>
      <c r="G1046" s="139">
        <v>9.01</v>
      </c>
      <c r="Y1046" s="32">
        <f t="shared" si="16"/>
        <v>0</v>
      </c>
    </row>
    <row r="1047" spans="1:25" x14ac:dyDescent="0.2">
      <c r="A1047" s="136" t="s">
        <v>2109</v>
      </c>
      <c r="B1047" s="137" t="s">
        <v>2110</v>
      </c>
      <c r="C1047" s="138">
        <v>28553.599999999999</v>
      </c>
      <c r="D1047" s="138">
        <v>542.52</v>
      </c>
      <c r="E1047" s="138">
        <v>0</v>
      </c>
      <c r="F1047" s="138">
        <v>542.52</v>
      </c>
      <c r="G1047" s="139">
        <v>0</v>
      </c>
      <c r="Y1047" s="32">
        <f t="shared" si="16"/>
        <v>542.52</v>
      </c>
    </row>
    <row r="1048" spans="1:25" x14ac:dyDescent="0.2">
      <c r="A1048" s="136" t="s">
        <v>2111</v>
      </c>
      <c r="B1048" s="137" t="s">
        <v>2112</v>
      </c>
      <c r="C1048" s="138">
        <v>111012.68</v>
      </c>
      <c r="D1048" s="138">
        <v>2109.2399999999998</v>
      </c>
      <c r="E1048" s="138">
        <v>0</v>
      </c>
      <c r="F1048" s="138">
        <v>2109.2399999999998</v>
      </c>
      <c r="G1048" s="139">
        <v>0</v>
      </c>
      <c r="Y1048" s="32">
        <f t="shared" si="16"/>
        <v>2109.2399999999998</v>
      </c>
    </row>
    <row r="1049" spans="1:25" x14ac:dyDescent="0.2">
      <c r="A1049" s="136" t="s">
        <v>2113</v>
      </c>
      <c r="B1049" s="137" t="s">
        <v>2114</v>
      </c>
      <c r="C1049" s="138">
        <v>5299.52</v>
      </c>
      <c r="D1049" s="138">
        <v>100.69</v>
      </c>
      <c r="E1049" s="138">
        <v>100.69</v>
      </c>
      <c r="F1049" s="138">
        <v>0</v>
      </c>
      <c r="G1049" s="139">
        <v>754.27</v>
      </c>
      <c r="Y1049" s="32">
        <f t="shared" si="16"/>
        <v>0</v>
      </c>
    </row>
    <row r="1050" spans="1:25" x14ac:dyDescent="0.2">
      <c r="A1050" s="136" t="s">
        <v>2115</v>
      </c>
      <c r="B1050" s="137" t="s">
        <v>2116</v>
      </c>
      <c r="C1050" s="138">
        <v>21369.22</v>
      </c>
      <c r="D1050" s="138">
        <v>406.02</v>
      </c>
      <c r="E1050" s="138">
        <v>0</v>
      </c>
      <c r="F1050" s="138">
        <v>406.02</v>
      </c>
      <c r="G1050" s="139">
        <v>0</v>
      </c>
      <c r="Y1050" s="32">
        <f t="shared" si="16"/>
        <v>406.02</v>
      </c>
    </row>
    <row r="1051" spans="1:25" x14ac:dyDescent="0.2">
      <c r="A1051" s="136" t="s">
        <v>2117</v>
      </c>
      <c r="B1051" s="137" t="s">
        <v>2118</v>
      </c>
      <c r="C1051" s="138">
        <v>435336.65</v>
      </c>
      <c r="D1051" s="138">
        <v>8271.4</v>
      </c>
      <c r="E1051" s="138">
        <v>0</v>
      </c>
      <c r="F1051" s="138">
        <v>8271.4</v>
      </c>
      <c r="G1051" s="139">
        <v>0</v>
      </c>
      <c r="Y1051" s="32">
        <f t="shared" si="16"/>
        <v>8271.4</v>
      </c>
    </row>
    <row r="1052" spans="1:25" x14ac:dyDescent="0.2">
      <c r="A1052" s="136" t="s">
        <v>2119</v>
      </c>
      <c r="B1052" s="137" t="s">
        <v>2120</v>
      </c>
      <c r="C1052" s="138">
        <v>1294113.82</v>
      </c>
      <c r="D1052" s="138">
        <v>24588.16</v>
      </c>
      <c r="E1052" s="138">
        <v>0</v>
      </c>
      <c r="F1052" s="138">
        <v>24588.16</v>
      </c>
      <c r="G1052" s="139">
        <v>0</v>
      </c>
      <c r="Y1052" s="32">
        <f t="shared" si="16"/>
        <v>24588.16</v>
      </c>
    </row>
    <row r="1053" spans="1:25" x14ac:dyDescent="0.2">
      <c r="A1053" s="136" t="s">
        <v>2121</v>
      </c>
      <c r="B1053" s="137" t="s">
        <v>2122</v>
      </c>
      <c r="C1053" s="138">
        <v>61863.519999999997</v>
      </c>
      <c r="D1053" s="138">
        <v>1175.4100000000001</v>
      </c>
      <c r="E1053" s="138">
        <v>0</v>
      </c>
      <c r="F1053" s="138">
        <v>1175.4100000000001</v>
      </c>
      <c r="G1053" s="139">
        <v>0</v>
      </c>
      <c r="Y1053" s="32">
        <f t="shared" si="16"/>
        <v>1175.4100000000001</v>
      </c>
    </row>
    <row r="1054" spans="1:25" x14ac:dyDescent="0.2">
      <c r="A1054" s="136" t="s">
        <v>2123</v>
      </c>
      <c r="B1054" s="137" t="s">
        <v>2124</v>
      </c>
      <c r="C1054" s="138">
        <v>72689.100000000006</v>
      </c>
      <c r="D1054" s="138">
        <v>1381.09</v>
      </c>
      <c r="E1054" s="138">
        <v>0</v>
      </c>
      <c r="F1054" s="138">
        <v>1381.09</v>
      </c>
      <c r="G1054" s="139">
        <v>0</v>
      </c>
      <c r="Y1054" s="32">
        <f t="shared" si="16"/>
        <v>1381.09</v>
      </c>
    </row>
    <row r="1055" spans="1:25" x14ac:dyDescent="0.2">
      <c r="A1055" s="136" t="s">
        <v>2125</v>
      </c>
      <c r="B1055" s="137" t="s">
        <v>2126</v>
      </c>
      <c r="C1055" s="138">
        <v>197319.27</v>
      </c>
      <c r="D1055" s="138">
        <v>3749.07</v>
      </c>
      <c r="E1055" s="138">
        <v>0</v>
      </c>
      <c r="F1055" s="138">
        <v>3749.07</v>
      </c>
      <c r="G1055" s="139">
        <v>0</v>
      </c>
      <c r="Y1055" s="32">
        <f t="shared" si="16"/>
        <v>3749.07</v>
      </c>
    </row>
    <row r="1056" spans="1:25" x14ac:dyDescent="0.2">
      <c r="A1056" s="136" t="s">
        <v>2127</v>
      </c>
      <c r="B1056" s="137" t="s">
        <v>2128</v>
      </c>
      <c r="C1056" s="138">
        <v>327690.51</v>
      </c>
      <c r="D1056" s="138">
        <v>6226.12</v>
      </c>
      <c r="E1056" s="138">
        <v>0</v>
      </c>
      <c r="F1056" s="138">
        <v>6226.12</v>
      </c>
      <c r="G1056" s="139">
        <v>0</v>
      </c>
      <c r="Y1056" s="32">
        <f t="shared" si="16"/>
        <v>6226.12</v>
      </c>
    </row>
    <row r="1057" spans="1:25" x14ac:dyDescent="0.2">
      <c r="A1057" s="136" t="s">
        <v>2129</v>
      </c>
      <c r="B1057" s="137" t="s">
        <v>2130</v>
      </c>
      <c r="C1057" s="138">
        <v>60235.82</v>
      </c>
      <c r="D1057" s="138">
        <v>1144.48</v>
      </c>
      <c r="E1057" s="138">
        <v>0</v>
      </c>
      <c r="F1057" s="138">
        <v>1144.48</v>
      </c>
      <c r="G1057" s="139">
        <v>0</v>
      </c>
      <c r="Y1057" s="32">
        <f t="shared" si="16"/>
        <v>1144.48</v>
      </c>
    </row>
    <row r="1058" spans="1:25" x14ac:dyDescent="0.2">
      <c r="A1058" s="136" t="s">
        <v>2131</v>
      </c>
      <c r="B1058" s="137" t="s">
        <v>2132</v>
      </c>
      <c r="C1058" s="138">
        <v>75558.850000000006</v>
      </c>
      <c r="D1058" s="138">
        <v>1435.62</v>
      </c>
      <c r="E1058" s="138">
        <v>0</v>
      </c>
      <c r="F1058" s="138">
        <v>1435.62</v>
      </c>
      <c r="G1058" s="139">
        <v>0</v>
      </c>
      <c r="Y1058" s="32">
        <f t="shared" si="16"/>
        <v>1435.62</v>
      </c>
    </row>
    <row r="1059" spans="1:25" x14ac:dyDescent="0.2">
      <c r="A1059" s="136" t="s">
        <v>2133</v>
      </c>
      <c r="B1059" s="137" t="s">
        <v>2134</v>
      </c>
      <c r="C1059" s="138">
        <v>1017393.5</v>
      </c>
      <c r="D1059" s="138">
        <v>19330.48</v>
      </c>
      <c r="E1059" s="138">
        <v>0</v>
      </c>
      <c r="F1059" s="138">
        <v>19330.48</v>
      </c>
      <c r="G1059" s="139">
        <v>0</v>
      </c>
      <c r="Y1059" s="32">
        <f t="shared" si="16"/>
        <v>19330.48</v>
      </c>
    </row>
    <row r="1060" spans="1:25" x14ac:dyDescent="0.2">
      <c r="A1060" s="136" t="s">
        <v>2135</v>
      </c>
      <c r="B1060" s="137" t="s">
        <v>2136</v>
      </c>
      <c r="C1060" s="138">
        <v>17542.05</v>
      </c>
      <c r="D1060" s="138">
        <v>333.3</v>
      </c>
      <c r="E1060" s="138">
        <v>0</v>
      </c>
      <c r="F1060" s="138">
        <v>333.3</v>
      </c>
      <c r="G1060" s="139">
        <v>0</v>
      </c>
      <c r="Y1060" s="32">
        <f t="shared" si="16"/>
        <v>333.3</v>
      </c>
    </row>
    <row r="1061" spans="1:25" x14ac:dyDescent="0.2">
      <c r="A1061" s="136" t="s">
        <v>2137</v>
      </c>
      <c r="B1061" s="137" t="s">
        <v>2138</v>
      </c>
      <c r="C1061" s="138">
        <v>532201.63</v>
      </c>
      <c r="D1061" s="138">
        <v>10111.83</v>
      </c>
      <c r="E1061" s="138">
        <v>0</v>
      </c>
      <c r="F1061" s="138">
        <v>10111.83</v>
      </c>
      <c r="G1061" s="139">
        <v>0</v>
      </c>
      <c r="Y1061" s="32">
        <f t="shared" si="16"/>
        <v>10111.83</v>
      </c>
    </row>
    <row r="1062" spans="1:25" x14ac:dyDescent="0.2">
      <c r="A1062" s="136" t="s">
        <v>2139</v>
      </c>
      <c r="B1062" s="137" t="s">
        <v>2140</v>
      </c>
      <c r="C1062" s="138">
        <v>1213.5899999999999</v>
      </c>
      <c r="D1062" s="138">
        <v>23.06</v>
      </c>
      <c r="E1062" s="138">
        <v>23.06</v>
      </c>
      <c r="F1062" s="138">
        <v>0</v>
      </c>
      <c r="G1062" s="139">
        <v>39.86</v>
      </c>
      <c r="Y1062" s="32">
        <f t="shared" si="16"/>
        <v>0</v>
      </c>
    </row>
    <row r="1063" spans="1:25" x14ac:dyDescent="0.2">
      <c r="A1063" s="136" t="s">
        <v>2141</v>
      </c>
      <c r="B1063" s="137" t="s">
        <v>2142</v>
      </c>
      <c r="C1063" s="138">
        <v>13019.96</v>
      </c>
      <c r="D1063" s="138">
        <v>247.38</v>
      </c>
      <c r="E1063" s="138">
        <v>0</v>
      </c>
      <c r="F1063" s="138">
        <v>247.38</v>
      </c>
      <c r="G1063" s="139">
        <v>0</v>
      </c>
      <c r="Y1063" s="32">
        <f t="shared" si="16"/>
        <v>247.38</v>
      </c>
    </row>
    <row r="1064" spans="1:25" x14ac:dyDescent="0.2">
      <c r="A1064" s="136" t="s">
        <v>2143</v>
      </c>
      <c r="B1064" s="137" t="s">
        <v>2144</v>
      </c>
      <c r="C1064" s="138">
        <v>1682.25</v>
      </c>
      <c r="D1064" s="138">
        <v>31.96</v>
      </c>
      <c r="E1064" s="138">
        <v>0</v>
      </c>
      <c r="F1064" s="138">
        <v>31.96</v>
      </c>
      <c r="G1064" s="139">
        <v>0</v>
      </c>
      <c r="Y1064" s="32">
        <f t="shared" si="16"/>
        <v>31.96</v>
      </c>
    </row>
    <row r="1065" spans="1:25" x14ac:dyDescent="0.2">
      <c r="A1065" s="136" t="s">
        <v>2145</v>
      </c>
      <c r="B1065" s="137" t="s">
        <v>2146</v>
      </c>
      <c r="C1065" s="138">
        <v>358975.63</v>
      </c>
      <c r="D1065" s="138">
        <v>6820.54</v>
      </c>
      <c r="E1065" s="138">
        <v>0</v>
      </c>
      <c r="F1065" s="138">
        <v>6820.54</v>
      </c>
      <c r="G1065" s="139">
        <v>0</v>
      </c>
      <c r="Y1065" s="32">
        <f t="shared" si="16"/>
        <v>6820.54</v>
      </c>
    </row>
    <row r="1066" spans="1:25" x14ac:dyDescent="0.2">
      <c r="A1066" s="136" t="s">
        <v>2147</v>
      </c>
      <c r="B1066" s="137" t="s">
        <v>2148</v>
      </c>
      <c r="C1066" s="138">
        <v>2298181.85</v>
      </c>
      <c r="D1066" s="138">
        <v>43665.46</v>
      </c>
      <c r="E1066" s="138">
        <v>0</v>
      </c>
      <c r="F1066" s="138">
        <v>43665.46</v>
      </c>
      <c r="G1066" s="139">
        <v>0</v>
      </c>
      <c r="Y1066" s="32">
        <f t="shared" si="16"/>
        <v>43665.46</v>
      </c>
    </row>
    <row r="1067" spans="1:25" x14ac:dyDescent="0.2">
      <c r="A1067" s="136" t="s">
        <v>2149</v>
      </c>
      <c r="B1067" s="137" t="s">
        <v>2150</v>
      </c>
      <c r="C1067" s="138">
        <v>86801.85</v>
      </c>
      <c r="D1067" s="138">
        <v>1649.24</v>
      </c>
      <c r="E1067" s="138">
        <v>0</v>
      </c>
      <c r="F1067" s="138">
        <v>1649.24</v>
      </c>
      <c r="G1067" s="139">
        <v>0</v>
      </c>
      <c r="Y1067" s="32">
        <f t="shared" si="16"/>
        <v>1649.24</v>
      </c>
    </row>
    <row r="1068" spans="1:25" x14ac:dyDescent="0.2">
      <c r="A1068" s="136" t="s">
        <v>2151</v>
      </c>
      <c r="B1068" s="137" t="s">
        <v>2152</v>
      </c>
      <c r="C1068" s="138">
        <v>34197.07</v>
      </c>
      <c r="D1068" s="138">
        <v>649.75</v>
      </c>
      <c r="E1068" s="138">
        <v>0</v>
      </c>
      <c r="F1068" s="138">
        <v>649.75</v>
      </c>
      <c r="G1068" s="139">
        <v>0</v>
      </c>
      <c r="Y1068" s="32">
        <f t="shared" si="16"/>
        <v>649.75</v>
      </c>
    </row>
    <row r="1069" spans="1:25" x14ac:dyDescent="0.2">
      <c r="A1069" s="136" t="s">
        <v>2153</v>
      </c>
      <c r="B1069" s="137" t="s">
        <v>2154</v>
      </c>
      <c r="C1069" s="138">
        <v>209451.2</v>
      </c>
      <c r="D1069" s="138">
        <v>3979.57</v>
      </c>
      <c r="E1069" s="138">
        <v>0</v>
      </c>
      <c r="F1069" s="138">
        <v>3979.57</v>
      </c>
      <c r="G1069" s="139">
        <v>0</v>
      </c>
      <c r="Y1069" s="32">
        <f t="shared" si="16"/>
        <v>3979.57</v>
      </c>
    </row>
    <row r="1070" spans="1:25" x14ac:dyDescent="0.2">
      <c r="A1070" s="136" t="s">
        <v>2155</v>
      </c>
      <c r="B1070" s="137" t="s">
        <v>2156</v>
      </c>
      <c r="C1070" s="138">
        <v>1283.69</v>
      </c>
      <c r="D1070" s="138">
        <v>24.39</v>
      </c>
      <c r="E1070" s="138">
        <v>24.39</v>
      </c>
      <c r="F1070" s="138">
        <v>0</v>
      </c>
      <c r="G1070" s="139">
        <v>26.09</v>
      </c>
      <c r="Y1070" s="32">
        <f t="shared" si="16"/>
        <v>0</v>
      </c>
    </row>
    <row r="1071" spans="1:25" x14ac:dyDescent="0.2">
      <c r="A1071" s="136" t="s">
        <v>2157</v>
      </c>
      <c r="B1071" s="137" t="s">
        <v>2158</v>
      </c>
      <c r="C1071" s="138">
        <v>271506.74</v>
      </c>
      <c r="D1071" s="138">
        <v>5158.63</v>
      </c>
      <c r="E1071" s="138">
        <v>0</v>
      </c>
      <c r="F1071" s="138">
        <v>5158.63</v>
      </c>
      <c r="G1071" s="139">
        <v>0</v>
      </c>
      <c r="Y1071" s="32">
        <f t="shared" si="16"/>
        <v>5158.63</v>
      </c>
    </row>
    <row r="1072" spans="1:25" x14ac:dyDescent="0.2">
      <c r="A1072" s="136" t="s">
        <v>2159</v>
      </c>
      <c r="B1072" s="137" t="s">
        <v>2160</v>
      </c>
      <c r="C1072" s="138">
        <v>271857.90000000002</v>
      </c>
      <c r="D1072" s="138">
        <v>5165.3</v>
      </c>
      <c r="E1072" s="138">
        <v>0</v>
      </c>
      <c r="F1072" s="138">
        <v>5165.3</v>
      </c>
      <c r="G1072" s="139">
        <v>0</v>
      </c>
      <c r="Y1072" s="32">
        <f t="shared" si="16"/>
        <v>5165.3</v>
      </c>
    </row>
    <row r="1073" spans="1:25" x14ac:dyDescent="0.2">
      <c r="A1073" s="136" t="s">
        <v>2161</v>
      </c>
      <c r="B1073" s="137" t="s">
        <v>2162</v>
      </c>
      <c r="C1073" s="138">
        <v>1133434.72</v>
      </c>
      <c r="D1073" s="138">
        <v>21535.26</v>
      </c>
      <c r="E1073" s="138">
        <v>0</v>
      </c>
      <c r="F1073" s="138">
        <v>21535.26</v>
      </c>
      <c r="G1073" s="139">
        <v>0</v>
      </c>
      <c r="Y1073" s="32">
        <f t="shared" si="16"/>
        <v>21535.26</v>
      </c>
    </row>
    <row r="1074" spans="1:25" x14ac:dyDescent="0.2">
      <c r="A1074" s="136" t="s">
        <v>2163</v>
      </c>
      <c r="B1074" s="137" t="s">
        <v>2164</v>
      </c>
      <c r="C1074" s="138">
        <v>2209.7199999999998</v>
      </c>
      <c r="D1074" s="138">
        <v>41.99</v>
      </c>
      <c r="E1074" s="138">
        <v>39.31</v>
      </c>
      <c r="F1074" s="138">
        <v>2.68</v>
      </c>
      <c r="G1074" s="139">
        <v>0</v>
      </c>
      <c r="Y1074" s="32">
        <f t="shared" si="16"/>
        <v>2.68</v>
      </c>
    </row>
    <row r="1075" spans="1:25" x14ac:dyDescent="0.2">
      <c r="A1075" s="136" t="s">
        <v>2165</v>
      </c>
      <c r="B1075" s="137" t="s">
        <v>2166</v>
      </c>
      <c r="C1075" s="138">
        <v>97538.67</v>
      </c>
      <c r="D1075" s="138">
        <v>1853.24</v>
      </c>
      <c r="E1075" s="138">
        <v>0</v>
      </c>
      <c r="F1075" s="138">
        <v>1853.24</v>
      </c>
      <c r="G1075" s="139">
        <v>0</v>
      </c>
      <c r="Y1075" s="32">
        <f t="shared" si="16"/>
        <v>1853.24</v>
      </c>
    </row>
    <row r="1076" spans="1:25" x14ac:dyDescent="0.2">
      <c r="A1076" s="136" t="s">
        <v>2167</v>
      </c>
      <c r="B1076" s="137" t="s">
        <v>2168</v>
      </c>
      <c r="C1076" s="138">
        <v>5376.47</v>
      </c>
      <c r="D1076" s="138">
        <v>102.15</v>
      </c>
      <c r="E1076" s="138">
        <v>0</v>
      </c>
      <c r="F1076" s="138">
        <v>102.15</v>
      </c>
      <c r="G1076" s="139">
        <v>0</v>
      </c>
      <c r="Y1076" s="32">
        <f t="shared" si="16"/>
        <v>102.15</v>
      </c>
    </row>
    <row r="1077" spans="1:25" x14ac:dyDescent="0.2">
      <c r="A1077" s="136" t="s">
        <v>2169</v>
      </c>
      <c r="B1077" s="137" t="s">
        <v>2170</v>
      </c>
      <c r="C1077" s="138">
        <v>43555.35</v>
      </c>
      <c r="D1077" s="138">
        <v>827.55</v>
      </c>
      <c r="E1077" s="138">
        <v>0</v>
      </c>
      <c r="F1077" s="138">
        <v>827.55</v>
      </c>
      <c r="G1077" s="139">
        <v>0</v>
      </c>
      <c r="Y1077" s="32">
        <f t="shared" si="16"/>
        <v>827.55</v>
      </c>
    </row>
    <row r="1078" spans="1:25" x14ac:dyDescent="0.2">
      <c r="A1078" s="136" t="s">
        <v>2171</v>
      </c>
      <c r="B1078" s="137" t="s">
        <v>2172</v>
      </c>
      <c r="C1078" s="138">
        <v>3423.82</v>
      </c>
      <c r="D1078" s="138">
        <v>65.05</v>
      </c>
      <c r="E1078" s="138">
        <v>65.05</v>
      </c>
      <c r="F1078" s="138">
        <v>0</v>
      </c>
      <c r="G1078" s="139">
        <v>1.07</v>
      </c>
      <c r="Y1078" s="32">
        <f t="shared" si="16"/>
        <v>0</v>
      </c>
    </row>
    <row r="1079" spans="1:25" x14ac:dyDescent="0.2">
      <c r="A1079" s="136" t="s">
        <v>2173</v>
      </c>
      <c r="B1079" s="137" t="s">
        <v>2174</v>
      </c>
      <c r="C1079" s="138">
        <v>36005.370000000003</v>
      </c>
      <c r="D1079" s="138">
        <v>684.1</v>
      </c>
      <c r="E1079" s="138">
        <v>0</v>
      </c>
      <c r="F1079" s="138">
        <v>684.1</v>
      </c>
      <c r="G1079" s="139">
        <v>0</v>
      </c>
      <c r="Y1079" s="32">
        <f t="shared" si="16"/>
        <v>684.1</v>
      </c>
    </row>
    <row r="1080" spans="1:25" x14ac:dyDescent="0.2">
      <c r="A1080" s="136" t="s">
        <v>2175</v>
      </c>
      <c r="B1080" s="137" t="s">
        <v>2176</v>
      </c>
      <c r="C1080" s="138">
        <v>147343.89000000001</v>
      </c>
      <c r="D1080" s="138">
        <v>2799.54</v>
      </c>
      <c r="E1080" s="138">
        <v>791.88</v>
      </c>
      <c r="F1080" s="138">
        <v>2007.66</v>
      </c>
      <c r="G1080" s="139">
        <v>0</v>
      </c>
      <c r="Y1080" s="32">
        <f t="shared" si="16"/>
        <v>2007.66</v>
      </c>
    </row>
    <row r="1081" spans="1:25" x14ac:dyDescent="0.2">
      <c r="A1081" s="136" t="s">
        <v>2177</v>
      </c>
      <c r="B1081" s="137" t="s">
        <v>2178</v>
      </c>
      <c r="C1081" s="138">
        <v>1048373.39</v>
      </c>
      <c r="D1081" s="138">
        <v>19919.099999999999</v>
      </c>
      <c r="E1081" s="138">
        <v>0</v>
      </c>
      <c r="F1081" s="138">
        <v>19919.099999999999</v>
      </c>
      <c r="G1081" s="139">
        <v>0</v>
      </c>
      <c r="Y1081" s="32">
        <f t="shared" si="16"/>
        <v>19919.099999999999</v>
      </c>
    </row>
    <row r="1082" spans="1:25" x14ac:dyDescent="0.2">
      <c r="A1082" s="136" t="s">
        <v>2179</v>
      </c>
      <c r="B1082" s="137" t="s">
        <v>2180</v>
      </c>
      <c r="C1082" s="138">
        <v>201090.98</v>
      </c>
      <c r="D1082" s="138">
        <v>3820.73</v>
      </c>
      <c r="E1082" s="138">
        <v>0</v>
      </c>
      <c r="F1082" s="138">
        <v>3820.73</v>
      </c>
      <c r="G1082" s="139">
        <v>0</v>
      </c>
      <c r="Y1082" s="32">
        <f t="shared" si="16"/>
        <v>3820.73</v>
      </c>
    </row>
    <row r="1083" spans="1:25" x14ac:dyDescent="0.2">
      <c r="A1083" s="136" t="s">
        <v>2181</v>
      </c>
      <c r="B1083" s="137" t="s">
        <v>2182</v>
      </c>
      <c r="C1083" s="138">
        <v>255139.98</v>
      </c>
      <c r="D1083" s="138">
        <v>4847.66</v>
      </c>
      <c r="E1083" s="138">
        <v>0</v>
      </c>
      <c r="F1083" s="138">
        <v>4847.66</v>
      </c>
      <c r="G1083" s="139">
        <v>0</v>
      </c>
      <c r="Y1083" s="32">
        <f t="shared" si="16"/>
        <v>4847.66</v>
      </c>
    </row>
    <row r="1084" spans="1:25" x14ac:dyDescent="0.2">
      <c r="A1084" s="136" t="s">
        <v>2183</v>
      </c>
      <c r="B1084" s="137" t="s">
        <v>2184</v>
      </c>
      <c r="C1084" s="138">
        <v>883136.37</v>
      </c>
      <c r="D1084" s="138">
        <v>16779.59</v>
      </c>
      <c r="E1084" s="138">
        <v>0</v>
      </c>
      <c r="F1084" s="138">
        <v>16779.59</v>
      </c>
      <c r="G1084" s="139">
        <v>0</v>
      </c>
      <c r="Y1084" s="32">
        <f t="shared" si="16"/>
        <v>16779.59</v>
      </c>
    </row>
    <row r="1085" spans="1:25" x14ac:dyDescent="0.2">
      <c r="A1085" s="136" t="s">
        <v>2185</v>
      </c>
      <c r="B1085" s="137" t="s">
        <v>2186</v>
      </c>
      <c r="C1085" s="138">
        <v>427491.25</v>
      </c>
      <c r="D1085" s="138">
        <v>8122.34</v>
      </c>
      <c r="E1085" s="138">
        <v>0</v>
      </c>
      <c r="F1085" s="138">
        <v>8122.34</v>
      </c>
      <c r="G1085" s="139">
        <v>0</v>
      </c>
      <c r="Y1085" s="32">
        <f t="shared" si="16"/>
        <v>8122.34</v>
      </c>
    </row>
    <row r="1086" spans="1:25" x14ac:dyDescent="0.2">
      <c r="A1086" s="136" t="s">
        <v>2187</v>
      </c>
      <c r="B1086" s="137" t="s">
        <v>2188</v>
      </c>
      <c r="C1086" s="138">
        <v>24804.54</v>
      </c>
      <c r="D1086" s="138">
        <v>471.29</v>
      </c>
      <c r="E1086" s="138">
        <v>0</v>
      </c>
      <c r="F1086" s="138">
        <v>471.29</v>
      </c>
      <c r="G1086" s="139">
        <v>0</v>
      </c>
      <c r="Y1086" s="32">
        <f t="shared" si="16"/>
        <v>471.29</v>
      </c>
    </row>
    <row r="1087" spans="1:25" x14ac:dyDescent="0.2">
      <c r="A1087" s="136" t="s">
        <v>2189</v>
      </c>
      <c r="B1087" s="137" t="s">
        <v>2190</v>
      </c>
      <c r="C1087" s="138">
        <v>2192250.1800000002</v>
      </c>
      <c r="D1087" s="138">
        <v>41652.75</v>
      </c>
      <c r="E1087" s="138">
        <v>0</v>
      </c>
      <c r="F1087" s="138">
        <v>41652.75</v>
      </c>
      <c r="G1087" s="139">
        <v>0</v>
      </c>
      <c r="Y1087" s="32">
        <f t="shared" si="16"/>
        <v>41652.75</v>
      </c>
    </row>
    <row r="1088" spans="1:25" x14ac:dyDescent="0.2">
      <c r="A1088" s="136" t="s">
        <v>2191</v>
      </c>
      <c r="B1088" s="137" t="s">
        <v>2192</v>
      </c>
      <c r="C1088" s="138">
        <v>407024.51</v>
      </c>
      <c r="D1088" s="138">
        <v>7733.47</v>
      </c>
      <c r="E1088" s="138">
        <v>0</v>
      </c>
      <c r="F1088" s="138">
        <v>7733.47</v>
      </c>
      <c r="G1088" s="139">
        <v>0</v>
      </c>
      <c r="Y1088" s="32">
        <f t="shared" si="16"/>
        <v>7733.47</v>
      </c>
    </row>
    <row r="1089" spans="1:25" x14ac:dyDescent="0.2">
      <c r="A1089" s="136" t="s">
        <v>2193</v>
      </c>
      <c r="B1089" s="137" t="s">
        <v>2194</v>
      </c>
      <c r="C1089" s="138">
        <v>60952.49</v>
      </c>
      <c r="D1089" s="138">
        <v>1158.0999999999999</v>
      </c>
      <c r="E1089" s="138">
        <v>0</v>
      </c>
      <c r="F1089" s="138">
        <v>1158.0999999999999</v>
      </c>
      <c r="G1089" s="139">
        <v>0</v>
      </c>
      <c r="Y1089" s="32">
        <f t="shared" si="16"/>
        <v>1158.0999999999999</v>
      </c>
    </row>
    <row r="1090" spans="1:25" x14ac:dyDescent="0.2">
      <c r="A1090" s="136" t="s">
        <v>2195</v>
      </c>
      <c r="B1090" s="137" t="s">
        <v>2196</v>
      </c>
      <c r="C1090" s="138">
        <v>161087.15</v>
      </c>
      <c r="D1090" s="138">
        <v>3060.66</v>
      </c>
      <c r="E1090" s="138">
        <v>0</v>
      </c>
      <c r="F1090" s="138">
        <v>3060.66</v>
      </c>
      <c r="G1090" s="139">
        <v>0</v>
      </c>
      <c r="Y1090" s="32">
        <f t="shared" si="16"/>
        <v>3060.66</v>
      </c>
    </row>
    <row r="1091" spans="1:25" x14ac:dyDescent="0.2">
      <c r="A1091" s="136" t="s">
        <v>2197</v>
      </c>
      <c r="B1091" s="137" t="s">
        <v>2198</v>
      </c>
      <c r="C1091" s="138">
        <v>1771669.88</v>
      </c>
      <c r="D1091" s="138">
        <v>33661.730000000003</v>
      </c>
      <c r="E1091" s="138">
        <v>0</v>
      </c>
      <c r="F1091" s="138">
        <v>33661.730000000003</v>
      </c>
      <c r="G1091" s="139">
        <v>0</v>
      </c>
      <c r="Y1091" s="32">
        <f t="shared" si="16"/>
        <v>33661.730000000003</v>
      </c>
    </row>
    <row r="1092" spans="1:25" x14ac:dyDescent="0.2">
      <c r="A1092" s="136" t="s">
        <v>2199</v>
      </c>
      <c r="B1092" s="137" t="s">
        <v>2200</v>
      </c>
      <c r="C1092" s="138">
        <v>664.66</v>
      </c>
      <c r="D1092" s="138">
        <v>12.63</v>
      </c>
      <c r="E1092" s="138">
        <v>12.63</v>
      </c>
      <c r="F1092" s="138">
        <v>0</v>
      </c>
      <c r="G1092" s="139">
        <v>8.9</v>
      </c>
      <c r="Y1092" s="32">
        <f t="shared" si="16"/>
        <v>0</v>
      </c>
    </row>
    <row r="1093" spans="1:25" x14ac:dyDescent="0.2">
      <c r="A1093" s="136" t="s">
        <v>2201</v>
      </c>
      <c r="B1093" s="137" t="s">
        <v>2202</v>
      </c>
      <c r="C1093" s="138">
        <v>6756.6</v>
      </c>
      <c r="D1093" s="138">
        <v>128.38</v>
      </c>
      <c r="E1093" s="138">
        <v>0</v>
      </c>
      <c r="F1093" s="138">
        <v>128.38</v>
      </c>
      <c r="G1093" s="139">
        <v>0</v>
      </c>
      <c r="Y1093" s="32">
        <f t="shared" si="16"/>
        <v>128.38</v>
      </c>
    </row>
    <row r="1094" spans="1:25" x14ac:dyDescent="0.2">
      <c r="A1094" s="136" t="s">
        <v>2203</v>
      </c>
      <c r="B1094" s="137" t="s">
        <v>2204</v>
      </c>
      <c r="C1094" s="138">
        <v>135818.17000000001</v>
      </c>
      <c r="D1094" s="138">
        <v>2580.5500000000002</v>
      </c>
      <c r="E1094" s="138">
        <v>0</v>
      </c>
      <c r="F1094" s="138">
        <v>2580.5500000000002</v>
      </c>
      <c r="G1094" s="139">
        <v>0</v>
      </c>
      <c r="Y1094" s="32">
        <f t="shared" si="16"/>
        <v>2580.5500000000002</v>
      </c>
    </row>
    <row r="1095" spans="1:25" x14ac:dyDescent="0.2">
      <c r="A1095" s="136" t="s">
        <v>2205</v>
      </c>
      <c r="B1095" s="137" t="s">
        <v>2206</v>
      </c>
      <c r="C1095" s="138">
        <v>82112.89</v>
      </c>
      <c r="D1095" s="138">
        <v>1560.15</v>
      </c>
      <c r="E1095" s="138">
        <v>0</v>
      </c>
      <c r="F1095" s="138">
        <v>1560.15</v>
      </c>
      <c r="G1095" s="139">
        <v>0</v>
      </c>
      <c r="Y1095" s="32">
        <f t="shared" si="16"/>
        <v>1560.15</v>
      </c>
    </row>
    <row r="1096" spans="1:25" x14ac:dyDescent="0.2">
      <c r="A1096" s="136" t="s">
        <v>2207</v>
      </c>
      <c r="B1096" s="137" t="s">
        <v>2208</v>
      </c>
      <c r="C1096" s="138">
        <v>5058.8599999999997</v>
      </c>
      <c r="D1096" s="138">
        <v>96.12</v>
      </c>
      <c r="E1096" s="138">
        <v>0</v>
      </c>
      <c r="F1096" s="138">
        <v>96.12</v>
      </c>
      <c r="G1096" s="139">
        <v>0</v>
      </c>
      <c r="Y1096" s="32">
        <f t="shared" si="16"/>
        <v>96.12</v>
      </c>
    </row>
    <row r="1097" spans="1:25" x14ac:dyDescent="0.2">
      <c r="A1097" s="136" t="s">
        <v>2209</v>
      </c>
      <c r="B1097" s="137" t="s">
        <v>2210</v>
      </c>
      <c r="C1097" s="138">
        <v>9103.6299999999992</v>
      </c>
      <c r="D1097" s="138">
        <v>172.97</v>
      </c>
      <c r="E1097" s="138">
        <v>0</v>
      </c>
      <c r="F1097" s="138">
        <v>172.97</v>
      </c>
      <c r="G1097" s="139">
        <v>0</v>
      </c>
      <c r="Y1097" s="32">
        <f t="shared" si="16"/>
        <v>172.97</v>
      </c>
    </row>
    <row r="1098" spans="1:25" x14ac:dyDescent="0.2">
      <c r="A1098" s="136" t="s">
        <v>2211</v>
      </c>
      <c r="B1098" s="137" t="s">
        <v>2212</v>
      </c>
      <c r="C1098" s="138">
        <v>4951.53</v>
      </c>
      <c r="D1098" s="138">
        <v>94.08</v>
      </c>
      <c r="E1098" s="138">
        <v>0</v>
      </c>
      <c r="F1098" s="138">
        <v>94.08</v>
      </c>
      <c r="G1098" s="139">
        <v>0</v>
      </c>
      <c r="Y1098" s="32">
        <f t="shared" si="16"/>
        <v>94.08</v>
      </c>
    </row>
    <row r="1099" spans="1:25" x14ac:dyDescent="0.2">
      <c r="A1099" s="136" t="s">
        <v>2213</v>
      </c>
      <c r="B1099" s="137" t="s">
        <v>2214</v>
      </c>
      <c r="C1099" s="138">
        <v>112254.27</v>
      </c>
      <c r="D1099" s="138">
        <v>2132.83</v>
      </c>
      <c r="E1099" s="138">
        <v>0</v>
      </c>
      <c r="F1099" s="138">
        <v>2132.83</v>
      </c>
      <c r="G1099" s="139">
        <v>0</v>
      </c>
      <c r="Y1099" s="32">
        <f t="shared" si="16"/>
        <v>2132.83</v>
      </c>
    </row>
    <row r="1100" spans="1:25" x14ac:dyDescent="0.2">
      <c r="A1100" s="136" t="s">
        <v>2215</v>
      </c>
      <c r="B1100" s="137" t="s">
        <v>2216</v>
      </c>
      <c r="C1100" s="138">
        <v>6385082.3600000003</v>
      </c>
      <c r="D1100" s="138">
        <v>121316.57</v>
      </c>
      <c r="E1100" s="138">
        <v>0</v>
      </c>
      <c r="F1100" s="138">
        <v>121316.57</v>
      </c>
      <c r="G1100" s="139">
        <v>0</v>
      </c>
      <c r="Y1100" s="32">
        <f t="shared" si="16"/>
        <v>121316.57</v>
      </c>
    </row>
    <row r="1101" spans="1:25" x14ac:dyDescent="0.2">
      <c r="A1101" s="136" t="s">
        <v>2217</v>
      </c>
      <c r="B1101" s="137" t="s">
        <v>2218</v>
      </c>
      <c r="C1101" s="138">
        <v>3812.13</v>
      </c>
      <c r="D1101" s="138">
        <v>72.430000000000007</v>
      </c>
      <c r="E1101" s="138">
        <v>0</v>
      </c>
      <c r="F1101" s="138">
        <v>72.430000000000007</v>
      </c>
      <c r="G1101" s="139">
        <v>0</v>
      </c>
      <c r="Y1101" s="32">
        <f t="shared" si="16"/>
        <v>72.430000000000007</v>
      </c>
    </row>
    <row r="1102" spans="1:25" x14ac:dyDescent="0.2">
      <c r="A1102" s="136" t="s">
        <v>2219</v>
      </c>
      <c r="B1102" s="137" t="s">
        <v>2220</v>
      </c>
      <c r="C1102" s="138">
        <v>373213.88</v>
      </c>
      <c r="D1102" s="138">
        <v>7091.06</v>
      </c>
      <c r="E1102" s="138">
        <v>0</v>
      </c>
      <c r="F1102" s="138">
        <v>7091.06</v>
      </c>
      <c r="G1102" s="139">
        <v>0</v>
      </c>
      <c r="Y1102" s="32">
        <f t="shared" si="16"/>
        <v>7091.06</v>
      </c>
    </row>
    <row r="1103" spans="1:25" x14ac:dyDescent="0.2">
      <c r="A1103" s="136" t="s">
        <v>2221</v>
      </c>
      <c r="B1103" s="137" t="s">
        <v>2222</v>
      </c>
      <c r="C1103" s="138">
        <v>461340.54</v>
      </c>
      <c r="D1103" s="138">
        <v>8765.4699999999993</v>
      </c>
      <c r="E1103" s="138">
        <v>0</v>
      </c>
      <c r="F1103" s="138">
        <v>8765.4699999999993</v>
      </c>
      <c r="G1103" s="139">
        <v>0</v>
      </c>
      <c r="Y1103" s="32">
        <f t="shared" ref="Y1103:Y1166" si="17">F1103+M1103+R1103+W1103</f>
        <v>8765.4699999999993</v>
      </c>
    </row>
    <row r="1104" spans="1:25" x14ac:dyDescent="0.2">
      <c r="A1104" s="136" t="s">
        <v>2223</v>
      </c>
      <c r="B1104" s="137" t="s">
        <v>2224</v>
      </c>
      <c r="C1104" s="138">
        <v>304020.88</v>
      </c>
      <c r="D1104" s="138">
        <v>5776.4</v>
      </c>
      <c r="E1104" s="138">
        <v>0</v>
      </c>
      <c r="F1104" s="138">
        <v>5776.4</v>
      </c>
      <c r="G1104" s="139">
        <v>0</v>
      </c>
      <c r="Y1104" s="32">
        <f t="shared" si="17"/>
        <v>5776.4</v>
      </c>
    </row>
    <row r="1105" spans="1:25" x14ac:dyDescent="0.2">
      <c r="A1105" s="136" t="s">
        <v>2225</v>
      </c>
      <c r="B1105" s="137" t="s">
        <v>2226</v>
      </c>
      <c r="C1105" s="138">
        <v>596733.56000000006</v>
      </c>
      <c r="D1105" s="138">
        <v>11337.94</v>
      </c>
      <c r="E1105" s="138">
        <v>0</v>
      </c>
      <c r="F1105" s="138">
        <v>11337.94</v>
      </c>
      <c r="G1105" s="139">
        <v>0</v>
      </c>
      <c r="Y1105" s="32">
        <f t="shared" si="17"/>
        <v>11337.94</v>
      </c>
    </row>
    <row r="1106" spans="1:25" x14ac:dyDescent="0.2">
      <c r="A1106" s="136" t="s">
        <v>2227</v>
      </c>
      <c r="B1106" s="137" t="s">
        <v>2228</v>
      </c>
      <c r="C1106" s="138">
        <v>432551.66</v>
      </c>
      <c r="D1106" s="138">
        <v>8218.48</v>
      </c>
      <c r="E1106" s="138">
        <v>0</v>
      </c>
      <c r="F1106" s="138">
        <v>8218.48</v>
      </c>
      <c r="G1106" s="139">
        <v>0</v>
      </c>
      <c r="Y1106" s="32">
        <f t="shared" si="17"/>
        <v>8218.48</v>
      </c>
    </row>
    <row r="1107" spans="1:25" x14ac:dyDescent="0.2">
      <c r="A1107" s="136" t="s">
        <v>2229</v>
      </c>
      <c r="B1107" s="137" t="s">
        <v>2230</v>
      </c>
      <c r="C1107" s="138">
        <v>53190.57</v>
      </c>
      <c r="D1107" s="138">
        <v>1010.62</v>
      </c>
      <c r="E1107" s="138">
        <v>0</v>
      </c>
      <c r="F1107" s="138">
        <v>1010.62</v>
      </c>
      <c r="G1107" s="139">
        <v>0</v>
      </c>
      <c r="Y1107" s="32">
        <f t="shared" si="17"/>
        <v>1010.62</v>
      </c>
    </row>
    <row r="1108" spans="1:25" x14ac:dyDescent="0.2">
      <c r="A1108" s="136" t="s">
        <v>2231</v>
      </c>
      <c r="B1108" s="137" t="s">
        <v>2232</v>
      </c>
      <c r="C1108" s="138">
        <v>24295.78</v>
      </c>
      <c r="D1108" s="138">
        <v>461.62</v>
      </c>
      <c r="E1108" s="138">
        <v>0</v>
      </c>
      <c r="F1108" s="138">
        <v>461.62</v>
      </c>
      <c r="G1108" s="139">
        <v>0</v>
      </c>
      <c r="Y1108" s="32">
        <f t="shared" si="17"/>
        <v>461.62</v>
      </c>
    </row>
    <row r="1109" spans="1:25" x14ac:dyDescent="0.2">
      <c r="A1109" s="136" t="s">
        <v>2233</v>
      </c>
      <c r="B1109" s="137" t="s">
        <v>2234</v>
      </c>
      <c r="C1109" s="138">
        <v>77007.429999999993</v>
      </c>
      <c r="D1109" s="138">
        <v>1463.14</v>
      </c>
      <c r="E1109" s="138">
        <v>0</v>
      </c>
      <c r="F1109" s="138">
        <v>1463.14</v>
      </c>
      <c r="G1109" s="139">
        <v>0</v>
      </c>
      <c r="Y1109" s="32">
        <f t="shared" si="17"/>
        <v>1463.14</v>
      </c>
    </row>
    <row r="1110" spans="1:25" x14ac:dyDescent="0.2">
      <c r="A1110" s="136" t="s">
        <v>2235</v>
      </c>
      <c r="B1110" s="137" t="s">
        <v>2236</v>
      </c>
      <c r="C1110" s="138">
        <v>274758.96999999997</v>
      </c>
      <c r="D1110" s="138">
        <v>5220.42</v>
      </c>
      <c r="E1110" s="138">
        <v>0</v>
      </c>
      <c r="F1110" s="138">
        <v>5220.42</v>
      </c>
      <c r="G1110" s="139">
        <v>0</v>
      </c>
      <c r="Y1110" s="32">
        <f t="shared" si="17"/>
        <v>5220.42</v>
      </c>
    </row>
    <row r="1111" spans="1:25" x14ac:dyDescent="0.2">
      <c r="A1111" s="136" t="s">
        <v>2237</v>
      </c>
      <c r="B1111" s="137" t="s">
        <v>2238</v>
      </c>
      <c r="C1111" s="138">
        <v>55173.32</v>
      </c>
      <c r="D1111" s="138">
        <v>1048.29</v>
      </c>
      <c r="E1111" s="138">
        <v>0</v>
      </c>
      <c r="F1111" s="138">
        <v>1048.29</v>
      </c>
      <c r="G1111" s="139">
        <v>0</v>
      </c>
      <c r="Y1111" s="32">
        <f t="shared" si="17"/>
        <v>1048.29</v>
      </c>
    </row>
    <row r="1112" spans="1:25" x14ac:dyDescent="0.2">
      <c r="A1112" s="136" t="s">
        <v>2239</v>
      </c>
      <c r="B1112" s="137" t="s">
        <v>2240</v>
      </c>
      <c r="C1112" s="138">
        <v>231979.2</v>
      </c>
      <c r="D1112" s="138">
        <v>4407.6099999999997</v>
      </c>
      <c r="E1112" s="138">
        <v>0</v>
      </c>
      <c r="F1112" s="138">
        <v>4407.6099999999997</v>
      </c>
      <c r="G1112" s="139">
        <v>0</v>
      </c>
      <c r="Y1112" s="32">
        <f t="shared" si="17"/>
        <v>4407.6099999999997</v>
      </c>
    </row>
    <row r="1113" spans="1:25" x14ac:dyDescent="0.2">
      <c r="A1113" s="136" t="s">
        <v>2241</v>
      </c>
      <c r="B1113" s="137" t="s">
        <v>2242</v>
      </c>
      <c r="C1113" s="138">
        <v>53890.81</v>
      </c>
      <c r="D1113" s="138">
        <v>1023.93</v>
      </c>
      <c r="E1113" s="138">
        <v>0</v>
      </c>
      <c r="F1113" s="138">
        <v>1023.93</v>
      </c>
      <c r="G1113" s="139">
        <v>0</v>
      </c>
      <c r="Y1113" s="32">
        <f t="shared" si="17"/>
        <v>1023.93</v>
      </c>
    </row>
    <row r="1114" spans="1:25" x14ac:dyDescent="0.2">
      <c r="A1114" s="136" t="s">
        <v>2243</v>
      </c>
      <c r="B1114" s="137" t="s">
        <v>2244</v>
      </c>
      <c r="C1114" s="138">
        <v>4939.18</v>
      </c>
      <c r="D1114" s="138">
        <v>93.85</v>
      </c>
      <c r="E1114" s="138">
        <v>93.85</v>
      </c>
      <c r="F1114" s="138">
        <v>0</v>
      </c>
      <c r="G1114" s="139">
        <v>95.7</v>
      </c>
      <c r="Y1114" s="32">
        <f t="shared" si="17"/>
        <v>0</v>
      </c>
    </row>
    <row r="1115" spans="1:25" x14ac:dyDescent="0.2">
      <c r="A1115" s="136" t="s">
        <v>2245</v>
      </c>
      <c r="B1115" s="137" t="s">
        <v>2246</v>
      </c>
      <c r="C1115" s="138">
        <v>138230.95000000001</v>
      </c>
      <c r="D1115" s="138">
        <v>2626.39</v>
      </c>
      <c r="E1115" s="138">
        <v>0</v>
      </c>
      <c r="F1115" s="138">
        <v>2626.39</v>
      </c>
      <c r="G1115" s="139">
        <v>0</v>
      </c>
      <c r="Y1115" s="32">
        <f t="shared" si="17"/>
        <v>2626.39</v>
      </c>
    </row>
    <row r="1116" spans="1:25" x14ac:dyDescent="0.2">
      <c r="A1116" s="136" t="s">
        <v>2247</v>
      </c>
      <c r="B1116" s="137" t="s">
        <v>2248</v>
      </c>
      <c r="C1116" s="138">
        <v>635460.68000000005</v>
      </c>
      <c r="D1116" s="138">
        <v>12073.75</v>
      </c>
      <c r="E1116" s="138">
        <v>0</v>
      </c>
      <c r="F1116" s="138">
        <v>12073.75</v>
      </c>
      <c r="G1116" s="139">
        <v>0</v>
      </c>
      <c r="Y1116" s="32">
        <f t="shared" si="17"/>
        <v>12073.75</v>
      </c>
    </row>
    <row r="1117" spans="1:25" x14ac:dyDescent="0.2">
      <c r="A1117" s="136" t="s">
        <v>2249</v>
      </c>
      <c r="B1117" s="137" t="s">
        <v>2250</v>
      </c>
      <c r="C1117" s="138">
        <v>89699</v>
      </c>
      <c r="D1117" s="138">
        <v>1704.28</v>
      </c>
      <c r="E1117" s="138">
        <v>0</v>
      </c>
      <c r="F1117" s="138">
        <v>1704.28</v>
      </c>
      <c r="G1117" s="139">
        <v>0</v>
      </c>
      <c r="Y1117" s="32">
        <f t="shared" si="17"/>
        <v>1704.28</v>
      </c>
    </row>
    <row r="1118" spans="1:25" x14ac:dyDescent="0.2">
      <c r="A1118" s="136" t="s">
        <v>2251</v>
      </c>
      <c r="B1118" s="137" t="s">
        <v>2252</v>
      </c>
      <c r="C1118" s="138">
        <v>5935.54</v>
      </c>
      <c r="D1118" s="138">
        <v>112.78</v>
      </c>
      <c r="E1118" s="138">
        <v>0</v>
      </c>
      <c r="F1118" s="138">
        <v>112.78</v>
      </c>
      <c r="G1118" s="139">
        <v>0</v>
      </c>
      <c r="Y1118" s="32">
        <f t="shared" si="17"/>
        <v>112.78</v>
      </c>
    </row>
    <row r="1119" spans="1:25" x14ac:dyDescent="0.2">
      <c r="A1119" s="136" t="s">
        <v>2253</v>
      </c>
      <c r="B1119" s="137" t="s">
        <v>2254</v>
      </c>
      <c r="C1119" s="138">
        <v>1659492.71</v>
      </c>
      <c r="D1119" s="138">
        <v>31530.36</v>
      </c>
      <c r="E1119" s="138">
        <v>0</v>
      </c>
      <c r="F1119" s="138">
        <v>31530.36</v>
      </c>
      <c r="G1119" s="139">
        <v>0</v>
      </c>
      <c r="Y1119" s="32">
        <f t="shared" si="17"/>
        <v>31530.36</v>
      </c>
    </row>
    <row r="1120" spans="1:25" x14ac:dyDescent="0.2">
      <c r="A1120" s="136" t="s">
        <v>2255</v>
      </c>
      <c r="B1120" s="137" t="s">
        <v>2256</v>
      </c>
      <c r="C1120" s="138">
        <v>12377.05</v>
      </c>
      <c r="D1120" s="138">
        <v>235.17</v>
      </c>
      <c r="E1120" s="138">
        <v>0</v>
      </c>
      <c r="F1120" s="138">
        <v>235.17</v>
      </c>
      <c r="G1120" s="139">
        <v>0</v>
      </c>
      <c r="Y1120" s="32">
        <f t="shared" si="17"/>
        <v>235.17</v>
      </c>
    </row>
    <row r="1121" spans="1:25" x14ac:dyDescent="0.2">
      <c r="A1121" s="136" t="s">
        <v>2257</v>
      </c>
      <c r="B1121" s="137" t="s">
        <v>2258</v>
      </c>
      <c r="C1121" s="138">
        <v>369201.85</v>
      </c>
      <c r="D1121" s="138">
        <v>7014.84</v>
      </c>
      <c r="E1121" s="138">
        <v>0</v>
      </c>
      <c r="F1121" s="138">
        <v>7014.84</v>
      </c>
      <c r="G1121" s="139">
        <v>0</v>
      </c>
      <c r="Y1121" s="32">
        <f t="shared" si="17"/>
        <v>7014.84</v>
      </c>
    </row>
    <row r="1122" spans="1:25" x14ac:dyDescent="0.2">
      <c r="A1122" s="136" t="s">
        <v>2259</v>
      </c>
      <c r="B1122" s="137" t="s">
        <v>2260</v>
      </c>
      <c r="C1122" s="138">
        <v>1899678.76</v>
      </c>
      <c r="D1122" s="138">
        <v>36093.9</v>
      </c>
      <c r="E1122" s="138">
        <v>0</v>
      </c>
      <c r="F1122" s="138">
        <v>36093.9</v>
      </c>
      <c r="G1122" s="139">
        <v>0</v>
      </c>
      <c r="Y1122" s="32">
        <f t="shared" si="17"/>
        <v>36093.9</v>
      </c>
    </row>
    <row r="1123" spans="1:25" x14ac:dyDescent="0.2">
      <c r="A1123" s="136" t="s">
        <v>2261</v>
      </c>
      <c r="B1123" s="137" t="s">
        <v>2262</v>
      </c>
      <c r="C1123" s="138">
        <v>395360.79</v>
      </c>
      <c r="D1123" s="138">
        <v>7511.86</v>
      </c>
      <c r="E1123" s="138">
        <v>0</v>
      </c>
      <c r="F1123" s="138">
        <v>7511.86</v>
      </c>
      <c r="G1123" s="139">
        <v>0</v>
      </c>
      <c r="Y1123" s="32">
        <f t="shared" si="17"/>
        <v>7511.86</v>
      </c>
    </row>
    <row r="1124" spans="1:25" x14ac:dyDescent="0.2">
      <c r="A1124" s="136" t="s">
        <v>2263</v>
      </c>
      <c r="B1124" s="137" t="s">
        <v>2264</v>
      </c>
      <c r="C1124" s="138">
        <v>6961.1</v>
      </c>
      <c r="D1124" s="138">
        <v>132.26</v>
      </c>
      <c r="E1124" s="138">
        <v>52.41</v>
      </c>
      <c r="F1124" s="138">
        <v>79.849999999999994</v>
      </c>
      <c r="G1124" s="139">
        <v>0</v>
      </c>
      <c r="Y1124" s="32">
        <f t="shared" si="17"/>
        <v>79.849999999999994</v>
      </c>
    </row>
    <row r="1125" spans="1:25" x14ac:dyDescent="0.2">
      <c r="A1125" s="136" t="s">
        <v>2265</v>
      </c>
      <c r="B1125" s="137" t="s">
        <v>2266</v>
      </c>
      <c r="C1125" s="138">
        <v>47718.34</v>
      </c>
      <c r="D1125" s="138">
        <v>906.65</v>
      </c>
      <c r="E1125" s="138">
        <v>0</v>
      </c>
      <c r="F1125" s="138">
        <v>906.65</v>
      </c>
      <c r="G1125" s="139">
        <v>0</v>
      </c>
      <c r="Y1125" s="32">
        <f t="shared" si="17"/>
        <v>906.65</v>
      </c>
    </row>
    <row r="1126" spans="1:25" x14ac:dyDescent="0.2">
      <c r="A1126" s="136" t="s">
        <v>2267</v>
      </c>
      <c r="B1126" s="137" t="s">
        <v>2268</v>
      </c>
      <c r="C1126" s="138">
        <v>1170650.5900000001</v>
      </c>
      <c r="D1126" s="138">
        <v>22242.36</v>
      </c>
      <c r="E1126" s="138">
        <v>0</v>
      </c>
      <c r="F1126" s="138">
        <v>22242.36</v>
      </c>
      <c r="G1126" s="139">
        <v>0</v>
      </c>
      <c r="Y1126" s="32">
        <f t="shared" si="17"/>
        <v>22242.36</v>
      </c>
    </row>
    <row r="1127" spans="1:25" x14ac:dyDescent="0.2">
      <c r="A1127" s="136" t="s">
        <v>2269</v>
      </c>
      <c r="B1127" s="137" t="s">
        <v>2270</v>
      </c>
      <c r="C1127" s="138">
        <v>31525.29</v>
      </c>
      <c r="D1127" s="138">
        <v>598.98</v>
      </c>
      <c r="E1127" s="138">
        <v>0</v>
      </c>
      <c r="F1127" s="138">
        <v>598.98</v>
      </c>
      <c r="G1127" s="139">
        <v>0</v>
      </c>
      <c r="Y1127" s="32">
        <f t="shared" si="17"/>
        <v>598.98</v>
      </c>
    </row>
    <row r="1128" spans="1:25" x14ac:dyDescent="0.2">
      <c r="A1128" s="136" t="s">
        <v>2271</v>
      </c>
      <c r="B1128" s="137" t="s">
        <v>2272</v>
      </c>
      <c r="C1128" s="138">
        <v>2742622.64</v>
      </c>
      <c r="D1128" s="138">
        <v>52109.83</v>
      </c>
      <c r="E1128" s="138">
        <v>0</v>
      </c>
      <c r="F1128" s="138">
        <v>52109.83</v>
      </c>
      <c r="G1128" s="139">
        <v>0</v>
      </c>
      <c r="Y1128" s="32">
        <f t="shared" si="17"/>
        <v>52109.83</v>
      </c>
    </row>
    <row r="1129" spans="1:25" x14ac:dyDescent="0.2">
      <c r="A1129" s="136" t="s">
        <v>2273</v>
      </c>
      <c r="B1129" s="137" t="s">
        <v>2274</v>
      </c>
      <c r="C1129" s="138">
        <v>11226.83</v>
      </c>
      <c r="D1129" s="138">
        <v>213.31</v>
      </c>
      <c r="E1129" s="138">
        <v>0</v>
      </c>
      <c r="F1129" s="138">
        <v>213.31</v>
      </c>
      <c r="G1129" s="139">
        <v>0</v>
      </c>
      <c r="Y1129" s="32">
        <f t="shared" si="17"/>
        <v>213.31</v>
      </c>
    </row>
    <row r="1130" spans="1:25" x14ac:dyDescent="0.2">
      <c r="A1130" s="136" t="s">
        <v>2275</v>
      </c>
      <c r="B1130" s="137" t="s">
        <v>2276</v>
      </c>
      <c r="C1130" s="138">
        <v>10646.67</v>
      </c>
      <c r="D1130" s="138">
        <v>202.29</v>
      </c>
      <c r="E1130" s="138">
        <v>0</v>
      </c>
      <c r="F1130" s="138">
        <v>202.29</v>
      </c>
      <c r="G1130" s="139">
        <v>0</v>
      </c>
      <c r="Y1130" s="32">
        <f t="shared" si="17"/>
        <v>202.29</v>
      </c>
    </row>
    <row r="1131" spans="1:25" x14ac:dyDescent="0.2">
      <c r="A1131" s="136" t="s">
        <v>2277</v>
      </c>
      <c r="B1131" s="137" t="s">
        <v>2278</v>
      </c>
      <c r="C1131" s="138">
        <v>186926.54</v>
      </c>
      <c r="D1131" s="138">
        <v>3551.61</v>
      </c>
      <c r="E1131" s="138">
        <v>0</v>
      </c>
      <c r="F1131" s="138">
        <v>3551.61</v>
      </c>
      <c r="G1131" s="139">
        <v>0</v>
      </c>
      <c r="Y1131" s="32">
        <f t="shared" si="17"/>
        <v>3551.61</v>
      </c>
    </row>
    <row r="1132" spans="1:25" x14ac:dyDescent="0.2">
      <c r="A1132" s="136" t="s">
        <v>2279</v>
      </c>
      <c r="B1132" s="137" t="s">
        <v>2280</v>
      </c>
      <c r="C1132" s="138">
        <v>2375.42</v>
      </c>
      <c r="D1132" s="138">
        <v>45.13</v>
      </c>
      <c r="E1132" s="138">
        <v>45.13</v>
      </c>
      <c r="F1132" s="138">
        <v>0</v>
      </c>
      <c r="G1132" s="139">
        <v>226.44</v>
      </c>
      <c r="Y1132" s="32">
        <f t="shared" si="17"/>
        <v>0</v>
      </c>
    </row>
    <row r="1133" spans="1:25" x14ac:dyDescent="0.2">
      <c r="A1133" s="136" t="s">
        <v>2281</v>
      </c>
      <c r="B1133" s="137" t="s">
        <v>2282</v>
      </c>
      <c r="C1133" s="138">
        <v>241560.23</v>
      </c>
      <c r="D1133" s="138">
        <v>4589.6499999999996</v>
      </c>
      <c r="E1133" s="138">
        <v>0</v>
      </c>
      <c r="F1133" s="138">
        <v>4589.6499999999996</v>
      </c>
      <c r="G1133" s="139">
        <v>0</v>
      </c>
      <c r="Y1133" s="32">
        <f t="shared" si="17"/>
        <v>4589.6499999999996</v>
      </c>
    </row>
    <row r="1134" spans="1:25" x14ac:dyDescent="0.2">
      <c r="A1134" s="136" t="s">
        <v>2283</v>
      </c>
      <c r="B1134" s="137" t="s">
        <v>2284</v>
      </c>
      <c r="C1134" s="138">
        <v>152733.31</v>
      </c>
      <c r="D1134" s="138">
        <v>2901.93</v>
      </c>
      <c r="E1134" s="138">
        <v>0</v>
      </c>
      <c r="F1134" s="138">
        <v>2901.93</v>
      </c>
      <c r="G1134" s="139">
        <v>0</v>
      </c>
      <c r="Y1134" s="32">
        <f t="shared" si="17"/>
        <v>2901.93</v>
      </c>
    </row>
    <row r="1135" spans="1:25" x14ac:dyDescent="0.2">
      <c r="A1135" s="136" t="s">
        <v>2285</v>
      </c>
      <c r="B1135" s="137" t="s">
        <v>2286</v>
      </c>
      <c r="C1135" s="138">
        <v>460.58</v>
      </c>
      <c r="D1135" s="138">
        <v>8.75</v>
      </c>
      <c r="E1135" s="138">
        <v>0</v>
      </c>
      <c r="F1135" s="138">
        <v>8.75</v>
      </c>
      <c r="G1135" s="139">
        <v>0</v>
      </c>
      <c r="Y1135" s="32">
        <f t="shared" si="17"/>
        <v>8.75</v>
      </c>
    </row>
    <row r="1136" spans="1:25" x14ac:dyDescent="0.2">
      <c r="A1136" s="136" t="s">
        <v>2287</v>
      </c>
      <c r="B1136" s="137" t="s">
        <v>2288</v>
      </c>
      <c r="C1136" s="138">
        <v>5060.22</v>
      </c>
      <c r="D1136" s="138">
        <v>96.15</v>
      </c>
      <c r="E1136" s="138">
        <v>0</v>
      </c>
      <c r="F1136" s="138">
        <v>96.15</v>
      </c>
      <c r="G1136" s="139">
        <v>0</v>
      </c>
      <c r="Y1136" s="32">
        <f t="shared" si="17"/>
        <v>96.15</v>
      </c>
    </row>
    <row r="1137" spans="1:25" x14ac:dyDescent="0.2">
      <c r="A1137" s="136" t="s">
        <v>2289</v>
      </c>
      <c r="B1137" s="137" t="s">
        <v>2290</v>
      </c>
      <c r="C1137" s="138">
        <v>5366.27</v>
      </c>
      <c r="D1137" s="138">
        <v>101.96</v>
      </c>
      <c r="E1137" s="138">
        <v>0</v>
      </c>
      <c r="F1137" s="138">
        <v>101.96</v>
      </c>
      <c r="G1137" s="139">
        <v>0</v>
      </c>
      <c r="Y1137" s="32">
        <f t="shared" si="17"/>
        <v>101.96</v>
      </c>
    </row>
    <row r="1138" spans="1:25" x14ac:dyDescent="0.2">
      <c r="A1138" s="136" t="s">
        <v>2291</v>
      </c>
      <c r="B1138" s="137" t="s">
        <v>2292</v>
      </c>
      <c r="C1138" s="138">
        <v>319.5</v>
      </c>
      <c r="D1138" s="138">
        <v>6.07</v>
      </c>
      <c r="E1138" s="138">
        <v>6.07</v>
      </c>
      <c r="F1138" s="138">
        <v>0</v>
      </c>
      <c r="G1138" s="139">
        <v>96.85</v>
      </c>
      <c r="Y1138" s="32">
        <f t="shared" si="17"/>
        <v>0</v>
      </c>
    </row>
    <row r="1139" spans="1:25" x14ac:dyDescent="0.2">
      <c r="A1139" s="136" t="s">
        <v>2293</v>
      </c>
      <c r="B1139" s="137" t="s">
        <v>2294</v>
      </c>
      <c r="C1139" s="138">
        <v>3146.91</v>
      </c>
      <c r="D1139" s="138">
        <v>59.79</v>
      </c>
      <c r="E1139" s="138">
        <v>0</v>
      </c>
      <c r="F1139" s="138">
        <v>59.79</v>
      </c>
      <c r="G1139" s="139">
        <v>0</v>
      </c>
      <c r="Y1139" s="32">
        <f t="shared" si="17"/>
        <v>59.79</v>
      </c>
    </row>
    <row r="1140" spans="1:25" x14ac:dyDescent="0.2">
      <c r="A1140" s="136" t="s">
        <v>2295</v>
      </c>
      <c r="B1140" s="137" t="s">
        <v>2296</v>
      </c>
      <c r="C1140" s="138">
        <v>220.96</v>
      </c>
      <c r="D1140" s="138">
        <v>4.2</v>
      </c>
      <c r="E1140" s="138">
        <v>0</v>
      </c>
      <c r="F1140" s="138">
        <v>4.2</v>
      </c>
      <c r="G1140" s="139">
        <v>0</v>
      </c>
      <c r="Y1140" s="32">
        <f t="shared" si="17"/>
        <v>4.2</v>
      </c>
    </row>
    <row r="1141" spans="1:25" x14ac:dyDescent="0.2">
      <c r="A1141" s="136" t="s">
        <v>2297</v>
      </c>
      <c r="B1141" s="137" t="s">
        <v>2298</v>
      </c>
      <c r="C1141" s="138">
        <v>9998.6</v>
      </c>
      <c r="D1141" s="138">
        <v>189.97</v>
      </c>
      <c r="E1141" s="138">
        <v>0</v>
      </c>
      <c r="F1141" s="138">
        <v>189.97</v>
      </c>
      <c r="G1141" s="139">
        <v>0</v>
      </c>
      <c r="Y1141" s="32">
        <f t="shared" si="17"/>
        <v>189.97</v>
      </c>
    </row>
    <row r="1142" spans="1:25" x14ac:dyDescent="0.2">
      <c r="A1142" s="136" t="s">
        <v>2299</v>
      </c>
      <c r="B1142" s="137" t="s">
        <v>2300</v>
      </c>
      <c r="C1142" s="138">
        <v>3194.04</v>
      </c>
      <c r="D1142" s="138">
        <v>60.69</v>
      </c>
      <c r="E1142" s="138">
        <v>0</v>
      </c>
      <c r="F1142" s="138">
        <v>60.69</v>
      </c>
      <c r="G1142" s="139">
        <v>0</v>
      </c>
      <c r="Y1142" s="32">
        <f t="shared" si="17"/>
        <v>60.69</v>
      </c>
    </row>
    <row r="1143" spans="1:25" x14ac:dyDescent="0.2">
      <c r="A1143" s="136" t="s">
        <v>2301</v>
      </c>
      <c r="B1143" s="137" t="s">
        <v>2302</v>
      </c>
      <c r="C1143" s="138">
        <v>2515.15</v>
      </c>
      <c r="D1143" s="138">
        <v>47.79</v>
      </c>
      <c r="E1143" s="138">
        <v>0</v>
      </c>
      <c r="F1143" s="138">
        <v>47.79</v>
      </c>
      <c r="G1143" s="139">
        <v>0</v>
      </c>
      <c r="Y1143" s="32">
        <f t="shared" si="17"/>
        <v>47.79</v>
      </c>
    </row>
    <row r="1144" spans="1:25" x14ac:dyDescent="0.2">
      <c r="A1144" s="136" t="s">
        <v>2303</v>
      </c>
      <c r="B1144" s="137" t="s">
        <v>2304</v>
      </c>
      <c r="C1144" s="138">
        <v>7357.09</v>
      </c>
      <c r="D1144" s="138">
        <v>139.79</v>
      </c>
      <c r="E1144" s="138">
        <v>0</v>
      </c>
      <c r="F1144" s="138">
        <v>139.79</v>
      </c>
      <c r="G1144" s="139">
        <v>0</v>
      </c>
      <c r="Y1144" s="32">
        <f t="shared" si="17"/>
        <v>139.79</v>
      </c>
    </row>
    <row r="1145" spans="1:25" x14ac:dyDescent="0.2">
      <c r="A1145" s="136" t="s">
        <v>2305</v>
      </c>
      <c r="B1145" s="137" t="s">
        <v>2306</v>
      </c>
      <c r="C1145" s="138">
        <v>40437.15</v>
      </c>
      <c r="D1145" s="138">
        <v>768.31</v>
      </c>
      <c r="E1145" s="138">
        <v>0</v>
      </c>
      <c r="F1145" s="138">
        <v>768.31</v>
      </c>
      <c r="G1145" s="139">
        <v>0</v>
      </c>
      <c r="Y1145" s="32">
        <f t="shared" si="17"/>
        <v>768.31</v>
      </c>
    </row>
    <row r="1146" spans="1:25" x14ac:dyDescent="0.2">
      <c r="A1146" s="136" t="s">
        <v>2307</v>
      </c>
      <c r="B1146" s="137" t="s">
        <v>2308</v>
      </c>
      <c r="C1146" s="138">
        <v>15660.63</v>
      </c>
      <c r="D1146" s="138">
        <v>297.55</v>
      </c>
      <c r="E1146" s="138">
        <v>0</v>
      </c>
      <c r="F1146" s="138">
        <v>297.55</v>
      </c>
      <c r="G1146" s="139">
        <v>0</v>
      </c>
      <c r="Y1146" s="32">
        <f t="shared" si="17"/>
        <v>297.55</v>
      </c>
    </row>
    <row r="1147" spans="1:25" x14ac:dyDescent="0.2">
      <c r="A1147" s="136" t="s">
        <v>2309</v>
      </c>
      <c r="B1147" s="137" t="s">
        <v>2310</v>
      </c>
      <c r="C1147" s="138">
        <v>913952.14</v>
      </c>
      <c r="D1147" s="138">
        <v>17365.09</v>
      </c>
      <c r="E1147" s="138">
        <v>0</v>
      </c>
      <c r="F1147" s="138">
        <v>17365.09</v>
      </c>
      <c r="G1147" s="139">
        <v>0</v>
      </c>
      <c r="Y1147" s="32">
        <f t="shared" si="17"/>
        <v>17365.09</v>
      </c>
    </row>
    <row r="1148" spans="1:25" x14ac:dyDescent="0.2">
      <c r="A1148" s="136" t="s">
        <v>2311</v>
      </c>
      <c r="B1148" s="137" t="s">
        <v>2312</v>
      </c>
      <c r="C1148" s="138">
        <v>1422.96</v>
      </c>
      <c r="D1148" s="138">
        <v>27.04</v>
      </c>
      <c r="E1148" s="138">
        <v>0</v>
      </c>
      <c r="F1148" s="138">
        <v>27.04</v>
      </c>
      <c r="G1148" s="139">
        <v>0</v>
      </c>
      <c r="Y1148" s="32">
        <f t="shared" si="17"/>
        <v>27.04</v>
      </c>
    </row>
    <row r="1149" spans="1:25" x14ac:dyDescent="0.2">
      <c r="A1149" s="136" t="s">
        <v>2313</v>
      </c>
      <c r="B1149" s="137" t="s">
        <v>2314</v>
      </c>
      <c r="C1149" s="138">
        <v>7836.88</v>
      </c>
      <c r="D1149" s="138">
        <v>148.9</v>
      </c>
      <c r="E1149" s="138">
        <v>0</v>
      </c>
      <c r="F1149" s="138">
        <v>148.9</v>
      </c>
      <c r="G1149" s="139">
        <v>0</v>
      </c>
      <c r="Y1149" s="32">
        <f t="shared" si="17"/>
        <v>148.9</v>
      </c>
    </row>
    <row r="1150" spans="1:25" x14ac:dyDescent="0.2">
      <c r="A1150" s="136" t="s">
        <v>2315</v>
      </c>
      <c r="B1150" s="137" t="s">
        <v>2316</v>
      </c>
      <c r="C1150" s="138">
        <v>3012.33</v>
      </c>
      <c r="D1150" s="138">
        <v>57.24</v>
      </c>
      <c r="E1150" s="138">
        <v>0</v>
      </c>
      <c r="F1150" s="138">
        <v>57.24</v>
      </c>
      <c r="G1150" s="139">
        <v>0</v>
      </c>
      <c r="Y1150" s="32">
        <f t="shared" si="17"/>
        <v>57.24</v>
      </c>
    </row>
    <row r="1151" spans="1:25" x14ac:dyDescent="0.2">
      <c r="A1151" s="136" t="s">
        <v>2317</v>
      </c>
      <c r="B1151" s="137" t="s">
        <v>2318</v>
      </c>
      <c r="C1151" s="138">
        <v>3629.77</v>
      </c>
      <c r="D1151" s="138">
        <v>68.97</v>
      </c>
      <c r="E1151" s="138">
        <v>0</v>
      </c>
      <c r="F1151" s="138">
        <v>68.97</v>
      </c>
      <c r="G1151" s="139">
        <v>0</v>
      </c>
      <c r="Y1151" s="32">
        <f t="shared" si="17"/>
        <v>68.97</v>
      </c>
    </row>
    <row r="1152" spans="1:25" x14ac:dyDescent="0.2">
      <c r="A1152" s="136" t="s">
        <v>2319</v>
      </c>
      <c r="B1152" s="137" t="s">
        <v>2320</v>
      </c>
      <c r="C1152" s="138">
        <v>29434.51</v>
      </c>
      <c r="D1152" s="138">
        <v>559.26</v>
      </c>
      <c r="E1152" s="138">
        <v>0</v>
      </c>
      <c r="F1152" s="138">
        <v>559.26</v>
      </c>
      <c r="G1152" s="139">
        <v>0</v>
      </c>
      <c r="Y1152" s="32">
        <f t="shared" si="17"/>
        <v>559.26</v>
      </c>
    </row>
    <row r="1153" spans="1:25" x14ac:dyDescent="0.2">
      <c r="A1153" s="136" t="s">
        <v>2321</v>
      </c>
      <c r="B1153" s="137" t="s">
        <v>2322</v>
      </c>
      <c r="C1153" s="138">
        <v>4665.57</v>
      </c>
      <c r="D1153" s="138">
        <v>88.65</v>
      </c>
      <c r="E1153" s="138">
        <v>0</v>
      </c>
      <c r="F1153" s="138">
        <v>88.65</v>
      </c>
      <c r="G1153" s="139">
        <v>0</v>
      </c>
      <c r="Y1153" s="32">
        <f t="shared" si="17"/>
        <v>88.65</v>
      </c>
    </row>
    <row r="1154" spans="1:25" x14ac:dyDescent="0.2">
      <c r="A1154" s="136" t="s">
        <v>2323</v>
      </c>
      <c r="B1154" s="137" t="s">
        <v>2324</v>
      </c>
      <c r="C1154" s="138">
        <v>7839.74</v>
      </c>
      <c r="D1154" s="138">
        <v>148.96</v>
      </c>
      <c r="E1154" s="138">
        <v>0</v>
      </c>
      <c r="F1154" s="138">
        <v>148.96</v>
      </c>
      <c r="G1154" s="139">
        <v>0</v>
      </c>
      <c r="Y1154" s="32">
        <f t="shared" si="17"/>
        <v>148.96</v>
      </c>
    </row>
    <row r="1155" spans="1:25" x14ac:dyDescent="0.2">
      <c r="A1155" s="136" t="s">
        <v>2325</v>
      </c>
      <c r="B1155" s="137" t="s">
        <v>2326</v>
      </c>
      <c r="C1155" s="138">
        <v>13766.79</v>
      </c>
      <c r="D1155" s="138">
        <v>261.57</v>
      </c>
      <c r="E1155" s="138">
        <v>0</v>
      </c>
      <c r="F1155" s="138">
        <v>261.57</v>
      </c>
      <c r="G1155" s="139">
        <v>0</v>
      </c>
      <c r="Y1155" s="32">
        <f t="shared" si="17"/>
        <v>261.57</v>
      </c>
    </row>
    <row r="1156" spans="1:25" x14ac:dyDescent="0.2">
      <c r="A1156" s="136" t="s">
        <v>2327</v>
      </c>
      <c r="B1156" s="137" t="s">
        <v>2328</v>
      </c>
      <c r="C1156" s="138">
        <v>2151.56</v>
      </c>
      <c r="D1156" s="138">
        <v>40.880000000000003</v>
      </c>
      <c r="E1156" s="138">
        <v>0</v>
      </c>
      <c r="F1156" s="138">
        <v>40.880000000000003</v>
      </c>
      <c r="G1156" s="139">
        <v>0</v>
      </c>
      <c r="Y1156" s="32">
        <f t="shared" si="17"/>
        <v>40.880000000000003</v>
      </c>
    </row>
    <row r="1157" spans="1:25" x14ac:dyDescent="0.2">
      <c r="A1157" s="136" t="s">
        <v>2329</v>
      </c>
      <c r="B1157" s="137" t="s">
        <v>2330</v>
      </c>
      <c r="C1157" s="138">
        <v>4731.2</v>
      </c>
      <c r="D1157" s="138">
        <v>89.89</v>
      </c>
      <c r="E1157" s="138">
        <v>0</v>
      </c>
      <c r="F1157" s="138">
        <v>89.89</v>
      </c>
      <c r="G1157" s="139">
        <v>0</v>
      </c>
      <c r="Y1157" s="32">
        <f t="shared" si="17"/>
        <v>89.89</v>
      </c>
    </row>
    <row r="1158" spans="1:25" x14ac:dyDescent="0.2">
      <c r="A1158" s="136" t="s">
        <v>2331</v>
      </c>
      <c r="B1158" s="137" t="s">
        <v>2332</v>
      </c>
      <c r="C1158" s="138">
        <v>4614.17</v>
      </c>
      <c r="D1158" s="138">
        <v>87.67</v>
      </c>
      <c r="E1158" s="138">
        <v>0</v>
      </c>
      <c r="F1158" s="138">
        <v>87.67</v>
      </c>
      <c r="G1158" s="139">
        <v>0</v>
      </c>
      <c r="Y1158" s="32">
        <f t="shared" si="17"/>
        <v>87.67</v>
      </c>
    </row>
    <row r="1159" spans="1:25" x14ac:dyDescent="0.2">
      <c r="A1159" s="136" t="s">
        <v>2333</v>
      </c>
      <c r="B1159" s="137" t="s">
        <v>2334</v>
      </c>
      <c r="C1159" s="138">
        <v>2175.89</v>
      </c>
      <c r="D1159" s="138">
        <v>41.34</v>
      </c>
      <c r="E1159" s="138">
        <v>0</v>
      </c>
      <c r="F1159" s="138">
        <v>41.34</v>
      </c>
      <c r="G1159" s="139">
        <v>0</v>
      </c>
      <c r="Y1159" s="32">
        <f t="shared" si="17"/>
        <v>41.34</v>
      </c>
    </row>
    <row r="1160" spans="1:25" x14ac:dyDescent="0.2">
      <c r="A1160" s="136" t="s">
        <v>2335</v>
      </c>
      <c r="B1160" s="137" t="s">
        <v>2336</v>
      </c>
      <c r="C1160" s="138">
        <v>1015.98</v>
      </c>
      <c r="D1160" s="138">
        <v>19.3</v>
      </c>
      <c r="E1160" s="138">
        <v>19.3</v>
      </c>
      <c r="F1160" s="138">
        <v>0</v>
      </c>
      <c r="G1160" s="139">
        <v>5.75</v>
      </c>
      <c r="Y1160" s="32">
        <f t="shared" si="17"/>
        <v>0</v>
      </c>
    </row>
    <row r="1161" spans="1:25" x14ac:dyDescent="0.2">
      <c r="A1161" s="136" t="s">
        <v>2337</v>
      </c>
      <c r="B1161" s="137" t="s">
        <v>2338</v>
      </c>
      <c r="C1161" s="138">
        <v>3041.43</v>
      </c>
      <c r="D1161" s="138">
        <v>57.79</v>
      </c>
      <c r="E1161" s="138">
        <v>5.56</v>
      </c>
      <c r="F1161" s="138">
        <v>52.23</v>
      </c>
      <c r="G1161" s="139">
        <v>0</v>
      </c>
      <c r="Y1161" s="32">
        <f t="shared" si="17"/>
        <v>52.23</v>
      </c>
    </row>
    <row r="1162" spans="1:25" x14ac:dyDescent="0.2">
      <c r="A1162" s="136" t="s">
        <v>2339</v>
      </c>
      <c r="B1162" s="137" t="s">
        <v>2340</v>
      </c>
      <c r="C1162" s="138">
        <v>23087.78</v>
      </c>
      <c r="D1162" s="138">
        <v>438.67</v>
      </c>
      <c r="E1162" s="138">
        <v>0</v>
      </c>
      <c r="F1162" s="138">
        <v>438.67</v>
      </c>
      <c r="G1162" s="139">
        <v>0</v>
      </c>
      <c r="Y1162" s="32">
        <f t="shared" si="17"/>
        <v>438.67</v>
      </c>
    </row>
    <row r="1163" spans="1:25" x14ac:dyDescent="0.2">
      <c r="A1163" s="136" t="s">
        <v>2341</v>
      </c>
      <c r="B1163" s="137" t="s">
        <v>2342</v>
      </c>
      <c r="C1163" s="138">
        <v>289.62</v>
      </c>
      <c r="D1163" s="138">
        <v>5.5</v>
      </c>
      <c r="E1163" s="138">
        <v>0</v>
      </c>
      <c r="F1163" s="138">
        <v>5.5</v>
      </c>
      <c r="G1163" s="139">
        <v>0</v>
      </c>
      <c r="Y1163" s="32">
        <f t="shared" si="17"/>
        <v>5.5</v>
      </c>
    </row>
    <row r="1164" spans="1:25" x14ac:dyDescent="0.2">
      <c r="A1164" s="136" t="s">
        <v>2343</v>
      </c>
      <c r="B1164" s="137" t="s">
        <v>2344</v>
      </c>
      <c r="C1164" s="138">
        <v>4367.66</v>
      </c>
      <c r="D1164" s="138">
        <v>82.99</v>
      </c>
      <c r="E1164" s="138">
        <v>0</v>
      </c>
      <c r="F1164" s="138">
        <v>82.99</v>
      </c>
      <c r="G1164" s="139">
        <v>0</v>
      </c>
      <c r="Y1164" s="32">
        <f t="shared" si="17"/>
        <v>82.99</v>
      </c>
    </row>
    <row r="1165" spans="1:25" x14ac:dyDescent="0.2">
      <c r="A1165" s="136" t="s">
        <v>2345</v>
      </c>
      <c r="B1165" s="137" t="s">
        <v>2346</v>
      </c>
      <c r="C1165" s="138">
        <v>14842.56</v>
      </c>
      <c r="D1165" s="138">
        <v>282.01</v>
      </c>
      <c r="E1165" s="138">
        <v>0</v>
      </c>
      <c r="F1165" s="138">
        <v>282.01</v>
      </c>
      <c r="G1165" s="139">
        <v>0</v>
      </c>
      <c r="Y1165" s="32">
        <f t="shared" si="17"/>
        <v>282.01</v>
      </c>
    </row>
    <row r="1166" spans="1:25" x14ac:dyDescent="0.2">
      <c r="A1166" s="136" t="s">
        <v>2347</v>
      </c>
      <c r="B1166" s="137" t="s">
        <v>2348</v>
      </c>
      <c r="C1166" s="138">
        <v>9309.75</v>
      </c>
      <c r="D1166" s="138">
        <v>176.89</v>
      </c>
      <c r="E1166" s="138">
        <v>0</v>
      </c>
      <c r="F1166" s="138">
        <v>176.89</v>
      </c>
      <c r="G1166" s="139">
        <v>0</v>
      </c>
      <c r="Y1166" s="32">
        <f t="shared" si="17"/>
        <v>176.89</v>
      </c>
    </row>
    <row r="1167" spans="1:25" x14ac:dyDescent="0.2">
      <c r="A1167" s="136" t="s">
        <v>2349</v>
      </c>
      <c r="B1167" s="137" t="s">
        <v>2350</v>
      </c>
      <c r="C1167" s="138">
        <v>215.09</v>
      </c>
      <c r="D1167" s="138">
        <v>4.09</v>
      </c>
      <c r="E1167" s="138">
        <v>4.09</v>
      </c>
      <c r="F1167" s="138">
        <v>0</v>
      </c>
      <c r="G1167" s="139">
        <v>11.24</v>
      </c>
      <c r="Y1167" s="32">
        <f t="shared" ref="Y1167:Y1230" si="18">F1167+M1167+R1167+W1167</f>
        <v>0</v>
      </c>
    </row>
    <row r="1168" spans="1:25" x14ac:dyDescent="0.2">
      <c r="A1168" s="136" t="s">
        <v>2351</v>
      </c>
      <c r="B1168" s="137" t="s">
        <v>2352</v>
      </c>
      <c r="C1168" s="138">
        <v>1708.73</v>
      </c>
      <c r="D1168" s="138">
        <v>32.47</v>
      </c>
      <c r="E1168" s="138">
        <v>11.27</v>
      </c>
      <c r="F1168" s="138">
        <v>21.2</v>
      </c>
      <c r="G1168" s="139">
        <v>0</v>
      </c>
      <c r="Y1168" s="32">
        <f t="shared" si="18"/>
        <v>21.2</v>
      </c>
    </row>
    <row r="1169" spans="1:25" x14ac:dyDescent="0.2">
      <c r="A1169" s="136" t="s">
        <v>2353</v>
      </c>
      <c r="B1169" s="137" t="s">
        <v>2354</v>
      </c>
      <c r="C1169" s="138">
        <v>2813.56</v>
      </c>
      <c r="D1169" s="138">
        <v>53.46</v>
      </c>
      <c r="E1169" s="138">
        <v>0</v>
      </c>
      <c r="F1169" s="138">
        <v>53.46</v>
      </c>
      <c r="G1169" s="139">
        <v>0</v>
      </c>
      <c r="Y1169" s="32">
        <f t="shared" si="18"/>
        <v>53.46</v>
      </c>
    </row>
    <row r="1170" spans="1:25" x14ac:dyDescent="0.2">
      <c r="A1170" s="136" t="s">
        <v>2355</v>
      </c>
      <c r="B1170" s="137" t="s">
        <v>2356</v>
      </c>
      <c r="C1170" s="138">
        <v>9558.2099999999991</v>
      </c>
      <c r="D1170" s="138">
        <v>181.61</v>
      </c>
      <c r="E1170" s="138">
        <v>0</v>
      </c>
      <c r="F1170" s="138">
        <v>181.61</v>
      </c>
      <c r="G1170" s="139">
        <v>0</v>
      </c>
      <c r="Y1170" s="32">
        <f t="shared" si="18"/>
        <v>181.61</v>
      </c>
    </row>
    <row r="1171" spans="1:25" x14ac:dyDescent="0.2">
      <c r="A1171" s="136" t="s">
        <v>2357</v>
      </c>
      <c r="B1171" s="137" t="s">
        <v>2358</v>
      </c>
      <c r="C1171" s="138">
        <v>293.22000000000003</v>
      </c>
      <c r="D1171" s="138">
        <v>5.57</v>
      </c>
      <c r="E1171" s="138">
        <v>0</v>
      </c>
      <c r="F1171" s="138">
        <v>5.57</v>
      </c>
      <c r="G1171" s="139">
        <v>0</v>
      </c>
      <c r="Y1171" s="32">
        <f t="shared" si="18"/>
        <v>5.57</v>
      </c>
    </row>
    <row r="1172" spans="1:25" x14ac:dyDescent="0.2">
      <c r="A1172" s="136" t="s">
        <v>2359</v>
      </c>
      <c r="B1172" s="137" t="s">
        <v>2360</v>
      </c>
      <c r="C1172" s="138">
        <v>457.24</v>
      </c>
      <c r="D1172" s="138">
        <v>8.69</v>
      </c>
      <c r="E1172" s="138">
        <v>8.69</v>
      </c>
      <c r="F1172" s="138">
        <v>0</v>
      </c>
      <c r="G1172" s="139">
        <v>91.63</v>
      </c>
      <c r="Y1172" s="32">
        <f t="shared" si="18"/>
        <v>0</v>
      </c>
    </row>
    <row r="1173" spans="1:25" x14ac:dyDescent="0.2">
      <c r="A1173" s="136" t="s">
        <v>2361</v>
      </c>
      <c r="B1173" s="137" t="s">
        <v>2362</v>
      </c>
      <c r="C1173" s="138">
        <v>74979.61</v>
      </c>
      <c r="D1173" s="138">
        <v>1424.61</v>
      </c>
      <c r="E1173" s="138">
        <v>0</v>
      </c>
      <c r="F1173" s="138">
        <v>1424.61</v>
      </c>
      <c r="G1173" s="139">
        <v>0</v>
      </c>
      <c r="Y1173" s="32">
        <f t="shared" si="18"/>
        <v>1424.61</v>
      </c>
    </row>
    <row r="1174" spans="1:25" x14ac:dyDescent="0.2">
      <c r="A1174" s="136" t="s">
        <v>2363</v>
      </c>
      <c r="B1174" s="137" t="s">
        <v>2364</v>
      </c>
      <c r="C1174" s="138">
        <v>9189.6</v>
      </c>
      <c r="D1174" s="138">
        <v>174.6</v>
      </c>
      <c r="E1174" s="138">
        <v>0</v>
      </c>
      <c r="F1174" s="138">
        <v>174.6</v>
      </c>
      <c r="G1174" s="139">
        <v>0</v>
      </c>
      <c r="Y1174" s="32">
        <f t="shared" si="18"/>
        <v>174.6</v>
      </c>
    </row>
    <row r="1175" spans="1:25" x14ac:dyDescent="0.2">
      <c r="A1175" s="136" t="s">
        <v>2365</v>
      </c>
      <c r="B1175" s="137" t="s">
        <v>2366</v>
      </c>
      <c r="C1175" s="138">
        <v>9745.0499999999993</v>
      </c>
      <c r="D1175" s="138">
        <v>185.16</v>
      </c>
      <c r="E1175" s="138">
        <v>0</v>
      </c>
      <c r="F1175" s="138">
        <v>185.16</v>
      </c>
      <c r="G1175" s="139">
        <v>0</v>
      </c>
      <c r="Y1175" s="32">
        <f t="shared" si="18"/>
        <v>185.16</v>
      </c>
    </row>
    <row r="1176" spans="1:25" x14ac:dyDescent="0.2">
      <c r="A1176" s="136" t="s">
        <v>2367</v>
      </c>
      <c r="B1176" s="137" t="s">
        <v>2368</v>
      </c>
      <c r="C1176" s="138">
        <v>1310.7</v>
      </c>
      <c r="D1176" s="138">
        <v>24.9</v>
      </c>
      <c r="E1176" s="138">
        <v>0</v>
      </c>
      <c r="F1176" s="138">
        <v>24.9</v>
      </c>
      <c r="G1176" s="139">
        <v>0</v>
      </c>
      <c r="Y1176" s="32">
        <f t="shared" si="18"/>
        <v>24.9</v>
      </c>
    </row>
    <row r="1177" spans="1:25" x14ac:dyDescent="0.2">
      <c r="A1177" s="136" t="s">
        <v>2369</v>
      </c>
      <c r="B1177" s="137" t="s">
        <v>2370</v>
      </c>
      <c r="C1177" s="138">
        <v>1299.67</v>
      </c>
      <c r="D1177" s="138">
        <v>24.7</v>
      </c>
      <c r="E1177" s="138">
        <v>0</v>
      </c>
      <c r="F1177" s="138">
        <v>24.7</v>
      </c>
      <c r="G1177" s="139">
        <v>0</v>
      </c>
      <c r="Y1177" s="32">
        <f t="shared" si="18"/>
        <v>24.7</v>
      </c>
    </row>
    <row r="1178" spans="1:25" x14ac:dyDescent="0.2">
      <c r="A1178" s="136" t="s">
        <v>2371</v>
      </c>
      <c r="B1178" s="137" t="s">
        <v>2372</v>
      </c>
      <c r="C1178" s="138">
        <v>2375.39</v>
      </c>
      <c r="D1178" s="138">
        <v>45.13</v>
      </c>
      <c r="E1178" s="138">
        <v>0</v>
      </c>
      <c r="F1178" s="138">
        <v>45.13</v>
      </c>
      <c r="G1178" s="139">
        <v>0</v>
      </c>
      <c r="Y1178" s="32">
        <f t="shared" si="18"/>
        <v>45.13</v>
      </c>
    </row>
    <row r="1179" spans="1:25" x14ac:dyDescent="0.2">
      <c r="A1179" s="136" t="s">
        <v>2373</v>
      </c>
      <c r="B1179" s="137" t="s">
        <v>2374</v>
      </c>
      <c r="C1179" s="138">
        <v>185588.06</v>
      </c>
      <c r="D1179" s="138">
        <v>3526.17</v>
      </c>
      <c r="E1179" s="138">
        <v>0</v>
      </c>
      <c r="F1179" s="138">
        <v>3526.17</v>
      </c>
      <c r="G1179" s="139">
        <v>0</v>
      </c>
      <c r="Y1179" s="32">
        <f t="shared" si="18"/>
        <v>3526.17</v>
      </c>
    </row>
    <row r="1180" spans="1:25" x14ac:dyDescent="0.2">
      <c r="A1180" s="136" t="s">
        <v>2375</v>
      </c>
      <c r="B1180" s="137" t="s">
        <v>2376</v>
      </c>
      <c r="C1180" s="138">
        <v>5428.89</v>
      </c>
      <c r="D1180" s="138">
        <v>103.15</v>
      </c>
      <c r="E1180" s="138">
        <v>0</v>
      </c>
      <c r="F1180" s="138">
        <v>103.15</v>
      </c>
      <c r="G1180" s="139">
        <v>0</v>
      </c>
      <c r="Y1180" s="32">
        <f t="shared" si="18"/>
        <v>103.15</v>
      </c>
    </row>
    <row r="1181" spans="1:25" x14ac:dyDescent="0.2">
      <c r="A1181" s="136" t="s">
        <v>2377</v>
      </c>
      <c r="B1181" s="137" t="s">
        <v>2378</v>
      </c>
      <c r="C1181" s="138">
        <v>13360.54</v>
      </c>
      <c r="D1181" s="138">
        <v>253.85</v>
      </c>
      <c r="E1181" s="138">
        <v>0</v>
      </c>
      <c r="F1181" s="138">
        <v>253.85</v>
      </c>
      <c r="G1181" s="139">
        <v>0</v>
      </c>
      <c r="Y1181" s="32">
        <f t="shared" si="18"/>
        <v>253.85</v>
      </c>
    </row>
    <row r="1182" spans="1:25" x14ac:dyDescent="0.2">
      <c r="A1182" s="136" t="s">
        <v>2379</v>
      </c>
      <c r="B1182" s="137" t="s">
        <v>2380</v>
      </c>
      <c r="C1182" s="138">
        <v>5250695.22</v>
      </c>
      <c r="D1182" s="138">
        <v>99763.21</v>
      </c>
      <c r="E1182" s="138">
        <v>0</v>
      </c>
      <c r="F1182" s="138">
        <v>99763.21</v>
      </c>
      <c r="G1182" s="139">
        <v>0</v>
      </c>
      <c r="Y1182" s="32">
        <f t="shared" si="18"/>
        <v>99763.21</v>
      </c>
    </row>
    <row r="1183" spans="1:25" x14ac:dyDescent="0.2">
      <c r="A1183" s="136" t="s">
        <v>2381</v>
      </c>
      <c r="B1183" s="137" t="s">
        <v>2382</v>
      </c>
      <c r="C1183" s="138">
        <v>2432.59</v>
      </c>
      <c r="D1183" s="138">
        <v>46.22</v>
      </c>
      <c r="E1183" s="138">
        <v>5.53</v>
      </c>
      <c r="F1183" s="138">
        <v>40.69</v>
      </c>
      <c r="G1183" s="139">
        <v>0</v>
      </c>
      <c r="Y1183" s="32">
        <f t="shared" si="18"/>
        <v>40.69</v>
      </c>
    </row>
    <row r="1184" spans="1:25" x14ac:dyDescent="0.2">
      <c r="A1184" s="136" t="s">
        <v>2383</v>
      </c>
      <c r="B1184" s="137" t="s">
        <v>2384</v>
      </c>
      <c r="C1184" s="138">
        <v>1477.8</v>
      </c>
      <c r="D1184" s="138">
        <v>28.08</v>
      </c>
      <c r="E1184" s="138">
        <v>0</v>
      </c>
      <c r="F1184" s="138">
        <v>28.08</v>
      </c>
      <c r="G1184" s="139">
        <v>0</v>
      </c>
      <c r="Y1184" s="32">
        <f t="shared" si="18"/>
        <v>28.08</v>
      </c>
    </row>
    <row r="1185" spans="1:25" x14ac:dyDescent="0.2">
      <c r="A1185" s="136" t="s">
        <v>2385</v>
      </c>
      <c r="B1185" s="137" t="s">
        <v>2386</v>
      </c>
      <c r="C1185" s="138">
        <v>2120.0100000000002</v>
      </c>
      <c r="D1185" s="138">
        <v>40.28</v>
      </c>
      <c r="E1185" s="138">
        <v>0</v>
      </c>
      <c r="F1185" s="138">
        <v>40.28</v>
      </c>
      <c r="G1185" s="139">
        <v>0</v>
      </c>
      <c r="Y1185" s="32">
        <f t="shared" si="18"/>
        <v>40.28</v>
      </c>
    </row>
    <row r="1186" spans="1:25" x14ac:dyDescent="0.2">
      <c r="A1186" s="136" t="s">
        <v>2387</v>
      </c>
      <c r="B1186" s="137" t="s">
        <v>2388</v>
      </c>
      <c r="C1186" s="138">
        <v>2474.37</v>
      </c>
      <c r="D1186" s="138">
        <v>47.01</v>
      </c>
      <c r="E1186" s="138">
        <v>0</v>
      </c>
      <c r="F1186" s="138">
        <v>47.01</v>
      </c>
      <c r="G1186" s="139">
        <v>0</v>
      </c>
      <c r="Y1186" s="32">
        <f t="shared" si="18"/>
        <v>47.01</v>
      </c>
    </row>
    <row r="1187" spans="1:25" x14ac:dyDescent="0.2">
      <c r="A1187" s="136" t="s">
        <v>2389</v>
      </c>
      <c r="B1187" s="137" t="s">
        <v>2390</v>
      </c>
      <c r="C1187" s="138">
        <v>24740.77</v>
      </c>
      <c r="D1187" s="138">
        <v>470.08</v>
      </c>
      <c r="E1187" s="138">
        <v>0</v>
      </c>
      <c r="F1187" s="138">
        <v>470.08</v>
      </c>
      <c r="G1187" s="139">
        <v>0</v>
      </c>
      <c r="Y1187" s="32">
        <f t="shared" si="18"/>
        <v>470.08</v>
      </c>
    </row>
    <row r="1188" spans="1:25" x14ac:dyDescent="0.2">
      <c r="A1188" s="136" t="s">
        <v>2391</v>
      </c>
      <c r="B1188" s="137" t="s">
        <v>2392</v>
      </c>
      <c r="C1188" s="138">
        <v>3671.54</v>
      </c>
      <c r="D1188" s="138">
        <v>69.760000000000005</v>
      </c>
      <c r="E1188" s="138">
        <v>0</v>
      </c>
      <c r="F1188" s="138">
        <v>69.760000000000005</v>
      </c>
      <c r="G1188" s="139">
        <v>0</v>
      </c>
      <c r="Y1188" s="32">
        <f t="shared" si="18"/>
        <v>69.760000000000005</v>
      </c>
    </row>
    <row r="1189" spans="1:25" x14ac:dyDescent="0.2">
      <c r="A1189" s="136" t="s">
        <v>2393</v>
      </c>
      <c r="B1189" s="137" t="s">
        <v>2394</v>
      </c>
      <c r="C1189" s="138">
        <v>838.45</v>
      </c>
      <c r="D1189" s="138">
        <v>15.93</v>
      </c>
      <c r="E1189" s="138">
        <v>0</v>
      </c>
      <c r="F1189" s="138">
        <v>15.93</v>
      </c>
      <c r="G1189" s="139">
        <v>0</v>
      </c>
      <c r="Y1189" s="32">
        <f t="shared" si="18"/>
        <v>15.93</v>
      </c>
    </row>
    <row r="1190" spans="1:25" x14ac:dyDescent="0.2">
      <c r="A1190" s="136" t="s">
        <v>2395</v>
      </c>
      <c r="B1190" s="137" t="s">
        <v>2396</v>
      </c>
      <c r="C1190" s="138">
        <v>19978.09</v>
      </c>
      <c r="D1190" s="138">
        <v>379.58</v>
      </c>
      <c r="E1190" s="138">
        <v>0</v>
      </c>
      <c r="F1190" s="138">
        <v>379.58</v>
      </c>
      <c r="G1190" s="139">
        <v>0</v>
      </c>
      <c r="Y1190" s="32">
        <f t="shared" si="18"/>
        <v>379.58</v>
      </c>
    </row>
    <row r="1191" spans="1:25" x14ac:dyDescent="0.2">
      <c r="A1191" s="136" t="s">
        <v>2397</v>
      </c>
      <c r="B1191" s="137" t="s">
        <v>2398</v>
      </c>
      <c r="C1191" s="138">
        <v>275.39999999999998</v>
      </c>
      <c r="D1191" s="138">
        <v>5.23</v>
      </c>
      <c r="E1191" s="138">
        <v>5.23</v>
      </c>
      <c r="F1191" s="138">
        <v>0</v>
      </c>
      <c r="G1191" s="139">
        <v>3.38</v>
      </c>
      <c r="Y1191" s="32">
        <f t="shared" si="18"/>
        <v>0</v>
      </c>
    </row>
    <row r="1192" spans="1:25" x14ac:dyDescent="0.2">
      <c r="A1192" s="136" t="s">
        <v>2399</v>
      </c>
      <c r="B1192" s="137" t="s">
        <v>2400</v>
      </c>
      <c r="C1192" s="138">
        <v>1175.3699999999999</v>
      </c>
      <c r="D1192" s="138">
        <v>22.33</v>
      </c>
      <c r="E1192" s="138">
        <v>0</v>
      </c>
      <c r="F1192" s="138">
        <v>22.33</v>
      </c>
      <c r="G1192" s="139">
        <v>0</v>
      </c>
      <c r="Y1192" s="32">
        <f t="shared" si="18"/>
        <v>22.33</v>
      </c>
    </row>
    <row r="1193" spans="1:25" x14ac:dyDescent="0.2">
      <c r="A1193" s="136" t="s">
        <v>2401</v>
      </c>
      <c r="B1193" s="137" t="s">
        <v>2402</v>
      </c>
      <c r="C1193" s="138">
        <v>1229.6199999999999</v>
      </c>
      <c r="D1193" s="138">
        <v>23.36</v>
      </c>
      <c r="E1193" s="138">
        <v>0</v>
      </c>
      <c r="F1193" s="138">
        <v>23.36</v>
      </c>
      <c r="G1193" s="139">
        <v>0</v>
      </c>
      <c r="Y1193" s="32">
        <f t="shared" si="18"/>
        <v>23.36</v>
      </c>
    </row>
    <row r="1194" spans="1:25" x14ac:dyDescent="0.2">
      <c r="A1194" s="136" t="s">
        <v>2403</v>
      </c>
      <c r="B1194" s="137" t="s">
        <v>2404</v>
      </c>
      <c r="C1194" s="138">
        <v>74159.02</v>
      </c>
      <c r="D1194" s="138">
        <v>1409.02</v>
      </c>
      <c r="E1194" s="138">
        <v>0</v>
      </c>
      <c r="F1194" s="138">
        <v>1409.02</v>
      </c>
      <c r="G1194" s="139">
        <v>0</v>
      </c>
      <c r="Y1194" s="32">
        <f t="shared" si="18"/>
        <v>1409.02</v>
      </c>
    </row>
    <row r="1195" spans="1:25" x14ac:dyDescent="0.2">
      <c r="A1195" s="136" t="s">
        <v>2405</v>
      </c>
      <c r="B1195" s="137" t="s">
        <v>2406</v>
      </c>
      <c r="C1195" s="138">
        <v>61268.39</v>
      </c>
      <c r="D1195" s="138">
        <v>1164.0999999999999</v>
      </c>
      <c r="E1195" s="138">
        <v>0</v>
      </c>
      <c r="F1195" s="138">
        <v>1164.0999999999999</v>
      </c>
      <c r="G1195" s="139">
        <v>0</v>
      </c>
      <c r="Y1195" s="32">
        <f t="shared" si="18"/>
        <v>1164.0999999999999</v>
      </c>
    </row>
    <row r="1196" spans="1:25" x14ac:dyDescent="0.2">
      <c r="A1196" s="136" t="s">
        <v>2407</v>
      </c>
      <c r="B1196" s="137" t="s">
        <v>2408</v>
      </c>
      <c r="C1196" s="138">
        <v>18569.57</v>
      </c>
      <c r="D1196" s="138">
        <v>352.82</v>
      </c>
      <c r="E1196" s="138">
        <v>0</v>
      </c>
      <c r="F1196" s="138">
        <v>352.82</v>
      </c>
      <c r="G1196" s="139">
        <v>0</v>
      </c>
      <c r="Y1196" s="32">
        <f t="shared" si="18"/>
        <v>352.82</v>
      </c>
    </row>
    <row r="1197" spans="1:25" x14ac:dyDescent="0.2">
      <c r="A1197" s="136" t="s">
        <v>2409</v>
      </c>
      <c r="B1197" s="137" t="s">
        <v>2410</v>
      </c>
      <c r="C1197" s="138">
        <v>3684.71</v>
      </c>
      <c r="D1197" s="138">
        <v>70.010000000000005</v>
      </c>
      <c r="E1197" s="138">
        <v>0</v>
      </c>
      <c r="F1197" s="138">
        <v>70.010000000000005</v>
      </c>
      <c r="G1197" s="139">
        <v>0</v>
      </c>
      <c r="Y1197" s="32">
        <f t="shared" si="18"/>
        <v>70.010000000000005</v>
      </c>
    </row>
    <row r="1198" spans="1:25" x14ac:dyDescent="0.2">
      <c r="A1198" s="136" t="s">
        <v>2411</v>
      </c>
      <c r="B1198" s="137" t="s">
        <v>2412</v>
      </c>
      <c r="C1198" s="138">
        <v>155.63</v>
      </c>
      <c r="D1198" s="138">
        <v>2.96</v>
      </c>
      <c r="E1198" s="138">
        <v>0</v>
      </c>
      <c r="F1198" s="138">
        <v>2.96</v>
      </c>
      <c r="G1198" s="139">
        <v>0</v>
      </c>
      <c r="Y1198" s="32">
        <f t="shared" si="18"/>
        <v>2.96</v>
      </c>
    </row>
    <row r="1199" spans="1:25" x14ac:dyDescent="0.2">
      <c r="A1199" s="136" t="s">
        <v>2413</v>
      </c>
      <c r="B1199" s="137" t="s">
        <v>2414</v>
      </c>
      <c r="C1199" s="138">
        <v>2448.16</v>
      </c>
      <c r="D1199" s="138">
        <v>46.52</v>
      </c>
      <c r="E1199" s="138">
        <v>0</v>
      </c>
      <c r="F1199" s="138">
        <v>46.52</v>
      </c>
      <c r="G1199" s="139">
        <v>0</v>
      </c>
      <c r="Y1199" s="32">
        <f t="shared" si="18"/>
        <v>46.52</v>
      </c>
    </row>
    <row r="1200" spans="1:25" x14ac:dyDescent="0.2">
      <c r="A1200" s="136" t="s">
        <v>2415</v>
      </c>
      <c r="B1200" s="137" t="s">
        <v>2416</v>
      </c>
      <c r="C1200" s="138">
        <v>893.73</v>
      </c>
      <c r="D1200" s="138">
        <v>16.98</v>
      </c>
      <c r="E1200" s="138">
        <v>0</v>
      </c>
      <c r="F1200" s="138">
        <v>16.98</v>
      </c>
      <c r="G1200" s="139">
        <v>0</v>
      </c>
      <c r="Y1200" s="32">
        <f t="shared" si="18"/>
        <v>16.98</v>
      </c>
    </row>
    <row r="1201" spans="1:25" x14ac:dyDescent="0.2">
      <c r="A1201" s="136" t="s">
        <v>2417</v>
      </c>
      <c r="B1201" s="137" t="s">
        <v>2418</v>
      </c>
      <c r="C1201" s="138">
        <v>400.93</v>
      </c>
      <c r="D1201" s="138">
        <v>7.62</v>
      </c>
      <c r="E1201" s="138">
        <v>3.53</v>
      </c>
      <c r="F1201" s="138">
        <v>4.09</v>
      </c>
      <c r="G1201" s="139">
        <v>0</v>
      </c>
      <c r="Y1201" s="32">
        <f t="shared" si="18"/>
        <v>4.09</v>
      </c>
    </row>
    <row r="1202" spans="1:25" x14ac:dyDescent="0.2">
      <c r="A1202" s="136" t="s">
        <v>2419</v>
      </c>
      <c r="B1202" s="137" t="s">
        <v>2420</v>
      </c>
      <c r="C1202" s="138">
        <v>3003.22</v>
      </c>
      <c r="D1202" s="138">
        <v>57.06</v>
      </c>
      <c r="E1202" s="138">
        <v>0</v>
      </c>
      <c r="F1202" s="138">
        <v>57.06</v>
      </c>
      <c r="G1202" s="139">
        <v>0</v>
      </c>
      <c r="Y1202" s="32">
        <f t="shared" si="18"/>
        <v>57.06</v>
      </c>
    </row>
    <row r="1203" spans="1:25" x14ac:dyDescent="0.2">
      <c r="A1203" s="136" t="s">
        <v>2421</v>
      </c>
      <c r="B1203" s="137" t="s">
        <v>2422</v>
      </c>
      <c r="C1203" s="138">
        <v>7136.68</v>
      </c>
      <c r="D1203" s="138">
        <v>135.6</v>
      </c>
      <c r="E1203" s="138">
        <v>0</v>
      </c>
      <c r="F1203" s="138">
        <v>135.6</v>
      </c>
      <c r="G1203" s="139">
        <v>0</v>
      </c>
      <c r="Y1203" s="32">
        <f t="shared" si="18"/>
        <v>135.6</v>
      </c>
    </row>
    <row r="1204" spans="1:25" x14ac:dyDescent="0.2">
      <c r="A1204" s="136" t="s">
        <v>2423</v>
      </c>
      <c r="B1204" s="137" t="s">
        <v>2424</v>
      </c>
      <c r="C1204" s="138">
        <v>4672.1000000000004</v>
      </c>
      <c r="D1204" s="138">
        <v>88.77</v>
      </c>
      <c r="E1204" s="138">
        <v>0</v>
      </c>
      <c r="F1204" s="138">
        <v>88.77</v>
      </c>
      <c r="G1204" s="139">
        <v>0</v>
      </c>
      <c r="Y1204" s="32">
        <f t="shared" si="18"/>
        <v>88.77</v>
      </c>
    </row>
    <row r="1205" spans="1:25" x14ac:dyDescent="0.2">
      <c r="A1205" s="136" t="s">
        <v>2425</v>
      </c>
      <c r="B1205" s="137" t="s">
        <v>2426</v>
      </c>
      <c r="C1205" s="138">
        <v>28725.46</v>
      </c>
      <c r="D1205" s="138">
        <v>545.78</v>
      </c>
      <c r="E1205" s="138">
        <v>0</v>
      </c>
      <c r="F1205" s="138">
        <v>545.78</v>
      </c>
      <c r="G1205" s="139">
        <v>0</v>
      </c>
      <c r="Y1205" s="32">
        <f t="shared" si="18"/>
        <v>545.78</v>
      </c>
    </row>
    <row r="1206" spans="1:25" x14ac:dyDescent="0.2">
      <c r="A1206" s="136" t="s">
        <v>2427</v>
      </c>
      <c r="B1206" s="137" t="s">
        <v>2428</v>
      </c>
      <c r="C1206" s="138">
        <v>21850.26</v>
      </c>
      <c r="D1206" s="138">
        <v>415.16</v>
      </c>
      <c r="E1206" s="138">
        <v>0</v>
      </c>
      <c r="F1206" s="138">
        <v>415.16</v>
      </c>
      <c r="G1206" s="139">
        <v>0</v>
      </c>
      <c r="Y1206" s="32">
        <f t="shared" si="18"/>
        <v>415.16</v>
      </c>
    </row>
    <row r="1207" spans="1:25" x14ac:dyDescent="0.2">
      <c r="A1207" s="136" t="s">
        <v>2429</v>
      </c>
      <c r="B1207" s="137" t="s">
        <v>2430</v>
      </c>
      <c r="C1207" s="138">
        <v>2928.99</v>
      </c>
      <c r="D1207" s="138">
        <v>55.65</v>
      </c>
      <c r="E1207" s="138">
        <v>0</v>
      </c>
      <c r="F1207" s="138">
        <v>55.65</v>
      </c>
      <c r="G1207" s="139">
        <v>0</v>
      </c>
      <c r="Y1207" s="32">
        <f t="shared" si="18"/>
        <v>55.65</v>
      </c>
    </row>
    <row r="1208" spans="1:25" x14ac:dyDescent="0.2">
      <c r="A1208" s="136" t="s">
        <v>2431</v>
      </c>
      <c r="B1208" s="137" t="s">
        <v>2432</v>
      </c>
      <c r="C1208" s="138">
        <v>7897.81</v>
      </c>
      <c r="D1208" s="138">
        <v>150.06</v>
      </c>
      <c r="E1208" s="138">
        <v>0</v>
      </c>
      <c r="F1208" s="138">
        <v>150.06</v>
      </c>
      <c r="G1208" s="139">
        <v>0</v>
      </c>
      <c r="Y1208" s="32">
        <f t="shared" si="18"/>
        <v>150.06</v>
      </c>
    </row>
    <row r="1209" spans="1:25" x14ac:dyDescent="0.2">
      <c r="A1209" s="136" t="s">
        <v>2433</v>
      </c>
      <c r="B1209" s="137" t="s">
        <v>2434</v>
      </c>
      <c r="C1209" s="138">
        <v>33648.97</v>
      </c>
      <c r="D1209" s="138">
        <v>639.33000000000004</v>
      </c>
      <c r="E1209" s="138">
        <v>0</v>
      </c>
      <c r="F1209" s="138">
        <v>639.33000000000004</v>
      </c>
      <c r="G1209" s="139">
        <v>0</v>
      </c>
      <c r="Y1209" s="32">
        <f t="shared" si="18"/>
        <v>639.33000000000004</v>
      </c>
    </row>
    <row r="1210" spans="1:25" x14ac:dyDescent="0.2">
      <c r="A1210" s="136" t="s">
        <v>2435</v>
      </c>
      <c r="B1210" s="137" t="s">
        <v>2436</v>
      </c>
      <c r="C1210" s="138">
        <v>1340.7</v>
      </c>
      <c r="D1210" s="138">
        <v>25.47</v>
      </c>
      <c r="E1210" s="138">
        <v>25.47</v>
      </c>
      <c r="F1210" s="138">
        <v>0</v>
      </c>
      <c r="G1210" s="139">
        <v>22.77</v>
      </c>
      <c r="Y1210" s="32">
        <f t="shared" si="18"/>
        <v>0</v>
      </c>
    </row>
    <row r="1211" spans="1:25" x14ac:dyDescent="0.2">
      <c r="A1211" s="136" t="s">
        <v>2437</v>
      </c>
      <c r="B1211" s="137" t="s">
        <v>2438</v>
      </c>
      <c r="C1211" s="138">
        <v>97.81</v>
      </c>
      <c r="D1211" s="138">
        <v>1.86</v>
      </c>
      <c r="E1211" s="138">
        <v>1.86</v>
      </c>
      <c r="F1211" s="138">
        <v>0</v>
      </c>
      <c r="G1211" s="139">
        <v>6.26</v>
      </c>
      <c r="Y1211" s="32">
        <f t="shared" si="18"/>
        <v>0</v>
      </c>
    </row>
    <row r="1212" spans="1:25" x14ac:dyDescent="0.2">
      <c r="A1212" s="136" t="s">
        <v>2439</v>
      </c>
      <c r="B1212" s="137" t="s">
        <v>2440</v>
      </c>
      <c r="C1212" s="138">
        <v>12357.56</v>
      </c>
      <c r="D1212" s="138">
        <v>234.79</v>
      </c>
      <c r="E1212" s="138">
        <v>0</v>
      </c>
      <c r="F1212" s="138">
        <v>234.79</v>
      </c>
      <c r="G1212" s="139">
        <v>0</v>
      </c>
      <c r="Y1212" s="32">
        <f t="shared" si="18"/>
        <v>234.79</v>
      </c>
    </row>
    <row r="1213" spans="1:25" x14ac:dyDescent="0.2">
      <c r="A1213" s="136" t="s">
        <v>2441</v>
      </c>
      <c r="B1213" s="137" t="s">
        <v>2442</v>
      </c>
      <c r="C1213" s="138">
        <v>26218.720000000001</v>
      </c>
      <c r="D1213" s="138">
        <v>498.16</v>
      </c>
      <c r="E1213" s="138">
        <v>0</v>
      </c>
      <c r="F1213" s="138">
        <v>498.16</v>
      </c>
      <c r="G1213" s="139">
        <v>0</v>
      </c>
      <c r="Y1213" s="32">
        <f t="shared" si="18"/>
        <v>498.16</v>
      </c>
    </row>
    <row r="1214" spans="1:25" x14ac:dyDescent="0.2">
      <c r="A1214" s="136" t="s">
        <v>2443</v>
      </c>
      <c r="B1214" s="137" t="s">
        <v>2444</v>
      </c>
      <c r="C1214" s="138">
        <v>279.61</v>
      </c>
      <c r="D1214" s="138">
        <v>5.31</v>
      </c>
      <c r="E1214" s="138">
        <v>5.31</v>
      </c>
      <c r="F1214" s="138">
        <v>0</v>
      </c>
      <c r="G1214" s="139">
        <v>5.55</v>
      </c>
      <c r="Y1214" s="32">
        <f t="shared" si="18"/>
        <v>0</v>
      </c>
    </row>
    <row r="1215" spans="1:25" x14ac:dyDescent="0.2">
      <c r="A1215" s="136" t="s">
        <v>2445</v>
      </c>
      <c r="B1215" s="137" t="s">
        <v>2446</v>
      </c>
      <c r="C1215" s="138">
        <v>2872.99</v>
      </c>
      <c r="D1215" s="138">
        <v>54.59</v>
      </c>
      <c r="E1215" s="138">
        <v>0</v>
      </c>
      <c r="F1215" s="138">
        <v>54.59</v>
      </c>
      <c r="G1215" s="139">
        <v>0</v>
      </c>
      <c r="Y1215" s="32">
        <f t="shared" si="18"/>
        <v>54.59</v>
      </c>
    </row>
    <row r="1216" spans="1:25" x14ac:dyDescent="0.2">
      <c r="A1216" s="136" t="s">
        <v>2447</v>
      </c>
      <c r="B1216" s="137" t="s">
        <v>2448</v>
      </c>
      <c r="C1216" s="138">
        <v>2392.8200000000002</v>
      </c>
      <c r="D1216" s="138">
        <v>45.46</v>
      </c>
      <c r="E1216" s="138">
        <v>0</v>
      </c>
      <c r="F1216" s="138">
        <v>45.46</v>
      </c>
      <c r="G1216" s="139">
        <v>0</v>
      </c>
      <c r="Y1216" s="32">
        <f t="shared" si="18"/>
        <v>45.46</v>
      </c>
    </row>
    <row r="1217" spans="1:25" x14ac:dyDescent="0.2">
      <c r="A1217" s="136" t="s">
        <v>2449</v>
      </c>
      <c r="B1217" s="137" t="s">
        <v>2450</v>
      </c>
      <c r="C1217" s="138">
        <v>15265.12</v>
      </c>
      <c r="D1217" s="138">
        <v>290.04000000000002</v>
      </c>
      <c r="E1217" s="138">
        <v>0</v>
      </c>
      <c r="F1217" s="138">
        <v>290.04000000000002</v>
      </c>
      <c r="G1217" s="139">
        <v>0</v>
      </c>
      <c r="Y1217" s="32">
        <f t="shared" si="18"/>
        <v>290.04000000000002</v>
      </c>
    </row>
    <row r="1218" spans="1:25" x14ac:dyDescent="0.2">
      <c r="A1218" s="136" t="s">
        <v>2451</v>
      </c>
      <c r="B1218" s="137" t="s">
        <v>2452</v>
      </c>
      <c r="C1218" s="138">
        <v>2526.36</v>
      </c>
      <c r="D1218" s="138">
        <v>48</v>
      </c>
      <c r="E1218" s="138">
        <v>48</v>
      </c>
      <c r="F1218" s="138">
        <v>0</v>
      </c>
      <c r="G1218" s="139">
        <v>57.95</v>
      </c>
      <c r="Y1218" s="32">
        <f t="shared" si="18"/>
        <v>0</v>
      </c>
    </row>
    <row r="1219" spans="1:25" x14ac:dyDescent="0.2">
      <c r="A1219" s="136" t="s">
        <v>2453</v>
      </c>
      <c r="B1219" s="137" t="s">
        <v>2454</v>
      </c>
      <c r="C1219" s="138">
        <v>3229.99</v>
      </c>
      <c r="D1219" s="138">
        <v>61.37</v>
      </c>
      <c r="E1219" s="138">
        <v>0</v>
      </c>
      <c r="F1219" s="138">
        <v>61.37</v>
      </c>
      <c r="G1219" s="139">
        <v>0</v>
      </c>
      <c r="Y1219" s="32">
        <f t="shared" si="18"/>
        <v>61.37</v>
      </c>
    </row>
    <row r="1220" spans="1:25" x14ac:dyDescent="0.2">
      <c r="A1220" s="136" t="s">
        <v>2455</v>
      </c>
      <c r="B1220" s="137" t="s">
        <v>2456</v>
      </c>
      <c r="C1220" s="138">
        <v>29051.4</v>
      </c>
      <c r="D1220" s="138">
        <v>551.98</v>
      </c>
      <c r="E1220" s="138">
        <v>0</v>
      </c>
      <c r="F1220" s="138">
        <v>551.98</v>
      </c>
      <c r="G1220" s="139">
        <v>0</v>
      </c>
      <c r="Y1220" s="32">
        <f t="shared" si="18"/>
        <v>551.98</v>
      </c>
    </row>
    <row r="1221" spans="1:25" x14ac:dyDescent="0.2">
      <c r="A1221" s="136" t="s">
        <v>2457</v>
      </c>
      <c r="B1221" s="137" t="s">
        <v>2458</v>
      </c>
      <c r="C1221" s="138">
        <v>72501.649999999994</v>
      </c>
      <c r="D1221" s="138">
        <v>1377.53</v>
      </c>
      <c r="E1221" s="138">
        <v>0</v>
      </c>
      <c r="F1221" s="138">
        <v>1377.53</v>
      </c>
      <c r="G1221" s="139">
        <v>0</v>
      </c>
      <c r="Y1221" s="32">
        <f t="shared" si="18"/>
        <v>1377.53</v>
      </c>
    </row>
    <row r="1222" spans="1:25" x14ac:dyDescent="0.2">
      <c r="A1222" s="136" t="s">
        <v>2459</v>
      </c>
      <c r="B1222" s="137" t="s">
        <v>2460</v>
      </c>
      <c r="C1222" s="138">
        <v>1054.23</v>
      </c>
      <c r="D1222" s="138">
        <v>20.03</v>
      </c>
      <c r="E1222" s="138">
        <v>0</v>
      </c>
      <c r="F1222" s="138">
        <v>20.03</v>
      </c>
      <c r="G1222" s="139">
        <v>0</v>
      </c>
      <c r="Y1222" s="32">
        <f t="shared" si="18"/>
        <v>20.03</v>
      </c>
    </row>
    <row r="1223" spans="1:25" x14ac:dyDescent="0.2">
      <c r="A1223" s="136" t="s">
        <v>2461</v>
      </c>
      <c r="B1223" s="137" t="s">
        <v>2462</v>
      </c>
      <c r="C1223" s="138">
        <v>4572.3999999999996</v>
      </c>
      <c r="D1223" s="138">
        <v>86.88</v>
      </c>
      <c r="E1223" s="138">
        <v>0</v>
      </c>
      <c r="F1223" s="138">
        <v>86.88</v>
      </c>
      <c r="G1223" s="139">
        <v>0</v>
      </c>
      <c r="Y1223" s="32">
        <f t="shared" si="18"/>
        <v>86.88</v>
      </c>
    </row>
    <row r="1224" spans="1:25" x14ac:dyDescent="0.2">
      <c r="A1224" s="136" t="s">
        <v>2463</v>
      </c>
      <c r="B1224" s="137" t="s">
        <v>2464</v>
      </c>
      <c r="C1224" s="138">
        <v>11587.45</v>
      </c>
      <c r="D1224" s="138">
        <v>220.16</v>
      </c>
      <c r="E1224" s="138">
        <v>0</v>
      </c>
      <c r="F1224" s="138">
        <v>220.16</v>
      </c>
      <c r="G1224" s="139">
        <v>0</v>
      </c>
      <c r="Y1224" s="32">
        <f t="shared" si="18"/>
        <v>220.16</v>
      </c>
    </row>
    <row r="1225" spans="1:25" x14ac:dyDescent="0.2">
      <c r="A1225" s="136" t="s">
        <v>2465</v>
      </c>
      <c r="B1225" s="137" t="s">
        <v>2466</v>
      </c>
      <c r="C1225" s="138">
        <v>3398.96</v>
      </c>
      <c r="D1225" s="138">
        <v>64.58</v>
      </c>
      <c r="E1225" s="138">
        <v>0</v>
      </c>
      <c r="F1225" s="138">
        <v>64.58</v>
      </c>
      <c r="G1225" s="139">
        <v>0</v>
      </c>
      <c r="Y1225" s="32">
        <f t="shared" si="18"/>
        <v>64.58</v>
      </c>
    </row>
    <row r="1226" spans="1:25" x14ac:dyDescent="0.2">
      <c r="A1226" s="136" t="s">
        <v>2467</v>
      </c>
      <c r="B1226" s="137" t="s">
        <v>2468</v>
      </c>
      <c r="C1226" s="138">
        <v>14747.35</v>
      </c>
      <c r="D1226" s="138">
        <v>280.2</v>
      </c>
      <c r="E1226" s="138">
        <v>0</v>
      </c>
      <c r="F1226" s="138">
        <v>280.2</v>
      </c>
      <c r="G1226" s="139">
        <v>0</v>
      </c>
      <c r="Y1226" s="32">
        <f t="shared" si="18"/>
        <v>280.2</v>
      </c>
    </row>
    <row r="1227" spans="1:25" x14ac:dyDescent="0.2">
      <c r="A1227" s="136" t="s">
        <v>2469</v>
      </c>
      <c r="B1227" s="137" t="s">
        <v>2470</v>
      </c>
      <c r="C1227" s="138">
        <v>877.38</v>
      </c>
      <c r="D1227" s="138">
        <v>16.670000000000002</v>
      </c>
      <c r="E1227" s="138">
        <v>0</v>
      </c>
      <c r="F1227" s="138">
        <v>16.670000000000002</v>
      </c>
      <c r="G1227" s="139">
        <v>0</v>
      </c>
      <c r="Y1227" s="32">
        <f t="shared" si="18"/>
        <v>16.670000000000002</v>
      </c>
    </row>
    <row r="1228" spans="1:25" x14ac:dyDescent="0.2">
      <c r="A1228" s="136" t="s">
        <v>2471</v>
      </c>
      <c r="B1228" s="137" t="s">
        <v>2472</v>
      </c>
      <c r="C1228" s="138">
        <v>17728.32</v>
      </c>
      <c r="D1228" s="138">
        <v>336.84</v>
      </c>
      <c r="E1228" s="138">
        <v>0</v>
      </c>
      <c r="F1228" s="138">
        <v>336.84</v>
      </c>
      <c r="G1228" s="139">
        <v>0</v>
      </c>
      <c r="Y1228" s="32">
        <f t="shared" si="18"/>
        <v>336.84</v>
      </c>
    </row>
    <row r="1229" spans="1:25" x14ac:dyDescent="0.2">
      <c r="A1229" s="136" t="s">
        <v>2473</v>
      </c>
      <c r="B1229" s="137" t="s">
        <v>2474</v>
      </c>
      <c r="C1229" s="138">
        <v>299.27999999999997</v>
      </c>
      <c r="D1229" s="138">
        <v>5.69</v>
      </c>
      <c r="E1229" s="138">
        <v>0</v>
      </c>
      <c r="F1229" s="138">
        <v>5.69</v>
      </c>
      <c r="G1229" s="139">
        <v>0</v>
      </c>
      <c r="Y1229" s="32">
        <f t="shared" si="18"/>
        <v>5.69</v>
      </c>
    </row>
    <row r="1230" spans="1:25" x14ac:dyDescent="0.2">
      <c r="A1230" s="136" t="s">
        <v>2475</v>
      </c>
      <c r="B1230" s="137" t="s">
        <v>2476</v>
      </c>
      <c r="C1230" s="138">
        <v>843.61</v>
      </c>
      <c r="D1230" s="138">
        <v>16.03</v>
      </c>
      <c r="E1230" s="138">
        <v>0</v>
      </c>
      <c r="F1230" s="138">
        <v>16.03</v>
      </c>
      <c r="G1230" s="139">
        <v>0</v>
      </c>
      <c r="Y1230" s="32">
        <f t="shared" si="18"/>
        <v>16.03</v>
      </c>
    </row>
    <row r="1231" spans="1:25" x14ac:dyDescent="0.2">
      <c r="A1231" s="136" t="s">
        <v>2477</v>
      </c>
      <c r="B1231" s="137" t="s">
        <v>2478</v>
      </c>
      <c r="C1231" s="138">
        <v>763.79</v>
      </c>
      <c r="D1231" s="138">
        <v>14.51</v>
      </c>
      <c r="E1231" s="138">
        <v>6.08</v>
      </c>
      <c r="F1231" s="138">
        <v>8.43</v>
      </c>
      <c r="G1231" s="139">
        <v>0</v>
      </c>
      <c r="Y1231" s="32">
        <f t="shared" ref="Y1231:Y1294" si="19">F1231+M1231+R1231+W1231</f>
        <v>8.43</v>
      </c>
    </row>
    <row r="1232" spans="1:25" x14ac:dyDescent="0.2">
      <c r="A1232" s="136" t="s">
        <v>2479</v>
      </c>
      <c r="B1232" s="137" t="s">
        <v>2480</v>
      </c>
      <c r="C1232" s="138">
        <v>38055.919999999998</v>
      </c>
      <c r="D1232" s="138">
        <v>723.06</v>
      </c>
      <c r="E1232" s="138">
        <v>0</v>
      </c>
      <c r="F1232" s="138">
        <v>723.06</v>
      </c>
      <c r="G1232" s="139">
        <v>0</v>
      </c>
      <c r="Y1232" s="32">
        <f t="shared" si="19"/>
        <v>723.06</v>
      </c>
    </row>
    <row r="1233" spans="1:25" x14ac:dyDescent="0.2">
      <c r="A1233" s="136" t="s">
        <v>2481</v>
      </c>
      <c r="B1233" s="137" t="s">
        <v>2482</v>
      </c>
      <c r="C1233" s="138">
        <v>59429.56</v>
      </c>
      <c r="D1233" s="138">
        <v>1129.1600000000001</v>
      </c>
      <c r="E1233" s="138">
        <v>0</v>
      </c>
      <c r="F1233" s="138">
        <v>1129.1600000000001</v>
      </c>
      <c r="G1233" s="139">
        <v>0</v>
      </c>
      <c r="Y1233" s="32">
        <f t="shared" si="19"/>
        <v>1129.1600000000001</v>
      </c>
    </row>
    <row r="1234" spans="1:25" x14ac:dyDescent="0.2">
      <c r="A1234" s="136" t="s">
        <v>2483</v>
      </c>
      <c r="B1234" s="137" t="s">
        <v>2484</v>
      </c>
      <c r="C1234" s="138">
        <v>6452.28</v>
      </c>
      <c r="D1234" s="138">
        <v>122.59</v>
      </c>
      <c r="E1234" s="138">
        <v>0</v>
      </c>
      <c r="F1234" s="138">
        <v>122.59</v>
      </c>
      <c r="G1234" s="139">
        <v>0</v>
      </c>
      <c r="Y1234" s="32">
        <f t="shared" si="19"/>
        <v>122.59</v>
      </c>
    </row>
    <row r="1235" spans="1:25" x14ac:dyDescent="0.2">
      <c r="A1235" s="136" t="s">
        <v>2485</v>
      </c>
      <c r="B1235" s="137" t="s">
        <v>2486</v>
      </c>
      <c r="C1235" s="138">
        <v>1884.85</v>
      </c>
      <c r="D1235" s="138">
        <v>35.81</v>
      </c>
      <c r="E1235" s="138">
        <v>0</v>
      </c>
      <c r="F1235" s="138">
        <v>35.81</v>
      </c>
      <c r="G1235" s="139">
        <v>0</v>
      </c>
      <c r="Y1235" s="32">
        <f t="shared" si="19"/>
        <v>35.81</v>
      </c>
    </row>
    <row r="1236" spans="1:25" x14ac:dyDescent="0.2">
      <c r="A1236" s="136" t="s">
        <v>2487</v>
      </c>
      <c r="B1236" s="137" t="s">
        <v>2488</v>
      </c>
      <c r="C1236" s="138">
        <v>4403.46</v>
      </c>
      <c r="D1236" s="138">
        <v>83.67</v>
      </c>
      <c r="E1236" s="138">
        <v>0</v>
      </c>
      <c r="F1236" s="138">
        <v>83.67</v>
      </c>
      <c r="G1236" s="139">
        <v>0</v>
      </c>
      <c r="Y1236" s="32">
        <f t="shared" si="19"/>
        <v>83.67</v>
      </c>
    </row>
    <row r="1237" spans="1:25" x14ac:dyDescent="0.2">
      <c r="A1237" s="136" t="s">
        <v>2489</v>
      </c>
      <c r="B1237" s="137" t="s">
        <v>2490</v>
      </c>
      <c r="C1237" s="138">
        <v>8924.58</v>
      </c>
      <c r="D1237" s="138">
        <v>169.57</v>
      </c>
      <c r="E1237" s="138">
        <v>0</v>
      </c>
      <c r="F1237" s="138">
        <v>169.57</v>
      </c>
      <c r="G1237" s="139">
        <v>0</v>
      </c>
      <c r="Y1237" s="32">
        <f t="shared" si="19"/>
        <v>169.57</v>
      </c>
    </row>
    <row r="1238" spans="1:25" x14ac:dyDescent="0.2">
      <c r="A1238" s="136" t="s">
        <v>2491</v>
      </c>
      <c r="B1238" s="137" t="s">
        <v>2492</v>
      </c>
      <c r="C1238" s="138">
        <v>32401.69</v>
      </c>
      <c r="D1238" s="138">
        <v>615.63</v>
      </c>
      <c r="E1238" s="138">
        <v>0</v>
      </c>
      <c r="F1238" s="138">
        <v>615.63</v>
      </c>
      <c r="G1238" s="139">
        <v>0</v>
      </c>
      <c r="Y1238" s="32">
        <f t="shared" si="19"/>
        <v>615.63</v>
      </c>
    </row>
    <row r="1239" spans="1:25" x14ac:dyDescent="0.2">
      <c r="A1239" s="136" t="s">
        <v>2493</v>
      </c>
      <c r="B1239" s="137" t="s">
        <v>2494</v>
      </c>
      <c r="C1239" s="138">
        <v>6835.81</v>
      </c>
      <c r="D1239" s="138">
        <v>129.88</v>
      </c>
      <c r="E1239" s="138">
        <v>0</v>
      </c>
      <c r="F1239" s="138">
        <v>129.88</v>
      </c>
      <c r="G1239" s="139">
        <v>0</v>
      </c>
      <c r="Y1239" s="32">
        <f t="shared" si="19"/>
        <v>129.88</v>
      </c>
    </row>
    <row r="1240" spans="1:25" x14ac:dyDescent="0.2">
      <c r="A1240" s="136" t="s">
        <v>2495</v>
      </c>
      <c r="B1240" s="137" t="s">
        <v>2496</v>
      </c>
      <c r="C1240" s="138">
        <v>86.07</v>
      </c>
      <c r="D1240" s="138">
        <v>1.64</v>
      </c>
      <c r="E1240" s="138">
        <v>0</v>
      </c>
      <c r="F1240" s="138">
        <v>1.64</v>
      </c>
      <c r="G1240" s="139">
        <v>0</v>
      </c>
      <c r="Y1240" s="32">
        <f t="shared" si="19"/>
        <v>1.64</v>
      </c>
    </row>
    <row r="1241" spans="1:25" x14ac:dyDescent="0.2">
      <c r="A1241" s="136" t="s">
        <v>2497</v>
      </c>
      <c r="B1241" s="137" t="s">
        <v>2498</v>
      </c>
      <c r="C1241" s="138">
        <v>9610.15</v>
      </c>
      <c r="D1241" s="138">
        <v>182.59</v>
      </c>
      <c r="E1241" s="138">
        <v>0</v>
      </c>
      <c r="F1241" s="138">
        <v>182.59</v>
      </c>
      <c r="G1241" s="139">
        <v>0</v>
      </c>
      <c r="Y1241" s="32">
        <f t="shared" si="19"/>
        <v>182.59</v>
      </c>
    </row>
    <row r="1242" spans="1:25" x14ac:dyDescent="0.2">
      <c r="A1242" s="136" t="s">
        <v>2499</v>
      </c>
      <c r="B1242" s="137" t="s">
        <v>2500</v>
      </c>
      <c r="C1242" s="138">
        <v>5949.8</v>
      </c>
      <c r="D1242" s="138">
        <v>113.05</v>
      </c>
      <c r="E1242" s="138">
        <v>0</v>
      </c>
      <c r="F1242" s="138">
        <v>113.05</v>
      </c>
      <c r="G1242" s="139">
        <v>0</v>
      </c>
      <c r="Y1242" s="32">
        <f t="shared" si="19"/>
        <v>113.05</v>
      </c>
    </row>
    <row r="1243" spans="1:25" x14ac:dyDescent="0.2">
      <c r="A1243" s="136" t="s">
        <v>2501</v>
      </c>
      <c r="B1243" s="137" t="s">
        <v>2502</v>
      </c>
      <c r="C1243" s="138">
        <v>15766.71</v>
      </c>
      <c r="D1243" s="138">
        <v>299.57</v>
      </c>
      <c r="E1243" s="138">
        <v>0</v>
      </c>
      <c r="F1243" s="138">
        <v>299.57</v>
      </c>
      <c r="G1243" s="139">
        <v>0</v>
      </c>
      <c r="Y1243" s="32">
        <f t="shared" si="19"/>
        <v>299.57</v>
      </c>
    </row>
    <row r="1244" spans="1:25" x14ac:dyDescent="0.2">
      <c r="A1244" s="136" t="s">
        <v>2503</v>
      </c>
      <c r="B1244" s="137" t="s">
        <v>2504</v>
      </c>
      <c r="C1244" s="138">
        <v>3970.35</v>
      </c>
      <c r="D1244" s="138">
        <v>75.44</v>
      </c>
      <c r="E1244" s="138">
        <v>75.44</v>
      </c>
      <c r="F1244" s="138">
        <v>0</v>
      </c>
      <c r="G1244" s="139">
        <v>685.03</v>
      </c>
      <c r="Y1244" s="32">
        <f t="shared" si="19"/>
        <v>0</v>
      </c>
    </row>
    <row r="1245" spans="1:25" x14ac:dyDescent="0.2">
      <c r="A1245" s="136" t="s">
        <v>2505</v>
      </c>
      <c r="B1245" s="137" t="s">
        <v>2506</v>
      </c>
      <c r="C1245" s="138">
        <v>15016.75</v>
      </c>
      <c r="D1245" s="138">
        <v>285.32</v>
      </c>
      <c r="E1245" s="138">
        <v>0</v>
      </c>
      <c r="F1245" s="138">
        <v>285.32</v>
      </c>
      <c r="G1245" s="139">
        <v>0</v>
      </c>
      <c r="Y1245" s="32">
        <f t="shared" si="19"/>
        <v>285.32</v>
      </c>
    </row>
    <row r="1246" spans="1:25" x14ac:dyDescent="0.2">
      <c r="A1246" s="136" t="s">
        <v>2507</v>
      </c>
      <c r="B1246" s="137" t="s">
        <v>2508</v>
      </c>
      <c r="C1246" s="138">
        <v>4287.09</v>
      </c>
      <c r="D1246" s="138">
        <v>81.459999999999994</v>
      </c>
      <c r="E1246" s="138">
        <v>0</v>
      </c>
      <c r="F1246" s="138">
        <v>81.459999999999994</v>
      </c>
      <c r="G1246" s="139">
        <v>0</v>
      </c>
      <c r="Y1246" s="32">
        <f t="shared" si="19"/>
        <v>81.459999999999994</v>
      </c>
    </row>
    <row r="1247" spans="1:25" x14ac:dyDescent="0.2">
      <c r="A1247" s="136" t="s">
        <v>2509</v>
      </c>
      <c r="B1247" s="137" t="s">
        <v>2510</v>
      </c>
      <c r="C1247" s="138">
        <v>5501.52</v>
      </c>
      <c r="D1247" s="138">
        <v>104.53</v>
      </c>
      <c r="E1247" s="138">
        <v>0</v>
      </c>
      <c r="F1247" s="138">
        <v>104.53</v>
      </c>
      <c r="G1247" s="139">
        <v>0</v>
      </c>
      <c r="Y1247" s="32">
        <f t="shared" si="19"/>
        <v>104.53</v>
      </c>
    </row>
    <row r="1248" spans="1:25" x14ac:dyDescent="0.2">
      <c r="A1248" s="136" t="s">
        <v>2511</v>
      </c>
      <c r="B1248" s="137" t="s">
        <v>2512</v>
      </c>
      <c r="C1248" s="138">
        <v>37891.699999999997</v>
      </c>
      <c r="D1248" s="138">
        <v>719.94</v>
      </c>
      <c r="E1248" s="138">
        <v>0</v>
      </c>
      <c r="F1248" s="138">
        <v>719.94</v>
      </c>
      <c r="G1248" s="139">
        <v>0</v>
      </c>
      <c r="Y1248" s="32">
        <f t="shared" si="19"/>
        <v>719.94</v>
      </c>
    </row>
    <row r="1249" spans="1:25" x14ac:dyDescent="0.2">
      <c r="A1249" s="136" t="s">
        <v>2513</v>
      </c>
      <c r="B1249" s="137" t="s">
        <v>2514</v>
      </c>
      <c r="C1249" s="138">
        <v>216.72</v>
      </c>
      <c r="D1249" s="138">
        <v>4.12</v>
      </c>
      <c r="E1249" s="138">
        <v>0</v>
      </c>
      <c r="F1249" s="138">
        <v>4.12</v>
      </c>
      <c r="G1249" s="139">
        <v>0</v>
      </c>
      <c r="Y1249" s="32">
        <f t="shared" si="19"/>
        <v>4.12</v>
      </c>
    </row>
    <row r="1250" spans="1:25" x14ac:dyDescent="0.2">
      <c r="A1250" s="136" t="s">
        <v>2515</v>
      </c>
      <c r="B1250" s="137" t="s">
        <v>2516</v>
      </c>
      <c r="C1250" s="138">
        <v>2865.46</v>
      </c>
      <c r="D1250" s="138">
        <v>54.45</v>
      </c>
      <c r="E1250" s="138">
        <v>0</v>
      </c>
      <c r="F1250" s="138">
        <v>54.45</v>
      </c>
      <c r="G1250" s="139">
        <v>0</v>
      </c>
      <c r="Y1250" s="32">
        <f t="shared" si="19"/>
        <v>54.45</v>
      </c>
    </row>
    <row r="1251" spans="1:25" x14ac:dyDescent="0.2">
      <c r="A1251" s="136" t="s">
        <v>2517</v>
      </c>
      <c r="B1251" s="137" t="s">
        <v>2518</v>
      </c>
      <c r="C1251" s="138">
        <v>1325.59</v>
      </c>
      <c r="D1251" s="138">
        <v>25.19</v>
      </c>
      <c r="E1251" s="138">
        <v>0.15</v>
      </c>
      <c r="F1251" s="138">
        <v>25.04</v>
      </c>
      <c r="G1251" s="139">
        <v>0</v>
      </c>
      <c r="Y1251" s="32">
        <f t="shared" si="19"/>
        <v>25.04</v>
      </c>
    </row>
    <row r="1252" spans="1:25" x14ac:dyDescent="0.2">
      <c r="A1252" s="136" t="s">
        <v>2519</v>
      </c>
      <c r="B1252" s="137" t="s">
        <v>2520</v>
      </c>
      <c r="C1252" s="138">
        <v>1258.73</v>
      </c>
      <c r="D1252" s="138">
        <v>23.92</v>
      </c>
      <c r="E1252" s="138">
        <v>0</v>
      </c>
      <c r="F1252" s="138">
        <v>23.92</v>
      </c>
      <c r="G1252" s="139">
        <v>0</v>
      </c>
      <c r="Y1252" s="32">
        <f t="shared" si="19"/>
        <v>23.92</v>
      </c>
    </row>
    <row r="1253" spans="1:25" x14ac:dyDescent="0.2">
      <c r="A1253" s="136" t="s">
        <v>2521</v>
      </c>
      <c r="B1253" s="137" t="s">
        <v>2522</v>
      </c>
      <c r="C1253" s="138">
        <v>33621.870000000003</v>
      </c>
      <c r="D1253" s="138">
        <v>638.82000000000005</v>
      </c>
      <c r="E1253" s="138">
        <v>0</v>
      </c>
      <c r="F1253" s="138">
        <v>638.82000000000005</v>
      </c>
      <c r="G1253" s="139">
        <v>0</v>
      </c>
      <c r="Y1253" s="32">
        <f t="shared" si="19"/>
        <v>638.82000000000005</v>
      </c>
    </row>
    <row r="1254" spans="1:25" x14ac:dyDescent="0.2">
      <c r="A1254" s="136" t="s">
        <v>2523</v>
      </c>
      <c r="B1254" s="137" t="s">
        <v>2524</v>
      </c>
      <c r="C1254" s="138">
        <v>9578.34</v>
      </c>
      <c r="D1254" s="138">
        <v>181.99</v>
      </c>
      <c r="E1254" s="138">
        <v>0</v>
      </c>
      <c r="F1254" s="138">
        <v>181.99</v>
      </c>
      <c r="G1254" s="139">
        <v>0</v>
      </c>
      <c r="Y1254" s="32">
        <f t="shared" si="19"/>
        <v>181.99</v>
      </c>
    </row>
    <row r="1255" spans="1:25" x14ac:dyDescent="0.2">
      <c r="A1255" s="136" t="s">
        <v>2525</v>
      </c>
      <c r="B1255" s="137" t="s">
        <v>2526</v>
      </c>
      <c r="C1255" s="138">
        <v>7039.17</v>
      </c>
      <c r="D1255" s="138">
        <v>133.75</v>
      </c>
      <c r="E1255" s="138">
        <v>0</v>
      </c>
      <c r="F1255" s="138">
        <v>133.75</v>
      </c>
      <c r="G1255" s="139">
        <v>0</v>
      </c>
      <c r="Y1255" s="32">
        <f t="shared" si="19"/>
        <v>133.75</v>
      </c>
    </row>
    <row r="1256" spans="1:25" x14ac:dyDescent="0.2">
      <c r="A1256" s="136" t="s">
        <v>2527</v>
      </c>
      <c r="B1256" s="137" t="s">
        <v>2528</v>
      </c>
      <c r="C1256" s="138">
        <v>658.95</v>
      </c>
      <c r="D1256" s="138">
        <v>12.52</v>
      </c>
      <c r="E1256" s="138">
        <v>0</v>
      </c>
      <c r="F1256" s="138">
        <v>12.52</v>
      </c>
      <c r="G1256" s="139">
        <v>0</v>
      </c>
      <c r="Y1256" s="32">
        <f t="shared" si="19"/>
        <v>12.52</v>
      </c>
    </row>
    <row r="1257" spans="1:25" x14ac:dyDescent="0.2">
      <c r="A1257" s="136" t="s">
        <v>2529</v>
      </c>
      <c r="B1257" s="137" t="s">
        <v>2530</v>
      </c>
      <c r="C1257" s="138">
        <v>2694.74</v>
      </c>
      <c r="D1257" s="138">
        <v>51.2</v>
      </c>
      <c r="E1257" s="138">
        <v>0</v>
      </c>
      <c r="F1257" s="138">
        <v>51.2</v>
      </c>
      <c r="G1257" s="139">
        <v>0</v>
      </c>
      <c r="Y1257" s="32">
        <f t="shared" si="19"/>
        <v>51.2</v>
      </c>
    </row>
    <row r="1258" spans="1:25" x14ac:dyDescent="0.2">
      <c r="A1258" s="136" t="s">
        <v>2531</v>
      </c>
      <c r="B1258" s="137" t="s">
        <v>2532</v>
      </c>
      <c r="C1258" s="138">
        <v>3947.7</v>
      </c>
      <c r="D1258" s="138">
        <v>75.010000000000005</v>
      </c>
      <c r="E1258" s="138">
        <v>0</v>
      </c>
      <c r="F1258" s="138">
        <v>75.010000000000005</v>
      </c>
      <c r="G1258" s="139">
        <v>0</v>
      </c>
      <c r="Y1258" s="32">
        <f t="shared" si="19"/>
        <v>75.010000000000005</v>
      </c>
    </row>
    <row r="1259" spans="1:25" x14ac:dyDescent="0.2">
      <c r="A1259" s="136" t="s">
        <v>2533</v>
      </c>
      <c r="B1259" s="137" t="s">
        <v>2534</v>
      </c>
      <c r="C1259" s="138">
        <v>1110.83</v>
      </c>
      <c r="D1259" s="138">
        <v>21.11</v>
      </c>
      <c r="E1259" s="138">
        <v>0</v>
      </c>
      <c r="F1259" s="138">
        <v>21.11</v>
      </c>
      <c r="G1259" s="139">
        <v>0</v>
      </c>
      <c r="Y1259" s="32">
        <f t="shared" si="19"/>
        <v>21.11</v>
      </c>
    </row>
    <row r="1260" spans="1:25" x14ac:dyDescent="0.2">
      <c r="A1260" s="136" t="s">
        <v>2535</v>
      </c>
      <c r="B1260" s="137" t="s">
        <v>2536</v>
      </c>
      <c r="C1260" s="138">
        <v>25334.79</v>
      </c>
      <c r="D1260" s="138">
        <v>481.36</v>
      </c>
      <c r="E1260" s="138">
        <v>0</v>
      </c>
      <c r="F1260" s="138">
        <v>481.36</v>
      </c>
      <c r="G1260" s="139">
        <v>0</v>
      </c>
      <c r="Y1260" s="32">
        <f t="shared" si="19"/>
        <v>481.36</v>
      </c>
    </row>
    <row r="1261" spans="1:25" x14ac:dyDescent="0.2">
      <c r="A1261" s="136" t="s">
        <v>2537</v>
      </c>
      <c r="B1261" s="137" t="s">
        <v>2538</v>
      </c>
      <c r="C1261" s="138">
        <v>3684</v>
      </c>
      <c r="D1261" s="138">
        <v>70</v>
      </c>
      <c r="E1261" s="138">
        <v>0</v>
      </c>
      <c r="F1261" s="138">
        <v>70</v>
      </c>
      <c r="G1261" s="139">
        <v>0</v>
      </c>
      <c r="Y1261" s="32">
        <f t="shared" si="19"/>
        <v>70</v>
      </c>
    </row>
    <row r="1262" spans="1:25" x14ac:dyDescent="0.2">
      <c r="A1262" s="136" t="s">
        <v>2539</v>
      </c>
      <c r="B1262" s="137" t="s">
        <v>2540</v>
      </c>
      <c r="C1262" s="138">
        <v>3236.32</v>
      </c>
      <c r="D1262" s="138">
        <v>61.49</v>
      </c>
      <c r="E1262" s="138">
        <v>0</v>
      </c>
      <c r="F1262" s="138">
        <v>61.49</v>
      </c>
      <c r="G1262" s="139">
        <v>0</v>
      </c>
      <c r="Y1262" s="32">
        <f t="shared" si="19"/>
        <v>61.49</v>
      </c>
    </row>
    <row r="1263" spans="1:25" x14ac:dyDescent="0.2">
      <c r="A1263" s="136" t="s">
        <v>2541</v>
      </c>
      <c r="B1263" s="137" t="s">
        <v>2542</v>
      </c>
      <c r="C1263" s="138">
        <v>2748.51</v>
      </c>
      <c r="D1263" s="138">
        <v>52.22</v>
      </c>
      <c r="E1263" s="138">
        <v>0</v>
      </c>
      <c r="F1263" s="138">
        <v>52.22</v>
      </c>
      <c r="G1263" s="139">
        <v>0</v>
      </c>
      <c r="Y1263" s="32">
        <f t="shared" si="19"/>
        <v>52.22</v>
      </c>
    </row>
    <row r="1264" spans="1:25" x14ac:dyDescent="0.2">
      <c r="A1264" s="136" t="s">
        <v>2543</v>
      </c>
      <c r="B1264" s="137" t="s">
        <v>2544</v>
      </c>
      <c r="C1264" s="138">
        <v>16432.07</v>
      </c>
      <c r="D1264" s="138">
        <v>312.20999999999998</v>
      </c>
      <c r="E1264" s="138">
        <v>0</v>
      </c>
      <c r="F1264" s="138">
        <v>312.20999999999998</v>
      </c>
      <c r="G1264" s="139">
        <v>0</v>
      </c>
      <c r="Y1264" s="32">
        <f t="shared" si="19"/>
        <v>312.20999999999998</v>
      </c>
    </row>
    <row r="1265" spans="1:25" x14ac:dyDescent="0.2">
      <c r="A1265" s="136" t="s">
        <v>2545</v>
      </c>
      <c r="B1265" s="137" t="s">
        <v>2546</v>
      </c>
      <c r="C1265" s="138">
        <v>7433.25</v>
      </c>
      <c r="D1265" s="138">
        <v>141.22999999999999</v>
      </c>
      <c r="E1265" s="138">
        <v>0</v>
      </c>
      <c r="F1265" s="138">
        <v>141.22999999999999</v>
      </c>
      <c r="G1265" s="139">
        <v>0</v>
      </c>
      <c r="Y1265" s="32">
        <f t="shared" si="19"/>
        <v>141.22999999999999</v>
      </c>
    </row>
    <row r="1266" spans="1:25" x14ac:dyDescent="0.2">
      <c r="A1266" s="136" t="s">
        <v>2547</v>
      </c>
      <c r="B1266" s="137" t="s">
        <v>2548</v>
      </c>
      <c r="C1266" s="138">
        <v>2636.84</v>
      </c>
      <c r="D1266" s="138">
        <v>50.1</v>
      </c>
      <c r="E1266" s="138">
        <v>46.17</v>
      </c>
      <c r="F1266" s="138">
        <v>3.93</v>
      </c>
      <c r="G1266" s="139">
        <v>0</v>
      </c>
      <c r="Y1266" s="32">
        <f t="shared" si="19"/>
        <v>3.93</v>
      </c>
    </row>
    <row r="1267" spans="1:25" x14ac:dyDescent="0.2">
      <c r="A1267" s="136" t="s">
        <v>2549</v>
      </c>
      <c r="B1267" s="137" t="s">
        <v>2550</v>
      </c>
      <c r="C1267" s="138">
        <v>1975.89</v>
      </c>
      <c r="D1267" s="138">
        <v>37.54</v>
      </c>
      <c r="E1267" s="138">
        <v>0</v>
      </c>
      <c r="F1267" s="138">
        <v>37.54</v>
      </c>
      <c r="G1267" s="139">
        <v>0</v>
      </c>
      <c r="Y1267" s="32">
        <f t="shared" si="19"/>
        <v>37.54</v>
      </c>
    </row>
    <row r="1268" spans="1:25" x14ac:dyDescent="0.2">
      <c r="A1268" s="136" t="s">
        <v>2551</v>
      </c>
      <c r="B1268" s="137" t="s">
        <v>2552</v>
      </c>
      <c r="C1268" s="138">
        <v>3182.3</v>
      </c>
      <c r="D1268" s="138">
        <v>60.46</v>
      </c>
      <c r="E1268" s="138">
        <v>0</v>
      </c>
      <c r="F1268" s="138">
        <v>60.46</v>
      </c>
      <c r="G1268" s="139">
        <v>0</v>
      </c>
      <c r="Y1268" s="32">
        <f t="shared" si="19"/>
        <v>60.46</v>
      </c>
    </row>
    <row r="1269" spans="1:25" x14ac:dyDescent="0.2">
      <c r="A1269" s="136" t="s">
        <v>2553</v>
      </c>
      <c r="B1269" s="137" t="s">
        <v>2554</v>
      </c>
      <c r="C1269" s="138">
        <v>47689.29</v>
      </c>
      <c r="D1269" s="138">
        <v>906.1</v>
      </c>
      <c r="E1269" s="138">
        <v>0</v>
      </c>
      <c r="F1269" s="138">
        <v>906.1</v>
      </c>
      <c r="G1269" s="139">
        <v>0</v>
      </c>
      <c r="Y1269" s="32">
        <f t="shared" si="19"/>
        <v>906.1</v>
      </c>
    </row>
    <row r="1270" spans="1:25" x14ac:dyDescent="0.2">
      <c r="A1270" s="136" t="s">
        <v>2555</v>
      </c>
      <c r="B1270" s="137" t="s">
        <v>2556</v>
      </c>
      <c r="C1270" s="138">
        <v>11347.72</v>
      </c>
      <c r="D1270" s="138">
        <v>215.61</v>
      </c>
      <c r="E1270" s="138">
        <v>0</v>
      </c>
      <c r="F1270" s="138">
        <v>215.61</v>
      </c>
      <c r="G1270" s="139">
        <v>0</v>
      </c>
      <c r="Y1270" s="32">
        <f t="shared" si="19"/>
        <v>215.61</v>
      </c>
    </row>
    <row r="1271" spans="1:25" x14ac:dyDescent="0.2">
      <c r="A1271" s="136" t="s">
        <v>2557</v>
      </c>
      <c r="B1271" s="137" t="s">
        <v>2558</v>
      </c>
      <c r="C1271" s="138">
        <v>2392.23</v>
      </c>
      <c r="D1271" s="138">
        <v>45.45</v>
      </c>
      <c r="E1271" s="138">
        <v>0</v>
      </c>
      <c r="F1271" s="138">
        <v>45.45</v>
      </c>
      <c r="G1271" s="139">
        <v>0</v>
      </c>
      <c r="Y1271" s="32">
        <f t="shared" si="19"/>
        <v>45.45</v>
      </c>
    </row>
    <row r="1272" spans="1:25" x14ac:dyDescent="0.2">
      <c r="A1272" s="136" t="s">
        <v>2559</v>
      </c>
      <c r="B1272" s="137" t="s">
        <v>2560</v>
      </c>
      <c r="C1272" s="138">
        <v>81375</v>
      </c>
      <c r="D1272" s="138">
        <v>1546.13</v>
      </c>
      <c r="E1272" s="138">
        <v>0</v>
      </c>
      <c r="F1272" s="138">
        <v>1546.13</v>
      </c>
      <c r="G1272" s="139">
        <v>0</v>
      </c>
      <c r="Y1272" s="32">
        <f t="shared" si="19"/>
        <v>1546.13</v>
      </c>
    </row>
    <row r="1273" spans="1:25" x14ac:dyDescent="0.2">
      <c r="A1273" s="136" t="s">
        <v>2561</v>
      </c>
      <c r="B1273" s="137" t="s">
        <v>2562</v>
      </c>
      <c r="C1273" s="138">
        <v>269.27999999999997</v>
      </c>
      <c r="D1273" s="138">
        <v>5.12</v>
      </c>
      <c r="E1273" s="138">
        <v>0</v>
      </c>
      <c r="F1273" s="138">
        <v>5.12</v>
      </c>
      <c r="G1273" s="139">
        <v>0</v>
      </c>
      <c r="Y1273" s="32">
        <f t="shared" si="19"/>
        <v>5.12</v>
      </c>
    </row>
    <row r="1274" spans="1:25" x14ac:dyDescent="0.2">
      <c r="A1274" s="136" t="s">
        <v>2563</v>
      </c>
      <c r="B1274" s="137" t="s">
        <v>2564</v>
      </c>
      <c r="C1274" s="138">
        <v>645.39</v>
      </c>
      <c r="D1274" s="138">
        <v>12.26</v>
      </c>
      <c r="E1274" s="138">
        <v>0</v>
      </c>
      <c r="F1274" s="138">
        <v>12.26</v>
      </c>
      <c r="G1274" s="139">
        <v>0</v>
      </c>
      <c r="Y1274" s="32">
        <f t="shared" si="19"/>
        <v>12.26</v>
      </c>
    </row>
    <row r="1275" spans="1:25" x14ac:dyDescent="0.2">
      <c r="A1275" s="136" t="s">
        <v>2565</v>
      </c>
      <c r="B1275" s="137" t="s">
        <v>2566</v>
      </c>
      <c r="C1275" s="138">
        <v>625.76</v>
      </c>
      <c r="D1275" s="138">
        <v>11.89</v>
      </c>
      <c r="E1275" s="138">
        <v>11.89</v>
      </c>
      <c r="F1275" s="138">
        <v>0</v>
      </c>
      <c r="G1275" s="139">
        <v>16.66</v>
      </c>
      <c r="Y1275" s="32">
        <f t="shared" si="19"/>
        <v>0</v>
      </c>
    </row>
    <row r="1276" spans="1:25" x14ac:dyDescent="0.2">
      <c r="A1276" s="136" t="s">
        <v>2567</v>
      </c>
      <c r="B1276" s="137" t="s">
        <v>2568</v>
      </c>
      <c r="C1276" s="138">
        <v>19224.34</v>
      </c>
      <c r="D1276" s="138">
        <v>365.26</v>
      </c>
      <c r="E1276" s="138">
        <v>0</v>
      </c>
      <c r="F1276" s="138">
        <v>365.26</v>
      </c>
      <c r="G1276" s="139">
        <v>0</v>
      </c>
      <c r="Y1276" s="32">
        <f t="shared" si="19"/>
        <v>365.26</v>
      </c>
    </row>
    <row r="1277" spans="1:25" x14ac:dyDescent="0.2">
      <c r="A1277" s="136" t="s">
        <v>2569</v>
      </c>
      <c r="B1277" s="137" t="s">
        <v>2570</v>
      </c>
      <c r="C1277" s="138">
        <v>2266.16</v>
      </c>
      <c r="D1277" s="138">
        <v>43.06</v>
      </c>
      <c r="E1277" s="138">
        <v>0</v>
      </c>
      <c r="F1277" s="138">
        <v>43.06</v>
      </c>
      <c r="G1277" s="139">
        <v>0</v>
      </c>
      <c r="Y1277" s="32">
        <f t="shared" si="19"/>
        <v>43.06</v>
      </c>
    </row>
    <row r="1278" spans="1:25" x14ac:dyDescent="0.2">
      <c r="A1278" s="136" t="s">
        <v>2571</v>
      </c>
      <c r="B1278" s="137" t="s">
        <v>2572</v>
      </c>
      <c r="C1278" s="138">
        <v>603.09</v>
      </c>
      <c r="D1278" s="138">
        <v>11.46</v>
      </c>
      <c r="E1278" s="138">
        <v>0</v>
      </c>
      <c r="F1278" s="138">
        <v>11.46</v>
      </c>
      <c r="G1278" s="139">
        <v>0</v>
      </c>
      <c r="Y1278" s="32">
        <f t="shared" si="19"/>
        <v>11.46</v>
      </c>
    </row>
    <row r="1279" spans="1:25" x14ac:dyDescent="0.2">
      <c r="A1279" s="136" t="s">
        <v>2573</v>
      </c>
      <c r="B1279" s="137" t="s">
        <v>2574</v>
      </c>
      <c r="C1279" s="138">
        <v>192.38</v>
      </c>
      <c r="D1279" s="138">
        <v>3.66</v>
      </c>
      <c r="E1279" s="138">
        <v>0</v>
      </c>
      <c r="F1279" s="138">
        <v>3.66</v>
      </c>
      <c r="G1279" s="139">
        <v>0</v>
      </c>
      <c r="Y1279" s="32">
        <f t="shared" si="19"/>
        <v>3.66</v>
      </c>
    </row>
    <row r="1280" spans="1:25" x14ac:dyDescent="0.2">
      <c r="A1280" s="136" t="s">
        <v>2575</v>
      </c>
      <c r="B1280" s="137" t="s">
        <v>2576</v>
      </c>
      <c r="C1280" s="138">
        <v>4966.8900000000003</v>
      </c>
      <c r="D1280" s="138">
        <v>94.37</v>
      </c>
      <c r="E1280" s="138">
        <v>0</v>
      </c>
      <c r="F1280" s="138">
        <v>94.37</v>
      </c>
      <c r="G1280" s="139">
        <v>0</v>
      </c>
      <c r="Y1280" s="32">
        <f t="shared" si="19"/>
        <v>94.37</v>
      </c>
    </row>
    <row r="1281" spans="1:25" x14ac:dyDescent="0.2">
      <c r="A1281" s="136" t="s">
        <v>2577</v>
      </c>
      <c r="B1281" s="137" t="s">
        <v>2578</v>
      </c>
      <c r="C1281" s="138">
        <v>4824.42</v>
      </c>
      <c r="D1281" s="138">
        <v>91.67</v>
      </c>
      <c r="E1281" s="138">
        <v>0</v>
      </c>
      <c r="F1281" s="138">
        <v>91.67</v>
      </c>
      <c r="G1281" s="139">
        <v>0</v>
      </c>
      <c r="Y1281" s="32">
        <f t="shared" si="19"/>
        <v>91.67</v>
      </c>
    </row>
    <row r="1282" spans="1:25" x14ac:dyDescent="0.2">
      <c r="A1282" s="136" t="s">
        <v>2579</v>
      </c>
      <c r="B1282" s="137" t="s">
        <v>2580</v>
      </c>
      <c r="C1282" s="138">
        <v>299.99</v>
      </c>
      <c r="D1282" s="138">
        <v>5.7</v>
      </c>
      <c r="E1282" s="138">
        <v>0</v>
      </c>
      <c r="F1282" s="138">
        <v>5.7</v>
      </c>
      <c r="G1282" s="139">
        <v>0</v>
      </c>
      <c r="Y1282" s="32">
        <f t="shared" si="19"/>
        <v>5.7</v>
      </c>
    </row>
    <row r="1283" spans="1:25" x14ac:dyDescent="0.2">
      <c r="A1283" s="136" t="s">
        <v>2581</v>
      </c>
      <c r="B1283" s="137" t="s">
        <v>2582</v>
      </c>
      <c r="C1283" s="138">
        <v>1803.11</v>
      </c>
      <c r="D1283" s="138">
        <v>34.26</v>
      </c>
      <c r="E1283" s="138">
        <v>30.98</v>
      </c>
      <c r="F1283" s="138">
        <v>3.28</v>
      </c>
      <c r="G1283" s="139">
        <v>0</v>
      </c>
      <c r="Y1283" s="32">
        <f t="shared" si="19"/>
        <v>3.28</v>
      </c>
    </row>
    <row r="1284" spans="1:25" x14ac:dyDescent="0.2">
      <c r="A1284" s="136" t="s">
        <v>2583</v>
      </c>
      <c r="B1284" s="137" t="s">
        <v>2584</v>
      </c>
      <c r="C1284" s="138">
        <v>121161.77</v>
      </c>
      <c r="D1284" s="138">
        <v>2302.0700000000002</v>
      </c>
      <c r="E1284" s="138">
        <v>0</v>
      </c>
      <c r="F1284" s="138">
        <v>2302.0700000000002</v>
      </c>
      <c r="G1284" s="139">
        <v>0</v>
      </c>
      <c r="Y1284" s="32">
        <f t="shared" si="19"/>
        <v>2302.0700000000002</v>
      </c>
    </row>
    <row r="1285" spans="1:25" x14ac:dyDescent="0.2">
      <c r="A1285" s="136" t="s">
        <v>2585</v>
      </c>
      <c r="B1285" s="137" t="s">
        <v>2586</v>
      </c>
      <c r="C1285" s="138">
        <v>2808.95</v>
      </c>
      <c r="D1285" s="138">
        <v>53.37</v>
      </c>
      <c r="E1285" s="138">
        <v>0</v>
      </c>
      <c r="F1285" s="138">
        <v>53.37</v>
      </c>
      <c r="G1285" s="139">
        <v>0</v>
      </c>
      <c r="Y1285" s="32">
        <f t="shared" si="19"/>
        <v>53.37</v>
      </c>
    </row>
    <row r="1286" spans="1:25" x14ac:dyDescent="0.2">
      <c r="A1286" s="136" t="s">
        <v>2587</v>
      </c>
      <c r="B1286" s="137" t="s">
        <v>2588</v>
      </c>
      <c r="C1286" s="138">
        <v>474.91</v>
      </c>
      <c r="D1286" s="138">
        <v>9.02</v>
      </c>
      <c r="E1286" s="138">
        <v>0</v>
      </c>
      <c r="F1286" s="138">
        <v>9.02</v>
      </c>
      <c r="G1286" s="139">
        <v>0</v>
      </c>
      <c r="Y1286" s="32">
        <f t="shared" si="19"/>
        <v>9.02</v>
      </c>
    </row>
    <row r="1287" spans="1:25" x14ac:dyDescent="0.2">
      <c r="A1287" s="136" t="s">
        <v>2589</v>
      </c>
      <c r="B1287" s="137" t="s">
        <v>2590</v>
      </c>
      <c r="C1287" s="138">
        <v>5198.08</v>
      </c>
      <c r="D1287" s="138">
        <v>98.76</v>
      </c>
      <c r="E1287" s="138">
        <v>0</v>
      </c>
      <c r="F1287" s="138">
        <v>98.76</v>
      </c>
      <c r="G1287" s="139">
        <v>0</v>
      </c>
      <c r="Y1287" s="32">
        <f t="shared" si="19"/>
        <v>98.76</v>
      </c>
    </row>
    <row r="1288" spans="1:25" x14ac:dyDescent="0.2">
      <c r="A1288" s="136" t="s">
        <v>2591</v>
      </c>
      <c r="B1288" s="137" t="s">
        <v>2592</v>
      </c>
      <c r="C1288" s="138">
        <v>9154.0300000000007</v>
      </c>
      <c r="D1288" s="138">
        <v>173.93</v>
      </c>
      <c r="E1288" s="138">
        <v>0</v>
      </c>
      <c r="F1288" s="138">
        <v>173.93</v>
      </c>
      <c r="G1288" s="139">
        <v>0</v>
      </c>
      <c r="Y1288" s="32">
        <f t="shared" si="19"/>
        <v>173.93</v>
      </c>
    </row>
    <row r="1289" spans="1:25" x14ac:dyDescent="0.2">
      <c r="A1289" s="136" t="s">
        <v>2593</v>
      </c>
      <c r="B1289" s="137" t="s">
        <v>2594</v>
      </c>
      <c r="C1289" s="138">
        <v>2392.4499999999998</v>
      </c>
      <c r="D1289" s="138">
        <v>45.46</v>
      </c>
      <c r="E1289" s="138">
        <v>0</v>
      </c>
      <c r="F1289" s="138">
        <v>45.46</v>
      </c>
      <c r="G1289" s="139">
        <v>0</v>
      </c>
      <c r="Y1289" s="32">
        <f t="shared" si="19"/>
        <v>45.46</v>
      </c>
    </row>
    <row r="1290" spans="1:25" x14ac:dyDescent="0.2">
      <c r="A1290" s="136" t="s">
        <v>2595</v>
      </c>
      <c r="B1290" s="137" t="s">
        <v>2596</v>
      </c>
      <c r="C1290" s="138">
        <v>395.96</v>
      </c>
      <c r="D1290" s="138">
        <v>7.52</v>
      </c>
      <c r="E1290" s="138">
        <v>0</v>
      </c>
      <c r="F1290" s="138">
        <v>7.52</v>
      </c>
      <c r="G1290" s="139">
        <v>0</v>
      </c>
      <c r="Y1290" s="32">
        <f t="shared" si="19"/>
        <v>7.52</v>
      </c>
    </row>
    <row r="1291" spans="1:25" x14ac:dyDescent="0.2">
      <c r="A1291" s="136" t="s">
        <v>2597</v>
      </c>
      <c r="B1291" s="137" t="s">
        <v>2598</v>
      </c>
      <c r="C1291" s="138">
        <v>712.99</v>
      </c>
      <c r="D1291" s="138">
        <v>13.55</v>
      </c>
      <c r="E1291" s="138">
        <v>7.82</v>
      </c>
      <c r="F1291" s="138">
        <v>5.73</v>
      </c>
      <c r="G1291" s="139">
        <v>0</v>
      </c>
      <c r="Y1291" s="32">
        <f t="shared" si="19"/>
        <v>5.73</v>
      </c>
    </row>
    <row r="1292" spans="1:25" x14ac:dyDescent="0.2">
      <c r="A1292" s="136" t="s">
        <v>2599</v>
      </c>
      <c r="B1292" s="137" t="s">
        <v>2600</v>
      </c>
      <c r="C1292" s="138">
        <v>578.75</v>
      </c>
      <c r="D1292" s="138">
        <v>11</v>
      </c>
      <c r="E1292" s="138">
        <v>0</v>
      </c>
      <c r="F1292" s="138">
        <v>11</v>
      </c>
      <c r="G1292" s="139">
        <v>0</v>
      </c>
      <c r="Y1292" s="32">
        <f t="shared" si="19"/>
        <v>11</v>
      </c>
    </row>
    <row r="1293" spans="1:25" x14ac:dyDescent="0.2">
      <c r="A1293" s="136" t="s">
        <v>2601</v>
      </c>
      <c r="B1293" s="137" t="s">
        <v>2602</v>
      </c>
      <c r="C1293" s="138">
        <v>568.91</v>
      </c>
      <c r="D1293" s="138">
        <v>10.81</v>
      </c>
      <c r="E1293" s="138">
        <v>10.81</v>
      </c>
      <c r="F1293" s="138">
        <v>0</v>
      </c>
      <c r="G1293" s="139">
        <v>4.57</v>
      </c>
      <c r="Y1293" s="32">
        <f t="shared" si="19"/>
        <v>0</v>
      </c>
    </row>
    <row r="1294" spans="1:25" x14ac:dyDescent="0.2">
      <c r="A1294" s="136" t="s">
        <v>2603</v>
      </c>
      <c r="B1294" s="137" t="s">
        <v>2604</v>
      </c>
      <c r="C1294" s="138">
        <v>4634.96</v>
      </c>
      <c r="D1294" s="138">
        <v>88.07</v>
      </c>
      <c r="E1294" s="138">
        <v>0</v>
      </c>
      <c r="F1294" s="138">
        <v>88.07</v>
      </c>
      <c r="G1294" s="139">
        <v>0</v>
      </c>
      <c r="Y1294" s="32">
        <f t="shared" si="19"/>
        <v>88.07</v>
      </c>
    </row>
    <row r="1295" spans="1:25" x14ac:dyDescent="0.2">
      <c r="A1295" s="136" t="s">
        <v>2605</v>
      </c>
      <c r="B1295" s="137" t="s">
        <v>2606</v>
      </c>
      <c r="C1295" s="138">
        <v>236137.46</v>
      </c>
      <c r="D1295" s="138">
        <v>4486.6099999999997</v>
      </c>
      <c r="E1295" s="138">
        <v>0</v>
      </c>
      <c r="F1295" s="138">
        <v>4486.6099999999997</v>
      </c>
      <c r="G1295" s="139">
        <v>0</v>
      </c>
      <c r="Y1295" s="32">
        <f t="shared" ref="Y1295:Y1358" si="20">F1295+M1295+R1295+W1295</f>
        <v>4486.6099999999997</v>
      </c>
    </row>
    <row r="1296" spans="1:25" x14ac:dyDescent="0.2">
      <c r="A1296" s="136" t="s">
        <v>2607</v>
      </c>
      <c r="B1296" s="137" t="s">
        <v>2608</v>
      </c>
      <c r="C1296" s="138">
        <v>39760.89</v>
      </c>
      <c r="D1296" s="138">
        <v>755.46</v>
      </c>
      <c r="E1296" s="138">
        <v>0</v>
      </c>
      <c r="F1296" s="138">
        <v>755.46</v>
      </c>
      <c r="G1296" s="139">
        <v>0</v>
      </c>
      <c r="Y1296" s="32">
        <f t="shared" si="20"/>
        <v>755.46</v>
      </c>
    </row>
    <row r="1297" spans="1:25" x14ac:dyDescent="0.2">
      <c r="A1297" s="136" t="s">
        <v>2609</v>
      </c>
      <c r="B1297" s="137" t="s">
        <v>2610</v>
      </c>
      <c r="C1297" s="138">
        <v>12494.93</v>
      </c>
      <c r="D1297" s="138">
        <v>237.4</v>
      </c>
      <c r="E1297" s="138">
        <v>0</v>
      </c>
      <c r="F1297" s="138">
        <v>237.4</v>
      </c>
      <c r="G1297" s="139">
        <v>0</v>
      </c>
      <c r="Y1297" s="32">
        <f t="shared" si="20"/>
        <v>237.4</v>
      </c>
    </row>
    <row r="1298" spans="1:25" x14ac:dyDescent="0.2">
      <c r="A1298" s="136" t="s">
        <v>2611</v>
      </c>
      <c r="B1298" s="137" t="s">
        <v>2612</v>
      </c>
      <c r="C1298" s="138">
        <v>21772.67</v>
      </c>
      <c r="D1298" s="138">
        <v>413.68</v>
      </c>
      <c r="E1298" s="138">
        <v>0</v>
      </c>
      <c r="F1298" s="138">
        <v>413.68</v>
      </c>
      <c r="G1298" s="139">
        <v>0</v>
      </c>
      <c r="Y1298" s="32">
        <f t="shared" si="20"/>
        <v>413.68</v>
      </c>
    </row>
    <row r="1299" spans="1:25" x14ac:dyDescent="0.2">
      <c r="A1299" s="136" t="s">
        <v>2613</v>
      </c>
      <c r="B1299" s="137" t="s">
        <v>2614</v>
      </c>
      <c r="C1299" s="138">
        <v>21671.01</v>
      </c>
      <c r="D1299" s="138">
        <v>411.75</v>
      </c>
      <c r="E1299" s="138">
        <v>0</v>
      </c>
      <c r="F1299" s="138">
        <v>411.75</v>
      </c>
      <c r="G1299" s="139">
        <v>0</v>
      </c>
      <c r="Y1299" s="32">
        <f t="shared" si="20"/>
        <v>411.75</v>
      </c>
    </row>
    <row r="1300" spans="1:25" x14ac:dyDescent="0.2">
      <c r="A1300" s="136" t="s">
        <v>2615</v>
      </c>
      <c r="B1300" s="137" t="s">
        <v>2616</v>
      </c>
      <c r="C1300" s="138">
        <v>22944.86</v>
      </c>
      <c r="D1300" s="138">
        <v>435.95</v>
      </c>
      <c r="E1300" s="138">
        <v>0</v>
      </c>
      <c r="F1300" s="138">
        <v>435.95</v>
      </c>
      <c r="G1300" s="139">
        <v>0</v>
      </c>
      <c r="Y1300" s="32">
        <f t="shared" si="20"/>
        <v>435.95</v>
      </c>
    </row>
    <row r="1301" spans="1:25" x14ac:dyDescent="0.2">
      <c r="A1301" s="136" t="s">
        <v>2617</v>
      </c>
      <c r="B1301" s="137" t="s">
        <v>2618</v>
      </c>
      <c r="C1301" s="138">
        <v>17438.59</v>
      </c>
      <c r="D1301" s="138">
        <v>331.33</v>
      </c>
      <c r="E1301" s="138">
        <v>0</v>
      </c>
      <c r="F1301" s="138">
        <v>331.33</v>
      </c>
      <c r="G1301" s="139">
        <v>0</v>
      </c>
      <c r="Y1301" s="32">
        <f t="shared" si="20"/>
        <v>331.33</v>
      </c>
    </row>
    <row r="1302" spans="1:25" x14ac:dyDescent="0.2">
      <c r="A1302" s="136" t="s">
        <v>2619</v>
      </c>
      <c r="B1302" s="137" t="s">
        <v>2620</v>
      </c>
      <c r="C1302" s="138">
        <v>19961.259999999998</v>
      </c>
      <c r="D1302" s="138">
        <v>379.27</v>
      </c>
      <c r="E1302" s="138">
        <v>0</v>
      </c>
      <c r="F1302" s="138">
        <v>379.27</v>
      </c>
      <c r="G1302" s="139">
        <v>0</v>
      </c>
      <c r="Y1302" s="32">
        <f t="shared" si="20"/>
        <v>379.27</v>
      </c>
    </row>
    <row r="1303" spans="1:25" x14ac:dyDescent="0.2">
      <c r="A1303" s="136" t="s">
        <v>2621</v>
      </c>
      <c r="B1303" s="137" t="s">
        <v>2622</v>
      </c>
      <c r="C1303" s="138">
        <v>937821.49</v>
      </c>
      <c r="D1303" s="138">
        <v>17818.61</v>
      </c>
      <c r="E1303" s="138">
        <v>0</v>
      </c>
      <c r="F1303" s="138">
        <v>17818.61</v>
      </c>
      <c r="G1303" s="139">
        <v>0</v>
      </c>
      <c r="Y1303" s="32">
        <f t="shared" si="20"/>
        <v>17818.61</v>
      </c>
    </row>
    <row r="1304" spans="1:25" x14ac:dyDescent="0.2">
      <c r="A1304" s="136" t="s">
        <v>2623</v>
      </c>
      <c r="B1304" s="137" t="s">
        <v>2624</v>
      </c>
      <c r="C1304" s="138">
        <v>3059.74</v>
      </c>
      <c r="D1304" s="138">
        <v>58.14</v>
      </c>
      <c r="E1304" s="138">
        <v>0</v>
      </c>
      <c r="F1304" s="138">
        <v>58.14</v>
      </c>
      <c r="G1304" s="139">
        <v>0</v>
      </c>
      <c r="Y1304" s="32">
        <f t="shared" si="20"/>
        <v>58.14</v>
      </c>
    </row>
    <row r="1305" spans="1:25" x14ac:dyDescent="0.2">
      <c r="A1305" s="136" t="s">
        <v>2625</v>
      </c>
      <c r="B1305" s="137" t="s">
        <v>2626</v>
      </c>
      <c r="C1305" s="138">
        <v>14150.71</v>
      </c>
      <c r="D1305" s="138">
        <v>268.86</v>
      </c>
      <c r="E1305" s="138">
        <v>0</v>
      </c>
      <c r="F1305" s="138">
        <v>268.86</v>
      </c>
      <c r="G1305" s="139">
        <v>0</v>
      </c>
      <c r="Y1305" s="32">
        <f t="shared" si="20"/>
        <v>268.86</v>
      </c>
    </row>
    <row r="1306" spans="1:25" x14ac:dyDescent="0.2">
      <c r="A1306" s="136" t="s">
        <v>2627</v>
      </c>
      <c r="B1306" s="137" t="s">
        <v>2628</v>
      </c>
      <c r="C1306" s="138">
        <v>852.45</v>
      </c>
      <c r="D1306" s="138">
        <v>16.2</v>
      </c>
      <c r="E1306" s="138">
        <v>0</v>
      </c>
      <c r="F1306" s="138">
        <v>16.2</v>
      </c>
      <c r="G1306" s="139">
        <v>0</v>
      </c>
      <c r="Y1306" s="32">
        <f t="shared" si="20"/>
        <v>16.2</v>
      </c>
    </row>
    <row r="1307" spans="1:25" x14ac:dyDescent="0.2">
      <c r="A1307" s="136" t="s">
        <v>2629</v>
      </c>
      <c r="B1307" s="137" t="s">
        <v>2630</v>
      </c>
      <c r="C1307" s="138">
        <v>10954.13</v>
      </c>
      <c r="D1307" s="138">
        <v>208.13</v>
      </c>
      <c r="E1307" s="138">
        <v>0</v>
      </c>
      <c r="F1307" s="138">
        <v>208.13</v>
      </c>
      <c r="G1307" s="139">
        <v>0</v>
      </c>
      <c r="Y1307" s="32">
        <f t="shared" si="20"/>
        <v>208.13</v>
      </c>
    </row>
    <row r="1308" spans="1:25" x14ac:dyDescent="0.2">
      <c r="A1308" s="136" t="s">
        <v>2631</v>
      </c>
      <c r="B1308" s="137" t="s">
        <v>2632</v>
      </c>
      <c r="C1308" s="138">
        <v>963.23</v>
      </c>
      <c r="D1308" s="138">
        <v>18.3</v>
      </c>
      <c r="E1308" s="138">
        <v>0</v>
      </c>
      <c r="F1308" s="138">
        <v>18.3</v>
      </c>
      <c r="G1308" s="139">
        <v>0</v>
      </c>
      <c r="Y1308" s="32">
        <f t="shared" si="20"/>
        <v>18.3</v>
      </c>
    </row>
    <row r="1309" spans="1:25" x14ac:dyDescent="0.2">
      <c r="A1309" s="136" t="s">
        <v>2633</v>
      </c>
      <c r="B1309" s="137" t="s">
        <v>2634</v>
      </c>
      <c r="C1309" s="138">
        <v>443.76</v>
      </c>
      <c r="D1309" s="138">
        <v>8.43</v>
      </c>
      <c r="E1309" s="138">
        <v>3.45</v>
      </c>
      <c r="F1309" s="138">
        <v>4.9800000000000004</v>
      </c>
      <c r="G1309" s="139">
        <v>0</v>
      </c>
      <c r="Y1309" s="32">
        <f t="shared" si="20"/>
        <v>4.9800000000000004</v>
      </c>
    </row>
    <row r="1310" spans="1:25" x14ac:dyDescent="0.2">
      <c r="A1310" s="136" t="s">
        <v>2635</v>
      </c>
      <c r="B1310" s="137" t="s">
        <v>2636</v>
      </c>
      <c r="C1310" s="138">
        <v>12521.69</v>
      </c>
      <c r="D1310" s="138">
        <v>237.91</v>
      </c>
      <c r="E1310" s="138">
        <v>0</v>
      </c>
      <c r="F1310" s="138">
        <v>237.91</v>
      </c>
      <c r="G1310" s="139">
        <v>0</v>
      </c>
      <c r="Y1310" s="32">
        <f t="shared" si="20"/>
        <v>237.91</v>
      </c>
    </row>
    <row r="1311" spans="1:25" x14ac:dyDescent="0.2">
      <c r="A1311" s="136" t="s">
        <v>2637</v>
      </c>
      <c r="B1311" s="137" t="s">
        <v>2638</v>
      </c>
      <c r="C1311" s="138">
        <v>3835.15</v>
      </c>
      <c r="D1311" s="138">
        <v>72.87</v>
      </c>
      <c r="E1311" s="138">
        <v>0</v>
      </c>
      <c r="F1311" s="138">
        <v>72.87</v>
      </c>
      <c r="G1311" s="139">
        <v>0</v>
      </c>
      <c r="Y1311" s="32">
        <f t="shared" si="20"/>
        <v>72.87</v>
      </c>
    </row>
    <row r="1312" spans="1:25" x14ac:dyDescent="0.2">
      <c r="A1312" s="136" t="s">
        <v>2639</v>
      </c>
      <c r="B1312" s="137" t="s">
        <v>2640</v>
      </c>
      <c r="C1312" s="138">
        <v>4998.0200000000004</v>
      </c>
      <c r="D1312" s="138">
        <v>94.96</v>
      </c>
      <c r="E1312" s="138">
        <v>0</v>
      </c>
      <c r="F1312" s="138">
        <v>94.96</v>
      </c>
      <c r="G1312" s="139">
        <v>0</v>
      </c>
      <c r="Y1312" s="32">
        <f t="shared" si="20"/>
        <v>94.96</v>
      </c>
    </row>
    <row r="1313" spans="1:25" x14ac:dyDescent="0.2">
      <c r="A1313" s="136" t="s">
        <v>2641</v>
      </c>
      <c r="B1313" s="137" t="s">
        <v>2642</v>
      </c>
      <c r="C1313" s="138">
        <v>218.64</v>
      </c>
      <c r="D1313" s="138">
        <v>4.16</v>
      </c>
      <c r="E1313" s="138">
        <v>4.16</v>
      </c>
      <c r="F1313" s="138">
        <v>0</v>
      </c>
      <c r="G1313" s="139">
        <v>10.61</v>
      </c>
      <c r="Y1313" s="32">
        <f t="shared" si="20"/>
        <v>0</v>
      </c>
    </row>
    <row r="1314" spans="1:25" x14ac:dyDescent="0.2">
      <c r="A1314" s="136" t="s">
        <v>2643</v>
      </c>
      <c r="B1314" s="137" t="s">
        <v>2644</v>
      </c>
      <c r="C1314" s="138">
        <v>2068.79</v>
      </c>
      <c r="D1314" s="138">
        <v>39.31</v>
      </c>
      <c r="E1314" s="138">
        <v>0</v>
      </c>
      <c r="F1314" s="138">
        <v>39.31</v>
      </c>
      <c r="G1314" s="139">
        <v>0</v>
      </c>
      <c r="Y1314" s="32">
        <f t="shared" si="20"/>
        <v>39.31</v>
      </c>
    </row>
    <row r="1315" spans="1:25" x14ac:dyDescent="0.2">
      <c r="A1315" s="136" t="s">
        <v>2645</v>
      </c>
      <c r="B1315" s="137" t="s">
        <v>2646</v>
      </c>
      <c r="C1315" s="138">
        <v>1513.73</v>
      </c>
      <c r="D1315" s="138">
        <v>28.76</v>
      </c>
      <c r="E1315" s="138">
        <v>0</v>
      </c>
      <c r="F1315" s="138">
        <v>28.76</v>
      </c>
      <c r="G1315" s="139">
        <v>0</v>
      </c>
      <c r="Y1315" s="32">
        <f t="shared" si="20"/>
        <v>28.76</v>
      </c>
    </row>
    <row r="1316" spans="1:25" x14ac:dyDescent="0.2">
      <c r="A1316" s="136" t="s">
        <v>2647</v>
      </c>
      <c r="B1316" s="137" t="s">
        <v>2648</v>
      </c>
      <c r="C1316" s="138">
        <v>5489.4</v>
      </c>
      <c r="D1316" s="138">
        <v>104.3</v>
      </c>
      <c r="E1316" s="138">
        <v>0</v>
      </c>
      <c r="F1316" s="138">
        <v>104.3</v>
      </c>
      <c r="G1316" s="139">
        <v>0</v>
      </c>
      <c r="Y1316" s="32">
        <f t="shared" si="20"/>
        <v>104.3</v>
      </c>
    </row>
    <row r="1317" spans="1:25" x14ac:dyDescent="0.2">
      <c r="A1317" s="136" t="s">
        <v>2649</v>
      </c>
      <c r="B1317" s="137" t="s">
        <v>2650</v>
      </c>
      <c r="C1317" s="138">
        <v>558.98</v>
      </c>
      <c r="D1317" s="138">
        <v>10.62</v>
      </c>
      <c r="E1317" s="138">
        <v>0</v>
      </c>
      <c r="F1317" s="138">
        <v>10.62</v>
      </c>
      <c r="G1317" s="139">
        <v>0</v>
      </c>
      <c r="Y1317" s="32">
        <f t="shared" si="20"/>
        <v>10.62</v>
      </c>
    </row>
    <row r="1318" spans="1:25" x14ac:dyDescent="0.2">
      <c r="A1318" s="136" t="s">
        <v>2651</v>
      </c>
      <c r="B1318" s="137" t="s">
        <v>2652</v>
      </c>
      <c r="C1318" s="138">
        <v>40210.870000000003</v>
      </c>
      <c r="D1318" s="138">
        <v>764.01</v>
      </c>
      <c r="E1318" s="138">
        <v>0</v>
      </c>
      <c r="F1318" s="138">
        <v>764.01</v>
      </c>
      <c r="G1318" s="139">
        <v>0</v>
      </c>
      <c r="Y1318" s="32">
        <f t="shared" si="20"/>
        <v>764.01</v>
      </c>
    </row>
    <row r="1319" spans="1:25" x14ac:dyDescent="0.2">
      <c r="A1319" s="136" t="s">
        <v>2653</v>
      </c>
      <c r="B1319" s="137" t="s">
        <v>2654</v>
      </c>
      <c r="C1319" s="138">
        <v>12312.08</v>
      </c>
      <c r="D1319" s="138">
        <v>233.93</v>
      </c>
      <c r="E1319" s="138">
        <v>0</v>
      </c>
      <c r="F1319" s="138">
        <v>233.93</v>
      </c>
      <c r="G1319" s="139">
        <v>0</v>
      </c>
      <c r="Y1319" s="32">
        <f t="shared" si="20"/>
        <v>233.93</v>
      </c>
    </row>
    <row r="1320" spans="1:25" x14ac:dyDescent="0.2">
      <c r="A1320" s="136" t="s">
        <v>2655</v>
      </c>
      <c r="B1320" s="137" t="s">
        <v>2656</v>
      </c>
      <c r="C1320" s="138">
        <v>4878.04</v>
      </c>
      <c r="D1320" s="138">
        <v>92.68</v>
      </c>
      <c r="E1320" s="138">
        <v>0</v>
      </c>
      <c r="F1320" s="138">
        <v>92.68</v>
      </c>
      <c r="G1320" s="139">
        <v>0</v>
      </c>
      <c r="Y1320" s="32">
        <f t="shared" si="20"/>
        <v>92.68</v>
      </c>
    </row>
    <row r="1321" spans="1:25" x14ac:dyDescent="0.2">
      <c r="A1321" s="136" t="s">
        <v>2657</v>
      </c>
      <c r="B1321" s="137" t="s">
        <v>2658</v>
      </c>
      <c r="C1321" s="138">
        <v>4143.96</v>
      </c>
      <c r="D1321" s="138">
        <v>78.739999999999995</v>
      </c>
      <c r="E1321" s="138">
        <v>0</v>
      </c>
      <c r="F1321" s="138">
        <v>78.739999999999995</v>
      </c>
      <c r="G1321" s="139">
        <v>0</v>
      </c>
      <c r="Y1321" s="32">
        <f t="shared" si="20"/>
        <v>78.739999999999995</v>
      </c>
    </row>
    <row r="1322" spans="1:25" x14ac:dyDescent="0.2">
      <c r="A1322" s="136" t="s">
        <v>2659</v>
      </c>
      <c r="B1322" s="137" t="s">
        <v>2660</v>
      </c>
      <c r="C1322" s="138">
        <v>2434.15</v>
      </c>
      <c r="D1322" s="138">
        <v>46.25</v>
      </c>
      <c r="E1322" s="138">
        <v>0</v>
      </c>
      <c r="F1322" s="138">
        <v>46.25</v>
      </c>
      <c r="G1322" s="139">
        <v>0</v>
      </c>
      <c r="Y1322" s="32">
        <f t="shared" si="20"/>
        <v>46.25</v>
      </c>
    </row>
    <row r="1323" spans="1:25" x14ac:dyDescent="0.2">
      <c r="A1323" s="136" t="s">
        <v>2661</v>
      </c>
      <c r="B1323" s="137" t="s">
        <v>2662</v>
      </c>
      <c r="C1323" s="138">
        <v>2612.89</v>
      </c>
      <c r="D1323" s="138">
        <v>49.65</v>
      </c>
      <c r="E1323" s="138">
        <v>49.65</v>
      </c>
      <c r="F1323" s="138">
        <v>0</v>
      </c>
      <c r="G1323" s="139">
        <v>35.869999999999997</v>
      </c>
      <c r="Y1323" s="32">
        <f t="shared" si="20"/>
        <v>0</v>
      </c>
    </row>
    <row r="1324" spans="1:25" x14ac:dyDescent="0.2">
      <c r="A1324" s="136" t="s">
        <v>2663</v>
      </c>
      <c r="B1324" s="137" t="s">
        <v>2664</v>
      </c>
      <c r="C1324" s="138">
        <v>22024.46</v>
      </c>
      <c r="D1324" s="138">
        <v>418.47</v>
      </c>
      <c r="E1324" s="138">
        <v>0</v>
      </c>
      <c r="F1324" s="138">
        <v>418.47</v>
      </c>
      <c r="G1324" s="139">
        <v>0</v>
      </c>
      <c r="Y1324" s="32">
        <f t="shared" si="20"/>
        <v>418.47</v>
      </c>
    </row>
    <row r="1325" spans="1:25" x14ac:dyDescent="0.2">
      <c r="A1325" s="136" t="s">
        <v>2665</v>
      </c>
      <c r="B1325" s="137" t="s">
        <v>2666</v>
      </c>
      <c r="C1325" s="138">
        <v>428.79</v>
      </c>
      <c r="D1325" s="138">
        <v>8.15</v>
      </c>
      <c r="E1325" s="138">
        <v>0</v>
      </c>
      <c r="F1325" s="138">
        <v>8.15</v>
      </c>
      <c r="G1325" s="139">
        <v>0</v>
      </c>
      <c r="Y1325" s="32">
        <f t="shared" si="20"/>
        <v>8.15</v>
      </c>
    </row>
    <row r="1326" spans="1:25" x14ac:dyDescent="0.2">
      <c r="A1326" s="136" t="s">
        <v>2667</v>
      </c>
      <c r="B1326" s="137" t="s">
        <v>2668</v>
      </c>
      <c r="C1326" s="138">
        <v>253.3</v>
      </c>
      <c r="D1326" s="138">
        <v>4.8099999999999996</v>
      </c>
      <c r="E1326" s="138">
        <v>2.41</v>
      </c>
      <c r="F1326" s="138">
        <v>2.4</v>
      </c>
      <c r="G1326" s="139">
        <v>0</v>
      </c>
      <c r="Y1326" s="32">
        <f t="shared" si="20"/>
        <v>2.4</v>
      </c>
    </row>
    <row r="1327" spans="1:25" x14ac:dyDescent="0.2">
      <c r="A1327" s="136" t="s">
        <v>2669</v>
      </c>
      <c r="B1327" s="137" t="s">
        <v>2670</v>
      </c>
      <c r="C1327" s="138">
        <v>277.33999999999997</v>
      </c>
      <c r="D1327" s="138">
        <v>5.27</v>
      </c>
      <c r="E1327" s="138">
        <v>1.94</v>
      </c>
      <c r="F1327" s="138">
        <v>3.33</v>
      </c>
      <c r="G1327" s="139">
        <v>0</v>
      </c>
      <c r="Y1327" s="32">
        <f t="shared" si="20"/>
        <v>3.33</v>
      </c>
    </row>
    <row r="1328" spans="1:25" x14ac:dyDescent="0.2">
      <c r="A1328" s="136" t="s">
        <v>2671</v>
      </c>
      <c r="B1328" s="137" t="s">
        <v>2672</v>
      </c>
      <c r="C1328" s="138">
        <v>7404.37</v>
      </c>
      <c r="D1328" s="138">
        <v>140.68</v>
      </c>
      <c r="E1328" s="138">
        <v>0</v>
      </c>
      <c r="F1328" s="138">
        <v>140.68</v>
      </c>
      <c r="G1328" s="139">
        <v>0</v>
      </c>
      <c r="Y1328" s="32">
        <f t="shared" si="20"/>
        <v>140.68</v>
      </c>
    </row>
    <row r="1329" spans="1:25" x14ac:dyDescent="0.2">
      <c r="A1329" s="136" t="s">
        <v>2673</v>
      </c>
      <c r="B1329" s="137" t="s">
        <v>2674</v>
      </c>
      <c r="C1329" s="138">
        <v>16305.16</v>
      </c>
      <c r="D1329" s="138">
        <v>309.8</v>
      </c>
      <c r="E1329" s="138">
        <v>0</v>
      </c>
      <c r="F1329" s="138">
        <v>309.8</v>
      </c>
      <c r="G1329" s="139">
        <v>0</v>
      </c>
      <c r="Y1329" s="32">
        <f t="shared" si="20"/>
        <v>309.8</v>
      </c>
    </row>
    <row r="1330" spans="1:25" x14ac:dyDescent="0.2">
      <c r="A1330" s="136" t="s">
        <v>2675</v>
      </c>
      <c r="B1330" s="137" t="s">
        <v>2676</v>
      </c>
      <c r="C1330" s="138">
        <v>17780.990000000002</v>
      </c>
      <c r="D1330" s="138">
        <v>337.84</v>
      </c>
      <c r="E1330" s="138">
        <v>0</v>
      </c>
      <c r="F1330" s="138">
        <v>337.84</v>
      </c>
      <c r="G1330" s="139">
        <v>0</v>
      </c>
      <c r="Y1330" s="32">
        <f t="shared" si="20"/>
        <v>337.84</v>
      </c>
    </row>
    <row r="1331" spans="1:25" x14ac:dyDescent="0.2">
      <c r="A1331" s="136" t="s">
        <v>2677</v>
      </c>
      <c r="B1331" s="137" t="s">
        <v>2678</v>
      </c>
      <c r="C1331" s="138">
        <v>853.61</v>
      </c>
      <c r="D1331" s="138">
        <v>16.22</v>
      </c>
      <c r="E1331" s="138">
        <v>0</v>
      </c>
      <c r="F1331" s="138">
        <v>16.22</v>
      </c>
      <c r="G1331" s="139">
        <v>0</v>
      </c>
      <c r="Y1331" s="32">
        <f t="shared" si="20"/>
        <v>16.22</v>
      </c>
    </row>
    <row r="1332" spans="1:25" x14ac:dyDescent="0.2">
      <c r="A1332" s="136" t="s">
        <v>2679</v>
      </c>
      <c r="B1332" s="137" t="s">
        <v>2680</v>
      </c>
      <c r="C1332" s="138">
        <v>26320.28</v>
      </c>
      <c r="D1332" s="138">
        <v>500.09</v>
      </c>
      <c r="E1332" s="138">
        <v>0</v>
      </c>
      <c r="F1332" s="138">
        <v>500.09</v>
      </c>
      <c r="G1332" s="139">
        <v>0</v>
      </c>
      <c r="Y1332" s="32">
        <f t="shared" si="20"/>
        <v>500.09</v>
      </c>
    </row>
    <row r="1333" spans="1:25" x14ac:dyDescent="0.2">
      <c r="A1333" s="136" t="s">
        <v>2681</v>
      </c>
      <c r="B1333" s="137" t="s">
        <v>2682</v>
      </c>
      <c r="C1333" s="138">
        <v>3299.51</v>
      </c>
      <c r="D1333" s="138">
        <v>62.69</v>
      </c>
      <c r="E1333" s="138">
        <v>0</v>
      </c>
      <c r="F1333" s="138">
        <v>62.69</v>
      </c>
      <c r="G1333" s="139">
        <v>0</v>
      </c>
      <c r="Y1333" s="32">
        <f t="shared" si="20"/>
        <v>62.69</v>
      </c>
    </row>
    <row r="1334" spans="1:25" x14ac:dyDescent="0.2">
      <c r="A1334" s="136" t="s">
        <v>2683</v>
      </c>
      <c r="B1334" s="137" t="s">
        <v>2684</v>
      </c>
      <c r="C1334" s="138">
        <v>3935.45</v>
      </c>
      <c r="D1334" s="138">
        <v>74.77</v>
      </c>
      <c r="E1334" s="138">
        <v>0</v>
      </c>
      <c r="F1334" s="138">
        <v>74.77</v>
      </c>
      <c r="G1334" s="139">
        <v>0</v>
      </c>
      <c r="Y1334" s="32">
        <f t="shared" si="20"/>
        <v>74.77</v>
      </c>
    </row>
    <row r="1335" spans="1:25" x14ac:dyDescent="0.2">
      <c r="A1335" s="136" t="s">
        <v>2685</v>
      </c>
      <c r="B1335" s="137" t="s">
        <v>2686</v>
      </c>
      <c r="C1335" s="138">
        <v>17829.37</v>
      </c>
      <c r="D1335" s="138">
        <v>338.76</v>
      </c>
      <c r="E1335" s="138">
        <v>0</v>
      </c>
      <c r="F1335" s="138">
        <v>338.76</v>
      </c>
      <c r="G1335" s="139">
        <v>0</v>
      </c>
      <c r="Y1335" s="32">
        <f t="shared" si="20"/>
        <v>338.76</v>
      </c>
    </row>
    <row r="1336" spans="1:25" x14ac:dyDescent="0.2">
      <c r="A1336" s="136" t="s">
        <v>2687</v>
      </c>
      <c r="B1336" s="137" t="s">
        <v>2688</v>
      </c>
      <c r="C1336" s="138">
        <v>19851.68</v>
      </c>
      <c r="D1336" s="138">
        <v>377.18</v>
      </c>
      <c r="E1336" s="138">
        <v>0</v>
      </c>
      <c r="F1336" s="138">
        <v>377.18</v>
      </c>
      <c r="G1336" s="139">
        <v>0</v>
      </c>
      <c r="Y1336" s="32">
        <f t="shared" si="20"/>
        <v>377.18</v>
      </c>
    </row>
    <row r="1337" spans="1:25" x14ac:dyDescent="0.2">
      <c r="A1337" s="136" t="s">
        <v>2689</v>
      </c>
      <c r="B1337" s="137" t="s">
        <v>2690</v>
      </c>
      <c r="C1337" s="138">
        <v>4168.3999999999996</v>
      </c>
      <c r="D1337" s="138">
        <v>79.2</v>
      </c>
      <c r="E1337" s="138">
        <v>0</v>
      </c>
      <c r="F1337" s="138">
        <v>79.2</v>
      </c>
      <c r="G1337" s="139">
        <v>0</v>
      </c>
      <c r="Y1337" s="32">
        <f t="shared" si="20"/>
        <v>79.2</v>
      </c>
    </row>
    <row r="1338" spans="1:25" x14ac:dyDescent="0.2">
      <c r="A1338" s="136" t="s">
        <v>2691</v>
      </c>
      <c r="B1338" s="137" t="s">
        <v>2692</v>
      </c>
      <c r="C1338" s="138">
        <v>291.62</v>
      </c>
      <c r="D1338" s="138">
        <v>5.54</v>
      </c>
      <c r="E1338" s="138">
        <v>0</v>
      </c>
      <c r="F1338" s="138">
        <v>5.54</v>
      </c>
      <c r="G1338" s="139">
        <v>0</v>
      </c>
      <c r="Y1338" s="32">
        <f t="shared" si="20"/>
        <v>5.54</v>
      </c>
    </row>
    <row r="1339" spans="1:25" x14ac:dyDescent="0.2">
      <c r="A1339" s="136" t="s">
        <v>2693</v>
      </c>
      <c r="B1339" s="137" t="s">
        <v>2694</v>
      </c>
      <c r="C1339" s="138">
        <v>3265.1</v>
      </c>
      <c r="D1339" s="138">
        <v>62.04</v>
      </c>
      <c r="E1339" s="138">
        <v>0</v>
      </c>
      <c r="F1339" s="138">
        <v>62.04</v>
      </c>
      <c r="G1339" s="139">
        <v>0</v>
      </c>
      <c r="Y1339" s="32">
        <f t="shared" si="20"/>
        <v>62.04</v>
      </c>
    </row>
    <row r="1340" spans="1:25" x14ac:dyDescent="0.2">
      <c r="A1340" s="136" t="s">
        <v>2695</v>
      </c>
      <c r="B1340" s="137" t="s">
        <v>2696</v>
      </c>
      <c r="C1340" s="138">
        <v>818.95</v>
      </c>
      <c r="D1340" s="138">
        <v>15.56</v>
      </c>
      <c r="E1340" s="138">
        <v>0</v>
      </c>
      <c r="F1340" s="138">
        <v>15.56</v>
      </c>
      <c r="G1340" s="139">
        <v>0</v>
      </c>
      <c r="Y1340" s="32">
        <f t="shared" si="20"/>
        <v>15.56</v>
      </c>
    </row>
    <row r="1341" spans="1:25" x14ac:dyDescent="0.2">
      <c r="A1341" s="136" t="s">
        <v>2697</v>
      </c>
      <c r="B1341" s="137" t="s">
        <v>2698</v>
      </c>
      <c r="C1341" s="138">
        <v>4077.94</v>
      </c>
      <c r="D1341" s="138">
        <v>77.48</v>
      </c>
      <c r="E1341" s="138">
        <v>0</v>
      </c>
      <c r="F1341" s="138">
        <v>77.48</v>
      </c>
      <c r="G1341" s="139">
        <v>0</v>
      </c>
      <c r="Y1341" s="32">
        <f t="shared" si="20"/>
        <v>77.48</v>
      </c>
    </row>
    <row r="1342" spans="1:25" x14ac:dyDescent="0.2">
      <c r="A1342" s="136" t="s">
        <v>2699</v>
      </c>
      <c r="B1342" s="137" t="s">
        <v>2700</v>
      </c>
      <c r="C1342" s="138">
        <v>482.65</v>
      </c>
      <c r="D1342" s="138">
        <v>9.17</v>
      </c>
      <c r="E1342" s="138">
        <v>0</v>
      </c>
      <c r="F1342" s="138">
        <v>9.17</v>
      </c>
      <c r="G1342" s="139">
        <v>0</v>
      </c>
      <c r="Y1342" s="32">
        <f t="shared" si="20"/>
        <v>9.17</v>
      </c>
    </row>
    <row r="1343" spans="1:25" x14ac:dyDescent="0.2">
      <c r="A1343" s="136" t="s">
        <v>2701</v>
      </c>
      <c r="B1343" s="137" t="s">
        <v>2702</v>
      </c>
      <c r="C1343" s="138">
        <v>767.76</v>
      </c>
      <c r="D1343" s="138">
        <v>14.59</v>
      </c>
      <c r="E1343" s="138">
        <v>14.59</v>
      </c>
      <c r="F1343" s="138">
        <v>0</v>
      </c>
      <c r="G1343" s="139">
        <v>9.11</v>
      </c>
      <c r="Y1343" s="32">
        <f t="shared" si="20"/>
        <v>0</v>
      </c>
    </row>
    <row r="1344" spans="1:25" x14ac:dyDescent="0.2">
      <c r="A1344" s="136" t="s">
        <v>2703</v>
      </c>
      <c r="B1344" s="137" t="s">
        <v>2704</v>
      </c>
      <c r="C1344" s="138">
        <v>15158.19</v>
      </c>
      <c r="D1344" s="138">
        <v>288.01</v>
      </c>
      <c r="E1344" s="138">
        <v>0</v>
      </c>
      <c r="F1344" s="138">
        <v>288.01</v>
      </c>
      <c r="G1344" s="139">
        <v>0</v>
      </c>
      <c r="Y1344" s="32">
        <f t="shared" si="20"/>
        <v>288.01</v>
      </c>
    </row>
    <row r="1345" spans="1:25" x14ac:dyDescent="0.2">
      <c r="A1345" s="136" t="s">
        <v>2705</v>
      </c>
      <c r="B1345" s="137" t="s">
        <v>2706</v>
      </c>
      <c r="C1345" s="138">
        <v>1837.27</v>
      </c>
      <c r="D1345" s="138">
        <v>34.909999999999997</v>
      </c>
      <c r="E1345" s="138">
        <v>0</v>
      </c>
      <c r="F1345" s="138">
        <v>34.909999999999997</v>
      </c>
      <c r="G1345" s="139">
        <v>0</v>
      </c>
      <c r="Y1345" s="32">
        <f t="shared" si="20"/>
        <v>34.909999999999997</v>
      </c>
    </row>
    <row r="1346" spans="1:25" x14ac:dyDescent="0.2">
      <c r="A1346" s="136" t="s">
        <v>2707</v>
      </c>
      <c r="B1346" s="137" t="s">
        <v>2708</v>
      </c>
      <c r="C1346" s="138">
        <v>48021.78</v>
      </c>
      <c r="D1346" s="138">
        <v>912.42</v>
      </c>
      <c r="E1346" s="138">
        <v>0</v>
      </c>
      <c r="F1346" s="138">
        <v>912.42</v>
      </c>
      <c r="G1346" s="139">
        <v>0</v>
      </c>
      <c r="Y1346" s="32">
        <f t="shared" si="20"/>
        <v>912.42</v>
      </c>
    </row>
    <row r="1347" spans="1:25" x14ac:dyDescent="0.2">
      <c r="A1347" s="136" t="s">
        <v>2709</v>
      </c>
      <c r="B1347" s="137" t="s">
        <v>2710</v>
      </c>
      <c r="C1347" s="138">
        <v>4312.82</v>
      </c>
      <c r="D1347" s="138">
        <v>81.94</v>
      </c>
      <c r="E1347" s="138">
        <v>0</v>
      </c>
      <c r="F1347" s="138">
        <v>81.94</v>
      </c>
      <c r="G1347" s="139">
        <v>0</v>
      </c>
      <c r="Y1347" s="32">
        <f t="shared" si="20"/>
        <v>81.94</v>
      </c>
    </row>
    <row r="1348" spans="1:25" x14ac:dyDescent="0.2">
      <c r="A1348" s="136" t="s">
        <v>2711</v>
      </c>
      <c r="B1348" s="137" t="s">
        <v>2712</v>
      </c>
      <c r="C1348" s="138">
        <v>36361.120000000003</v>
      </c>
      <c r="D1348" s="138">
        <v>690.86</v>
      </c>
      <c r="E1348" s="138">
        <v>0</v>
      </c>
      <c r="F1348" s="138">
        <v>690.86</v>
      </c>
      <c r="G1348" s="139">
        <v>0</v>
      </c>
      <c r="Y1348" s="32">
        <f t="shared" si="20"/>
        <v>690.86</v>
      </c>
    </row>
    <row r="1349" spans="1:25" x14ac:dyDescent="0.2">
      <c r="A1349" s="136" t="s">
        <v>2713</v>
      </c>
      <c r="B1349" s="137" t="s">
        <v>2714</v>
      </c>
      <c r="C1349" s="138">
        <v>1963.92</v>
      </c>
      <c r="D1349" s="138">
        <v>37.32</v>
      </c>
      <c r="E1349" s="138">
        <v>0</v>
      </c>
      <c r="F1349" s="138">
        <v>37.32</v>
      </c>
      <c r="G1349" s="139">
        <v>0</v>
      </c>
      <c r="Y1349" s="32">
        <f t="shared" si="20"/>
        <v>37.32</v>
      </c>
    </row>
    <row r="1350" spans="1:25" x14ac:dyDescent="0.2">
      <c r="A1350" s="136" t="s">
        <v>2715</v>
      </c>
      <c r="B1350" s="137" t="s">
        <v>2716</v>
      </c>
      <c r="C1350" s="138">
        <v>2686.15</v>
      </c>
      <c r="D1350" s="138">
        <v>51.04</v>
      </c>
      <c r="E1350" s="138">
        <v>0</v>
      </c>
      <c r="F1350" s="138">
        <v>51.04</v>
      </c>
      <c r="G1350" s="139">
        <v>0</v>
      </c>
      <c r="Y1350" s="32">
        <f t="shared" si="20"/>
        <v>51.04</v>
      </c>
    </row>
    <row r="1351" spans="1:25" x14ac:dyDescent="0.2">
      <c r="A1351" s="136" t="s">
        <v>2717</v>
      </c>
      <c r="B1351" s="137" t="s">
        <v>2718</v>
      </c>
      <c r="C1351" s="138">
        <v>1739.82</v>
      </c>
      <c r="D1351" s="138">
        <v>33.06</v>
      </c>
      <c r="E1351" s="138">
        <v>0</v>
      </c>
      <c r="F1351" s="138">
        <v>33.06</v>
      </c>
      <c r="G1351" s="139">
        <v>0</v>
      </c>
      <c r="Y1351" s="32">
        <f t="shared" si="20"/>
        <v>33.06</v>
      </c>
    </row>
    <row r="1352" spans="1:25" x14ac:dyDescent="0.2">
      <c r="A1352" s="136" t="s">
        <v>2719</v>
      </c>
      <c r="B1352" s="137" t="s">
        <v>2720</v>
      </c>
      <c r="C1352" s="138">
        <v>5399.65</v>
      </c>
      <c r="D1352" s="138">
        <v>102.59</v>
      </c>
      <c r="E1352" s="138">
        <v>0</v>
      </c>
      <c r="F1352" s="138">
        <v>102.59</v>
      </c>
      <c r="G1352" s="139">
        <v>0</v>
      </c>
      <c r="Y1352" s="32">
        <f t="shared" si="20"/>
        <v>102.59</v>
      </c>
    </row>
    <row r="1353" spans="1:25" x14ac:dyDescent="0.2">
      <c r="A1353" s="136" t="s">
        <v>2721</v>
      </c>
      <c r="B1353" s="137" t="s">
        <v>2722</v>
      </c>
      <c r="C1353" s="138">
        <v>2364.2199999999998</v>
      </c>
      <c r="D1353" s="138">
        <v>44.92</v>
      </c>
      <c r="E1353" s="138">
        <v>0</v>
      </c>
      <c r="F1353" s="138">
        <v>44.92</v>
      </c>
      <c r="G1353" s="139">
        <v>0</v>
      </c>
      <c r="Y1353" s="32">
        <f t="shared" si="20"/>
        <v>44.92</v>
      </c>
    </row>
    <row r="1354" spans="1:25" x14ac:dyDescent="0.2">
      <c r="A1354" s="136" t="s">
        <v>2723</v>
      </c>
      <c r="B1354" s="137" t="s">
        <v>2724</v>
      </c>
      <c r="C1354" s="138">
        <v>4858.99</v>
      </c>
      <c r="D1354" s="138">
        <v>92.32</v>
      </c>
      <c r="E1354" s="138">
        <v>0</v>
      </c>
      <c r="F1354" s="138">
        <v>92.32</v>
      </c>
      <c r="G1354" s="139">
        <v>0</v>
      </c>
      <c r="Y1354" s="32">
        <f t="shared" si="20"/>
        <v>92.32</v>
      </c>
    </row>
    <row r="1355" spans="1:25" x14ac:dyDescent="0.2">
      <c r="A1355" s="136" t="s">
        <v>2725</v>
      </c>
      <c r="B1355" s="137" t="s">
        <v>2726</v>
      </c>
      <c r="C1355" s="138">
        <v>2287.11</v>
      </c>
      <c r="D1355" s="138">
        <v>43.46</v>
      </c>
      <c r="E1355" s="138">
        <v>0</v>
      </c>
      <c r="F1355" s="138">
        <v>43.46</v>
      </c>
      <c r="G1355" s="139">
        <v>0</v>
      </c>
      <c r="Y1355" s="32">
        <f t="shared" si="20"/>
        <v>43.46</v>
      </c>
    </row>
    <row r="1356" spans="1:25" x14ac:dyDescent="0.2">
      <c r="A1356" s="136" t="s">
        <v>2727</v>
      </c>
      <c r="B1356" s="137" t="s">
        <v>2728</v>
      </c>
      <c r="C1356" s="138">
        <v>48143.16</v>
      </c>
      <c r="D1356" s="138">
        <v>914.72</v>
      </c>
      <c r="E1356" s="138">
        <v>0</v>
      </c>
      <c r="F1356" s="138">
        <v>914.72</v>
      </c>
      <c r="G1356" s="139">
        <v>0</v>
      </c>
      <c r="Y1356" s="32">
        <f t="shared" si="20"/>
        <v>914.72</v>
      </c>
    </row>
    <row r="1357" spans="1:25" x14ac:dyDescent="0.2">
      <c r="A1357" s="136" t="s">
        <v>2729</v>
      </c>
      <c r="B1357" s="137" t="s">
        <v>2730</v>
      </c>
      <c r="C1357" s="138">
        <v>612.91</v>
      </c>
      <c r="D1357" s="138">
        <v>11.65</v>
      </c>
      <c r="E1357" s="138">
        <v>2.89</v>
      </c>
      <c r="F1357" s="138">
        <v>8.76</v>
      </c>
      <c r="G1357" s="139">
        <v>0</v>
      </c>
      <c r="Y1357" s="32">
        <f t="shared" si="20"/>
        <v>8.76</v>
      </c>
    </row>
    <row r="1358" spans="1:25" x14ac:dyDescent="0.2">
      <c r="A1358" s="136" t="s">
        <v>2731</v>
      </c>
      <c r="B1358" s="137" t="s">
        <v>2732</v>
      </c>
      <c r="C1358" s="138">
        <v>881.9</v>
      </c>
      <c r="D1358" s="138">
        <v>16.760000000000002</v>
      </c>
      <c r="E1358" s="138">
        <v>4.0199999999999996</v>
      </c>
      <c r="F1358" s="138">
        <v>12.74</v>
      </c>
      <c r="G1358" s="139">
        <v>0</v>
      </c>
      <c r="Y1358" s="32">
        <f t="shared" si="20"/>
        <v>12.74</v>
      </c>
    </row>
    <row r="1359" spans="1:25" x14ac:dyDescent="0.2">
      <c r="A1359" s="136" t="s">
        <v>2733</v>
      </c>
      <c r="B1359" s="137" t="s">
        <v>2734</v>
      </c>
      <c r="C1359" s="138">
        <v>799.7</v>
      </c>
      <c r="D1359" s="138">
        <v>15.2</v>
      </c>
      <c r="E1359" s="138">
        <v>0</v>
      </c>
      <c r="F1359" s="138">
        <v>15.2</v>
      </c>
      <c r="G1359" s="139">
        <v>0</v>
      </c>
      <c r="Y1359" s="32">
        <f t="shared" ref="Y1359:Y1422" si="21">F1359+M1359+R1359+W1359</f>
        <v>15.2</v>
      </c>
    </row>
    <row r="1360" spans="1:25" x14ac:dyDescent="0.2">
      <c r="A1360" s="136" t="s">
        <v>2735</v>
      </c>
      <c r="B1360" s="137" t="s">
        <v>2736</v>
      </c>
      <c r="C1360" s="138">
        <v>9608.2900000000009</v>
      </c>
      <c r="D1360" s="138">
        <v>182.56</v>
      </c>
      <c r="E1360" s="138">
        <v>0</v>
      </c>
      <c r="F1360" s="138">
        <v>182.56</v>
      </c>
      <c r="G1360" s="139">
        <v>0</v>
      </c>
      <c r="Y1360" s="32">
        <f t="shared" si="21"/>
        <v>182.56</v>
      </c>
    </row>
    <row r="1361" spans="1:25" x14ac:dyDescent="0.2">
      <c r="A1361" s="136" t="s">
        <v>2737</v>
      </c>
      <c r="B1361" s="137" t="s">
        <v>2738</v>
      </c>
      <c r="C1361" s="138">
        <v>2683.69</v>
      </c>
      <c r="D1361" s="138">
        <v>50.99</v>
      </c>
      <c r="E1361" s="138">
        <v>2.83</v>
      </c>
      <c r="F1361" s="138">
        <v>48.16</v>
      </c>
      <c r="G1361" s="139">
        <v>0</v>
      </c>
      <c r="Y1361" s="32">
        <f t="shared" si="21"/>
        <v>48.16</v>
      </c>
    </row>
    <row r="1362" spans="1:25" x14ac:dyDescent="0.2">
      <c r="A1362" s="136" t="s">
        <v>2739</v>
      </c>
      <c r="B1362" s="137" t="s">
        <v>2740</v>
      </c>
      <c r="C1362" s="138">
        <v>11435.31</v>
      </c>
      <c r="D1362" s="138">
        <v>217.27</v>
      </c>
      <c r="E1362" s="138">
        <v>63.39</v>
      </c>
      <c r="F1362" s="138">
        <v>153.88</v>
      </c>
      <c r="G1362" s="139">
        <v>0</v>
      </c>
      <c r="Y1362" s="32">
        <f t="shared" si="21"/>
        <v>153.88</v>
      </c>
    </row>
    <row r="1363" spans="1:25" x14ac:dyDescent="0.2">
      <c r="A1363" s="136" t="s">
        <v>2741</v>
      </c>
      <c r="B1363" s="137" t="s">
        <v>2742</v>
      </c>
      <c r="C1363" s="138">
        <v>2391.4</v>
      </c>
      <c r="D1363" s="138">
        <v>45.44</v>
      </c>
      <c r="E1363" s="138">
        <v>0</v>
      </c>
      <c r="F1363" s="138">
        <v>45.44</v>
      </c>
      <c r="G1363" s="139">
        <v>0</v>
      </c>
      <c r="Y1363" s="32">
        <f t="shared" si="21"/>
        <v>45.44</v>
      </c>
    </row>
    <row r="1364" spans="1:25" x14ac:dyDescent="0.2">
      <c r="A1364" s="136" t="s">
        <v>2743</v>
      </c>
      <c r="B1364" s="137" t="s">
        <v>2744</v>
      </c>
      <c r="C1364" s="138">
        <v>185.7</v>
      </c>
      <c r="D1364" s="138">
        <v>3.53</v>
      </c>
      <c r="E1364" s="138">
        <v>0</v>
      </c>
      <c r="F1364" s="138">
        <v>3.53</v>
      </c>
      <c r="G1364" s="139">
        <v>0</v>
      </c>
      <c r="Y1364" s="32">
        <f t="shared" si="21"/>
        <v>3.53</v>
      </c>
    </row>
    <row r="1365" spans="1:25" x14ac:dyDescent="0.2">
      <c r="A1365" s="136" t="s">
        <v>2745</v>
      </c>
      <c r="B1365" s="137" t="s">
        <v>2746</v>
      </c>
      <c r="C1365" s="138">
        <v>5559.02</v>
      </c>
      <c r="D1365" s="138">
        <v>105.62</v>
      </c>
      <c r="E1365" s="138">
        <v>0</v>
      </c>
      <c r="F1365" s="138">
        <v>105.62</v>
      </c>
      <c r="G1365" s="139">
        <v>0</v>
      </c>
      <c r="Y1365" s="32">
        <f t="shared" si="21"/>
        <v>105.62</v>
      </c>
    </row>
    <row r="1366" spans="1:25" x14ac:dyDescent="0.2">
      <c r="A1366" s="136" t="s">
        <v>2747</v>
      </c>
      <c r="B1366" s="137" t="s">
        <v>2748</v>
      </c>
      <c r="C1366" s="138">
        <v>6001.85</v>
      </c>
      <c r="D1366" s="138">
        <v>114.04</v>
      </c>
      <c r="E1366" s="138">
        <v>0</v>
      </c>
      <c r="F1366" s="138">
        <v>114.04</v>
      </c>
      <c r="G1366" s="139">
        <v>0</v>
      </c>
      <c r="Y1366" s="32">
        <f t="shared" si="21"/>
        <v>114.04</v>
      </c>
    </row>
    <row r="1367" spans="1:25" x14ac:dyDescent="0.2">
      <c r="A1367" s="136" t="s">
        <v>2749</v>
      </c>
      <c r="B1367" s="137" t="s">
        <v>2750</v>
      </c>
      <c r="C1367" s="138">
        <v>1257.4000000000001</v>
      </c>
      <c r="D1367" s="138">
        <v>23.89</v>
      </c>
      <c r="E1367" s="138">
        <v>5.9</v>
      </c>
      <c r="F1367" s="138">
        <v>17.989999999999998</v>
      </c>
      <c r="G1367" s="139">
        <v>0</v>
      </c>
      <c r="Y1367" s="32">
        <f t="shared" si="21"/>
        <v>17.989999999999998</v>
      </c>
    </row>
    <row r="1368" spans="1:25" x14ac:dyDescent="0.2">
      <c r="A1368" s="136" t="s">
        <v>2751</v>
      </c>
      <c r="B1368" s="137" t="s">
        <v>2752</v>
      </c>
      <c r="C1368" s="138">
        <v>919.68</v>
      </c>
      <c r="D1368" s="138">
        <v>17.48</v>
      </c>
      <c r="E1368" s="138">
        <v>0</v>
      </c>
      <c r="F1368" s="138">
        <v>17.48</v>
      </c>
      <c r="G1368" s="139">
        <v>0</v>
      </c>
      <c r="Y1368" s="32">
        <f t="shared" si="21"/>
        <v>17.48</v>
      </c>
    </row>
    <row r="1369" spans="1:25" x14ac:dyDescent="0.2">
      <c r="A1369" s="136" t="s">
        <v>2753</v>
      </c>
      <c r="B1369" s="137" t="s">
        <v>2754</v>
      </c>
      <c r="C1369" s="138">
        <v>19465.060000000001</v>
      </c>
      <c r="D1369" s="138">
        <v>369.84</v>
      </c>
      <c r="E1369" s="138">
        <v>0</v>
      </c>
      <c r="F1369" s="138">
        <v>369.84</v>
      </c>
      <c r="G1369" s="139">
        <v>0</v>
      </c>
      <c r="Y1369" s="32">
        <f t="shared" si="21"/>
        <v>369.84</v>
      </c>
    </row>
    <row r="1370" spans="1:25" x14ac:dyDescent="0.2">
      <c r="A1370" s="136" t="s">
        <v>2755</v>
      </c>
      <c r="B1370" s="137" t="s">
        <v>2756</v>
      </c>
      <c r="C1370" s="138">
        <v>60.61</v>
      </c>
      <c r="D1370" s="138">
        <v>1.1499999999999999</v>
      </c>
      <c r="E1370" s="138">
        <v>0</v>
      </c>
      <c r="F1370" s="138">
        <v>1.1499999999999999</v>
      </c>
      <c r="G1370" s="139">
        <v>0</v>
      </c>
      <c r="Y1370" s="32">
        <f t="shared" si="21"/>
        <v>1.1499999999999999</v>
      </c>
    </row>
    <row r="1371" spans="1:25" x14ac:dyDescent="0.2">
      <c r="A1371" s="136" t="s">
        <v>2757</v>
      </c>
      <c r="B1371" s="137" t="s">
        <v>2758</v>
      </c>
      <c r="C1371" s="138">
        <v>10270.219999999999</v>
      </c>
      <c r="D1371" s="138">
        <v>195.14</v>
      </c>
      <c r="E1371" s="138">
        <v>0</v>
      </c>
      <c r="F1371" s="138">
        <v>195.14</v>
      </c>
      <c r="G1371" s="139">
        <v>0</v>
      </c>
      <c r="Y1371" s="32">
        <f t="shared" si="21"/>
        <v>195.14</v>
      </c>
    </row>
    <row r="1372" spans="1:25" x14ac:dyDescent="0.2">
      <c r="A1372" s="136" t="s">
        <v>2759</v>
      </c>
      <c r="B1372" s="137" t="s">
        <v>2760</v>
      </c>
      <c r="C1372" s="138">
        <v>3942.82</v>
      </c>
      <c r="D1372" s="138">
        <v>74.91</v>
      </c>
      <c r="E1372" s="138">
        <v>0</v>
      </c>
      <c r="F1372" s="138">
        <v>74.91</v>
      </c>
      <c r="G1372" s="139">
        <v>0</v>
      </c>
      <c r="Y1372" s="32">
        <f t="shared" si="21"/>
        <v>74.91</v>
      </c>
    </row>
    <row r="1373" spans="1:25" x14ac:dyDescent="0.2">
      <c r="A1373" s="136" t="s">
        <v>2761</v>
      </c>
      <c r="B1373" s="137" t="s">
        <v>2762</v>
      </c>
      <c r="C1373" s="138">
        <v>850.49</v>
      </c>
      <c r="D1373" s="138">
        <v>16.16</v>
      </c>
      <c r="E1373" s="138">
        <v>0</v>
      </c>
      <c r="F1373" s="138">
        <v>16.16</v>
      </c>
      <c r="G1373" s="139">
        <v>0</v>
      </c>
      <c r="Y1373" s="32">
        <f t="shared" si="21"/>
        <v>16.16</v>
      </c>
    </row>
    <row r="1374" spans="1:25" x14ac:dyDescent="0.2">
      <c r="A1374" s="136" t="s">
        <v>2763</v>
      </c>
      <c r="B1374" s="137" t="s">
        <v>2764</v>
      </c>
      <c r="C1374" s="138">
        <v>9704.73</v>
      </c>
      <c r="D1374" s="138">
        <v>184.39</v>
      </c>
      <c r="E1374" s="138">
        <v>0</v>
      </c>
      <c r="F1374" s="138">
        <v>184.39</v>
      </c>
      <c r="G1374" s="139">
        <v>0</v>
      </c>
      <c r="Y1374" s="32">
        <f t="shared" si="21"/>
        <v>184.39</v>
      </c>
    </row>
    <row r="1375" spans="1:25" x14ac:dyDescent="0.2">
      <c r="A1375" s="136" t="s">
        <v>2765</v>
      </c>
      <c r="B1375" s="137" t="s">
        <v>2766</v>
      </c>
      <c r="C1375" s="138">
        <v>11898.17</v>
      </c>
      <c r="D1375" s="138">
        <v>226.07</v>
      </c>
      <c r="E1375" s="138">
        <v>0</v>
      </c>
      <c r="F1375" s="138">
        <v>226.07</v>
      </c>
      <c r="G1375" s="139">
        <v>0</v>
      </c>
      <c r="Y1375" s="32">
        <f t="shared" si="21"/>
        <v>226.07</v>
      </c>
    </row>
    <row r="1376" spans="1:25" x14ac:dyDescent="0.2">
      <c r="A1376" s="136" t="s">
        <v>2767</v>
      </c>
      <c r="B1376" s="137" t="s">
        <v>2768</v>
      </c>
      <c r="C1376" s="138">
        <v>748.39</v>
      </c>
      <c r="D1376" s="138">
        <v>14.22</v>
      </c>
      <c r="E1376" s="138">
        <v>0</v>
      </c>
      <c r="F1376" s="138">
        <v>14.22</v>
      </c>
      <c r="G1376" s="139">
        <v>0</v>
      </c>
      <c r="Y1376" s="32">
        <f t="shared" si="21"/>
        <v>14.22</v>
      </c>
    </row>
    <row r="1377" spans="1:25" x14ac:dyDescent="0.2">
      <c r="A1377" s="136" t="s">
        <v>2769</v>
      </c>
      <c r="B1377" s="137" t="s">
        <v>2770</v>
      </c>
      <c r="C1377" s="138">
        <v>405.16</v>
      </c>
      <c r="D1377" s="138">
        <v>7.7</v>
      </c>
      <c r="E1377" s="138">
        <v>7.7</v>
      </c>
      <c r="F1377" s="138">
        <v>0</v>
      </c>
      <c r="G1377" s="139">
        <v>44.97</v>
      </c>
      <c r="Y1377" s="32">
        <f t="shared" si="21"/>
        <v>0</v>
      </c>
    </row>
    <row r="1378" spans="1:25" x14ac:dyDescent="0.2">
      <c r="A1378" s="136" t="s">
        <v>2771</v>
      </c>
      <c r="B1378" s="137" t="s">
        <v>2772</v>
      </c>
      <c r="C1378" s="138">
        <v>91152.18</v>
      </c>
      <c r="D1378" s="138">
        <v>1731.89</v>
      </c>
      <c r="E1378" s="138">
        <v>0</v>
      </c>
      <c r="F1378" s="138">
        <v>1731.89</v>
      </c>
      <c r="G1378" s="139">
        <v>0</v>
      </c>
      <c r="Y1378" s="32">
        <f t="shared" si="21"/>
        <v>1731.89</v>
      </c>
    </row>
    <row r="1379" spans="1:25" x14ac:dyDescent="0.2">
      <c r="A1379" s="136" t="s">
        <v>2773</v>
      </c>
      <c r="B1379" s="137" t="s">
        <v>2774</v>
      </c>
      <c r="C1379" s="138">
        <v>2483.66</v>
      </c>
      <c r="D1379" s="138">
        <v>47.19</v>
      </c>
      <c r="E1379" s="138">
        <v>0</v>
      </c>
      <c r="F1379" s="138">
        <v>47.19</v>
      </c>
      <c r="G1379" s="139">
        <v>0</v>
      </c>
      <c r="Y1379" s="32">
        <f t="shared" si="21"/>
        <v>47.19</v>
      </c>
    </row>
    <row r="1380" spans="1:25" x14ac:dyDescent="0.2">
      <c r="A1380" s="136" t="s">
        <v>2775</v>
      </c>
      <c r="B1380" s="137" t="s">
        <v>2776</v>
      </c>
      <c r="C1380" s="138">
        <v>1044.25</v>
      </c>
      <c r="D1380" s="138">
        <v>19.84</v>
      </c>
      <c r="E1380" s="138">
        <v>19.84</v>
      </c>
      <c r="F1380" s="138">
        <v>0</v>
      </c>
      <c r="G1380" s="139">
        <v>18.489999999999998</v>
      </c>
      <c r="Y1380" s="32">
        <f t="shared" si="21"/>
        <v>0</v>
      </c>
    </row>
    <row r="1381" spans="1:25" x14ac:dyDescent="0.2">
      <c r="A1381" s="136" t="s">
        <v>2777</v>
      </c>
      <c r="B1381" s="137" t="s">
        <v>2778</v>
      </c>
      <c r="C1381" s="138">
        <v>42495.16</v>
      </c>
      <c r="D1381" s="138">
        <v>807.41</v>
      </c>
      <c r="E1381" s="138">
        <v>0</v>
      </c>
      <c r="F1381" s="138">
        <v>807.41</v>
      </c>
      <c r="G1381" s="139">
        <v>0</v>
      </c>
      <c r="Y1381" s="32">
        <f t="shared" si="21"/>
        <v>807.41</v>
      </c>
    </row>
    <row r="1382" spans="1:25" x14ac:dyDescent="0.2">
      <c r="A1382" s="136" t="s">
        <v>2779</v>
      </c>
      <c r="B1382" s="137" t="s">
        <v>2780</v>
      </c>
      <c r="C1382" s="138">
        <v>254.93</v>
      </c>
      <c r="D1382" s="138">
        <v>4.84</v>
      </c>
      <c r="E1382" s="138">
        <v>0</v>
      </c>
      <c r="F1382" s="138">
        <v>4.84</v>
      </c>
      <c r="G1382" s="139">
        <v>0</v>
      </c>
      <c r="Y1382" s="32">
        <f t="shared" si="21"/>
        <v>4.84</v>
      </c>
    </row>
    <row r="1383" spans="1:25" x14ac:dyDescent="0.2">
      <c r="A1383" s="136" t="s">
        <v>2781</v>
      </c>
      <c r="B1383" s="137" t="s">
        <v>2782</v>
      </c>
      <c r="C1383" s="138">
        <v>1104.5899999999999</v>
      </c>
      <c r="D1383" s="138">
        <v>20.99</v>
      </c>
      <c r="E1383" s="138">
        <v>0</v>
      </c>
      <c r="F1383" s="138">
        <v>20.99</v>
      </c>
      <c r="G1383" s="139">
        <v>0</v>
      </c>
      <c r="Y1383" s="32">
        <f t="shared" si="21"/>
        <v>20.99</v>
      </c>
    </row>
    <row r="1384" spans="1:25" x14ac:dyDescent="0.2">
      <c r="A1384" s="136" t="s">
        <v>2783</v>
      </c>
      <c r="B1384" s="137" t="s">
        <v>2784</v>
      </c>
      <c r="C1384" s="138">
        <v>10423.129999999999</v>
      </c>
      <c r="D1384" s="138">
        <v>198.04</v>
      </c>
      <c r="E1384" s="138">
        <v>0</v>
      </c>
      <c r="F1384" s="138">
        <v>198.04</v>
      </c>
      <c r="G1384" s="139">
        <v>0</v>
      </c>
      <c r="Y1384" s="32">
        <f t="shared" si="21"/>
        <v>198.04</v>
      </c>
    </row>
    <row r="1385" spans="1:25" x14ac:dyDescent="0.2">
      <c r="A1385" s="136" t="s">
        <v>2785</v>
      </c>
      <c r="B1385" s="137" t="s">
        <v>2786</v>
      </c>
      <c r="C1385" s="138">
        <v>81630.460000000006</v>
      </c>
      <c r="D1385" s="138">
        <v>1550.98</v>
      </c>
      <c r="E1385" s="138">
        <v>0</v>
      </c>
      <c r="F1385" s="138">
        <v>1550.98</v>
      </c>
      <c r="G1385" s="139">
        <v>0</v>
      </c>
      <c r="Y1385" s="32">
        <f t="shared" si="21"/>
        <v>1550.98</v>
      </c>
    </row>
    <row r="1386" spans="1:25" x14ac:dyDescent="0.2">
      <c r="A1386" s="136" t="s">
        <v>2787</v>
      </c>
      <c r="B1386" s="137" t="s">
        <v>2788</v>
      </c>
      <c r="C1386" s="138">
        <v>3372.35</v>
      </c>
      <c r="D1386" s="138">
        <v>64.08</v>
      </c>
      <c r="E1386" s="138">
        <v>64.08</v>
      </c>
      <c r="F1386" s="138">
        <v>0</v>
      </c>
      <c r="G1386" s="139">
        <v>2.52</v>
      </c>
      <c r="Y1386" s="32">
        <f t="shared" si="21"/>
        <v>0</v>
      </c>
    </row>
    <row r="1387" spans="1:25" x14ac:dyDescent="0.2">
      <c r="A1387" s="136" t="s">
        <v>2789</v>
      </c>
      <c r="B1387" s="137" t="s">
        <v>2790</v>
      </c>
      <c r="C1387" s="138">
        <v>1062.4100000000001</v>
      </c>
      <c r="D1387" s="138">
        <v>20.190000000000001</v>
      </c>
      <c r="E1387" s="138">
        <v>0</v>
      </c>
      <c r="F1387" s="138">
        <v>20.190000000000001</v>
      </c>
      <c r="G1387" s="139">
        <v>0</v>
      </c>
      <c r="Y1387" s="32">
        <f t="shared" si="21"/>
        <v>20.190000000000001</v>
      </c>
    </row>
    <row r="1388" spans="1:25" x14ac:dyDescent="0.2">
      <c r="A1388" s="136" t="s">
        <v>2791</v>
      </c>
      <c r="B1388" s="137" t="s">
        <v>2792</v>
      </c>
      <c r="C1388" s="138">
        <v>1024.9000000000001</v>
      </c>
      <c r="D1388" s="138">
        <v>19.47</v>
      </c>
      <c r="E1388" s="138">
        <v>0</v>
      </c>
      <c r="F1388" s="138">
        <v>19.47</v>
      </c>
      <c r="G1388" s="139">
        <v>0</v>
      </c>
      <c r="Y1388" s="32">
        <f t="shared" si="21"/>
        <v>19.47</v>
      </c>
    </row>
    <row r="1389" spans="1:25" x14ac:dyDescent="0.2">
      <c r="A1389" s="136" t="s">
        <v>2793</v>
      </c>
      <c r="B1389" s="137" t="s">
        <v>2794</v>
      </c>
      <c r="C1389" s="138">
        <v>11054.42</v>
      </c>
      <c r="D1389" s="138">
        <v>210.04</v>
      </c>
      <c r="E1389" s="138">
        <v>0</v>
      </c>
      <c r="F1389" s="138">
        <v>210.04</v>
      </c>
      <c r="G1389" s="139">
        <v>0</v>
      </c>
      <c r="Y1389" s="32">
        <f t="shared" si="21"/>
        <v>210.04</v>
      </c>
    </row>
    <row r="1390" spans="1:25" x14ac:dyDescent="0.2">
      <c r="A1390" s="136" t="s">
        <v>2795</v>
      </c>
      <c r="B1390" s="137" t="s">
        <v>2796</v>
      </c>
      <c r="C1390" s="138">
        <v>3451.73</v>
      </c>
      <c r="D1390" s="138">
        <v>65.58</v>
      </c>
      <c r="E1390" s="138">
        <v>0</v>
      </c>
      <c r="F1390" s="138">
        <v>65.58</v>
      </c>
      <c r="G1390" s="139">
        <v>0</v>
      </c>
      <c r="Y1390" s="32">
        <f t="shared" si="21"/>
        <v>65.58</v>
      </c>
    </row>
    <row r="1391" spans="1:25" x14ac:dyDescent="0.2">
      <c r="A1391" s="136" t="s">
        <v>2797</v>
      </c>
      <c r="B1391" s="137" t="s">
        <v>2798</v>
      </c>
      <c r="C1391" s="138">
        <v>7076.13</v>
      </c>
      <c r="D1391" s="138">
        <v>134.44999999999999</v>
      </c>
      <c r="E1391" s="138">
        <v>0</v>
      </c>
      <c r="F1391" s="138">
        <v>134.44999999999999</v>
      </c>
      <c r="G1391" s="139">
        <v>0</v>
      </c>
      <c r="Y1391" s="32">
        <f t="shared" si="21"/>
        <v>134.44999999999999</v>
      </c>
    </row>
    <row r="1392" spans="1:25" x14ac:dyDescent="0.2">
      <c r="A1392" s="136" t="s">
        <v>2799</v>
      </c>
      <c r="B1392" s="137" t="s">
        <v>2800</v>
      </c>
      <c r="C1392" s="138">
        <v>1577.47</v>
      </c>
      <c r="D1392" s="138">
        <v>29.97</v>
      </c>
      <c r="E1392" s="138">
        <v>0</v>
      </c>
      <c r="F1392" s="138">
        <v>29.97</v>
      </c>
      <c r="G1392" s="139">
        <v>0</v>
      </c>
      <c r="Y1392" s="32">
        <f t="shared" si="21"/>
        <v>29.97</v>
      </c>
    </row>
    <row r="1393" spans="1:25" x14ac:dyDescent="0.2">
      <c r="A1393" s="136" t="s">
        <v>2801</v>
      </c>
      <c r="B1393" s="137" t="s">
        <v>2802</v>
      </c>
      <c r="C1393" s="138">
        <v>837.46</v>
      </c>
      <c r="D1393" s="138">
        <v>15.91</v>
      </c>
      <c r="E1393" s="138">
        <v>13.67</v>
      </c>
      <c r="F1393" s="138">
        <v>2.2400000000000002</v>
      </c>
      <c r="G1393" s="139">
        <v>0</v>
      </c>
      <c r="Y1393" s="32">
        <f t="shared" si="21"/>
        <v>2.2400000000000002</v>
      </c>
    </row>
    <row r="1394" spans="1:25" x14ac:dyDescent="0.2">
      <c r="A1394" s="136" t="s">
        <v>2803</v>
      </c>
      <c r="B1394" s="137" t="s">
        <v>2804</v>
      </c>
      <c r="C1394" s="138">
        <v>2949.23</v>
      </c>
      <c r="D1394" s="138">
        <v>56.04</v>
      </c>
      <c r="E1394" s="138">
        <v>0</v>
      </c>
      <c r="F1394" s="138">
        <v>56.04</v>
      </c>
      <c r="G1394" s="139">
        <v>0</v>
      </c>
      <c r="Y1394" s="32">
        <f t="shared" si="21"/>
        <v>56.04</v>
      </c>
    </row>
    <row r="1395" spans="1:25" x14ac:dyDescent="0.2">
      <c r="A1395" s="136" t="s">
        <v>2805</v>
      </c>
      <c r="B1395" s="137" t="s">
        <v>2806</v>
      </c>
      <c r="C1395" s="138">
        <v>392.64</v>
      </c>
      <c r="D1395" s="138">
        <v>7.46</v>
      </c>
      <c r="E1395" s="138">
        <v>5.5</v>
      </c>
      <c r="F1395" s="138">
        <v>1.96</v>
      </c>
      <c r="G1395" s="139">
        <v>0</v>
      </c>
      <c r="Y1395" s="32">
        <f t="shared" si="21"/>
        <v>1.96</v>
      </c>
    </row>
    <row r="1396" spans="1:25" x14ac:dyDescent="0.2">
      <c r="A1396" s="136" t="s">
        <v>2807</v>
      </c>
      <c r="B1396" s="137" t="s">
        <v>2808</v>
      </c>
      <c r="C1396" s="138">
        <v>4902.37</v>
      </c>
      <c r="D1396" s="138">
        <v>93.15</v>
      </c>
      <c r="E1396" s="138">
        <v>0</v>
      </c>
      <c r="F1396" s="138">
        <v>93.15</v>
      </c>
      <c r="G1396" s="139">
        <v>0</v>
      </c>
      <c r="Y1396" s="32">
        <f t="shared" si="21"/>
        <v>93.15</v>
      </c>
    </row>
    <row r="1397" spans="1:25" x14ac:dyDescent="0.2">
      <c r="A1397" s="136" t="s">
        <v>2809</v>
      </c>
      <c r="B1397" s="137" t="s">
        <v>2810</v>
      </c>
      <c r="C1397" s="138">
        <v>1126.44</v>
      </c>
      <c r="D1397" s="138">
        <v>21.4</v>
      </c>
      <c r="E1397" s="138">
        <v>21.4</v>
      </c>
      <c r="F1397" s="138">
        <v>0</v>
      </c>
      <c r="G1397" s="139">
        <v>83.26</v>
      </c>
      <c r="Y1397" s="32">
        <f t="shared" si="21"/>
        <v>0</v>
      </c>
    </row>
    <row r="1398" spans="1:25" x14ac:dyDescent="0.2">
      <c r="A1398" s="136" t="s">
        <v>2811</v>
      </c>
      <c r="B1398" s="137" t="s">
        <v>2812</v>
      </c>
      <c r="C1398" s="138">
        <v>23830.53</v>
      </c>
      <c r="D1398" s="138">
        <v>452.78</v>
      </c>
      <c r="E1398" s="138">
        <v>0</v>
      </c>
      <c r="F1398" s="138">
        <v>452.78</v>
      </c>
      <c r="G1398" s="139">
        <v>0</v>
      </c>
      <c r="Y1398" s="32">
        <f t="shared" si="21"/>
        <v>452.78</v>
      </c>
    </row>
    <row r="1399" spans="1:25" x14ac:dyDescent="0.2">
      <c r="A1399" s="136" t="s">
        <v>2813</v>
      </c>
      <c r="B1399" s="137" t="s">
        <v>2814</v>
      </c>
      <c r="C1399" s="138">
        <v>724.39</v>
      </c>
      <c r="D1399" s="138">
        <v>13.76</v>
      </c>
      <c r="E1399" s="138">
        <v>0</v>
      </c>
      <c r="F1399" s="138">
        <v>13.76</v>
      </c>
      <c r="G1399" s="139">
        <v>0</v>
      </c>
      <c r="Y1399" s="32">
        <f t="shared" si="21"/>
        <v>13.76</v>
      </c>
    </row>
    <row r="1400" spans="1:25" x14ac:dyDescent="0.2">
      <c r="A1400" s="136" t="s">
        <v>2815</v>
      </c>
      <c r="B1400" s="137" t="s">
        <v>2816</v>
      </c>
      <c r="C1400" s="138">
        <v>563.15</v>
      </c>
      <c r="D1400" s="138">
        <v>10.7</v>
      </c>
      <c r="E1400" s="138">
        <v>10.7</v>
      </c>
      <c r="F1400" s="138">
        <v>0</v>
      </c>
      <c r="G1400" s="139">
        <v>11.58</v>
      </c>
      <c r="Y1400" s="32">
        <f t="shared" si="21"/>
        <v>0</v>
      </c>
    </row>
    <row r="1401" spans="1:25" x14ac:dyDescent="0.2">
      <c r="A1401" s="136" t="s">
        <v>2817</v>
      </c>
      <c r="B1401" s="137" t="s">
        <v>2818</v>
      </c>
      <c r="C1401" s="138">
        <v>2504.4699999999998</v>
      </c>
      <c r="D1401" s="138">
        <v>47.59</v>
      </c>
      <c r="E1401" s="138">
        <v>0</v>
      </c>
      <c r="F1401" s="138">
        <v>47.59</v>
      </c>
      <c r="G1401" s="139">
        <v>0</v>
      </c>
      <c r="Y1401" s="32">
        <f t="shared" si="21"/>
        <v>47.59</v>
      </c>
    </row>
    <row r="1402" spans="1:25" x14ac:dyDescent="0.2">
      <c r="A1402" s="136" t="s">
        <v>2819</v>
      </c>
      <c r="B1402" s="137" t="s">
        <v>2820</v>
      </c>
      <c r="C1402" s="138">
        <v>541.83000000000004</v>
      </c>
      <c r="D1402" s="138">
        <v>10.3</v>
      </c>
      <c r="E1402" s="138">
        <v>0</v>
      </c>
      <c r="F1402" s="138">
        <v>10.3</v>
      </c>
      <c r="G1402" s="139">
        <v>0</v>
      </c>
      <c r="Y1402" s="32">
        <f t="shared" si="21"/>
        <v>10.3</v>
      </c>
    </row>
    <row r="1403" spans="1:25" x14ac:dyDescent="0.2">
      <c r="A1403" s="136" t="s">
        <v>2821</v>
      </c>
      <c r="B1403" s="137" t="s">
        <v>2822</v>
      </c>
      <c r="C1403" s="138">
        <v>331.93</v>
      </c>
      <c r="D1403" s="138">
        <v>6.31</v>
      </c>
      <c r="E1403" s="138">
        <v>6.31</v>
      </c>
      <c r="F1403" s="138">
        <v>0</v>
      </c>
      <c r="G1403" s="139">
        <v>34.25</v>
      </c>
      <c r="Y1403" s="32">
        <f t="shared" si="21"/>
        <v>0</v>
      </c>
    </row>
    <row r="1404" spans="1:25" x14ac:dyDescent="0.2">
      <c r="A1404" s="136" t="s">
        <v>2823</v>
      </c>
      <c r="B1404" s="137" t="s">
        <v>2824</v>
      </c>
      <c r="C1404" s="138">
        <v>352.37</v>
      </c>
      <c r="D1404" s="138">
        <v>6.7</v>
      </c>
      <c r="E1404" s="138">
        <v>0</v>
      </c>
      <c r="F1404" s="138">
        <v>6.7</v>
      </c>
      <c r="G1404" s="139">
        <v>0</v>
      </c>
      <c r="Y1404" s="32">
        <f t="shared" si="21"/>
        <v>6.7</v>
      </c>
    </row>
    <row r="1405" spans="1:25" x14ac:dyDescent="0.2">
      <c r="A1405" s="136" t="s">
        <v>2825</v>
      </c>
      <c r="B1405" s="137" t="s">
        <v>2826</v>
      </c>
      <c r="C1405" s="138">
        <v>13355.31</v>
      </c>
      <c r="D1405" s="138">
        <v>253.75</v>
      </c>
      <c r="E1405" s="138">
        <v>0</v>
      </c>
      <c r="F1405" s="138">
        <v>253.75</v>
      </c>
      <c r="G1405" s="139">
        <v>0</v>
      </c>
      <c r="Y1405" s="32">
        <f t="shared" si="21"/>
        <v>253.75</v>
      </c>
    </row>
    <row r="1406" spans="1:25" x14ac:dyDescent="0.2">
      <c r="A1406" s="136" t="s">
        <v>2827</v>
      </c>
      <c r="B1406" s="137" t="s">
        <v>2828</v>
      </c>
      <c r="C1406" s="138">
        <v>59.62</v>
      </c>
      <c r="D1406" s="138">
        <v>1.1299999999999999</v>
      </c>
      <c r="E1406" s="138">
        <v>0</v>
      </c>
      <c r="F1406" s="138">
        <v>1.1299999999999999</v>
      </c>
      <c r="G1406" s="139">
        <v>0</v>
      </c>
      <c r="Y1406" s="32">
        <f t="shared" si="21"/>
        <v>1.1299999999999999</v>
      </c>
    </row>
    <row r="1407" spans="1:25" x14ac:dyDescent="0.2">
      <c r="A1407" s="136" t="s">
        <v>2829</v>
      </c>
      <c r="B1407" s="137" t="s">
        <v>2830</v>
      </c>
      <c r="C1407" s="138">
        <v>3408.3</v>
      </c>
      <c r="D1407" s="138">
        <v>64.760000000000005</v>
      </c>
      <c r="E1407" s="138">
        <v>0</v>
      </c>
      <c r="F1407" s="138">
        <v>64.760000000000005</v>
      </c>
      <c r="G1407" s="139">
        <v>0</v>
      </c>
      <c r="Y1407" s="32">
        <f t="shared" si="21"/>
        <v>64.760000000000005</v>
      </c>
    </row>
    <row r="1408" spans="1:25" x14ac:dyDescent="0.2">
      <c r="A1408" s="136" t="s">
        <v>2831</v>
      </c>
      <c r="B1408" s="137" t="s">
        <v>2832</v>
      </c>
      <c r="C1408" s="138">
        <v>57986.65</v>
      </c>
      <c r="D1408" s="138">
        <v>1101.75</v>
      </c>
      <c r="E1408" s="138">
        <v>0</v>
      </c>
      <c r="F1408" s="138">
        <v>1101.75</v>
      </c>
      <c r="G1408" s="139">
        <v>0</v>
      </c>
      <c r="Y1408" s="32">
        <f t="shared" si="21"/>
        <v>1101.75</v>
      </c>
    </row>
    <row r="1409" spans="1:25" x14ac:dyDescent="0.2">
      <c r="A1409" s="136" t="s">
        <v>2833</v>
      </c>
      <c r="B1409" s="137" t="s">
        <v>2834</v>
      </c>
      <c r="C1409" s="138">
        <v>26764.04</v>
      </c>
      <c r="D1409" s="138">
        <v>508.52</v>
      </c>
      <c r="E1409" s="138">
        <v>0</v>
      </c>
      <c r="F1409" s="138">
        <v>508.52</v>
      </c>
      <c r="G1409" s="139">
        <v>0</v>
      </c>
      <c r="Y1409" s="32">
        <f t="shared" si="21"/>
        <v>508.52</v>
      </c>
    </row>
    <row r="1410" spans="1:25" x14ac:dyDescent="0.2">
      <c r="A1410" s="136" t="s">
        <v>2835</v>
      </c>
      <c r="B1410" s="137" t="s">
        <v>2836</v>
      </c>
      <c r="C1410" s="138">
        <v>335.59</v>
      </c>
      <c r="D1410" s="138">
        <v>6.38</v>
      </c>
      <c r="E1410" s="138">
        <v>0</v>
      </c>
      <c r="F1410" s="138">
        <v>6.38</v>
      </c>
      <c r="G1410" s="139">
        <v>0</v>
      </c>
      <c r="Y1410" s="32">
        <f t="shared" si="21"/>
        <v>6.38</v>
      </c>
    </row>
    <row r="1411" spans="1:25" x14ac:dyDescent="0.2">
      <c r="A1411" s="136" t="s">
        <v>2837</v>
      </c>
      <c r="B1411" s="137" t="s">
        <v>2838</v>
      </c>
      <c r="C1411" s="138">
        <v>570.95000000000005</v>
      </c>
      <c r="D1411" s="138">
        <v>10.85</v>
      </c>
      <c r="E1411" s="138">
        <v>10.85</v>
      </c>
      <c r="F1411" s="138">
        <v>0</v>
      </c>
      <c r="G1411" s="139">
        <v>2.2400000000000002</v>
      </c>
      <c r="Y1411" s="32">
        <f t="shared" si="21"/>
        <v>0</v>
      </c>
    </row>
    <row r="1412" spans="1:25" x14ac:dyDescent="0.2">
      <c r="A1412" s="136" t="s">
        <v>2839</v>
      </c>
      <c r="B1412" s="137" t="s">
        <v>2840</v>
      </c>
      <c r="C1412" s="138">
        <v>96.46</v>
      </c>
      <c r="D1412" s="138">
        <v>1.83</v>
      </c>
      <c r="E1412" s="138">
        <v>0</v>
      </c>
      <c r="F1412" s="138">
        <v>1.83</v>
      </c>
      <c r="G1412" s="139">
        <v>0</v>
      </c>
      <c r="Y1412" s="32">
        <f t="shared" si="21"/>
        <v>1.83</v>
      </c>
    </row>
    <row r="1413" spans="1:25" x14ac:dyDescent="0.2">
      <c r="A1413" s="136" t="s">
        <v>2841</v>
      </c>
      <c r="B1413" s="137" t="s">
        <v>2842</v>
      </c>
      <c r="C1413" s="138">
        <v>23669.87</v>
      </c>
      <c r="D1413" s="138">
        <v>449.73</v>
      </c>
      <c r="E1413" s="138">
        <v>0</v>
      </c>
      <c r="F1413" s="138">
        <v>449.73</v>
      </c>
      <c r="G1413" s="139">
        <v>0</v>
      </c>
      <c r="Y1413" s="32">
        <f t="shared" si="21"/>
        <v>449.73</v>
      </c>
    </row>
    <row r="1414" spans="1:25" x14ac:dyDescent="0.2">
      <c r="A1414" s="136" t="s">
        <v>2843</v>
      </c>
      <c r="B1414" s="137" t="s">
        <v>2844</v>
      </c>
      <c r="C1414" s="138">
        <v>7061.07</v>
      </c>
      <c r="D1414" s="138">
        <v>134.16</v>
      </c>
      <c r="E1414" s="138">
        <v>0</v>
      </c>
      <c r="F1414" s="138">
        <v>134.16</v>
      </c>
      <c r="G1414" s="139">
        <v>0</v>
      </c>
      <c r="Y1414" s="32">
        <f t="shared" si="21"/>
        <v>134.16</v>
      </c>
    </row>
    <row r="1415" spans="1:25" x14ac:dyDescent="0.2">
      <c r="A1415" s="136" t="s">
        <v>2845</v>
      </c>
      <c r="B1415" s="137" t="s">
        <v>2846</v>
      </c>
      <c r="C1415" s="138">
        <v>18734.47</v>
      </c>
      <c r="D1415" s="138">
        <v>355.96</v>
      </c>
      <c r="E1415" s="138">
        <v>0</v>
      </c>
      <c r="F1415" s="138">
        <v>355.96</v>
      </c>
      <c r="G1415" s="139">
        <v>0</v>
      </c>
      <c r="Y1415" s="32">
        <f t="shared" si="21"/>
        <v>355.96</v>
      </c>
    </row>
    <row r="1416" spans="1:25" x14ac:dyDescent="0.2">
      <c r="A1416" s="136" t="s">
        <v>2847</v>
      </c>
      <c r="B1416" s="137" t="s">
        <v>2848</v>
      </c>
      <c r="C1416" s="138">
        <v>105.94</v>
      </c>
      <c r="D1416" s="138">
        <v>2.0099999999999998</v>
      </c>
      <c r="E1416" s="138">
        <v>2.0099999999999998</v>
      </c>
      <c r="F1416" s="138">
        <v>0</v>
      </c>
      <c r="G1416" s="139">
        <v>6.23</v>
      </c>
      <c r="Y1416" s="32">
        <f t="shared" si="21"/>
        <v>0</v>
      </c>
    </row>
    <row r="1417" spans="1:25" x14ac:dyDescent="0.2">
      <c r="A1417" s="136" t="s">
        <v>2849</v>
      </c>
      <c r="B1417" s="137" t="s">
        <v>2850</v>
      </c>
      <c r="C1417" s="138">
        <v>498.21</v>
      </c>
      <c r="D1417" s="138">
        <v>9.4700000000000006</v>
      </c>
      <c r="E1417" s="138">
        <v>9.4700000000000006</v>
      </c>
      <c r="F1417" s="138">
        <v>0</v>
      </c>
      <c r="G1417" s="139">
        <v>19.850000000000001</v>
      </c>
      <c r="Y1417" s="32">
        <f t="shared" si="21"/>
        <v>0</v>
      </c>
    </row>
    <row r="1418" spans="1:25" x14ac:dyDescent="0.2">
      <c r="A1418" s="136" t="s">
        <v>2851</v>
      </c>
      <c r="B1418" s="137" t="s">
        <v>2852</v>
      </c>
      <c r="C1418" s="138">
        <v>44765</v>
      </c>
      <c r="D1418" s="138">
        <v>850.54</v>
      </c>
      <c r="E1418" s="138">
        <v>0</v>
      </c>
      <c r="F1418" s="138">
        <v>850.54</v>
      </c>
      <c r="G1418" s="139">
        <v>0</v>
      </c>
      <c r="Y1418" s="32">
        <f t="shared" si="21"/>
        <v>850.54</v>
      </c>
    </row>
    <row r="1419" spans="1:25" x14ac:dyDescent="0.2">
      <c r="A1419" s="136" t="s">
        <v>2853</v>
      </c>
      <c r="B1419" s="137" t="s">
        <v>2854</v>
      </c>
      <c r="C1419" s="138">
        <v>5132.21</v>
      </c>
      <c r="D1419" s="138">
        <v>97.51</v>
      </c>
      <c r="E1419" s="138">
        <v>0</v>
      </c>
      <c r="F1419" s="138">
        <v>97.51</v>
      </c>
      <c r="G1419" s="139">
        <v>0</v>
      </c>
      <c r="Y1419" s="32">
        <f t="shared" si="21"/>
        <v>97.51</v>
      </c>
    </row>
    <row r="1420" spans="1:25" x14ac:dyDescent="0.2">
      <c r="A1420" s="136" t="s">
        <v>2855</v>
      </c>
      <c r="B1420" s="137" t="s">
        <v>2856</v>
      </c>
      <c r="C1420" s="138">
        <v>972.6</v>
      </c>
      <c r="D1420" s="138">
        <v>18.48</v>
      </c>
      <c r="E1420" s="138">
        <v>0</v>
      </c>
      <c r="F1420" s="138">
        <v>18.48</v>
      </c>
      <c r="G1420" s="139">
        <v>0</v>
      </c>
      <c r="Y1420" s="32">
        <f t="shared" si="21"/>
        <v>18.48</v>
      </c>
    </row>
    <row r="1421" spans="1:25" x14ac:dyDescent="0.2">
      <c r="A1421" s="136" t="s">
        <v>2857</v>
      </c>
      <c r="B1421" s="137" t="s">
        <v>2858</v>
      </c>
      <c r="C1421" s="138">
        <v>700.91</v>
      </c>
      <c r="D1421" s="138">
        <v>13.32</v>
      </c>
      <c r="E1421" s="138">
        <v>0</v>
      </c>
      <c r="F1421" s="138">
        <v>13.32</v>
      </c>
      <c r="G1421" s="139">
        <v>0</v>
      </c>
      <c r="Y1421" s="32">
        <f t="shared" si="21"/>
        <v>13.32</v>
      </c>
    </row>
    <row r="1422" spans="1:25" x14ac:dyDescent="0.2">
      <c r="A1422" s="136" t="s">
        <v>2859</v>
      </c>
      <c r="B1422" s="137" t="s">
        <v>2860</v>
      </c>
      <c r="C1422" s="138">
        <v>276.95</v>
      </c>
      <c r="D1422" s="138">
        <v>5.26</v>
      </c>
      <c r="E1422" s="138">
        <v>0</v>
      </c>
      <c r="F1422" s="138">
        <v>5.26</v>
      </c>
      <c r="G1422" s="139">
        <v>0</v>
      </c>
      <c r="Y1422" s="32">
        <f t="shared" si="21"/>
        <v>5.26</v>
      </c>
    </row>
    <row r="1423" spans="1:25" x14ac:dyDescent="0.2">
      <c r="A1423" s="136" t="s">
        <v>2861</v>
      </c>
      <c r="B1423" s="137" t="s">
        <v>2862</v>
      </c>
      <c r="C1423" s="138">
        <v>12272.87</v>
      </c>
      <c r="D1423" s="138">
        <v>233.19</v>
      </c>
      <c r="E1423" s="138">
        <v>0</v>
      </c>
      <c r="F1423" s="138">
        <v>233.19</v>
      </c>
      <c r="G1423" s="139">
        <v>0</v>
      </c>
      <c r="Y1423" s="32">
        <f t="shared" ref="Y1423:Y1486" si="22">F1423+M1423+R1423+W1423</f>
        <v>233.19</v>
      </c>
    </row>
    <row r="1424" spans="1:25" x14ac:dyDescent="0.2">
      <c r="A1424" s="136" t="s">
        <v>2863</v>
      </c>
      <c r="B1424" s="137" t="s">
        <v>2864</v>
      </c>
      <c r="C1424" s="138">
        <v>3473.69</v>
      </c>
      <c r="D1424" s="138">
        <v>66</v>
      </c>
      <c r="E1424" s="138">
        <v>10.35</v>
      </c>
      <c r="F1424" s="138">
        <v>55.65</v>
      </c>
      <c r="G1424" s="139">
        <v>0</v>
      </c>
      <c r="Y1424" s="32">
        <f t="shared" si="22"/>
        <v>55.65</v>
      </c>
    </row>
    <row r="1425" spans="1:25" x14ac:dyDescent="0.2">
      <c r="A1425" s="136" t="s">
        <v>2865</v>
      </c>
      <c r="B1425" s="137" t="s">
        <v>2866</v>
      </c>
      <c r="C1425" s="138">
        <v>1683.53</v>
      </c>
      <c r="D1425" s="138">
        <v>31.99</v>
      </c>
      <c r="E1425" s="138">
        <v>9.93</v>
      </c>
      <c r="F1425" s="138">
        <v>22.06</v>
      </c>
      <c r="G1425" s="139">
        <v>0</v>
      </c>
      <c r="Y1425" s="32">
        <f t="shared" si="22"/>
        <v>22.06</v>
      </c>
    </row>
    <row r="1426" spans="1:25" x14ac:dyDescent="0.2">
      <c r="A1426" s="140">
        <v>9388</v>
      </c>
      <c r="B1426" s="137" t="s">
        <v>2867</v>
      </c>
      <c r="C1426" s="138">
        <v>0</v>
      </c>
      <c r="D1426" s="138">
        <v>0</v>
      </c>
      <c r="E1426" s="138">
        <v>0</v>
      </c>
      <c r="F1426" s="138">
        <v>0</v>
      </c>
      <c r="G1426" s="139">
        <v>0</v>
      </c>
      <c r="Y1426" s="32">
        <f t="shared" si="22"/>
        <v>0</v>
      </c>
    </row>
    <row r="1427" spans="1:25" x14ac:dyDescent="0.2">
      <c r="A1427" s="136" t="s">
        <v>2868</v>
      </c>
      <c r="B1427" s="137" t="s">
        <v>2869</v>
      </c>
      <c r="C1427" s="138">
        <v>4832.0200000000004</v>
      </c>
      <c r="D1427" s="138">
        <v>91.81</v>
      </c>
      <c r="E1427" s="138">
        <v>0</v>
      </c>
      <c r="F1427" s="138">
        <v>91.81</v>
      </c>
      <c r="G1427" s="139">
        <v>0</v>
      </c>
      <c r="Y1427" s="32">
        <f t="shared" si="22"/>
        <v>91.81</v>
      </c>
    </row>
    <row r="1428" spans="1:25" x14ac:dyDescent="0.2">
      <c r="A1428" s="136" t="s">
        <v>2870</v>
      </c>
      <c r="B1428" s="137" t="s">
        <v>2871</v>
      </c>
      <c r="C1428" s="138">
        <v>17448.07</v>
      </c>
      <c r="D1428" s="138">
        <v>331.51</v>
      </c>
      <c r="E1428" s="138">
        <v>0</v>
      </c>
      <c r="F1428" s="138">
        <v>331.51</v>
      </c>
      <c r="G1428" s="139">
        <v>0</v>
      </c>
      <c r="Y1428" s="32">
        <f t="shared" si="22"/>
        <v>331.51</v>
      </c>
    </row>
    <row r="1429" spans="1:25" x14ac:dyDescent="0.2">
      <c r="A1429" s="136" t="s">
        <v>2872</v>
      </c>
      <c r="B1429" s="137" t="s">
        <v>2873</v>
      </c>
      <c r="C1429" s="138">
        <v>8872.17</v>
      </c>
      <c r="D1429" s="138">
        <v>168.57</v>
      </c>
      <c r="E1429" s="138">
        <v>0.59</v>
      </c>
      <c r="F1429" s="138">
        <v>167.98</v>
      </c>
      <c r="G1429" s="139">
        <v>0</v>
      </c>
      <c r="Y1429" s="32">
        <f t="shared" si="22"/>
        <v>167.98</v>
      </c>
    </row>
    <row r="1430" spans="1:25" x14ac:dyDescent="0.2">
      <c r="A1430" s="136" t="s">
        <v>2874</v>
      </c>
      <c r="B1430" s="137" t="s">
        <v>2875</v>
      </c>
      <c r="C1430" s="138">
        <v>228.27</v>
      </c>
      <c r="D1430" s="138">
        <v>4.34</v>
      </c>
      <c r="E1430" s="138">
        <v>0</v>
      </c>
      <c r="F1430" s="138">
        <v>4.34</v>
      </c>
      <c r="G1430" s="139">
        <v>0</v>
      </c>
      <c r="Y1430" s="32">
        <f t="shared" si="22"/>
        <v>4.34</v>
      </c>
    </row>
    <row r="1431" spans="1:25" x14ac:dyDescent="0.2">
      <c r="A1431" s="136" t="s">
        <v>2876</v>
      </c>
      <c r="B1431" s="137" t="s">
        <v>2877</v>
      </c>
      <c r="C1431" s="138">
        <v>34562.6</v>
      </c>
      <c r="D1431" s="138">
        <v>656.69</v>
      </c>
      <c r="E1431" s="138">
        <v>0</v>
      </c>
      <c r="F1431" s="138">
        <v>656.69</v>
      </c>
      <c r="G1431" s="139">
        <v>0</v>
      </c>
      <c r="Y1431" s="32">
        <f t="shared" si="22"/>
        <v>656.69</v>
      </c>
    </row>
    <row r="1432" spans="1:25" x14ac:dyDescent="0.2">
      <c r="A1432" s="136" t="s">
        <v>2878</v>
      </c>
      <c r="B1432" s="137" t="s">
        <v>2879</v>
      </c>
      <c r="C1432" s="138">
        <v>10149.26</v>
      </c>
      <c r="D1432" s="138">
        <v>192.84</v>
      </c>
      <c r="E1432" s="138">
        <v>0</v>
      </c>
      <c r="F1432" s="138">
        <v>192.84</v>
      </c>
      <c r="G1432" s="139">
        <v>0</v>
      </c>
      <c r="Y1432" s="32">
        <f t="shared" si="22"/>
        <v>192.84</v>
      </c>
    </row>
    <row r="1433" spans="1:25" x14ac:dyDescent="0.2">
      <c r="A1433" s="136" t="s">
        <v>2880</v>
      </c>
      <c r="B1433" s="137" t="s">
        <v>2881</v>
      </c>
      <c r="C1433" s="138">
        <v>6698.95</v>
      </c>
      <c r="D1433" s="138">
        <v>127.28</v>
      </c>
      <c r="E1433" s="138">
        <v>0</v>
      </c>
      <c r="F1433" s="138">
        <v>127.28</v>
      </c>
      <c r="G1433" s="139">
        <v>0</v>
      </c>
      <c r="Y1433" s="32">
        <f t="shared" si="22"/>
        <v>127.28</v>
      </c>
    </row>
    <row r="1434" spans="1:25" x14ac:dyDescent="0.2">
      <c r="A1434" s="136" t="s">
        <v>2882</v>
      </c>
      <c r="B1434" s="137" t="s">
        <v>2883</v>
      </c>
      <c r="C1434" s="138">
        <v>2386.17</v>
      </c>
      <c r="D1434" s="138">
        <v>45.34</v>
      </c>
      <c r="E1434" s="138">
        <v>0</v>
      </c>
      <c r="F1434" s="138">
        <v>45.34</v>
      </c>
      <c r="G1434" s="139">
        <v>0</v>
      </c>
      <c r="Y1434" s="32">
        <f t="shared" si="22"/>
        <v>45.34</v>
      </c>
    </row>
    <row r="1435" spans="1:25" x14ac:dyDescent="0.2">
      <c r="A1435" s="136" t="s">
        <v>2884</v>
      </c>
      <c r="B1435" s="137" t="s">
        <v>2885</v>
      </c>
      <c r="C1435" s="138">
        <v>8074.97</v>
      </c>
      <c r="D1435" s="138">
        <v>153.43</v>
      </c>
      <c r="E1435" s="138">
        <v>39.369999999999997</v>
      </c>
      <c r="F1435" s="138">
        <v>114.06</v>
      </c>
      <c r="G1435" s="139">
        <v>0</v>
      </c>
      <c r="Y1435" s="32">
        <f t="shared" si="22"/>
        <v>114.06</v>
      </c>
    </row>
    <row r="1436" spans="1:25" x14ac:dyDescent="0.2">
      <c r="A1436" s="136" t="s">
        <v>2886</v>
      </c>
      <c r="B1436" s="137" t="s">
        <v>2887</v>
      </c>
      <c r="C1436" s="138">
        <v>3315.74</v>
      </c>
      <c r="D1436" s="138">
        <v>63</v>
      </c>
      <c r="E1436" s="138">
        <v>0</v>
      </c>
      <c r="F1436" s="138">
        <v>63</v>
      </c>
      <c r="G1436" s="139">
        <v>0</v>
      </c>
      <c r="Y1436" s="32">
        <f t="shared" si="22"/>
        <v>63</v>
      </c>
    </row>
    <row r="1437" spans="1:25" x14ac:dyDescent="0.2">
      <c r="A1437" s="136" t="s">
        <v>2888</v>
      </c>
      <c r="B1437" s="137" t="s">
        <v>2889</v>
      </c>
      <c r="C1437" s="138">
        <v>3448.1</v>
      </c>
      <c r="D1437" s="138">
        <v>65.52</v>
      </c>
      <c r="E1437" s="138">
        <v>0</v>
      </c>
      <c r="F1437" s="138">
        <v>65.52</v>
      </c>
      <c r="G1437" s="139">
        <v>0</v>
      </c>
      <c r="Y1437" s="32">
        <f t="shared" si="22"/>
        <v>65.52</v>
      </c>
    </row>
    <row r="1438" spans="1:25" x14ac:dyDescent="0.2">
      <c r="A1438" s="136" t="s">
        <v>2890</v>
      </c>
      <c r="B1438" s="137" t="s">
        <v>2891</v>
      </c>
      <c r="C1438" s="138">
        <v>10263.33</v>
      </c>
      <c r="D1438" s="138">
        <v>195</v>
      </c>
      <c r="E1438" s="138">
        <v>0</v>
      </c>
      <c r="F1438" s="138">
        <v>195</v>
      </c>
      <c r="G1438" s="139">
        <v>0</v>
      </c>
      <c r="Y1438" s="32">
        <f t="shared" si="22"/>
        <v>195</v>
      </c>
    </row>
    <row r="1439" spans="1:25" x14ac:dyDescent="0.2">
      <c r="A1439" s="136" t="s">
        <v>2892</v>
      </c>
      <c r="B1439" s="137" t="s">
        <v>2893</v>
      </c>
      <c r="C1439" s="138">
        <v>5178.8500000000004</v>
      </c>
      <c r="D1439" s="138">
        <v>98.4</v>
      </c>
      <c r="E1439" s="138">
        <v>0</v>
      </c>
      <c r="F1439" s="138">
        <v>98.4</v>
      </c>
      <c r="G1439" s="139">
        <v>0</v>
      </c>
      <c r="Y1439" s="32">
        <f t="shared" si="22"/>
        <v>98.4</v>
      </c>
    </row>
    <row r="1440" spans="1:25" x14ac:dyDescent="0.2">
      <c r="A1440" s="136" t="s">
        <v>2894</v>
      </c>
      <c r="B1440" s="137" t="s">
        <v>2895</v>
      </c>
      <c r="C1440" s="138">
        <v>2527.52</v>
      </c>
      <c r="D1440" s="138">
        <v>48.02</v>
      </c>
      <c r="E1440" s="138">
        <v>48.02</v>
      </c>
      <c r="F1440" s="138">
        <v>0</v>
      </c>
      <c r="G1440" s="139">
        <v>74.69</v>
      </c>
      <c r="Y1440" s="32">
        <f t="shared" si="22"/>
        <v>0</v>
      </c>
    </row>
    <row r="1441" spans="1:25" x14ac:dyDescent="0.2">
      <c r="A1441" s="136" t="s">
        <v>2896</v>
      </c>
      <c r="B1441" s="137" t="s">
        <v>2897</v>
      </c>
      <c r="C1441" s="138">
        <v>9443.1</v>
      </c>
      <c r="D1441" s="138">
        <v>179.42</v>
      </c>
      <c r="E1441" s="138">
        <v>0</v>
      </c>
      <c r="F1441" s="138">
        <v>179.42</v>
      </c>
      <c r="G1441" s="139">
        <v>0</v>
      </c>
      <c r="Y1441" s="32">
        <f t="shared" si="22"/>
        <v>179.42</v>
      </c>
    </row>
    <row r="1442" spans="1:25" x14ac:dyDescent="0.2">
      <c r="A1442" s="136" t="s">
        <v>2898</v>
      </c>
      <c r="B1442" s="137" t="s">
        <v>2899</v>
      </c>
      <c r="C1442" s="138">
        <v>249514.74</v>
      </c>
      <c r="D1442" s="138">
        <v>4740.78</v>
      </c>
      <c r="E1442" s="138">
        <v>0</v>
      </c>
      <c r="F1442" s="138">
        <v>4740.78</v>
      </c>
      <c r="G1442" s="139">
        <v>0</v>
      </c>
      <c r="Y1442" s="32">
        <f t="shared" si="22"/>
        <v>4740.78</v>
      </c>
    </row>
    <row r="1443" spans="1:25" x14ac:dyDescent="0.2">
      <c r="A1443" s="136" t="s">
        <v>2900</v>
      </c>
      <c r="B1443" s="137" t="s">
        <v>2901</v>
      </c>
      <c r="C1443" s="138">
        <v>2199.9499999999998</v>
      </c>
      <c r="D1443" s="138">
        <v>41.8</v>
      </c>
      <c r="E1443" s="138">
        <v>0</v>
      </c>
      <c r="F1443" s="138">
        <v>41.8</v>
      </c>
      <c r="G1443" s="139">
        <v>0</v>
      </c>
      <c r="Y1443" s="32">
        <f t="shared" si="22"/>
        <v>41.8</v>
      </c>
    </row>
    <row r="1444" spans="1:25" x14ac:dyDescent="0.2">
      <c r="A1444" s="136" t="s">
        <v>2902</v>
      </c>
      <c r="B1444" s="137" t="s">
        <v>2903</v>
      </c>
      <c r="C1444" s="138">
        <v>34410.81</v>
      </c>
      <c r="D1444" s="138">
        <v>653.80999999999995</v>
      </c>
      <c r="E1444" s="138">
        <v>0</v>
      </c>
      <c r="F1444" s="138">
        <v>653.80999999999995</v>
      </c>
      <c r="G1444" s="139">
        <v>0</v>
      </c>
      <c r="Y1444" s="32">
        <f t="shared" si="22"/>
        <v>653.80999999999995</v>
      </c>
    </row>
    <row r="1445" spans="1:25" x14ac:dyDescent="0.2">
      <c r="A1445" s="136" t="s">
        <v>2904</v>
      </c>
      <c r="B1445" s="137" t="s">
        <v>2905</v>
      </c>
      <c r="C1445" s="138">
        <v>26470.42</v>
      </c>
      <c r="D1445" s="138">
        <v>502.94</v>
      </c>
      <c r="E1445" s="138">
        <v>0</v>
      </c>
      <c r="F1445" s="138">
        <v>502.94</v>
      </c>
      <c r="G1445" s="139">
        <v>0</v>
      </c>
      <c r="Y1445" s="32">
        <f t="shared" si="22"/>
        <v>502.94</v>
      </c>
    </row>
    <row r="1446" spans="1:25" x14ac:dyDescent="0.2">
      <c r="A1446" s="136" t="s">
        <v>2906</v>
      </c>
      <c r="B1446" s="137" t="s">
        <v>2907</v>
      </c>
      <c r="C1446" s="138">
        <v>9622.2900000000009</v>
      </c>
      <c r="D1446" s="138">
        <v>182.82</v>
      </c>
      <c r="E1446" s="138">
        <v>0</v>
      </c>
      <c r="F1446" s="138">
        <v>182.82</v>
      </c>
      <c r="G1446" s="139">
        <v>0</v>
      </c>
      <c r="Y1446" s="32">
        <f t="shared" si="22"/>
        <v>182.82</v>
      </c>
    </row>
    <row r="1447" spans="1:25" x14ac:dyDescent="0.2">
      <c r="A1447" s="136" t="s">
        <v>2908</v>
      </c>
      <c r="B1447" s="137" t="s">
        <v>2909</v>
      </c>
      <c r="C1447" s="138">
        <v>22142.2</v>
      </c>
      <c r="D1447" s="138">
        <v>420.7</v>
      </c>
      <c r="E1447" s="138">
        <v>0</v>
      </c>
      <c r="F1447" s="138">
        <v>420.7</v>
      </c>
      <c r="G1447" s="139">
        <v>0</v>
      </c>
      <c r="Y1447" s="32">
        <f t="shared" si="22"/>
        <v>420.7</v>
      </c>
    </row>
    <row r="1448" spans="1:25" x14ac:dyDescent="0.2">
      <c r="A1448" s="136" t="s">
        <v>2910</v>
      </c>
      <c r="B1448" s="137" t="s">
        <v>2911</v>
      </c>
      <c r="C1448" s="138">
        <v>1080.8800000000001</v>
      </c>
      <c r="D1448" s="138">
        <v>20.54</v>
      </c>
      <c r="E1448" s="138">
        <v>0</v>
      </c>
      <c r="F1448" s="138">
        <v>20.54</v>
      </c>
      <c r="G1448" s="139">
        <v>0</v>
      </c>
      <c r="Y1448" s="32">
        <f t="shared" si="22"/>
        <v>20.54</v>
      </c>
    </row>
    <row r="1449" spans="1:25" x14ac:dyDescent="0.2">
      <c r="A1449" s="136" t="s">
        <v>2912</v>
      </c>
      <c r="B1449" s="137" t="s">
        <v>2913</v>
      </c>
      <c r="C1449" s="138">
        <v>562.04999999999995</v>
      </c>
      <c r="D1449" s="138">
        <v>10.68</v>
      </c>
      <c r="E1449" s="138">
        <v>1.96</v>
      </c>
      <c r="F1449" s="138">
        <v>8.7200000000000006</v>
      </c>
      <c r="G1449" s="139">
        <v>0</v>
      </c>
      <c r="Y1449" s="32">
        <f t="shared" si="22"/>
        <v>8.7200000000000006</v>
      </c>
    </row>
    <row r="1450" spans="1:25" x14ac:dyDescent="0.2">
      <c r="A1450" s="136" t="s">
        <v>2914</v>
      </c>
      <c r="B1450" s="137" t="s">
        <v>2915</v>
      </c>
      <c r="C1450" s="138">
        <v>3073.19</v>
      </c>
      <c r="D1450" s="138">
        <v>58.39</v>
      </c>
      <c r="E1450" s="138">
        <v>0</v>
      </c>
      <c r="F1450" s="138">
        <v>58.39</v>
      </c>
      <c r="G1450" s="139">
        <v>0</v>
      </c>
      <c r="Y1450" s="32">
        <f t="shared" si="22"/>
        <v>58.39</v>
      </c>
    </row>
    <row r="1451" spans="1:25" x14ac:dyDescent="0.2">
      <c r="A1451" s="136" t="s">
        <v>2916</v>
      </c>
      <c r="B1451" s="137" t="s">
        <v>2917</v>
      </c>
      <c r="C1451" s="138">
        <v>2167.2600000000002</v>
      </c>
      <c r="D1451" s="138">
        <v>41.18</v>
      </c>
      <c r="E1451" s="138">
        <v>0</v>
      </c>
      <c r="F1451" s="138">
        <v>41.18</v>
      </c>
      <c r="G1451" s="139">
        <v>0</v>
      </c>
      <c r="Y1451" s="32">
        <f t="shared" si="22"/>
        <v>41.18</v>
      </c>
    </row>
    <row r="1452" spans="1:25" x14ac:dyDescent="0.2">
      <c r="A1452" s="136" t="s">
        <v>2918</v>
      </c>
      <c r="B1452" s="137" t="s">
        <v>2919</v>
      </c>
      <c r="C1452" s="138">
        <v>6056.56</v>
      </c>
      <c r="D1452" s="138">
        <v>115.08</v>
      </c>
      <c r="E1452" s="138">
        <v>0</v>
      </c>
      <c r="F1452" s="138">
        <v>115.08</v>
      </c>
      <c r="G1452" s="139">
        <v>0</v>
      </c>
      <c r="Y1452" s="32">
        <f t="shared" si="22"/>
        <v>115.08</v>
      </c>
    </row>
    <row r="1453" spans="1:25" x14ac:dyDescent="0.2">
      <c r="A1453" s="136" t="s">
        <v>2920</v>
      </c>
      <c r="B1453" s="137" t="s">
        <v>2921</v>
      </c>
      <c r="C1453" s="138">
        <v>238</v>
      </c>
      <c r="D1453" s="138">
        <v>4.5199999999999996</v>
      </c>
      <c r="E1453" s="138">
        <v>0</v>
      </c>
      <c r="F1453" s="138">
        <v>4.5199999999999996</v>
      </c>
      <c r="G1453" s="139">
        <v>0</v>
      </c>
      <c r="Y1453" s="32">
        <f t="shared" si="22"/>
        <v>4.5199999999999996</v>
      </c>
    </row>
    <row r="1454" spans="1:25" x14ac:dyDescent="0.2">
      <c r="A1454" s="136" t="s">
        <v>2922</v>
      </c>
      <c r="B1454" s="137" t="s">
        <v>2923</v>
      </c>
      <c r="C1454" s="138">
        <v>1992.61</v>
      </c>
      <c r="D1454" s="138">
        <v>37.86</v>
      </c>
      <c r="E1454" s="138">
        <v>0</v>
      </c>
      <c r="F1454" s="138">
        <v>37.86</v>
      </c>
      <c r="G1454" s="139">
        <v>0</v>
      </c>
      <c r="Y1454" s="32">
        <f t="shared" si="22"/>
        <v>37.86</v>
      </c>
    </row>
    <row r="1455" spans="1:25" x14ac:dyDescent="0.2">
      <c r="A1455" s="136" t="s">
        <v>2924</v>
      </c>
      <c r="B1455" s="137" t="s">
        <v>2925</v>
      </c>
      <c r="C1455" s="138">
        <v>461.3</v>
      </c>
      <c r="D1455" s="138">
        <v>8.77</v>
      </c>
      <c r="E1455" s="138">
        <v>0</v>
      </c>
      <c r="F1455" s="138">
        <v>8.77</v>
      </c>
      <c r="G1455" s="139">
        <v>0</v>
      </c>
      <c r="Y1455" s="32">
        <f t="shared" si="22"/>
        <v>8.77</v>
      </c>
    </row>
    <row r="1456" spans="1:25" x14ac:dyDescent="0.2">
      <c r="A1456" s="136" t="s">
        <v>2926</v>
      </c>
      <c r="B1456" s="137" t="s">
        <v>2927</v>
      </c>
      <c r="C1456" s="138">
        <v>20392.02</v>
      </c>
      <c r="D1456" s="138">
        <v>387.45</v>
      </c>
      <c r="E1456" s="138">
        <v>0</v>
      </c>
      <c r="F1456" s="138">
        <v>387.45</v>
      </c>
      <c r="G1456" s="139">
        <v>0</v>
      </c>
      <c r="Y1456" s="32">
        <f t="shared" si="22"/>
        <v>387.45</v>
      </c>
    </row>
    <row r="1457" spans="1:25" x14ac:dyDescent="0.2">
      <c r="A1457" s="136" t="s">
        <v>2928</v>
      </c>
      <c r="B1457" s="137" t="s">
        <v>2929</v>
      </c>
      <c r="C1457" s="138">
        <v>75034.63</v>
      </c>
      <c r="D1457" s="138">
        <v>1425.66</v>
      </c>
      <c r="E1457" s="138">
        <v>0</v>
      </c>
      <c r="F1457" s="138">
        <v>1425.66</v>
      </c>
      <c r="G1457" s="139">
        <v>0</v>
      </c>
      <c r="Y1457" s="32">
        <f t="shared" si="22"/>
        <v>1425.66</v>
      </c>
    </row>
    <row r="1458" spans="1:25" x14ac:dyDescent="0.2">
      <c r="A1458" s="136" t="s">
        <v>2930</v>
      </c>
      <c r="B1458" s="137" t="s">
        <v>2931</v>
      </c>
      <c r="C1458" s="138">
        <v>4793.63</v>
      </c>
      <c r="D1458" s="138">
        <v>91.08</v>
      </c>
      <c r="E1458" s="138">
        <v>0</v>
      </c>
      <c r="F1458" s="138">
        <v>91.08</v>
      </c>
      <c r="G1458" s="139">
        <v>0</v>
      </c>
      <c r="Y1458" s="32">
        <f t="shared" si="22"/>
        <v>91.08</v>
      </c>
    </row>
    <row r="1459" spans="1:25" x14ac:dyDescent="0.2">
      <c r="A1459" s="136" t="s">
        <v>2932</v>
      </c>
      <c r="B1459" s="137" t="s">
        <v>2933</v>
      </c>
      <c r="C1459" s="138">
        <v>718.56</v>
      </c>
      <c r="D1459" s="138">
        <v>13.65</v>
      </c>
      <c r="E1459" s="138">
        <v>0</v>
      </c>
      <c r="F1459" s="138">
        <v>13.65</v>
      </c>
      <c r="G1459" s="139">
        <v>0</v>
      </c>
      <c r="Y1459" s="32">
        <f t="shared" si="22"/>
        <v>13.65</v>
      </c>
    </row>
    <row r="1460" spans="1:25" x14ac:dyDescent="0.2">
      <c r="A1460" s="136" t="s">
        <v>2934</v>
      </c>
      <c r="B1460" s="137" t="s">
        <v>2935</v>
      </c>
      <c r="C1460" s="138">
        <v>264.55</v>
      </c>
      <c r="D1460" s="138">
        <v>5.03</v>
      </c>
      <c r="E1460" s="138">
        <v>0</v>
      </c>
      <c r="F1460" s="138">
        <v>5.03</v>
      </c>
      <c r="G1460" s="139">
        <v>0</v>
      </c>
      <c r="Y1460" s="32">
        <f t="shared" si="22"/>
        <v>5.03</v>
      </c>
    </row>
    <row r="1461" spans="1:25" x14ac:dyDescent="0.2">
      <c r="A1461" s="136" t="s">
        <v>2936</v>
      </c>
      <c r="B1461" s="137" t="s">
        <v>2937</v>
      </c>
      <c r="C1461" s="138">
        <v>9950.3700000000008</v>
      </c>
      <c r="D1461" s="138">
        <v>189.06</v>
      </c>
      <c r="E1461" s="138">
        <v>0</v>
      </c>
      <c r="F1461" s="138">
        <v>189.06</v>
      </c>
      <c r="G1461" s="139">
        <v>0</v>
      </c>
      <c r="Y1461" s="32">
        <f t="shared" si="22"/>
        <v>189.06</v>
      </c>
    </row>
    <row r="1462" spans="1:25" x14ac:dyDescent="0.2">
      <c r="A1462" s="136" t="s">
        <v>2938</v>
      </c>
      <c r="B1462" s="137" t="s">
        <v>2939</v>
      </c>
      <c r="C1462" s="138">
        <v>4856.26</v>
      </c>
      <c r="D1462" s="138">
        <v>92.27</v>
      </c>
      <c r="E1462" s="138">
        <v>0</v>
      </c>
      <c r="F1462" s="138">
        <v>92.27</v>
      </c>
      <c r="G1462" s="139">
        <v>0</v>
      </c>
      <c r="Y1462" s="32">
        <f t="shared" si="22"/>
        <v>92.27</v>
      </c>
    </row>
    <row r="1463" spans="1:25" x14ac:dyDescent="0.2">
      <c r="A1463" s="136" t="s">
        <v>2940</v>
      </c>
      <c r="B1463" s="137" t="s">
        <v>2941</v>
      </c>
      <c r="C1463" s="138">
        <v>661.8</v>
      </c>
      <c r="D1463" s="138">
        <v>12.58</v>
      </c>
      <c r="E1463" s="138">
        <v>0</v>
      </c>
      <c r="F1463" s="138">
        <v>12.58</v>
      </c>
      <c r="G1463" s="139">
        <v>0</v>
      </c>
      <c r="Y1463" s="32">
        <f t="shared" si="22"/>
        <v>12.58</v>
      </c>
    </row>
    <row r="1464" spans="1:25" x14ac:dyDescent="0.2">
      <c r="A1464" s="136" t="s">
        <v>2942</v>
      </c>
      <c r="B1464" s="137" t="s">
        <v>2943</v>
      </c>
      <c r="C1464" s="138">
        <v>162898.04999999999</v>
      </c>
      <c r="D1464" s="138">
        <v>3095.06</v>
      </c>
      <c r="E1464" s="138">
        <v>0</v>
      </c>
      <c r="F1464" s="138">
        <v>3095.06</v>
      </c>
      <c r="G1464" s="139">
        <v>0</v>
      </c>
      <c r="Y1464" s="32">
        <f t="shared" si="22"/>
        <v>3095.06</v>
      </c>
    </row>
    <row r="1465" spans="1:25" x14ac:dyDescent="0.2">
      <c r="A1465" s="136" t="s">
        <v>2944</v>
      </c>
      <c r="B1465" s="137" t="s">
        <v>2945</v>
      </c>
      <c r="C1465" s="138">
        <v>11109.5</v>
      </c>
      <c r="D1465" s="138">
        <v>211.08</v>
      </c>
      <c r="E1465" s="138">
        <v>0</v>
      </c>
      <c r="F1465" s="138">
        <v>211.08</v>
      </c>
      <c r="G1465" s="139">
        <v>0</v>
      </c>
      <c r="Y1465" s="32">
        <f t="shared" si="22"/>
        <v>211.08</v>
      </c>
    </row>
    <row r="1466" spans="1:25" x14ac:dyDescent="0.2">
      <c r="A1466" s="136" t="s">
        <v>2946</v>
      </c>
      <c r="B1466" s="137" t="s">
        <v>2947</v>
      </c>
      <c r="C1466" s="138">
        <v>30839.05</v>
      </c>
      <c r="D1466" s="138">
        <v>585.94000000000005</v>
      </c>
      <c r="E1466" s="138">
        <v>0</v>
      </c>
      <c r="F1466" s="138">
        <v>585.94000000000005</v>
      </c>
      <c r="G1466" s="139">
        <v>0</v>
      </c>
      <c r="Y1466" s="32">
        <f t="shared" si="22"/>
        <v>585.94000000000005</v>
      </c>
    </row>
    <row r="1467" spans="1:25" x14ac:dyDescent="0.2">
      <c r="A1467" s="136" t="s">
        <v>2948</v>
      </c>
      <c r="B1467" s="137" t="s">
        <v>2949</v>
      </c>
      <c r="C1467" s="138">
        <v>78841.259999999995</v>
      </c>
      <c r="D1467" s="138">
        <v>1497.99</v>
      </c>
      <c r="E1467" s="138">
        <v>0</v>
      </c>
      <c r="F1467" s="138">
        <v>1497.99</v>
      </c>
      <c r="G1467" s="139">
        <v>0</v>
      </c>
      <c r="Y1467" s="32">
        <f t="shared" si="22"/>
        <v>1497.99</v>
      </c>
    </row>
    <row r="1468" spans="1:25" x14ac:dyDescent="0.2">
      <c r="A1468" s="136" t="s">
        <v>2950</v>
      </c>
      <c r="B1468" s="137" t="s">
        <v>2951</v>
      </c>
      <c r="C1468" s="138">
        <v>317.63</v>
      </c>
      <c r="D1468" s="138">
        <v>6.04</v>
      </c>
      <c r="E1468" s="138">
        <v>4.6900000000000004</v>
      </c>
      <c r="F1468" s="138">
        <v>1.35</v>
      </c>
      <c r="G1468" s="139">
        <v>0</v>
      </c>
      <c r="Y1468" s="32">
        <f t="shared" si="22"/>
        <v>1.35</v>
      </c>
    </row>
    <row r="1469" spans="1:25" x14ac:dyDescent="0.2">
      <c r="A1469" s="136" t="s">
        <v>2952</v>
      </c>
      <c r="B1469" s="137" t="s">
        <v>2953</v>
      </c>
      <c r="C1469" s="138">
        <v>10212.98</v>
      </c>
      <c r="D1469" s="138">
        <v>194.05</v>
      </c>
      <c r="E1469" s="138">
        <v>0</v>
      </c>
      <c r="F1469" s="138">
        <v>194.05</v>
      </c>
      <c r="G1469" s="139">
        <v>0</v>
      </c>
      <c r="Y1469" s="32">
        <f t="shared" si="22"/>
        <v>194.05</v>
      </c>
    </row>
    <row r="1470" spans="1:25" x14ac:dyDescent="0.2">
      <c r="A1470" s="136" t="s">
        <v>2954</v>
      </c>
      <c r="B1470" s="137" t="s">
        <v>2955</v>
      </c>
      <c r="C1470" s="138">
        <v>32902.75</v>
      </c>
      <c r="D1470" s="138">
        <v>625.15</v>
      </c>
      <c r="E1470" s="138">
        <v>0</v>
      </c>
      <c r="F1470" s="138">
        <v>625.15</v>
      </c>
      <c r="G1470" s="139">
        <v>0</v>
      </c>
      <c r="Y1470" s="32">
        <f t="shared" si="22"/>
        <v>625.15</v>
      </c>
    </row>
    <row r="1471" spans="1:25" x14ac:dyDescent="0.2">
      <c r="A1471" s="136" t="s">
        <v>2956</v>
      </c>
      <c r="B1471" s="137" t="s">
        <v>2957</v>
      </c>
      <c r="C1471" s="138">
        <v>13816.37</v>
      </c>
      <c r="D1471" s="138">
        <v>262.51</v>
      </c>
      <c r="E1471" s="138">
        <v>0</v>
      </c>
      <c r="F1471" s="138">
        <v>262.51</v>
      </c>
      <c r="G1471" s="139">
        <v>0</v>
      </c>
      <c r="Y1471" s="32">
        <f t="shared" si="22"/>
        <v>262.51</v>
      </c>
    </row>
    <row r="1472" spans="1:25" x14ac:dyDescent="0.2">
      <c r="A1472" s="136" t="s">
        <v>2958</v>
      </c>
      <c r="B1472" s="137" t="s">
        <v>2959</v>
      </c>
      <c r="C1472" s="138">
        <v>1465.46</v>
      </c>
      <c r="D1472" s="138">
        <v>27.84</v>
      </c>
      <c r="E1472" s="138">
        <v>22.92</v>
      </c>
      <c r="F1472" s="138">
        <v>4.92</v>
      </c>
      <c r="G1472" s="139">
        <v>0</v>
      </c>
      <c r="Y1472" s="32">
        <f t="shared" si="22"/>
        <v>4.92</v>
      </c>
    </row>
    <row r="1473" spans="1:25" x14ac:dyDescent="0.2">
      <c r="A1473" s="136" t="s">
        <v>2960</v>
      </c>
      <c r="B1473" s="137" t="s">
        <v>2961</v>
      </c>
      <c r="C1473" s="138">
        <v>588.66</v>
      </c>
      <c r="D1473" s="138">
        <v>11.19</v>
      </c>
      <c r="E1473" s="138">
        <v>0</v>
      </c>
      <c r="F1473" s="138">
        <v>11.19</v>
      </c>
      <c r="G1473" s="139">
        <v>0</v>
      </c>
      <c r="Y1473" s="32">
        <f t="shared" si="22"/>
        <v>11.19</v>
      </c>
    </row>
    <row r="1474" spans="1:25" x14ac:dyDescent="0.2">
      <c r="A1474" s="136" t="s">
        <v>2962</v>
      </c>
      <c r="B1474" s="137" t="s">
        <v>2963</v>
      </c>
      <c r="C1474" s="138">
        <v>388.41</v>
      </c>
      <c r="D1474" s="138">
        <v>7.38</v>
      </c>
      <c r="E1474" s="138">
        <v>0</v>
      </c>
      <c r="F1474" s="138">
        <v>7.38</v>
      </c>
      <c r="G1474" s="139">
        <v>0</v>
      </c>
      <c r="Y1474" s="32">
        <f t="shared" si="22"/>
        <v>7.38</v>
      </c>
    </row>
    <row r="1475" spans="1:25" x14ac:dyDescent="0.2">
      <c r="A1475" s="136" t="s">
        <v>2964</v>
      </c>
      <c r="B1475" s="137" t="s">
        <v>2965</v>
      </c>
      <c r="C1475" s="138">
        <v>313.23</v>
      </c>
      <c r="D1475" s="138">
        <v>5.95</v>
      </c>
      <c r="E1475" s="138">
        <v>0</v>
      </c>
      <c r="F1475" s="138">
        <v>5.95</v>
      </c>
      <c r="G1475" s="139">
        <v>0</v>
      </c>
      <c r="Y1475" s="32">
        <f t="shared" si="22"/>
        <v>5.95</v>
      </c>
    </row>
    <row r="1476" spans="1:25" x14ac:dyDescent="0.2">
      <c r="A1476" s="136" t="s">
        <v>2966</v>
      </c>
      <c r="B1476" s="137" t="s">
        <v>2967</v>
      </c>
      <c r="C1476" s="138">
        <v>2369.5500000000002</v>
      </c>
      <c r="D1476" s="138">
        <v>45.02</v>
      </c>
      <c r="E1476" s="138">
        <v>0</v>
      </c>
      <c r="F1476" s="138">
        <v>45.02</v>
      </c>
      <c r="G1476" s="139">
        <v>0</v>
      </c>
      <c r="Y1476" s="32">
        <f t="shared" si="22"/>
        <v>45.02</v>
      </c>
    </row>
    <row r="1477" spans="1:25" x14ac:dyDescent="0.2">
      <c r="A1477" s="136" t="s">
        <v>2968</v>
      </c>
      <c r="B1477" s="137" t="s">
        <v>2969</v>
      </c>
      <c r="C1477" s="138">
        <v>5112</v>
      </c>
      <c r="D1477" s="138">
        <v>97.13</v>
      </c>
      <c r="E1477" s="138">
        <v>0</v>
      </c>
      <c r="F1477" s="138">
        <v>97.13</v>
      </c>
      <c r="G1477" s="139">
        <v>0</v>
      </c>
      <c r="Y1477" s="32">
        <f t="shared" si="22"/>
        <v>97.13</v>
      </c>
    </row>
    <row r="1478" spans="1:25" x14ac:dyDescent="0.2">
      <c r="A1478" s="136" t="s">
        <v>2970</v>
      </c>
      <c r="B1478" s="137" t="s">
        <v>2971</v>
      </c>
      <c r="C1478" s="138">
        <v>191.13</v>
      </c>
      <c r="D1478" s="138">
        <v>3.63</v>
      </c>
      <c r="E1478" s="138">
        <v>3.63</v>
      </c>
      <c r="F1478" s="138">
        <v>0</v>
      </c>
      <c r="G1478" s="139">
        <v>0.32</v>
      </c>
      <c r="Y1478" s="32">
        <f t="shared" si="22"/>
        <v>0</v>
      </c>
    </row>
    <row r="1479" spans="1:25" x14ac:dyDescent="0.2">
      <c r="A1479" s="136" t="s">
        <v>2972</v>
      </c>
      <c r="B1479" s="137" t="s">
        <v>2973</v>
      </c>
      <c r="C1479" s="138">
        <v>7118.23</v>
      </c>
      <c r="D1479" s="138">
        <v>135.25</v>
      </c>
      <c r="E1479" s="138">
        <v>0</v>
      </c>
      <c r="F1479" s="138">
        <v>135.25</v>
      </c>
      <c r="G1479" s="139">
        <v>0</v>
      </c>
      <c r="Y1479" s="32">
        <f t="shared" si="22"/>
        <v>135.25</v>
      </c>
    </row>
    <row r="1480" spans="1:25" x14ac:dyDescent="0.2">
      <c r="A1480" s="136" t="s">
        <v>2974</v>
      </c>
      <c r="B1480" s="137" t="s">
        <v>2975</v>
      </c>
      <c r="C1480" s="138">
        <v>807.46</v>
      </c>
      <c r="D1480" s="138">
        <v>15.34</v>
      </c>
      <c r="E1480" s="138">
        <v>0</v>
      </c>
      <c r="F1480" s="138">
        <v>15.34</v>
      </c>
      <c r="G1480" s="139">
        <v>0</v>
      </c>
      <c r="Y1480" s="32">
        <f t="shared" si="22"/>
        <v>15.34</v>
      </c>
    </row>
    <row r="1481" spans="1:25" x14ac:dyDescent="0.2">
      <c r="A1481" s="136" t="s">
        <v>2976</v>
      </c>
      <c r="B1481" s="137" t="s">
        <v>2977</v>
      </c>
      <c r="C1481" s="138">
        <v>559</v>
      </c>
      <c r="D1481" s="138">
        <v>10.62</v>
      </c>
      <c r="E1481" s="138">
        <v>0</v>
      </c>
      <c r="F1481" s="138">
        <v>10.62</v>
      </c>
      <c r="G1481" s="139">
        <v>0</v>
      </c>
      <c r="Y1481" s="32">
        <f t="shared" si="22"/>
        <v>10.62</v>
      </c>
    </row>
    <row r="1482" spans="1:25" x14ac:dyDescent="0.2">
      <c r="A1482" s="136" t="s">
        <v>2978</v>
      </c>
      <c r="B1482" s="137" t="s">
        <v>2979</v>
      </c>
      <c r="C1482" s="138">
        <v>5597.27</v>
      </c>
      <c r="D1482" s="138">
        <v>106.35</v>
      </c>
      <c r="E1482" s="138">
        <v>0</v>
      </c>
      <c r="F1482" s="138">
        <v>106.35</v>
      </c>
      <c r="G1482" s="139">
        <v>0</v>
      </c>
      <c r="Y1482" s="32">
        <f t="shared" si="22"/>
        <v>106.35</v>
      </c>
    </row>
    <row r="1483" spans="1:25" x14ac:dyDescent="0.2">
      <c r="A1483" s="136" t="s">
        <v>2980</v>
      </c>
      <c r="B1483" s="137" t="s">
        <v>2981</v>
      </c>
      <c r="C1483" s="138">
        <v>16883.37</v>
      </c>
      <c r="D1483" s="138">
        <v>320.79000000000002</v>
      </c>
      <c r="E1483" s="138">
        <v>117.02</v>
      </c>
      <c r="F1483" s="138">
        <v>203.77</v>
      </c>
      <c r="G1483" s="139">
        <v>0</v>
      </c>
      <c r="Y1483" s="32">
        <f t="shared" si="22"/>
        <v>203.77</v>
      </c>
    </row>
    <row r="1484" spans="1:25" x14ac:dyDescent="0.2">
      <c r="A1484" s="136" t="s">
        <v>2982</v>
      </c>
      <c r="B1484" s="137" t="s">
        <v>2983</v>
      </c>
      <c r="C1484" s="138">
        <v>13254.42</v>
      </c>
      <c r="D1484" s="138">
        <v>251.84</v>
      </c>
      <c r="E1484" s="138">
        <v>0</v>
      </c>
      <c r="F1484" s="138">
        <v>251.84</v>
      </c>
      <c r="G1484" s="139">
        <v>0</v>
      </c>
      <c r="Y1484" s="32">
        <f t="shared" si="22"/>
        <v>251.84</v>
      </c>
    </row>
    <row r="1485" spans="1:25" x14ac:dyDescent="0.2">
      <c r="A1485" s="136" t="s">
        <v>2984</v>
      </c>
      <c r="B1485" s="137" t="s">
        <v>2985</v>
      </c>
      <c r="C1485" s="138">
        <v>8354.7900000000009</v>
      </c>
      <c r="D1485" s="138">
        <v>158.74</v>
      </c>
      <c r="E1485" s="138">
        <v>0</v>
      </c>
      <c r="F1485" s="138">
        <v>158.74</v>
      </c>
      <c r="G1485" s="139">
        <v>0</v>
      </c>
      <c r="Y1485" s="32">
        <f t="shared" si="22"/>
        <v>158.74</v>
      </c>
    </row>
    <row r="1486" spans="1:25" x14ac:dyDescent="0.2">
      <c r="A1486" s="136" t="s">
        <v>2986</v>
      </c>
      <c r="B1486" s="137" t="s">
        <v>2987</v>
      </c>
      <c r="C1486" s="138">
        <v>612.4</v>
      </c>
      <c r="D1486" s="138">
        <v>11.64</v>
      </c>
      <c r="E1486" s="138">
        <v>0</v>
      </c>
      <c r="F1486" s="138">
        <v>11.64</v>
      </c>
      <c r="G1486" s="139">
        <v>0</v>
      </c>
      <c r="Y1486" s="32">
        <f t="shared" si="22"/>
        <v>11.64</v>
      </c>
    </row>
    <row r="1487" spans="1:25" x14ac:dyDescent="0.2">
      <c r="A1487" s="136" t="s">
        <v>2988</v>
      </c>
      <c r="B1487" s="137" t="s">
        <v>2989</v>
      </c>
      <c r="C1487" s="138">
        <v>4735.13</v>
      </c>
      <c r="D1487" s="138">
        <v>89.97</v>
      </c>
      <c r="E1487" s="138">
        <v>0</v>
      </c>
      <c r="F1487" s="138">
        <v>89.97</v>
      </c>
      <c r="G1487" s="139">
        <v>0</v>
      </c>
      <c r="Y1487" s="32">
        <f t="shared" ref="Y1487:Y1550" si="23">F1487+M1487+R1487+W1487</f>
        <v>89.97</v>
      </c>
    </row>
    <row r="1488" spans="1:25" x14ac:dyDescent="0.2">
      <c r="A1488" s="136" t="s">
        <v>2990</v>
      </c>
      <c r="B1488" s="137" t="s">
        <v>2991</v>
      </c>
      <c r="C1488" s="138">
        <v>7497.57</v>
      </c>
      <c r="D1488" s="138">
        <v>142.46</v>
      </c>
      <c r="E1488" s="138">
        <v>0</v>
      </c>
      <c r="F1488" s="138">
        <v>142.46</v>
      </c>
      <c r="G1488" s="139">
        <v>0</v>
      </c>
      <c r="Y1488" s="32">
        <f t="shared" si="23"/>
        <v>142.46</v>
      </c>
    </row>
    <row r="1489" spans="1:25" x14ac:dyDescent="0.2">
      <c r="A1489" s="136" t="s">
        <v>2992</v>
      </c>
      <c r="B1489" s="137" t="s">
        <v>2993</v>
      </c>
      <c r="C1489" s="138">
        <v>1959.66</v>
      </c>
      <c r="D1489" s="138">
        <v>37.229999999999997</v>
      </c>
      <c r="E1489" s="138">
        <v>37.229999999999997</v>
      </c>
      <c r="F1489" s="138">
        <v>0</v>
      </c>
      <c r="G1489" s="139">
        <v>119.28</v>
      </c>
      <c r="Y1489" s="32">
        <f t="shared" si="23"/>
        <v>0</v>
      </c>
    </row>
    <row r="1490" spans="1:25" x14ac:dyDescent="0.2">
      <c r="A1490" s="136" t="s">
        <v>2994</v>
      </c>
      <c r="B1490" s="137" t="s">
        <v>2995</v>
      </c>
      <c r="C1490" s="138">
        <v>556.46</v>
      </c>
      <c r="D1490" s="138">
        <v>10.57</v>
      </c>
      <c r="E1490" s="138">
        <v>10.57</v>
      </c>
      <c r="F1490" s="138">
        <v>0</v>
      </c>
      <c r="G1490" s="139">
        <v>4.42</v>
      </c>
      <c r="Y1490" s="32">
        <f t="shared" si="23"/>
        <v>0</v>
      </c>
    </row>
    <row r="1491" spans="1:25" x14ac:dyDescent="0.2">
      <c r="A1491" s="136" t="s">
        <v>2996</v>
      </c>
      <c r="B1491" s="137" t="s">
        <v>2997</v>
      </c>
      <c r="C1491" s="138">
        <v>4567.6000000000004</v>
      </c>
      <c r="D1491" s="138">
        <v>86.79</v>
      </c>
      <c r="E1491" s="138">
        <v>0</v>
      </c>
      <c r="F1491" s="138">
        <v>86.79</v>
      </c>
      <c r="G1491" s="139">
        <v>0</v>
      </c>
      <c r="Y1491" s="32">
        <f t="shared" si="23"/>
        <v>86.79</v>
      </c>
    </row>
    <row r="1492" spans="1:25" x14ac:dyDescent="0.2">
      <c r="A1492" s="136" t="s">
        <v>2998</v>
      </c>
      <c r="B1492" s="137" t="s">
        <v>2999</v>
      </c>
      <c r="C1492" s="138">
        <v>4977.24</v>
      </c>
      <c r="D1492" s="138">
        <v>94.57</v>
      </c>
      <c r="E1492" s="138">
        <v>0</v>
      </c>
      <c r="F1492" s="138">
        <v>94.57</v>
      </c>
      <c r="G1492" s="139">
        <v>0</v>
      </c>
      <c r="Y1492" s="32">
        <f t="shared" si="23"/>
        <v>94.57</v>
      </c>
    </row>
    <row r="1493" spans="1:25" x14ac:dyDescent="0.2">
      <c r="A1493" s="136" t="s">
        <v>3000</v>
      </c>
      <c r="B1493" s="137" t="s">
        <v>3001</v>
      </c>
      <c r="C1493" s="138">
        <v>3543.24</v>
      </c>
      <c r="D1493" s="138">
        <v>67.319999999999993</v>
      </c>
      <c r="E1493" s="138">
        <v>0</v>
      </c>
      <c r="F1493" s="138">
        <v>67.319999999999993</v>
      </c>
      <c r="G1493" s="139">
        <v>0</v>
      </c>
      <c r="Y1493" s="32">
        <f t="shared" si="23"/>
        <v>67.319999999999993</v>
      </c>
    </row>
    <row r="1494" spans="1:25" x14ac:dyDescent="0.2">
      <c r="A1494" s="136" t="s">
        <v>3002</v>
      </c>
      <c r="B1494" s="137" t="s">
        <v>3003</v>
      </c>
      <c r="C1494" s="138">
        <v>1479.75</v>
      </c>
      <c r="D1494" s="138">
        <v>28.12</v>
      </c>
      <c r="E1494" s="138">
        <v>0</v>
      </c>
      <c r="F1494" s="138">
        <v>28.12</v>
      </c>
      <c r="G1494" s="139">
        <v>0</v>
      </c>
      <c r="Y1494" s="32">
        <f t="shared" si="23"/>
        <v>28.12</v>
      </c>
    </row>
    <row r="1495" spans="1:25" x14ac:dyDescent="0.2">
      <c r="A1495" s="136" t="s">
        <v>3004</v>
      </c>
      <c r="B1495" s="137" t="s">
        <v>3005</v>
      </c>
      <c r="C1495" s="138">
        <v>399.97</v>
      </c>
      <c r="D1495" s="138">
        <v>7.6</v>
      </c>
      <c r="E1495" s="138">
        <v>0</v>
      </c>
      <c r="F1495" s="138">
        <v>7.6</v>
      </c>
      <c r="G1495" s="139">
        <v>0</v>
      </c>
      <c r="Y1495" s="32">
        <f t="shared" si="23"/>
        <v>7.6</v>
      </c>
    </row>
    <row r="1496" spans="1:25" x14ac:dyDescent="0.2">
      <c r="A1496" s="136" t="s">
        <v>3006</v>
      </c>
      <c r="B1496" s="137" t="s">
        <v>3007</v>
      </c>
      <c r="C1496" s="138">
        <v>6989.7</v>
      </c>
      <c r="D1496" s="138">
        <v>132.81</v>
      </c>
      <c r="E1496" s="138">
        <v>0</v>
      </c>
      <c r="F1496" s="138">
        <v>132.81</v>
      </c>
      <c r="G1496" s="139">
        <v>0</v>
      </c>
      <c r="Y1496" s="32">
        <f t="shared" si="23"/>
        <v>132.81</v>
      </c>
    </row>
    <row r="1497" spans="1:25" x14ac:dyDescent="0.2">
      <c r="A1497" s="136" t="s">
        <v>3008</v>
      </c>
      <c r="B1497" s="137" t="s">
        <v>3009</v>
      </c>
      <c r="C1497" s="138">
        <v>228.15</v>
      </c>
      <c r="D1497" s="138">
        <v>4.34</v>
      </c>
      <c r="E1497" s="138">
        <v>4.34</v>
      </c>
      <c r="F1497" s="138">
        <v>0</v>
      </c>
      <c r="G1497" s="139">
        <v>2.2799999999999998</v>
      </c>
      <c r="Y1497" s="32">
        <f t="shared" si="23"/>
        <v>0</v>
      </c>
    </row>
    <row r="1498" spans="1:25" x14ac:dyDescent="0.2">
      <c r="A1498" s="136" t="s">
        <v>3010</v>
      </c>
      <c r="B1498" s="137" t="s">
        <v>3011</v>
      </c>
      <c r="C1498" s="138">
        <v>5417.45</v>
      </c>
      <c r="D1498" s="138">
        <v>102.93</v>
      </c>
      <c r="E1498" s="138">
        <v>0</v>
      </c>
      <c r="F1498" s="138">
        <v>102.93</v>
      </c>
      <c r="G1498" s="139">
        <v>0</v>
      </c>
      <c r="Y1498" s="32">
        <f t="shared" si="23"/>
        <v>102.93</v>
      </c>
    </row>
    <row r="1499" spans="1:25" x14ac:dyDescent="0.2">
      <c r="A1499" s="136" t="s">
        <v>3012</v>
      </c>
      <c r="B1499" s="137" t="s">
        <v>3013</v>
      </c>
      <c r="C1499" s="138">
        <v>22100.97</v>
      </c>
      <c r="D1499" s="138">
        <v>419.92</v>
      </c>
      <c r="E1499" s="138">
        <v>0</v>
      </c>
      <c r="F1499" s="138">
        <v>419.92</v>
      </c>
      <c r="G1499" s="139">
        <v>0</v>
      </c>
      <c r="Y1499" s="32">
        <f t="shared" si="23"/>
        <v>419.92</v>
      </c>
    </row>
    <row r="1500" spans="1:25" x14ac:dyDescent="0.2">
      <c r="A1500" s="136" t="s">
        <v>3014</v>
      </c>
      <c r="B1500" s="137" t="s">
        <v>3015</v>
      </c>
      <c r="C1500" s="138">
        <v>182324.97</v>
      </c>
      <c r="D1500" s="138">
        <v>3464.18</v>
      </c>
      <c r="E1500" s="138">
        <v>0</v>
      </c>
      <c r="F1500" s="138">
        <v>3464.18</v>
      </c>
      <c r="G1500" s="139">
        <v>0</v>
      </c>
      <c r="Y1500" s="32">
        <f t="shared" si="23"/>
        <v>3464.18</v>
      </c>
    </row>
    <row r="1501" spans="1:25" x14ac:dyDescent="0.2">
      <c r="A1501" s="136" t="s">
        <v>3016</v>
      </c>
      <c r="B1501" s="137" t="s">
        <v>3017</v>
      </c>
      <c r="C1501" s="138">
        <v>26449.02</v>
      </c>
      <c r="D1501" s="138">
        <v>502.53</v>
      </c>
      <c r="E1501" s="138">
        <v>0</v>
      </c>
      <c r="F1501" s="138">
        <v>502.53</v>
      </c>
      <c r="G1501" s="139">
        <v>0</v>
      </c>
      <c r="Y1501" s="32">
        <f t="shared" si="23"/>
        <v>502.53</v>
      </c>
    </row>
    <row r="1502" spans="1:25" x14ac:dyDescent="0.2">
      <c r="A1502" s="136" t="s">
        <v>3018</v>
      </c>
      <c r="B1502" s="137" t="s">
        <v>3019</v>
      </c>
      <c r="C1502" s="138">
        <v>23629.66</v>
      </c>
      <c r="D1502" s="138">
        <v>448.96</v>
      </c>
      <c r="E1502" s="138">
        <v>0</v>
      </c>
      <c r="F1502" s="138">
        <v>448.96</v>
      </c>
      <c r="G1502" s="139">
        <v>0</v>
      </c>
      <c r="Y1502" s="32">
        <f t="shared" si="23"/>
        <v>448.96</v>
      </c>
    </row>
    <row r="1503" spans="1:25" x14ac:dyDescent="0.2">
      <c r="A1503" s="136" t="s">
        <v>3020</v>
      </c>
      <c r="B1503" s="137" t="s">
        <v>3021</v>
      </c>
      <c r="C1503" s="138">
        <v>83386.11</v>
      </c>
      <c r="D1503" s="138">
        <v>1584.34</v>
      </c>
      <c r="E1503" s="138">
        <v>0</v>
      </c>
      <c r="F1503" s="138">
        <v>1584.34</v>
      </c>
      <c r="G1503" s="139">
        <v>0</v>
      </c>
      <c r="Y1503" s="32">
        <f t="shared" si="23"/>
        <v>1584.34</v>
      </c>
    </row>
    <row r="1504" spans="1:25" x14ac:dyDescent="0.2">
      <c r="A1504" s="136" t="s">
        <v>3022</v>
      </c>
      <c r="B1504" s="137" t="s">
        <v>3023</v>
      </c>
      <c r="C1504" s="138">
        <v>18684.37</v>
      </c>
      <c r="D1504" s="138">
        <v>355</v>
      </c>
      <c r="E1504" s="138">
        <v>0</v>
      </c>
      <c r="F1504" s="138">
        <v>355</v>
      </c>
      <c r="G1504" s="139">
        <v>0</v>
      </c>
      <c r="Y1504" s="32">
        <f t="shared" si="23"/>
        <v>355</v>
      </c>
    </row>
    <row r="1505" spans="1:25" x14ac:dyDescent="0.2">
      <c r="A1505" s="136" t="s">
        <v>3024</v>
      </c>
      <c r="B1505" s="137" t="s">
        <v>3025</v>
      </c>
      <c r="C1505" s="138">
        <v>31467.13</v>
      </c>
      <c r="D1505" s="138">
        <v>597.88</v>
      </c>
      <c r="E1505" s="138">
        <v>0</v>
      </c>
      <c r="F1505" s="138">
        <v>597.88</v>
      </c>
      <c r="G1505" s="139">
        <v>0</v>
      </c>
      <c r="Y1505" s="32">
        <f t="shared" si="23"/>
        <v>597.88</v>
      </c>
    </row>
    <row r="1506" spans="1:25" x14ac:dyDescent="0.2">
      <c r="A1506" s="136" t="s">
        <v>3026</v>
      </c>
      <c r="B1506" s="137" t="s">
        <v>3027</v>
      </c>
      <c r="C1506" s="138">
        <v>4693.63</v>
      </c>
      <c r="D1506" s="138">
        <v>89.18</v>
      </c>
      <c r="E1506" s="138">
        <v>0</v>
      </c>
      <c r="F1506" s="138">
        <v>89.18</v>
      </c>
      <c r="G1506" s="139">
        <v>0</v>
      </c>
      <c r="Y1506" s="32">
        <f t="shared" si="23"/>
        <v>89.18</v>
      </c>
    </row>
    <row r="1507" spans="1:25" x14ac:dyDescent="0.2">
      <c r="A1507" s="136" t="s">
        <v>3028</v>
      </c>
      <c r="B1507" s="137" t="s">
        <v>3029</v>
      </c>
      <c r="C1507" s="138">
        <v>11524.78</v>
      </c>
      <c r="D1507" s="138">
        <v>218.97</v>
      </c>
      <c r="E1507" s="138">
        <v>0</v>
      </c>
      <c r="F1507" s="138">
        <v>218.97</v>
      </c>
      <c r="G1507" s="139">
        <v>0</v>
      </c>
      <c r="Y1507" s="32">
        <f t="shared" si="23"/>
        <v>218.97</v>
      </c>
    </row>
    <row r="1508" spans="1:25" x14ac:dyDescent="0.2">
      <c r="A1508" s="136" t="s">
        <v>3030</v>
      </c>
      <c r="B1508" s="137" t="s">
        <v>3031</v>
      </c>
      <c r="C1508" s="138">
        <v>27440.39</v>
      </c>
      <c r="D1508" s="138">
        <v>521.37</v>
      </c>
      <c r="E1508" s="138">
        <v>0</v>
      </c>
      <c r="F1508" s="138">
        <v>521.37</v>
      </c>
      <c r="G1508" s="139">
        <v>0</v>
      </c>
      <c r="Y1508" s="32">
        <f t="shared" si="23"/>
        <v>521.37</v>
      </c>
    </row>
    <row r="1509" spans="1:25" x14ac:dyDescent="0.2">
      <c r="A1509" s="136" t="s">
        <v>3032</v>
      </c>
      <c r="B1509" s="137" t="s">
        <v>3033</v>
      </c>
      <c r="C1509" s="138">
        <v>24881.78</v>
      </c>
      <c r="D1509" s="138">
        <v>472.76</v>
      </c>
      <c r="E1509" s="138">
        <v>0</v>
      </c>
      <c r="F1509" s="138">
        <v>472.76</v>
      </c>
      <c r="G1509" s="139">
        <v>0</v>
      </c>
      <c r="Y1509" s="32">
        <f t="shared" si="23"/>
        <v>472.76</v>
      </c>
    </row>
    <row r="1510" spans="1:25" x14ac:dyDescent="0.2">
      <c r="A1510" s="136" t="s">
        <v>3034</v>
      </c>
      <c r="B1510" s="137" t="s">
        <v>3035</v>
      </c>
      <c r="C1510" s="138">
        <v>5488.77</v>
      </c>
      <c r="D1510" s="138">
        <v>104.29</v>
      </c>
      <c r="E1510" s="138">
        <v>0</v>
      </c>
      <c r="F1510" s="138">
        <v>104.29</v>
      </c>
      <c r="G1510" s="139">
        <v>0</v>
      </c>
      <c r="Y1510" s="32">
        <f t="shared" si="23"/>
        <v>104.29</v>
      </c>
    </row>
    <row r="1511" spans="1:25" x14ac:dyDescent="0.2">
      <c r="A1511" s="136" t="s">
        <v>3036</v>
      </c>
      <c r="B1511" s="137" t="s">
        <v>3037</v>
      </c>
      <c r="C1511" s="138">
        <v>24130.66</v>
      </c>
      <c r="D1511" s="138">
        <v>458.48</v>
      </c>
      <c r="E1511" s="138">
        <v>0</v>
      </c>
      <c r="F1511" s="138">
        <v>458.48</v>
      </c>
      <c r="G1511" s="139">
        <v>0</v>
      </c>
      <c r="Y1511" s="32">
        <f t="shared" si="23"/>
        <v>458.48</v>
      </c>
    </row>
    <row r="1512" spans="1:25" x14ac:dyDescent="0.2">
      <c r="A1512" s="136" t="s">
        <v>3038</v>
      </c>
      <c r="B1512" s="137" t="s">
        <v>3039</v>
      </c>
      <c r="C1512" s="138">
        <v>24876.66</v>
      </c>
      <c r="D1512" s="138">
        <v>472.66</v>
      </c>
      <c r="E1512" s="138">
        <v>0</v>
      </c>
      <c r="F1512" s="138">
        <v>472.66</v>
      </c>
      <c r="G1512" s="139">
        <v>0</v>
      </c>
      <c r="Y1512" s="32">
        <f t="shared" si="23"/>
        <v>472.66</v>
      </c>
    </row>
    <row r="1513" spans="1:25" x14ac:dyDescent="0.2">
      <c r="A1513" s="136" t="s">
        <v>3040</v>
      </c>
      <c r="B1513" s="137" t="s">
        <v>3041</v>
      </c>
      <c r="C1513" s="138">
        <v>84981.43</v>
      </c>
      <c r="D1513" s="138">
        <v>1614.65</v>
      </c>
      <c r="E1513" s="138">
        <v>0</v>
      </c>
      <c r="F1513" s="138">
        <v>1614.65</v>
      </c>
      <c r="G1513" s="139">
        <v>0</v>
      </c>
      <c r="Y1513" s="32">
        <f t="shared" si="23"/>
        <v>1614.65</v>
      </c>
    </row>
    <row r="1514" spans="1:25" x14ac:dyDescent="0.2">
      <c r="A1514" s="136" t="s">
        <v>3042</v>
      </c>
      <c r="B1514" s="137" t="s">
        <v>3043</v>
      </c>
      <c r="C1514" s="138">
        <v>11320.99</v>
      </c>
      <c r="D1514" s="138">
        <v>215.1</v>
      </c>
      <c r="E1514" s="138">
        <v>0</v>
      </c>
      <c r="F1514" s="138">
        <v>215.1</v>
      </c>
      <c r="G1514" s="139">
        <v>0</v>
      </c>
      <c r="Y1514" s="32">
        <f t="shared" si="23"/>
        <v>215.1</v>
      </c>
    </row>
    <row r="1515" spans="1:25" x14ac:dyDescent="0.2">
      <c r="A1515" s="136" t="s">
        <v>3044</v>
      </c>
      <c r="B1515" s="137" t="s">
        <v>3045</v>
      </c>
      <c r="C1515" s="138">
        <v>49885.95</v>
      </c>
      <c r="D1515" s="138">
        <v>947.83</v>
      </c>
      <c r="E1515" s="138">
        <v>0</v>
      </c>
      <c r="F1515" s="138">
        <v>947.83</v>
      </c>
      <c r="G1515" s="139">
        <v>0</v>
      </c>
      <c r="Y1515" s="32">
        <f t="shared" si="23"/>
        <v>947.83</v>
      </c>
    </row>
    <row r="1516" spans="1:25" x14ac:dyDescent="0.2">
      <c r="A1516" s="136" t="s">
        <v>3046</v>
      </c>
      <c r="B1516" s="137" t="s">
        <v>3047</v>
      </c>
      <c r="C1516" s="138">
        <v>26527.51</v>
      </c>
      <c r="D1516" s="138">
        <v>504.02</v>
      </c>
      <c r="E1516" s="138">
        <v>0</v>
      </c>
      <c r="F1516" s="138">
        <v>504.02</v>
      </c>
      <c r="G1516" s="139">
        <v>0</v>
      </c>
      <c r="Y1516" s="32">
        <f t="shared" si="23"/>
        <v>504.02</v>
      </c>
    </row>
    <row r="1517" spans="1:25" x14ac:dyDescent="0.2">
      <c r="A1517" s="136" t="s">
        <v>3048</v>
      </c>
      <c r="B1517" s="137" t="s">
        <v>3049</v>
      </c>
      <c r="C1517" s="138">
        <v>20584.84</v>
      </c>
      <c r="D1517" s="138">
        <v>391.11</v>
      </c>
      <c r="E1517" s="138">
        <v>0</v>
      </c>
      <c r="F1517" s="138">
        <v>391.11</v>
      </c>
      <c r="G1517" s="139">
        <v>0</v>
      </c>
      <c r="Y1517" s="32">
        <f t="shared" si="23"/>
        <v>391.11</v>
      </c>
    </row>
    <row r="1518" spans="1:25" x14ac:dyDescent="0.2">
      <c r="A1518" s="136" t="s">
        <v>3050</v>
      </c>
      <c r="B1518" s="137" t="s">
        <v>3051</v>
      </c>
      <c r="C1518" s="138">
        <v>18449.669999999998</v>
      </c>
      <c r="D1518" s="138">
        <v>350.55</v>
      </c>
      <c r="E1518" s="138">
        <v>0</v>
      </c>
      <c r="F1518" s="138">
        <v>350.55</v>
      </c>
      <c r="G1518" s="139">
        <v>0</v>
      </c>
      <c r="Y1518" s="32">
        <f t="shared" si="23"/>
        <v>350.55</v>
      </c>
    </row>
    <row r="1519" spans="1:25" x14ac:dyDescent="0.2">
      <c r="A1519" s="136" t="s">
        <v>3052</v>
      </c>
      <c r="B1519" s="137" t="s">
        <v>3053</v>
      </c>
      <c r="C1519" s="138">
        <v>48398.31</v>
      </c>
      <c r="D1519" s="138">
        <v>919.57</v>
      </c>
      <c r="E1519" s="138">
        <v>0</v>
      </c>
      <c r="F1519" s="138">
        <v>919.57</v>
      </c>
      <c r="G1519" s="139">
        <v>0</v>
      </c>
      <c r="Y1519" s="32">
        <f t="shared" si="23"/>
        <v>919.57</v>
      </c>
    </row>
    <row r="1520" spans="1:25" x14ac:dyDescent="0.2">
      <c r="A1520" s="136" t="s">
        <v>3054</v>
      </c>
      <c r="B1520" s="137" t="s">
        <v>3055</v>
      </c>
      <c r="C1520" s="138">
        <v>24830.73</v>
      </c>
      <c r="D1520" s="138">
        <v>471.79</v>
      </c>
      <c r="E1520" s="138">
        <v>0</v>
      </c>
      <c r="F1520" s="138">
        <v>471.79</v>
      </c>
      <c r="G1520" s="139">
        <v>0</v>
      </c>
      <c r="Y1520" s="32">
        <f t="shared" si="23"/>
        <v>471.79</v>
      </c>
    </row>
    <row r="1521" spans="1:25" x14ac:dyDescent="0.2">
      <c r="A1521" s="136" t="s">
        <v>3056</v>
      </c>
      <c r="B1521" s="137" t="s">
        <v>3057</v>
      </c>
      <c r="C1521" s="138">
        <v>16283.78</v>
      </c>
      <c r="D1521" s="138">
        <v>309.39</v>
      </c>
      <c r="E1521" s="138">
        <v>0</v>
      </c>
      <c r="F1521" s="138">
        <v>309.39</v>
      </c>
      <c r="G1521" s="139">
        <v>0</v>
      </c>
      <c r="Y1521" s="32">
        <f t="shared" si="23"/>
        <v>309.39</v>
      </c>
    </row>
    <row r="1522" spans="1:25" x14ac:dyDescent="0.2">
      <c r="A1522" s="136" t="s">
        <v>3058</v>
      </c>
      <c r="B1522" s="137" t="s">
        <v>3059</v>
      </c>
      <c r="C1522" s="138">
        <v>40271.480000000003</v>
      </c>
      <c r="D1522" s="138">
        <v>765.16</v>
      </c>
      <c r="E1522" s="138">
        <v>0</v>
      </c>
      <c r="F1522" s="138">
        <v>765.16</v>
      </c>
      <c r="G1522" s="139">
        <v>0</v>
      </c>
      <c r="Y1522" s="32">
        <f t="shared" si="23"/>
        <v>765.16</v>
      </c>
    </row>
    <row r="1523" spans="1:25" x14ac:dyDescent="0.2">
      <c r="A1523" s="136" t="s">
        <v>3060</v>
      </c>
      <c r="B1523" s="137" t="s">
        <v>3061</v>
      </c>
      <c r="C1523" s="138">
        <v>36172.67</v>
      </c>
      <c r="D1523" s="138">
        <v>687.28</v>
      </c>
      <c r="E1523" s="138">
        <v>0</v>
      </c>
      <c r="F1523" s="138">
        <v>687.28</v>
      </c>
      <c r="G1523" s="139">
        <v>0</v>
      </c>
      <c r="Y1523" s="32">
        <f t="shared" si="23"/>
        <v>687.28</v>
      </c>
    </row>
    <row r="1524" spans="1:25" x14ac:dyDescent="0.2">
      <c r="A1524" s="136" t="s">
        <v>3062</v>
      </c>
      <c r="B1524" s="137" t="s">
        <v>3063</v>
      </c>
      <c r="C1524" s="138">
        <v>79992.55</v>
      </c>
      <c r="D1524" s="138">
        <v>1519.86</v>
      </c>
      <c r="E1524" s="138">
        <v>0</v>
      </c>
      <c r="F1524" s="138">
        <v>1519.86</v>
      </c>
      <c r="G1524" s="139">
        <v>0</v>
      </c>
      <c r="Y1524" s="32">
        <f t="shared" si="23"/>
        <v>1519.86</v>
      </c>
    </row>
    <row r="1525" spans="1:25" x14ac:dyDescent="0.2">
      <c r="A1525" s="136" t="s">
        <v>3064</v>
      </c>
      <c r="B1525" s="137" t="s">
        <v>3065</v>
      </c>
      <c r="C1525" s="138">
        <v>28350.400000000001</v>
      </c>
      <c r="D1525" s="138">
        <v>538.66</v>
      </c>
      <c r="E1525" s="138">
        <v>0</v>
      </c>
      <c r="F1525" s="138">
        <v>538.66</v>
      </c>
      <c r="G1525" s="139">
        <v>0</v>
      </c>
      <c r="Y1525" s="32">
        <f t="shared" si="23"/>
        <v>538.66</v>
      </c>
    </row>
    <row r="1526" spans="1:25" x14ac:dyDescent="0.2">
      <c r="A1526" s="136" t="s">
        <v>3066</v>
      </c>
      <c r="B1526" s="137" t="s">
        <v>3067</v>
      </c>
      <c r="C1526" s="138">
        <v>115910.95</v>
      </c>
      <c r="D1526" s="138">
        <v>2202.31</v>
      </c>
      <c r="E1526" s="138">
        <v>0</v>
      </c>
      <c r="F1526" s="138">
        <v>2202.31</v>
      </c>
      <c r="G1526" s="139">
        <v>0</v>
      </c>
      <c r="Y1526" s="32">
        <f t="shared" si="23"/>
        <v>2202.31</v>
      </c>
    </row>
    <row r="1527" spans="1:25" x14ac:dyDescent="0.2">
      <c r="A1527" s="136" t="s">
        <v>3068</v>
      </c>
      <c r="B1527" s="137" t="s">
        <v>3069</v>
      </c>
      <c r="C1527" s="138">
        <v>19335.45</v>
      </c>
      <c r="D1527" s="138">
        <v>367.37</v>
      </c>
      <c r="E1527" s="138">
        <v>0</v>
      </c>
      <c r="F1527" s="138">
        <v>367.37</v>
      </c>
      <c r="G1527" s="139">
        <v>0</v>
      </c>
      <c r="Y1527" s="32">
        <f t="shared" si="23"/>
        <v>367.37</v>
      </c>
    </row>
    <row r="1528" spans="1:25" x14ac:dyDescent="0.2">
      <c r="A1528" s="136" t="s">
        <v>3070</v>
      </c>
      <c r="B1528" s="137" t="s">
        <v>3071</v>
      </c>
      <c r="C1528" s="138">
        <v>23339.47</v>
      </c>
      <c r="D1528" s="138">
        <v>443.45</v>
      </c>
      <c r="E1528" s="138">
        <v>0</v>
      </c>
      <c r="F1528" s="138">
        <v>443.45</v>
      </c>
      <c r="G1528" s="139">
        <v>0</v>
      </c>
      <c r="Y1528" s="32">
        <f t="shared" si="23"/>
        <v>443.45</v>
      </c>
    </row>
    <row r="1529" spans="1:25" x14ac:dyDescent="0.2">
      <c r="A1529" s="136" t="s">
        <v>3072</v>
      </c>
      <c r="B1529" s="137" t="s">
        <v>3073</v>
      </c>
      <c r="C1529" s="138">
        <v>32014.04</v>
      </c>
      <c r="D1529" s="138">
        <v>608.27</v>
      </c>
      <c r="E1529" s="138">
        <v>0</v>
      </c>
      <c r="F1529" s="138">
        <v>608.27</v>
      </c>
      <c r="G1529" s="139">
        <v>0</v>
      </c>
      <c r="Y1529" s="32">
        <f t="shared" si="23"/>
        <v>608.27</v>
      </c>
    </row>
    <row r="1530" spans="1:25" x14ac:dyDescent="0.2">
      <c r="A1530" s="136" t="s">
        <v>3074</v>
      </c>
      <c r="B1530" s="137" t="s">
        <v>3075</v>
      </c>
      <c r="C1530" s="138">
        <v>16145.42</v>
      </c>
      <c r="D1530" s="138">
        <v>306.76</v>
      </c>
      <c r="E1530" s="138">
        <v>0</v>
      </c>
      <c r="F1530" s="138">
        <v>306.76</v>
      </c>
      <c r="G1530" s="139">
        <v>0</v>
      </c>
      <c r="Y1530" s="32">
        <f t="shared" si="23"/>
        <v>306.76</v>
      </c>
    </row>
    <row r="1531" spans="1:25" x14ac:dyDescent="0.2">
      <c r="A1531" s="136" t="s">
        <v>3076</v>
      </c>
      <c r="B1531" s="137" t="s">
        <v>3077</v>
      </c>
      <c r="C1531" s="138">
        <v>45087.51</v>
      </c>
      <c r="D1531" s="138">
        <v>856.66</v>
      </c>
      <c r="E1531" s="138">
        <v>0</v>
      </c>
      <c r="F1531" s="138">
        <v>856.66</v>
      </c>
      <c r="G1531" s="139">
        <v>0</v>
      </c>
      <c r="Y1531" s="32">
        <f t="shared" si="23"/>
        <v>856.66</v>
      </c>
    </row>
    <row r="1532" spans="1:25" x14ac:dyDescent="0.2">
      <c r="A1532" s="136" t="s">
        <v>3078</v>
      </c>
      <c r="B1532" s="137" t="s">
        <v>3079</v>
      </c>
      <c r="C1532" s="138">
        <v>2890.06</v>
      </c>
      <c r="D1532" s="138">
        <v>54.91</v>
      </c>
      <c r="E1532" s="138">
        <v>0</v>
      </c>
      <c r="F1532" s="138">
        <v>54.91</v>
      </c>
      <c r="G1532" s="139">
        <v>0</v>
      </c>
      <c r="Y1532" s="32">
        <f t="shared" si="23"/>
        <v>54.91</v>
      </c>
    </row>
    <row r="1533" spans="1:25" x14ac:dyDescent="0.2">
      <c r="A1533" s="136" t="s">
        <v>3080</v>
      </c>
      <c r="B1533" s="137" t="s">
        <v>3081</v>
      </c>
      <c r="C1533" s="138">
        <v>3269.28</v>
      </c>
      <c r="D1533" s="138">
        <v>62.12</v>
      </c>
      <c r="E1533" s="138">
        <v>0</v>
      </c>
      <c r="F1533" s="138">
        <v>62.12</v>
      </c>
      <c r="G1533" s="139">
        <v>0</v>
      </c>
      <c r="Y1533" s="32">
        <f t="shared" si="23"/>
        <v>62.12</v>
      </c>
    </row>
    <row r="1534" spans="1:25" x14ac:dyDescent="0.2">
      <c r="A1534" s="136" t="s">
        <v>3082</v>
      </c>
      <c r="B1534" s="137" t="s">
        <v>3083</v>
      </c>
      <c r="C1534" s="138">
        <v>27100.61</v>
      </c>
      <c r="D1534" s="138">
        <v>514.91</v>
      </c>
      <c r="E1534" s="138">
        <v>0</v>
      </c>
      <c r="F1534" s="138">
        <v>514.91</v>
      </c>
      <c r="G1534" s="139">
        <v>0</v>
      </c>
      <c r="Y1534" s="32">
        <f t="shared" si="23"/>
        <v>514.91</v>
      </c>
    </row>
    <row r="1535" spans="1:25" x14ac:dyDescent="0.2">
      <c r="A1535" s="136" t="s">
        <v>3084</v>
      </c>
      <c r="B1535" s="137" t="s">
        <v>3085</v>
      </c>
      <c r="C1535" s="138">
        <v>22936.45</v>
      </c>
      <c r="D1535" s="138">
        <v>435.79</v>
      </c>
      <c r="E1535" s="138">
        <v>0</v>
      </c>
      <c r="F1535" s="138">
        <v>435.79</v>
      </c>
      <c r="G1535" s="139">
        <v>0</v>
      </c>
      <c r="Y1535" s="32">
        <f t="shared" si="23"/>
        <v>435.79</v>
      </c>
    </row>
    <row r="1536" spans="1:25" x14ac:dyDescent="0.2">
      <c r="A1536" s="136" t="s">
        <v>3086</v>
      </c>
      <c r="B1536" s="137" t="s">
        <v>3087</v>
      </c>
      <c r="C1536" s="138">
        <v>4410.01</v>
      </c>
      <c r="D1536" s="138">
        <v>83.79</v>
      </c>
      <c r="E1536" s="138">
        <v>0</v>
      </c>
      <c r="F1536" s="138">
        <v>83.79</v>
      </c>
      <c r="G1536" s="139">
        <v>0</v>
      </c>
      <c r="Y1536" s="32">
        <f t="shared" si="23"/>
        <v>83.79</v>
      </c>
    </row>
    <row r="1537" spans="1:25" x14ac:dyDescent="0.2">
      <c r="A1537" s="136" t="s">
        <v>3088</v>
      </c>
      <c r="B1537" s="137" t="s">
        <v>3089</v>
      </c>
      <c r="C1537" s="138">
        <v>83710.179999999993</v>
      </c>
      <c r="D1537" s="138">
        <v>1590.49</v>
      </c>
      <c r="E1537" s="138">
        <v>0</v>
      </c>
      <c r="F1537" s="138">
        <v>1590.49</v>
      </c>
      <c r="G1537" s="139">
        <v>0</v>
      </c>
      <c r="Y1537" s="32">
        <f t="shared" si="23"/>
        <v>1590.49</v>
      </c>
    </row>
    <row r="1538" spans="1:25" x14ac:dyDescent="0.2">
      <c r="A1538" s="136" t="s">
        <v>3090</v>
      </c>
      <c r="B1538" s="137" t="s">
        <v>3091</v>
      </c>
      <c r="C1538" s="138">
        <v>12954.77</v>
      </c>
      <c r="D1538" s="138">
        <v>246.14</v>
      </c>
      <c r="E1538" s="138">
        <v>0</v>
      </c>
      <c r="F1538" s="138">
        <v>246.14</v>
      </c>
      <c r="G1538" s="139">
        <v>0</v>
      </c>
      <c r="Y1538" s="32">
        <f t="shared" si="23"/>
        <v>246.14</v>
      </c>
    </row>
    <row r="1539" spans="1:25" x14ac:dyDescent="0.2">
      <c r="A1539" s="136" t="s">
        <v>3092</v>
      </c>
      <c r="B1539" s="137" t="s">
        <v>3093</v>
      </c>
      <c r="C1539" s="138">
        <v>7450.69</v>
      </c>
      <c r="D1539" s="138">
        <v>141.56</v>
      </c>
      <c r="E1539" s="138">
        <v>0</v>
      </c>
      <c r="F1539" s="138">
        <v>141.56</v>
      </c>
      <c r="G1539" s="139">
        <v>0</v>
      </c>
      <c r="Y1539" s="32">
        <f t="shared" si="23"/>
        <v>141.56</v>
      </c>
    </row>
    <row r="1540" spans="1:25" x14ac:dyDescent="0.2">
      <c r="A1540" s="136" t="s">
        <v>3094</v>
      </c>
      <c r="B1540" s="137" t="s">
        <v>3095</v>
      </c>
      <c r="C1540" s="138">
        <v>30498.43</v>
      </c>
      <c r="D1540" s="138">
        <v>579.47</v>
      </c>
      <c r="E1540" s="138">
        <v>0</v>
      </c>
      <c r="F1540" s="138">
        <v>579.47</v>
      </c>
      <c r="G1540" s="139">
        <v>0</v>
      </c>
      <c r="Y1540" s="32">
        <f t="shared" si="23"/>
        <v>579.47</v>
      </c>
    </row>
    <row r="1541" spans="1:25" x14ac:dyDescent="0.2">
      <c r="A1541" s="136" t="s">
        <v>3096</v>
      </c>
      <c r="B1541" s="137" t="s">
        <v>3097</v>
      </c>
      <c r="C1541" s="138">
        <v>5088.5</v>
      </c>
      <c r="D1541" s="138">
        <v>96.68</v>
      </c>
      <c r="E1541" s="138">
        <v>0</v>
      </c>
      <c r="F1541" s="138">
        <v>96.68</v>
      </c>
      <c r="G1541" s="139">
        <v>0</v>
      </c>
      <c r="Y1541" s="32">
        <f t="shared" si="23"/>
        <v>96.68</v>
      </c>
    </row>
    <row r="1542" spans="1:25" x14ac:dyDescent="0.2">
      <c r="A1542" s="136" t="s">
        <v>3098</v>
      </c>
      <c r="B1542" s="137" t="s">
        <v>3099</v>
      </c>
      <c r="C1542" s="138">
        <v>3560072.11</v>
      </c>
      <c r="D1542" s="138">
        <v>67641.37</v>
      </c>
      <c r="E1542" s="138">
        <v>0</v>
      </c>
      <c r="F1542" s="138">
        <v>67641.37</v>
      </c>
      <c r="G1542" s="139">
        <v>0</v>
      </c>
      <c r="Y1542" s="32">
        <f t="shared" si="23"/>
        <v>67641.37</v>
      </c>
    </row>
    <row r="1543" spans="1:25" x14ac:dyDescent="0.2">
      <c r="A1543" s="136" t="s">
        <v>3100</v>
      </c>
      <c r="B1543" s="137" t="s">
        <v>3101</v>
      </c>
      <c r="C1543" s="138">
        <v>4735.95</v>
      </c>
      <c r="D1543" s="138">
        <v>89.98</v>
      </c>
      <c r="E1543" s="138">
        <v>0</v>
      </c>
      <c r="F1543" s="138">
        <v>89.98</v>
      </c>
      <c r="G1543" s="139">
        <v>0</v>
      </c>
      <c r="Y1543" s="32">
        <f t="shared" si="23"/>
        <v>89.98</v>
      </c>
    </row>
    <row r="1544" spans="1:25" x14ac:dyDescent="0.2">
      <c r="A1544" s="136" t="s">
        <v>3102</v>
      </c>
      <c r="B1544" s="137" t="s">
        <v>3103</v>
      </c>
      <c r="C1544" s="138">
        <v>7843.59</v>
      </c>
      <c r="D1544" s="138">
        <v>149.03</v>
      </c>
      <c r="E1544" s="138">
        <v>0</v>
      </c>
      <c r="F1544" s="138">
        <v>149.03</v>
      </c>
      <c r="G1544" s="139">
        <v>0</v>
      </c>
      <c r="Y1544" s="32">
        <f t="shared" si="23"/>
        <v>149.03</v>
      </c>
    </row>
    <row r="1545" spans="1:25" x14ac:dyDescent="0.2">
      <c r="A1545" s="136" t="s">
        <v>3104</v>
      </c>
      <c r="B1545" s="137" t="s">
        <v>3105</v>
      </c>
      <c r="C1545" s="138">
        <v>18765.259999999998</v>
      </c>
      <c r="D1545" s="138">
        <v>356.54</v>
      </c>
      <c r="E1545" s="138">
        <v>0</v>
      </c>
      <c r="F1545" s="138">
        <v>356.54</v>
      </c>
      <c r="G1545" s="139">
        <v>0</v>
      </c>
      <c r="Y1545" s="32">
        <f t="shared" si="23"/>
        <v>356.54</v>
      </c>
    </row>
    <row r="1546" spans="1:25" x14ac:dyDescent="0.2">
      <c r="A1546" s="136" t="s">
        <v>3106</v>
      </c>
      <c r="B1546" s="137" t="s">
        <v>3107</v>
      </c>
      <c r="C1546" s="138">
        <v>41440.1</v>
      </c>
      <c r="D1546" s="138">
        <v>787.36</v>
      </c>
      <c r="E1546" s="138">
        <v>0</v>
      </c>
      <c r="F1546" s="138">
        <v>787.36</v>
      </c>
      <c r="G1546" s="139">
        <v>0</v>
      </c>
      <c r="Y1546" s="32">
        <f t="shared" si="23"/>
        <v>787.36</v>
      </c>
    </row>
    <row r="1547" spans="1:25" x14ac:dyDescent="0.2">
      <c r="A1547" s="136" t="s">
        <v>3108</v>
      </c>
      <c r="B1547" s="137" t="s">
        <v>3109</v>
      </c>
      <c r="C1547" s="138">
        <v>2897.58</v>
      </c>
      <c r="D1547" s="138">
        <v>55.06</v>
      </c>
      <c r="E1547" s="138">
        <v>4.68</v>
      </c>
      <c r="F1547" s="138">
        <v>50.38</v>
      </c>
      <c r="G1547" s="139">
        <v>0</v>
      </c>
      <c r="Y1547" s="32">
        <f t="shared" si="23"/>
        <v>50.38</v>
      </c>
    </row>
    <row r="1548" spans="1:25" x14ac:dyDescent="0.2">
      <c r="A1548" s="136" t="s">
        <v>3110</v>
      </c>
      <c r="B1548" s="137" t="s">
        <v>3111</v>
      </c>
      <c r="C1548" s="138">
        <v>15251.01</v>
      </c>
      <c r="D1548" s="138">
        <v>289.77</v>
      </c>
      <c r="E1548" s="138">
        <v>0</v>
      </c>
      <c r="F1548" s="138">
        <v>289.77</v>
      </c>
      <c r="G1548" s="139">
        <v>0</v>
      </c>
      <c r="Y1548" s="32">
        <f t="shared" si="23"/>
        <v>289.77</v>
      </c>
    </row>
    <row r="1549" spans="1:25" x14ac:dyDescent="0.2">
      <c r="A1549" s="136" t="s">
        <v>3112</v>
      </c>
      <c r="B1549" s="137" t="s">
        <v>3113</v>
      </c>
      <c r="C1549" s="138">
        <v>51620.53</v>
      </c>
      <c r="D1549" s="138">
        <v>980.79</v>
      </c>
      <c r="E1549" s="138">
        <v>0</v>
      </c>
      <c r="F1549" s="138">
        <v>980.79</v>
      </c>
      <c r="G1549" s="139">
        <v>0</v>
      </c>
      <c r="Y1549" s="32">
        <f t="shared" si="23"/>
        <v>980.79</v>
      </c>
    </row>
    <row r="1550" spans="1:25" x14ac:dyDescent="0.2">
      <c r="A1550" s="136" t="s">
        <v>3114</v>
      </c>
      <c r="B1550" s="137" t="s">
        <v>3115</v>
      </c>
      <c r="C1550" s="138">
        <v>29361.23</v>
      </c>
      <c r="D1550" s="138">
        <v>557.86</v>
      </c>
      <c r="E1550" s="138">
        <v>0</v>
      </c>
      <c r="F1550" s="138">
        <v>557.86</v>
      </c>
      <c r="G1550" s="139">
        <v>0</v>
      </c>
      <c r="Y1550" s="32">
        <f t="shared" si="23"/>
        <v>557.86</v>
      </c>
    </row>
    <row r="1551" spans="1:25" x14ac:dyDescent="0.2">
      <c r="A1551" s="136" t="s">
        <v>3116</v>
      </c>
      <c r="B1551" s="137" t="s">
        <v>3117</v>
      </c>
      <c r="C1551" s="138">
        <v>9316.86</v>
      </c>
      <c r="D1551" s="138">
        <v>177.02</v>
      </c>
      <c r="E1551" s="138">
        <v>0</v>
      </c>
      <c r="F1551" s="138">
        <v>177.02</v>
      </c>
      <c r="G1551" s="139">
        <v>0</v>
      </c>
      <c r="Y1551" s="32">
        <f t="shared" ref="Y1551:Y1614" si="24">F1551+M1551+R1551+W1551</f>
        <v>177.02</v>
      </c>
    </row>
    <row r="1552" spans="1:25" x14ac:dyDescent="0.2">
      <c r="A1552" s="136" t="s">
        <v>3118</v>
      </c>
      <c r="B1552" s="137" t="s">
        <v>3119</v>
      </c>
      <c r="C1552" s="138">
        <v>31054.69</v>
      </c>
      <c r="D1552" s="138">
        <v>590.04</v>
      </c>
      <c r="E1552" s="138">
        <v>0</v>
      </c>
      <c r="F1552" s="138">
        <v>590.04</v>
      </c>
      <c r="G1552" s="139">
        <v>0</v>
      </c>
      <c r="Y1552" s="32">
        <f t="shared" si="24"/>
        <v>590.04</v>
      </c>
    </row>
    <row r="1553" spans="1:25" x14ac:dyDescent="0.2">
      <c r="A1553" s="136" t="s">
        <v>3120</v>
      </c>
      <c r="B1553" s="137" t="s">
        <v>3121</v>
      </c>
      <c r="C1553" s="138">
        <v>15609.62</v>
      </c>
      <c r="D1553" s="138">
        <v>296.58</v>
      </c>
      <c r="E1553" s="138">
        <v>0</v>
      </c>
      <c r="F1553" s="138">
        <v>296.58</v>
      </c>
      <c r="G1553" s="139">
        <v>0</v>
      </c>
      <c r="Y1553" s="32">
        <f t="shared" si="24"/>
        <v>296.58</v>
      </c>
    </row>
    <row r="1554" spans="1:25" x14ac:dyDescent="0.2">
      <c r="A1554" s="136" t="s">
        <v>3122</v>
      </c>
      <c r="B1554" s="137" t="s">
        <v>3123</v>
      </c>
      <c r="C1554" s="138">
        <v>160889.19</v>
      </c>
      <c r="D1554" s="138">
        <v>3056.9</v>
      </c>
      <c r="E1554" s="138">
        <v>0</v>
      </c>
      <c r="F1554" s="138">
        <v>3056.9</v>
      </c>
      <c r="G1554" s="139">
        <v>0</v>
      </c>
      <c r="Y1554" s="32">
        <f t="shared" si="24"/>
        <v>3056.9</v>
      </c>
    </row>
    <row r="1555" spans="1:25" x14ac:dyDescent="0.2">
      <c r="A1555" s="136" t="s">
        <v>3124</v>
      </c>
      <c r="B1555" s="137" t="s">
        <v>3125</v>
      </c>
      <c r="C1555" s="138">
        <v>27225.39</v>
      </c>
      <c r="D1555" s="138">
        <v>517.28</v>
      </c>
      <c r="E1555" s="138">
        <v>0</v>
      </c>
      <c r="F1555" s="138">
        <v>517.28</v>
      </c>
      <c r="G1555" s="139">
        <v>0</v>
      </c>
      <c r="Y1555" s="32">
        <f t="shared" si="24"/>
        <v>517.28</v>
      </c>
    </row>
    <row r="1556" spans="1:25" x14ac:dyDescent="0.2">
      <c r="A1556" s="136" t="s">
        <v>3126</v>
      </c>
      <c r="B1556" s="137" t="s">
        <v>3127</v>
      </c>
      <c r="C1556" s="138">
        <v>8219.23</v>
      </c>
      <c r="D1556" s="138">
        <v>156.16999999999999</v>
      </c>
      <c r="E1556" s="138">
        <v>0</v>
      </c>
      <c r="F1556" s="138">
        <v>156.16999999999999</v>
      </c>
      <c r="G1556" s="139">
        <v>0</v>
      </c>
      <c r="Y1556" s="32">
        <f t="shared" si="24"/>
        <v>156.16999999999999</v>
      </c>
    </row>
    <row r="1557" spans="1:25" x14ac:dyDescent="0.2">
      <c r="A1557" s="136" t="s">
        <v>3128</v>
      </c>
      <c r="B1557" s="137" t="s">
        <v>3129</v>
      </c>
      <c r="C1557" s="138">
        <v>11276.82</v>
      </c>
      <c r="D1557" s="138">
        <v>214.26</v>
      </c>
      <c r="E1557" s="138">
        <v>0</v>
      </c>
      <c r="F1557" s="138">
        <v>214.26</v>
      </c>
      <c r="G1557" s="139">
        <v>0</v>
      </c>
      <c r="Y1557" s="32">
        <f t="shared" si="24"/>
        <v>214.26</v>
      </c>
    </row>
    <row r="1558" spans="1:25" x14ac:dyDescent="0.2">
      <c r="A1558" s="136" t="s">
        <v>3130</v>
      </c>
      <c r="B1558" s="137" t="s">
        <v>3131</v>
      </c>
      <c r="C1558" s="138">
        <v>22254.87</v>
      </c>
      <c r="D1558" s="138">
        <v>422.84</v>
      </c>
      <c r="E1558" s="138">
        <v>0</v>
      </c>
      <c r="F1558" s="138">
        <v>422.84</v>
      </c>
      <c r="G1558" s="139">
        <v>0</v>
      </c>
      <c r="Y1558" s="32">
        <f t="shared" si="24"/>
        <v>422.84</v>
      </c>
    </row>
    <row r="1559" spans="1:25" x14ac:dyDescent="0.2">
      <c r="A1559" s="136" t="s">
        <v>3132</v>
      </c>
      <c r="B1559" s="137" t="s">
        <v>3133</v>
      </c>
      <c r="C1559" s="138">
        <v>19021.87</v>
      </c>
      <c r="D1559" s="138">
        <v>361.42</v>
      </c>
      <c r="E1559" s="138">
        <v>0</v>
      </c>
      <c r="F1559" s="138">
        <v>361.42</v>
      </c>
      <c r="G1559" s="139">
        <v>0</v>
      </c>
      <c r="Y1559" s="32">
        <f t="shared" si="24"/>
        <v>361.42</v>
      </c>
    </row>
    <row r="1560" spans="1:25" x14ac:dyDescent="0.2">
      <c r="A1560" s="136" t="s">
        <v>3134</v>
      </c>
      <c r="B1560" s="137" t="s">
        <v>3135</v>
      </c>
      <c r="C1560" s="138">
        <v>15238.53</v>
      </c>
      <c r="D1560" s="138">
        <v>289.52999999999997</v>
      </c>
      <c r="E1560" s="138">
        <v>0</v>
      </c>
      <c r="F1560" s="138">
        <v>289.52999999999997</v>
      </c>
      <c r="G1560" s="139">
        <v>0</v>
      </c>
      <c r="Y1560" s="32">
        <f t="shared" si="24"/>
        <v>289.52999999999997</v>
      </c>
    </row>
    <row r="1561" spans="1:25" x14ac:dyDescent="0.2">
      <c r="A1561" s="136" t="s">
        <v>3136</v>
      </c>
      <c r="B1561" s="137" t="s">
        <v>3137</v>
      </c>
      <c r="C1561" s="138">
        <v>19380.79</v>
      </c>
      <c r="D1561" s="138">
        <v>368.24</v>
      </c>
      <c r="E1561" s="138">
        <v>0</v>
      </c>
      <c r="F1561" s="138">
        <v>368.24</v>
      </c>
      <c r="G1561" s="139">
        <v>0</v>
      </c>
      <c r="Y1561" s="32">
        <f t="shared" si="24"/>
        <v>368.24</v>
      </c>
    </row>
    <row r="1562" spans="1:25" x14ac:dyDescent="0.2">
      <c r="A1562" s="136" t="s">
        <v>3138</v>
      </c>
      <c r="B1562" s="137" t="s">
        <v>3139</v>
      </c>
      <c r="C1562" s="138">
        <v>10854.67</v>
      </c>
      <c r="D1562" s="138">
        <v>206.24</v>
      </c>
      <c r="E1562" s="138">
        <v>0</v>
      </c>
      <c r="F1562" s="138">
        <v>206.24</v>
      </c>
      <c r="G1562" s="139">
        <v>0</v>
      </c>
      <c r="Y1562" s="32">
        <f t="shared" si="24"/>
        <v>206.24</v>
      </c>
    </row>
    <row r="1563" spans="1:25" x14ac:dyDescent="0.2">
      <c r="A1563" s="136" t="s">
        <v>3140</v>
      </c>
      <c r="B1563" s="137" t="s">
        <v>3141</v>
      </c>
      <c r="C1563" s="138">
        <v>50817.69</v>
      </c>
      <c r="D1563" s="138">
        <v>965.54</v>
      </c>
      <c r="E1563" s="138">
        <v>0</v>
      </c>
      <c r="F1563" s="138">
        <v>965.54</v>
      </c>
      <c r="G1563" s="139">
        <v>0</v>
      </c>
      <c r="Y1563" s="32">
        <f t="shared" si="24"/>
        <v>965.54</v>
      </c>
    </row>
    <row r="1564" spans="1:25" x14ac:dyDescent="0.2">
      <c r="A1564" s="136" t="s">
        <v>3142</v>
      </c>
      <c r="B1564" s="137" t="s">
        <v>3143</v>
      </c>
      <c r="C1564" s="138">
        <v>5116.05</v>
      </c>
      <c r="D1564" s="138">
        <v>97.21</v>
      </c>
      <c r="E1564" s="138">
        <v>0</v>
      </c>
      <c r="F1564" s="138">
        <v>97.21</v>
      </c>
      <c r="G1564" s="139">
        <v>0</v>
      </c>
      <c r="Y1564" s="32">
        <f t="shared" si="24"/>
        <v>97.21</v>
      </c>
    </row>
    <row r="1565" spans="1:25" x14ac:dyDescent="0.2">
      <c r="A1565" s="136" t="s">
        <v>3144</v>
      </c>
      <c r="B1565" s="137" t="s">
        <v>3145</v>
      </c>
      <c r="C1565" s="138">
        <v>43671.68</v>
      </c>
      <c r="D1565" s="138">
        <v>829.76</v>
      </c>
      <c r="E1565" s="138">
        <v>0</v>
      </c>
      <c r="F1565" s="138">
        <v>829.76</v>
      </c>
      <c r="G1565" s="139">
        <v>0</v>
      </c>
      <c r="Y1565" s="32">
        <f t="shared" si="24"/>
        <v>829.76</v>
      </c>
    </row>
    <row r="1566" spans="1:25" x14ac:dyDescent="0.2">
      <c r="A1566" s="136" t="s">
        <v>3146</v>
      </c>
      <c r="B1566" s="137" t="s">
        <v>3147</v>
      </c>
      <c r="C1566" s="138">
        <v>46480.85</v>
      </c>
      <c r="D1566" s="138">
        <v>883.14</v>
      </c>
      <c r="E1566" s="138">
        <v>0</v>
      </c>
      <c r="F1566" s="138">
        <v>883.14</v>
      </c>
      <c r="G1566" s="139">
        <v>0</v>
      </c>
      <c r="Y1566" s="32">
        <f t="shared" si="24"/>
        <v>883.14</v>
      </c>
    </row>
    <row r="1567" spans="1:25" x14ac:dyDescent="0.2">
      <c r="A1567" s="136" t="s">
        <v>3148</v>
      </c>
      <c r="B1567" s="137" t="s">
        <v>3149</v>
      </c>
      <c r="C1567" s="138">
        <v>27988.67</v>
      </c>
      <c r="D1567" s="138">
        <v>531.79</v>
      </c>
      <c r="E1567" s="138">
        <v>0</v>
      </c>
      <c r="F1567" s="138">
        <v>531.79</v>
      </c>
      <c r="G1567" s="139">
        <v>0</v>
      </c>
      <c r="Y1567" s="32">
        <f t="shared" si="24"/>
        <v>531.79</v>
      </c>
    </row>
    <row r="1568" spans="1:25" x14ac:dyDescent="0.2">
      <c r="A1568" s="136" t="s">
        <v>3150</v>
      </c>
      <c r="B1568" s="137" t="s">
        <v>3151</v>
      </c>
      <c r="C1568" s="138">
        <v>9489.44</v>
      </c>
      <c r="D1568" s="138">
        <v>180.3</v>
      </c>
      <c r="E1568" s="138">
        <v>0</v>
      </c>
      <c r="F1568" s="138">
        <v>180.3</v>
      </c>
      <c r="G1568" s="139">
        <v>0</v>
      </c>
      <c r="Y1568" s="32">
        <f t="shared" si="24"/>
        <v>180.3</v>
      </c>
    </row>
    <row r="1569" spans="1:25" x14ac:dyDescent="0.2">
      <c r="A1569" s="136" t="s">
        <v>3152</v>
      </c>
      <c r="B1569" s="137" t="s">
        <v>3153</v>
      </c>
      <c r="C1569" s="138">
        <v>41866.81</v>
      </c>
      <c r="D1569" s="138">
        <v>795.47</v>
      </c>
      <c r="E1569" s="138">
        <v>0</v>
      </c>
      <c r="F1569" s="138">
        <v>795.47</v>
      </c>
      <c r="G1569" s="139">
        <v>0</v>
      </c>
      <c r="Y1569" s="32">
        <f t="shared" si="24"/>
        <v>795.47</v>
      </c>
    </row>
    <row r="1570" spans="1:25" x14ac:dyDescent="0.2">
      <c r="A1570" s="136" t="s">
        <v>3154</v>
      </c>
      <c r="B1570" s="137" t="s">
        <v>3155</v>
      </c>
      <c r="C1570" s="138">
        <v>10239.27</v>
      </c>
      <c r="D1570" s="138">
        <v>194.55</v>
      </c>
      <c r="E1570" s="138">
        <v>0</v>
      </c>
      <c r="F1570" s="138">
        <v>194.55</v>
      </c>
      <c r="G1570" s="139">
        <v>0</v>
      </c>
      <c r="Y1570" s="32">
        <f t="shared" si="24"/>
        <v>194.55</v>
      </c>
    </row>
    <row r="1571" spans="1:25" x14ac:dyDescent="0.2">
      <c r="A1571" s="136" t="s">
        <v>3156</v>
      </c>
      <c r="B1571" s="137" t="s">
        <v>3157</v>
      </c>
      <c r="C1571" s="138">
        <v>6599.99</v>
      </c>
      <c r="D1571" s="138">
        <v>125.4</v>
      </c>
      <c r="E1571" s="138">
        <v>0</v>
      </c>
      <c r="F1571" s="138">
        <v>125.4</v>
      </c>
      <c r="G1571" s="139">
        <v>0</v>
      </c>
      <c r="Y1571" s="32">
        <f t="shared" si="24"/>
        <v>125.4</v>
      </c>
    </row>
    <row r="1572" spans="1:25" x14ac:dyDescent="0.2">
      <c r="A1572" s="136" t="s">
        <v>3158</v>
      </c>
      <c r="B1572" s="137" t="s">
        <v>3159</v>
      </c>
      <c r="C1572" s="138">
        <v>319215.24</v>
      </c>
      <c r="D1572" s="138">
        <v>6065.09</v>
      </c>
      <c r="E1572" s="138">
        <v>0</v>
      </c>
      <c r="F1572" s="138">
        <v>6065.09</v>
      </c>
      <c r="G1572" s="139">
        <v>0</v>
      </c>
      <c r="Y1572" s="32">
        <f t="shared" si="24"/>
        <v>6065.09</v>
      </c>
    </row>
    <row r="1573" spans="1:25" x14ac:dyDescent="0.2">
      <c r="A1573" s="136" t="s">
        <v>3160</v>
      </c>
      <c r="B1573" s="137" t="s">
        <v>3161</v>
      </c>
      <c r="C1573" s="138">
        <v>40167.980000000003</v>
      </c>
      <c r="D1573" s="138">
        <v>763.19</v>
      </c>
      <c r="E1573" s="138">
        <v>0</v>
      </c>
      <c r="F1573" s="138">
        <v>763.19</v>
      </c>
      <c r="G1573" s="139">
        <v>0</v>
      </c>
      <c r="Y1573" s="32">
        <f t="shared" si="24"/>
        <v>763.19</v>
      </c>
    </row>
    <row r="1574" spans="1:25" x14ac:dyDescent="0.2">
      <c r="A1574" s="136" t="s">
        <v>3162</v>
      </c>
      <c r="B1574" s="137" t="s">
        <v>3163</v>
      </c>
      <c r="C1574" s="138">
        <v>53562.97</v>
      </c>
      <c r="D1574" s="138">
        <v>1017.7</v>
      </c>
      <c r="E1574" s="138">
        <v>0</v>
      </c>
      <c r="F1574" s="138">
        <v>1017.7</v>
      </c>
      <c r="G1574" s="139">
        <v>0</v>
      </c>
      <c r="Y1574" s="32">
        <f t="shared" si="24"/>
        <v>1017.7</v>
      </c>
    </row>
    <row r="1575" spans="1:25" x14ac:dyDescent="0.2">
      <c r="A1575" s="136" t="s">
        <v>3164</v>
      </c>
      <c r="B1575" s="137" t="s">
        <v>3165</v>
      </c>
      <c r="C1575" s="138">
        <v>27327.41</v>
      </c>
      <c r="D1575" s="138">
        <v>519.22</v>
      </c>
      <c r="E1575" s="138">
        <v>0</v>
      </c>
      <c r="F1575" s="138">
        <v>519.22</v>
      </c>
      <c r="G1575" s="139">
        <v>0</v>
      </c>
      <c r="Y1575" s="32">
        <f t="shared" si="24"/>
        <v>519.22</v>
      </c>
    </row>
    <row r="1576" spans="1:25" x14ac:dyDescent="0.2">
      <c r="A1576" s="136" t="s">
        <v>3166</v>
      </c>
      <c r="B1576" s="137" t="s">
        <v>3167</v>
      </c>
      <c r="C1576" s="138">
        <v>2083.09</v>
      </c>
      <c r="D1576" s="138">
        <v>39.58</v>
      </c>
      <c r="E1576" s="138">
        <v>0</v>
      </c>
      <c r="F1576" s="138">
        <v>39.58</v>
      </c>
      <c r="G1576" s="139">
        <v>0</v>
      </c>
      <c r="Y1576" s="32">
        <f t="shared" si="24"/>
        <v>39.58</v>
      </c>
    </row>
    <row r="1577" spans="1:25" x14ac:dyDescent="0.2">
      <c r="A1577" s="136" t="s">
        <v>3168</v>
      </c>
      <c r="B1577" s="137" t="s">
        <v>3169</v>
      </c>
      <c r="C1577" s="138">
        <v>19771.439999999999</v>
      </c>
      <c r="D1577" s="138">
        <v>375.66</v>
      </c>
      <c r="E1577" s="138">
        <v>0</v>
      </c>
      <c r="F1577" s="138">
        <v>375.66</v>
      </c>
      <c r="G1577" s="139">
        <v>0</v>
      </c>
      <c r="Y1577" s="32">
        <f t="shared" si="24"/>
        <v>375.66</v>
      </c>
    </row>
    <row r="1578" spans="1:25" x14ac:dyDescent="0.2">
      <c r="A1578" s="136" t="s">
        <v>3170</v>
      </c>
      <c r="B1578" s="137" t="s">
        <v>3171</v>
      </c>
      <c r="C1578" s="138">
        <v>18815.419999999998</v>
      </c>
      <c r="D1578" s="138">
        <v>357.49</v>
      </c>
      <c r="E1578" s="138">
        <v>0</v>
      </c>
      <c r="F1578" s="138">
        <v>357.49</v>
      </c>
      <c r="G1578" s="139">
        <v>0</v>
      </c>
      <c r="Y1578" s="32">
        <f t="shared" si="24"/>
        <v>357.49</v>
      </c>
    </row>
    <row r="1579" spans="1:25" x14ac:dyDescent="0.2">
      <c r="A1579" s="136" t="s">
        <v>3172</v>
      </c>
      <c r="B1579" s="137" t="s">
        <v>3173</v>
      </c>
      <c r="C1579" s="138">
        <v>15258.33</v>
      </c>
      <c r="D1579" s="138">
        <v>289.91000000000003</v>
      </c>
      <c r="E1579" s="138">
        <v>0</v>
      </c>
      <c r="F1579" s="138">
        <v>289.91000000000003</v>
      </c>
      <c r="G1579" s="139">
        <v>0</v>
      </c>
      <c r="Y1579" s="32">
        <f t="shared" si="24"/>
        <v>289.91000000000003</v>
      </c>
    </row>
    <row r="1580" spans="1:25" x14ac:dyDescent="0.2">
      <c r="A1580" s="136" t="s">
        <v>3174</v>
      </c>
      <c r="B1580" s="137" t="s">
        <v>3175</v>
      </c>
      <c r="C1580" s="138">
        <v>29120.9</v>
      </c>
      <c r="D1580" s="138">
        <v>553.29999999999995</v>
      </c>
      <c r="E1580" s="138">
        <v>0</v>
      </c>
      <c r="F1580" s="138">
        <v>553.29999999999995</v>
      </c>
      <c r="G1580" s="139">
        <v>0</v>
      </c>
      <c r="Y1580" s="32">
        <f t="shared" si="24"/>
        <v>553.29999999999995</v>
      </c>
    </row>
    <row r="1581" spans="1:25" x14ac:dyDescent="0.2">
      <c r="A1581" s="136" t="s">
        <v>3176</v>
      </c>
      <c r="B1581" s="137" t="s">
        <v>3177</v>
      </c>
      <c r="C1581" s="138">
        <v>34567.54</v>
      </c>
      <c r="D1581" s="138">
        <v>656.78</v>
      </c>
      <c r="E1581" s="138">
        <v>0</v>
      </c>
      <c r="F1581" s="138">
        <v>656.78</v>
      </c>
      <c r="G1581" s="139">
        <v>0</v>
      </c>
      <c r="Y1581" s="32">
        <f t="shared" si="24"/>
        <v>656.78</v>
      </c>
    </row>
    <row r="1582" spans="1:25" x14ac:dyDescent="0.2">
      <c r="A1582" s="136" t="s">
        <v>3178</v>
      </c>
      <c r="B1582" s="137" t="s">
        <v>3179</v>
      </c>
      <c r="C1582" s="138">
        <v>14019.9</v>
      </c>
      <c r="D1582" s="138">
        <v>266.38</v>
      </c>
      <c r="E1582" s="138">
        <v>0</v>
      </c>
      <c r="F1582" s="138">
        <v>266.38</v>
      </c>
      <c r="G1582" s="139">
        <v>0</v>
      </c>
      <c r="Y1582" s="32">
        <f t="shared" si="24"/>
        <v>266.38</v>
      </c>
    </row>
    <row r="1583" spans="1:25" x14ac:dyDescent="0.2">
      <c r="A1583" s="136" t="s">
        <v>3180</v>
      </c>
      <c r="B1583" s="137" t="s">
        <v>3181</v>
      </c>
      <c r="C1583" s="138">
        <v>25863.25</v>
      </c>
      <c r="D1583" s="138">
        <v>491.4</v>
      </c>
      <c r="E1583" s="138">
        <v>0</v>
      </c>
      <c r="F1583" s="138">
        <v>491.4</v>
      </c>
      <c r="G1583" s="139">
        <v>0</v>
      </c>
      <c r="Y1583" s="32">
        <f t="shared" si="24"/>
        <v>491.4</v>
      </c>
    </row>
    <row r="1584" spans="1:25" x14ac:dyDescent="0.2">
      <c r="A1584" s="136" t="s">
        <v>3182</v>
      </c>
      <c r="B1584" s="137" t="s">
        <v>3183</v>
      </c>
      <c r="C1584" s="138">
        <v>2199.4499999999998</v>
      </c>
      <c r="D1584" s="138">
        <v>41.79</v>
      </c>
      <c r="E1584" s="138">
        <v>0</v>
      </c>
      <c r="F1584" s="138">
        <v>41.79</v>
      </c>
      <c r="G1584" s="139">
        <v>0</v>
      </c>
      <c r="Y1584" s="32">
        <f t="shared" si="24"/>
        <v>41.79</v>
      </c>
    </row>
    <row r="1585" spans="1:25" x14ac:dyDescent="0.2">
      <c r="A1585" s="136" t="s">
        <v>3184</v>
      </c>
      <c r="B1585" s="137" t="s">
        <v>3185</v>
      </c>
      <c r="C1585" s="138">
        <v>2195.9499999999998</v>
      </c>
      <c r="D1585" s="138">
        <v>41.72</v>
      </c>
      <c r="E1585" s="138">
        <v>41.72</v>
      </c>
      <c r="F1585" s="138">
        <v>0</v>
      </c>
      <c r="G1585" s="139">
        <v>37.24</v>
      </c>
      <c r="Y1585" s="32">
        <f t="shared" si="24"/>
        <v>0</v>
      </c>
    </row>
    <row r="1586" spans="1:25" x14ac:dyDescent="0.2">
      <c r="A1586" s="136" t="s">
        <v>3186</v>
      </c>
      <c r="B1586" s="137" t="s">
        <v>3187</v>
      </c>
      <c r="C1586" s="138">
        <v>45732.42</v>
      </c>
      <c r="D1586" s="138">
        <v>868.92</v>
      </c>
      <c r="E1586" s="138">
        <v>0</v>
      </c>
      <c r="F1586" s="138">
        <v>868.92</v>
      </c>
      <c r="G1586" s="139">
        <v>0</v>
      </c>
      <c r="Y1586" s="32">
        <f t="shared" si="24"/>
        <v>868.92</v>
      </c>
    </row>
    <row r="1587" spans="1:25" x14ac:dyDescent="0.2">
      <c r="A1587" s="136" t="s">
        <v>3188</v>
      </c>
      <c r="B1587" s="137" t="s">
        <v>3189</v>
      </c>
      <c r="C1587" s="138">
        <v>10226.33</v>
      </c>
      <c r="D1587" s="138">
        <v>194.3</v>
      </c>
      <c r="E1587" s="138">
        <v>0</v>
      </c>
      <c r="F1587" s="138">
        <v>194.3</v>
      </c>
      <c r="G1587" s="139">
        <v>0</v>
      </c>
      <c r="Y1587" s="32">
        <f t="shared" si="24"/>
        <v>194.3</v>
      </c>
    </row>
    <row r="1588" spans="1:25" x14ac:dyDescent="0.2">
      <c r="A1588" s="136" t="s">
        <v>3190</v>
      </c>
      <c r="B1588" s="137" t="s">
        <v>3191</v>
      </c>
      <c r="C1588" s="138">
        <v>31125.55</v>
      </c>
      <c r="D1588" s="138">
        <v>591.39</v>
      </c>
      <c r="E1588" s="138">
        <v>0</v>
      </c>
      <c r="F1588" s="138">
        <v>591.39</v>
      </c>
      <c r="G1588" s="139">
        <v>0</v>
      </c>
      <c r="Y1588" s="32">
        <f t="shared" si="24"/>
        <v>591.39</v>
      </c>
    </row>
    <row r="1589" spans="1:25" x14ac:dyDescent="0.2">
      <c r="A1589" s="136" t="s">
        <v>3192</v>
      </c>
      <c r="B1589" s="137" t="s">
        <v>3193</v>
      </c>
      <c r="C1589" s="138">
        <v>22450.35</v>
      </c>
      <c r="D1589" s="138">
        <v>426.56</v>
      </c>
      <c r="E1589" s="138">
        <v>0</v>
      </c>
      <c r="F1589" s="138">
        <v>426.56</v>
      </c>
      <c r="G1589" s="139">
        <v>0</v>
      </c>
      <c r="Y1589" s="32">
        <f t="shared" si="24"/>
        <v>426.56</v>
      </c>
    </row>
    <row r="1590" spans="1:25" x14ac:dyDescent="0.2">
      <c r="A1590" s="136" t="s">
        <v>3194</v>
      </c>
      <c r="B1590" s="137" t="s">
        <v>3195</v>
      </c>
      <c r="C1590" s="138">
        <v>8477.7099999999991</v>
      </c>
      <c r="D1590" s="138">
        <v>161.08000000000001</v>
      </c>
      <c r="E1590" s="138">
        <v>0</v>
      </c>
      <c r="F1590" s="138">
        <v>161.08000000000001</v>
      </c>
      <c r="G1590" s="139">
        <v>0</v>
      </c>
      <c r="Y1590" s="32">
        <f t="shared" si="24"/>
        <v>161.08000000000001</v>
      </c>
    </row>
    <row r="1591" spans="1:25" x14ac:dyDescent="0.2">
      <c r="A1591" s="136" t="s">
        <v>3196</v>
      </c>
      <c r="B1591" s="137" t="s">
        <v>3197</v>
      </c>
      <c r="C1591" s="138">
        <v>80118.289999999994</v>
      </c>
      <c r="D1591" s="138">
        <v>1522.25</v>
      </c>
      <c r="E1591" s="138">
        <v>0</v>
      </c>
      <c r="F1591" s="138">
        <v>1522.25</v>
      </c>
      <c r="G1591" s="139">
        <v>0</v>
      </c>
      <c r="Y1591" s="32">
        <f t="shared" si="24"/>
        <v>1522.25</v>
      </c>
    </row>
    <row r="1592" spans="1:25" x14ac:dyDescent="0.2">
      <c r="A1592" s="136" t="s">
        <v>3198</v>
      </c>
      <c r="B1592" s="137" t="s">
        <v>3199</v>
      </c>
      <c r="C1592" s="138">
        <v>5211.7</v>
      </c>
      <c r="D1592" s="138">
        <v>99.02</v>
      </c>
      <c r="E1592" s="138">
        <v>0</v>
      </c>
      <c r="F1592" s="138">
        <v>99.02</v>
      </c>
      <c r="G1592" s="139">
        <v>0</v>
      </c>
      <c r="Y1592" s="32">
        <f t="shared" si="24"/>
        <v>99.02</v>
      </c>
    </row>
    <row r="1593" spans="1:25" x14ac:dyDescent="0.2">
      <c r="A1593" s="136" t="s">
        <v>3200</v>
      </c>
      <c r="B1593" s="137" t="s">
        <v>3201</v>
      </c>
      <c r="C1593" s="138">
        <v>39595.120000000003</v>
      </c>
      <c r="D1593" s="138">
        <v>752.31</v>
      </c>
      <c r="E1593" s="138">
        <v>0</v>
      </c>
      <c r="F1593" s="138">
        <v>752.31</v>
      </c>
      <c r="G1593" s="139">
        <v>0</v>
      </c>
      <c r="Y1593" s="32">
        <f t="shared" si="24"/>
        <v>752.31</v>
      </c>
    </row>
    <row r="1594" spans="1:25" x14ac:dyDescent="0.2">
      <c r="A1594" s="136" t="s">
        <v>3202</v>
      </c>
      <c r="B1594" s="137" t="s">
        <v>3203</v>
      </c>
      <c r="C1594" s="138">
        <v>9577.3700000000008</v>
      </c>
      <c r="D1594" s="138">
        <v>181.97</v>
      </c>
      <c r="E1594" s="138">
        <v>0</v>
      </c>
      <c r="F1594" s="138">
        <v>181.97</v>
      </c>
      <c r="G1594" s="139">
        <v>0</v>
      </c>
      <c r="Y1594" s="32">
        <f t="shared" si="24"/>
        <v>181.97</v>
      </c>
    </row>
    <row r="1595" spans="1:25" x14ac:dyDescent="0.2">
      <c r="A1595" s="136" t="s">
        <v>3204</v>
      </c>
      <c r="B1595" s="137" t="s">
        <v>3205</v>
      </c>
      <c r="C1595" s="138">
        <v>17977.41</v>
      </c>
      <c r="D1595" s="138">
        <v>341.57</v>
      </c>
      <c r="E1595" s="138">
        <v>0</v>
      </c>
      <c r="F1595" s="138">
        <v>341.57</v>
      </c>
      <c r="G1595" s="139">
        <v>0</v>
      </c>
      <c r="Y1595" s="32">
        <f t="shared" si="24"/>
        <v>341.57</v>
      </c>
    </row>
    <row r="1596" spans="1:25" x14ac:dyDescent="0.2">
      <c r="A1596" s="136" t="s">
        <v>3206</v>
      </c>
      <c r="B1596" s="137" t="s">
        <v>3207</v>
      </c>
      <c r="C1596" s="138">
        <v>13459.82</v>
      </c>
      <c r="D1596" s="138">
        <v>255.74</v>
      </c>
      <c r="E1596" s="138">
        <v>0</v>
      </c>
      <c r="F1596" s="138">
        <v>255.74</v>
      </c>
      <c r="G1596" s="139">
        <v>0</v>
      </c>
      <c r="Y1596" s="32">
        <f t="shared" si="24"/>
        <v>255.74</v>
      </c>
    </row>
    <row r="1597" spans="1:25" x14ac:dyDescent="0.2">
      <c r="A1597" s="136" t="s">
        <v>3208</v>
      </c>
      <c r="B1597" s="137" t="s">
        <v>3209</v>
      </c>
      <c r="C1597" s="138">
        <v>9958.49</v>
      </c>
      <c r="D1597" s="138">
        <v>189.21</v>
      </c>
      <c r="E1597" s="138">
        <v>0</v>
      </c>
      <c r="F1597" s="138">
        <v>189.21</v>
      </c>
      <c r="G1597" s="139">
        <v>0</v>
      </c>
      <c r="Y1597" s="32">
        <f t="shared" si="24"/>
        <v>189.21</v>
      </c>
    </row>
    <row r="1598" spans="1:25" x14ac:dyDescent="0.2">
      <c r="A1598" s="136" t="s">
        <v>3210</v>
      </c>
      <c r="B1598" s="137" t="s">
        <v>3211</v>
      </c>
      <c r="C1598" s="138">
        <v>14301.28</v>
      </c>
      <c r="D1598" s="138">
        <v>271.73</v>
      </c>
      <c r="E1598" s="138">
        <v>0</v>
      </c>
      <c r="F1598" s="138">
        <v>271.73</v>
      </c>
      <c r="G1598" s="139">
        <v>0</v>
      </c>
      <c r="Y1598" s="32">
        <f t="shared" si="24"/>
        <v>271.73</v>
      </c>
    </row>
    <row r="1599" spans="1:25" x14ac:dyDescent="0.2">
      <c r="A1599" s="136" t="s">
        <v>3212</v>
      </c>
      <c r="B1599" s="137" t="s">
        <v>3213</v>
      </c>
      <c r="C1599" s="138">
        <v>14910.6</v>
      </c>
      <c r="D1599" s="138">
        <v>283.3</v>
      </c>
      <c r="E1599" s="138">
        <v>0</v>
      </c>
      <c r="F1599" s="138">
        <v>283.3</v>
      </c>
      <c r="G1599" s="139">
        <v>0</v>
      </c>
      <c r="Y1599" s="32">
        <f t="shared" si="24"/>
        <v>283.3</v>
      </c>
    </row>
    <row r="1600" spans="1:25" x14ac:dyDescent="0.2">
      <c r="A1600" s="136" t="s">
        <v>3214</v>
      </c>
      <c r="B1600" s="137" t="s">
        <v>3215</v>
      </c>
      <c r="C1600" s="138">
        <v>88613.86</v>
      </c>
      <c r="D1600" s="138">
        <v>1683.66</v>
      </c>
      <c r="E1600" s="138">
        <v>0</v>
      </c>
      <c r="F1600" s="138">
        <v>1683.66</v>
      </c>
      <c r="G1600" s="139">
        <v>0</v>
      </c>
      <c r="Y1600" s="32">
        <f t="shared" si="24"/>
        <v>1683.66</v>
      </c>
    </row>
    <row r="1601" spans="1:25" x14ac:dyDescent="0.2">
      <c r="A1601" s="136" t="s">
        <v>3216</v>
      </c>
      <c r="B1601" s="137" t="s">
        <v>3217</v>
      </c>
      <c r="C1601" s="138">
        <v>10810.8</v>
      </c>
      <c r="D1601" s="138">
        <v>205.41</v>
      </c>
      <c r="E1601" s="138">
        <v>0</v>
      </c>
      <c r="F1601" s="138">
        <v>205.41</v>
      </c>
      <c r="G1601" s="139">
        <v>0</v>
      </c>
      <c r="Y1601" s="32">
        <f t="shared" si="24"/>
        <v>205.41</v>
      </c>
    </row>
    <row r="1602" spans="1:25" x14ac:dyDescent="0.2">
      <c r="A1602" s="136" t="s">
        <v>3218</v>
      </c>
      <c r="B1602" s="137" t="s">
        <v>3219</v>
      </c>
      <c r="C1602" s="138">
        <v>10770.78</v>
      </c>
      <c r="D1602" s="138">
        <v>204.65</v>
      </c>
      <c r="E1602" s="138">
        <v>0</v>
      </c>
      <c r="F1602" s="138">
        <v>204.65</v>
      </c>
      <c r="G1602" s="139">
        <v>0</v>
      </c>
      <c r="Y1602" s="32">
        <f t="shared" si="24"/>
        <v>204.65</v>
      </c>
    </row>
    <row r="1603" spans="1:25" x14ac:dyDescent="0.2">
      <c r="A1603" s="136" t="s">
        <v>3220</v>
      </c>
      <c r="B1603" s="137" t="s">
        <v>3221</v>
      </c>
      <c r="C1603" s="138">
        <v>24631.49</v>
      </c>
      <c r="D1603" s="138">
        <v>468</v>
      </c>
      <c r="E1603" s="138">
        <v>0</v>
      </c>
      <c r="F1603" s="138">
        <v>468</v>
      </c>
      <c r="G1603" s="139">
        <v>0</v>
      </c>
      <c r="Y1603" s="32">
        <f t="shared" si="24"/>
        <v>468</v>
      </c>
    </row>
    <row r="1604" spans="1:25" x14ac:dyDescent="0.2">
      <c r="A1604" s="136" t="s">
        <v>3222</v>
      </c>
      <c r="B1604" s="137" t="s">
        <v>3223</v>
      </c>
      <c r="C1604" s="138">
        <v>34384.33</v>
      </c>
      <c r="D1604" s="138">
        <v>653.29999999999995</v>
      </c>
      <c r="E1604" s="138">
        <v>0</v>
      </c>
      <c r="F1604" s="138">
        <v>653.29999999999995</v>
      </c>
      <c r="G1604" s="139">
        <v>0</v>
      </c>
      <c r="Y1604" s="32">
        <f t="shared" si="24"/>
        <v>653.29999999999995</v>
      </c>
    </row>
    <row r="1605" spans="1:25" x14ac:dyDescent="0.2">
      <c r="A1605" s="136" t="s">
        <v>3224</v>
      </c>
      <c r="B1605" s="137" t="s">
        <v>3225</v>
      </c>
      <c r="C1605" s="138">
        <v>21703.29</v>
      </c>
      <c r="D1605" s="138">
        <v>412.36</v>
      </c>
      <c r="E1605" s="138">
        <v>0</v>
      </c>
      <c r="F1605" s="138">
        <v>412.36</v>
      </c>
      <c r="G1605" s="139">
        <v>0</v>
      </c>
      <c r="Y1605" s="32">
        <f t="shared" si="24"/>
        <v>412.36</v>
      </c>
    </row>
    <row r="1606" spans="1:25" x14ac:dyDescent="0.2">
      <c r="A1606" s="136" t="s">
        <v>3226</v>
      </c>
      <c r="B1606" s="137" t="s">
        <v>3227</v>
      </c>
      <c r="C1606" s="138">
        <v>30648.51</v>
      </c>
      <c r="D1606" s="138">
        <v>582.32000000000005</v>
      </c>
      <c r="E1606" s="138">
        <v>0</v>
      </c>
      <c r="F1606" s="138">
        <v>582.32000000000005</v>
      </c>
      <c r="G1606" s="139">
        <v>0</v>
      </c>
      <c r="Y1606" s="32">
        <f t="shared" si="24"/>
        <v>582.32000000000005</v>
      </c>
    </row>
    <row r="1607" spans="1:25" x14ac:dyDescent="0.2">
      <c r="A1607" s="136" t="s">
        <v>3228</v>
      </c>
      <c r="B1607" s="137" t="s">
        <v>3229</v>
      </c>
      <c r="C1607" s="138">
        <v>22188.87</v>
      </c>
      <c r="D1607" s="138">
        <v>421.59</v>
      </c>
      <c r="E1607" s="138">
        <v>0</v>
      </c>
      <c r="F1607" s="138">
        <v>421.59</v>
      </c>
      <c r="G1607" s="139">
        <v>0</v>
      </c>
      <c r="Y1607" s="32">
        <f t="shared" si="24"/>
        <v>421.59</v>
      </c>
    </row>
    <row r="1608" spans="1:25" x14ac:dyDescent="0.2">
      <c r="A1608" s="136" t="s">
        <v>3230</v>
      </c>
      <c r="B1608" s="137" t="s">
        <v>3231</v>
      </c>
      <c r="C1608" s="138">
        <v>213289.57</v>
      </c>
      <c r="D1608" s="138">
        <v>4052.5</v>
      </c>
      <c r="E1608" s="138">
        <v>0</v>
      </c>
      <c r="F1608" s="138">
        <v>4052.5</v>
      </c>
      <c r="G1608" s="139">
        <v>0</v>
      </c>
      <c r="Y1608" s="32">
        <f t="shared" si="24"/>
        <v>4052.5</v>
      </c>
    </row>
    <row r="1609" spans="1:25" x14ac:dyDescent="0.2">
      <c r="A1609" s="136" t="s">
        <v>3232</v>
      </c>
      <c r="B1609" s="137" t="s">
        <v>3233</v>
      </c>
      <c r="C1609" s="138">
        <v>114362.15</v>
      </c>
      <c r="D1609" s="138">
        <v>2172.88</v>
      </c>
      <c r="E1609" s="138">
        <v>0</v>
      </c>
      <c r="F1609" s="138">
        <v>2172.88</v>
      </c>
      <c r="G1609" s="139">
        <v>0</v>
      </c>
      <c r="Y1609" s="32">
        <f t="shared" si="24"/>
        <v>2172.88</v>
      </c>
    </row>
    <row r="1610" spans="1:25" x14ac:dyDescent="0.2">
      <c r="A1610" s="136" t="s">
        <v>3234</v>
      </c>
      <c r="B1610" s="137" t="s">
        <v>3235</v>
      </c>
      <c r="C1610" s="138">
        <v>5377.08</v>
      </c>
      <c r="D1610" s="138">
        <v>102.17</v>
      </c>
      <c r="E1610" s="138">
        <v>0</v>
      </c>
      <c r="F1610" s="138">
        <v>102.17</v>
      </c>
      <c r="G1610" s="139">
        <v>0</v>
      </c>
      <c r="Y1610" s="32">
        <f t="shared" si="24"/>
        <v>102.17</v>
      </c>
    </row>
    <row r="1611" spans="1:25" x14ac:dyDescent="0.2">
      <c r="A1611" s="136" t="s">
        <v>3236</v>
      </c>
      <c r="B1611" s="137" t="s">
        <v>3237</v>
      </c>
      <c r="C1611" s="138">
        <v>34209.85</v>
      </c>
      <c r="D1611" s="138">
        <v>649.99</v>
      </c>
      <c r="E1611" s="138">
        <v>0</v>
      </c>
      <c r="F1611" s="138">
        <v>649.99</v>
      </c>
      <c r="G1611" s="139">
        <v>0</v>
      </c>
      <c r="Y1611" s="32">
        <f t="shared" si="24"/>
        <v>649.99</v>
      </c>
    </row>
    <row r="1612" spans="1:25" x14ac:dyDescent="0.2">
      <c r="A1612" s="136" t="s">
        <v>3238</v>
      </c>
      <c r="B1612" s="137" t="s">
        <v>3239</v>
      </c>
      <c r="C1612" s="138">
        <v>14799.17</v>
      </c>
      <c r="D1612" s="138">
        <v>281.19</v>
      </c>
      <c r="E1612" s="138">
        <v>0</v>
      </c>
      <c r="F1612" s="138">
        <v>281.19</v>
      </c>
      <c r="G1612" s="139">
        <v>0</v>
      </c>
      <c r="Y1612" s="32">
        <f t="shared" si="24"/>
        <v>281.19</v>
      </c>
    </row>
    <row r="1613" spans="1:25" x14ac:dyDescent="0.2">
      <c r="A1613" s="136" t="s">
        <v>3240</v>
      </c>
      <c r="B1613" s="137" t="s">
        <v>3241</v>
      </c>
      <c r="C1613" s="138">
        <v>54811.32</v>
      </c>
      <c r="D1613" s="138">
        <v>1041.42</v>
      </c>
      <c r="E1613" s="138">
        <v>0</v>
      </c>
      <c r="F1613" s="138">
        <v>1041.42</v>
      </c>
      <c r="G1613" s="139">
        <v>0</v>
      </c>
      <c r="Y1613" s="32">
        <f t="shared" si="24"/>
        <v>1041.42</v>
      </c>
    </row>
    <row r="1614" spans="1:25" x14ac:dyDescent="0.2">
      <c r="A1614" s="136" t="s">
        <v>3242</v>
      </c>
      <c r="B1614" s="137" t="s">
        <v>3243</v>
      </c>
      <c r="C1614" s="138">
        <v>80384.19</v>
      </c>
      <c r="D1614" s="138">
        <v>1527.3</v>
      </c>
      <c r="E1614" s="138">
        <v>0</v>
      </c>
      <c r="F1614" s="138">
        <v>1527.3</v>
      </c>
      <c r="G1614" s="139">
        <v>0</v>
      </c>
      <c r="Y1614" s="32">
        <f t="shared" si="24"/>
        <v>1527.3</v>
      </c>
    </row>
    <row r="1615" spans="1:25" x14ac:dyDescent="0.2">
      <c r="A1615" s="136" t="s">
        <v>3244</v>
      </c>
      <c r="B1615" s="137" t="s">
        <v>3245</v>
      </c>
      <c r="C1615" s="138">
        <v>45394.26</v>
      </c>
      <c r="D1615" s="138">
        <v>862.49</v>
      </c>
      <c r="E1615" s="138">
        <v>0</v>
      </c>
      <c r="F1615" s="138">
        <v>862.49</v>
      </c>
      <c r="G1615" s="139">
        <v>0</v>
      </c>
      <c r="Y1615" s="32">
        <f t="shared" ref="Y1615:Y1678" si="25">F1615+M1615+R1615+W1615</f>
        <v>862.49</v>
      </c>
    </row>
    <row r="1616" spans="1:25" x14ac:dyDescent="0.2">
      <c r="A1616" s="136" t="s">
        <v>3246</v>
      </c>
      <c r="B1616" s="137" t="s">
        <v>3247</v>
      </c>
      <c r="C1616" s="138">
        <v>34554.949999999997</v>
      </c>
      <c r="D1616" s="138">
        <v>656.55</v>
      </c>
      <c r="E1616" s="138">
        <v>0</v>
      </c>
      <c r="F1616" s="138">
        <v>656.55</v>
      </c>
      <c r="G1616" s="139">
        <v>0</v>
      </c>
      <c r="Y1616" s="32">
        <f t="shared" si="25"/>
        <v>656.55</v>
      </c>
    </row>
    <row r="1617" spans="1:25" x14ac:dyDescent="0.2">
      <c r="A1617" s="136" t="s">
        <v>3248</v>
      </c>
      <c r="B1617" s="137" t="s">
        <v>3249</v>
      </c>
      <c r="C1617" s="138">
        <v>43005.64</v>
      </c>
      <c r="D1617" s="138">
        <v>817.11</v>
      </c>
      <c r="E1617" s="138">
        <v>0</v>
      </c>
      <c r="F1617" s="138">
        <v>817.11</v>
      </c>
      <c r="G1617" s="139">
        <v>0</v>
      </c>
      <c r="Y1617" s="32">
        <f t="shared" si="25"/>
        <v>817.11</v>
      </c>
    </row>
    <row r="1618" spans="1:25" x14ac:dyDescent="0.2">
      <c r="A1618" s="136" t="s">
        <v>3250</v>
      </c>
      <c r="B1618" s="137" t="s">
        <v>3251</v>
      </c>
      <c r="C1618" s="138">
        <v>40938.839999999997</v>
      </c>
      <c r="D1618" s="138">
        <v>777.84</v>
      </c>
      <c r="E1618" s="138">
        <v>0</v>
      </c>
      <c r="F1618" s="138">
        <v>777.84</v>
      </c>
      <c r="G1618" s="139">
        <v>0</v>
      </c>
      <c r="Y1618" s="32">
        <f t="shared" si="25"/>
        <v>777.84</v>
      </c>
    </row>
    <row r="1619" spans="1:25" x14ac:dyDescent="0.2">
      <c r="A1619" s="136" t="s">
        <v>3252</v>
      </c>
      <c r="B1619" s="137" t="s">
        <v>3253</v>
      </c>
      <c r="C1619" s="138">
        <v>88224.98</v>
      </c>
      <c r="D1619" s="138">
        <v>1676.28</v>
      </c>
      <c r="E1619" s="138">
        <v>0</v>
      </c>
      <c r="F1619" s="138">
        <v>1676.28</v>
      </c>
      <c r="G1619" s="139">
        <v>0</v>
      </c>
      <c r="Y1619" s="32">
        <f t="shared" si="25"/>
        <v>1676.28</v>
      </c>
    </row>
    <row r="1620" spans="1:25" x14ac:dyDescent="0.2">
      <c r="A1620" s="136" t="s">
        <v>3254</v>
      </c>
      <c r="B1620" s="137" t="s">
        <v>3255</v>
      </c>
      <c r="C1620" s="138">
        <v>149842.60999999999</v>
      </c>
      <c r="D1620" s="138">
        <v>2847.01</v>
      </c>
      <c r="E1620" s="138">
        <v>0</v>
      </c>
      <c r="F1620" s="138">
        <v>2847.01</v>
      </c>
      <c r="G1620" s="139">
        <v>0</v>
      </c>
      <c r="Y1620" s="32">
        <f t="shared" si="25"/>
        <v>2847.01</v>
      </c>
    </row>
    <row r="1621" spans="1:25" x14ac:dyDescent="0.2">
      <c r="A1621" s="136" t="s">
        <v>3256</v>
      </c>
      <c r="B1621" s="137" t="s">
        <v>3257</v>
      </c>
      <c r="C1621" s="138">
        <v>2437.3200000000002</v>
      </c>
      <c r="D1621" s="138">
        <v>46.31</v>
      </c>
      <c r="E1621" s="138">
        <v>0</v>
      </c>
      <c r="F1621" s="138">
        <v>46.31</v>
      </c>
      <c r="G1621" s="139">
        <v>0</v>
      </c>
      <c r="Y1621" s="32">
        <f t="shared" si="25"/>
        <v>46.31</v>
      </c>
    </row>
    <row r="1622" spans="1:25" x14ac:dyDescent="0.2">
      <c r="A1622" s="136" t="s">
        <v>3258</v>
      </c>
      <c r="B1622" s="137" t="s">
        <v>3259</v>
      </c>
      <c r="C1622" s="138">
        <v>21219.91</v>
      </c>
      <c r="D1622" s="138">
        <v>403.18</v>
      </c>
      <c r="E1622" s="138">
        <v>0</v>
      </c>
      <c r="F1622" s="138">
        <v>403.18</v>
      </c>
      <c r="G1622" s="139">
        <v>0</v>
      </c>
      <c r="Y1622" s="32">
        <f t="shared" si="25"/>
        <v>403.18</v>
      </c>
    </row>
    <row r="1623" spans="1:25" x14ac:dyDescent="0.2">
      <c r="A1623" s="136" t="s">
        <v>3260</v>
      </c>
      <c r="B1623" s="137" t="s">
        <v>3261</v>
      </c>
      <c r="C1623" s="138">
        <v>26179.43</v>
      </c>
      <c r="D1623" s="138">
        <v>497.41</v>
      </c>
      <c r="E1623" s="138">
        <v>0</v>
      </c>
      <c r="F1623" s="138">
        <v>497.41</v>
      </c>
      <c r="G1623" s="139">
        <v>0</v>
      </c>
      <c r="Y1623" s="32">
        <f t="shared" si="25"/>
        <v>497.41</v>
      </c>
    </row>
    <row r="1624" spans="1:25" x14ac:dyDescent="0.2">
      <c r="A1624" s="136" t="s">
        <v>3262</v>
      </c>
      <c r="B1624" s="137" t="s">
        <v>3263</v>
      </c>
      <c r="C1624" s="138">
        <v>15384.57</v>
      </c>
      <c r="D1624" s="138">
        <v>292.31</v>
      </c>
      <c r="E1624" s="138">
        <v>0</v>
      </c>
      <c r="F1624" s="138">
        <v>292.31</v>
      </c>
      <c r="G1624" s="139">
        <v>0</v>
      </c>
      <c r="Y1624" s="32">
        <f t="shared" si="25"/>
        <v>292.31</v>
      </c>
    </row>
    <row r="1625" spans="1:25" x14ac:dyDescent="0.2">
      <c r="A1625" s="136" t="s">
        <v>3264</v>
      </c>
      <c r="B1625" s="137" t="s">
        <v>3265</v>
      </c>
      <c r="C1625" s="138">
        <v>161419.29</v>
      </c>
      <c r="D1625" s="138">
        <v>3066.97</v>
      </c>
      <c r="E1625" s="138">
        <v>0</v>
      </c>
      <c r="F1625" s="138">
        <v>3066.97</v>
      </c>
      <c r="G1625" s="139">
        <v>0</v>
      </c>
      <c r="Y1625" s="32">
        <f t="shared" si="25"/>
        <v>3066.97</v>
      </c>
    </row>
    <row r="1626" spans="1:25" x14ac:dyDescent="0.2">
      <c r="A1626" s="136" t="s">
        <v>3266</v>
      </c>
      <c r="B1626" s="137" t="s">
        <v>3267</v>
      </c>
      <c r="C1626" s="138">
        <v>7648.1</v>
      </c>
      <c r="D1626" s="138">
        <v>145.32</v>
      </c>
      <c r="E1626" s="138">
        <v>0</v>
      </c>
      <c r="F1626" s="138">
        <v>145.32</v>
      </c>
      <c r="G1626" s="139">
        <v>0</v>
      </c>
      <c r="Y1626" s="32">
        <f t="shared" si="25"/>
        <v>145.32</v>
      </c>
    </row>
    <row r="1627" spans="1:25" x14ac:dyDescent="0.2">
      <c r="A1627" s="136" t="s">
        <v>3268</v>
      </c>
      <c r="B1627" s="137" t="s">
        <v>3269</v>
      </c>
      <c r="C1627" s="138">
        <v>17918.25</v>
      </c>
      <c r="D1627" s="138">
        <v>340.45</v>
      </c>
      <c r="E1627" s="138">
        <v>0</v>
      </c>
      <c r="F1627" s="138">
        <v>340.45</v>
      </c>
      <c r="G1627" s="139">
        <v>0</v>
      </c>
      <c r="Y1627" s="32">
        <f t="shared" si="25"/>
        <v>340.45</v>
      </c>
    </row>
    <row r="1628" spans="1:25" x14ac:dyDescent="0.2">
      <c r="A1628" s="136" t="s">
        <v>3270</v>
      </c>
      <c r="B1628" s="137" t="s">
        <v>3271</v>
      </c>
      <c r="C1628" s="138">
        <v>16025.16</v>
      </c>
      <c r="D1628" s="138">
        <v>304.48</v>
      </c>
      <c r="E1628" s="138">
        <v>0</v>
      </c>
      <c r="F1628" s="138">
        <v>304.48</v>
      </c>
      <c r="G1628" s="139">
        <v>0</v>
      </c>
      <c r="Y1628" s="32">
        <f t="shared" si="25"/>
        <v>304.48</v>
      </c>
    </row>
    <row r="1629" spans="1:25" x14ac:dyDescent="0.2">
      <c r="A1629" s="136" t="s">
        <v>3272</v>
      </c>
      <c r="B1629" s="137" t="s">
        <v>3273</v>
      </c>
      <c r="C1629" s="138">
        <v>30947.84</v>
      </c>
      <c r="D1629" s="138">
        <v>588.01</v>
      </c>
      <c r="E1629" s="138">
        <v>0</v>
      </c>
      <c r="F1629" s="138">
        <v>588.01</v>
      </c>
      <c r="G1629" s="139">
        <v>0</v>
      </c>
      <c r="Y1629" s="32">
        <f t="shared" si="25"/>
        <v>588.01</v>
      </c>
    </row>
    <row r="1630" spans="1:25" x14ac:dyDescent="0.2">
      <c r="A1630" s="136" t="s">
        <v>3274</v>
      </c>
      <c r="B1630" s="137" t="s">
        <v>3275</v>
      </c>
      <c r="C1630" s="138">
        <v>57625.43</v>
      </c>
      <c r="D1630" s="138">
        <v>1094.8800000000001</v>
      </c>
      <c r="E1630" s="138">
        <v>0</v>
      </c>
      <c r="F1630" s="138">
        <v>1094.8800000000001</v>
      </c>
      <c r="G1630" s="139">
        <v>0</v>
      </c>
      <c r="Y1630" s="32">
        <f t="shared" si="25"/>
        <v>1094.8800000000001</v>
      </c>
    </row>
    <row r="1631" spans="1:25" x14ac:dyDescent="0.2">
      <c r="A1631" s="136" t="s">
        <v>3276</v>
      </c>
      <c r="B1631" s="137" t="s">
        <v>3277</v>
      </c>
      <c r="C1631" s="138">
        <v>112715.77</v>
      </c>
      <c r="D1631" s="138">
        <v>2141.6</v>
      </c>
      <c r="E1631" s="138">
        <v>0</v>
      </c>
      <c r="F1631" s="138">
        <v>2141.6</v>
      </c>
      <c r="G1631" s="139">
        <v>0</v>
      </c>
      <c r="Y1631" s="32">
        <f t="shared" si="25"/>
        <v>2141.6</v>
      </c>
    </row>
    <row r="1632" spans="1:25" x14ac:dyDescent="0.2">
      <c r="A1632" s="136" t="s">
        <v>3278</v>
      </c>
      <c r="B1632" s="137" t="s">
        <v>3279</v>
      </c>
      <c r="C1632" s="138">
        <v>228245.52</v>
      </c>
      <c r="D1632" s="138">
        <v>4336.67</v>
      </c>
      <c r="E1632" s="138">
        <v>0</v>
      </c>
      <c r="F1632" s="138">
        <v>4336.67</v>
      </c>
      <c r="G1632" s="139">
        <v>0</v>
      </c>
      <c r="Y1632" s="32">
        <f t="shared" si="25"/>
        <v>4336.67</v>
      </c>
    </row>
    <row r="1633" spans="1:25" x14ac:dyDescent="0.2">
      <c r="A1633" s="136" t="s">
        <v>3280</v>
      </c>
      <c r="B1633" s="137" t="s">
        <v>3281</v>
      </c>
      <c r="C1633" s="138">
        <v>22561.93</v>
      </c>
      <c r="D1633" s="138">
        <v>428.68</v>
      </c>
      <c r="E1633" s="138">
        <v>0</v>
      </c>
      <c r="F1633" s="138">
        <v>428.68</v>
      </c>
      <c r="G1633" s="139">
        <v>0</v>
      </c>
      <c r="Y1633" s="32">
        <f t="shared" si="25"/>
        <v>428.68</v>
      </c>
    </row>
    <row r="1634" spans="1:25" x14ac:dyDescent="0.2">
      <c r="A1634" s="136" t="s">
        <v>3282</v>
      </c>
      <c r="B1634" s="137" t="s">
        <v>3283</v>
      </c>
      <c r="C1634" s="138">
        <v>21134.84</v>
      </c>
      <c r="D1634" s="138">
        <v>401.56</v>
      </c>
      <c r="E1634" s="138">
        <v>0</v>
      </c>
      <c r="F1634" s="138">
        <v>401.56</v>
      </c>
      <c r="G1634" s="139">
        <v>0</v>
      </c>
      <c r="Y1634" s="32">
        <f t="shared" si="25"/>
        <v>401.56</v>
      </c>
    </row>
    <row r="1635" spans="1:25" x14ac:dyDescent="0.2">
      <c r="A1635" s="136" t="s">
        <v>3284</v>
      </c>
      <c r="B1635" s="137" t="s">
        <v>3285</v>
      </c>
      <c r="C1635" s="138">
        <v>586723.27</v>
      </c>
      <c r="D1635" s="138">
        <v>11147.74</v>
      </c>
      <c r="E1635" s="138">
        <v>0</v>
      </c>
      <c r="F1635" s="138">
        <v>11147.74</v>
      </c>
      <c r="G1635" s="139">
        <v>0</v>
      </c>
      <c r="Y1635" s="32">
        <f t="shared" si="25"/>
        <v>11147.74</v>
      </c>
    </row>
    <row r="1636" spans="1:25" x14ac:dyDescent="0.2">
      <c r="A1636" s="136" t="s">
        <v>3286</v>
      </c>
      <c r="B1636" s="137" t="s">
        <v>3287</v>
      </c>
      <c r="C1636" s="138">
        <v>17921.09</v>
      </c>
      <c r="D1636" s="138">
        <v>340.5</v>
      </c>
      <c r="E1636" s="138">
        <v>0</v>
      </c>
      <c r="F1636" s="138">
        <v>340.5</v>
      </c>
      <c r="G1636" s="139">
        <v>0</v>
      </c>
      <c r="Y1636" s="32">
        <f t="shared" si="25"/>
        <v>340.5</v>
      </c>
    </row>
    <row r="1637" spans="1:25" x14ac:dyDescent="0.2">
      <c r="A1637" s="136" t="s">
        <v>3288</v>
      </c>
      <c r="B1637" s="137" t="s">
        <v>3289</v>
      </c>
      <c r="C1637" s="138">
        <v>24979.17</v>
      </c>
      <c r="D1637" s="138">
        <v>474.61</v>
      </c>
      <c r="E1637" s="138">
        <v>0</v>
      </c>
      <c r="F1637" s="138">
        <v>474.61</v>
      </c>
      <c r="G1637" s="139">
        <v>0</v>
      </c>
      <c r="Y1637" s="32">
        <f t="shared" si="25"/>
        <v>474.61</v>
      </c>
    </row>
    <row r="1638" spans="1:25" x14ac:dyDescent="0.2">
      <c r="A1638" s="136" t="s">
        <v>3290</v>
      </c>
      <c r="B1638" s="137" t="s">
        <v>3291</v>
      </c>
      <c r="C1638" s="138">
        <v>19860.650000000001</v>
      </c>
      <c r="D1638" s="138">
        <v>377.35</v>
      </c>
      <c r="E1638" s="138">
        <v>0</v>
      </c>
      <c r="F1638" s="138">
        <v>377.35</v>
      </c>
      <c r="G1638" s="139">
        <v>0</v>
      </c>
      <c r="Y1638" s="32">
        <f t="shared" si="25"/>
        <v>377.35</v>
      </c>
    </row>
    <row r="1639" spans="1:25" x14ac:dyDescent="0.2">
      <c r="A1639" s="136" t="s">
        <v>3292</v>
      </c>
      <c r="B1639" s="137" t="s">
        <v>3293</v>
      </c>
      <c r="C1639" s="138">
        <v>30756.37</v>
      </c>
      <c r="D1639" s="138">
        <v>584.37</v>
      </c>
      <c r="E1639" s="138">
        <v>0</v>
      </c>
      <c r="F1639" s="138">
        <v>584.37</v>
      </c>
      <c r="G1639" s="139">
        <v>0</v>
      </c>
      <c r="Y1639" s="32">
        <f t="shared" si="25"/>
        <v>584.37</v>
      </c>
    </row>
    <row r="1640" spans="1:25" x14ac:dyDescent="0.2">
      <c r="A1640" s="136" t="s">
        <v>3294</v>
      </c>
      <c r="B1640" s="137" t="s">
        <v>3295</v>
      </c>
      <c r="C1640" s="138">
        <v>10400.33</v>
      </c>
      <c r="D1640" s="138">
        <v>197.61</v>
      </c>
      <c r="E1640" s="138">
        <v>0</v>
      </c>
      <c r="F1640" s="138">
        <v>197.61</v>
      </c>
      <c r="G1640" s="139">
        <v>0</v>
      </c>
      <c r="Y1640" s="32">
        <f t="shared" si="25"/>
        <v>197.61</v>
      </c>
    </row>
    <row r="1641" spans="1:25" x14ac:dyDescent="0.2">
      <c r="A1641" s="136" t="s">
        <v>3296</v>
      </c>
      <c r="B1641" s="137" t="s">
        <v>3297</v>
      </c>
      <c r="C1641" s="138">
        <v>7291.82</v>
      </c>
      <c r="D1641" s="138">
        <v>138.55000000000001</v>
      </c>
      <c r="E1641" s="138">
        <v>0</v>
      </c>
      <c r="F1641" s="138">
        <v>138.55000000000001</v>
      </c>
      <c r="G1641" s="139">
        <v>0</v>
      </c>
      <c r="Y1641" s="32">
        <f t="shared" si="25"/>
        <v>138.55000000000001</v>
      </c>
    </row>
    <row r="1642" spans="1:25" x14ac:dyDescent="0.2">
      <c r="A1642" s="136" t="s">
        <v>3298</v>
      </c>
      <c r="B1642" s="137" t="s">
        <v>3299</v>
      </c>
      <c r="C1642" s="138">
        <v>14918.29</v>
      </c>
      <c r="D1642" s="138">
        <v>283.45</v>
      </c>
      <c r="E1642" s="138">
        <v>0</v>
      </c>
      <c r="F1642" s="138">
        <v>283.45</v>
      </c>
      <c r="G1642" s="139">
        <v>0</v>
      </c>
      <c r="Y1642" s="32">
        <f t="shared" si="25"/>
        <v>283.45</v>
      </c>
    </row>
    <row r="1643" spans="1:25" x14ac:dyDescent="0.2">
      <c r="A1643" s="136" t="s">
        <v>3300</v>
      </c>
      <c r="B1643" s="137" t="s">
        <v>3301</v>
      </c>
      <c r="C1643" s="138">
        <v>2290.06</v>
      </c>
      <c r="D1643" s="138">
        <v>43.51</v>
      </c>
      <c r="E1643" s="138">
        <v>0</v>
      </c>
      <c r="F1643" s="138">
        <v>43.51</v>
      </c>
      <c r="G1643" s="139">
        <v>0</v>
      </c>
      <c r="Y1643" s="32">
        <f t="shared" si="25"/>
        <v>43.51</v>
      </c>
    </row>
    <row r="1644" spans="1:25" x14ac:dyDescent="0.2">
      <c r="A1644" s="136" t="s">
        <v>3302</v>
      </c>
      <c r="B1644" s="137" t="s">
        <v>3303</v>
      </c>
      <c r="C1644" s="138">
        <v>49923.65</v>
      </c>
      <c r="D1644" s="138">
        <v>948.55</v>
      </c>
      <c r="E1644" s="138">
        <v>0</v>
      </c>
      <c r="F1644" s="138">
        <v>948.55</v>
      </c>
      <c r="G1644" s="139">
        <v>0</v>
      </c>
      <c r="Y1644" s="32">
        <f t="shared" si="25"/>
        <v>948.55</v>
      </c>
    </row>
    <row r="1645" spans="1:25" x14ac:dyDescent="0.2">
      <c r="A1645" s="136" t="s">
        <v>3304</v>
      </c>
      <c r="B1645" s="137" t="s">
        <v>3305</v>
      </c>
      <c r="C1645" s="138">
        <v>17131.349999999999</v>
      </c>
      <c r="D1645" s="138">
        <v>325.5</v>
      </c>
      <c r="E1645" s="138">
        <v>0</v>
      </c>
      <c r="F1645" s="138">
        <v>325.5</v>
      </c>
      <c r="G1645" s="139">
        <v>0</v>
      </c>
      <c r="Y1645" s="32">
        <f t="shared" si="25"/>
        <v>325.5</v>
      </c>
    </row>
    <row r="1646" spans="1:25" x14ac:dyDescent="0.2">
      <c r="A1646" s="136" t="s">
        <v>3306</v>
      </c>
      <c r="B1646" s="137" t="s">
        <v>3307</v>
      </c>
      <c r="C1646" s="138">
        <v>32292.27</v>
      </c>
      <c r="D1646" s="138">
        <v>613.54999999999995</v>
      </c>
      <c r="E1646" s="138">
        <v>0</v>
      </c>
      <c r="F1646" s="138">
        <v>613.54999999999995</v>
      </c>
      <c r="G1646" s="139">
        <v>0</v>
      </c>
      <c r="Y1646" s="32">
        <f t="shared" si="25"/>
        <v>613.54999999999995</v>
      </c>
    </row>
    <row r="1647" spans="1:25" x14ac:dyDescent="0.2">
      <c r="A1647" s="136" t="s">
        <v>3308</v>
      </c>
      <c r="B1647" s="137" t="s">
        <v>3309</v>
      </c>
      <c r="C1647" s="138">
        <v>8026.43</v>
      </c>
      <c r="D1647" s="138">
        <v>152.5</v>
      </c>
      <c r="E1647" s="138">
        <v>0</v>
      </c>
      <c r="F1647" s="138">
        <v>152.5</v>
      </c>
      <c r="G1647" s="139">
        <v>0</v>
      </c>
      <c r="Y1647" s="32">
        <f t="shared" si="25"/>
        <v>152.5</v>
      </c>
    </row>
    <row r="1648" spans="1:25" x14ac:dyDescent="0.2">
      <c r="A1648" s="136" t="s">
        <v>3310</v>
      </c>
      <c r="B1648" s="137" t="s">
        <v>3311</v>
      </c>
      <c r="C1648" s="138">
        <v>37036.949999999997</v>
      </c>
      <c r="D1648" s="138">
        <v>703.7</v>
      </c>
      <c r="E1648" s="138">
        <v>0</v>
      </c>
      <c r="F1648" s="138">
        <v>703.7</v>
      </c>
      <c r="G1648" s="139">
        <v>0</v>
      </c>
      <c r="Y1648" s="32">
        <f t="shared" si="25"/>
        <v>703.7</v>
      </c>
    </row>
    <row r="1649" spans="1:25" x14ac:dyDescent="0.2">
      <c r="A1649" s="136" t="s">
        <v>3312</v>
      </c>
      <c r="B1649" s="137" t="s">
        <v>3313</v>
      </c>
      <c r="C1649" s="138">
        <v>7835.73</v>
      </c>
      <c r="D1649" s="138">
        <v>148.88</v>
      </c>
      <c r="E1649" s="138">
        <v>0</v>
      </c>
      <c r="F1649" s="138">
        <v>148.88</v>
      </c>
      <c r="G1649" s="139">
        <v>0</v>
      </c>
      <c r="Y1649" s="32">
        <f t="shared" si="25"/>
        <v>148.88</v>
      </c>
    </row>
    <row r="1650" spans="1:25" x14ac:dyDescent="0.2">
      <c r="A1650" s="136" t="s">
        <v>3314</v>
      </c>
      <c r="B1650" s="137" t="s">
        <v>3315</v>
      </c>
      <c r="C1650" s="138">
        <v>45867.59</v>
      </c>
      <c r="D1650" s="138">
        <v>871.49</v>
      </c>
      <c r="E1650" s="138">
        <v>0</v>
      </c>
      <c r="F1650" s="138">
        <v>871.49</v>
      </c>
      <c r="G1650" s="139">
        <v>0</v>
      </c>
      <c r="Y1650" s="32">
        <f t="shared" si="25"/>
        <v>871.49</v>
      </c>
    </row>
    <row r="1651" spans="1:25" x14ac:dyDescent="0.2">
      <c r="A1651" s="136" t="s">
        <v>3316</v>
      </c>
      <c r="B1651" s="137" t="s">
        <v>3317</v>
      </c>
      <c r="C1651" s="138">
        <v>17985.009999999998</v>
      </c>
      <c r="D1651" s="138">
        <v>341.72</v>
      </c>
      <c r="E1651" s="138">
        <v>0</v>
      </c>
      <c r="F1651" s="138">
        <v>341.72</v>
      </c>
      <c r="G1651" s="139">
        <v>0</v>
      </c>
      <c r="Y1651" s="32">
        <f t="shared" si="25"/>
        <v>341.72</v>
      </c>
    </row>
    <row r="1652" spans="1:25" x14ac:dyDescent="0.2">
      <c r="A1652" s="136" t="s">
        <v>3318</v>
      </c>
      <c r="B1652" s="137" t="s">
        <v>3319</v>
      </c>
      <c r="C1652" s="138">
        <v>1168882.6399999999</v>
      </c>
      <c r="D1652" s="138">
        <v>22208.77</v>
      </c>
      <c r="E1652" s="138">
        <v>0</v>
      </c>
      <c r="F1652" s="138">
        <v>22208.77</v>
      </c>
      <c r="G1652" s="139">
        <v>0</v>
      </c>
      <c r="Y1652" s="32">
        <f t="shared" si="25"/>
        <v>22208.77</v>
      </c>
    </row>
    <row r="1653" spans="1:25" x14ac:dyDescent="0.2">
      <c r="A1653" s="136" t="s">
        <v>3320</v>
      </c>
      <c r="B1653" s="137" t="s">
        <v>3321</v>
      </c>
      <c r="C1653" s="138">
        <v>19476.080000000002</v>
      </c>
      <c r="D1653" s="138">
        <v>370.05</v>
      </c>
      <c r="E1653" s="138">
        <v>0</v>
      </c>
      <c r="F1653" s="138">
        <v>370.05</v>
      </c>
      <c r="G1653" s="139">
        <v>0</v>
      </c>
      <c r="Y1653" s="32">
        <f t="shared" si="25"/>
        <v>370.05</v>
      </c>
    </row>
    <row r="1654" spans="1:25" x14ac:dyDescent="0.2">
      <c r="A1654" s="136" t="s">
        <v>3322</v>
      </c>
      <c r="B1654" s="137" t="s">
        <v>3323</v>
      </c>
      <c r="C1654" s="138">
        <v>16724.169999999998</v>
      </c>
      <c r="D1654" s="138">
        <v>317.76</v>
      </c>
      <c r="E1654" s="138">
        <v>0</v>
      </c>
      <c r="F1654" s="138">
        <v>317.76</v>
      </c>
      <c r="G1654" s="139">
        <v>0</v>
      </c>
      <c r="Y1654" s="32">
        <f t="shared" si="25"/>
        <v>317.76</v>
      </c>
    </row>
    <row r="1655" spans="1:25" x14ac:dyDescent="0.2">
      <c r="A1655" s="136" t="s">
        <v>3324</v>
      </c>
      <c r="B1655" s="137" t="s">
        <v>3325</v>
      </c>
      <c r="C1655" s="138">
        <v>11422.87</v>
      </c>
      <c r="D1655" s="138">
        <v>217.04</v>
      </c>
      <c r="E1655" s="138">
        <v>0</v>
      </c>
      <c r="F1655" s="138">
        <v>217.04</v>
      </c>
      <c r="G1655" s="139">
        <v>0</v>
      </c>
      <c r="Y1655" s="32">
        <f t="shared" si="25"/>
        <v>217.04</v>
      </c>
    </row>
    <row r="1656" spans="1:25" x14ac:dyDescent="0.2">
      <c r="A1656" s="136" t="s">
        <v>3326</v>
      </c>
      <c r="B1656" s="137" t="s">
        <v>3327</v>
      </c>
      <c r="C1656" s="138">
        <v>15841.41</v>
      </c>
      <c r="D1656" s="138">
        <v>300.99</v>
      </c>
      <c r="E1656" s="138">
        <v>0</v>
      </c>
      <c r="F1656" s="138">
        <v>300.99</v>
      </c>
      <c r="G1656" s="139">
        <v>0</v>
      </c>
      <c r="Y1656" s="32">
        <f t="shared" si="25"/>
        <v>300.99</v>
      </c>
    </row>
    <row r="1657" spans="1:25" x14ac:dyDescent="0.2">
      <c r="A1657" s="136" t="s">
        <v>3328</v>
      </c>
      <c r="B1657" s="137" t="s">
        <v>3329</v>
      </c>
      <c r="C1657" s="138">
        <v>19223.84</v>
      </c>
      <c r="D1657" s="138">
        <v>365.25</v>
      </c>
      <c r="E1657" s="138">
        <v>0</v>
      </c>
      <c r="F1657" s="138">
        <v>365.25</v>
      </c>
      <c r="G1657" s="139">
        <v>0</v>
      </c>
      <c r="Y1657" s="32">
        <f t="shared" si="25"/>
        <v>365.25</v>
      </c>
    </row>
    <row r="1658" spans="1:25" x14ac:dyDescent="0.2">
      <c r="A1658" s="136" t="s">
        <v>3330</v>
      </c>
      <c r="B1658" s="137" t="s">
        <v>3331</v>
      </c>
      <c r="C1658" s="138">
        <v>9473.34</v>
      </c>
      <c r="D1658" s="138">
        <v>179.99</v>
      </c>
      <c r="E1658" s="138">
        <v>0</v>
      </c>
      <c r="F1658" s="138">
        <v>179.99</v>
      </c>
      <c r="G1658" s="139">
        <v>0</v>
      </c>
      <c r="Y1658" s="32">
        <f t="shared" si="25"/>
        <v>179.99</v>
      </c>
    </row>
    <row r="1659" spans="1:25" x14ac:dyDescent="0.2">
      <c r="A1659" s="136" t="s">
        <v>3332</v>
      </c>
      <c r="B1659" s="137" t="s">
        <v>3333</v>
      </c>
      <c r="C1659" s="138">
        <v>26673.9</v>
      </c>
      <c r="D1659" s="138">
        <v>506.81</v>
      </c>
      <c r="E1659" s="138">
        <v>0</v>
      </c>
      <c r="F1659" s="138">
        <v>506.81</v>
      </c>
      <c r="G1659" s="139">
        <v>0</v>
      </c>
      <c r="Y1659" s="32">
        <f t="shared" si="25"/>
        <v>506.81</v>
      </c>
    </row>
    <row r="1660" spans="1:25" x14ac:dyDescent="0.2">
      <c r="A1660" s="136" t="s">
        <v>3334</v>
      </c>
      <c r="B1660" s="137" t="s">
        <v>3335</v>
      </c>
      <c r="C1660" s="138">
        <v>10636.06</v>
      </c>
      <c r="D1660" s="138">
        <v>202.09</v>
      </c>
      <c r="E1660" s="138">
        <v>0</v>
      </c>
      <c r="F1660" s="138">
        <v>202.09</v>
      </c>
      <c r="G1660" s="139">
        <v>0</v>
      </c>
      <c r="Y1660" s="32">
        <f t="shared" si="25"/>
        <v>202.09</v>
      </c>
    </row>
    <row r="1661" spans="1:25" x14ac:dyDescent="0.2">
      <c r="A1661" s="136" t="s">
        <v>3336</v>
      </c>
      <c r="B1661" s="137" t="s">
        <v>3337</v>
      </c>
      <c r="C1661" s="138">
        <v>12912.16</v>
      </c>
      <c r="D1661" s="138">
        <v>245.33</v>
      </c>
      <c r="E1661" s="138">
        <v>0</v>
      </c>
      <c r="F1661" s="138">
        <v>245.33</v>
      </c>
      <c r="G1661" s="139">
        <v>0</v>
      </c>
      <c r="Y1661" s="32">
        <f t="shared" si="25"/>
        <v>245.33</v>
      </c>
    </row>
    <row r="1662" spans="1:25" x14ac:dyDescent="0.2">
      <c r="A1662" s="136" t="s">
        <v>3338</v>
      </c>
      <c r="B1662" s="137" t="s">
        <v>3339</v>
      </c>
      <c r="C1662" s="138">
        <v>10514.15</v>
      </c>
      <c r="D1662" s="138">
        <v>199.77</v>
      </c>
      <c r="E1662" s="138">
        <v>0</v>
      </c>
      <c r="F1662" s="138">
        <v>199.77</v>
      </c>
      <c r="G1662" s="139">
        <v>0</v>
      </c>
      <c r="Y1662" s="32">
        <f t="shared" si="25"/>
        <v>199.77</v>
      </c>
    </row>
    <row r="1663" spans="1:25" x14ac:dyDescent="0.2">
      <c r="A1663" s="136" t="s">
        <v>3340</v>
      </c>
      <c r="B1663" s="137" t="s">
        <v>3341</v>
      </c>
      <c r="C1663" s="138">
        <v>16123.37</v>
      </c>
      <c r="D1663" s="138">
        <v>306.35000000000002</v>
      </c>
      <c r="E1663" s="138">
        <v>0</v>
      </c>
      <c r="F1663" s="138">
        <v>306.35000000000002</v>
      </c>
      <c r="G1663" s="139">
        <v>0</v>
      </c>
      <c r="Y1663" s="32">
        <f t="shared" si="25"/>
        <v>306.35000000000002</v>
      </c>
    </row>
    <row r="1664" spans="1:25" x14ac:dyDescent="0.2">
      <c r="A1664" s="136" t="s">
        <v>3342</v>
      </c>
      <c r="B1664" s="137" t="s">
        <v>3343</v>
      </c>
      <c r="C1664" s="138">
        <v>3218.47</v>
      </c>
      <c r="D1664" s="138">
        <v>61.15</v>
      </c>
      <c r="E1664" s="138">
        <v>0</v>
      </c>
      <c r="F1664" s="138">
        <v>61.15</v>
      </c>
      <c r="G1664" s="139">
        <v>0</v>
      </c>
      <c r="Y1664" s="32">
        <f t="shared" si="25"/>
        <v>61.15</v>
      </c>
    </row>
    <row r="1665" spans="1:25" x14ac:dyDescent="0.2">
      <c r="A1665" s="136" t="s">
        <v>3344</v>
      </c>
      <c r="B1665" s="137" t="s">
        <v>3345</v>
      </c>
      <c r="C1665" s="138">
        <v>4807.66</v>
      </c>
      <c r="D1665" s="138">
        <v>91.35</v>
      </c>
      <c r="E1665" s="138">
        <v>0</v>
      </c>
      <c r="F1665" s="138">
        <v>91.35</v>
      </c>
      <c r="G1665" s="139">
        <v>0</v>
      </c>
      <c r="Y1665" s="32">
        <f t="shared" si="25"/>
        <v>91.35</v>
      </c>
    </row>
    <row r="1666" spans="1:25" x14ac:dyDescent="0.2">
      <c r="A1666" s="136" t="s">
        <v>3346</v>
      </c>
      <c r="B1666" s="137" t="s">
        <v>3347</v>
      </c>
      <c r="C1666" s="138">
        <v>22627.3</v>
      </c>
      <c r="D1666" s="138">
        <v>429.92</v>
      </c>
      <c r="E1666" s="138">
        <v>0</v>
      </c>
      <c r="F1666" s="138">
        <v>429.92</v>
      </c>
      <c r="G1666" s="139">
        <v>0</v>
      </c>
      <c r="Y1666" s="32">
        <f t="shared" si="25"/>
        <v>429.92</v>
      </c>
    </row>
    <row r="1667" spans="1:25" x14ac:dyDescent="0.2">
      <c r="A1667" s="136" t="s">
        <v>3348</v>
      </c>
      <c r="B1667" s="137" t="s">
        <v>3349</v>
      </c>
      <c r="C1667" s="138">
        <v>39461.21</v>
      </c>
      <c r="D1667" s="138">
        <v>749.76</v>
      </c>
      <c r="E1667" s="138">
        <v>0</v>
      </c>
      <c r="F1667" s="138">
        <v>749.76</v>
      </c>
      <c r="G1667" s="139">
        <v>0</v>
      </c>
      <c r="Y1667" s="32">
        <f t="shared" si="25"/>
        <v>749.76</v>
      </c>
    </row>
    <row r="1668" spans="1:25" x14ac:dyDescent="0.2">
      <c r="A1668" s="136" t="s">
        <v>3350</v>
      </c>
      <c r="B1668" s="137" t="s">
        <v>3351</v>
      </c>
      <c r="C1668" s="138">
        <v>29610.75</v>
      </c>
      <c r="D1668" s="138">
        <v>562.61</v>
      </c>
      <c r="E1668" s="138">
        <v>0</v>
      </c>
      <c r="F1668" s="138">
        <v>562.61</v>
      </c>
      <c r="G1668" s="139">
        <v>0</v>
      </c>
      <c r="Y1668" s="32">
        <f t="shared" si="25"/>
        <v>562.61</v>
      </c>
    </row>
    <row r="1669" spans="1:25" x14ac:dyDescent="0.2">
      <c r="A1669" s="136" t="s">
        <v>3352</v>
      </c>
      <c r="B1669" s="137" t="s">
        <v>3353</v>
      </c>
      <c r="C1669" s="138">
        <v>6871.5</v>
      </c>
      <c r="D1669" s="138">
        <v>130.56</v>
      </c>
      <c r="E1669" s="138">
        <v>0</v>
      </c>
      <c r="F1669" s="138">
        <v>130.56</v>
      </c>
      <c r="G1669" s="139">
        <v>0</v>
      </c>
      <c r="Y1669" s="32">
        <f t="shared" si="25"/>
        <v>130.56</v>
      </c>
    </row>
    <row r="1670" spans="1:25" x14ac:dyDescent="0.2">
      <c r="A1670" s="136" t="s">
        <v>3354</v>
      </c>
      <c r="B1670" s="137" t="s">
        <v>3355</v>
      </c>
      <c r="C1670" s="138">
        <v>9974.4699999999993</v>
      </c>
      <c r="D1670" s="138">
        <v>189.52</v>
      </c>
      <c r="E1670" s="138">
        <v>0</v>
      </c>
      <c r="F1670" s="138">
        <v>189.52</v>
      </c>
      <c r="G1670" s="139">
        <v>0</v>
      </c>
      <c r="Y1670" s="32">
        <f t="shared" si="25"/>
        <v>189.52</v>
      </c>
    </row>
    <row r="1671" spans="1:25" x14ac:dyDescent="0.2">
      <c r="A1671" s="136" t="s">
        <v>3356</v>
      </c>
      <c r="B1671" s="137" t="s">
        <v>3357</v>
      </c>
      <c r="C1671" s="138">
        <v>8309.9699999999993</v>
      </c>
      <c r="D1671" s="138">
        <v>157.88999999999999</v>
      </c>
      <c r="E1671" s="138">
        <v>0</v>
      </c>
      <c r="F1671" s="138">
        <v>157.88999999999999</v>
      </c>
      <c r="G1671" s="139">
        <v>0</v>
      </c>
      <c r="Y1671" s="32">
        <f t="shared" si="25"/>
        <v>157.88999999999999</v>
      </c>
    </row>
    <row r="1672" spans="1:25" x14ac:dyDescent="0.2">
      <c r="A1672" s="136" t="s">
        <v>3358</v>
      </c>
      <c r="B1672" s="137" t="s">
        <v>3359</v>
      </c>
      <c r="C1672" s="138">
        <v>14472.71</v>
      </c>
      <c r="D1672" s="138">
        <v>274.98</v>
      </c>
      <c r="E1672" s="138">
        <v>0</v>
      </c>
      <c r="F1672" s="138">
        <v>274.98</v>
      </c>
      <c r="G1672" s="139">
        <v>0</v>
      </c>
      <c r="Y1672" s="32">
        <f t="shared" si="25"/>
        <v>274.98</v>
      </c>
    </row>
    <row r="1673" spans="1:25" x14ac:dyDescent="0.2">
      <c r="A1673" s="136" t="s">
        <v>3360</v>
      </c>
      <c r="B1673" s="137" t="s">
        <v>3361</v>
      </c>
      <c r="C1673" s="138">
        <v>19359.54</v>
      </c>
      <c r="D1673" s="138">
        <v>367.83</v>
      </c>
      <c r="E1673" s="138">
        <v>0</v>
      </c>
      <c r="F1673" s="138">
        <v>367.83</v>
      </c>
      <c r="G1673" s="139">
        <v>0</v>
      </c>
      <c r="Y1673" s="32">
        <f t="shared" si="25"/>
        <v>367.83</v>
      </c>
    </row>
    <row r="1674" spans="1:25" x14ac:dyDescent="0.2">
      <c r="A1674" s="136" t="s">
        <v>3362</v>
      </c>
      <c r="B1674" s="137" t="s">
        <v>3363</v>
      </c>
      <c r="C1674" s="138">
        <v>8560.64</v>
      </c>
      <c r="D1674" s="138">
        <v>162.65</v>
      </c>
      <c r="E1674" s="138">
        <v>0</v>
      </c>
      <c r="F1674" s="138">
        <v>162.65</v>
      </c>
      <c r="G1674" s="139">
        <v>0</v>
      </c>
      <c r="Y1674" s="32">
        <f t="shared" si="25"/>
        <v>162.65</v>
      </c>
    </row>
    <row r="1675" spans="1:25" x14ac:dyDescent="0.2">
      <c r="A1675" s="136" t="s">
        <v>3364</v>
      </c>
      <c r="B1675" s="137" t="s">
        <v>3365</v>
      </c>
      <c r="C1675" s="138">
        <v>14211.75</v>
      </c>
      <c r="D1675" s="138">
        <v>270.02</v>
      </c>
      <c r="E1675" s="138">
        <v>0</v>
      </c>
      <c r="F1675" s="138">
        <v>270.02</v>
      </c>
      <c r="G1675" s="139">
        <v>0</v>
      </c>
      <c r="Y1675" s="32">
        <f t="shared" si="25"/>
        <v>270.02</v>
      </c>
    </row>
    <row r="1676" spans="1:25" x14ac:dyDescent="0.2">
      <c r="A1676" s="136" t="s">
        <v>3366</v>
      </c>
      <c r="B1676" s="137" t="s">
        <v>3367</v>
      </c>
      <c r="C1676" s="138">
        <v>23292.89</v>
      </c>
      <c r="D1676" s="138">
        <v>442.57</v>
      </c>
      <c r="E1676" s="138">
        <v>0</v>
      </c>
      <c r="F1676" s="138">
        <v>442.57</v>
      </c>
      <c r="G1676" s="139">
        <v>0</v>
      </c>
      <c r="Y1676" s="32">
        <f t="shared" si="25"/>
        <v>442.57</v>
      </c>
    </row>
    <row r="1677" spans="1:25" x14ac:dyDescent="0.2">
      <c r="A1677" s="136" t="s">
        <v>3368</v>
      </c>
      <c r="B1677" s="137" t="s">
        <v>3369</v>
      </c>
      <c r="C1677" s="138">
        <v>23689.09</v>
      </c>
      <c r="D1677" s="138">
        <v>450.09</v>
      </c>
      <c r="E1677" s="138">
        <v>0</v>
      </c>
      <c r="F1677" s="138">
        <v>450.09</v>
      </c>
      <c r="G1677" s="139">
        <v>0</v>
      </c>
      <c r="Y1677" s="32">
        <f t="shared" si="25"/>
        <v>450.09</v>
      </c>
    </row>
    <row r="1678" spans="1:25" x14ac:dyDescent="0.2">
      <c r="A1678" s="136" t="s">
        <v>3370</v>
      </c>
      <c r="B1678" s="137" t="s">
        <v>3371</v>
      </c>
      <c r="C1678" s="138">
        <v>2316.63</v>
      </c>
      <c r="D1678" s="138">
        <v>44.02</v>
      </c>
      <c r="E1678" s="138">
        <v>0</v>
      </c>
      <c r="F1678" s="138">
        <v>44.02</v>
      </c>
      <c r="G1678" s="139">
        <v>0</v>
      </c>
      <c r="Y1678" s="32">
        <f t="shared" si="25"/>
        <v>44.02</v>
      </c>
    </row>
    <row r="1679" spans="1:25" x14ac:dyDescent="0.2">
      <c r="A1679" s="136" t="s">
        <v>3372</v>
      </c>
      <c r="B1679" s="137" t="s">
        <v>3373</v>
      </c>
      <c r="C1679" s="138">
        <v>32326.52</v>
      </c>
      <c r="D1679" s="138">
        <v>614.21</v>
      </c>
      <c r="E1679" s="138">
        <v>0</v>
      </c>
      <c r="F1679" s="138">
        <v>614.21</v>
      </c>
      <c r="G1679" s="139">
        <v>0</v>
      </c>
      <c r="Y1679" s="32">
        <f t="shared" ref="Y1679:Y1742" si="26">F1679+M1679+R1679+W1679</f>
        <v>614.21</v>
      </c>
    </row>
    <row r="1680" spans="1:25" x14ac:dyDescent="0.2">
      <c r="A1680" s="136" t="s">
        <v>3374</v>
      </c>
      <c r="B1680" s="137" t="s">
        <v>3375</v>
      </c>
      <c r="C1680" s="138">
        <v>21469.52</v>
      </c>
      <c r="D1680" s="138">
        <v>407.92</v>
      </c>
      <c r="E1680" s="138">
        <v>0</v>
      </c>
      <c r="F1680" s="138">
        <v>407.92</v>
      </c>
      <c r="G1680" s="139">
        <v>0</v>
      </c>
      <c r="Y1680" s="32">
        <f t="shared" si="26"/>
        <v>407.92</v>
      </c>
    </row>
    <row r="1681" spans="1:25" x14ac:dyDescent="0.2">
      <c r="A1681" s="136" t="s">
        <v>3376</v>
      </c>
      <c r="B1681" s="137" t="s">
        <v>3377</v>
      </c>
      <c r="C1681" s="138">
        <v>41323.440000000002</v>
      </c>
      <c r="D1681" s="138">
        <v>785.15</v>
      </c>
      <c r="E1681" s="138">
        <v>0</v>
      </c>
      <c r="F1681" s="138">
        <v>785.15</v>
      </c>
      <c r="G1681" s="139">
        <v>0</v>
      </c>
      <c r="Y1681" s="32">
        <f t="shared" si="26"/>
        <v>785.15</v>
      </c>
    </row>
    <row r="1682" spans="1:25" x14ac:dyDescent="0.2">
      <c r="A1682" s="136" t="s">
        <v>3378</v>
      </c>
      <c r="B1682" s="137" t="s">
        <v>3379</v>
      </c>
      <c r="C1682" s="138">
        <v>27878.95</v>
      </c>
      <c r="D1682" s="138">
        <v>529.70000000000005</v>
      </c>
      <c r="E1682" s="138">
        <v>0</v>
      </c>
      <c r="F1682" s="138">
        <v>529.70000000000005</v>
      </c>
      <c r="G1682" s="139">
        <v>0</v>
      </c>
      <c r="Y1682" s="32">
        <f t="shared" si="26"/>
        <v>529.70000000000005</v>
      </c>
    </row>
    <row r="1683" spans="1:25" x14ac:dyDescent="0.2">
      <c r="A1683" s="136" t="s">
        <v>3380</v>
      </c>
      <c r="B1683" s="137" t="s">
        <v>3381</v>
      </c>
      <c r="C1683" s="138">
        <v>17558.740000000002</v>
      </c>
      <c r="D1683" s="138">
        <v>333.62</v>
      </c>
      <c r="E1683" s="138">
        <v>0</v>
      </c>
      <c r="F1683" s="138">
        <v>333.62</v>
      </c>
      <c r="G1683" s="139">
        <v>0</v>
      </c>
      <c r="Y1683" s="32">
        <f t="shared" si="26"/>
        <v>333.62</v>
      </c>
    </row>
    <row r="1684" spans="1:25" x14ac:dyDescent="0.2">
      <c r="A1684" s="136" t="s">
        <v>3382</v>
      </c>
      <c r="B1684" s="137" t="s">
        <v>3383</v>
      </c>
      <c r="C1684" s="138">
        <v>143926.53</v>
      </c>
      <c r="D1684" s="138">
        <v>2734.61</v>
      </c>
      <c r="E1684" s="138">
        <v>0</v>
      </c>
      <c r="F1684" s="138">
        <v>2734.61</v>
      </c>
      <c r="G1684" s="139">
        <v>0</v>
      </c>
      <c r="Y1684" s="32">
        <f t="shared" si="26"/>
        <v>2734.61</v>
      </c>
    </row>
    <row r="1685" spans="1:25" x14ac:dyDescent="0.2">
      <c r="A1685" s="136" t="s">
        <v>3384</v>
      </c>
      <c r="B1685" s="137" t="s">
        <v>3385</v>
      </c>
      <c r="C1685" s="138">
        <v>34800.589999999997</v>
      </c>
      <c r="D1685" s="138">
        <v>661.21</v>
      </c>
      <c r="E1685" s="138">
        <v>0</v>
      </c>
      <c r="F1685" s="138">
        <v>661.21</v>
      </c>
      <c r="G1685" s="139">
        <v>0</v>
      </c>
      <c r="Y1685" s="32">
        <f t="shared" si="26"/>
        <v>661.21</v>
      </c>
    </row>
    <row r="1686" spans="1:25" x14ac:dyDescent="0.2">
      <c r="A1686" s="136" t="s">
        <v>3386</v>
      </c>
      <c r="B1686" s="137" t="s">
        <v>3387</v>
      </c>
      <c r="C1686" s="138">
        <v>3780.13</v>
      </c>
      <c r="D1686" s="138">
        <v>71.819999999999993</v>
      </c>
      <c r="E1686" s="138">
        <v>0</v>
      </c>
      <c r="F1686" s="138">
        <v>71.819999999999993</v>
      </c>
      <c r="G1686" s="139">
        <v>0</v>
      </c>
      <c r="Y1686" s="32">
        <f t="shared" si="26"/>
        <v>71.819999999999993</v>
      </c>
    </row>
    <row r="1687" spans="1:25" x14ac:dyDescent="0.2">
      <c r="A1687" s="136" t="s">
        <v>3388</v>
      </c>
      <c r="B1687" s="137" t="s">
        <v>3389</v>
      </c>
      <c r="C1687" s="138">
        <v>28416.36</v>
      </c>
      <c r="D1687" s="138">
        <v>539.91</v>
      </c>
      <c r="E1687" s="138">
        <v>0</v>
      </c>
      <c r="F1687" s="138">
        <v>539.91</v>
      </c>
      <c r="G1687" s="139">
        <v>0</v>
      </c>
      <c r="Y1687" s="32">
        <f t="shared" si="26"/>
        <v>539.91</v>
      </c>
    </row>
    <row r="1688" spans="1:25" x14ac:dyDescent="0.2">
      <c r="A1688" s="136" t="s">
        <v>3390</v>
      </c>
      <c r="B1688" s="137" t="s">
        <v>3391</v>
      </c>
      <c r="C1688" s="138">
        <v>5933.52</v>
      </c>
      <c r="D1688" s="138">
        <v>112.74</v>
      </c>
      <c r="E1688" s="138">
        <v>0</v>
      </c>
      <c r="F1688" s="138">
        <v>112.74</v>
      </c>
      <c r="G1688" s="139">
        <v>0</v>
      </c>
      <c r="Y1688" s="32">
        <f t="shared" si="26"/>
        <v>112.74</v>
      </c>
    </row>
    <row r="1689" spans="1:25" x14ac:dyDescent="0.2">
      <c r="A1689" s="136" t="s">
        <v>3392</v>
      </c>
      <c r="B1689" s="137" t="s">
        <v>3393</v>
      </c>
      <c r="C1689" s="138">
        <v>13421.05</v>
      </c>
      <c r="D1689" s="138">
        <v>255</v>
      </c>
      <c r="E1689" s="138">
        <v>0</v>
      </c>
      <c r="F1689" s="138">
        <v>255</v>
      </c>
      <c r="G1689" s="139">
        <v>0</v>
      </c>
      <c r="Y1689" s="32">
        <f t="shared" si="26"/>
        <v>255</v>
      </c>
    </row>
    <row r="1690" spans="1:25" x14ac:dyDescent="0.2">
      <c r="A1690" s="136" t="s">
        <v>3394</v>
      </c>
      <c r="B1690" s="137" t="s">
        <v>3395</v>
      </c>
      <c r="C1690" s="138">
        <v>43535.89</v>
      </c>
      <c r="D1690" s="138">
        <v>827.18</v>
      </c>
      <c r="E1690" s="138">
        <v>0</v>
      </c>
      <c r="F1690" s="138">
        <v>827.18</v>
      </c>
      <c r="G1690" s="139">
        <v>0</v>
      </c>
      <c r="Y1690" s="32">
        <f t="shared" si="26"/>
        <v>827.18</v>
      </c>
    </row>
    <row r="1691" spans="1:25" x14ac:dyDescent="0.2">
      <c r="A1691" s="136" t="s">
        <v>3396</v>
      </c>
      <c r="B1691" s="137" t="s">
        <v>3397</v>
      </c>
      <c r="C1691" s="138">
        <v>7471.82</v>
      </c>
      <c r="D1691" s="138">
        <v>141.97</v>
      </c>
      <c r="E1691" s="138">
        <v>0</v>
      </c>
      <c r="F1691" s="138">
        <v>141.97</v>
      </c>
      <c r="G1691" s="139">
        <v>0</v>
      </c>
      <c r="Y1691" s="32">
        <f t="shared" si="26"/>
        <v>141.97</v>
      </c>
    </row>
    <row r="1692" spans="1:25" x14ac:dyDescent="0.2">
      <c r="A1692" s="136" t="s">
        <v>3398</v>
      </c>
      <c r="B1692" s="137" t="s">
        <v>3399</v>
      </c>
      <c r="C1692" s="138">
        <v>16682.93</v>
      </c>
      <c r="D1692" s="138">
        <v>316.98</v>
      </c>
      <c r="E1692" s="138">
        <v>0</v>
      </c>
      <c r="F1692" s="138">
        <v>316.98</v>
      </c>
      <c r="G1692" s="139">
        <v>0</v>
      </c>
      <c r="Y1692" s="32">
        <f t="shared" si="26"/>
        <v>316.98</v>
      </c>
    </row>
    <row r="1693" spans="1:25" x14ac:dyDescent="0.2">
      <c r="A1693" s="136" t="s">
        <v>3400</v>
      </c>
      <c r="B1693" s="137" t="s">
        <v>3401</v>
      </c>
      <c r="C1693" s="138">
        <v>64800.75</v>
      </c>
      <c r="D1693" s="138">
        <v>1231.22</v>
      </c>
      <c r="E1693" s="138">
        <v>0</v>
      </c>
      <c r="F1693" s="138">
        <v>1231.22</v>
      </c>
      <c r="G1693" s="139">
        <v>0</v>
      </c>
      <c r="Y1693" s="32">
        <f t="shared" si="26"/>
        <v>1231.22</v>
      </c>
    </row>
    <row r="1694" spans="1:25" x14ac:dyDescent="0.2">
      <c r="A1694" s="136" t="s">
        <v>3402</v>
      </c>
      <c r="B1694" s="137" t="s">
        <v>3403</v>
      </c>
      <c r="C1694" s="138">
        <v>23760.3</v>
      </c>
      <c r="D1694" s="138">
        <v>451.45</v>
      </c>
      <c r="E1694" s="138">
        <v>0</v>
      </c>
      <c r="F1694" s="138">
        <v>451.45</v>
      </c>
      <c r="G1694" s="139">
        <v>0</v>
      </c>
      <c r="Y1694" s="32">
        <f t="shared" si="26"/>
        <v>451.45</v>
      </c>
    </row>
    <row r="1695" spans="1:25" x14ac:dyDescent="0.2">
      <c r="A1695" s="136" t="s">
        <v>3404</v>
      </c>
      <c r="B1695" s="137" t="s">
        <v>3405</v>
      </c>
      <c r="C1695" s="138">
        <v>14714.79</v>
      </c>
      <c r="D1695" s="138">
        <v>279.58</v>
      </c>
      <c r="E1695" s="138">
        <v>0</v>
      </c>
      <c r="F1695" s="138">
        <v>279.58</v>
      </c>
      <c r="G1695" s="139">
        <v>0</v>
      </c>
      <c r="Y1695" s="32">
        <f t="shared" si="26"/>
        <v>279.58</v>
      </c>
    </row>
    <row r="1696" spans="1:25" x14ac:dyDescent="0.2">
      <c r="A1696" s="136" t="s">
        <v>3406</v>
      </c>
      <c r="B1696" s="137" t="s">
        <v>3407</v>
      </c>
      <c r="C1696" s="138">
        <v>21930.58</v>
      </c>
      <c r="D1696" s="138">
        <v>416.68</v>
      </c>
      <c r="E1696" s="138">
        <v>0</v>
      </c>
      <c r="F1696" s="138">
        <v>416.68</v>
      </c>
      <c r="G1696" s="139">
        <v>0</v>
      </c>
      <c r="Y1696" s="32">
        <f t="shared" si="26"/>
        <v>416.68</v>
      </c>
    </row>
    <row r="1697" spans="1:25" x14ac:dyDescent="0.2">
      <c r="A1697" s="136" t="s">
        <v>3408</v>
      </c>
      <c r="B1697" s="137" t="s">
        <v>3409</v>
      </c>
      <c r="C1697" s="138">
        <v>32264.55</v>
      </c>
      <c r="D1697" s="138">
        <v>613.03</v>
      </c>
      <c r="E1697" s="138">
        <v>0</v>
      </c>
      <c r="F1697" s="138">
        <v>613.03</v>
      </c>
      <c r="G1697" s="139">
        <v>0</v>
      </c>
      <c r="Y1697" s="32">
        <f t="shared" si="26"/>
        <v>613.03</v>
      </c>
    </row>
    <row r="1698" spans="1:25" x14ac:dyDescent="0.2">
      <c r="A1698" s="136" t="s">
        <v>3410</v>
      </c>
      <c r="B1698" s="137" t="s">
        <v>3411</v>
      </c>
      <c r="C1698" s="138">
        <v>5955.34</v>
      </c>
      <c r="D1698" s="138">
        <v>113.15</v>
      </c>
      <c r="E1698" s="138">
        <v>0</v>
      </c>
      <c r="F1698" s="138">
        <v>113.15</v>
      </c>
      <c r="G1698" s="139">
        <v>0</v>
      </c>
      <c r="Y1698" s="32">
        <f t="shared" si="26"/>
        <v>113.15</v>
      </c>
    </row>
    <row r="1699" spans="1:25" x14ac:dyDescent="0.2">
      <c r="A1699" s="136" t="s">
        <v>3412</v>
      </c>
      <c r="B1699" s="137" t="s">
        <v>3413</v>
      </c>
      <c r="C1699" s="138">
        <v>206445.74</v>
      </c>
      <c r="D1699" s="138">
        <v>3922.47</v>
      </c>
      <c r="E1699" s="138">
        <v>0</v>
      </c>
      <c r="F1699" s="138">
        <v>3922.47</v>
      </c>
      <c r="G1699" s="139">
        <v>0</v>
      </c>
      <c r="Y1699" s="32">
        <f t="shared" si="26"/>
        <v>3922.47</v>
      </c>
    </row>
    <row r="1700" spans="1:25" x14ac:dyDescent="0.2">
      <c r="A1700" s="136" t="s">
        <v>3414</v>
      </c>
      <c r="B1700" s="137" t="s">
        <v>3415</v>
      </c>
      <c r="C1700" s="138">
        <v>6352.13</v>
      </c>
      <c r="D1700" s="138">
        <v>120.69</v>
      </c>
      <c r="E1700" s="138">
        <v>0</v>
      </c>
      <c r="F1700" s="138">
        <v>120.69</v>
      </c>
      <c r="G1700" s="139">
        <v>0</v>
      </c>
      <c r="Y1700" s="32">
        <f t="shared" si="26"/>
        <v>120.69</v>
      </c>
    </row>
    <row r="1701" spans="1:25" x14ac:dyDescent="0.2">
      <c r="A1701" s="136" t="s">
        <v>3416</v>
      </c>
      <c r="B1701" s="137" t="s">
        <v>3417</v>
      </c>
      <c r="C1701" s="138">
        <v>7015.67</v>
      </c>
      <c r="D1701" s="138">
        <v>133.30000000000001</v>
      </c>
      <c r="E1701" s="138">
        <v>0</v>
      </c>
      <c r="F1701" s="138">
        <v>133.30000000000001</v>
      </c>
      <c r="G1701" s="139">
        <v>0</v>
      </c>
      <c r="Y1701" s="32">
        <f t="shared" si="26"/>
        <v>133.30000000000001</v>
      </c>
    </row>
    <row r="1702" spans="1:25" x14ac:dyDescent="0.2">
      <c r="A1702" s="136" t="s">
        <v>3418</v>
      </c>
      <c r="B1702" s="137" t="s">
        <v>3419</v>
      </c>
      <c r="C1702" s="138">
        <v>28887.87</v>
      </c>
      <c r="D1702" s="138">
        <v>548.87</v>
      </c>
      <c r="E1702" s="138">
        <v>0</v>
      </c>
      <c r="F1702" s="138">
        <v>548.87</v>
      </c>
      <c r="G1702" s="139">
        <v>0</v>
      </c>
      <c r="Y1702" s="32">
        <f t="shared" si="26"/>
        <v>548.87</v>
      </c>
    </row>
    <row r="1703" spans="1:25" x14ac:dyDescent="0.2">
      <c r="A1703" s="136" t="s">
        <v>3420</v>
      </c>
      <c r="B1703" s="137" t="s">
        <v>3421</v>
      </c>
      <c r="C1703" s="138">
        <v>9357.09</v>
      </c>
      <c r="D1703" s="138">
        <v>177.79</v>
      </c>
      <c r="E1703" s="138">
        <v>0</v>
      </c>
      <c r="F1703" s="138">
        <v>177.79</v>
      </c>
      <c r="G1703" s="139">
        <v>0</v>
      </c>
      <c r="Y1703" s="32">
        <f t="shared" si="26"/>
        <v>177.79</v>
      </c>
    </row>
    <row r="1704" spans="1:25" x14ac:dyDescent="0.2">
      <c r="A1704" s="136" t="s">
        <v>3422</v>
      </c>
      <c r="B1704" s="137" t="s">
        <v>3423</v>
      </c>
      <c r="C1704" s="138">
        <v>20605.8</v>
      </c>
      <c r="D1704" s="138">
        <v>391.51</v>
      </c>
      <c r="E1704" s="138">
        <v>0</v>
      </c>
      <c r="F1704" s="138">
        <v>391.51</v>
      </c>
      <c r="G1704" s="139">
        <v>0</v>
      </c>
      <c r="Y1704" s="32">
        <f t="shared" si="26"/>
        <v>391.51</v>
      </c>
    </row>
    <row r="1705" spans="1:25" x14ac:dyDescent="0.2">
      <c r="A1705" s="136" t="s">
        <v>3424</v>
      </c>
      <c r="B1705" s="137" t="s">
        <v>3425</v>
      </c>
      <c r="C1705" s="138">
        <v>10798.34</v>
      </c>
      <c r="D1705" s="138">
        <v>205.17</v>
      </c>
      <c r="E1705" s="138">
        <v>0</v>
      </c>
      <c r="F1705" s="138">
        <v>205.17</v>
      </c>
      <c r="G1705" s="139">
        <v>0</v>
      </c>
      <c r="Y1705" s="32">
        <f t="shared" si="26"/>
        <v>205.17</v>
      </c>
    </row>
    <row r="1706" spans="1:25" x14ac:dyDescent="0.2">
      <c r="A1706" s="136" t="s">
        <v>3426</v>
      </c>
      <c r="B1706" s="137" t="s">
        <v>3427</v>
      </c>
      <c r="C1706" s="138">
        <v>16012.67</v>
      </c>
      <c r="D1706" s="138">
        <v>304.24</v>
      </c>
      <c r="E1706" s="138">
        <v>0</v>
      </c>
      <c r="F1706" s="138">
        <v>304.24</v>
      </c>
      <c r="G1706" s="139">
        <v>0</v>
      </c>
      <c r="Y1706" s="32">
        <f t="shared" si="26"/>
        <v>304.24</v>
      </c>
    </row>
    <row r="1707" spans="1:25" x14ac:dyDescent="0.2">
      <c r="A1707" s="136" t="s">
        <v>3428</v>
      </c>
      <c r="B1707" s="137" t="s">
        <v>3429</v>
      </c>
      <c r="C1707" s="138">
        <v>221642.46</v>
      </c>
      <c r="D1707" s="138">
        <v>4211.21</v>
      </c>
      <c r="E1707" s="138">
        <v>0</v>
      </c>
      <c r="F1707" s="138">
        <v>4211.21</v>
      </c>
      <c r="G1707" s="139">
        <v>0</v>
      </c>
      <c r="Y1707" s="32">
        <f t="shared" si="26"/>
        <v>4211.21</v>
      </c>
    </row>
    <row r="1708" spans="1:25" x14ac:dyDescent="0.2">
      <c r="A1708" s="136" t="s">
        <v>3430</v>
      </c>
      <c r="B1708" s="137" t="s">
        <v>3431</v>
      </c>
      <c r="C1708" s="138">
        <v>19327.830000000002</v>
      </c>
      <c r="D1708" s="138">
        <v>367.23</v>
      </c>
      <c r="E1708" s="138">
        <v>0</v>
      </c>
      <c r="F1708" s="138">
        <v>367.23</v>
      </c>
      <c r="G1708" s="139">
        <v>0</v>
      </c>
      <c r="Y1708" s="32">
        <f t="shared" si="26"/>
        <v>367.23</v>
      </c>
    </row>
    <row r="1709" spans="1:25" x14ac:dyDescent="0.2">
      <c r="A1709" s="136" t="s">
        <v>3432</v>
      </c>
      <c r="B1709" s="137" t="s">
        <v>3433</v>
      </c>
      <c r="C1709" s="138">
        <v>39605</v>
      </c>
      <c r="D1709" s="138">
        <v>752.5</v>
      </c>
      <c r="E1709" s="138">
        <v>0</v>
      </c>
      <c r="F1709" s="138">
        <v>752.5</v>
      </c>
      <c r="G1709" s="139">
        <v>0</v>
      </c>
      <c r="Y1709" s="32">
        <f t="shared" si="26"/>
        <v>752.5</v>
      </c>
    </row>
    <row r="1710" spans="1:25" x14ac:dyDescent="0.2">
      <c r="A1710" s="136" t="s">
        <v>3434</v>
      </c>
      <c r="B1710" s="137" t="s">
        <v>3435</v>
      </c>
      <c r="C1710" s="138">
        <v>8205.65</v>
      </c>
      <c r="D1710" s="138">
        <v>155.91</v>
      </c>
      <c r="E1710" s="138">
        <v>0</v>
      </c>
      <c r="F1710" s="138">
        <v>155.91</v>
      </c>
      <c r="G1710" s="139">
        <v>0</v>
      </c>
      <c r="Y1710" s="32">
        <f t="shared" si="26"/>
        <v>155.91</v>
      </c>
    </row>
    <row r="1711" spans="1:25" x14ac:dyDescent="0.2">
      <c r="A1711" s="136" t="s">
        <v>3436</v>
      </c>
      <c r="B1711" s="137" t="s">
        <v>3437</v>
      </c>
      <c r="C1711" s="138">
        <v>11256.31</v>
      </c>
      <c r="D1711" s="138">
        <v>213.87</v>
      </c>
      <c r="E1711" s="138">
        <v>0</v>
      </c>
      <c r="F1711" s="138">
        <v>213.87</v>
      </c>
      <c r="G1711" s="139">
        <v>0</v>
      </c>
      <c r="Y1711" s="32">
        <f t="shared" si="26"/>
        <v>213.87</v>
      </c>
    </row>
    <row r="1712" spans="1:25" x14ac:dyDescent="0.2">
      <c r="A1712" s="136" t="s">
        <v>3438</v>
      </c>
      <c r="B1712" s="137" t="s">
        <v>3439</v>
      </c>
      <c r="C1712" s="138">
        <v>8562.4599999999991</v>
      </c>
      <c r="D1712" s="138">
        <v>162.69</v>
      </c>
      <c r="E1712" s="138">
        <v>0</v>
      </c>
      <c r="F1712" s="138">
        <v>162.69</v>
      </c>
      <c r="G1712" s="139">
        <v>0</v>
      </c>
      <c r="Y1712" s="32">
        <f t="shared" si="26"/>
        <v>162.69</v>
      </c>
    </row>
    <row r="1713" spans="1:25" x14ac:dyDescent="0.2">
      <c r="A1713" s="136" t="s">
        <v>3440</v>
      </c>
      <c r="B1713" s="137" t="s">
        <v>3441</v>
      </c>
      <c r="C1713" s="138">
        <v>10033.19</v>
      </c>
      <c r="D1713" s="138">
        <v>190.63</v>
      </c>
      <c r="E1713" s="138">
        <v>0</v>
      </c>
      <c r="F1713" s="138">
        <v>190.63</v>
      </c>
      <c r="G1713" s="139">
        <v>0</v>
      </c>
      <c r="Y1713" s="32">
        <f t="shared" si="26"/>
        <v>190.63</v>
      </c>
    </row>
    <row r="1714" spans="1:25" x14ac:dyDescent="0.2">
      <c r="A1714" s="136" t="s">
        <v>3442</v>
      </c>
      <c r="B1714" s="137" t="s">
        <v>3443</v>
      </c>
      <c r="C1714" s="138">
        <v>16154.75</v>
      </c>
      <c r="D1714" s="138">
        <v>306.94</v>
      </c>
      <c r="E1714" s="138">
        <v>0</v>
      </c>
      <c r="F1714" s="138">
        <v>306.94</v>
      </c>
      <c r="G1714" s="139">
        <v>0</v>
      </c>
      <c r="Y1714" s="32">
        <f t="shared" si="26"/>
        <v>306.94</v>
      </c>
    </row>
    <row r="1715" spans="1:25" x14ac:dyDescent="0.2">
      <c r="A1715" s="136" t="s">
        <v>3444</v>
      </c>
      <c r="B1715" s="137" t="s">
        <v>3445</v>
      </c>
      <c r="C1715" s="138">
        <v>16597.86</v>
      </c>
      <c r="D1715" s="138">
        <v>315.36</v>
      </c>
      <c r="E1715" s="138">
        <v>0</v>
      </c>
      <c r="F1715" s="138">
        <v>315.36</v>
      </c>
      <c r="G1715" s="139">
        <v>0</v>
      </c>
      <c r="Y1715" s="32">
        <f t="shared" si="26"/>
        <v>315.36</v>
      </c>
    </row>
    <row r="1716" spans="1:25" x14ac:dyDescent="0.2">
      <c r="A1716" s="136" t="s">
        <v>3446</v>
      </c>
      <c r="B1716" s="137" t="s">
        <v>3447</v>
      </c>
      <c r="C1716" s="138">
        <v>78687.63</v>
      </c>
      <c r="D1716" s="138">
        <v>1495.07</v>
      </c>
      <c r="E1716" s="138">
        <v>0</v>
      </c>
      <c r="F1716" s="138">
        <v>1495.07</v>
      </c>
      <c r="G1716" s="139">
        <v>0</v>
      </c>
      <c r="Y1716" s="32">
        <f t="shared" si="26"/>
        <v>1495.07</v>
      </c>
    </row>
    <row r="1717" spans="1:25" x14ac:dyDescent="0.2">
      <c r="A1717" s="136" t="s">
        <v>3448</v>
      </c>
      <c r="B1717" s="137" t="s">
        <v>3449</v>
      </c>
      <c r="C1717" s="138">
        <v>31552.26</v>
      </c>
      <c r="D1717" s="138">
        <v>599.49</v>
      </c>
      <c r="E1717" s="138">
        <v>0</v>
      </c>
      <c r="F1717" s="138">
        <v>599.49</v>
      </c>
      <c r="G1717" s="139">
        <v>0</v>
      </c>
      <c r="Y1717" s="32">
        <f t="shared" si="26"/>
        <v>599.49</v>
      </c>
    </row>
    <row r="1718" spans="1:25" x14ac:dyDescent="0.2">
      <c r="A1718" s="136" t="s">
        <v>3450</v>
      </c>
      <c r="B1718" s="137" t="s">
        <v>3451</v>
      </c>
      <c r="C1718" s="138">
        <v>9625.42</v>
      </c>
      <c r="D1718" s="138">
        <v>182.88</v>
      </c>
      <c r="E1718" s="138">
        <v>0</v>
      </c>
      <c r="F1718" s="138">
        <v>182.88</v>
      </c>
      <c r="G1718" s="139">
        <v>0</v>
      </c>
      <c r="Y1718" s="32">
        <f t="shared" si="26"/>
        <v>182.88</v>
      </c>
    </row>
    <row r="1719" spans="1:25" x14ac:dyDescent="0.2">
      <c r="A1719" s="136" t="s">
        <v>3452</v>
      </c>
      <c r="B1719" s="137" t="s">
        <v>3453</v>
      </c>
      <c r="C1719" s="138">
        <v>17588.75</v>
      </c>
      <c r="D1719" s="138">
        <v>334.19</v>
      </c>
      <c r="E1719" s="138">
        <v>0</v>
      </c>
      <c r="F1719" s="138">
        <v>334.19</v>
      </c>
      <c r="G1719" s="139">
        <v>0</v>
      </c>
      <c r="Y1719" s="32">
        <f t="shared" si="26"/>
        <v>334.19</v>
      </c>
    </row>
    <row r="1720" spans="1:25" x14ac:dyDescent="0.2">
      <c r="A1720" s="136" t="s">
        <v>3454</v>
      </c>
      <c r="B1720" s="137" t="s">
        <v>3455</v>
      </c>
      <c r="C1720" s="138">
        <v>30138.880000000001</v>
      </c>
      <c r="D1720" s="138">
        <v>572.64</v>
      </c>
      <c r="E1720" s="138">
        <v>0</v>
      </c>
      <c r="F1720" s="138">
        <v>572.64</v>
      </c>
      <c r="G1720" s="139">
        <v>0</v>
      </c>
      <c r="Y1720" s="32">
        <f t="shared" si="26"/>
        <v>572.64</v>
      </c>
    </row>
    <row r="1721" spans="1:25" x14ac:dyDescent="0.2">
      <c r="A1721" s="136" t="s">
        <v>3456</v>
      </c>
      <c r="B1721" s="137" t="s">
        <v>3457</v>
      </c>
      <c r="C1721" s="138">
        <v>9256.1299999999992</v>
      </c>
      <c r="D1721" s="138">
        <v>175.87</v>
      </c>
      <c r="E1721" s="138">
        <v>59</v>
      </c>
      <c r="F1721" s="138">
        <v>116.87</v>
      </c>
      <c r="G1721" s="139">
        <v>0</v>
      </c>
      <c r="Y1721" s="32">
        <f t="shared" si="26"/>
        <v>116.87</v>
      </c>
    </row>
    <row r="1722" spans="1:25" x14ac:dyDescent="0.2">
      <c r="A1722" s="136" t="s">
        <v>3458</v>
      </c>
      <c r="B1722" s="137" t="s">
        <v>3459</v>
      </c>
      <c r="C1722" s="138">
        <v>36892.01</v>
      </c>
      <c r="D1722" s="138">
        <v>700.95</v>
      </c>
      <c r="E1722" s="138">
        <v>0</v>
      </c>
      <c r="F1722" s="138">
        <v>700.95</v>
      </c>
      <c r="G1722" s="139">
        <v>0</v>
      </c>
      <c r="Y1722" s="32">
        <f t="shared" si="26"/>
        <v>700.95</v>
      </c>
    </row>
    <row r="1723" spans="1:25" x14ac:dyDescent="0.2">
      <c r="A1723" s="136" t="s">
        <v>3460</v>
      </c>
      <c r="B1723" s="137" t="s">
        <v>3461</v>
      </c>
      <c r="C1723" s="138">
        <v>50196.2</v>
      </c>
      <c r="D1723" s="138">
        <v>953.73</v>
      </c>
      <c r="E1723" s="138">
        <v>0</v>
      </c>
      <c r="F1723" s="138">
        <v>953.73</v>
      </c>
      <c r="G1723" s="139">
        <v>0</v>
      </c>
      <c r="Y1723" s="32">
        <f t="shared" si="26"/>
        <v>953.73</v>
      </c>
    </row>
    <row r="1724" spans="1:25" x14ac:dyDescent="0.2">
      <c r="A1724" s="136" t="s">
        <v>3462</v>
      </c>
      <c r="B1724" s="137" t="s">
        <v>3463</v>
      </c>
      <c r="C1724" s="138">
        <v>25898.35</v>
      </c>
      <c r="D1724" s="138">
        <v>492.07</v>
      </c>
      <c r="E1724" s="138">
        <v>0</v>
      </c>
      <c r="F1724" s="138">
        <v>492.07</v>
      </c>
      <c r="G1724" s="139">
        <v>0</v>
      </c>
      <c r="Y1724" s="32">
        <f t="shared" si="26"/>
        <v>492.07</v>
      </c>
    </row>
    <row r="1725" spans="1:25" x14ac:dyDescent="0.2">
      <c r="A1725" s="136" t="s">
        <v>3464</v>
      </c>
      <c r="B1725" s="137" t="s">
        <v>3465</v>
      </c>
      <c r="C1725" s="138">
        <v>16848.650000000001</v>
      </c>
      <c r="D1725" s="138">
        <v>320.13</v>
      </c>
      <c r="E1725" s="138">
        <v>0</v>
      </c>
      <c r="F1725" s="138">
        <v>320.13</v>
      </c>
      <c r="G1725" s="139">
        <v>0</v>
      </c>
      <c r="Y1725" s="32">
        <f t="shared" si="26"/>
        <v>320.13</v>
      </c>
    </row>
    <row r="1726" spans="1:25" x14ac:dyDescent="0.2">
      <c r="A1726" s="136" t="s">
        <v>3466</v>
      </c>
      <c r="B1726" s="137" t="s">
        <v>3467</v>
      </c>
      <c r="C1726" s="138">
        <v>28307.99</v>
      </c>
      <c r="D1726" s="138">
        <v>537.85</v>
      </c>
      <c r="E1726" s="138">
        <v>0</v>
      </c>
      <c r="F1726" s="138">
        <v>537.85</v>
      </c>
      <c r="G1726" s="139">
        <v>0</v>
      </c>
      <c r="Y1726" s="32">
        <f t="shared" si="26"/>
        <v>537.85</v>
      </c>
    </row>
    <row r="1727" spans="1:25" x14ac:dyDescent="0.2">
      <c r="A1727" s="136" t="s">
        <v>3468</v>
      </c>
      <c r="B1727" s="137" t="s">
        <v>3469</v>
      </c>
      <c r="C1727" s="138">
        <v>38372.71</v>
      </c>
      <c r="D1727" s="138">
        <v>729.08</v>
      </c>
      <c r="E1727" s="138">
        <v>729.08</v>
      </c>
      <c r="F1727" s="138">
        <v>0</v>
      </c>
      <c r="G1727" s="139">
        <v>229.98</v>
      </c>
      <c r="Y1727" s="32">
        <f t="shared" si="26"/>
        <v>0</v>
      </c>
    </row>
    <row r="1728" spans="1:25" x14ac:dyDescent="0.2">
      <c r="A1728" s="136" t="s">
        <v>3470</v>
      </c>
      <c r="B1728" s="137" t="s">
        <v>3471</v>
      </c>
      <c r="C1728" s="138">
        <v>12026.92</v>
      </c>
      <c r="D1728" s="138">
        <v>228.51</v>
      </c>
      <c r="E1728" s="138">
        <v>228.51</v>
      </c>
      <c r="F1728" s="138">
        <v>0</v>
      </c>
      <c r="G1728" s="139">
        <v>127.57</v>
      </c>
      <c r="Y1728" s="32">
        <f t="shared" si="26"/>
        <v>0</v>
      </c>
    </row>
    <row r="1729" spans="1:25" x14ac:dyDescent="0.2">
      <c r="A1729" s="136" t="s">
        <v>3472</v>
      </c>
      <c r="B1729" s="137" t="s">
        <v>3473</v>
      </c>
      <c r="C1729" s="138">
        <v>79483.740000000005</v>
      </c>
      <c r="D1729" s="138">
        <v>1510.19</v>
      </c>
      <c r="E1729" s="138">
        <v>0</v>
      </c>
      <c r="F1729" s="138">
        <v>1510.19</v>
      </c>
      <c r="G1729" s="139">
        <v>0</v>
      </c>
      <c r="Y1729" s="32">
        <f t="shared" si="26"/>
        <v>1510.19</v>
      </c>
    </row>
    <row r="1730" spans="1:25" x14ac:dyDescent="0.2">
      <c r="A1730" s="136" t="s">
        <v>3474</v>
      </c>
      <c r="B1730" s="137" t="s">
        <v>3475</v>
      </c>
      <c r="C1730" s="138">
        <v>14818.18</v>
      </c>
      <c r="D1730" s="138">
        <v>281.55</v>
      </c>
      <c r="E1730" s="138">
        <v>0</v>
      </c>
      <c r="F1730" s="138">
        <v>281.55</v>
      </c>
      <c r="G1730" s="139">
        <v>0</v>
      </c>
      <c r="Y1730" s="32">
        <f t="shared" si="26"/>
        <v>281.55</v>
      </c>
    </row>
    <row r="1731" spans="1:25" x14ac:dyDescent="0.2">
      <c r="A1731" s="136" t="s">
        <v>3476</v>
      </c>
      <c r="B1731" s="137" t="s">
        <v>3477</v>
      </c>
      <c r="C1731" s="138">
        <v>13318.78</v>
      </c>
      <c r="D1731" s="138">
        <v>253.06</v>
      </c>
      <c r="E1731" s="138">
        <v>0</v>
      </c>
      <c r="F1731" s="138">
        <v>253.06</v>
      </c>
      <c r="G1731" s="139">
        <v>0</v>
      </c>
      <c r="Y1731" s="32">
        <f t="shared" si="26"/>
        <v>253.06</v>
      </c>
    </row>
    <row r="1732" spans="1:25" x14ac:dyDescent="0.2">
      <c r="A1732" s="136" t="s">
        <v>3478</v>
      </c>
      <c r="B1732" s="137" t="s">
        <v>3479</v>
      </c>
      <c r="C1732" s="138">
        <v>3022681.6</v>
      </c>
      <c r="D1732" s="138">
        <v>57430.95</v>
      </c>
      <c r="E1732" s="138">
        <v>0</v>
      </c>
      <c r="F1732" s="138">
        <v>57430.95</v>
      </c>
      <c r="G1732" s="139">
        <v>0</v>
      </c>
      <c r="Y1732" s="32">
        <f t="shared" si="26"/>
        <v>57430.95</v>
      </c>
    </row>
    <row r="1733" spans="1:25" x14ac:dyDescent="0.2">
      <c r="A1733" s="136" t="s">
        <v>3480</v>
      </c>
      <c r="B1733" s="137" t="s">
        <v>3481</v>
      </c>
      <c r="C1733" s="138">
        <v>56288.55</v>
      </c>
      <c r="D1733" s="138">
        <v>1069.48</v>
      </c>
      <c r="E1733" s="138">
        <v>0</v>
      </c>
      <c r="F1733" s="138">
        <v>1069.48</v>
      </c>
      <c r="G1733" s="139">
        <v>0</v>
      </c>
      <c r="Y1733" s="32">
        <f t="shared" si="26"/>
        <v>1069.48</v>
      </c>
    </row>
    <row r="1734" spans="1:25" x14ac:dyDescent="0.2">
      <c r="A1734" s="136" t="s">
        <v>3482</v>
      </c>
      <c r="B1734" s="137" t="s">
        <v>3483</v>
      </c>
      <c r="C1734" s="138">
        <v>371434.81</v>
      </c>
      <c r="D1734" s="138">
        <v>7057.26</v>
      </c>
      <c r="E1734" s="138">
        <v>0</v>
      </c>
      <c r="F1734" s="138">
        <v>7057.26</v>
      </c>
      <c r="G1734" s="139">
        <v>0</v>
      </c>
      <c r="Y1734" s="32">
        <f t="shared" si="26"/>
        <v>7057.26</v>
      </c>
    </row>
    <row r="1735" spans="1:25" x14ac:dyDescent="0.2">
      <c r="A1735" s="136" t="s">
        <v>3484</v>
      </c>
      <c r="B1735" s="137" t="s">
        <v>3485</v>
      </c>
      <c r="C1735" s="138">
        <v>434056.09</v>
      </c>
      <c r="D1735" s="138">
        <v>8247.07</v>
      </c>
      <c r="E1735" s="138">
        <v>0</v>
      </c>
      <c r="F1735" s="138">
        <v>8247.07</v>
      </c>
      <c r="G1735" s="139">
        <v>0</v>
      </c>
      <c r="Y1735" s="32">
        <f t="shared" si="26"/>
        <v>8247.07</v>
      </c>
    </row>
    <row r="1736" spans="1:25" x14ac:dyDescent="0.2">
      <c r="A1736" s="136" t="s">
        <v>3486</v>
      </c>
      <c r="B1736" s="137" t="s">
        <v>3487</v>
      </c>
      <c r="C1736" s="138">
        <v>480934.96</v>
      </c>
      <c r="D1736" s="138">
        <v>9137.77</v>
      </c>
      <c r="E1736" s="138">
        <v>0</v>
      </c>
      <c r="F1736" s="138">
        <v>9137.77</v>
      </c>
      <c r="G1736" s="139">
        <v>0</v>
      </c>
      <c r="Y1736" s="32">
        <f t="shared" si="26"/>
        <v>9137.77</v>
      </c>
    </row>
    <row r="1737" spans="1:25" x14ac:dyDescent="0.2">
      <c r="A1737" s="136" t="s">
        <v>3488</v>
      </c>
      <c r="B1737" s="137" t="s">
        <v>3489</v>
      </c>
      <c r="C1737" s="138">
        <v>18759.52</v>
      </c>
      <c r="D1737" s="138">
        <v>356.43</v>
      </c>
      <c r="E1737" s="138">
        <v>0</v>
      </c>
      <c r="F1737" s="138">
        <v>356.43</v>
      </c>
      <c r="G1737" s="139">
        <v>0</v>
      </c>
      <c r="Y1737" s="32">
        <f t="shared" si="26"/>
        <v>356.43</v>
      </c>
    </row>
    <row r="1738" spans="1:25" x14ac:dyDescent="0.2">
      <c r="A1738" s="136" t="s">
        <v>3490</v>
      </c>
      <c r="B1738" s="137" t="s">
        <v>3491</v>
      </c>
      <c r="C1738" s="138">
        <v>96485.33</v>
      </c>
      <c r="D1738" s="138">
        <v>1833.22</v>
      </c>
      <c r="E1738" s="138">
        <v>0</v>
      </c>
      <c r="F1738" s="138">
        <v>1833.22</v>
      </c>
      <c r="G1738" s="139">
        <v>0</v>
      </c>
      <c r="Y1738" s="32">
        <f t="shared" si="26"/>
        <v>1833.22</v>
      </c>
    </row>
    <row r="1739" spans="1:25" x14ac:dyDescent="0.2">
      <c r="A1739" s="136" t="s">
        <v>3492</v>
      </c>
      <c r="B1739" s="137" t="s">
        <v>3493</v>
      </c>
      <c r="C1739" s="138">
        <v>37672.58</v>
      </c>
      <c r="D1739" s="138">
        <v>715.78</v>
      </c>
      <c r="E1739" s="138">
        <v>0</v>
      </c>
      <c r="F1739" s="138">
        <v>715.78</v>
      </c>
      <c r="G1739" s="139">
        <v>0</v>
      </c>
      <c r="Y1739" s="32">
        <f t="shared" si="26"/>
        <v>715.78</v>
      </c>
    </row>
    <row r="1740" spans="1:25" x14ac:dyDescent="0.2">
      <c r="A1740" s="136" t="s">
        <v>3494</v>
      </c>
      <c r="B1740" s="137" t="s">
        <v>3495</v>
      </c>
      <c r="C1740" s="138">
        <v>3138420.91</v>
      </c>
      <c r="D1740" s="138">
        <v>59630</v>
      </c>
      <c r="E1740" s="138">
        <v>0</v>
      </c>
      <c r="F1740" s="138">
        <v>59630</v>
      </c>
      <c r="G1740" s="139">
        <v>0</v>
      </c>
      <c r="Y1740" s="32">
        <f t="shared" si="26"/>
        <v>59630</v>
      </c>
    </row>
    <row r="1741" spans="1:25" x14ac:dyDescent="0.2">
      <c r="A1741" s="136" t="s">
        <v>3496</v>
      </c>
      <c r="B1741" s="137" t="s">
        <v>3497</v>
      </c>
      <c r="C1741" s="138">
        <v>95218.79</v>
      </c>
      <c r="D1741" s="138">
        <v>1809.16</v>
      </c>
      <c r="E1741" s="138">
        <v>0</v>
      </c>
      <c r="F1741" s="138">
        <v>1809.16</v>
      </c>
      <c r="G1741" s="139">
        <v>0</v>
      </c>
      <c r="Y1741" s="32">
        <f t="shared" si="26"/>
        <v>1809.16</v>
      </c>
    </row>
    <row r="1742" spans="1:25" x14ac:dyDescent="0.2">
      <c r="A1742" s="136" t="s">
        <v>3498</v>
      </c>
      <c r="B1742" s="137" t="s">
        <v>3499</v>
      </c>
      <c r="C1742" s="138">
        <v>361062.04</v>
      </c>
      <c r="D1742" s="138">
        <v>6860.18</v>
      </c>
      <c r="E1742" s="138">
        <v>0</v>
      </c>
      <c r="F1742" s="138">
        <v>6860.18</v>
      </c>
      <c r="G1742" s="139">
        <v>0</v>
      </c>
      <c r="Y1742" s="32">
        <f t="shared" si="26"/>
        <v>6860.18</v>
      </c>
    </row>
    <row r="1743" spans="1:25" x14ac:dyDescent="0.2">
      <c r="A1743" s="136" t="s">
        <v>3500</v>
      </c>
      <c r="B1743" s="137" t="s">
        <v>3501</v>
      </c>
      <c r="C1743" s="138">
        <v>1732285.42</v>
      </c>
      <c r="D1743" s="138">
        <v>32913.42</v>
      </c>
      <c r="E1743" s="138">
        <v>0</v>
      </c>
      <c r="F1743" s="138">
        <v>32913.42</v>
      </c>
      <c r="G1743" s="139">
        <v>0</v>
      </c>
      <c r="Y1743" s="32">
        <f t="shared" ref="Y1743:Y1806" si="27">F1743+M1743+R1743+W1743</f>
        <v>32913.42</v>
      </c>
    </row>
    <row r="1744" spans="1:25" x14ac:dyDescent="0.2">
      <c r="A1744" s="136" t="s">
        <v>3502</v>
      </c>
      <c r="B1744" s="137" t="s">
        <v>3503</v>
      </c>
      <c r="C1744" s="138">
        <v>382642.23</v>
      </c>
      <c r="D1744" s="138">
        <v>7270.2</v>
      </c>
      <c r="E1744" s="138">
        <v>0</v>
      </c>
      <c r="F1744" s="138">
        <v>7270.2</v>
      </c>
      <c r="G1744" s="139">
        <v>0</v>
      </c>
      <c r="Y1744" s="32">
        <f t="shared" si="27"/>
        <v>7270.2</v>
      </c>
    </row>
    <row r="1745" spans="1:25" x14ac:dyDescent="0.2">
      <c r="A1745" s="136" t="s">
        <v>3504</v>
      </c>
      <c r="B1745" s="137" t="s">
        <v>3505</v>
      </c>
      <c r="C1745" s="138">
        <v>27401.200000000001</v>
      </c>
      <c r="D1745" s="138">
        <v>520.62</v>
      </c>
      <c r="E1745" s="138">
        <v>0</v>
      </c>
      <c r="F1745" s="138">
        <v>520.62</v>
      </c>
      <c r="G1745" s="139">
        <v>0</v>
      </c>
      <c r="Y1745" s="32">
        <f t="shared" si="27"/>
        <v>520.62</v>
      </c>
    </row>
    <row r="1746" spans="1:25" x14ac:dyDescent="0.2">
      <c r="A1746" s="136" t="s">
        <v>3506</v>
      </c>
      <c r="B1746" s="137" t="s">
        <v>3507</v>
      </c>
      <c r="C1746" s="138">
        <v>5465.67</v>
      </c>
      <c r="D1746" s="138">
        <v>103.85</v>
      </c>
      <c r="E1746" s="138">
        <v>4.3899999999999997</v>
      </c>
      <c r="F1746" s="138">
        <v>99.46</v>
      </c>
      <c r="G1746" s="139">
        <v>0</v>
      </c>
      <c r="Y1746" s="32">
        <f t="shared" si="27"/>
        <v>99.46</v>
      </c>
    </row>
    <row r="1747" spans="1:25" x14ac:dyDescent="0.2">
      <c r="A1747" s="136" t="s">
        <v>3508</v>
      </c>
      <c r="B1747" s="137" t="s">
        <v>3509</v>
      </c>
      <c r="C1747" s="138">
        <v>67280.86</v>
      </c>
      <c r="D1747" s="138">
        <v>1278.3399999999999</v>
      </c>
      <c r="E1747" s="138">
        <v>0</v>
      </c>
      <c r="F1747" s="138">
        <v>1278.3399999999999</v>
      </c>
      <c r="G1747" s="139">
        <v>0</v>
      </c>
      <c r="Y1747" s="32">
        <f t="shared" si="27"/>
        <v>1278.3399999999999</v>
      </c>
    </row>
    <row r="1748" spans="1:25" x14ac:dyDescent="0.2">
      <c r="A1748" s="136" t="s">
        <v>3510</v>
      </c>
      <c r="B1748" s="137" t="s">
        <v>3511</v>
      </c>
      <c r="C1748" s="138">
        <v>4323789.66</v>
      </c>
      <c r="D1748" s="138">
        <v>82152</v>
      </c>
      <c r="E1748" s="138">
        <v>0</v>
      </c>
      <c r="F1748" s="138">
        <v>82152</v>
      </c>
      <c r="G1748" s="139">
        <v>0</v>
      </c>
      <c r="Y1748" s="32">
        <f t="shared" si="27"/>
        <v>82152</v>
      </c>
    </row>
    <row r="1749" spans="1:25" x14ac:dyDescent="0.2">
      <c r="A1749" s="136" t="s">
        <v>3512</v>
      </c>
      <c r="B1749" s="137" t="s">
        <v>3513</v>
      </c>
      <c r="C1749" s="138">
        <v>183542.53</v>
      </c>
      <c r="D1749" s="138">
        <v>3487.31</v>
      </c>
      <c r="E1749" s="138">
        <v>0</v>
      </c>
      <c r="F1749" s="138">
        <v>3487.31</v>
      </c>
      <c r="G1749" s="139">
        <v>0</v>
      </c>
      <c r="Y1749" s="32">
        <f t="shared" si="27"/>
        <v>3487.31</v>
      </c>
    </row>
    <row r="1750" spans="1:25" x14ac:dyDescent="0.2">
      <c r="A1750" s="136" t="s">
        <v>3514</v>
      </c>
      <c r="B1750" s="137" t="s">
        <v>3515</v>
      </c>
      <c r="C1750" s="138">
        <v>1227915.06</v>
      </c>
      <c r="D1750" s="138">
        <v>23330.39</v>
      </c>
      <c r="E1750" s="138">
        <v>0</v>
      </c>
      <c r="F1750" s="138">
        <v>23330.39</v>
      </c>
      <c r="G1750" s="139">
        <v>0</v>
      </c>
      <c r="Y1750" s="32">
        <f t="shared" si="27"/>
        <v>23330.39</v>
      </c>
    </row>
    <row r="1751" spans="1:25" x14ac:dyDescent="0.2">
      <c r="A1751" s="136" t="s">
        <v>3516</v>
      </c>
      <c r="B1751" s="137" t="s">
        <v>3517</v>
      </c>
      <c r="C1751" s="138">
        <v>210754.86</v>
      </c>
      <c r="D1751" s="138">
        <v>4004.34</v>
      </c>
      <c r="E1751" s="138">
        <v>0</v>
      </c>
      <c r="F1751" s="138">
        <v>4004.34</v>
      </c>
      <c r="G1751" s="139">
        <v>0</v>
      </c>
      <c r="Y1751" s="32">
        <f t="shared" si="27"/>
        <v>4004.34</v>
      </c>
    </row>
    <row r="1752" spans="1:25" x14ac:dyDescent="0.2">
      <c r="A1752" s="136" t="s">
        <v>3518</v>
      </c>
      <c r="B1752" s="137" t="s">
        <v>3519</v>
      </c>
      <c r="C1752" s="138">
        <v>45015.91</v>
      </c>
      <c r="D1752" s="138">
        <v>855.3</v>
      </c>
      <c r="E1752" s="138">
        <v>0</v>
      </c>
      <c r="F1752" s="138">
        <v>855.3</v>
      </c>
      <c r="G1752" s="139">
        <v>0</v>
      </c>
      <c r="Y1752" s="32">
        <f t="shared" si="27"/>
        <v>855.3</v>
      </c>
    </row>
    <row r="1753" spans="1:25" x14ac:dyDescent="0.2">
      <c r="A1753" s="136" t="s">
        <v>3520</v>
      </c>
      <c r="B1753" s="137" t="s">
        <v>3521</v>
      </c>
      <c r="C1753" s="138">
        <v>40675.230000000003</v>
      </c>
      <c r="D1753" s="138">
        <v>772.83</v>
      </c>
      <c r="E1753" s="138">
        <v>0</v>
      </c>
      <c r="F1753" s="138">
        <v>772.83</v>
      </c>
      <c r="G1753" s="139">
        <v>0</v>
      </c>
      <c r="Y1753" s="32">
        <f t="shared" si="27"/>
        <v>772.83</v>
      </c>
    </row>
    <row r="1754" spans="1:25" x14ac:dyDescent="0.2">
      <c r="A1754" s="136" t="s">
        <v>3522</v>
      </c>
      <c r="B1754" s="137" t="s">
        <v>3523</v>
      </c>
      <c r="C1754" s="138">
        <v>54037.9</v>
      </c>
      <c r="D1754" s="138">
        <v>1026.72</v>
      </c>
      <c r="E1754" s="138">
        <v>0</v>
      </c>
      <c r="F1754" s="138">
        <v>1026.72</v>
      </c>
      <c r="G1754" s="139">
        <v>0</v>
      </c>
      <c r="Y1754" s="32">
        <f t="shared" si="27"/>
        <v>1026.72</v>
      </c>
    </row>
    <row r="1755" spans="1:25" x14ac:dyDescent="0.2">
      <c r="A1755" s="136" t="s">
        <v>3524</v>
      </c>
      <c r="B1755" s="137" t="s">
        <v>3525</v>
      </c>
      <c r="C1755" s="138">
        <v>2184390.64</v>
      </c>
      <c r="D1755" s="138">
        <v>41503.42</v>
      </c>
      <c r="E1755" s="138">
        <v>0</v>
      </c>
      <c r="F1755" s="138">
        <v>41503.42</v>
      </c>
      <c r="G1755" s="139">
        <v>0</v>
      </c>
      <c r="Y1755" s="32">
        <f t="shared" si="27"/>
        <v>41503.42</v>
      </c>
    </row>
    <row r="1756" spans="1:25" x14ac:dyDescent="0.2">
      <c r="A1756" s="136" t="s">
        <v>3526</v>
      </c>
      <c r="B1756" s="137" t="s">
        <v>3527</v>
      </c>
      <c r="C1756" s="138">
        <v>897929.57</v>
      </c>
      <c r="D1756" s="138">
        <v>17060.66</v>
      </c>
      <c r="E1756" s="138">
        <v>0</v>
      </c>
      <c r="F1756" s="138">
        <v>17060.66</v>
      </c>
      <c r="G1756" s="139">
        <v>0</v>
      </c>
      <c r="Y1756" s="32">
        <f t="shared" si="27"/>
        <v>17060.66</v>
      </c>
    </row>
    <row r="1757" spans="1:25" x14ac:dyDescent="0.2">
      <c r="A1757" s="136" t="s">
        <v>3528</v>
      </c>
      <c r="B1757" s="137" t="s">
        <v>3529</v>
      </c>
      <c r="C1757" s="138">
        <v>30259.99</v>
      </c>
      <c r="D1757" s="138">
        <v>574.94000000000005</v>
      </c>
      <c r="E1757" s="138">
        <v>0</v>
      </c>
      <c r="F1757" s="138">
        <v>574.94000000000005</v>
      </c>
      <c r="G1757" s="139">
        <v>0</v>
      </c>
      <c r="Y1757" s="32">
        <f t="shared" si="27"/>
        <v>574.94000000000005</v>
      </c>
    </row>
    <row r="1758" spans="1:25" x14ac:dyDescent="0.2">
      <c r="A1758" s="136" t="s">
        <v>3530</v>
      </c>
      <c r="B1758" s="137" t="s">
        <v>3531</v>
      </c>
      <c r="C1758" s="138">
        <v>535535.56999999995</v>
      </c>
      <c r="D1758" s="138">
        <v>10175.18</v>
      </c>
      <c r="E1758" s="138">
        <v>0</v>
      </c>
      <c r="F1758" s="138">
        <v>10175.18</v>
      </c>
      <c r="G1758" s="139">
        <v>0</v>
      </c>
      <c r="Y1758" s="32">
        <f t="shared" si="27"/>
        <v>10175.18</v>
      </c>
    </row>
    <row r="1759" spans="1:25" x14ac:dyDescent="0.2">
      <c r="A1759" s="136" t="s">
        <v>3532</v>
      </c>
      <c r="B1759" s="137" t="s">
        <v>3533</v>
      </c>
      <c r="C1759" s="138">
        <v>1841316.56</v>
      </c>
      <c r="D1759" s="138">
        <v>34985.019999999997</v>
      </c>
      <c r="E1759" s="138">
        <v>0</v>
      </c>
      <c r="F1759" s="138">
        <v>34985.019999999997</v>
      </c>
      <c r="G1759" s="139">
        <v>0</v>
      </c>
      <c r="Y1759" s="32">
        <f t="shared" si="27"/>
        <v>34985.019999999997</v>
      </c>
    </row>
    <row r="1760" spans="1:25" x14ac:dyDescent="0.2">
      <c r="A1760" s="136" t="s">
        <v>3534</v>
      </c>
      <c r="B1760" s="137" t="s">
        <v>3535</v>
      </c>
      <c r="C1760" s="138">
        <v>845055.08</v>
      </c>
      <c r="D1760" s="138">
        <v>16056.05</v>
      </c>
      <c r="E1760" s="138">
        <v>0</v>
      </c>
      <c r="F1760" s="138">
        <v>16056.05</v>
      </c>
      <c r="G1760" s="139">
        <v>0</v>
      </c>
      <c r="Y1760" s="32">
        <f t="shared" si="27"/>
        <v>16056.05</v>
      </c>
    </row>
    <row r="1761" spans="1:25" x14ac:dyDescent="0.2">
      <c r="A1761" s="136" t="s">
        <v>3536</v>
      </c>
      <c r="B1761" s="137" t="s">
        <v>3537</v>
      </c>
      <c r="C1761" s="138">
        <v>1353474.71</v>
      </c>
      <c r="D1761" s="138">
        <v>25716.02</v>
      </c>
      <c r="E1761" s="138">
        <v>0</v>
      </c>
      <c r="F1761" s="138">
        <v>25716.02</v>
      </c>
      <c r="G1761" s="139">
        <v>0</v>
      </c>
      <c r="Y1761" s="32">
        <f t="shared" si="27"/>
        <v>25716.02</v>
      </c>
    </row>
    <row r="1762" spans="1:25" x14ac:dyDescent="0.2">
      <c r="A1762" s="136" t="s">
        <v>3538</v>
      </c>
      <c r="B1762" s="137" t="s">
        <v>3539</v>
      </c>
      <c r="C1762" s="138">
        <v>13343.12</v>
      </c>
      <c r="D1762" s="138">
        <v>253.52</v>
      </c>
      <c r="E1762" s="138">
        <v>0</v>
      </c>
      <c r="F1762" s="138">
        <v>253.52</v>
      </c>
      <c r="G1762" s="139">
        <v>0</v>
      </c>
      <c r="Y1762" s="32">
        <f t="shared" si="27"/>
        <v>253.52</v>
      </c>
    </row>
    <row r="1763" spans="1:25" x14ac:dyDescent="0.2">
      <c r="A1763" s="136" t="s">
        <v>3540</v>
      </c>
      <c r="B1763" s="137" t="s">
        <v>3541</v>
      </c>
      <c r="C1763" s="138">
        <v>763478.66</v>
      </c>
      <c r="D1763" s="138">
        <v>14506.1</v>
      </c>
      <c r="E1763" s="138">
        <v>0</v>
      </c>
      <c r="F1763" s="138">
        <v>14506.1</v>
      </c>
      <c r="G1763" s="139">
        <v>0</v>
      </c>
      <c r="Y1763" s="32">
        <f t="shared" si="27"/>
        <v>14506.1</v>
      </c>
    </row>
    <row r="1764" spans="1:25" x14ac:dyDescent="0.2">
      <c r="A1764" s="136" t="s">
        <v>3542</v>
      </c>
      <c r="B1764" s="137" t="s">
        <v>3543</v>
      </c>
      <c r="C1764" s="138">
        <v>8500.25</v>
      </c>
      <c r="D1764" s="138">
        <v>161.51</v>
      </c>
      <c r="E1764" s="138">
        <v>0</v>
      </c>
      <c r="F1764" s="138">
        <v>161.51</v>
      </c>
      <c r="G1764" s="139">
        <v>0</v>
      </c>
      <c r="Y1764" s="32">
        <f t="shared" si="27"/>
        <v>161.51</v>
      </c>
    </row>
    <row r="1765" spans="1:25" x14ac:dyDescent="0.2">
      <c r="A1765" s="136" t="s">
        <v>3544</v>
      </c>
      <c r="B1765" s="137" t="s">
        <v>3545</v>
      </c>
      <c r="C1765" s="138">
        <v>19073.439999999999</v>
      </c>
      <c r="D1765" s="138">
        <v>362.4</v>
      </c>
      <c r="E1765" s="138">
        <v>0</v>
      </c>
      <c r="F1765" s="138">
        <v>362.4</v>
      </c>
      <c r="G1765" s="139">
        <v>0</v>
      </c>
      <c r="Y1765" s="32">
        <f t="shared" si="27"/>
        <v>362.4</v>
      </c>
    </row>
    <row r="1766" spans="1:25" x14ac:dyDescent="0.2">
      <c r="A1766" s="136" t="s">
        <v>3546</v>
      </c>
      <c r="B1766" s="137" t="s">
        <v>3547</v>
      </c>
      <c r="C1766" s="138">
        <v>232150.57</v>
      </c>
      <c r="D1766" s="138">
        <v>4410.8599999999997</v>
      </c>
      <c r="E1766" s="138">
        <v>0</v>
      </c>
      <c r="F1766" s="138">
        <v>4410.8599999999997</v>
      </c>
      <c r="G1766" s="139">
        <v>0</v>
      </c>
      <c r="Y1766" s="32">
        <f t="shared" si="27"/>
        <v>4410.8599999999997</v>
      </c>
    </row>
    <row r="1767" spans="1:25" x14ac:dyDescent="0.2">
      <c r="A1767" s="136" t="s">
        <v>3548</v>
      </c>
      <c r="B1767" s="137" t="s">
        <v>3549</v>
      </c>
      <c r="C1767" s="138">
        <v>286982.09999999998</v>
      </c>
      <c r="D1767" s="138">
        <v>5452.66</v>
      </c>
      <c r="E1767" s="138">
        <v>0</v>
      </c>
      <c r="F1767" s="138">
        <v>5452.66</v>
      </c>
      <c r="G1767" s="139">
        <v>0</v>
      </c>
      <c r="Y1767" s="32">
        <f t="shared" si="27"/>
        <v>5452.66</v>
      </c>
    </row>
    <row r="1768" spans="1:25" x14ac:dyDescent="0.2">
      <c r="A1768" s="136" t="s">
        <v>3550</v>
      </c>
      <c r="B1768" s="137" t="s">
        <v>3551</v>
      </c>
      <c r="C1768" s="138">
        <v>14270.32</v>
      </c>
      <c r="D1768" s="138">
        <v>271.14</v>
      </c>
      <c r="E1768" s="138">
        <v>0</v>
      </c>
      <c r="F1768" s="138">
        <v>271.14</v>
      </c>
      <c r="G1768" s="139">
        <v>0</v>
      </c>
      <c r="Y1768" s="32">
        <f t="shared" si="27"/>
        <v>271.14</v>
      </c>
    </row>
    <row r="1769" spans="1:25" x14ac:dyDescent="0.2">
      <c r="A1769" s="136" t="s">
        <v>3552</v>
      </c>
      <c r="B1769" s="137" t="s">
        <v>3553</v>
      </c>
      <c r="C1769" s="138">
        <v>107500.33</v>
      </c>
      <c r="D1769" s="138">
        <v>2042.51</v>
      </c>
      <c r="E1769" s="138">
        <v>0</v>
      </c>
      <c r="F1769" s="138">
        <v>2042.51</v>
      </c>
      <c r="G1769" s="139">
        <v>0</v>
      </c>
      <c r="Y1769" s="32">
        <f t="shared" si="27"/>
        <v>2042.51</v>
      </c>
    </row>
    <row r="1770" spans="1:25" x14ac:dyDescent="0.2">
      <c r="A1770" s="136" t="s">
        <v>3554</v>
      </c>
      <c r="B1770" s="137" t="s">
        <v>3555</v>
      </c>
      <c r="C1770" s="138">
        <v>12175.28</v>
      </c>
      <c r="D1770" s="138">
        <v>231.33</v>
      </c>
      <c r="E1770" s="138">
        <v>0</v>
      </c>
      <c r="F1770" s="138">
        <v>231.33</v>
      </c>
      <c r="G1770" s="139">
        <v>0</v>
      </c>
      <c r="Y1770" s="32">
        <f t="shared" si="27"/>
        <v>231.33</v>
      </c>
    </row>
    <row r="1771" spans="1:25" x14ac:dyDescent="0.2">
      <c r="A1771" s="136" t="s">
        <v>3556</v>
      </c>
      <c r="B1771" s="137" t="s">
        <v>3557</v>
      </c>
      <c r="C1771" s="138">
        <v>134187.89000000001</v>
      </c>
      <c r="D1771" s="138">
        <v>2549.5700000000002</v>
      </c>
      <c r="E1771" s="138">
        <v>0</v>
      </c>
      <c r="F1771" s="138">
        <v>2549.5700000000002</v>
      </c>
      <c r="G1771" s="139">
        <v>0</v>
      </c>
      <c r="Y1771" s="32">
        <f t="shared" si="27"/>
        <v>2549.5700000000002</v>
      </c>
    </row>
    <row r="1772" spans="1:25" x14ac:dyDescent="0.2">
      <c r="A1772" s="136" t="s">
        <v>3558</v>
      </c>
      <c r="B1772" s="137" t="s">
        <v>3559</v>
      </c>
      <c r="C1772" s="138">
        <v>37374.97</v>
      </c>
      <c r="D1772" s="138">
        <v>710.13</v>
      </c>
      <c r="E1772" s="138">
        <v>0</v>
      </c>
      <c r="F1772" s="138">
        <v>710.13</v>
      </c>
      <c r="G1772" s="139">
        <v>0</v>
      </c>
      <c r="Y1772" s="32">
        <f t="shared" si="27"/>
        <v>710.13</v>
      </c>
    </row>
    <row r="1773" spans="1:25" x14ac:dyDescent="0.2">
      <c r="A1773" s="136" t="s">
        <v>3560</v>
      </c>
      <c r="B1773" s="137" t="s">
        <v>3561</v>
      </c>
      <c r="C1773" s="138">
        <v>80163.16</v>
      </c>
      <c r="D1773" s="138">
        <v>1523.1</v>
      </c>
      <c r="E1773" s="138">
        <v>0</v>
      </c>
      <c r="F1773" s="138">
        <v>1523.1</v>
      </c>
      <c r="G1773" s="139">
        <v>0</v>
      </c>
      <c r="Y1773" s="32">
        <f t="shared" si="27"/>
        <v>1523.1</v>
      </c>
    </row>
    <row r="1774" spans="1:25" x14ac:dyDescent="0.2">
      <c r="A1774" s="136" t="s">
        <v>3562</v>
      </c>
      <c r="B1774" s="137" t="s">
        <v>3563</v>
      </c>
      <c r="C1774" s="138">
        <v>24130.240000000002</v>
      </c>
      <c r="D1774" s="138">
        <v>458.48</v>
      </c>
      <c r="E1774" s="138">
        <v>0</v>
      </c>
      <c r="F1774" s="138">
        <v>458.48</v>
      </c>
      <c r="G1774" s="139">
        <v>0</v>
      </c>
      <c r="Y1774" s="32">
        <f t="shared" si="27"/>
        <v>458.48</v>
      </c>
    </row>
    <row r="1775" spans="1:25" x14ac:dyDescent="0.2">
      <c r="A1775" s="136" t="s">
        <v>3564</v>
      </c>
      <c r="B1775" s="137" t="s">
        <v>3565</v>
      </c>
      <c r="C1775" s="138">
        <v>7890.8</v>
      </c>
      <c r="D1775" s="138">
        <v>149.93</v>
      </c>
      <c r="E1775" s="138">
        <v>0</v>
      </c>
      <c r="F1775" s="138">
        <v>149.93</v>
      </c>
      <c r="G1775" s="139">
        <v>0</v>
      </c>
      <c r="Y1775" s="32">
        <f t="shared" si="27"/>
        <v>149.93</v>
      </c>
    </row>
    <row r="1776" spans="1:25" x14ac:dyDescent="0.2">
      <c r="A1776" s="136" t="s">
        <v>3566</v>
      </c>
      <c r="B1776" s="137" t="s">
        <v>3567</v>
      </c>
      <c r="C1776" s="138">
        <v>98804.7</v>
      </c>
      <c r="D1776" s="138">
        <v>1877.29</v>
      </c>
      <c r="E1776" s="138">
        <v>0</v>
      </c>
      <c r="F1776" s="138">
        <v>1877.29</v>
      </c>
      <c r="G1776" s="139">
        <v>0</v>
      </c>
      <c r="Y1776" s="32">
        <f t="shared" si="27"/>
        <v>1877.29</v>
      </c>
    </row>
    <row r="1777" spans="1:25" x14ac:dyDescent="0.2">
      <c r="A1777" s="136" t="s">
        <v>3568</v>
      </c>
      <c r="B1777" s="137" t="s">
        <v>3569</v>
      </c>
      <c r="C1777" s="138">
        <v>266896.14</v>
      </c>
      <c r="D1777" s="138">
        <v>5071.03</v>
      </c>
      <c r="E1777" s="138">
        <v>0</v>
      </c>
      <c r="F1777" s="138">
        <v>5071.03</v>
      </c>
      <c r="G1777" s="139">
        <v>0</v>
      </c>
      <c r="Y1777" s="32">
        <f t="shared" si="27"/>
        <v>5071.03</v>
      </c>
    </row>
    <row r="1778" spans="1:25" x14ac:dyDescent="0.2">
      <c r="A1778" s="136" t="s">
        <v>3570</v>
      </c>
      <c r="B1778" s="137" t="s">
        <v>3571</v>
      </c>
      <c r="C1778" s="138">
        <v>187098.64</v>
      </c>
      <c r="D1778" s="138">
        <v>3554.88</v>
      </c>
      <c r="E1778" s="138">
        <v>0</v>
      </c>
      <c r="F1778" s="138">
        <v>3554.88</v>
      </c>
      <c r="G1778" s="139">
        <v>0</v>
      </c>
      <c r="Y1778" s="32">
        <f t="shared" si="27"/>
        <v>3554.88</v>
      </c>
    </row>
    <row r="1779" spans="1:25" x14ac:dyDescent="0.2">
      <c r="A1779" s="136" t="s">
        <v>3572</v>
      </c>
      <c r="B1779" s="137" t="s">
        <v>3573</v>
      </c>
      <c r="C1779" s="138">
        <v>4657.1499999999996</v>
      </c>
      <c r="D1779" s="138">
        <v>88.49</v>
      </c>
      <c r="E1779" s="138">
        <v>0</v>
      </c>
      <c r="F1779" s="138">
        <v>88.49</v>
      </c>
      <c r="G1779" s="139">
        <v>0</v>
      </c>
      <c r="Y1779" s="32">
        <f t="shared" si="27"/>
        <v>88.49</v>
      </c>
    </row>
    <row r="1780" spans="1:25" x14ac:dyDescent="0.2">
      <c r="A1780" s="136" t="s">
        <v>3574</v>
      </c>
      <c r="B1780" s="137" t="s">
        <v>3575</v>
      </c>
      <c r="C1780" s="138">
        <v>33073.46</v>
      </c>
      <c r="D1780" s="138">
        <v>628.4</v>
      </c>
      <c r="E1780" s="138">
        <v>0</v>
      </c>
      <c r="F1780" s="138">
        <v>628.4</v>
      </c>
      <c r="G1780" s="139">
        <v>0</v>
      </c>
      <c r="Y1780" s="32">
        <f t="shared" si="27"/>
        <v>628.4</v>
      </c>
    </row>
    <row r="1781" spans="1:25" x14ac:dyDescent="0.2">
      <c r="A1781" s="136" t="s">
        <v>3576</v>
      </c>
      <c r="B1781" s="137" t="s">
        <v>3577</v>
      </c>
      <c r="C1781" s="138">
        <v>24000.2</v>
      </c>
      <c r="D1781" s="138">
        <v>456.01</v>
      </c>
      <c r="E1781" s="138">
        <v>0</v>
      </c>
      <c r="F1781" s="138">
        <v>456.01</v>
      </c>
      <c r="G1781" s="139">
        <v>0</v>
      </c>
      <c r="Y1781" s="32">
        <f t="shared" si="27"/>
        <v>456.01</v>
      </c>
    </row>
    <row r="1782" spans="1:25" x14ac:dyDescent="0.2">
      <c r="A1782" s="136" t="s">
        <v>3578</v>
      </c>
      <c r="B1782" s="137" t="s">
        <v>3579</v>
      </c>
      <c r="C1782" s="138">
        <v>387155.8</v>
      </c>
      <c r="D1782" s="138">
        <v>7355.96</v>
      </c>
      <c r="E1782" s="138">
        <v>0</v>
      </c>
      <c r="F1782" s="138">
        <v>7355.96</v>
      </c>
      <c r="G1782" s="139">
        <v>0</v>
      </c>
      <c r="Y1782" s="32">
        <f t="shared" si="27"/>
        <v>7355.96</v>
      </c>
    </row>
    <row r="1783" spans="1:25" x14ac:dyDescent="0.2">
      <c r="A1783" s="136" t="s">
        <v>3580</v>
      </c>
      <c r="B1783" s="137" t="s">
        <v>3581</v>
      </c>
      <c r="C1783" s="138">
        <v>6470.04</v>
      </c>
      <c r="D1783" s="138">
        <v>122.93</v>
      </c>
      <c r="E1783" s="138">
        <v>0</v>
      </c>
      <c r="F1783" s="138">
        <v>122.93</v>
      </c>
      <c r="G1783" s="139">
        <v>0</v>
      </c>
      <c r="Y1783" s="32">
        <f t="shared" si="27"/>
        <v>122.93</v>
      </c>
    </row>
    <row r="1784" spans="1:25" x14ac:dyDescent="0.2">
      <c r="A1784" s="136" t="s">
        <v>3582</v>
      </c>
      <c r="B1784" s="137" t="s">
        <v>3583</v>
      </c>
      <c r="C1784" s="138">
        <v>64222.84</v>
      </c>
      <c r="D1784" s="138">
        <v>1220.24</v>
      </c>
      <c r="E1784" s="138">
        <v>0</v>
      </c>
      <c r="F1784" s="138">
        <v>1220.24</v>
      </c>
      <c r="G1784" s="139">
        <v>0</v>
      </c>
      <c r="Y1784" s="32">
        <f t="shared" si="27"/>
        <v>1220.24</v>
      </c>
    </row>
    <row r="1785" spans="1:25" x14ac:dyDescent="0.2">
      <c r="A1785" s="136" t="s">
        <v>3584</v>
      </c>
      <c r="B1785" s="137" t="s">
        <v>3585</v>
      </c>
      <c r="C1785" s="138">
        <v>50098.34</v>
      </c>
      <c r="D1785" s="138">
        <v>951.87</v>
      </c>
      <c r="E1785" s="138">
        <v>0</v>
      </c>
      <c r="F1785" s="138">
        <v>951.87</v>
      </c>
      <c r="G1785" s="139">
        <v>0</v>
      </c>
      <c r="Y1785" s="32">
        <f t="shared" si="27"/>
        <v>951.87</v>
      </c>
    </row>
    <row r="1786" spans="1:25" x14ac:dyDescent="0.2">
      <c r="A1786" s="136" t="s">
        <v>3586</v>
      </c>
      <c r="B1786" s="137" t="s">
        <v>3587</v>
      </c>
      <c r="C1786" s="138">
        <v>7544.16</v>
      </c>
      <c r="D1786" s="138">
        <v>143.34</v>
      </c>
      <c r="E1786" s="138">
        <v>0</v>
      </c>
      <c r="F1786" s="138">
        <v>143.34</v>
      </c>
      <c r="G1786" s="139">
        <v>0</v>
      </c>
      <c r="Y1786" s="32">
        <f t="shared" si="27"/>
        <v>143.34</v>
      </c>
    </row>
    <row r="1787" spans="1:25" x14ac:dyDescent="0.2">
      <c r="A1787" s="136" t="s">
        <v>3588</v>
      </c>
      <c r="B1787" s="137" t="s">
        <v>3589</v>
      </c>
      <c r="C1787" s="138">
        <v>14988.56</v>
      </c>
      <c r="D1787" s="138">
        <v>284.77999999999997</v>
      </c>
      <c r="E1787" s="138">
        <v>0</v>
      </c>
      <c r="F1787" s="138">
        <v>284.77999999999997</v>
      </c>
      <c r="G1787" s="139">
        <v>0</v>
      </c>
      <c r="Y1787" s="32">
        <f t="shared" si="27"/>
        <v>284.77999999999997</v>
      </c>
    </row>
    <row r="1788" spans="1:25" x14ac:dyDescent="0.2">
      <c r="A1788" s="136" t="s">
        <v>3590</v>
      </c>
      <c r="B1788" s="137" t="s">
        <v>3591</v>
      </c>
      <c r="C1788" s="138">
        <v>4398.96</v>
      </c>
      <c r="D1788" s="138">
        <v>83.58</v>
      </c>
      <c r="E1788" s="138">
        <v>0</v>
      </c>
      <c r="F1788" s="138">
        <v>83.58</v>
      </c>
      <c r="G1788" s="139">
        <v>0</v>
      </c>
      <c r="Y1788" s="32">
        <f t="shared" si="27"/>
        <v>83.58</v>
      </c>
    </row>
    <row r="1789" spans="1:25" x14ac:dyDescent="0.2">
      <c r="A1789" s="136" t="s">
        <v>3592</v>
      </c>
      <c r="B1789" s="137" t="s">
        <v>3593</v>
      </c>
      <c r="C1789" s="138">
        <v>60252.88</v>
      </c>
      <c r="D1789" s="138">
        <v>1144.81</v>
      </c>
      <c r="E1789" s="138">
        <v>0</v>
      </c>
      <c r="F1789" s="138">
        <v>1144.81</v>
      </c>
      <c r="G1789" s="139">
        <v>0</v>
      </c>
      <c r="Y1789" s="32">
        <f t="shared" si="27"/>
        <v>1144.81</v>
      </c>
    </row>
    <row r="1790" spans="1:25" x14ac:dyDescent="0.2">
      <c r="A1790" s="136" t="s">
        <v>3594</v>
      </c>
      <c r="B1790" s="137" t="s">
        <v>3595</v>
      </c>
      <c r="C1790" s="138">
        <v>13023.24</v>
      </c>
      <c r="D1790" s="138">
        <v>247.44</v>
      </c>
      <c r="E1790" s="138">
        <v>0</v>
      </c>
      <c r="F1790" s="138">
        <v>247.44</v>
      </c>
      <c r="G1790" s="139">
        <v>0</v>
      </c>
      <c r="Y1790" s="32">
        <f t="shared" si="27"/>
        <v>247.44</v>
      </c>
    </row>
    <row r="1791" spans="1:25" x14ac:dyDescent="0.2">
      <c r="A1791" s="136" t="s">
        <v>3596</v>
      </c>
      <c r="B1791" s="137" t="s">
        <v>3597</v>
      </c>
      <c r="C1791" s="138">
        <v>15586.04</v>
      </c>
      <c r="D1791" s="138">
        <v>296.14</v>
      </c>
      <c r="E1791" s="138">
        <v>0</v>
      </c>
      <c r="F1791" s="138">
        <v>296.14</v>
      </c>
      <c r="G1791" s="139">
        <v>0</v>
      </c>
      <c r="Y1791" s="32">
        <f t="shared" si="27"/>
        <v>296.14</v>
      </c>
    </row>
    <row r="1792" spans="1:25" x14ac:dyDescent="0.2">
      <c r="A1792" s="136" t="s">
        <v>3598</v>
      </c>
      <c r="B1792" s="137" t="s">
        <v>3599</v>
      </c>
      <c r="C1792" s="138">
        <v>9272.39</v>
      </c>
      <c r="D1792" s="138">
        <v>176.18</v>
      </c>
      <c r="E1792" s="138">
        <v>0</v>
      </c>
      <c r="F1792" s="138">
        <v>176.18</v>
      </c>
      <c r="G1792" s="139">
        <v>0</v>
      </c>
      <c r="Y1792" s="32">
        <f t="shared" si="27"/>
        <v>176.18</v>
      </c>
    </row>
    <row r="1793" spans="1:25" x14ac:dyDescent="0.2">
      <c r="A1793" s="136" t="s">
        <v>3600</v>
      </c>
      <c r="B1793" s="137" t="s">
        <v>3601</v>
      </c>
      <c r="C1793" s="138">
        <v>80294.8</v>
      </c>
      <c r="D1793" s="138">
        <v>1525.6</v>
      </c>
      <c r="E1793" s="138">
        <v>0</v>
      </c>
      <c r="F1793" s="138">
        <v>1525.6</v>
      </c>
      <c r="G1793" s="139">
        <v>0</v>
      </c>
      <c r="Y1793" s="32">
        <f t="shared" si="27"/>
        <v>1525.6</v>
      </c>
    </row>
    <row r="1794" spans="1:25" x14ac:dyDescent="0.2">
      <c r="A1794" s="136" t="s">
        <v>3602</v>
      </c>
      <c r="B1794" s="137" t="s">
        <v>3603</v>
      </c>
      <c r="C1794" s="138">
        <v>15238.08</v>
      </c>
      <c r="D1794" s="138">
        <v>289.52</v>
      </c>
      <c r="E1794" s="138">
        <v>0</v>
      </c>
      <c r="F1794" s="138">
        <v>289.52</v>
      </c>
      <c r="G1794" s="139">
        <v>0</v>
      </c>
      <c r="Y1794" s="32">
        <f t="shared" si="27"/>
        <v>289.52</v>
      </c>
    </row>
    <row r="1795" spans="1:25" x14ac:dyDescent="0.2">
      <c r="A1795" s="136" t="s">
        <v>3604</v>
      </c>
      <c r="B1795" s="137" t="s">
        <v>3605</v>
      </c>
      <c r="C1795" s="138">
        <v>10025.27</v>
      </c>
      <c r="D1795" s="138">
        <v>190.48</v>
      </c>
      <c r="E1795" s="138">
        <v>0</v>
      </c>
      <c r="F1795" s="138">
        <v>190.48</v>
      </c>
      <c r="G1795" s="139">
        <v>0</v>
      </c>
      <c r="Y1795" s="32">
        <f t="shared" si="27"/>
        <v>190.48</v>
      </c>
    </row>
    <row r="1796" spans="1:25" x14ac:dyDescent="0.2">
      <c r="A1796" s="136" t="s">
        <v>3606</v>
      </c>
      <c r="B1796" s="137" t="s">
        <v>3607</v>
      </c>
      <c r="C1796" s="138">
        <v>3537.3</v>
      </c>
      <c r="D1796" s="138">
        <v>67.209999999999994</v>
      </c>
      <c r="E1796" s="138">
        <v>0</v>
      </c>
      <c r="F1796" s="138">
        <v>67.209999999999994</v>
      </c>
      <c r="G1796" s="139">
        <v>0</v>
      </c>
      <c r="Y1796" s="32">
        <f t="shared" si="27"/>
        <v>67.209999999999994</v>
      </c>
    </row>
    <row r="1797" spans="1:25" x14ac:dyDescent="0.2">
      <c r="A1797" s="136" t="s">
        <v>3608</v>
      </c>
      <c r="B1797" s="137" t="s">
        <v>3609</v>
      </c>
      <c r="C1797" s="138">
        <v>39284.15</v>
      </c>
      <c r="D1797" s="138">
        <v>746.4</v>
      </c>
      <c r="E1797" s="138">
        <v>0</v>
      </c>
      <c r="F1797" s="138">
        <v>746.4</v>
      </c>
      <c r="G1797" s="139">
        <v>0</v>
      </c>
      <c r="Y1797" s="32">
        <f t="shared" si="27"/>
        <v>746.4</v>
      </c>
    </row>
    <row r="1798" spans="1:25" x14ac:dyDescent="0.2">
      <c r="A1798" s="136" t="s">
        <v>3610</v>
      </c>
      <c r="B1798" s="137" t="s">
        <v>3611</v>
      </c>
      <c r="C1798" s="138">
        <v>347422.01</v>
      </c>
      <c r="D1798" s="138">
        <v>6601.02</v>
      </c>
      <c r="E1798" s="138">
        <v>0</v>
      </c>
      <c r="F1798" s="138">
        <v>6601.02</v>
      </c>
      <c r="G1798" s="139">
        <v>0</v>
      </c>
      <c r="Y1798" s="32">
        <f t="shared" si="27"/>
        <v>6601.02</v>
      </c>
    </row>
    <row r="1799" spans="1:25" x14ac:dyDescent="0.2">
      <c r="A1799" s="136" t="s">
        <v>3612</v>
      </c>
      <c r="B1799" s="137" t="s">
        <v>3613</v>
      </c>
      <c r="C1799" s="138">
        <v>797258.7</v>
      </c>
      <c r="D1799" s="138">
        <v>15147.92</v>
      </c>
      <c r="E1799" s="138">
        <v>0</v>
      </c>
      <c r="F1799" s="138">
        <v>15147.92</v>
      </c>
      <c r="G1799" s="139">
        <v>0</v>
      </c>
      <c r="Y1799" s="32">
        <f t="shared" si="27"/>
        <v>15147.92</v>
      </c>
    </row>
    <row r="1800" spans="1:25" x14ac:dyDescent="0.2">
      <c r="A1800" s="136" t="s">
        <v>3614</v>
      </c>
      <c r="B1800" s="137" t="s">
        <v>3615</v>
      </c>
      <c r="C1800" s="138">
        <v>47891.89</v>
      </c>
      <c r="D1800" s="138">
        <v>909.95</v>
      </c>
      <c r="E1800" s="138">
        <v>0</v>
      </c>
      <c r="F1800" s="138">
        <v>909.95</v>
      </c>
      <c r="G1800" s="139">
        <v>0</v>
      </c>
      <c r="Y1800" s="32">
        <f t="shared" si="27"/>
        <v>909.95</v>
      </c>
    </row>
    <row r="1801" spans="1:25" x14ac:dyDescent="0.2">
      <c r="A1801" s="136" t="s">
        <v>3616</v>
      </c>
      <c r="B1801" s="137" t="s">
        <v>3617</v>
      </c>
      <c r="C1801" s="138">
        <v>149080.85</v>
      </c>
      <c r="D1801" s="138">
        <v>2832.54</v>
      </c>
      <c r="E1801" s="138">
        <v>0</v>
      </c>
      <c r="F1801" s="138">
        <v>2832.54</v>
      </c>
      <c r="G1801" s="139">
        <v>0</v>
      </c>
      <c r="Y1801" s="32">
        <f t="shared" si="27"/>
        <v>2832.54</v>
      </c>
    </row>
    <row r="1802" spans="1:25" x14ac:dyDescent="0.2">
      <c r="A1802" s="136" t="s">
        <v>3618</v>
      </c>
      <c r="B1802" s="137" t="s">
        <v>3619</v>
      </c>
      <c r="C1802" s="138">
        <v>709682.23</v>
      </c>
      <c r="D1802" s="138">
        <v>13483.96</v>
      </c>
      <c r="E1802" s="138">
        <v>0</v>
      </c>
      <c r="F1802" s="138">
        <v>13483.96</v>
      </c>
      <c r="G1802" s="139">
        <v>0</v>
      </c>
      <c r="Y1802" s="32">
        <f t="shared" si="27"/>
        <v>13483.96</v>
      </c>
    </row>
    <row r="1803" spans="1:25" x14ac:dyDescent="0.2">
      <c r="A1803" s="136" t="s">
        <v>3620</v>
      </c>
      <c r="B1803" s="137" t="s">
        <v>3621</v>
      </c>
      <c r="C1803" s="138">
        <v>91138</v>
      </c>
      <c r="D1803" s="138">
        <v>1731.62</v>
      </c>
      <c r="E1803" s="138">
        <v>0</v>
      </c>
      <c r="F1803" s="138">
        <v>1731.62</v>
      </c>
      <c r="G1803" s="139">
        <v>0</v>
      </c>
      <c r="Y1803" s="32">
        <f t="shared" si="27"/>
        <v>1731.62</v>
      </c>
    </row>
    <row r="1804" spans="1:25" x14ac:dyDescent="0.2">
      <c r="A1804" s="136" t="s">
        <v>3622</v>
      </c>
      <c r="B1804" s="137" t="s">
        <v>3623</v>
      </c>
      <c r="C1804" s="138">
        <v>69897.320000000007</v>
      </c>
      <c r="D1804" s="138">
        <v>1328.05</v>
      </c>
      <c r="E1804" s="138">
        <v>0</v>
      </c>
      <c r="F1804" s="138">
        <v>1328.05</v>
      </c>
      <c r="G1804" s="139">
        <v>0</v>
      </c>
      <c r="Y1804" s="32">
        <f t="shared" si="27"/>
        <v>1328.05</v>
      </c>
    </row>
    <row r="1805" spans="1:25" x14ac:dyDescent="0.2">
      <c r="A1805" s="136" t="s">
        <v>3624</v>
      </c>
      <c r="B1805" s="137" t="s">
        <v>3625</v>
      </c>
      <c r="C1805" s="138">
        <v>33362.51</v>
      </c>
      <c r="D1805" s="138">
        <v>633.89</v>
      </c>
      <c r="E1805" s="138">
        <v>0</v>
      </c>
      <c r="F1805" s="138">
        <v>633.89</v>
      </c>
      <c r="G1805" s="139">
        <v>0</v>
      </c>
      <c r="Y1805" s="32">
        <f t="shared" si="27"/>
        <v>633.89</v>
      </c>
    </row>
    <row r="1806" spans="1:25" x14ac:dyDescent="0.2">
      <c r="A1806" s="136" t="s">
        <v>3626</v>
      </c>
      <c r="B1806" s="137" t="s">
        <v>3627</v>
      </c>
      <c r="C1806" s="138">
        <v>205.7</v>
      </c>
      <c r="D1806" s="138">
        <v>3.91</v>
      </c>
      <c r="E1806" s="138">
        <v>0</v>
      </c>
      <c r="F1806" s="138">
        <v>3.91</v>
      </c>
      <c r="G1806" s="139">
        <v>0</v>
      </c>
      <c r="Y1806" s="32">
        <f t="shared" si="27"/>
        <v>3.91</v>
      </c>
    </row>
    <row r="1807" spans="1:25" x14ac:dyDescent="0.2">
      <c r="A1807" s="136" t="s">
        <v>3628</v>
      </c>
      <c r="B1807" s="137" t="s">
        <v>3629</v>
      </c>
      <c r="C1807" s="138">
        <v>8786.89</v>
      </c>
      <c r="D1807" s="138">
        <v>166.95</v>
      </c>
      <c r="E1807" s="138">
        <v>0</v>
      </c>
      <c r="F1807" s="138">
        <v>166.95</v>
      </c>
      <c r="G1807" s="139">
        <v>0</v>
      </c>
      <c r="Y1807" s="32">
        <f t="shared" ref="Y1807:Y1870" si="28">F1807+M1807+R1807+W1807</f>
        <v>166.95</v>
      </c>
    </row>
    <row r="1808" spans="1:25" x14ac:dyDescent="0.2">
      <c r="A1808" s="136" t="s">
        <v>3630</v>
      </c>
      <c r="B1808" s="137" t="s">
        <v>3631</v>
      </c>
      <c r="C1808" s="138">
        <v>42698.63</v>
      </c>
      <c r="D1808" s="138">
        <v>811.28</v>
      </c>
      <c r="E1808" s="138">
        <v>0</v>
      </c>
      <c r="F1808" s="138">
        <v>811.28</v>
      </c>
      <c r="G1808" s="139">
        <v>0</v>
      </c>
      <c r="Y1808" s="32">
        <f t="shared" si="28"/>
        <v>811.28</v>
      </c>
    </row>
    <row r="1809" spans="1:25" x14ac:dyDescent="0.2">
      <c r="A1809" s="136" t="s">
        <v>3632</v>
      </c>
      <c r="B1809" s="137" t="s">
        <v>3633</v>
      </c>
      <c r="C1809" s="138">
        <v>3957085.3</v>
      </c>
      <c r="D1809" s="138">
        <v>75184.62</v>
      </c>
      <c r="E1809" s="138">
        <v>0</v>
      </c>
      <c r="F1809" s="138">
        <v>75184.62</v>
      </c>
      <c r="G1809" s="139">
        <v>0</v>
      </c>
      <c r="Y1809" s="32">
        <f t="shared" si="28"/>
        <v>75184.62</v>
      </c>
    </row>
    <row r="1810" spans="1:25" x14ac:dyDescent="0.2">
      <c r="A1810" s="136" t="s">
        <v>3634</v>
      </c>
      <c r="B1810" s="137" t="s">
        <v>3635</v>
      </c>
      <c r="C1810" s="138">
        <v>7279.14</v>
      </c>
      <c r="D1810" s="138">
        <v>138.30000000000001</v>
      </c>
      <c r="E1810" s="138">
        <v>0</v>
      </c>
      <c r="F1810" s="138">
        <v>138.30000000000001</v>
      </c>
      <c r="G1810" s="139">
        <v>0</v>
      </c>
      <c r="Y1810" s="32">
        <f t="shared" si="28"/>
        <v>138.30000000000001</v>
      </c>
    </row>
    <row r="1811" spans="1:25" x14ac:dyDescent="0.2">
      <c r="A1811" s="136" t="s">
        <v>3636</v>
      </c>
      <c r="B1811" s="137" t="s">
        <v>3637</v>
      </c>
      <c r="C1811" s="138">
        <v>42825.83</v>
      </c>
      <c r="D1811" s="138">
        <v>813.69</v>
      </c>
      <c r="E1811" s="138">
        <v>0</v>
      </c>
      <c r="F1811" s="138">
        <v>813.69</v>
      </c>
      <c r="G1811" s="139">
        <v>0</v>
      </c>
      <c r="Y1811" s="32">
        <f t="shared" si="28"/>
        <v>813.69</v>
      </c>
    </row>
    <row r="1812" spans="1:25" x14ac:dyDescent="0.2">
      <c r="A1812" s="136" t="s">
        <v>3638</v>
      </c>
      <c r="B1812" s="137" t="s">
        <v>3639</v>
      </c>
      <c r="C1812" s="138">
        <v>25717.040000000001</v>
      </c>
      <c r="D1812" s="138">
        <v>488.62</v>
      </c>
      <c r="E1812" s="138">
        <v>0</v>
      </c>
      <c r="F1812" s="138">
        <v>488.62</v>
      </c>
      <c r="G1812" s="139">
        <v>0</v>
      </c>
      <c r="Y1812" s="32">
        <f t="shared" si="28"/>
        <v>488.62</v>
      </c>
    </row>
    <row r="1813" spans="1:25" x14ac:dyDescent="0.2">
      <c r="A1813" s="136" t="s">
        <v>3640</v>
      </c>
      <c r="B1813" s="137" t="s">
        <v>3641</v>
      </c>
      <c r="C1813" s="138">
        <v>6793.61</v>
      </c>
      <c r="D1813" s="138">
        <v>129.08000000000001</v>
      </c>
      <c r="E1813" s="138">
        <v>0</v>
      </c>
      <c r="F1813" s="138">
        <v>129.08000000000001</v>
      </c>
      <c r="G1813" s="139">
        <v>0</v>
      </c>
      <c r="Y1813" s="32">
        <f t="shared" si="28"/>
        <v>129.08000000000001</v>
      </c>
    </row>
    <row r="1814" spans="1:25" x14ac:dyDescent="0.2">
      <c r="A1814" s="136" t="s">
        <v>3642</v>
      </c>
      <c r="B1814" s="137" t="s">
        <v>3643</v>
      </c>
      <c r="C1814" s="138">
        <v>20990.77</v>
      </c>
      <c r="D1814" s="138">
        <v>398.83</v>
      </c>
      <c r="E1814" s="138">
        <v>0</v>
      </c>
      <c r="F1814" s="138">
        <v>398.83</v>
      </c>
      <c r="G1814" s="139">
        <v>0</v>
      </c>
      <c r="Y1814" s="32">
        <f t="shared" si="28"/>
        <v>398.83</v>
      </c>
    </row>
    <row r="1815" spans="1:25" x14ac:dyDescent="0.2">
      <c r="A1815" s="136" t="s">
        <v>3644</v>
      </c>
      <c r="B1815" s="137" t="s">
        <v>3645</v>
      </c>
      <c r="C1815" s="138">
        <v>13833.36</v>
      </c>
      <c r="D1815" s="138">
        <v>262.83999999999997</v>
      </c>
      <c r="E1815" s="138">
        <v>0</v>
      </c>
      <c r="F1815" s="138">
        <v>262.83999999999997</v>
      </c>
      <c r="G1815" s="139">
        <v>0</v>
      </c>
      <c r="Y1815" s="32">
        <f t="shared" si="28"/>
        <v>262.83999999999997</v>
      </c>
    </row>
    <row r="1816" spans="1:25" x14ac:dyDescent="0.2">
      <c r="A1816" s="136" t="s">
        <v>3646</v>
      </c>
      <c r="B1816" s="137" t="s">
        <v>3647</v>
      </c>
      <c r="C1816" s="138">
        <v>12945.33</v>
      </c>
      <c r="D1816" s="138">
        <v>245.96</v>
      </c>
      <c r="E1816" s="138">
        <v>0</v>
      </c>
      <c r="F1816" s="138">
        <v>245.96</v>
      </c>
      <c r="G1816" s="139">
        <v>0</v>
      </c>
      <c r="Y1816" s="32">
        <f t="shared" si="28"/>
        <v>245.96</v>
      </c>
    </row>
    <row r="1817" spans="1:25" x14ac:dyDescent="0.2">
      <c r="A1817" s="136" t="s">
        <v>3648</v>
      </c>
      <c r="B1817" s="137" t="s">
        <v>3649</v>
      </c>
      <c r="C1817" s="138">
        <v>25167.48</v>
      </c>
      <c r="D1817" s="138">
        <v>478.18</v>
      </c>
      <c r="E1817" s="138">
        <v>0</v>
      </c>
      <c r="F1817" s="138">
        <v>478.18</v>
      </c>
      <c r="G1817" s="139">
        <v>0</v>
      </c>
      <c r="Y1817" s="32">
        <f t="shared" si="28"/>
        <v>478.18</v>
      </c>
    </row>
    <row r="1818" spans="1:25" x14ac:dyDescent="0.2">
      <c r="A1818" s="136" t="s">
        <v>3650</v>
      </c>
      <c r="B1818" s="137" t="s">
        <v>3651</v>
      </c>
      <c r="C1818" s="138">
        <v>58633.65</v>
      </c>
      <c r="D1818" s="138">
        <v>1114.04</v>
      </c>
      <c r="E1818" s="138">
        <v>0</v>
      </c>
      <c r="F1818" s="138">
        <v>1114.04</v>
      </c>
      <c r="G1818" s="139">
        <v>0</v>
      </c>
      <c r="Y1818" s="32">
        <f t="shared" si="28"/>
        <v>1114.04</v>
      </c>
    </row>
    <row r="1819" spans="1:25" x14ac:dyDescent="0.2">
      <c r="A1819" s="136" t="s">
        <v>3652</v>
      </c>
      <c r="B1819" s="137" t="s">
        <v>3653</v>
      </c>
      <c r="C1819" s="138">
        <v>19027.8</v>
      </c>
      <c r="D1819" s="138">
        <v>361.53</v>
      </c>
      <c r="E1819" s="138">
        <v>0</v>
      </c>
      <c r="F1819" s="138">
        <v>361.53</v>
      </c>
      <c r="G1819" s="139">
        <v>0</v>
      </c>
      <c r="Y1819" s="32">
        <f t="shared" si="28"/>
        <v>361.53</v>
      </c>
    </row>
    <row r="1820" spans="1:25" x14ac:dyDescent="0.2">
      <c r="A1820" s="136" t="s">
        <v>3654</v>
      </c>
      <c r="B1820" s="137" t="s">
        <v>3655</v>
      </c>
      <c r="C1820" s="138">
        <v>38568.32</v>
      </c>
      <c r="D1820" s="138">
        <v>732.8</v>
      </c>
      <c r="E1820" s="138">
        <v>0</v>
      </c>
      <c r="F1820" s="138">
        <v>732.8</v>
      </c>
      <c r="G1820" s="139">
        <v>0</v>
      </c>
      <c r="Y1820" s="32">
        <f t="shared" si="28"/>
        <v>732.8</v>
      </c>
    </row>
    <row r="1821" spans="1:25" x14ac:dyDescent="0.2">
      <c r="A1821" s="136" t="s">
        <v>3656</v>
      </c>
      <c r="B1821" s="137" t="s">
        <v>3657</v>
      </c>
      <c r="C1821" s="138">
        <v>73939.38</v>
      </c>
      <c r="D1821" s="138">
        <v>1404.85</v>
      </c>
      <c r="E1821" s="138">
        <v>0</v>
      </c>
      <c r="F1821" s="138">
        <v>1404.85</v>
      </c>
      <c r="G1821" s="139">
        <v>0</v>
      </c>
      <c r="Y1821" s="32">
        <f t="shared" si="28"/>
        <v>1404.85</v>
      </c>
    </row>
    <row r="1822" spans="1:25" x14ac:dyDescent="0.2">
      <c r="A1822" s="136" t="s">
        <v>3658</v>
      </c>
      <c r="B1822" s="137" t="s">
        <v>3659</v>
      </c>
      <c r="C1822" s="138">
        <v>2494.02</v>
      </c>
      <c r="D1822" s="138">
        <v>47.39</v>
      </c>
      <c r="E1822" s="138">
        <v>0</v>
      </c>
      <c r="F1822" s="138">
        <v>47.39</v>
      </c>
      <c r="G1822" s="139">
        <v>0</v>
      </c>
      <c r="Y1822" s="32">
        <f t="shared" si="28"/>
        <v>47.39</v>
      </c>
    </row>
    <row r="1823" spans="1:25" x14ac:dyDescent="0.2">
      <c r="A1823" s="136" t="s">
        <v>3660</v>
      </c>
      <c r="B1823" s="137" t="s">
        <v>3661</v>
      </c>
      <c r="C1823" s="138">
        <v>14797.45</v>
      </c>
      <c r="D1823" s="138">
        <v>281.14999999999998</v>
      </c>
      <c r="E1823" s="138">
        <v>0</v>
      </c>
      <c r="F1823" s="138">
        <v>281.14999999999998</v>
      </c>
      <c r="G1823" s="139">
        <v>0</v>
      </c>
      <c r="Y1823" s="32">
        <f t="shared" si="28"/>
        <v>281.14999999999998</v>
      </c>
    </row>
    <row r="1824" spans="1:25" x14ac:dyDescent="0.2">
      <c r="A1824" s="136" t="s">
        <v>3662</v>
      </c>
      <c r="B1824" s="137" t="s">
        <v>3663</v>
      </c>
      <c r="C1824" s="138">
        <v>17748.7</v>
      </c>
      <c r="D1824" s="138">
        <v>337.23</v>
      </c>
      <c r="E1824" s="138">
        <v>0</v>
      </c>
      <c r="F1824" s="138">
        <v>337.23</v>
      </c>
      <c r="G1824" s="139">
        <v>0</v>
      </c>
      <c r="Y1824" s="32">
        <f t="shared" si="28"/>
        <v>337.23</v>
      </c>
    </row>
    <row r="1825" spans="1:25" x14ac:dyDescent="0.2">
      <c r="A1825" s="136" t="s">
        <v>3664</v>
      </c>
      <c r="B1825" s="137" t="s">
        <v>3665</v>
      </c>
      <c r="C1825" s="138">
        <v>1219.3399999999999</v>
      </c>
      <c r="D1825" s="138">
        <v>23.17</v>
      </c>
      <c r="E1825" s="138">
        <v>0</v>
      </c>
      <c r="F1825" s="138">
        <v>23.17</v>
      </c>
      <c r="G1825" s="139">
        <v>0</v>
      </c>
      <c r="Y1825" s="32">
        <f t="shared" si="28"/>
        <v>23.17</v>
      </c>
    </row>
    <row r="1826" spans="1:25" x14ac:dyDescent="0.2">
      <c r="A1826" s="136" t="s">
        <v>3666</v>
      </c>
      <c r="B1826" s="137" t="s">
        <v>3667</v>
      </c>
      <c r="C1826" s="138">
        <v>6324.94</v>
      </c>
      <c r="D1826" s="138">
        <v>120.18</v>
      </c>
      <c r="E1826" s="138">
        <v>0</v>
      </c>
      <c r="F1826" s="138">
        <v>120.18</v>
      </c>
      <c r="G1826" s="139">
        <v>0</v>
      </c>
      <c r="Y1826" s="32">
        <f t="shared" si="28"/>
        <v>120.18</v>
      </c>
    </row>
    <row r="1827" spans="1:25" x14ac:dyDescent="0.2">
      <c r="A1827" s="136" t="s">
        <v>3668</v>
      </c>
      <c r="B1827" s="137" t="s">
        <v>3669</v>
      </c>
      <c r="C1827" s="138">
        <v>20907.400000000001</v>
      </c>
      <c r="D1827" s="138">
        <v>397.24</v>
      </c>
      <c r="E1827" s="138">
        <v>0</v>
      </c>
      <c r="F1827" s="138">
        <v>397.24</v>
      </c>
      <c r="G1827" s="139">
        <v>0</v>
      </c>
      <c r="Y1827" s="32">
        <f t="shared" si="28"/>
        <v>397.24</v>
      </c>
    </row>
    <row r="1828" spans="1:25" x14ac:dyDescent="0.2">
      <c r="A1828" s="136" t="s">
        <v>3670</v>
      </c>
      <c r="B1828" s="137" t="s">
        <v>3671</v>
      </c>
      <c r="C1828" s="138">
        <v>20107.73</v>
      </c>
      <c r="D1828" s="138">
        <v>382.05</v>
      </c>
      <c r="E1828" s="138">
        <v>0</v>
      </c>
      <c r="F1828" s="138">
        <v>382.05</v>
      </c>
      <c r="G1828" s="139">
        <v>0</v>
      </c>
      <c r="Y1828" s="32">
        <f t="shared" si="28"/>
        <v>382.05</v>
      </c>
    </row>
    <row r="1829" spans="1:25" x14ac:dyDescent="0.2">
      <c r="A1829" s="136" t="s">
        <v>3672</v>
      </c>
      <c r="B1829" s="137" t="s">
        <v>3673</v>
      </c>
      <c r="C1829" s="138">
        <v>656.26</v>
      </c>
      <c r="D1829" s="138">
        <v>12.47</v>
      </c>
      <c r="E1829" s="138">
        <v>12.47</v>
      </c>
      <c r="F1829" s="138">
        <v>0</v>
      </c>
      <c r="G1829" s="139">
        <v>4.93</v>
      </c>
      <c r="Y1829" s="32">
        <f t="shared" si="28"/>
        <v>0</v>
      </c>
    </row>
    <row r="1830" spans="1:25" x14ac:dyDescent="0.2">
      <c r="A1830" s="136" t="s">
        <v>3674</v>
      </c>
      <c r="B1830" s="137" t="s">
        <v>3675</v>
      </c>
      <c r="C1830" s="138">
        <v>3619.45</v>
      </c>
      <c r="D1830" s="138">
        <v>68.77</v>
      </c>
      <c r="E1830" s="138">
        <v>0</v>
      </c>
      <c r="F1830" s="138">
        <v>68.77</v>
      </c>
      <c r="G1830" s="139">
        <v>0</v>
      </c>
      <c r="Y1830" s="32">
        <f t="shared" si="28"/>
        <v>68.77</v>
      </c>
    </row>
    <row r="1831" spans="1:25" x14ac:dyDescent="0.2">
      <c r="A1831" s="136" t="s">
        <v>3676</v>
      </c>
      <c r="B1831" s="137" t="s">
        <v>3677</v>
      </c>
      <c r="C1831" s="138">
        <v>12068.19</v>
      </c>
      <c r="D1831" s="138">
        <v>229.3</v>
      </c>
      <c r="E1831" s="138">
        <v>0</v>
      </c>
      <c r="F1831" s="138">
        <v>229.3</v>
      </c>
      <c r="G1831" s="139">
        <v>0</v>
      </c>
      <c r="Y1831" s="32">
        <f t="shared" si="28"/>
        <v>229.3</v>
      </c>
    </row>
    <row r="1832" spans="1:25" x14ac:dyDescent="0.2">
      <c r="A1832" s="136" t="s">
        <v>3678</v>
      </c>
      <c r="B1832" s="137" t="s">
        <v>3679</v>
      </c>
      <c r="C1832" s="138">
        <v>15489.62</v>
      </c>
      <c r="D1832" s="138">
        <v>294.3</v>
      </c>
      <c r="E1832" s="138">
        <v>0</v>
      </c>
      <c r="F1832" s="138">
        <v>294.3</v>
      </c>
      <c r="G1832" s="139">
        <v>0</v>
      </c>
      <c r="Y1832" s="32">
        <f t="shared" si="28"/>
        <v>294.3</v>
      </c>
    </row>
    <row r="1833" spans="1:25" x14ac:dyDescent="0.2">
      <c r="A1833" s="136" t="s">
        <v>3680</v>
      </c>
      <c r="B1833" s="137" t="s">
        <v>3681</v>
      </c>
      <c r="C1833" s="138">
        <v>780.58</v>
      </c>
      <c r="D1833" s="138">
        <v>14.83</v>
      </c>
      <c r="E1833" s="138">
        <v>0</v>
      </c>
      <c r="F1833" s="138">
        <v>14.83</v>
      </c>
      <c r="G1833" s="139">
        <v>0</v>
      </c>
      <c r="Y1833" s="32">
        <f t="shared" si="28"/>
        <v>14.83</v>
      </c>
    </row>
    <row r="1834" spans="1:25" x14ac:dyDescent="0.2">
      <c r="A1834" s="136" t="s">
        <v>3682</v>
      </c>
      <c r="B1834" s="137" t="s">
        <v>3683</v>
      </c>
      <c r="C1834" s="138">
        <v>2864.56</v>
      </c>
      <c r="D1834" s="138">
        <v>54.43</v>
      </c>
      <c r="E1834" s="138">
        <v>0</v>
      </c>
      <c r="F1834" s="138">
        <v>54.43</v>
      </c>
      <c r="G1834" s="139">
        <v>0</v>
      </c>
      <c r="Y1834" s="32">
        <f t="shared" si="28"/>
        <v>54.43</v>
      </c>
    </row>
    <row r="1835" spans="1:25" x14ac:dyDescent="0.2">
      <c r="A1835" s="136" t="s">
        <v>3684</v>
      </c>
      <c r="B1835" s="137" t="s">
        <v>3685</v>
      </c>
      <c r="C1835" s="138">
        <v>32045.64</v>
      </c>
      <c r="D1835" s="138">
        <v>608.87</v>
      </c>
      <c r="E1835" s="138">
        <v>0</v>
      </c>
      <c r="F1835" s="138">
        <v>608.87</v>
      </c>
      <c r="G1835" s="139">
        <v>0</v>
      </c>
      <c r="Y1835" s="32">
        <f t="shared" si="28"/>
        <v>608.87</v>
      </c>
    </row>
    <row r="1836" spans="1:25" x14ac:dyDescent="0.2">
      <c r="A1836" s="136" t="s">
        <v>3686</v>
      </c>
      <c r="B1836" s="137" t="s">
        <v>3687</v>
      </c>
      <c r="C1836" s="138">
        <v>71609.63</v>
      </c>
      <c r="D1836" s="138">
        <v>1360.58</v>
      </c>
      <c r="E1836" s="138">
        <v>0</v>
      </c>
      <c r="F1836" s="138">
        <v>1360.58</v>
      </c>
      <c r="G1836" s="139">
        <v>0</v>
      </c>
      <c r="Y1836" s="32">
        <f t="shared" si="28"/>
        <v>1360.58</v>
      </c>
    </row>
    <row r="1837" spans="1:25" x14ac:dyDescent="0.2">
      <c r="A1837" s="136" t="s">
        <v>3688</v>
      </c>
      <c r="B1837" s="137" t="s">
        <v>3689</v>
      </c>
      <c r="C1837" s="138">
        <v>54430.559999999998</v>
      </c>
      <c r="D1837" s="138">
        <v>1034.18</v>
      </c>
      <c r="E1837" s="138">
        <v>0</v>
      </c>
      <c r="F1837" s="138">
        <v>1034.18</v>
      </c>
      <c r="G1837" s="139">
        <v>0</v>
      </c>
      <c r="Y1837" s="32">
        <f t="shared" si="28"/>
        <v>1034.18</v>
      </c>
    </row>
    <row r="1838" spans="1:25" x14ac:dyDescent="0.2">
      <c r="A1838" s="136" t="s">
        <v>3690</v>
      </c>
      <c r="B1838" s="137" t="s">
        <v>3691</v>
      </c>
      <c r="C1838" s="138">
        <v>4756.1400000000003</v>
      </c>
      <c r="D1838" s="138">
        <v>90.37</v>
      </c>
      <c r="E1838" s="138">
        <v>0</v>
      </c>
      <c r="F1838" s="138">
        <v>90.37</v>
      </c>
      <c r="G1838" s="139">
        <v>0</v>
      </c>
      <c r="Y1838" s="32">
        <f t="shared" si="28"/>
        <v>90.37</v>
      </c>
    </row>
    <row r="1839" spans="1:25" x14ac:dyDescent="0.2">
      <c r="A1839" s="136" t="s">
        <v>3692</v>
      </c>
      <c r="B1839" s="137" t="s">
        <v>3693</v>
      </c>
      <c r="C1839" s="138">
        <v>7857.41</v>
      </c>
      <c r="D1839" s="138">
        <v>149.29</v>
      </c>
      <c r="E1839" s="138">
        <v>0</v>
      </c>
      <c r="F1839" s="138">
        <v>149.29</v>
      </c>
      <c r="G1839" s="139">
        <v>0</v>
      </c>
      <c r="Y1839" s="32">
        <f t="shared" si="28"/>
        <v>149.29</v>
      </c>
    </row>
    <row r="1840" spans="1:25" x14ac:dyDescent="0.2">
      <c r="A1840" s="136" t="s">
        <v>3694</v>
      </c>
      <c r="B1840" s="137" t="s">
        <v>3695</v>
      </c>
      <c r="C1840" s="138">
        <v>12214.86</v>
      </c>
      <c r="D1840" s="138">
        <v>232.08</v>
      </c>
      <c r="E1840" s="138">
        <v>0</v>
      </c>
      <c r="F1840" s="138">
        <v>232.08</v>
      </c>
      <c r="G1840" s="139">
        <v>0</v>
      </c>
      <c r="Y1840" s="32">
        <f t="shared" si="28"/>
        <v>232.08</v>
      </c>
    </row>
    <row r="1841" spans="1:25" x14ac:dyDescent="0.2">
      <c r="A1841" s="136" t="s">
        <v>3696</v>
      </c>
      <c r="B1841" s="137" t="s">
        <v>3697</v>
      </c>
      <c r="C1841" s="138">
        <v>3602.21</v>
      </c>
      <c r="D1841" s="138">
        <v>68.44</v>
      </c>
      <c r="E1841" s="138">
        <v>0</v>
      </c>
      <c r="F1841" s="138">
        <v>68.44</v>
      </c>
      <c r="G1841" s="139">
        <v>0</v>
      </c>
      <c r="Y1841" s="32">
        <f t="shared" si="28"/>
        <v>68.44</v>
      </c>
    </row>
    <row r="1842" spans="1:25" x14ac:dyDescent="0.2">
      <c r="A1842" s="136" t="s">
        <v>3698</v>
      </c>
      <c r="B1842" s="137" t="s">
        <v>3699</v>
      </c>
      <c r="C1842" s="138">
        <v>137807.48000000001</v>
      </c>
      <c r="D1842" s="138">
        <v>2618.34</v>
      </c>
      <c r="E1842" s="138">
        <v>0</v>
      </c>
      <c r="F1842" s="138">
        <v>2618.34</v>
      </c>
      <c r="G1842" s="139">
        <v>0</v>
      </c>
      <c r="Y1842" s="32">
        <f t="shared" si="28"/>
        <v>2618.34</v>
      </c>
    </row>
    <row r="1843" spans="1:25" x14ac:dyDescent="0.2">
      <c r="A1843" s="136" t="s">
        <v>3700</v>
      </c>
      <c r="B1843" s="137" t="s">
        <v>3701</v>
      </c>
      <c r="C1843" s="138">
        <v>12210.79</v>
      </c>
      <c r="D1843" s="138">
        <v>232.01</v>
      </c>
      <c r="E1843" s="138">
        <v>0</v>
      </c>
      <c r="F1843" s="138">
        <v>232.01</v>
      </c>
      <c r="G1843" s="139">
        <v>0</v>
      </c>
      <c r="Y1843" s="32">
        <f t="shared" si="28"/>
        <v>232.01</v>
      </c>
    </row>
    <row r="1844" spans="1:25" x14ac:dyDescent="0.2">
      <c r="A1844" s="136" t="s">
        <v>3702</v>
      </c>
      <c r="B1844" s="137" t="s">
        <v>3703</v>
      </c>
      <c r="C1844" s="138">
        <v>28077.919999999998</v>
      </c>
      <c r="D1844" s="138">
        <v>533.48</v>
      </c>
      <c r="E1844" s="138">
        <v>0</v>
      </c>
      <c r="F1844" s="138">
        <v>533.48</v>
      </c>
      <c r="G1844" s="139">
        <v>0</v>
      </c>
      <c r="Y1844" s="32">
        <f t="shared" si="28"/>
        <v>533.48</v>
      </c>
    </row>
    <row r="1845" spans="1:25" x14ac:dyDescent="0.2">
      <c r="A1845" s="136" t="s">
        <v>3704</v>
      </c>
      <c r="B1845" s="137" t="s">
        <v>3705</v>
      </c>
      <c r="C1845" s="138">
        <v>139744.98000000001</v>
      </c>
      <c r="D1845" s="138">
        <v>2655.16</v>
      </c>
      <c r="E1845" s="138">
        <v>0</v>
      </c>
      <c r="F1845" s="138">
        <v>2655.16</v>
      </c>
      <c r="G1845" s="139">
        <v>0</v>
      </c>
      <c r="Y1845" s="32">
        <f t="shared" si="28"/>
        <v>2655.16</v>
      </c>
    </row>
    <row r="1846" spans="1:25" x14ac:dyDescent="0.2">
      <c r="A1846" s="136" t="s">
        <v>3706</v>
      </c>
      <c r="B1846" s="137" t="s">
        <v>3707</v>
      </c>
      <c r="C1846" s="138">
        <v>24231.57</v>
      </c>
      <c r="D1846" s="138">
        <v>460.4</v>
      </c>
      <c r="E1846" s="138">
        <v>0</v>
      </c>
      <c r="F1846" s="138">
        <v>460.4</v>
      </c>
      <c r="G1846" s="139">
        <v>0</v>
      </c>
      <c r="Y1846" s="32">
        <f t="shared" si="28"/>
        <v>460.4</v>
      </c>
    </row>
    <row r="1847" spans="1:25" x14ac:dyDescent="0.2">
      <c r="A1847" s="136" t="s">
        <v>3708</v>
      </c>
      <c r="B1847" s="137" t="s">
        <v>3709</v>
      </c>
      <c r="C1847" s="138">
        <v>145299.22</v>
      </c>
      <c r="D1847" s="138">
        <v>2760.69</v>
      </c>
      <c r="E1847" s="138">
        <v>0</v>
      </c>
      <c r="F1847" s="138">
        <v>2760.69</v>
      </c>
      <c r="G1847" s="139">
        <v>0</v>
      </c>
      <c r="Y1847" s="32">
        <f t="shared" si="28"/>
        <v>2760.69</v>
      </c>
    </row>
    <row r="1848" spans="1:25" x14ac:dyDescent="0.2">
      <c r="A1848" s="136" t="s">
        <v>3710</v>
      </c>
      <c r="B1848" s="137" t="s">
        <v>3711</v>
      </c>
      <c r="C1848" s="138">
        <v>5034.2700000000004</v>
      </c>
      <c r="D1848" s="138">
        <v>95.65</v>
      </c>
      <c r="E1848" s="138">
        <v>0</v>
      </c>
      <c r="F1848" s="138">
        <v>95.65</v>
      </c>
      <c r="G1848" s="139">
        <v>0</v>
      </c>
      <c r="Y1848" s="32">
        <f t="shared" si="28"/>
        <v>95.65</v>
      </c>
    </row>
    <row r="1849" spans="1:25" x14ac:dyDescent="0.2">
      <c r="A1849" s="136" t="s">
        <v>3712</v>
      </c>
      <c r="B1849" s="137" t="s">
        <v>3713</v>
      </c>
      <c r="C1849" s="138">
        <v>450296.9</v>
      </c>
      <c r="D1849" s="138">
        <v>8555.64</v>
      </c>
      <c r="E1849" s="138">
        <v>0</v>
      </c>
      <c r="F1849" s="138">
        <v>8555.64</v>
      </c>
      <c r="G1849" s="139">
        <v>0</v>
      </c>
      <c r="Y1849" s="32">
        <f t="shared" si="28"/>
        <v>8555.64</v>
      </c>
    </row>
    <row r="1850" spans="1:25" x14ac:dyDescent="0.2">
      <c r="A1850" s="136" t="s">
        <v>3714</v>
      </c>
      <c r="B1850" s="137" t="s">
        <v>3715</v>
      </c>
      <c r="C1850" s="138">
        <v>287427.12</v>
      </c>
      <c r="D1850" s="138">
        <v>5461.12</v>
      </c>
      <c r="E1850" s="138">
        <v>0</v>
      </c>
      <c r="F1850" s="138">
        <v>5461.12</v>
      </c>
      <c r="G1850" s="139">
        <v>0</v>
      </c>
      <c r="Y1850" s="32">
        <f t="shared" si="28"/>
        <v>5461.12</v>
      </c>
    </row>
    <row r="1851" spans="1:25" x14ac:dyDescent="0.2">
      <c r="A1851" s="136" t="s">
        <v>3716</v>
      </c>
      <c r="B1851" s="137" t="s">
        <v>3717</v>
      </c>
      <c r="C1851" s="138">
        <v>731.16</v>
      </c>
      <c r="D1851" s="138">
        <v>13.89</v>
      </c>
      <c r="E1851" s="138">
        <v>13.89</v>
      </c>
      <c r="F1851" s="138">
        <v>0</v>
      </c>
      <c r="G1851" s="139">
        <v>40.26</v>
      </c>
      <c r="Y1851" s="32">
        <f t="shared" si="28"/>
        <v>0</v>
      </c>
    </row>
    <row r="1852" spans="1:25" x14ac:dyDescent="0.2">
      <c r="A1852" s="136" t="s">
        <v>3718</v>
      </c>
      <c r="B1852" s="137" t="s">
        <v>3719</v>
      </c>
      <c r="C1852" s="138">
        <v>3146.82</v>
      </c>
      <c r="D1852" s="138">
        <v>59.79</v>
      </c>
      <c r="E1852" s="138">
        <v>0</v>
      </c>
      <c r="F1852" s="138">
        <v>59.79</v>
      </c>
      <c r="G1852" s="139">
        <v>0</v>
      </c>
      <c r="Y1852" s="32">
        <f t="shared" si="28"/>
        <v>59.79</v>
      </c>
    </row>
    <row r="1853" spans="1:25" x14ac:dyDescent="0.2">
      <c r="A1853" s="136" t="s">
        <v>3720</v>
      </c>
      <c r="B1853" s="137" t="s">
        <v>3721</v>
      </c>
      <c r="C1853" s="138">
        <v>263285.2</v>
      </c>
      <c r="D1853" s="138">
        <v>5002.42</v>
      </c>
      <c r="E1853" s="138">
        <v>0</v>
      </c>
      <c r="F1853" s="138">
        <v>5002.42</v>
      </c>
      <c r="G1853" s="139">
        <v>0</v>
      </c>
      <c r="Y1853" s="32">
        <f t="shared" si="28"/>
        <v>5002.42</v>
      </c>
    </row>
    <row r="1854" spans="1:25" x14ac:dyDescent="0.2">
      <c r="A1854" s="136" t="s">
        <v>3722</v>
      </c>
      <c r="B1854" s="137" t="s">
        <v>3723</v>
      </c>
      <c r="C1854" s="138">
        <v>11601.14</v>
      </c>
      <c r="D1854" s="138">
        <v>220.42</v>
      </c>
      <c r="E1854" s="138">
        <v>0</v>
      </c>
      <c r="F1854" s="138">
        <v>220.42</v>
      </c>
      <c r="G1854" s="139">
        <v>0</v>
      </c>
      <c r="Y1854" s="32">
        <f t="shared" si="28"/>
        <v>220.42</v>
      </c>
    </row>
    <row r="1855" spans="1:25" x14ac:dyDescent="0.2">
      <c r="A1855" s="136" t="s">
        <v>3724</v>
      </c>
      <c r="B1855" s="137" t="s">
        <v>3725</v>
      </c>
      <c r="C1855" s="138">
        <v>4330.99</v>
      </c>
      <c r="D1855" s="138">
        <v>82.29</v>
      </c>
      <c r="E1855" s="138">
        <v>0</v>
      </c>
      <c r="F1855" s="138">
        <v>82.29</v>
      </c>
      <c r="G1855" s="139">
        <v>0</v>
      </c>
      <c r="Y1855" s="32">
        <f t="shared" si="28"/>
        <v>82.29</v>
      </c>
    </row>
    <row r="1856" spans="1:25" x14ac:dyDescent="0.2">
      <c r="A1856" s="136" t="s">
        <v>3726</v>
      </c>
      <c r="B1856" s="137" t="s">
        <v>3727</v>
      </c>
      <c r="C1856" s="138">
        <v>10031.91</v>
      </c>
      <c r="D1856" s="138">
        <v>190.61</v>
      </c>
      <c r="E1856" s="138">
        <v>0</v>
      </c>
      <c r="F1856" s="138">
        <v>190.61</v>
      </c>
      <c r="G1856" s="139">
        <v>0</v>
      </c>
      <c r="Y1856" s="32">
        <f t="shared" si="28"/>
        <v>190.61</v>
      </c>
    </row>
    <row r="1857" spans="1:25" x14ac:dyDescent="0.2">
      <c r="A1857" s="136" t="s">
        <v>3728</v>
      </c>
      <c r="B1857" s="137" t="s">
        <v>3729</v>
      </c>
      <c r="C1857" s="138">
        <v>13083.49</v>
      </c>
      <c r="D1857" s="138">
        <v>248.59</v>
      </c>
      <c r="E1857" s="138">
        <v>0</v>
      </c>
      <c r="F1857" s="138">
        <v>248.59</v>
      </c>
      <c r="G1857" s="139">
        <v>0</v>
      </c>
      <c r="Y1857" s="32">
        <f t="shared" si="28"/>
        <v>248.59</v>
      </c>
    </row>
    <row r="1858" spans="1:25" x14ac:dyDescent="0.2">
      <c r="A1858" s="136" t="s">
        <v>3730</v>
      </c>
      <c r="B1858" s="137" t="s">
        <v>3731</v>
      </c>
      <c r="C1858" s="138">
        <v>57628.77</v>
      </c>
      <c r="D1858" s="138">
        <v>1094.95</v>
      </c>
      <c r="E1858" s="138">
        <v>0</v>
      </c>
      <c r="F1858" s="138">
        <v>1094.95</v>
      </c>
      <c r="G1858" s="139">
        <v>0</v>
      </c>
      <c r="Y1858" s="32">
        <f t="shared" si="28"/>
        <v>1094.95</v>
      </c>
    </row>
    <row r="1859" spans="1:25" x14ac:dyDescent="0.2">
      <c r="A1859" s="136" t="s">
        <v>3732</v>
      </c>
      <c r="B1859" s="137" t="s">
        <v>3733</v>
      </c>
      <c r="C1859" s="138">
        <v>24604.55</v>
      </c>
      <c r="D1859" s="138">
        <v>467.49</v>
      </c>
      <c r="E1859" s="138">
        <v>0</v>
      </c>
      <c r="F1859" s="138">
        <v>467.49</v>
      </c>
      <c r="G1859" s="139">
        <v>0</v>
      </c>
      <c r="Y1859" s="32">
        <f t="shared" si="28"/>
        <v>467.49</v>
      </c>
    </row>
    <row r="1860" spans="1:25" x14ac:dyDescent="0.2">
      <c r="A1860" s="136" t="s">
        <v>3734</v>
      </c>
      <c r="B1860" s="137" t="s">
        <v>3735</v>
      </c>
      <c r="C1860" s="138">
        <v>41148.559999999998</v>
      </c>
      <c r="D1860" s="138">
        <v>781.82</v>
      </c>
      <c r="E1860" s="138">
        <v>0</v>
      </c>
      <c r="F1860" s="138">
        <v>781.82</v>
      </c>
      <c r="G1860" s="139">
        <v>0</v>
      </c>
      <c r="Y1860" s="32">
        <f t="shared" si="28"/>
        <v>781.82</v>
      </c>
    </row>
    <row r="1861" spans="1:25" x14ac:dyDescent="0.2">
      <c r="A1861" s="136" t="s">
        <v>3736</v>
      </c>
      <c r="B1861" s="137" t="s">
        <v>3737</v>
      </c>
      <c r="C1861" s="138">
        <v>11738.26</v>
      </c>
      <c r="D1861" s="138">
        <v>223.03</v>
      </c>
      <c r="E1861" s="138">
        <v>0</v>
      </c>
      <c r="F1861" s="138">
        <v>223.03</v>
      </c>
      <c r="G1861" s="139">
        <v>0</v>
      </c>
      <c r="Y1861" s="32">
        <f t="shared" si="28"/>
        <v>223.03</v>
      </c>
    </row>
    <row r="1862" spans="1:25" x14ac:dyDescent="0.2">
      <c r="A1862" s="136" t="s">
        <v>3738</v>
      </c>
      <c r="B1862" s="137" t="s">
        <v>3739</v>
      </c>
      <c r="C1862" s="138">
        <v>27741.47</v>
      </c>
      <c r="D1862" s="138">
        <v>527.09</v>
      </c>
      <c r="E1862" s="138">
        <v>0</v>
      </c>
      <c r="F1862" s="138">
        <v>527.09</v>
      </c>
      <c r="G1862" s="139">
        <v>0</v>
      </c>
      <c r="Y1862" s="32">
        <f t="shared" si="28"/>
        <v>527.09</v>
      </c>
    </row>
    <row r="1863" spans="1:25" x14ac:dyDescent="0.2">
      <c r="A1863" s="136" t="s">
        <v>3740</v>
      </c>
      <c r="B1863" s="137" t="s">
        <v>3741</v>
      </c>
      <c r="C1863" s="138">
        <v>40691.54</v>
      </c>
      <c r="D1863" s="138">
        <v>773.14</v>
      </c>
      <c r="E1863" s="138">
        <v>0</v>
      </c>
      <c r="F1863" s="138">
        <v>773.14</v>
      </c>
      <c r="G1863" s="139">
        <v>0</v>
      </c>
      <c r="Y1863" s="32">
        <f t="shared" si="28"/>
        <v>773.14</v>
      </c>
    </row>
    <row r="1864" spans="1:25" x14ac:dyDescent="0.2">
      <c r="A1864" s="136" t="s">
        <v>3742</v>
      </c>
      <c r="B1864" s="137" t="s">
        <v>3743</v>
      </c>
      <c r="C1864" s="138">
        <v>74575.44</v>
      </c>
      <c r="D1864" s="138">
        <v>1416.93</v>
      </c>
      <c r="E1864" s="138">
        <v>0</v>
      </c>
      <c r="F1864" s="138">
        <v>1416.93</v>
      </c>
      <c r="G1864" s="139">
        <v>0</v>
      </c>
      <c r="Y1864" s="32">
        <f t="shared" si="28"/>
        <v>1416.93</v>
      </c>
    </row>
    <row r="1865" spans="1:25" x14ac:dyDescent="0.2">
      <c r="A1865" s="136" t="s">
        <v>3744</v>
      </c>
      <c r="B1865" s="137" t="s">
        <v>3745</v>
      </c>
      <c r="C1865" s="138">
        <v>4547.3599999999997</v>
      </c>
      <c r="D1865" s="138">
        <v>86.4</v>
      </c>
      <c r="E1865" s="138">
        <v>0</v>
      </c>
      <c r="F1865" s="138">
        <v>86.4</v>
      </c>
      <c r="G1865" s="139">
        <v>0</v>
      </c>
      <c r="Y1865" s="32">
        <f t="shared" si="28"/>
        <v>86.4</v>
      </c>
    </row>
    <row r="1866" spans="1:25" x14ac:dyDescent="0.2">
      <c r="A1866" s="136" t="s">
        <v>3746</v>
      </c>
      <c r="B1866" s="137" t="s">
        <v>3747</v>
      </c>
      <c r="C1866" s="138">
        <v>27532.62</v>
      </c>
      <c r="D1866" s="138">
        <v>523.12</v>
      </c>
      <c r="E1866" s="138">
        <v>0</v>
      </c>
      <c r="F1866" s="138">
        <v>523.12</v>
      </c>
      <c r="G1866" s="139">
        <v>0</v>
      </c>
      <c r="Y1866" s="32">
        <f t="shared" si="28"/>
        <v>523.12</v>
      </c>
    </row>
    <row r="1867" spans="1:25" x14ac:dyDescent="0.2">
      <c r="A1867" s="136" t="s">
        <v>3748</v>
      </c>
      <c r="B1867" s="137" t="s">
        <v>3749</v>
      </c>
      <c r="C1867" s="138">
        <v>6891.04</v>
      </c>
      <c r="D1867" s="138">
        <v>130.93</v>
      </c>
      <c r="E1867" s="138">
        <v>0</v>
      </c>
      <c r="F1867" s="138">
        <v>130.93</v>
      </c>
      <c r="G1867" s="139">
        <v>0</v>
      </c>
      <c r="Y1867" s="32">
        <f t="shared" si="28"/>
        <v>130.93</v>
      </c>
    </row>
    <row r="1868" spans="1:25" x14ac:dyDescent="0.2">
      <c r="A1868" s="136" t="s">
        <v>3750</v>
      </c>
      <c r="B1868" s="137" t="s">
        <v>3751</v>
      </c>
      <c r="C1868" s="138">
        <v>221648.84</v>
      </c>
      <c r="D1868" s="138">
        <v>4211.33</v>
      </c>
      <c r="E1868" s="138">
        <v>0</v>
      </c>
      <c r="F1868" s="138">
        <v>4211.33</v>
      </c>
      <c r="G1868" s="139">
        <v>0</v>
      </c>
      <c r="Y1868" s="32">
        <f t="shared" si="28"/>
        <v>4211.33</v>
      </c>
    </row>
    <row r="1869" spans="1:25" x14ac:dyDescent="0.2">
      <c r="A1869" s="136" t="s">
        <v>3752</v>
      </c>
      <c r="B1869" s="137" t="s">
        <v>3753</v>
      </c>
      <c r="C1869" s="138">
        <v>32419.95</v>
      </c>
      <c r="D1869" s="138">
        <v>615.98</v>
      </c>
      <c r="E1869" s="138">
        <v>0</v>
      </c>
      <c r="F1869" s="138">
        <v>615.98</v>
      </c>
      <c r="G1869" s="139">
        <v>0</v>
      </c>
      <c r="Y1869" s="32">
        <f t="shared" si="28"/>
        <v>615.98</v>
      </c>
    </row>
    <row r="1870" spans="1:25" x14ac:dyDescent="0.2">
      <c r="A1870" s="136" t="s">
        <v>3754</v>
      </c>
      <c r="B1870" s="137" t="s">
        <v>3755</v>
      </c>
      <c r="C1870" s="138">
        <v>53047.45</v>
      </c>
      <c r="D1870" s="138">
        <v>1007.9</v>
      </c>
      <c r="E1870" s="138">
        <v>0</v>
      </c>
      <c r="F1870" s="138">
        <v>1007.9</v>
      </c>
      <c r="G1870" s="139">
        <v>0</v>
      </c>
      <c r="Y1870" s="32">
        <f t="shared" si="28"/>
        <v>1007.9</v>
      </c>
    </row>
    <row r="1871" spans="1:25" x14ac:dyDescent="0.2">
      <c r="A1871" s="136" t="s">
        <v>3756</v>
      </c>
      <c r="B1871" s="137" t="s">
        <v>3757</v>
      </c>
      <c r="C1871" s="138">
        <v>21415.95</v>
      </c>
      <c r="D1871" s="138">
        <v>406.9</v>
      </c>
      <c r="E1871" s="138">
        <v>0</v>
      </c>
      <c r="F1871" s="138">
        <v>406.9</v>
      </c>
      <c r="G1871" s="139">
        <v>0</v>
      </c>
      <c r="Y1871" s="32">
        <f t="shared" ref="Y1871:Y1934" si="29">F1871+M1871+R1871+W1871</f>
        <v>406.9</v>
      </c>
    </row>
    <row r="1872" spans="1:25" x14ac:dyDescent="0.2">
      <c r="A1872" s="136" t="s">
        <v>3758</v>
      </c>
      <c r="B1872" s="137" t="s">
        <v>3759</v>
      </c>
      <c r="C1872" s="138">
        <v>24351.64</v>
      </c>
      <c r="D1872" s="138">
        <v>462.68</v>
      </c>
      <c r="E1872" s="138">
        <v>0</v>
      </c>
      <c r="F1872" s="138">
        <v>462.68</v>
      </c>
      <c r="G1872" s="139">
        <v>0</v>
      </c>
      <c r="Y1872" s="32">
        <f t="shared" si="29"/>
        <v>462.68</v>
      </c>
    </row>
    <row r="1873" spans="1:25" x14ac:dyDescent="0.2">
      <c r="A1873" s="136" t="s">
        <v>3760</v>
      </c>
      <c r="B1873" s="137" t="s">
        <v>3761</v>
      </c>
      <c r="C1873" s="138">
        <v>16508.5</v>
      </c>
      <c r="D1873" s="138">
        <v>313.66000000000003</v>
      </c>
      <c r="E1873" s="138">
        <v>0</v>
      </c>
      <c r="F1873" s="138">
        <v>313.66000000000003</v>
      </c>
      <c r="G1873" s="139">
        <v>0</v>
      </c>
      <c r="Y1873" s="32">
        <f t="shared" si="29"/>
        <v>313.66000000000003</v>
      </c>
    </row>
    <row r="1874" spans="1:25" x14ac:dyDescent="0.2">
      <c r="A1874" s="136" t="s">
        <v>3762</v>
      </c>
      <c r="B1874" s="137" t="s">
        <v>3763</v>
      </c>
      <c r="C1874" s="138">
        <v>6981.43</v>
      </c>
      <c r="D1874" s="138">
        <v>132.65</v>
      </c>
      <c r="E1874" s="138">
        <v>0</v>
      </c>
      <c r="F1874" s="138">
        <v>132.65</v>
      </c>
      <c r="G1874" s="139">
        <v>0</v>
      </c>
      <c r="Y1874" s="32">
        <f t="shared" si="29"/>
        <v>132.65</v>
      </c>
    </row>
    <row r="1875" spans="1:25" x14ac:dyDescent="0.2">
      <c r="A1875" s="136" t="s">
        <v>3764</v>
      </c>
      <c r="B1875" s="137" t="s">
        <v>3765</v>
      </c>
      <c r="C1875" s="138">
        <v>17130.2</v>
      </c>
      <c r="D1875" s="138">
        <v>325.48</v>
      </c>
      <c r="E1875" s="138">
        <v>0</v>
      </c>
      <c r="F1875" s="138">
        <v>325.48</v>
      </c>
      <c r="G1875" s="139">
        <v>0</v>
      </c>
      <c r="Y1875" s="32">
        <f t="shared" si="29"/>
        <v>325.48</v>
      </c>
    </row>
    <row r="1876" spans="1:25" x14ac:dyDescent="0.2">
      <c r="A1876" s="136" t="s">
        <v>3766</v>
      </c>
      <c r="B1876" s="137" t="s">
        <v>3767</v>
      </c>
      <c r="C1876" s="138">
        <v>5459.59</v>
      </c>
      <c r="D1876" s="138">
        <v>103.73</v>
      </c>
      <c r="E1876" s="138">
        <v>0</v>
      </c>
      <c r="F1876" s="138">
        <v>103.73</v>
      </c>
      <c r="G1876" s="139">
        <v>0</v>
      </c>
      <c r="Y1876" s="32">
        <f t="shared" si="29"/>
        <v>103.73</v>
      </c>
    </row>
    <row r="1877" spans="1:25" x14ac:dyDescent="0.2">
      <c r="A1877" s="136" t="s">
        <v>3768</v>
      </c>
      <c r="B1877" s="137" t="s">
        <v>3769</v>
      </c>
      <c r="C1877" s="138">
        <v>9253.41</v>
      </c>
      <c r="D1877" s="138">
        <v>175.82</v>
      </c>
      <c r="E1877" s="138">
        <v>0</v>
      </c>
      <c r="F1877" s="138">
        <v>175.82</v>
      </c>
      <c r="G1877" s="139">
        <v>0</v>
      </c>
      <c r="Y1877" s="32">
        <f t="shared" si="29"/>
        <v>175.82</v>
      </c>
    </row>
    <row r="1878" spans="1:25" x14ac:dyDescent="0.2">
      <c r="A1878" s="136" t="s">
        <v>3770</v>
      </c>
      <c r="B1878" s="137" t="s">
        <v>3771</v>
      </c>
      <c r="C1878" s="138">
        <v>10283.69</v>
      </c>
      <c r="D1878" s="138">
        <v>195.39</v>
      </c>
      <c r="E1878" s="138">
        <v>0</v>
      </c>
      <c r="F1878" s="138">
        <v>195.39</v>
      </c>
      <c r="G1878" s="139">
        <v>0</v>
      </c>
      <c r="Y1878" s="32">
        <f t="shared" si="29"/>
        <v>195.39</v>
      </c>
    </row>
    <row r="1879" spans="1:25" x14ac:dyDescent="0.2">
      <c r="A1879" s="136" t="s">
        <v>3772</v>
      </c>
      <c r="B1879" s="137" t="s">
        <v>3773</v>
      </c>
      <c r="C1879" s="138">
        <v>10635.96</v>
      </c>
      <c r="D1879" s="138">
        <v>202.08</v>
      </c>
      <c r="E1879" s="138">
        <v>0</v>
      </c>
      <c r="F1879" s="138">
        <v>202.08</v>
      </c>
      <c r="G1879" s="139">
        <v>0</v>
      </c>
      <c r="Y1879" s="32">
        <f t="shared" si="29"/>
        <v>202.08</v>
      </c>
    </row>
    <row r="1880" spans="1:25" x14ac:dyDescent="0.2">
      <c r="A1880" s="136" t="s">
        <v>3774</v>
      </c>
      <c r="B1880" s="137" t="s">
        <v>3775</v>
      </c>
      <c r="C1880" s="138">
        <v>2804.8</v>
      </c>
      <c r="D1880" s="138">
        <v>53.29</v>
      </c>
      <c r="E1880" s="138">
        <v>0</v>
      </c>
      <c r="F1880" s="138">
        <v>53.29</v>
      </c>
      <c r="G1880" s="139">
        <v>0</v>
      </c>
      <c r="Y1880" s="32">
        <f t="shared" si="29"/>
        <v>53.29</v>
      </c>
    </row>
    <row r="1881" spans="1:25" x14ac:dyDescent="0.2">
      <c r="A1881" s="136" t="s">
        <v>3776</v>
      </c>
      <c r="B1881" s="137" t="s">
        <v>3777</v>
      </c>
      <c r="C1881" s="138">
        <v>113124.82</v>
      </c>
      <c r="D1881" s="138">
        <v>2149.37</v>
      </c>
      <c r="E1881" s="138">
        <v>0</v>
      </c>
      <c r="F1881" s="138">
        <v>2149.37</v>
      </c>
      <c r="G1881" s="139">
        <v>0</v>
      </c>
      <c r="Y1881" s="32">
        <f t="shared" si="29"/>
        <v>2149.37</v>
      </c>
    </row>
    <row r="1882" spans="1:25" x14ac:dyDescent="0.2">
      <c r="A1882" s="136" t="s">
        <v>3778</v>
      </c>
      <c r="B1882" s="137" t="s">
        <v>3779</v>
      </c>
      <c r="C1882" s="138">
        <v>3395.73</v>
      </c>
      <c r="D1882" s="138">
        <v>64.52</v>
      </c>
      <c r="E1882" s="138">
        <v>0</v>
      </c>
      <c r="F1882" s="138">
        <v>64.52</v>
      </c>
      <c r="G1882" s="139">
        <v>0</v>
      </c>
      <c r="Y1882" s="32">
        <f t="shared" si="29"/>
        <v>64.52</v>
      </c>
    </row>
    <row r="1883" spans="1:25" x14ac:dyDescent="0.2">
      <c r="A1883" s="136" t="s">
        <v>3780</v>
      </c>
      <c r="B1883" s="137" t="s">
        <v>3781</v>
      </c>
      <c r="C1883" s="138">
        <v>7219.78</v>
      </c>
      <c r="D1883" s="138">
        <v>137.18</v>
      </c>
      <c r="E1883" s="138">
        <v>0</v>
      </c>
      <c r="F1883" s="138">
        <v>137.18</v>
      </c>
      <c r="G1883" s="139">
        <v>0</v>
      </c>
      <c r="Y1883" s="32">
        <f t="shared" si="29"/>
        <v>137.18</v>
      </c>
    </row>
    <row r="1884" spans="1:25" x14ac:dyDescent="0.2">
      <c r="A1884" s="136" t="s">
        <v>3782</v>
      </c>
      <c r="B1884" s="137" t="s">
        <v>3783</v>
      </c>
      <c r="C1884" s="138">
        <v>5526.26</v>
      </c>
      <c r="D1884" s="138">
        <v>105</v>
      </c>
      <c r="E1884" s="138">
        <v>0</v>
      </c>
      <c r="F1884" s="138">
        <v>105</v>
      </c>
      <c r="G1884" s="139">
        <v>0</v>
      </c>
      <c r="Y1884" s="32">
        <f t="shared" si="29"/>
        <v>105</v>
      </c>
    </row>
    <row r="1885" spans="1:25" x14ac:dyDescent="0.2">
      <c r="A1885" s="136" t="s">
        <v>3784</v>
      </c>
      <c r="B1885" s="137" t="s">
        <v>3785</v>
      </c>
      <c r="C1885" s="138">
        <v>42504.89</v>
      </c>
      <c r="D1885" s="138">
        <v>807.59</v>
      </c>
      <c r="E1885" s="138">
        <v>0</v>
      </c>
      <c r="F1885" s="138">
        <v>807.59</v>
      </c>
      <c r="G1885" s="139">
        <v>0</v>
      </c>
      <c r="Y1885" s="32">
        <f t="shared" si="29"/>
        <v>807.59</v>
      </c>
    </row>
    <row r="1886" spans="1:25" x14ac:dyDescent="0.2">
      <c r="A1886" s="136" t="s">
        <v>3786</v>
      </c>
      <c r="B1886" s="137" t="s">
        <v>3787</v>
      </c>
      <c r="C1886" s="138">
        <v>21241.01</v>
      </c>
      <c r="D1886" s="138">
        <v>403.58</v>
      </c>
      <c r="E1886" s="138">
        <v>0</v>
      </c>
      <c r="F1886" s="138">
        <v>403.58</v>
      </c>
      <c r="G1886" s="139">
        <v>0</v>
      </c>
      <c r="Y1886" s="32">
        <f t="shared" si="29"/>
        <v>403.58</v>
      </c>
    </row>
    <row r="1887" spans="1:25" x14ac:dyDescent="0.2">
      <c r="A1887" s="136" t="s">
        <v>3788</v>
      </c>
      <c r="B1887" s="137" t="s">
        <v>3789</v>
      </c>
      <c r="C1887" s="138">
        <v>1059.75</v>
      </c>
      <c r="D1887" s="138">
        <v>20.14</v>
      </c>
      <c r="E1887" s="138">
        <v>0</v>
      </c>
      <c r="F1887" s="138">
        <v>20.14</v>
      </c>
      <c r="G1887" s="139">
        <v>0</v>
      </c>
      <c r="Y1887" s="32">
        <f t="shared" si="29"/>
        <v>20.14</v>
      </c>
    </row>
    <row r="1888" spans="1:25" x14ac:dyDescent="0.2">
      <c r="A1888" s="136" t="s">
        <v>3790</v>
      </c>
      <c r="B1888" s="137" t="s">
        <v>3791</v>
      </c>
      <c r="C1888" s="138">
        <v>67558.06</v>
      </c>
      <c r="D1888" s="138">
        <v>1283.5999999999999</v>
      </c>
      <c r="E1888" s="138">
        <v>0</v>
      </c>
      <c r="F1888" s="138">
        <v>1283.5999999999999</v>
      </c>
      <c r="G1888" s="139">
        <v>0</v>
      </c>
      <c r="Y1888" s="32">
        <f t="shared" si="29"/>
        <v>1283.5999999999999</v>
      </c>
    </row>
    <row r="1889" spans="1:25" x14ac:dyDescent="0.2">
      <c r="A1889" s="136" t="s">
        <v>3792</v>
      </c>
      <c r="B1889" s="137" t="s">
        <v>3793</v>
      </c>
      <c r="C1889" s="138">
        <v>7015.4</v>
      </c>
      <c r="D1889" s="138">
        <v>133.29</v>
      </c>
      <c r="E1889" s="138">
        <v>0</v>
      </c>
      <c r="F1889" s="138">
        <v>133.29</v>
      </c>
      <c r="G1889" s="139">
        <v>0</v>
      </c>
      <c r="Y1889" s="32">
        <f t="shared" si="29"/>
        <v>133.29</v>
      </c>
    </row>
    <row r="1890" spans="1:25" x14ac:dyDescent="0.2">
      <c r="A1890" s="136" t="s">
        <v>3794</v>
      </c>
      <c r="B1890" s="137" t="s">
        <v>3795</v>
      </c>
      <c r="C1890" s="138">
        <v>545545.80000000005</v>
      </c>
      <c r="D1890" s="138">
        <v>10365.370000000001</v>
      </c>
      <c r="E1890" s="138">
        <v>0</v>
      </c>
      <c r="F1890" s="138">
        <v>10365.370000000001</v>
      </c>
      <c r="G1890" s="139">
        <v>0</v>
      </c>
      <c r="Y1890" s="32">
        <f t="shared" si="29"/>
        <v>10365.370000000001</v>
      </c>
    </row>
    <row r="1891" spans="1:25" x14ac:dyDescent="0.2">
      <c r="A1891" s="136" t="s">
        <v>3796</v>
      </c>
      <c r="B1891" s="137" t="s">
        <v>3797</v>
      </c>
      <c r="C1891" s="138">
        <v>8017.4</v>
      </c>
      <c r="D1891" s="138">
        <v>152.33000000000001</v>
      </c>
      <c r="E1891" s="138">
        <v>0</v>
      </c>
      <c r="F1891" s="138">
        <v>152.33000000000001</v>
      </c>
      <c r="G1891" s="139">
        <v>0</v>
      </c>
      <c r="Y1891" s="32">
        <f t="shared" si="29"/>
        <v>152.33000000000001</v>
      </c>
    </row>
    <row r="1892" spans="1:25" x14ac:dyDescent="0.2">
      <c r="A1892" s="136" t="s">
        <v>3798</v>
      </c>
      <c r="B1892" s="137" t="s">
        <v>3799</v>
      </c>
      <c r="C1892" s="138">
        <v>70939.98</v>
      </c>
      <c r="D1892" s="138">
        <v>1347.86</v>
      </c>
      <c r="E1892" s="138">
        <v>0</v>
      </c>
      <c r="F1892" s="138">
        <v>1347.86</v>
      </c>
      <c r="G1892" s="139">
        <v>0</v>
      </c>
      <c r="Y1892" s="32">
        <f t="shared" si="29"/>
        <v>1347.86</v>
      </c>
    </row>
    <row r="1893" spans="1:25" x14ac:dyDescent="0.2">
      <c r="A1893" s="136" t="s">
        <v>3800</v>
      </c>
      <c r="B1893" s="137" t="s">
        <v>3801</v>
      </c>
      <c r="C1893" s="138">
        <v>62886.26</v>
      </c>
      <c r="D1893" s="138">
        <v>1194.8399999999999</v>
      </c>
      <c r="E1893" s="138">
        <v>0</v>
      </c>
      <c r="F1893" s="138">
        <v>1194.8399999999999</v>
      </c>
      <c r="G1893" s="139">
        <v>0</v>
      </c>
      <c r="Y1893" s="32">
        <f t="shared" si="29"/>
        <v>1194.8399999999999</v>
      </c>
    </row>
    <row r="1894" spans="1:25" x14ac:dyDescent="0.2">
      <c r="A1894" s="136" t="s">
        <v>3802</v>
      </c>
      <c r="B1894" s="137" t="s">
        <v>3803</v>
      </c>
      <c r="C1894" s="138">
        <v>16148.78</v>
      </c>
      <c r="D1894" s="138">
        <v>306.83</v>
      </c>
      <c r="E1894" s="138">
        <v>0</v>
      </c>
      <c r="F1894" s="138">
        <v>306.83</v>
      </c>
      <c r="G1894" s="139">
        <v>0</v>
      </c>
      <c r="Y1894" s="32">
        <f t="shared" si="29"/>
        <v>306.83</v>
      </c>
    </row>
    <row r="1895" spans="1:25" x14ac:dyDescent="0.2">
      <c r="A1895" s="136" t="s">
        <v>3804</v>
      </c>
      <c r="B1895" s="137" t="s">
        <v>3805</v>
      </c>
      <c r="C1895" s="138">
        <v>4160.58</v>
      </c>
      <c r="D1895" s="138">
        <v>79.05</v>
      </c>
      <c r="E1895" s="138">
        <v>0</v>
      </c>
      <c r="F1895" s="138">
        <v>79.05</v>
      </c>
      <c r="G1895" s="139">
        <v>0</v>
      </c>
      <c r="Y1895" s="32">
        <f t="shared" si="29"/>
        <v>79.05</v>
      </c>
    </row>
    <row r="1896" spans="1:25" x14ac:dyDescent="0.2">
      <c r="A1896" s="136" t="s">
        <v>3806</v>
      </c>
      <c r="B1896" s="137" t="s">
        <v>3807</v>
      </c>
      <c r="C1896" s="138">
        <v>20153.939999999999</v>
      </c>
      <c r="D1896" s="138">
        <v>382.93</v>
      </c>
      <c r="E1896" s="138">
        <v>0</v>
      </c>
      <c r="F1896" s="138">
        <v>382.93</v>
      </c>
      <c r="G1896" s="139">
        <v>0</v>
      </c>
      <c r="Y1896" s="32">
        <f t="shared" si="29"/>
        <v>382.93</v>
      </c>
    </row>
    <row r="1897" spans="1:25" x14ac:dyDescent="0.2">
      <c r="A1897" s="136" t="s">
        <v>3808</v>
      </c>
      <c r="B1897" s="137" t="s">
        <v>3809</v>
      </c>
      <c r="C1897" s="138">
        <v>4396.2700000000004</v>
      </c>
      <c r="D1897" s="138">
        <v>83.53</v>
      </c>
      <c r="E1897" s="138">
        <v>0</v>
      </c>
      <c r="F1897" s="138">
        <v>83.53</v>
      </c>
      <c r="G1897" s="139">
        <v>0</v>
      </c>
      <c r="Y1897" s="32">
        <f t="shared" si="29"/>
        <v>83.53</v>
      </c>
    </row>
    <row r="1898" spans="1:25" x14ac:dyDescent="0.2">
      <c r="A1898" s="136" t="s">
        <v>3810</v>
      </c>
      <c r="B1898" s="137" t="s">
        <v>3811</v>
      </c>
      <c r="C1898" s="138">
        <v>9752.3799999999992</v>
      </c>
      <c r="D1898" s="138">
        <v>185.3</v>
      </c>
      <c r="E1898" s="138">
        <v>0</v>
      </c>
      <c r="F1898" s="138">
        <v>185.3</v>
      </c>
      <c r="G1898" s="139">
        <v>0</v>
      </c>
      <c r="Y1898" s="32">
        <f t="shared" si="29"/>
        <v>185.3</v>
      </c>
    </row>
    <row r="1899" spans="1:25" x14ac:dyDescent="0.2">
      <c r="A1899" s="136" t="s">
        <v>3812</v>
      </c>
      <c r="B1899" s="137" t="s">
        <v>3813</v>
      </c>
      <c r="C1899" s="138">
        <v>967100.52</v>
      </c>
      <c r="D1899" s="138">
        <v>18374.91</v>
      </c>
      <c r="E1899" s="138">
        <v>0</v>
      </c>
      <c r="F1899" s="138">
        <v>18374.91</v>
      </c>
      <c r="G1899" s="139">
        <v>0</v>
      </c>
      <c r="Y1899" s="32">
        <f t="shared" si="29"/>
        <v>18374.91</v>
      </c>
    </row>
    <row r="1900" spans="1:25" x14ac:dyDescent="0.2">
      <c r="A1900" s="136" t="s">
        <v>3814</v>
      </c>
      <c r="B1900" s="137" t="s">
        <v>3815</v>
      </c>
      <c r="C1900" s="138">
        <v>29269</v>
      </c>
      <c r="D1900" s="138">
        <v>556.11</v>
      </c>
      <c r="E1900" s="138">
        <v>0</v>
      </c>
      <c r="F1900" s="138">
        <v>556.11</v>
      </c>
      <c r="G1900" s="139">
        <v>0</v>
      </c>
      <c r="Y1900" s="32">
        <f t="shared" si="29"/>
        <v>556.11</v>
      </c>
    </row>
    <row r="1901" spans="1:25" x14ac:dyDescent="0.2">
      <c r="A1901" s="136" t="s">
        <v>3816</v>
      </c>
      <c r="B1901" s="137" t="s">
        <v>3817</v>
      </c>
      <c r="C1901" s="138">
        <v>7738.4</v>
      </c>
      <c r="D1901" s="138">
        <v>147.03</v>
      </c>
      <c r="E1901" s="138">
        <v>0</v>
      </c>
      <c r="F1901" s="138">
        <v>147.03</v>
      </c>
      <c r="G1901" s="139">
        <v>0</v>
      </c>
      <c r="Y1901" s="32">
        <f t="shared" si="29"/>
        <v>147.03</v>
      </c>
    </row>
    <row r="1902" spans="1:25" x14ac:dyDescent="0.2">
      <c r="A1902" s="136" t="s">
        <v>3818</v>
      </c>
      <c r="B1902" s="137" t="s">
        <v>3819</v>
      </c>
      <c r="C1902" s="138">
        <v>518059</v>
      </c>
      <c r="D1902" s="138">
        <v>9843.1200000000008</v>
      </c>
      <c r="E1902" s="138">
        <v>0</v>
      </c>
      <c r="F1902" s="138">
        <v>9843.1200000000008</v>
      </c>
      <c r="G1902" s="139">
        <v>0</v>
      </c>
      <c r="Y1902" s="32">
        <f t="shared" si="29"/>
        <v>9843.1200000000008</v>
      </c>
    </row>
    <row r="1903" spans="1:25" x14ac:dyDescent="0.2">
      <c r="A1903" s="136" t="s">
        <v>3820</v>
      </c>
      <c r="B1903" s="137" t="s">
        <v>3821</v>
      </c>
      <c r="C1903" s="138">
        <v>8372.8700000000008</v>
      </c>
      <c r="D1903" s="138">
        <v>159.09</v>
      </c>
      <c r="E1903" s="138">
        <v>0</v>
      </c>
      <c r="F1903" s="138">
        <v>159.09</v>
      </c>
      <c r="G1903" s="139">
        <v>0</v>
      </c>
      <c r="Y1903" s="32">
        <f t="shared" si="29"/>
        <v>159.09</v>
      </c>
    </row>
    <row r="1904" spans="1:25" x14ac:dyDescent="0.2">
      <c r="A1904" s="136" t="s">
        <v>3822</v>
      </c>
      <c r="B1904" s="137" t="s">
        <v>3823</v>
      </c>
      <c r="C1904" s="138">
        <v>68156.58</v>
      </c>
      <c r="D1904" s="138">
        <v>1294.98</v>
      </c>
      <c r="E1904" s="138">
        <v>0</v>
      </c>
      <c r="F1904" s="138">
        <v>1294.98</v>
      </c>
      <c r="G1904" s="139">
        <v>0</v>
      </c>
      <c r="Y1904" s="32">
        <f t="shared" si="29"/>
        <v>1294.98</v>
      </c>
    </row>
    <row r="1905" spans="1:25" x14ac:dyDescent="0.2">
      <c r="A1905" s="136" t="s">
        <v>3824</v>
      </c>
      <c r="B1905" s="137" t="s">
        <v>3825</v>
      </c>
      <c r="C1905" s="138">
        <v>5315.37</v>
      </c>
      <c r="D1905" s="138">
        <v>100.99</v>
      </c>
      <c r="E1905" s="138">
        <v>0</v>
      </c>
      <c r="F1905" s="138">
        <v>100.99</v>
      </c>
      <c r="G1905" s="139">
        <v>0</v>
      </c>
      <c r="Y1905" s="32">
        <f t="shared" si="29"/>
        <v>100.99</v>
      </c>
    </row>
    <row r="1906" spans="1:25" x14ac:dyDescent="0.2">
      <c r="A1906" s="136" t="s">
        <v>3826</v>
      </c>
      <c r="B1906" s="137" t="s">
        <v>3827</v>
      </c>
      <c r="C1906" s="138">
        <v>7593.76</v>
      </c>
      <c r="D1906" s="138">
        <v>144.28</v>
      </c>
      <c r="E1906" s="138">
        <v>0</v>
      </c>
      <c r="F1906" s="138">
        <v>144.28</v>
      </c>
      <c r="G1906" s="139">
        <v>0</v>
      </c>
      <c r="Y1906" s="32">
        <f t="shared" si="29"/>
        <v>144.28</v>
      </c>
    </row>
    <row r="1907" spans="1:25" x14ac:dyDescent="0.2">
      <c r="A1907" s="136" t="s">
        <v>3828</v>
      </c>
      <c r="B1907" s="137" t="s">
        <v>3829</v>
      </c>
      <c r="C1907" s="138">
        <v>115632.73</v>
      </c>
      <c r="D1907" s="138">
        <v>2197.02</v>
      </c>
      <c r="E1907" s="138">
        <v>0</v>
      </c>
      <c r="F1907" s="138">
        <v>2197.02</v>
      </c>
      <c r="G1907" s="139">
        <v>0</v>
      </c>
      <c r="Y1907" s="32">
        <f t="shared" si="29"/>
        <v>2197.02</v>
      </c>
    </row>
    <row r="1908" spans="1:25" x14ac:dyDescent="0.2">
      <c r="A1908" s="136" t="s">
        <v>3830</v>
      </c>
      <c r="B1908" s="137" t="s">
        <v>3831</v>
      </c>
      <c r="C1908" s="138">
        <v>77927.14</v>
      </c>
      <c r="D1908" s="138">
        <v>1480.62</v>
      </c>
      <c r="E1908" s="138">
        <v>0</v>
      </c>
      <c r="F1908" s="138">
        <v>1480.62</v>
      </c>
      <c r="G1908" s="139">
        <v>0</v>
      </c>
      <c r="Y1908" s="32">
        <f t="shared" si="29"/>
        <v>1480.62</v>
      </c>
    </row>
    <row r="1909" spans="1:25" x14ac:dyDescent="0.2">
      <c r="A1909" s="136" t="s">
        <v>3832</v>
      </c>
      <c r="B1909" s="137" t="s">
        <v>3833</v>
      </c>
      <c r="C1909" s="138">
        <v>40271.42</v>
      </c>
      <c r="D1909" s="138">
        <v>765.16</v>
      </c>
      <c r="E1909" s="138">
        <v>0</v>
      </c>
      <c r="F1909" s="138">
        <v>765.16</v>
      </c>
      <c r="G1909" s="139">
        <v>0</v>
      </c>
      <c r="Y1909" s="32">
        <f t="shared" si="29"/>
        <v>765.16</v>
      </c>
    </row>
    <row r="1910" spans="1:25" x14ac:dyDescent="0.2">
      <c r="A1910" s="136" t="s">
        <v>3834</v>
      </c>
      <c r="B1910" s="137" t="s">
        <v>3835</v>
      </c>
      <c r="C1910" s="138">
        <v>46125.99</v>
      </c>
      <c r="D1910" s="138">
        <v>876.4</v>
      </c>
      <c r="E1910" s="138">
        <v>0</v>
      </c>
      <c r="F1910" s="138">
        <v>876.4</v>
      </c>
      <c r="G1910" s="139">
        <v>0</v>
      </c>
      <c r="Y1910" s="32">
        <f t="shared" si="29"/>
        <v>876.4</v>
      </c>
    </row>
    <row r="1911" spans="1:25" x14ac:dyDescent="0.2">
      <c r="A1911" s="136" t="s">
        <v>3836</v>
      </c>
      <c r="B1911" s="137" t="s">
        <v>3837</v>
      </c>
      <c r="C1911" s="138">
        <v>18245.310000000001</v>
      </c>
      <c r="D1911" s="138">
        <v>346.66</v>
      </c>
      <c r="E1911" s="138">
        <v>0</v>
      </c>
      <c r="F1911" s="138">
        <v>346.66</v>
      </c>
      <c r="G1911" s="139">
        <v>0</v>
      </c>
      <c r="Y1911" s="32">
        <f t="shared" si="29"/>
        <v>346.66</v>
      </c>
    </row>
    <row r="1912" spans="1:25" x14ac:dyDescent="0.2">
      <c r="A1912" s="136" t="s">
        <v>3838</v>
      </c>
      <c r="B1912" s="137" t="s">
        <v>3839</v>
      </c>
      <c r="C1912" s="138">
        <v>24714.05</v>
      </c>
      <c r="D1912" s="138">
        <v>469.57</v>
      </c>
      <c r="E1912" s="138">
        <v>0</v>
      </c>
      <c r="F1912" s="138">
        <v>469.57</v>
      </c>
      <c r="G1912" s="139">
        <v>0</v>
      </c>
      <c r="Y1912" s="32">
        <f t="shared" si="29"/>
        <v>469.57</v>
      </c>
    </row>
    <row r="1913" spans="1:25" x14ac:dyDescent="0.2">
      <c r="A1913" s="136" t="s">
        <v>3840</v>
      </c>
      <c r="B1913" s="137" t="s">
        <v>3841</v>
      </c>
      <c r="C1913" s="138">
        <v>776146.43</v>
      </c>
      <c r="D1913" s="138">
        <v>14746.78</v>
      </c>
      <c r="E1913" s="138">
        <v>0</v>
      </c>
      <c r="F1913" s="138">
        <v>14746.78</v>
      </c>
      <c r="G1913" s="139">
        <v>0</v>
      </c>
      <c r="Y1913" s="32">
        <f t="shared" si="29"/>
        <v>14746.78</v>
      </c>
    </row>
    <row r="1914" spans="1:25" x14ac:dyDescent="0.2">
      <c r="A1914" s="136" t="s">
        <v>3842</v>
      </c>
      <c r="B1914" s="137" t="s">
        <v>3843</v>
      </c>
      <c r="C1914" s="138">
        <v>19429.88</v>
      </c>
      <c r="D1914" s="138">
        <v>369.17</v>
      </c>
      <c r="E1914" s="138">
        <v>0</v>
      </c>
      <c r="F1914" s="138">
        <v>369.17</v>
      </c>
      <c r="G1914" s="139">
        <v>0</v>
      </c>
      <c r="Y1914" s="32">
        <f t="shared" si="29"/>
        <v>369.17</v>
      </c>
    </row>
    <row r="1915" spans="1:25" x14ac:dyDescent="0.2">
      <c r="A1915" s="136" t="s">
        <v>3844</v>
      </c>
      <c r="B1915" s="137" t="s">
        <v>3845</v>
      </c>
      <c r="C1915" s="138">
        <v>44189.08</v>
      </c>
      <c r="D1915" s="138">
        <v>839.59</v>
      </c>
      <c r="E1915" s="138">
        <v>0</v>
      </c>
      <c r="F1915" s="138">
        <v>839.59</v>
      </c>
      <c r="G1915" s="139">
        <v>0</v>
      </c>
      <c r="Y1915" s="32">
        <f t="shared" si="29"/>
        <v>839.59</v>
      </c>
    </row>
    <row r="1916" spans="1:25" x14ac:dyDescent="0.2">
      <c r="A1916" s="136" t="s">
        <v>3846</v>
      </c>
      <c r="B1916" s="137" t="s">
        <v>3847</v>
      </c>
      <c r="C1916" s="138">
        <v>15515.01</v>
      </c>
      <c r="D1916" s="138">
        <v>294.79000000000002</v>
      </c>
      <c r="E1916" s="138">
        <v>0</v>
      </c>
      <c r="F1916" s="138">
        <v>294.79000000000002</v>
      </c>
      <c r="G1916" s="139">
        <v>0</v>
      </c>
      <c r="Y1916" s="32">
        <f t="shared" si="29"/>
        <v>294.79000000000002</v>
      </c>
    </row>
    <row r="1917" spans="1:25" x14ac:dyDescent="0.2">
      <c r="A1917" s="136" t="s">
        <v>3848</v>
      </c>
      <c r="B1917" s="137" t="s">
        <v>3849</v>
      </c>
      <c r="C1917" s="138">
        <v>43466.58</v>
      </c>
      <c r="D1917" s="138">
        <v>825.87</v>
      </c>
      <c r="E1917" s="138">
        <v>0</v>
      </c>
      <c r="F1917" s="138">
        <v>825.87</v>
      </c>
      <c r="G1917" s="139">
        <v>0</v>
      </c>
      <c r="Y1917" s="32">
        <f t="shared" si="29"/>
        <v>825.87</v>
      </c>
    </row>
    <row r="1918" spans="1:25" x14ac:dyDescent="0.2">
      <c r="A1918" s="136" t="s">
        <v>3850</v>
      </c>
      <c r="B1918" s="137" t="s">
        <v>3851</v>
      </c>
      <c r="C1918" s="138">
        <v>22808.84</v>
      </c>
      <c r="D1918" s="138">
        <v>433.37</v>
      </c>
      <c r="E1918" s="138">
        <v>0</v>
      </c>
      <c r="F1918" s="138">
        <v>433.37</v>
      </c>
      <c r="G1918" s="139">
        <v>0</v>
      </c>
      <c r="Y1918" s="32">
        <f t="shared" si="29"/>
        <v>433.37</v>
      </c>
    </row>
    <row r="1919" spans="1:25" x14ac:dyDescent="0.2">
      <c r="A1919" s="136" t="s">
        <v>3852</v>
      </c>
      <c r="B1919" s="137" t="s">
        <v>3853</v>
      </c>
      <c r="C1919" s="138">
        <v>234302.22</v>
      </c>
      <c r="D1919" s="138">
        <v>4451.74</v>
      </c>
      <c r="E1919" s="138">
        <v>0</v>
      </c>
      <c r="F1919" s="138">
        <v>4451.74</v>
      </c>
      <c r="G1919" s="139">
        <v>0</v>
      </c>
      <c r="Y1919" s="32">
        <f t="shared" si="29"/>
        <v>4451.74</v>
      </c>
    </row>
    <row r="1920" spans="1:25" x14ac:dyDescent="0.2">
      <c r="A1920" s="136" t="s">
        <v>3854</v>
      </c>
      <c r="B1920" s="137" t="s">
        <v>3855</v>
      </c>
      <c r="C1920" s="138">
        <v>26796.55</v>
      </c>
      <c r="D1920" s="138">
        <v>509.14</v>
      </c>
      <c r="E1920" s="138">
        <v>0</v>
      </c>
      <c r="F1920" s="138">
        <v>509.14</v>
      </c>
      <c r="G1920" s="139">
        <v>0</v>
      </c>
      <c r="Y1920" s="32">
        <f t="shared" si="29"/>
        <v>509.14</v>
      </c>
    </row>
    <row r="1921" spans="1:25" x14ac:dyDescent="0.2">
      <c r="A1921" s="136" t="s">
        <v>3856</v>
      </c>
      <c r="B1921" s="137" t="s">
        <v>3857</v>
      </c>
      <c r="C1921" s="138">
        <v>304777.64</v>
      </c>
      <c r="D1921" s="138">
        <v>5790.78</v>
      </c>
      <c r="E1921" s="138">
        <v>0</v>
      </c>
      <c r="F1921" s="138">
        <v>5790.78</v>
      </c>
      <c r="G1921" s="139">
        <v>0</v>
      </c>
      <c r="Y1921" s="32">
        <f t="shared" si="29"/>
        <v>5790.78</v>
      </c>
    </row>
    <row r="1922" spans="1:25" x14ac:dyDescent="0.2">
      <c r="A1922" s="136" t="s">
        <v>3858</v>
      </c>
      <c r="B1922" s="137" t="s">
        <v>3859</v>
      </c>
      <c r="C1922" s="138">
        <v>21057.45</v>
      </c>
      <c r="D1922" s="138">
        <v>400.09</v>
      </c>
      <c r="E1922" s="138">
        <v>0</v>
      </c>
      <c r="F1922" s="138">
        <v>400.09</v>
      </c>
      <c r="G1922" s="139">
        <v>0</v>
      </c>
      <c r="Y1922" s="32">
        <f t="shared" si="29"/>
        <v>400.09</v>
      </c>
    </row>
    <row r="1923" spans="1:25" x14ac:dyDescent="0.2">
      <c r="A1923" s="136" t="s">
        <v>3860</v>
      </c>
      <c r="B1923" s="137" t="s">
        <v>3861</v>
      </c>
      <c r="C1923" s="138">
        <v>219939.3</v>
      </c>
      <c r="D1923" s="138">
        <v>4178.8500000000004</v>
      </c>
      <c r="E1923" s="138">
        <v>0</v>
      </c>
      <c r="F1923" s="138">
        <v>4178.8500000000004</v>
      </c>
      <c r="G1923" s="139">
        <v>0</v>
      </c>
      <c r="Y1923" s="32">
        <f t="shared" si="29"/>
        <v>4178.8500000000004</v>
      </c>
    </row>
    <row r="1924" spans="1:25" x14ac:dyDescent="0.2">
      <c r="A1924" s="136" t="s">
        <v>3862</v>
      </c>
      <c r="B1924" s="137" t="s">
        <v>3863</v>
      </c>
      <c r="C1924" s="138">
        <v>36149.97</v>
      </c>
      <c r="D1924" s="138">
        <v>686.85</v>
      </c>
      <c r="E1924" s="138">
        <v>0</v>
      </c>
      <c r="F1924" s="138">
        <v>686.85</v>
      </c>
      <c r="G1924" s="139">
        <v>0</v>
      </c>
      <c r="Y1924" s="32">
        <f t="shared" si="29"/>
        <v>686.85</v>
      </c>
    </row>
    <row r="1925" spans="1:25" x14ac:dyDescent="0.2">
      <c r="A1925" s="136" t="s">
        <v>3864</v>
      </c>
      <c r="B1925" s="137" t="s">
        <v>3865</v>
      </c>
      <c r="C1925" s="138">
        <v>18443.830000000002</v>
      </c>
      <c r="D1925" s="138">
        <v>350.43</v>
      </c>
      <c r="E1925" s="138">
        <v>0</v>
      </c>
      <c r="F1925" s="138">
        <v>350.43</v>
      </c>
      <c r="G1925" s="139">
        <v>0</v>
      </c>
      <c r="Y1925" s="32">
        <f t="shared" si="29"/>
        <v>350.43</v>
      </c>
    </row>
    <row r="1926" spans="1:25" x14ac:dyDescent="0.2">
      <c r="A1926" s="136" t="s">
        <v>3866</v>
      </c>
      <c r="B1926" s="137" t="s">
        <v>3867</v>
      </c>
      <c r="C1926" s="138">
        <v>38060.42</v>
      </c>
      <c r="D1926" s="138">
        <v>723.15</v>
      </c>
      <c r="E1926" s="138">
        <v>0</v>
      </c>
      <c r="F1926" s="138">
        <v>723.15</v>
      </c>
      <c r="G1926" s="139">
        <v>0</v>
      </c>
      <c r="Y1926" s="32">
        <f t="shared" si="29"/>
        <v>723.15</v>
      </c>
    </row>
    <row r="1927" spans="1:25" x14ac:dyDescent="0.2">
      <c r="A1927" s="136" t="s">
        <v>3868</v>
      </c>
      <c r="B1927" s="137" t="s">
        <v>3869</v>
      </c>
      <c r="C1927" s="138">
        <v>91149.68</v>
      </c>
      <c r="D1927" s="138">
        <v>1731.85</v>
      </c>
      <c r="E1927" s="138">
        <v>0</v>
      </c>
      <c r="F1927" s="138">
        <v>1731.85</v>
      </c>
      <c r="G1927" s="139">
        <v>0</v>
      </c>
      <c r="Y1927" s="32">
        <f t="shared" si="29"/>
        <v>1731.85</v>
      </c>
    </row>
    <row r="1928" spans="1:25" x14ac:dyDescent="0.2">
      <c r="A1928" s="136" t="s">
        <v>3870</v>
      </c>
      <c r="B1928" s="137" t="s">
        <v>3871</v>
      </c>
      <c r="C1928" s="138">
        <v>188904.48</v>
      </c>
      <c r="D1928" s="138">
        <v>3589.19</v>
      </c>
      <c r="E1928" s="138">
        <v>0</v>
      </c>
      <c r="F1928" s="138">
        <v>3589.19</v>
      </c>
      <c r="G1928" s="139">
        <v>0</v>
      </c>
      <c r="Y1928" s="32">
        <f t="shared" si="29"/>
        <v>3589.19</v>
      </c>
    </row>
    <row r="1929" spans="1:25" x14ac:dyDescent="0.2">
      <c r="A1929" s="136" t="s">
        <v>3872</v>
      </c>
      <c r="B1929" s="137" t="s">
        <v>3873</v>
      </c>
      <c r="C1929" s="138">
        <v>5150.22</v>
      </c>
      <c r="D1929" s="138">
        <v>97.86</v>
      </c>
      <c r="E1929" s="138">
        <v>0</v>
      </c>
      <c r="F1929" s="138">
        <v>97.86</v>
      </c>
      <c r="G1929" s="139">
        <v>0</v>
      </c>
      <c r="Y1929" s="32">
        <f t="shared" si="29"/>
        <v>97.86</v>
      </c>
    </row>
    <row r="1930" spans="1:25" x14ac:dyDescent="0.2">
      <c r="A1930" s="136" t="s">
        <v>3874</v>
      </c>
      <c r="B1930" s="137" t="s">
        <v>3875</v>
      </c>
      <c r="C1930" s="138">
        <v>13509.04</v>
      </c>
      <c r="D1930" s="138">
        <v>256.67</v>
      </c>
      <c r="E1930" s="138">
        <v>0</v>
      </c>
      <c r="F1930" s="138">
        <v>256.67</v>
      </c>
      <c r="G1930" s="139">
        <v>0</v>
      </c>
      <c r="Y1930" s="32">
        <f t="shared" si="29"/>
        <v>256.67</v>
      </c>
    </row>
    <row r="1931" spans="1:25" x14ac:dyDescent="0.2">
      <c r="A1931" s="136" t="s">
        <v>3876</v>
      </c>
      <c r="B1931" s="137" t="s">
        <v>3877</v>
      </c>
      <c r="C1931" s="138">
        <v>158657.35</v>
      </c>
      <c r="D1931" s="138">
        <v>3014.49</v>
      </c>
      <c r="E1931" s="138">
        <v>0</v>
      </c>
      <c r="F1931" s="138">
        <v>3014.49</v>
      </c>
      <c r="G1931" s="139">
        <v>0</v>
      </c>
      <c r="Y1931" s="32">
        <f t="shared" si="29"/>
        <v>3014.49</v>
      </c>
    </row>
    <row r="1932" spans="1:25" x14ac:dyDescent="0.2">
      <c r="A1932" s="136" t="s">
        <v>3878</v>
      </c>
      <c r="B1932" s="137" t="s">
        <v>3879</v>
      </c>
      <c r="C1932" s="138">
        <v>44611.46</v>
      </c>
      <c r="D1932" s="138">
        <v>847.62</v>
      </c>
      <c r="E1932" s="138">
        <v>0</v>
      </c>
      <c r="F1932" s="138">
        <v>847.62</v>
      </c>
      <c r="G1932" s="139">
        <v>0</v>
      </c>
      <c r="Y1932" s="32">
        <f t="shared" si="29"/>
        <v>847.62</v>
      </c>
    </row>
    <row r="1933" spans="1:25" x14ac:dyDescent="0.2">
      <c r="A1933" s="136" t="s">
        <v>3880</v>
      </c>
      <c r="B1933" s="137" t="s">
        <v>3881</v>
      </c>
      <c r="C1933" s="138">
        <v>6066.06</v>
      </c>
      <c r="D1933" s="138">
        <v>115.26</v>
      </c>
      <c r="E1933" s="138">
        <v>0</v>
      </c>
      <c r="F1933" s="138">
        <v>115.26</v>
      </c>
      <c r="G1933" s="139">
        <v>0</v>
      </c>
      <c r="Y1933" s="32">
        <f t="shared" si="29"/>
        <v>115.26</v>
      </c>
    </row>
    <row r="1934" spans="1:25" x14ac:dyDescent="0.2">
      <c r="A1934" s="136" t="s">
        <v>3882</v>
      </c>
      <c r="B1934" s="137" t="s">
        <v>3883</v>
      </c>
      <c r="C1934" s="138">
        <v>18445.330000000002</v>
      </c>
      <c r="D1934" s="138">
        <v>350.46</v>
      </c>
      <c r="E1934" s="138">
        <v>0</v>
      </c>
      <c r="F1934" s="138">
        <v>350.46</v>
      </c>
      <c r="G1934" s="139">
        <v>0</v>
      </c>
      <c r="Y1934" s="32">
        <f t="shared" si="29"/>
        <v>350.46</v>
      </c>
    </row>
    <row r="1935" spans="1:25" x14ac:dyDescent="0.2">
      <c r="A1935" s="136" t="s">
        <v>3884</v>
      </c>
      <c r="B1935" s="137" t="s">
        <v>3885</v>
      </c>
      <c r="C1935" s="138">
        <v>91176.38</v>
      </c>
      <c r="D1935" s="138">
        <v>1732.35</v>
      </c>
      <c r="E1935" s="138">
        <v>0</v>
      </c>
      <c r="F1935" s="138">
        <v>1732.35</v>
      </c>
      <c r="G1935" s="139">
        <v>0</v>
      </c>
      <c r="Y1935" s="32">
        <f t="shared" ref="Y1935:Y1998" si="30">F1935+M1935+R1935+W1935</f>
        <v>1732.35</v>
      </c>
    </row>
    <row r="1936" spans="1:25" x14ac:dyDescent="0.2">
      <c r="A1936" s="136" t="s">
        <v>3886</v>
      </c>
      <c r="B1936" s="137" t="s">
        <v>3887</v>
      </c>
      <c r="C1936" s="138">
        <v>306117.49</v>
      </c>
      <c r="D1936" s="138">
        <v>5816.23</v>
      </c>
      <c r="E1936" s="138">
        <v>0</v>
      </c>
      <c r="F1936" s="138">
        <v>5816.23</v>
      </c>
      <c r="G1936" s="139">
        <v>0</v>
      </c>
      <c r="Y1936" s="32">
        <f t="shared" si="30"/>
        <v>5816.23</v>
      </c>
    </row>
    <row r="1937" spans="1:25" x14ac:dyDescent="0.2">
      <c r="A1937" s="136" t="s">
        <v>3888</v>
      </c>
      <c r="B1937" s="137" t="s">
        <v>3889</v>
      </c>
      <c r="C1937" s="138">
        <v>4265.5200000000004</v>
      </c>
      <c r="D1937" s="138">
        <v>81.05</v>
      </c>
      <c r="E1937" s="138">
        <v>0</v>
      </c>
      <c r="F1937" s="138">
        <v>81.05</v>
      </c>
      <c r="G1937" s="139">
        <v>0</v>
      </c>
      <c r="Y1937" s="32">
        <f t="shared" si="30"/>
        <v>81.05</v>
      </c>
    </row>
    <row r="1938" spans="1:25" x14ac:dyDescent="0.2">
      <c r="A1938" s="136" t="s">
        <v>3890</v>
      </c>
      <c r="B1938" s="137" t="s">
        <v>3891</v>
      </c>
      <c r="C1938" s="138">
        <v>9089.17</v>
      </c>
      <c r="D1938" s="138">
        <v>172.7</v>
      </c>
      <c r="E1938" s="138">
        <v>0</v>
      </c>
      <c r="F1938" s="138">
        <v>172.7</v>
      </c>
      <c r="G1938" s="139">
        <v>0</v>
      </c>
      <c r="Y1938" s="32">
        <f t="shared" si="30"/>
        <v>172.7</v>
      </c>
    </row>
    <row r="1939" spans="1:25" x14ac:dyDescent="0.2">
      <c r="A1939" s="136" t="s">
        <v>3892</v>
      </c>
      <c r="B1939" s="137" t="s">
        <v>3893</v>
      </c>
      <c r="C1939" s="138">
        <v>62179.5</v>
      </c>
      <c r="D1939" s="138">
        <v>1181.4100000000001</v>
      </c>
      <c r="E1939" s="138">
        <v>0</v>
      </c>
      <c r="F1939" s="138">
        <v>1181.4100000000001</v>
      </c>
      <c r="G1939" s="139">
        <v>0</v>
      </c>
      <c r="Y1939" s="32">
        <f t="shared" si="30"/>
        <v>1181.4100000000001</v>
      </c>
    </row>
    <row r="1940" spans="1:25" x14ac:dyDescent="0.2">
      <c r="A1940" s="136" t="s">
        <v>3894</v>
      </c>
      <c r="B1940" s="137" t="s">
        <v>3895</v>
      </c>
      <c r="C1940" s="138">
        <v>16306.18</v>
      </c>
      <c r="D1940" s="138">
        <v>309.82</v>
      </c>
      <c r="E1940" s="138">
        <v>0</v>
      </c>
      <c r="F1940" s="138">
        <v>309.82</v>
      </c>
      <c r="G1940" s="139">
        <v>0</v>
      </c>
      <c r="Y1940" s="32">
        <f t="shared" si="30"/>
        <v>309.82</v>
      </c>
    </row>
    <row r="1941" spans="1:25" x14ac:dyDescent="0.2">
      <c r="A1941" s="136" t="s">
        <v>3896</v>
      </c>
      <c r="B1941" s="137" t="s">
        <v>3897</v>
      </c>
      <c r="C1941" s="138">
        <v>33432.519999999997</v>
      </c>
      <c r="D1941" s="138">
        <v>635.22</v>
      </c>
      <c r="E1941" s="138">
        <v>0</v>
      </c>
      <c r="F1941" s="138">
        <v>635.22</v>
      </c>
      <c r="G1941" s="139">
        <v>0</v>
      </c>
      <c r="Y1941" s="32">
        <f t="shared" si="30"/>
        <v>635.22</v>
      </c>
    </row>
    <row r="1942" spans="1:25" x14ac:dyDescent="0.2">
      <c r="A1942" s="136" t="s">
        <v>3898</v>
      </c>
      <c r="B1942" s="137" t="s">
        <v>3899</v>
      </c>
      <c r="C1942" s="138">
        <v>2431999.6800000002</v>
      </c>
      <c r="D1942" s="138">
        <v>46208</v>
      </c>
      <c r="E1942" s="138">
        <v>0</v>
      </c>
      <c r="F1942" s="138">
        <v>46208</v>
      </c>
      <c r="G1942" s="139">
        <v>0</v>
      </c>
      <c r="Y1942" s="32">
        <f t="shared" si="30"/>
        <v>46208</v>
      </c>
    </row>
    <row r="1943" spans="1:25" x14ac:dyDescent="0.2">
      <c r="A1943" s="136" t="s">
        <v>3900</v>
      </c>
      <c r="B1943" s="137" t="s">
        <v>3901</v>
      </c>
      <c r="C1943" s="138">
        <v>33212.97</v>
      </c>
      <c r="D1943" s="138">
        <v>631.04999999999995</v>
      </c>
      <c r="E1943" s="138">
        <v>0</v>
      </c>
      <c r="F1943" s="138">
        <v>631.04999999999995</v>
      </c>
      <c r="G1943" s="139">
        <v>0</v>
      </c>
      <c r="Y1943" s="32">
        <f t="shared" si="30"/>
        <v>631.04999999999995</v>
      </c>
    </row>
    <row r="1944" spans="1:25" x14ac:dyDescent="0.2">
      <c r="A1944" s="136" t="s">
        <v>3902</v>
      </c>
      <c r="B1944" s="137" t="s">
        <v>3903</v>
      </c>
      <c r="C1944" s="138">
        <v>26281.200000000001</v>
      </c>
      <c r="D1944" s="138">
        <v>499.34</v>
      </c>
      <c r="E1944" s="138">
        <v>0</v>
      </c>
      <c r="F1944" s="138">
        <v>499.34</v>
      </c>
      <c r="G1944" s="139">
        <v>0</v>
      </c>
      <c r="Y1944" s="32">
        <f t="shared" si="30"/>
        <v>499.34</v>
      </c>
    </row>
    <row r="1945" spans="1:25" x14ac:dyDescent="0.2">
      <c r="A1945" s="136" t="s">
        <v>3904</v>
      </c>
      <c r="B1945" s="137" t="s">
        <v>3905</v>
      </c>
      <c r="C1945" s="138">
        <v>31838.5</v>
      </c>
      <c r="D1945" s="138">
        <v>604.92999999999995</v>
      </c>
      <c r="E1945" s="138">
        <v>0</v>
      </c>
      <c r="F1945" s="138">
        <v>604.92999999999995</v>
      </c>
      <c r="G1945" s="139">
        <v>0</v>
      </c>
      <c r="Y1945" s="32">
        <f t="shared" si="30"/>
        <v>604.92999999999995</v>
      </c>
    </row>
    <row r="1946" spans="1:25" x14ac:dyDescent="0.2">
      <c r="A1946" s="136" t="s">
        <v>3906</v>
      </c>
      <c r="B1946" s="137" t="s">
        <v>3907</v>
      </c>
      <c r="C1946" s="138">
        <v>74815.53</v>
      </c>
      <c r="D1946" s="138">
        <v>1421.5</v>
      </c>
      <c r="E1946" s="138">
        <v>0</v>
      </c>
      <c r="F1946" s="138">
        <v>1421.5</v>
      </c>
      <c r="G1946" s="139">
        <v>0</v>
      </c>
      <c r="Y1946" s="32">
        <f t="shared" si="30"/>
        <v>1421.5</v>
      </c>
    </row>
    <row r="1947" spans="1:25" x14ac:dyDescent="0.2">
      <c r="A1947" s="136" t="s">
        <v>3908</v>
      </c>
      <c r="B1947" s="137" t="s">
        <v>3909</v>
      </c>
      <c r="C1947" s="138">
        <v>262884.92</v>
      </c>
      <c r="D1947" s="138">
        <v>4994.8100000000004</v>
      </c>
      <c r="E1947" s="138">
        <v>0</v>
      </c>
      <c r="F1947" s="138">
        <v>4994.8100000000004</v>
      </c>
      <c r="G1947" s="139">
        <v>0</v>
      </c>
      <c r="Y1947" s="32">
        <f t="shared" si="30"/>
        <v>4994.8100000000004</v>
      </c>
    </row>
    <row r="1948" spans="1:25" x14ac:dyDescent="0.2">
      <c r="A1948" s="136" t="s">
        <v>3910</v>
      </c>
      <c r="B1948" s="137" t="s">
        <v>3911</v>
      </c>
      <c r="C1948" s="138">
        <v>33696.36</v>
      </c>
      <c r="D1948" s="138">
        <v>640.23</v>
      </c>
      <c r="E1948" s="138">
        <v>0</v>
      </c>
      <c r="F1948" s="138">
        <v>640.23</v>
      </c>
      <c r="G1948" s="139">
        <v>0</v>
      </c>
      <c r="Y1948" s="32">
        <f t="shared" si="30"/>
        <v>640.23</v>
      </c>
    </row>
    <row r="1949" spans="1:25" x14ac:dyDescent="0.2">
      <c r="A1949" s="136" t="s">
        <v>3912</v>
      </c>
      <c r="B1949" s="137" t="s">
        <v>3913</v>
      </c>
      <c r="C1949" s="138">
        <v>5628.24</v>
      </c>
      <c r="D1949" s="138">
        <v>106.94</v>
      </c>
      <c r="E1949" s="138">
        <v>0</v>
      </c>
      <c r="F1949" s="138">
        <v>106.94</v>
      </c>
      <c r="G1949" s="139">
        <v>0</v>
      </c>
      <c r="Y1949" s="32">
        <f t="shared" si="30"/>
        <v>106.94</v>
      </c>
    </row>
    <row r="1950" spans="1:25" x14ac:dyDescent="0.2">
      <c r="A1950" s="136" t="s">
        <v>3914</v>
      </c>
      <c r="B1950" s="137" t="s">
        <v>3915</v>
      </c>
      <c r="C1950" s="138">
        <v>35929.29</v>
      </c>
      <c r="D1950" s="138">
        <v>682.66</v>
      </c>
      <c r="E1950" s="138">
        <v>0</v>
      </c>
      <c r="F1950" s="138">
        <v>682.66</v>
      </c>
      <c r="G1950" s="139">
        <v>0</v>
      </c>
      <c r="Y1950" s="32">
        <f t="shared" si="30"/>
        <v>682.66</v>
      </c>
    </row>
    <row r="1951" spans="1:25" x14ac:dyDescent="0.2">
      <c r="A1951" s="136" t="s">
        <v>3916</v>
      </c>
      <c r="B1951" s="137" t="s">
        <v>3917</v>
      </c>
      <c r="C1951" s="138">
        <v>8154.83</v>
      </c>
      <c r="D1951" s="138">
        <v>154.94</v>
      </c>
      <c r="E1951" s="138">
        <v>0</v>
      </c>
      <c r="F1951" s="138">
        <v>154.94</v>
      </c>
      <c r="G1951" s="139">
        <v>0</v>
      </c>
      <c r="Y1951" s="32">
        <f t="shared" si="30"/>
        <v>154.94</v>
      </c>
    </row>
    <row r="1952" spans="1:25" x14ac:dyDescent="0.2">
      <c r="A1952" s="136" t="s">
        <v>3918</v>
      </c>
      <c r="B1952" s="137" t="s">
        <v>3919</v>
      </c>
      <c r="C1952" s="138">
        <v>61096.639999999999</v>
      </c>
      <c r="D1952" s="138">
        <v>1160.8399999999999</v>
      </c>
      <c r="E1952" s="138">
        <v>0</v>
      </c>
      <c r="F1952" s="138">
        <v>1160.8399999999999</v>
      </c>
      <c r="G1952" s="139">
        <v>0</v>
      </c>
      <c r="Y1952" s="32">
        <f t="shared" si="30"/>
        <v>1160.8399999999999</v>
      </c>
    </row>
    <row r="1953" spans="1:25" x14ac:dyDescent="0.2">
      <c r="A1953" s="136" t="s">
        <v>3920</v>
      </c>
      <c r="B1953" s="137" t="s">
        <v>3921</v>
      </c>
      <c r="C1953" s="138">
        <v>23076.33</v>
      </c>
      <c r="D1953" s="138">
        <v>438.45</v>
      </c>
      <c r="E1953" s="138">
        <v>0</v>
      </c>
      <c r="F1953" s="138">
        <v>438.45</v>
      </c>
      <c r="G1953" s="139">
        <v>0</v>
      </c>
      <c r="Y1953" s="32">
        <f t="shared" si="30"/>
        <v>438.45</v>
      </c>
    </row>
    <row r="1954" spans="1:25" x14ac:dyDescent="0.2">
      <c r="A1954" s="136" t="s">
        <v>3922</v>
      </c>
      <c r="B1954" s="137" t="s">
        <v>3923</v>
      </c>
      <c r="C1954" s="138">
        <v>22291.200000000001</v>
      </c>
      <c r="D1954" s="138">
        <v>423.53</v>
      </c>
      <c r="E1954" s="138">
        <v>0</v>
      </c>
      <c r="F1954" s="138">
        <v>423.53</v>
      </c>
      <c r="G1954" s="139">
        <v>0</v>
      </c>
      <c r="Y1954" s="32">
        <f t="shared" si="30"/>
        <v>423.53</v>
      </c>
    </row>
    <row r="1955" spans="1:25" x14ac:dyDescent="0.2">
      <c r="A1955" s="136" t="s">
        <v>3924</v>
      </c>
      <c r="B1955" s="137" t="s">
        <v>3925</v>
      </c>
      <c r="C1955" s="138">
        <v>113022.53</v>
      </c>
      <c r="D1955" s="138">
        <v>2147.4299999999998</v>
      </c>
      <c r="E1955" s="138">
        <v>0</v>
      </c>
      <c r="F1955" s="138">
        <v>2147.4299999999998</v>
      </c>
      <c r="G1955" s="139">
        <v>0</v>
      </c>
      <c r="Y1955" s="32">
        <f t="shared" si="30"/>
        <v>2147.4299999999998</v>
      </c>
    </row>
    <row r="1956" spans="1:25" x14ac:dyDescent="0.2">
      <c r="A1956" s="136" t="s">
        <v>3926</v>
      </c>
      <c r="B1956" s="137" t="s">
        <v>3927</v>
      </c>
      <c r="C1956" s="138">
        <v>23237.77</v>
      </c>
      <c r="D1956" s="138">
        <v>441.52</v>
      </c>
      <c r="E1956" s="138">
        <v>0</v>
      </c>
      <c r="F1956" s="138">
        <v>441.52</v>
      </c>
      <c r="G1956" s="139">
        <v>0</v>
      </c>
      <c r="Y1956" s="32">
        <f t="shared" si="30"/>
        <v>441.52</v>
      </c>
    </row>
    <row r="1957" spans="1:25" x14ac:dyDescent="0.2">
      <c r="A1957" s="136" t="s">
        <v>3928</v>
      </c>
      <c r="B1957" s="137" t="s">
        <v>3929</v>
      </c>
      <c r="C1957" s="138">
        <v>44156.11</v>
      </c>
      <c r="D1957" s="138">
        <v>838.97</v>
      </c>
      <c r="E1957" s="138">
        <v>0</v>
      </c>
      <c r="F1957" s="138">
        <v>838.97</v>
      </c>
      <c r="G1957" s="139">
        <v>0</v>
      </c>
      <c r="Y1957" s="32">
        <f t="shared" si="30"/>
        <v>838.97</v>
      </c>
    </row>
    <row r="1958" spans="1:25" x14ac:dyDescent="0.2">
      <c r="A1958" s="136" t="s">
        <v>3930</v>
      </c>
      <c r="B1958" s="137" t="s">
        <v>3931</v>
      </c>
      <c r="C1958" s="138">
        <v>22690.29</v>
      </c>
      <c r="D1958" s="138">
        <v>431.12</v>
      </c>
      <c r="E1958" s="138">
        <v>0</v>
      </c>
      <c r="F1958" s="138">
        <v>431.12</v>
      </c>
      <c r="G1958" s="139">
        <v>0</v>
      </c>
      <c r="Y1958" s="32">
        <f t="shared" si="30"/>
        <v>431.12</v>
      </c>
    </row>
    <row r="1959" spans="1:25" x14ac:dyDescent="0.2">
      <c r="A1959" s="136" t="s">
        <v>3932</v>
      </c>
      <c r="B1959" s="137" t="s">
        <v>3933</v>
      </c>
      <c r="C1959" s="138">
        <v>27188.3</v>
      </c>
      <c r="D1959" s="138">
        <v>516.58000000000004</v>
      </c>
      <c r="E1959" s="138">
        <v>0</v>
      </c>
      <c r="F1959" s="138">
        <v>516.58000000000004</v>
      </c>
      <c r="G1959" s="139">
        <v>0</v>
      </c>
      <c r="Y1959" s="32">
        <f t="shared" si="30"/>
        <v>516.58000000000004</v>
      </c>
    </row>
    <row r="1960" spans="1:25" x14ac:dyDescent="0.2">
      <c r="A1960" s="136" t="s">
        <v>3934</v>
      </c>
      <c r="B1960" s="137" t="s">
        <v>3935</v>
      </c>
      <c r="C1960" s="138">
        <v>161119.57</v>
      </c>
      <c r="D1960" s="138">
        <v>3061.27</v>
      </c>
      <c r="E1960" s="138">
        <v>0</v>
      </c>
      <c r="F1960" s="138">
        <v>3061.27</v>
      </c>
      <c r="G1960" s="139">
        <v>0</v>
      </c>
      <c r="Y1960" s="32">
        <f t="shared" si="30"/>
        <v>3061.27</v>
      </c>
    </row>
    <row r="1961" spans="1:25" x14ac:dyDescent="0.2">
      <c r="A1961" s="136" t="s">
        <v>3936</v>
      </c>
      <c r="B1961" s="137" t="s">
        <v>3937</v>
      </c>
      <c r="C1961" s="138">
        <v>535905.88</v>
      </c>
      <c r="D1961" s="138">
        <v>10182.209999999999</v>
      </c>
      <c r="E1961" s="138">
        <v>0</v>
      </c>
      <c r="F1961" s="138">
        <v>10182.209999999999</v>
      </c>
      <c r="G1961" s="139">
        <v>0</v>
      </c>
      <c r="Y1961" s="32">
        <f t="shared" si="30"/>
        <v>10182.209999999999</v>
      </c>
    </row>
    <row r="1962" spans="1:25" x14ac:dyDescent="0.2">
      <c r="A1962" s="136" t="s">
        <v>3938</v>
      </c>
      <c r="B1962" s="137" t="s">
        <v>3939</v>
      </c>
      <c r="C1962" s="138">
        <v>106924.2</v>
      </c>
      <c r="D1962" s="138">
        <v>2031.56</v>
      </c>
      <c r="E1962" s="138">
        <v>0</v>
      </c>
      <c r="F1962" s="138">
        <v>2031.56</v>
      </c>
      <c r="G1962" s="139">
        <v>0</v>
      </c>
      <c r="Y1962" s="32">
        <f t="shared" si="30"/>
        <v>2031.56</v>
      </c>
    </row>
    <row r="1963" spans="1:25" x14ac:dyDescent="0.2">
      <c r="A1963" s="136" t="s">
        <v>3940</v>
      </c>
      <c r="B1963" s="137" t="s">
        <v>3941</v>
      </c>
      <c r="C1963" s="138">
        <v>31450.81</v>
      </c>
      <c r="D1963" s="138">
        <v>597.57000000000005</v>
      </c>
      <c r="E1963" s="138">
        <v>0</v>
      </c>
      <c r="F1963" s="138">
        <v>597.57000000000005</v>
      </c>
      <c r="G1963" s="139">
        <v>0</v>
      </c>
      <c r="Y1963" s="32">
        <f t="shared" si="30"/>
        <v>597.57000000000005</v>
      </c>
    </row>
    <row r="1964" spans="1:25" x14ac:dyDescent="0.2">
      <c r="A1964" s="136" t="s">
        <v>3942</v>
      </c>
      <c r="B1964" s="137" t="s">
        <v>3943</v>
      </c>
      <c r="C1964" s="138">
        <v>359564.61</v>
      </c>
      <c r="D1964" s="138">
        <v>6831.73</v>
      </c>
      <c r="E1964" s="138">
        <v>0</v>
      </c>
      <c r="F1964" s="138">
        <v>6831.73</v>
      </c>
      <c r="G1964" s="139">
        <v>0</v>
      </c>
      <c r="Y1964" s="32">
        <f t="shared" si="30"/>
        <v>6831.73</v>
      </c>
    </row>
    <row r="1965" spans="1:25" x14ac:dyDescent="0.2">
      <c r="A1965" s="136" t="s">
        <v>3944</v>
      </c>
      <c r="B1965" s="137" t="s">
        <v>3945</v>
      </c>
      <c r="C1965" s="138">
        <v>41358.379999999997</v>
      </c>
      <c r="D1965" s="138">
        <v>785.81</v>
      </c>
      <c r="E1965" s="138">
        <v>0</v>
      </c>
      <c r="F1965" s="138">
        <v>785.81</v>
      </c>
      <c r="G1965" s="139">
        <v>0</v>
      </c>
      <c r="Y1965" s="32">
        <f t="shared" si="30"/>
        <v>785.81</v>
      </c>
    </row>
    <row r="1966" spans="1:25" x14ac:dyDescent="0.2">
      <c r="A1966" s="136" t="s">
        <v>3946</v>
      </c>
      <c r="B1966" s="137" t="s">
        <v>3947</v>
      </c>
      <c r="C1966" s="138">
        <v>92208.7</v>
      </c>
      <c r="D1966" s="138">
        <v>1751.97</v>
      </c>
      <c r="E1966" s="138">
        <v>0</v>
      </c>
      <c r="F1966" s="138">
        <v>1751.97</v>
      </c>
      <c r="G1966" s="139">
        <v>0</v>
      </c>
      <c r="Y1966" s="32">
        <f t="shared" si="30"/>
        <v>1751.97</v>
      </c>
    </row>
    <row r="1967" spans="1:25" x14ac:dyDescent="0.2">
      <c r="A1967" s="136" t="s">
        <v>3948</v>
      </c>
      <c r="B1967" s="137" t="s">
        <v>3949</v>
      </c>
      <c r="C1967" s="138">
        <v>24430.67</v>
      </c>
      <c r="D1967" s="138">
        <v>464.18</v>
      </c>
      <c r="E1967" s="138">
        <v>0</v>
      </c>
      <c r="F1967" s="138">
        <v>464.18</v>
      </c>
      <c r="G1967" s="139">
        <v>0</v>
      </c>
      <c r="Y1967" s="32">
        <f t="shared" si="30"/>
        <v>464.18</v>
      </c>
    </row>
    <row r="1968" spans="1:25" x14ac:dyDescent="0.2">
      <c r="A1968" s="136" t="s">
        <v>3950</v>
      </c>
      <c r="B1968" s="137" t="s">
        <v>3951</v>
      </c>
      <c r="C1968" s="138">
        <v>34499.79</v>
      </c>
      <c r="D1968" s="138">
        <v>655.5</v>
      </c>
      <c r="E1968" s="138">
        <v>0</v>
      </c>
      <c r="F1968" s="138">
        <v>655.5</v>
      </c>
      <c r="G1968" s="139">
        <v>0</v>
      </c>
      <c r="Y1968" s="32">
        <f t="shared" si="30"/>
        <v>655.5</v>
      </c>
    </row>
    <row r="1969" spans="1:25" x14ac:dyDescent="0.2">
      <c r="A1969" s="136" t="s">
        <v>3952</v>
      </c>
      <c r="B1969" s="137" t="s">
        <v>3953</v>
      </c>
      <c r="C1969" s="138">
        <v>90559.039999999994</v>
      </c>
      <c r="D1969" s="138">
        <v>1720.62</v>
      </c>
      <c r="E1969" s="138">
        <v>0</v>
      </c>
      <c r="F1969" s="138">
        <v>1720.62</v>
      </c>
      <c r="G1969" s="139">
        <v>0</v>
      </c>
      <c r="Y1969" s="32">
        <f t="shared" si="30"/>
        <v>1720.62</v>
      </c>
    </row>
    <row r="1970" spans="1:25" x14ac:dyDescent="0.2">
      <c r="A1970" s="136" t="s">
        <v>3954</v>
      </c>
      <c r="B1970" s="137" t="s">
        <v>3955</v>
      </c>
      <c r="C1970" s="138">
        <v>45429.31</v>
      </c>
      <c r="D1970" s="138">
        <v>863.16</v>
      </c>
      <c r="E1970" s="138">
        <v>0</v>
      </c>
      <c r="F1970" s="138">
        <v>863.16</v>
      </c>
      <c r="G1970" s="139">
        <v>0</v>
      </c>
      <c r="Y1970" s="32">
        <f t="shared" si="30"/>
        <v>863.16</v>
      </c>
    </row>
    <row r="1971" spans="1:25" x14ac:dyDescent="0.2">
      <c r="A1971" s="136" t="s">
        <v>3956</v>
      </c>
      <c r="B1971" s="137" t="s">
        <v>3957</v>
      </c>
      <c r="C1971" s="138">
        <v>122621.28</v>
      </c>
      <c r="D1971" s="138">
        <v>2329.81</v>
      </c>
      <c r="E1971" s="138">
        <v>0</v>
      </c>
      <c r="F1971" s="138">
        <v>2329.81</v>
      </c>
      <c r="G1971" s="139">
        <v>0</v>
      </c>
      <c r="Y1971" s="32">
        <f t="shared" si="30"/>
        <v>2329.81</v>
      </c>
    </row>
    <row r="1972" spans="1:25" x14ac:dyDescent="0.2">
      <c r="A1972" s="136" t="s">
        <v>3958</v>
      </c>
      <c r="B1972" s="137" t="s">
        <v>3959</v>
      </c>
      <c r="C1972" s="138">
        <v>68079.17</v>
      </c>
      <c r="D1972" s="138">
        <v>1293.51</v>
      </c>
      <c r="E1972" s="138">
        <v>0</v>
      </c>
      <c r="F1972" s="138">
        <v>1293.51</v>
      </c>
      <c r="G1972" s="139">
        <v>0</v>
      </c>
      <c r="Y1972" s="32">
        <f t="shared" si="30"/>
        <v>1293.51</v>
      </c>
    </row>
    <row r="1973" spans="1:25" x14ac:dyDescent="0.2">
      <c r="A1973" s="136" t="s">
        <v>3960</v>
      </c>
      <c r="B1973" s="137" t="s">
        <v>3961</v>
      </c>
      <c r="C1973" s="138">
        <v>65727.820000000007</v>
      </c>
      <c r="D1973" s="138">
        <v>1248.83</v>
      </c>
      <c r="E1973" s="138">
        <v>0</v>
      </c>
      <c r="F1973" s="138">
        <v>1248.83</v>
      </c>
      <c r="G1973" s="139">
        <v>0</v>
      </c>
      <c r="Y1973" s="32">
        <f t="shared" si="30"/>
        <v>1248.83</v>
      </c>
    </row>
    <row r="1974" spans="1:25" x14ac:dyDescent="0.2">
      <c r="A1974" s="136" t="s">
        <v>3962</v>
      </c>
      <c r="B1974" s="137" t="s">
        <v>3963</v>
      </c>
      <c r="C1974" s="138">
        <v>29709.64</v>
      </c>
      <c r="D1974" s="138">
        <v>564.48</v>
      </c>
      <c r="E1974" s="138">
        <v>0</v>
      </c>
      <c r="F1974" s="138">
        <v>564.48</v>
      </c>
      <c r="G1974" s="139">
        <v>0</v>
      </c>
      <c r="Y1974" s="32">
        <f t="shared" si="30"/>
        <v>564.48</v>
      </c>
    </row>
    <row r="1975" spans="1:25" x14ac:dyDescent="0.2">
      <c r="A1975" s="136" t="s">
        <v>3964</v>
      </c>
      <c r="B1975" s="137" t="s">
        <v>3965</v>
      </c>
      <c r="C1975" s="138">
        <v>3231.37</v>
      </c>
      <c r="D1975" s="138">
        <v>61.4</v>
      </c>
      <c r="E1975" s="138">
        <v>45.09</v>
      </c>
      <c r="F1975" s="138">
        <v>16.309999999999999</v>
      </c>
      <c r="G1975" s="139">
        <v>0</v>
      </c>
      <c r="Y1975" s="32">
        <f t="shared" si="30"/>
        <v>16.309999999999999</v>
      </c>
    </row>
    <row r="1976" spans="1:25" x14ac:dyDescent="0.2">
      <c r="A1976" s="136" t="s">
        <v>3966</v>
      </c>
      <c r="B1976" s="137" t="s">
        <v>3967</v>
      </c>
      <c r="C1976" s="138">
        <v>41022.879999999997</v>
      </c>
      <c r="D1976" s="138">
        <v>779.44</v>
      </c>
      <c r="E1976" s="138">
        <v>0</v>
      </c>
      <c r="F1976" s="138">
        <v>779.44</v>
      </c>
      <c r="G1976" s="139">
        <v>0</v>
      </c>
      <c r="Y1976" s="32">
        <f t="shared" si="30"/>
        <v>779.44</v>
      </c>
    </row>
    <row r="1977" spans="1:25" x14ac:dyDescent="0.2">
      <c r="A1977" s="136" t="s">
        <v>3968</v>
      </c>
      <c r="B1977" s="137" t="s">
        <v>3969</v>
      </c>
      <c r="C1977" s="138">
        <v>19356.45</v>
      </c>
      <c r="D1977" s="138">
        <v>367.77</v>
      </c>
      <c r="E1977" s="138">
        <v>0</v>
      </c>
      <c r="F1977" s="138">
        <v>367.77</v>
      </c>
      <c r="G1977" s="139">
        <v>0</v>
      </c>
      <c r="Y1977" s="32">
        <f t="shared" si="30"/>
        <v>367.77</v>
      </c>
    </row>
    <row r="1978" spans="1:25" x14ac:dyDescent="0.2">
      <c r="A1978" s="136" t="s">
        <v>3970</v>
      </c>
      <c r="B1978" s="137" t="s">
        <v>3971</v>
      </c>
      <c r="C1978" s="138">
        <v>40564.879999999997</v>
      </c>
      <c r="D1978" s="138">
        <v>770.73</v>
      </c>
      <c r="E1978" s="138">
        <v>0</v>
      </c>
      <c r="F1978" s="138">
        <v>770.73</v>
      </c>
      <c r="G1978" s="139">
        <v>0</v>
      </c>
      <c r="Y1978" s="32">
        <f t="shared" si="30"/>
        <v>770.73</v>
      </c>
    </row>
    <row r="1979" spans="1:25" x14ac:dyDescent="0.2">
      <c r="A1979" s="136" t="s">
        <v>3972</v>
      </c>
      <c r="B1979" s="137" t="s">
        <v>3973</v>
      </c>
      <c r="C1979" s="138">
        <v>1006344.12</v>
      </c>
      <c r="D1979" s="138">
        <v>19120.54</v>
      </c>
      <c r="E1979" s="138">
        <v>0</v>
      </c>
      <c r="F1979" s="138">
        <v>19120.54</v>
      </c>
      <c r="G1979" s="139">
        <v>0</v>
      </c>
      <c r="Y1979" s="32">
        <f t="shared" si="30"/>
        <v>19120.54</v>
      </c>
    </row>
    <row r="1980" spans="1:25" x14ac:dyDescent="0.2">
      <c r="A1980" s="136" t="s">
        <v>3974</v>
      </c>
      <c r="B1980" s="137" t="s">
        <v>3975</v>
      </c>
      <c r="C1980" s="138">
        <v>21998.49</v>
      </c>
      <c r="D1980" s="138">
        <v>417.97</v>
      </c>
      <c r="E1980" s="138">
        <v>0</v>
      </c>
      <c r="F1980" s="138">
        <v>417.97</v>
      </c>
      <c r="G1980" s="139">
        <v>0</v>
      </c>
      <c r="Y1980" s="32">
        <f t="shared" si="30"/>
        <v>417.97</v>
      </c>
    </row>
    <row r="1981" spans="1:25" x14ac:dyDescent="0.2">
      <c r="A1981" s="136" t="s">
        <v>3976</v>
      </c>
      <c r="B1981" s="137" t="s">
        <v>3977</v>
      </c>
      <c r="C1981" s="138">
        <v>18851.810000000001</v>
      </c>
      <c r="D1981" s="138">
        <v>358.19</v>
      </c>
      <c r="E1981" s="138">
        <v>0</v>
      </c>
      <c r="F1981" s="138">
        <v>358.19</v>
      </c>
      <c r="G1981" s="139">
        <v>0</v>
      </c>
      <c r="Y1981" s="32">
        <f t="shared" si="30"/>
        <v>358.19</v>
      </c>
    </row>
    <row r="1982" spans="1:25" x14ac:dyDescent="0.2">
      <c r="A1982" s="136" t="s">
        <v>3978</v>
      </c>
      <c r="B1982" s="137" t="s">
        <v>3979</v>
      </c>
      <c r="C1982" s="138">
        <v>24173.98</v>
      </c>
      <c r="D1982" s="138">
        <v>459.31</v>
      </c>
      <c r="E1982" s="138">
        <v>0</v>
      </c>
      <c r="F1982" s="138">
        <v>459.31</v>
      </c>
      <c r="G1982" s="139">
        <v>0</v>
      </c>
      <c r="Y1982" s="32">
        <f t="shared" si="30"/>
        <v>459.31</v>
      </c>
    </row>
    <row r="1983" spans="1:25" x14ac:dyDescent="0.2">
      <c r="A1983" s="136" t="s">
        <v>3980</v>
      </c>
      <c r="B1983" s="137" t="s">
        <v>3981</v>
      </c>
      <c r="C1983" s="138">
        <v>9470.42</v>
      </c>
      <c r="D1983" s="138">
        <v>179.94</v>
      </c>
      <c r="E1983" s="138">
        <v>0</v>
      </c>
      <c r="F1983" s="138">
        <v>179.94</v>
      </c>
      <c r="G1983" s="139">
        <v>0</v>
      </c>
      <c r="Y1983" s="32">
        <f t="shared" si="30"/>
        <v>179.94</v>
      </c>
    </row>
    <row r="1984" spans="1:25" x14ac:dyDescent="0.2">
      <c r="A1984" s="136" t="s">
        <v>3982</v>
      </c>
      <c r="B1984" s="137" t="s">
        <v>3983</v>
      </c>
      <c r="C1984" s="138">
        <v>18553.32</v>
      </c>
      <c r="D1984" s="138">
        <v>352.51</v>
      </c>
      <c r="E1984" s="138">
        <v>0</v>
      </c>
      <c r="F1984" s="138">
        <v>352.51</v>
      </c>
      <c r="G1984" s="139">
        <v>0</v>
      </c>
      <c r="Y1984" s="32">
        <f t="shared" si="30"/>
        <v>352.51</v>
      </c>
    </row>
    <row r="1985" spans="1:25" x14ac:dyDescent="0.2">
      <c r="A1985" s="136" t="s">
        <v>3984</v>
      </c>
      <c r="B1985" s="137" t="s">
        <v>3985</v>
      </c>
      <c r="C1985" s="138">
        <v>105350.62</v>
      </c>
      <c r="D1985" s="138">
        <v>2001.66</v>
      </c>
      <c r="E1985" s="138">
        <v>0</v>
      </c>
      <c r="F1985" s="138">
        <v>2001.66</v>
      </c>
      <c r="G1985" s="139">
        <v>0</v>
      </c>
      <c r="Y1985" s="32">
        <f t="shared" si="30"/>
        <v>2001.66</v>
      </c>
    </row>
    <row r="1986" spans="1:25" x14ac:dyDescent="0.2">
      <c r="A1986" s="136" t="s">
        <v>3986</v>
      </c>
      <c r="B1986" s="137" t="s">
        <v>3987</v>
      </c>
      <c r="C1986" s="138">
        <v>139051.88</v>
      </c>
      <c r="D1986" s="138">
        <v>2641.99</v>
      </c>
      <c r="E1986" s="138">
        <v>0</v>
      </c>
      <c r="F1986" s="138">
        <v>2641.99</v>
      </c>
      <c r="G1986" s="139">
        <v>0</v>
      </c>
      <c r="Y1986" s="32">
        <f t="shared" si="30"/>
        <v>2641.99</v>
      </c>
    </row>
    <row r="1987" spans="1:25" x14ac:dyDescent="0.2">
      <c r="A1987" s="136" t="s">
        <v>3988</v>
      </c>
      <c r="B1987" s="137" t="s">
        <v>3989</v>
      </c>
      <c r="C1987" s="138">
        <v>82499.990000000005</v>
      </c>
      <c r="D1987" s="138">
        <v>1567.5</v>
      </c>
      <c r="E1987" s="138">
        <v>0</v>
      </c>
      <c r="F1987" s="138">
        <v>1567.5</v>
      </c>
      <c r="G1987" s="139">
        <v>0</v>
      </c>
      <c r="Y1987" s="32">
        <f t="shared" si="30"/>
        <v>1567.5</v>
      </c>
    </row>
    <row r="1988" spans="1:25" x14ac:dyDescent="0.2">
      <c r="A1988" s="136" t="s">
        <v>3990</v>
      </c>
      <c r="B1988" s="137" t="s">
        <v>3991</v>
      </c>
      <c r="C1988" s="138">
        <v>20270.86</v>
      </c>
      <c r="D1988" s="138">
        <v>385.15</v>
      </c>
      <c r="E1988" s="138">
        <v>0</v>
      </c>
      <c r="F1988" s="138">
        <v>385.15</v>
      </c>
      <c r="G1988" s="139">
        <v>0</v>
      </c>
      <c r="Y1988" s="32">
        <f t="shared" si="30"/>
        <v>385.15</v>
      </c>
    </row>
    <row r="1989" spans="1:25" x14ac:dyDescent="0.2">
      <c r="A1989" s="136" t="s">
        <v>3992</v>
      </c>
      <c r="B1989" s="137" t="s">
        <v>3993</v>
      </c>
      <c r="C1989" s="138">
        <v>18036.89</v>
      </c>
      <c r="D1989" s="138">
        <v>342.7</v>
      </c>
      <c r="E1989" s="138">
        <v>0</v>
      </c>
      <c r="F1989" s="138">
        <v>342.7</v>
      </c>
      <c r="G1989" s="139">
        <v>0</v>
      </c>
      <c r="Y1989" s="32">
        <f t="shared" si="30"/>
        <v>342.7</v>
      </c>
    </row>
    <row r="1990" spans="1:25" x14ac:dyDescent="0.2">
      <c r="A1990" s="136" t="s">
        <v>3994</v>
      </c>
      <c r="B1990" s="137" t="s">
        <v>3995</v>
      </c>
      <c r="C1990" s="138">
        <v>539738.88</v>
      </c>
      <c r="D1990" s="138">
        <v>10255.040000000001</v>
      </c>
      <c r="E1990" s="138">
        <v>0</v>
      </c>
      <c r="F1990" s="138">
        <v>10255.040000000001</v>
      </c>
      <c r="G1990" s="139">
        <v>0</v>
      </c>
      <c r="Y1990" s="32">
        <f t="shared" si="30"/>
        <v>10255.040000000001</v>
      </c>
    </row>
    <row r="1991" spans="1:25" x14ac:dyDescent="0.2">
      <c r="A1991" s="136" t="s">
        <v>3996</v>
      </c>
      <c r="B1991" s="137" t="s">
        <v>3997</v>
      </c>
      <c r="C1991" s="138">
        <v>58347.14</v>
      </c>
      <c r="D1991" s="138">
        <v>1108.5999999999999</v>
      </c>
      <c r="E1991" s="138">
        <v>0</v>
      </c>
      <c r="F1991" s="138">
        <v>1108.5999999999999</v>
      </c>
      <c r="G1991" s="139">
        <v>0</v>
      </c>
      <c r="Y1991" s="32">
        <f t="shared" si="30"/>
        <v>1108.5999999999999</v>
      </c>
    </row>
    <row r="1992" spans="1:25" x14ac:dyDescent="0.2">
      <c r="A1992" s="136" t="s">
        <v>3998</v>
      </c>
      <c r="B1992" s="137" t="s">
        <v>3999</v>
      </c>
      <c r="C1992" s="138">
        <v>43658.67</v>
      </c>
      <c r="D1992" s="138">
        <v>829.52</v>
      </c>
      <c r="E1992" s="138">
        <v>0</v>
      </c>
      <c r="F1992" s="138">
        <v>829.52</v>
      </c>
      <c r="G1992" s="139">
        <v>0</v>
      </c>
      <c r="Y1992" s="32">
        <f t="shared" si="30"/>
        <v>829.52</v>
      </c>
    </row>
    <row r="1993" spans="1:25" x14ac:dyDescent="0.2">
      <c r="A1993" s="136" t="s">
        <v>4000</v>
      </c>
      <c r="B1993" s="137" t="s">
        <v>4001</v>
      </c>
      <c r="C1993" s="138">
        <v>48893.95</v>
      </c>
      <c r="D1993" s="138">
        <v>928.99</v>
      </c>
      <c r="E1993" s="138">
        <v>0</v>
      </c>
      <c r="F1993" s="138">
        <v>928.99</v>
      </c>
      <c r="G1993" s="139">
        <v>0</v>
      </c>
      <c r="Y1993" s="32">
        <f t="shared" si="30"/>
        <v>928.99</v>
      </c>
    </row>
    <row r="1994" spans="1:25" x14ac:dyDescent="0.2">
      <c r="A1994" s="136" t="s">
        <v>4002</v>
      </c>
      <c r="B1994" s="137" t="s">
        <v>4003</v>
      </c>
      <c r="C1994" s="138">
        <v>8158.53</v>
      </c>
      <c r="D1994" s="138">
        <v>155.01</v>
      </c>
      <c r="E1994" s="138">
        <v>0</v>
      </c>
      <c r="F1994" s="138">
        <v>155.01</v>
      </c>
      <c r="G1994" s="139">
        <v>0</v>
      </c>
      <c r="Y1994" s="32">
        <f t="shared" si="30"/>
        <v>155.01</v>
      </c>
    </row>
    <row r="1995" spans="1:25" x14ac:dyDescent="0.2">
      <c r="A1995" s="136" t="s">
        <v>4004</v>
      </c>
      <c r="B1995" s="137" t="s">
        <v>4005</v>
      </c>
      <c r="C1995" s="138">
        <v>615740.69999999995</v>
      </c>
      <c r="D1995" s="138">
        <v>11699.07</v>
      </c>
      <c r="E1995" s="138">
        <v>0</v>
      </c>
      <c r="F1995" s="138">
        <v>11699.07</v>
      </c>
      <c r="G1995" s="139">
        <v>0</v>
      </c>
      <c r="Y1995" s="32">
        <f t="shared" si="30"/>
        <v>11699.07</v>
      </c>
    </row>
    <row r="1996" spans="1:25" x14ac:dyDescent="0.2">
      <c r="A1996" s="136" t="s">
        <v>4006</v>
      </c>
      <c r="B1996" s="137" t="s">
        <v>4007</v>
      </c>
      <c r="C1996" s="138">
        <v>18004.29</v>
      </c>
      <c r="D1996" s="138">
        <v>342.08</v>
      </c>
      <c r="E1996" s="138">
        <v>0</v>
      </c>
      <c r="F1996" s="138">
        <v>342.08</v>
      </c>
      <c r="G1996" s="139">
        <v>0</v>
      </c>
      <c r="Y1996" s="32">
        <f t="shared" si="30"/>
        <v>342.08</v>
      </c>
    </row>
    <row r="1997" spans="1:25" x14ac:dyDescent="0.2">
      <c r="A1997" s="136" t="s">
        <v>4008</v>
      </c>
      <c r="B1997" s="137" t="s">
        <v>4009</v>
      </c>
      <c r="C1997" s="138">
        <v>26750.03</v>
      </c>
      <c r="D1997" s="138">
        <v>508.25</v>
      </c>
      <c r="E1997" s="138">
        <v>0</v>
      </c>
      <c r="F1997" s="138">
        <v>508.25</v>
      </c>
      <c r="G1997" s="139">
        <v>0</v>
      </c>
      <c r="Y1997" s="32">
        <f t="shared" si="30"/>
        <v>508.25</v>
      </c>
    </row>
    <row r="1998" spans="1:25" x14ac:dyDescent="0.2">
      <c r="A1998" s="136" t="s">
        <v>4010</v>
      </c>
      <c r="B1998" s="137" t="s">
        <v>4011</v>
      </c>
      <c r="C1998" s="138">
        <v>24938.68</v>
      </c>
      <c r="D1998" s="138">
        <v>473.84</v>
      </c>
      <c r="E1998" s="138">
        <v>0</v>
      </c>
      <c r="F1998" s="138">
        <v>473.84</v>
      </c>
      <c r="G1998" s="139">
        <v>0</v>
      </c>
      <c r="Y1998" s="32">
        <f t="shared" si="30"/>
        <v>473.84</v>
      </c>
    </row>
    <row r="1999" spans="1:25" x14ac:dyDescent="0.2">
      <c r="A1999" s="136" t="s">
        <v>4012</v>
      </c>
      <c r="B1999" s="137" t="s">
        <v>4013</v>
      </c>
      <c r="C1999" s="138">
        <v>21381.07</v>
      </c>
      <c r="D1999" s="138">
        <v>406.24</v>
      </c>
      <c r="E1999" s="138">
        <v>0</v>
      </c>
      <c r="F1999" s="138">
        <v>406.24</v>
      </c>
      <c r="G1999" s="139">
        <v>0</v>
      </c>
      <c r="Y1999" s="32">
        <f t="shared" ref="Y1999:Y2062" si="31">F1999+M1999+R1999+W1999</f>
        <v>406.24</v>
      </c>
    </row>
    <row r="2000" spans="1:25" x14ac:dyDescent="0.2">
      <c r="A2000" s="136" t="s">
        <v>4014</v>
      </c>
      <c r="B2000" s="137" t="s">
        <v>4015</v>
      </c>
      <c r="C2000" s="138">
        <v>32502.25</v>
      </c>
      <c r="D2000" s="138">
        <v>617.54</v>
      </c>
      <c r="E2000" s="138">
        <v>0</v>
      </c>
      <c r="F2000" s="138">
        <v>617.54</v>
      </c>
      <c r="G2000" s="139">
        <v>0</v>
      </c>
      <c r="Y2000" s="32">
        <f t="shared" si="31"/>
        <v>617.54</v>
      </c>
    </row>
    <row r="2001" spans="1:25" x14ac:dyDescent="0.2">
      <c r="A2001" s="136" t="s">
        <v>4016</v>
      </c>
      <c r="B2001" s="137" t="s">
        <v>4017</v>
      </c>
      <c r="C2001" s="138">
        <v>153448.22</v>
      </c>
      <c r="D2001" s="138">
        <v>2915.52</v>
      </c>
      <c r="E2001" s="138">
        <v>0</v>
      </c>
      <c r="F2001" s="138">
        <v>2915.52</v>
      </c>
      <c r="G2001" s="139">
        <v>0</v>
      </c>
      <c r="Y2001" s="32">
        <f t="shared" si="31"/>
        <v>2915.52</v>
      </c>
    </row>
    <row r="2002" spans="1:25" x14ac:dyDescent="0.2">
      <c r="A2002" s="136" t="s">
        <v>4018</v>
      </c>
      <c r="B2002" s="137" t="s">
        <v>4019</v>
      </c>
      <c r="C2002" s="138">
        <v>11113.66</v>
      </c>
      <c r="D2002" s="138">
        <v>211.16</v>
      </c>
      <c r="E2002" s="138">
        <v>0</v>
      </c>
      <c r="F2002" s="138">
        <v>211.16</v>
      </c>
      <c r="G2002" s="139">
        <v>0</v>
      </c>
      <c r="Y2002" s="32">
        <f t="shared" si="31"/>
        <v>211.16</v>
      </c>
    </row>
    <row r="2003" spans="1:25" x14ac:dyDescent="0.2">
      <c r="A2003" s="136" t="s">
        <v>4020</v>
      </c>
      <c r="B2003" s="137" t="s">
        <v>4021</v>
      </c>
      <c r="C2003" s="138">
        <v>4542.51</v>
      </c>
      <c r="D2003" s="138">
        <v>86.31</v>
      </c>
      <c r="E2003" s="138">
        <v>0</v>
      </c>
      <c r="F2003" s="138">
        <v>86.31</v>
      </c>
      <c r="G2003" s="139">
        <v>0</v>
      </c>
      <c r="Y2003" s="32">
        <f t="shared" si="31"/>
        <v>86.31</v>
      </c>
    </row>
    <row r="2004" spans="1:25" x14ac:dyDescent="0.2">
      <c r="A2004" s="136" t="s">
        <v>4022</v>
      </c>
      <c r="B2004" s="137" t="s">
        <v>4023</v>
      </c>
      <c r="C2004" s="138">
        <v>105512.1</v>
      </c>
      <c r="D2004" s="138">
        <v>2004.73</v>
      </c>
      <c r="E2004" s="138">
        <v>0</v>
      </c>
      <c r="F2004" s="138">
        <v>2004.73</v>
      </c>
      <c r="G2004" s="139">
        <v>0</v>
      </c>
      <c r="Y2004" s="32">
        <f t="shared" si="31"/>
        <v>2004.73</v>
      </c>
    </row>
    <row r="2005" spans="1:25" x14ac:dyDescent="0.2">
      <c r="A2005" s="136" t="s">
        <v>4024</v>
      </c>
      <c r="B2005" s="137" t="s">
        <v>4025</v>
      </c>
      <c r="C2005" s="138">
        <v>56372.33</v>
      </c>
      <c r="D2005" s="138">
        <v>1071.08</v>
      </c>
      <c r="E2005" s="138">
        <v>0</v>
      </c>
      <c r="F2005" s="138">
        <v>1071.08</v>
      </c>
      <c r="G2005" s="139">
        <v>0</v>
      </c>
      <c r="Y2005" s="32">
        <f t="shared" si="31"/>
        <v>1071.08</v>
      </c>
    </row>
    <row r="2006" spans="1:25" x14ac:dyDescent="0.2">
      <c r="A2006" s="136" t="s">
        <v>4026</v>
      </c>
      <c r="B2006" s="137" t="s">
        <v>4027</v>
      </c>
      <c r="C2006" s="138">
        <v>58842.79</v>
      </c>
      <c r="D2006" s="138">
        <v>1118.01</v>
      </c>
      <c r="E2006" s="138">
        <v>0</v>
      </c>
      <c r="F2006" s="138">
        <v>1118.01</v>
      </c>
      <c r="G2006" s="139">
        <v>0</v>
      </c>
      <c r="Y2006" s="32">
        <f t="shared" si="31"/>
        <v>1118.01</v>
      </c>
    </row>
    <row r="2007" spans="1:25" x14ac:dyDescent="0.2">
      <c r="A2007" s="136" t="s">
        <v>4028</v>
      </c>
      <c r="B2007" s="137" t="s">
        <v>4029</v>
      </c>
      <c r="C2007" s="138">
        <v>27315.52</v>
      </c>
      <c r="D2007" s="138">
        <v>519</v>
      </c>
      <c r="E2007" s="138">
        <v>0</v>
      </c>
      <c r="F2007" s="138">
        <v>519</v>
      </c>
      <c r="G2007" s="139">
        <v>0</v>
      </c>
      <c r="Y2007" s="32">
        <f t="shared" si="31"/>
        <v>519</v>
      </c>
    </row>
    <row r="2008" spans="1:25" x14ac:dyDescent="0.2">
      <c r="A2008" s="136" t="s">
        <v>4030</v>
      </c>
      <c r="B2008" s="137" t="s">
        <v>4031</v>
      </c>
      <c r="C2008" s="138">
        <v>36862.769999999997</v>
      </c>
      <c r="D2008" s="138">
        <v>700.39</v>
      </c>
      <c r="E2008" s="138">
        <v>0</v>
      </c>
      <c r="F2008" s="138">
        <v>700.39</v>
      </c>
      <c r="G2008" s="139">
        <v>0</v>
      </c>
      <c r="Y2008" s="32">
        <f t="shared" si="31"/>
        <v>700.39</v>
      </c>
    </row>
    <row r="2009" spans="1:25" x14ac:dyDescent="0.2">
      <c r="A2009" s="136" t="s">
        <v>4032</v>
      </c>
      <c r="B2009" s="137" t="s">
        <v>4033</v>
      </c>
      <c r="C2009" s="138">
        <v>19188.36</v>
      </c>
      <c r="D2009" s="138">
        <v>364.58</v>
      </c>
      <c r="E2009" s="138">
        <v>0</v>
      </c>
      <c r="F2009" s="138">
        <v>364.58</v>
      </c>
      <c r="G2009" s="139">
        <v>0</v>
      </c>
      <c r="Y2009" s="32">
        <f t="shared" si="31"/>
        <v>364.58</v>
      </c>
    </row>
    <row r="2010" spans="1:25" x14ac:dyDescent="0.2">
      <c r="A2010" s="136" t="s">
        <v>4034</v>
      </c>
      <c r="B2010" s="137" t="s">
        <v>4035</v>
      </c>
      <c r="C2010" s="138">
        <v>33363</v>
      </c>
      <c r="D2010" s="138">
        <v>633.9</v>
      </c>
      <c r="E2010" s="138">
        <v>0</v>
      </c>
      <c r="F2010" s="138">
        <v>633.9</v>
      </c>
      <c r="G2010" s="139">
        <v>0</v>
      </c>
      <c r="Y2010" s="32">
        <f t="shared" si="31"/>
        <v>633.9</v>
      </c>
    </row>
    <row r="2011" spans="1:25" x14ac:dyDescent="0.2">
      <c r="A2011" s="136" t="s">
        <v>4036</v>
      </c>
      <c r="B2011" s="137" t="s">
        <v>4037</v>
      </c>
      <c r="C2011" s="138">
        <v>47977.69</v>
      </c>
      <c r="D2011" s="138">
        <v>911.58</v>
      </c>
      <c r="E2011" s="138">
        <v>0</v>
      </c>
      <c r="F2011" s="138">
        <v>911.58</v>
      </c>
      <c r="G2011" s="139">
        <v>0</v>
      </c>
      <c r="Y2011" s="32">
        <f t="shared" si="31"/>
        <v>911.58</v>
      </c>
    </row>
    <row r="2012" spans="1:25" x14ac:dyDescent="0.2">
      <c r="A2012" s="136" t="s">
        <v>4038</v>
      </c>
      <c r="B2012" s="137" t="s">
        <v>4039</v>
      </c>
      <c r="C2012" s="138">
        <v>123060.71</v>
      </c>
      <c r="D2012" s="138">
        <v>2338.15</v>
      </c>
      <c r="E2012" s="138">
        <v>0</v>
      </c>
      <c r="F2012" s="138">
        <v>2338.15</v>
      </c>
      <c r="G2012" s="139">
        <v>0</v>
      </c>
      <c r="Y2012" s="32">
        <f t="shared" si="31"/>
        <v>2338.15</v>
      </c>
    </row>
    <row r="2013" spans="1:25" x14ac:dyDescent="0.2">
      <c r="A2013" s="136" t="s">
        <v>4040</v>
      </c>
      <c r="B2013" s="137" t="s">
        <v>4041</v>
      </c>
      <c r="C2013" s="138">
        <v>22872.99</v>
      </c>
      <c r="D2013" s="138">
        <v>434.59</v>
      </c>
      <c r="E2013" s="138">
        <v>0</v>
      </c>
      <c r="F2013" s="138">
        <v>434.59</v>
      </c>
      <c r="G2013" s="139">
        <v>0</v>
      </c>
      <c r="Y2013" s="32">
        <f t="shared" si="31"/>
        <v>434.59</v>
      </c>
    </row>
    <row r="2014" spans="1:25" x14ac:dyDescent="0.2">
      <c r="A2014" s="136" t="s">
        <v>4042</v>
      </c>
      <c r="B2014" s="137" t="s">
        <v>4043</v>
      </c>
      <c r="C2014" s="138">
        <v>31724.48</v>
      </c>
      <c r="D2014" s="138">
        <v>602.77</v>
      </c>
      <c r="E2014" s="138">
        <v>0</v>
      </c>
      <c r="F2014" s="138">
        <v>602.77</v>
      </c>
      <c r="G2014" s="139">
        <v>0</v>
      </c>
      <c r="Y2014" s="32">
        <f t="shared" si="31"/>
        <v>602.77</v>
      </c>
    </row>
    <row r="2015" spans="1:25" x14ac:dyDescent="0.2">
      <c r="A2015" s="136" t="s">
        <v>4044</v>
      </c>
      <c r="B2015" s="137" t="s">
        <v>4045</v>
      </c>
      <c r="C2015" s="138">
        <v>91671.24</v>
      </c>
      <c r="D2015" s="138">
        <v>1741.75</v>
      </c>
      <c r="E2015" s="138">
        <v>0</v>
      </c>
      <c r="F2015" s="138">
        <v>1741.75</v>
      </c>
      <c r="G2015" s="139">
        <v>0</v>
      </c>
      <c r="Y2015" s="32">
        <f t="shared" si="31"/>
        <v>1741.75</v>
      </c>
    </row>
    <row r="2016" spans="1:25" x14ac:dyDescent="0.2">
      <c r="A2016" s="136" t="s">
        <v>4046</v>
      </c>
      <c r="B2016" s="137" t="s">
        <v>4047</v>
      </c>
      <c r="C2016" s="138">
        <v>11406.56</v>
      </c>
      <c r="D2016" s="138">
        <v>216.73</v>
      </c>
      <c r="E2016" s="138">
        <v>0</v>
      </c>
      <c r="F2016" s="138">
        <v>216.73</v>
      </c>
      <c r="G2016" s="139">
        <v>0</v>
      </c>
      <c r="Y2016" s="32">
        <f t="shared" si="31"/>
        <v>216.73</v>
      </c>
    </row>
    <row r="2017" spans="1:25" x14ac:dyDescent="0.2">
      <c r="A2017" s="136" t="s">
        <v>4048</v>
      </c>
      <c r="B2017" s="137" t="s">
        <v>4049</v>
      </c>
      <c r="C2017" s="138">
        <v>258176.3</v>
      </c>
      <c r="D2017" s="138">
        <v>4905.3500000000004</v>
      </c>
      <c r="E2017" s="138">
        <v>0</v>
      </c>
      <c r="F2017" s="138">
        <v>4905.3500000000004</v>
      </c>
      <c r="G2017" s="139">
        <v>0</v>
      </c>
      <c r="Y2017" s="32">
        <f t="shared" si="31"/>
        <v>4905.3500000000004</v>
      </c>
    </row>
    <row r="2018" spans="1:25" x14ac:dyDescent="0.2">
      <c r="A2018" s="136" t="s">
        <v>4050</v>
      </c>
      <c r="B2018" s="137" t="s">
        <v>4051</v>
      </c>
      <c r="C2018" s="138">
        <v>44269.56</v>
      </c>
      <c r="D2018" s="138">
        <v>841.12</v>
      </c>
      <c r="E2018" s="138">
        <v>0</v>
      </c>
      <c r="F2018" s="138">
        <v>841.12</v>
      </c>
      <c r="G2018" s="139">
        <v>0</v>
      </c>
      <c r="Y2018" s="32">
        <f t="shared" si="31"/>
        <v>841.12</v>
      </c>
    </row>
    <row r="2019" spans="1:25" x14ac:dyDescent="0.2">
      <c r="A2019" s="136" t="s">
        <v>4052</v>
      </c>
      <c r="B2019" s="137" t="s">
        <v>4053</v>
      </c>
      <c r="C2019" s="138">
        <v>45850.09</v>
      </c>
      <c r="D2019" s="138">
        <v>871.15</v>
      </c>
      <c r="E2019" s="138">
        <v>0</v>
      </c>
      <c r="F2019" s="138">
        <v>871.15</v>
      </c>
      <c r="G2019" s="139">
        <v>0</v>
      </c>
      <c r="Y2019" s="32">
        <f t="shared" si="31"/>
        <v>871.15</v>
      </c>
    </row>
    <row r="2020" spans="1:25" x14ac:dyDescent="0.2">
      <c r="A2020" s="136" t="s">
        <v>4054</v>
      </c>
      <c r="B2020" s="137" t="s">
        <v>4055</v>
      </c>
      <c r="C2020" s="138">
        <v>56389.41</v>
      </c>
      <c r="D2020" s="138">
        <v>1071.4000000000001</v>
      </c>
      <c r="E2020" s="138">
        <v>0</v>
      </c>
      <c r="F2020" s="138">
        <v>1071.4000000000001</v>
      </c>
      <c r="G2020" s="139">
        <v>0</v>
      </c>
      <c r="Y2020" s="32">
        <f t="shared" si="31"/>
        <v>1071.4000000000001</v>
      </c>
    </row>
    <row r="2021" spans="1:25" x14ac:dyDescent="0.2">
      <c r="A2021" s="136" t="s">
        <v>4056</v>
      </c>
      <c r="B2021" s="137" t="s">
        <v>4057</v>
      </c>
      <c r="C2021" s="138">
        <v>17155.3</v>
      </c>
      <c r="D2021" s="138">
        <v>325.95</v>
      </c>
      <c r="E2021" s="138">
        <v>0</v>
      </c>
      <c r="F2021" s="138">
        <v>325.95</v>
      </c>
      <c r="G2021" s="139">
        <v>0</v>
      </c>
      <c r="Y2021" s="32">
        <f t="shared" si="31"/>
        <v>325.95</v>
      </c>
    </row>
    <row r="2022" spans="1:25" x14ac:dyDescent="0.2">
      <c r="A2022" s="136" t="s">
        <v>4058</v>
      </c>
      <c r="B2022" s="137" t="s">
        <v>4059</v>
      </c>
      <c r="C2022" s="138">
        <v>105973.82</v>
      </c>
      <c r="D2022" s="138">
        <v>2013.5</v>
      </c>
      <c r="E2022" s="138">
        <v>0</v>
      </c>
      <c r="F2022" s="138">
        <v>2013.5</v>
      </c>
      <c r="G2022" s="139">
        <v>0</v>
      </c>
      <c r="Y2022" s="32">
        <f t="shared" si="31"/>
        <v>2013.5</v>
      </c>
    </row>
    <row r="2023" spans="1:25" x14ac:dyDescent="0.2">
      <c r="A2023" s="136" t="s">
        <v>4060</v>
      </c>
      <c r="B2023" s="137" t="s">
        <v>4061</v>
      </c>
      <c r="C2023" s="138">
        <v>294336.43</v>
      </c>
      <c r="D2023" s="138">
        <v>5592.39</v>
      </c>
      <c r="E2023" s="138">
        <v>0</v>
      </c>
      <c r="F2023" s="138">
        <v>5592.39</v>
      </c>
      <c r="G2023" s="139">
        <v>0</v>
      </c>
      <c r="Y2023" s="32">
        <f t="shared" si="31"/>
        <v>5592.39</v>
      </c>
    </row>
    <row r="2024" spans="1:25" x14ac:dyDescent="0.2">
      <c r="A2024" s="136" t="s">
        <v>4062</v>
      </c>
      <c r="B2024" s="137" t="s">
        <v>4063</v>
      </c>
      <c r="C2024" s="138">
        <v>63086.45</v>
      </c>
      <c r="D2024" s="138">
        <v>1198.6400000000001</v>
      </c>
      <c r="E2024" s="138">
        <v>0</v>
      </c>
      <c r="F2024" s="138">
        <v>1198.6400000000001</v>
      </c>
      <c r="G2024" s="139">
        <v>0</v>
      </c>
      <c r="Y2024" s="32">
        <f t="shared" si="31"/>
        <v>1198.6400000000001</v>
      </c>
    </row>
    <row r="2025" spans="1:25" x14ac:dyDescent="0.2">
      <c r="A2025" s="136" t="s">
        <v>4064</v>
      </c>
      <c r="B2025" s="137" t="s">
        <v>4065</v>
      </c>
      <c r="C2025" s="138">
        <v>59880.62</v>
      </c>
      <c r="D2025" s="138">
        <v>1137.73</v>
      </c>
      <c r="E2025" s="138">
        <v>0</v>
      </c>
      <c r="F2025" s="138">
        <v>1137.73</v>
      </c>
      <c r="G2025" s="139">
        <v>0</v>
      </c>
      <c r="Y2025" s="32">
        <f t="shared" si="31"/>
        <v>1137.73</v>
      </c>
    </row>
    <row r="2026" spans="1:25" x14ac:dyDescent="0.2">
      <c r="A2026" s="136" t="s">
        <v>4066</v>
      </c>
      <c r="B2026" s="137" t="s">
        <v>4067</v>
      </c>
      <c r="C2026" s="138">
        <v>61284.41</v>
      </c>
      <c r="D2026" s="138">
        <v>1164.4000000000001</v>
      </c>
      <c r="E2026" s="138">
        <v>0</v>
      </c>
      <c r="F2026" s="138">
        <v>1164.4000000000001</v>
      </c>
      <c r="G2026" s="139">
        <v>0</v>
      </c>
      <c r="Y2026" s="32">
        <f t="shared" si="31"/>
        <v>1164.4000000000001</v>
      </c>
    </row>
    <row r="2027" spans="1:25" x14ac:dyDescent="0.2">
      <c r="A2027" s="136" t="s">
        <v>4068</v>
      </c>
      <c r="B2027" s="137" t="s">
        <v>4069</v>
      </c>
      <c r="C2027" s="138">
        <v>214577.16</v>
      </c>
      <c r="D2027" s="138">
        <v>4076.97</v>
      </c>
      <c r="E2027" s="138">
        <v>0</v>
      </c>
      <c r="F2027" s="138">
        <v>4076.97</v>
      </c>
      <c r="G2027" s="139">
        <v>0</v>
      </c>
      <c r="Y2027" s="32">
        <f t="shared" si="31"/>
        <v>4076.97</v>
      </c>
    </row>
    <row r="2028" spans="1:25" x14ac:dyDescent="0.2">
      <c r="A2028" s="136" t="s">
        <v>4070</v>
      </c>
      <c r="B2028" s="137" t="s">
        <v>4071</v>
      </c>
      <c r="C2028" s="138">
        <v>81827.37</v>
      </c>
      <c r="D2028" s="138">
        <v>1554.72</v>
      </c>
      <c r="E2028" s="138">
        <v>0</v>
      </c>
      <c r="F2028" s="138">
        <v>1554.72</v>
      </c>
      <c r="G2028" s="139">
        <v>0</v>
      </c>
      <c r="Y2028" s="32">
        <f t="shared" si="31"/>
        <v>1554.72</v>
      </c>
    </row>
    <row r="2029" spans="1:25" x14ac:dyDescent="0.2">
      <c r="A2029" s="136" t="s">
        <v>4072</v>
      </c>
      <c r="B2029" s="137" t="s">
        <v>4073</v>
      </c>
      <c r="C2029" s="138">
        <v>108777.64</v>
      </c>
      <c r="D2029" s="138">
        <v>2066.7800000000002</v>
      </c>
      <c r="E2029" s="138">
        <v>0</v>
      </c>
      <c r="F2029" s="138">
        <v>2066.7800000000002</v>
      </c>
      <c r="G2029" s="139">
        <v>0</v>
      </c>
      <c r="Y2029" s="32">
        <f t="shared" si="31"/>
        <v>2066.7800000000002</v>
      </c>
    </row>
    <row r="2030" spans="1:25" x14ac:dyDescent="0.2">
      <c r="A2030" s="136" t="s">
        <v>4074</v>
      </c>
      <c r="B2030" s="137" t="s">
        <v>4075</v>
      </c>
      <c r="C2030" s="138">
        <v>13889.95</v>
      </c>
      <c r="D2030" s="138">
        <v>263.91000000000003</v>
      </c>
      <c r="E2030" s="138">
        <v>0</v>
      </c>
      <c r="F2030" s="138">
        <v>263.91000000000003</v>
      </c>
      <c r="G2030" s="139">
        <v>0</v>
      </c>
      <c r="Y2030" s="32">
        <f t="shared" si="31"/>
        <v>263.91000000000003</v>
      </c>
    </row>
    <row r="2031" spans="1:25" x14ac:dyDescent="0.2">
      <c r="A2031" s="136" t="s">
        <v>4076</v>
      </c>
      <c r="B2031" s="137" t="s">
        <v>4077</v>
      </c>
      <c r="C2031" s="138">
        <v>7843241.4800000004</v>
      </c>
      <c r="D2031" s="138">
        <v>149021.59</v>
      </c>
      <c r="E2031" s="138">
        <v>0</v>
      </c>
      <c r="F2031" s="138">
        <v>149021.59</v>
      </c>
      <c r="G2031" s="139">
        <v>0</v>
      </c>
      <c r="Y2031" s="32">
        <f t="shared" si="31"/>
        <v>149021.59</v>
      </c>
    </row>
    <row r="2032" spans="1:25" x14ac:dyDescent="0.2">
      <c r="A2032" s="136" t="s">
        <v>4078</v>
      </c>
      <c r="B2032" s="137" t="s">
        <v>4079</v>
      </c>
      <c r="C2032" s="138">
        <v>87471.53</v>
      </c>
      <c r="D2032" s="138">
        <v>1661.96</v>
      </c>
      <c r="E2032" s="138">
        <v>0</v>
      </c>
      <c r="F2032" s="138">
        <v>1661.96</v>
      </c>
      <c r="G2032" s="139">
        <v>0</v>
      </c>
      <c r="Y2032" s="32">
        <f t="shared" si="31"/>
        <v>1661.96</v>
      </c>
    </row>
    <row r="2033" spans="1:25" x14ac:dyDescent="0.2">
      <c r="A2033" s="136" t="s">
        <v>4080</v>
      </c>
      <c r="B2033" s="137" t="s">
        <v>4081</v>
      </c>
      <c r="C2033" s="138">
        <v>31786.59</v>
      </c>
      <c r="D2033" s="138">
        <v>603.95000000000005</v>
      </c>
      <c r="E2033" s="138">
        <v>0</v>
      </c>
      <c r="F2033" s="138">
        <v>603.95000000000005</v>
      </c>
      <c r="G2033" s="139">
        <v>0</v>
      </c>
      <c r="Y2033" s="32">
        <f t="shared" si="31"/>
        <v>603.95000000000005</v>
      </c>
    </row>
    <row r="2034" spans="1:25" x14ac:dyDescent="0.2">
      <c r="A2034" s="136" t="s">
        <v>4082</v>
      </c>
      <c r="B2034" s="137" t="s">
        <v>4083</v>
      </c>
      <c r="C2034" s="138">
        <v>22260.93</v>
      </c>
      <c r="D2034" s="138">
        <v>422.96</v>
      </c>
      <c r="E2034" s="138">
        <v>0</v>
      </c>
      <c r="F2034" s="138">
        <v>422.96</v>
      </c>
      <c r="G2034" s="139">
        <v>0</v>
      </c>
      <c r="Y2034" s="32">
        <f t="shared" si="31"/>
        <v>422.96</v>
      </c>
    </row>
    <row r="2035" spans="1:25" x14ac:dyDescent="0.2">
      <c r="A2035" s="136" t="s">
        <v>4084</v>
      </c>
      <c r="B2035" s="137" t="s">
        <v>4085</v>
      </c>
      <c r="C2035" s="138">
        <v>34698.54</v>
      </c>
      <c r="D2035" s="138">
        <v>659.27</v>
      </c>
      <c r="E2035" s="138">
        <v>0</v>
      </c>
      <c r="F2035" s="138">
        <v>659.27</v>
      </c>
      <c r="G2035" s="139">
        <v>0</v>
      </c>
      <c r="Y2035" s="32">
        <f t="shared" si="31"/>
        <v>659.27</v>
      </c>
    </row>
    <row r="2036" spans="1:25" x14ac:dyDescent="0.2">
      <c r="A2036" s="136" t="s">
        <v>4086</v>
      </c>
      <c r="B2036" s="137" t="s">
        <v>4087</v>
      </c>
      <c r="C2036" s="138">
        <v>51508.49</v>
      </c>
      <c r="D2036" s="138">
        <v>978.66</v>
      </c>
      <c r="E2036" s="138">
        <v>0</v>
      </c>
      <c r="F2036" s="138">
        <v>978.66</v>
      </c>
      <c r="G2036" s="139">
        <v>0</v>
      </c>
      <c r="Y2036" s="32">
        <f t="shared" si="31"/>
        <v>978.66</v>
      </c>
    </row>
    <row r="2037" spans="1:25" x14ac:dyDescent="0.2">
      <c r="A2037" s="136" t="s">
        <v>4088</v>
      </c>
      <c r="B2037" s="137" t="s">
        <v>4089</v>
      </c>
      <c r="C2037" s="138">
        <v>134592.42000000001</v>
      </c>
      <c r="D2037" s="138">
        <v>2557.2600000000002</v>
      </c>
      <c r="E2037" s="138">
        <v>0</v>
      </c>
      <c r="F2037" s="138">
        <v>2557.2600000000002</v>
      </c>
      <c r="G2037" s="139">
        <v>0</v>
      </c>
      <c r="Y2037" s="32">
        <f t="shared" si="31"/>
        <v>2557.2600000000002</v>
      </c>
    </row>
    <row r="2038" spans="1:25" x14ac:dyDescent="0.2">
      <c r="A2038" s="136" t="s">
        <v>4090</v>
      </c>
      <c r="B2038" s="137" t="s">
        <v>4091</v>
      </c>
      <c r="C2038" s="138">
        <v>3618.96</v>
      </c>
      <c r="D2038" s="138">
        <v>68.760000000000005</v>
      </c>
      <c r="E2038" s="138">
        <v>0</v>
      </c>
      <c r="F2038" s="138">
        <v>68.760000000000005</v>
      </c>
      <c r="G2038" s="139">
        <v>0</v>
      </c>
      <c r="Y2038" s="32">
        <f t="shared" si="31"/>
        <v>68.760000000000005</v>
      </c>
    </row>
    <row r="2039" spans="1:25" x14ac:dyDescent="0.2">
      <c r="A2039" s="136" t="s">
        <v>4092</v>
      </c>
      <c r="B2039" s="137" t="s">
        <v>4093</v>
      </c>
      <c r="C2039" s="138">
        <v>117423.7</v>
      </c>
      <c r="D2039" s="138">
        <v>2231.0500000000002</v>
      </c>
      <c r="E2039" s="138">
        <v>0</v>
      </c>
      <c r="F2039" s="138">
        <v>2231.0500000000002</v>
      </c>
      <c r="G2039" s="139">
        <v>0</v>
      </c>
      <c r="Y2039" s="32">
        <f t="shared" si="31"/>
        <v>2231.0500000000002</v>
      </c>
    </row>
    <row r="2040" spans="1:25" x14ac:dyDescent="0.2">
      <c r="A2040" s="136" t="s">
        <v>4094</v>
      </c>
      <c r="B2040" s="137" t="s">
        <v>4095</v>
      </c>
      <c r="C2040" s="138">
        <v>69153.52</v>
      </c>
      <c r="D2040" s="138">
        <v>1313.92</v>
      </c>
      <c r="E2040" s="138">
        <v>0</v>
      </c>
      <c r="F2040" s="138">
        <v>1313.92</v>
      </c>
      <c r="G2040" s="139">
        <v>0</v>
      </c>
      <c r="Y2040" s="32">
        <f t="shared" si="31"/>
        <v>1313.92</v>
      </c>
    </row>
    <row r="2041" spans="1:25" x14ac:dyDescent="0.2">
      <c r="A2041" s="136" t="s">
        <v>4096</v>
      </c>
      <c r="B2041" s="137" t="s">
        <v>4097</v>
      </c>
      <c r="C2041" s="138">
        <v>15928.17</v>
      </c>
      <c r="D2041" s="138">
        <v>302.64</v>
      </c>
      <c r="E2041" s="138">
        <v>0</v>
      </c>
      <c r="F2041" s="138">
        <v>302.64</v>
      </c>
      <c r="G2041" s="139">
        <v>0</v>
      </c>
      <c r="Y2041" s="32">
        <f t="shared" si="31"/>
        <v>302.64</v>
      </c>
    </row>
    <row r="2042" spans="1:25" x14ac:dyDescent="0.2">
      <c r="A2042" s="136" t="s">
        <v>4098</v>
      </c>
      <c r="B2042" s="137" t="s">
        <v>4099</v>
      </c>
      <c r="C2042" s="138">
        <v>18356.419999999998</v>
      </c>
      <c r="D2042" s="138">
        <v>348.77</v>
      </c>
      <c r="E2042" s="138">
        <v>0</v>
      </c>
      <c r="F2042" s="138">
        <v>348.77</v>
      </c>
      <c r="G2042" s="139">
        <v>0</v>
      </c>
      <c r="Y2042" s="32">
        <f t="shared" si="31"/>
        <v>348.77</v>
      </c>
    </row>
    <row r="2043" spans="1:25" x14ac:dyDescent="0.2">
      <c r="A2043" s="136" t="s">
        <v>4100</v>
      </c>
      <c r="B2043" s="137" t="s">
        <v>4101</v>
      </c>
      <c r="C2043" s="138">
        <v>28267.97</v>
      </c>
      <c r="D2043" s="138">
        <v>537.09</v>
      </c>
      <c r="E2043" s="138">
        <v>0</v>
      </c>
      <c r="F2043" s="138">
        <v>537.09</v>
      </c>
      <c r="G2043" s="139">
        <v>0</v>
      </c>
      <c r="Y2043" s="32">
        <f t="shared" si="31"/>
        <v>537.09</v>
      </c>
    </row>
    <row r="2044" spans="1:25" x14ac:dyDescent="0.2">
      <c r="A2044" s="136" t="s">
        <v>4102</v>
      </c>
      <c r="B2044" s="137" t="s">
        <v>4103</v>
      </c>
      <c r="C2044" s="138">
        <v>9270.14</v>
      </c>
      <c r="D2044" s="138">
        <v>176.13</v>
      </c>
      <c r="E2044" s="138">
        <v>0</v>
      </c>
      <c r="F2044" s="138">
        <v>176.13</v>
      </c>
      <c r="G2044" s="139">
        <v>0</v>
      </c>
      <c r="Y2044" s="32">
        <f t="shared" si="31"/>
        <v>176.13</v>
      </c>
    </row>
    <row r="2045" spans="1:25" x14ac:dyDescent="0.2">
      <c r="A2045" s="136" t="s">
        <v>4104</v>
      </c>
      <c r="B2045" s="137" t="s">
        <v>4105</v>
      </c>
      <c r="C2045" s="138">
        <v>84617.58</v>
      </c>
      <c r="D2045" s="138">
        <v>1607.74</v>
      </c>
      <c r="E2045" s="138">
        <v>0</v>
      </c>
      <c r="F2045" s="138">
        <v>1607.74</v>
      </c>
      <c r="G2045" s="139">
        <v>0</v>
      </c>
      <c r="Y2045" s="32">
        <f t="shared" si="31"/>
        <v>1607.74</v>
      </c>
    </row>
    <row r="2046" spans="1:25" x14ac:dyDescent="0.2">
      <c r="A2046" s="136" t="s">
        <v>4106</v>
      </c>
      <c r="B2046" s="137" t="s">
        <v>4107</v>
      </c>
      <c r="C2046" s="138">
        <v>78253.45</v>
      </c>
      <c r="D2046" s="138">
        <v>1486.82</v>
      </c>
      <c r="E2046" s="138">
        <v>0</v>
      </c>
      <c r="F2046" s="138">
        <v>1486.82</v>
      </c>
      <c r="G2046" s="139">
        <v>0</v>
      </c>
      <c r="Y2046" s="32">
        <f t="shared" si="31"/>
        <v>1486.82</v>
      </c>
    </row>
    <row r="2047" spans="1:25" x14ac:dyDescent="0.2">
      <c r="A2047" s="136" t="s">
        <v>4108</v>
      </c>
      <c r="B2047" s="137" t="s">
        <v>4109</v>
      </c>
      <c r="C2047" s="138">
        <v>66050.740000000005</v>
      </c>
      <c r="D2047" s="138">
        <v>1254.97</v>
      </c>
      <c r="E2047" s="138">
        <v>0</v>
      </c>
      <c r="F2047" s="138">
        <v>1254.97</v>
      </c>
      <c r="G2047" s="139">
        <v>0</v>
      </c>
      <c r="Y2047" s="32">
        <f t="shared" si="31"/>
        <v>1254.97</v>
      </c>
    </row>
    <row r="2048" spans="1:25" x14ac:dyDescent="0.2">
      <c r="A2048" s="136" t="s">
        <v>4110</v>
      </c>
      <c r="B2048" s="137" t="s">
        <v>4111</v>
      </c>
      <c r="C2048" s="138">
        <v>720393.06</v>
      </c>
      <c r="D2048" s="138">
        <v>13687.47</v>
      </c>
      <c r="E2048" s="138">
        <v>0</v>
      </c>
      <c r="F2048" s="138">
        <v>13687.47</v>
      </c>
      <c r="G2048" s="139">
        <v>0</v>
      </c>
      <c r="Y2048" s="32">
        <f t="shared" si="31"/>
        <v>13687.47</v>
      </c>
    </row>
    <row r="2049" spans="1:25" x14ac:dyDescent="0.2">
      <c r="A2049" s="136" t="s">
        <v>4112</v>
      </c>
      <c r="B2049" s="137" t="s">
        <v>4113</v>
      </c>
      <c r="C2049" s="138">
        <v>65795.62</v>
      </c>
      <c r="D2049" s="138">
        <v>1250.1199999999999</v>
      </c>
      <c r="E2049" s="138">
        <v>0</v>
      </c>
      <c r="F2049" s="138">
        <v>1250.1199999999999</v>
      </c>
      <c r="G2049" s="139">
        <v>0</v>
      </c>
      <c r="Y2049" s="32">
        <f t="shared" si="31"/>
        <v>1250.1199999999999</v>
      </c>
    </row>
    <row r="2050" spans="1:25" x14ac:dyDescent="0.2">
      <c r="A2050" s="136" t="s">
        <v>4114</v>
      </c>
      <c r="B2050" s="137" t="s">
        <v>4115</v>
      </c>
      <c r="C2050" s="138">
        <v>24918.63</v>
      </c>
      <c r="D2050" s="138">
        <v>473.46</v>
      </c>
      <c r="E2050" s="138">
        <v>0</v>
      </c>
      <c r="F2050" s="138">
        <v>473.46</v>
      </c>
      <c r="G2050" s="139">
        <v>0</v>
      </c>
      <c r="Y2050" s="32">
        <f t="shared" si="31"/>
        <v>473.46</v>
      </c>
    </row>
    <row r="2051" spans="1:25" x14ac:dyDescent="0.2">
      <c r="A2051" s="136" t="s">
        <v>4116</v>
      </c>
      <c r="B2051" s="137" t="s">
        <v>4117</v>
      </c>
      <c r="C2051" s="138">
        <v>24787.86</v>
      </c>
      <c r="D2051" s="138">
        <v>470.97</v>
      </c>
      <c r="E2051" s="138">
        <v>0</v>
      </c>
      <c r="F2051" s="138">
        <v>470.97</v>
      </c>
      <c r="G2051" s="139">
        <v>0</v>
      </c>
      <c r="Y2051" s="32">
        <f t="shared" si="31"/>
        <v>470.97</v>
      </c>
    </row>
    <row r="2052" spans="1:25" x14ac:dyDescent="0.2">
      <c r="A2052" s="136" t="s">
        <v>4118</v>
      </c>
      <c r="B2052" s="137" t="s">
        <v>4119</v>
      </c>
      <c r="C2052" s="138">
        <v>393570.51</v>
      </c>
      <c r="D2052" s="138">
        <v>7477.84</v>
      </c>
      <c r="E2052" s="138">
        <v>0</v>
      </c>
      <c r="F2052" s="138">
        <v>7477.84</v>
      </c>
      <c r="G2052" s="139">
        <v>0</v>
      </c>
      <c r="Y2052" s="32">
        <f t="shared" si="31"/>
        <v>7477.84</v>
      </c>
    </row>
    <row r="2053" spans="1:25" x14ac:dyDescent="0.2">
      <c r="A2053" s="136" t="s">
        <v>4120</v>
      </c>
      <c r="B2053" s="137" t="s">
        <v>4121</v>
      </c>
      <c r="C2053" s="138">
        <v>121309.81</v>
      </c>
      <c r="D2053" s="138">
        <v>2304.89</v>
      </c>
      <c r="E2053" s="138">
        <v>0</v>
      </c>
      <c r="F2053" s="138">
        <v>2304.89</v>
      </c>
      <c r="G2053" s="139">
        <v>0</v>
      </c>
      <c r="Y2053" s="32">
        <f t="shared" si="31"/>
        <v>2304.89</v>
      </c>
    </row>
    <row r="2054" spans="1:25" x14ac:dyDescent="0.2">
      <c r="A2054" s="136" t="s">
        <v>4122</v>
      </c>
      <c r="B2054" s="137" t="s">
        <v>4123</v>
      </c>
      <c r="C2054" s="138">
        <v>46157.38</v>
      </c>
      <c r="D2054" s="138">
        <v>876.99</v>
      </c>
      <c r="E2054" s="138">
        <v>0</v>
      </c>
      <c r="F2054" s="138">
        <v>876.99</v>
      </c>
      <c r="G2054" s="139">
        <v>0</v>
      </c>
      <c r="Y2054" s="32">
        <f t="shared" si="31"/>
        <v>876.99</v>
      </c>
    </row>
    <row r="2055" spans="1:25" x14ac:dyDescent="0.2">
      <c r="A2055" s="136" t="s">
        <v>4124</v>
      </c>
      <c r="B2055" s="137" t="s">
        <v>4125</v>
      </c>
      <c r="C2055" s="138">
        <v>56310.03</v>
      </c>
      <c r="D2055" s="138">
        <v>1069.8900000000001</v>
      </c>
      <c r="E2055" s="138">
        <v>0</v>
      </c>
      <c r="F2055" s="138">
        <v>1069.8900000000001</v>
      </c>
      <c r="G2055" s="139">
        <v>0</v>
      </c>
      <c r="Y2055" s="32">
        <f t="shared" si="31"/>
        <v>1069.8900000000001</v>
      </c>
    </row>
    <row r="2056" spans="1:25" x14ac:dyDescent="0.2">
      <c r="A2056" s="136" t="s">
        <v>4126</v>
      </c>
      <c r="B2056" s="137" t="s">
        <v>4127</v>
      </c>
      <c r="C2056" s="138">
        <v>37047.25</v>
      </c>
      <c r="D2056" s="138">
        <v>703.9</v>
      </c>
      <c r="E2056" s="138">
        <v>0</v>
      </c>
      <c r="F2056" s="138">
        <v>703.9</v>
      </c>
      <c r="G2056" s="139">
        <v>0</v>
      </c>
      <c r="Y2056" s="32">
        <f t="shared" si="31"/>
        <v>703.9</v>
      </c>
    </row>
    <row r="2057" spans="1:25" x14ac:dyDescent="0.2">
      <c r="A2057" s="136" t="s">
        <v>4128</v>
      </c>
      <c r="B2057" s="137" t="s">
        <v>4129</v>
      </c>
      <c r="C2057" s="138">
        <v>35706.239999999998</v>
      </c>
      <c r="D2057" s="138">
        <v>678.42</v>
      </c>
      <c r="E2057" s="138">
        <v>0</v>
      </c>
      <c r="F2057" s="138">
        <v>678.42</v>
      </c>
      <c r="G2057" s="139">
        <v>0</v>
      </c>
      <c r="Y2057" s="32">
        <f t="shared" si="31"/>
        <v>678.42</v>
      </c>
    </row>
    <row r="2058" spans="1:25" x14ac:dyDescent="0.2">
      <c r="A2058" s="136" t="s">
        <v>4130</v>
      </c>
      <c r="B2058" s="137" t="s">
        <v>4131</v>
      </c>
      <c r="C2058" s="138">
        <v>15317.11</v>
      </c>
      <c r="D2058" s="138">
        <v>291.02999999999997</v>
      </c>
      <c r="E2058" s="138">
        <v>0</v>
      </c>
      <c r="F2058" s="138">
        <v>291.02999999999997</v>
      </c>
      <c r="G2058" s="139">
        <v>0</v>
      </c>
      <c r="Y2058" s="32">
        <f t="shared" si="31"/>
        <v>291.02999999999997</v>
      </c>
    </row>
    <row r="2059" spans="1:25" x14ac:dyDescent="0.2">
      <c r="A2059" s="136" t="s">
        <v>4132</v>
      </c>
      <c r="B2059" s="137" t="s">
        <v>4133</v>
      </c>
      <c r="C2059" s="138">
        <v>207651.51</v>
      </c>
      <c r="D2059" s="138">
        <v>3945.38</v>
      </c>
      <c r="E2059" s="138">
        <v>0</v>
      </c>
      <c r="F2059" s="138">
        <v>3945.38</v>
      </c>
      <c r="G2059" s="139">
        <v>0</v>
      </c>
      <c r="Y2059" s="32">
        <f t="shared" si="31"/>
        <v>3945.38</v>
      </c>
    </row>
    <row r="2060" spans="1:25" x14ac:dyDescent="0.2">
      <c r="A2060" s="136" t="s">
        <v>4134</v>
      </c>
      <c r="B2060" s="137" t="s">
        <v>4135</v>
      </c>
      <c r="C2060" s="138">
        <v>37504.42</v>
      </c>
      <c r="D2060" s="138">
        <v>712.59</v>
      </c>
      <c r="E2060" s="138">
        <v>0</v>
      </c>
      <c r="F2060" s="138">
        <v>712.59</v>
      </c>
      <c r="G2060" s="139">
        <v>0</v>
      </c>
      <c r="Y2060" s="32">
        <f t="shared" si="31"/>
        <v>712.59</v>
      </c>
    </row>
    <row r="2061" spans="1:25" x14ac:dyDescent="0.2">
      <c r="A2061" s="136" t="s">
        <v>4136</v>
      </c>
      <c r="B2061" s="137" t="s">
        <v>4137</v>
      </c>
      <c r="C2061" s="138">
        <v>15867.93</v>
      </c>
      <c r="D2061" s="138">
        <v>301.49</v>
      </c>
      <c r="E2061" s="138">
        <v>0</v>
      </c>
      <c r="F2061" s="138">
        <v>301.49</v>
      </c>
      <c r="G2061" s="139">
        <v>0</v>
      </c>
      <c r="Y2061" s="32">
        <f t="shared" si="31"/>
        <v>301.49</v>
      </c>
    </row>
    <row r="2062" spans="1:25" x14ac:dyDescent="0.2">
      <c r="A2062" s="136" t="s">
        <v>4138</v>
      </c>
      <c r="B2062" s="137" t="s">
        <v>4139</v>
      </c>
      <c r="C2062" s="138">
        <v>156171.76999999999</v>
      </c>
      <c r="D2062" s="138">
        <v>2967.26</v>
      </c>
      <c r="E2062" s="138">
        <v>0</v>
      </c>
      <c r="F2062" s="138">
        <v>2967.26</v>
      </c>
      <c r="G2062" s="139">
        <v>0</v>
      </c>
      <c r="Y2062" s="32">
        <f t="shared" si="31"/>
        <v>2967.26</v>
      </c>
    </row>
    <row r="2063" spans="1:25" x14ac:dyDescent="0.2">
      <c r="A2063" s="136" t="s">
        <v>4140</v>
      </c>
      <c r="B2063" s="137" t="s">
        <v>4141</v>
      </c>
      <c r="C2063" s="138">
        <v>126438.34</v>
      </c>
      <c r="D2063" s="138">
        <v>2402.33</v>
      </c>
      <c r="E2063" s="138">
        <v>0</v>
      </c>
      <c r="F2063" s="138">
        <v>2402.33</v>
      </c>
      <c r="G2063" s="139">
        <v>0</v>
      </c>
      <c r="Y2063" s="32">
        <f t="shared" ref="Y2063:Y2126" si="32">F2063+M2063+R2063+W2063</f>
        <v>2402.33</v>
      </c>
    </row>
    <row r="2064" spans="1:25" x14ac:dyDescent="0.2">
      <c r="A2064" s="136" t="s">
        <v>4142</v>
      </c>
      <c r="B2064" s="137" t="s">
        <v>4143</v>
      </c>
      <c r="C2064" s="138">
        <v>193867.16</v>
      </c>
      <c r="D2064" s="138">
        <v>3683.48</v>
      </c>
      <c r="E2064" s="138">
        <v>0</v>
      </c>
      <c r="F2064" s="138">
        <v>3683.48</v>
      </c>
      <c r="G2064" s="139">
        <v>0</v>
      </c>
      <c r="Y2064" s="32">
        <f t="shared" si="32"/>
        <v>3683.48</v>
      </c>
    </row>
    <row r="2065" spans="1:25" x14ac:dyDescent="0.2">
      <c r="A2065" s="136" t="s">
        <v>4144</v>
      </c>
      <c r="B2065" s="137" t="s">
        <v>4145</v>
      </c>
      <c r="C2065" s="138">
        <v>270712.07</v>
      </c>
      <c r="D2065" s="138">
        <v>5143.53</v>
      </c>
      <c r="E2065" s="138">
        <v>0</v>
      </c>
      <c r="F2065" s="138">
        <v>5143.53</v>
      </c>
      <c r="G2065" s="139">
        <v>0</v>
      </c>
      <c r="Y2065" s="32">
        <f t="shared" si="32"/>
        <v>5143.53</v>
      </c>
    </row>
    <row r="2066" spans="1:25" x14ac:dyDescent="0.2">
      <c r="A2066" s="136" t="s">
        <v>4146</v>
      </c>
      <c r="B2066" s="137" t="s">
        <v>4147</v>
      </c>
      <c r="C2066" s="138">
        <v>478457.05</v>
      </c>
      <c r="D2066" s="138">
        <v>9090.69</v>
      </c>
      <c r="E2066" s="138">
        <v>0</v>
      </c>
      <c r="F2066" s="138">
        <v>9090.69</v>
      </c>
      <c r="G2066" s="139">
        <v>0</v>
      </c>
      <c r="Y2066" s="32">
        <f t="shared" si="32"/>
        <v>9090.69</v>
      </c>
    </row>
    <row r="2067" spans="1:25" x14ac:dyDescent="0.2">
      <c r="A2067" s="136" t="s">
        <v>4148</v>
      </c>
      <c r="B2067" s="137" t="s">
        <v>4149</v>
      </c>
      <c r="C2067" s="138">
        <v>45810.879999999997</v>
      </c>
      <c r="D2067" s="138">
        <v>870.41</v>
      </c>
      <c r="E2067" s="138">
        <v>0</v>
      </c>
      <c r="F2067" s="138">
        <v>870.41</v>
      </c>
      <c r="G2067" s="139">
        <v>0</v>
      </c>
      <c r="Y2067" s="32">
        <f t="shared" si="32"/>
        <v>870.41</v>
      </c>
    </row>
    <row r="2068" spans="1:25" x14ac:dyDescent="0.2">
      <c r="A2068" s="136" t="s">
        <v>4150</v>
      </c>
      <c r="B2068" s="137" t="s">
        <v>4151</v>
      </c>
      <c r="C2068" s="138">
        <v>217663.19</v>
      </c>
      <c r="D2068" s="138">
        <v>4135.6000000000004</v>
      </c>
      <c r="E2068" s="138">
        <v>0</v>
      </c>
      <c r="F2068" s="138">
        <v>4135.6000000000004</v>
      </c>
      <c r="G2068" s="139">
        <v>0</v>
      </c>
      <c r="Y2068" s="32">
        <f t="shared" si="32"/>
        <v>4135.6000000000004</v>
      </c>
    </row>
    <row r="2069" spans="1:25" x14ac:dyDescent="0.2">
      <c r="A2069" s="136" t="s">
        <v>4152</v>
      </c>
      <c r="B2069" s="137" t="s">
        <v>4153</v>
      </c>
      <c r="C2069" s="138">
        <v>27143.16</v>
      </c>
      <c r="D2069" s="138">
        <v>515.72</v>
      </c>
      <c r="E2069" s="138">
        <v>0</v>
      </c>
      <c r="F2069" s="138">
        <v>515.72</v>
      </c>
      <c r="G2069" s="139">
        <v>0</v>
      </c>
      <c r="Y2069" s="32">
        <f t="shared" si="32"/>
        <v>515.72</v>
      </c>
    </row>
    <row r="2070" spans="1:25" x14ac:dyDescent="0.2">
      <c r="A2070" s="136" t="s">
        <v>4154</v>
      </c>
      <c r="B2070" s="137" t="s">
        <v>4155</v>
      </c>
      <c r="C2070" s="138">
        <v>34914.720000000001</v>
      </c>
      <c r="D2070" s="138">
        <v>663.38</v>
      </c>
      <c r="E2070" s="138">
        <v>0</v>
      </c>
      <c r="F2070" s="138">
        <v>663.38</v>
      </c>
      <c r="G2070" s="139">
        <v>0</v>
      </c>
      <c r="Y2070" s="32">
        <f t="shared" si="32"/>
        <v>663.38</v>
      </c>
    </row>
    <row r="2071" spans="1:25" x14ac:dyDescent="0.2">
      <c r="A2071" s="136" t="s">
        <v>4156</v>
      </c>
      <c r="B2071" s="137" t="s">
        <v>4157</v>
      </c>
      <c r="C2071" s="138">
        <v>10471.89</v>
      </c>
      <c r="D2071" s="138">
        <v>198.97</v>
      </c>
      <c r="E2071" s="138">
        <v>0</v>
      </c>
      <c r="F2071" s="138">
        <v>198.97</v>
      </c>
      <c r="G2071" s="139">
        <v>0</v>
      </c>
      <c r="Y2071" s="32">
        <f t="shared" si="32"/>
        <v>198.97</v>
      </c>
    </row>
    <row r="2072" spans="1:25" x14ac:dyDescent="0.2">
      <c r="A2072" s="136" t="s">
        <v>4158</v>
      </c>
      <c r="B2072" s="137" t="s">
        <v>4159</v>
      </c>
      <c r="C2072" s="138">
        <v>20296.12</v>
      </c>
      <c r="D2072" s="138">
        <v>385.63</v>
      </c>
      <c r="E2072" s="138">
        <v>0</v>
      </c>
      <c r="F2072" s="138">
        <v>385.63</v>
      </c>
      <c r="G2072" s="139">
        <v>0</v>
      </c>
      <c r="Y2072" s="32">
        <f t="shared" si="32"/>
        <v>385.63</v>
      </c>
    </row>
    <row r="2073" spans="1:25" x14ac:dyDescent="0.2">
      <c r="A2073" s="136" t="s">
        <v>4160</v>
      </c>
      <c r="B2073" s="137" t="s">
        <v>4161</v>
      </c>
      <c r="C2073" s="138">
        <v>24908.83</v>
      </c>
      <c r="D2073" s="138">
        <v>473.27</v>
      </c>
      <c r="E2073" s="138">
        <v>0</v>
      </c>
      <c r="F2073" s="138">
        <v>473.27</v>
      </c>
      <c r="G2073" s="139">
        <v>0</v>
      </c>
      <c r="Y2073" s="32">
        <f t="shared" si="32"/>
        <v>473.27</v>
      </c>
    </row>
    <row r="2074" spans="1:25" x14ac:dyDescent="0.2">
      <c r="A2074" s="136" t="s">
        <v>4162</v>
      </c>
      <c r="B2074" s="137" t="s">
        <v>4163</v>
      </c>
      <c r="C2074" s="138">
        <v>7436.95</v>
      </c>
      <c r="D2074" s="138">
        <v>141.30000000000001</v>
      </c>
      <c r="E2074" s="138">
        <v>0</v>
      </c>
      <c r="F2074" s="138">
        <v>141.30000000000001</v>
      </c>
      <c r="G2074" s="139">
        <v>0</v>
      </c>
      <c r="Y2074" s="32">
        <f t="shared" si="32"/>
        <v>141.30000000000001</v>
      </c>
    </row>
    <row r="2075" spans="1:25" x14ac:dyDescent="0.2">
      <c r="A2075" s="136" t="s">
        <v>4164</v>
      </c>
      <c r="B2075" s="137" t="s">
        <v>4165</v>
      </c>
      <c r="C2075" s="138">
        <v>65493.86</v>
      </c>
      <c r="D2075" s="138">
        <v>1244.3800000000001</v>
      </c>
      <c r="E2075" s="138">
        <v>0</v>
      </c>
      <c r="F2075" s="138">
        <v>1244.3800000000001</v>
      </c>
      <c r="G2075" s="139">
        <v>0</v>
      </c>
      <c r="Y2075" s="32">
        <f t="shared" si="32"/>
        <v>1244.3800000000001</v>
      </c>
    </row>
    <row r="2076" spans="1:25" x14ac:dyDescent="0.2">
      <c r="A2076" s="136" t="s">
        <v>4166</v>
      </c>
      <c r="B2076" s="137" t="s">
        <v>4167</v>
      </c>
      <c r="C2076" s="138">
        <v>75827.839999999997</v>
      </c>
      <c r="D2076" s="138">
        <v>1440.73</v>
      </c>
      <c r="E2076" s="138">
        <v>0</v>
      </c>
      <c r="F2076" s="138">
        <v>1440.73</v>
      </c>
      <c r="G2076" s="139">
        <v>0</v>
      </c>
      <c r="Y2076" s="32">
        <f t="shared" si="32"/>
        <v>1440.73</v>
      </c>
    </row>
    <row r="2077" spans="1:25" x14ac:dyDescent="0.2">
      <c r="A2077" s="136" t="s">
        <v>4168</v>
      </c>
      <c r="B2077" s="137" t="s">
        <v>4169</v>
      </c>
      <c r="C2077" s="138">
        <v>68802.69</v>
      </c>
      <c r="D2077" s="138">
        <v>1307.25</v>
      </c>
      <c r="E2077" s="138">
        <v>0</v>
      </c>
      <c r="F2077" s="138">
        <v>1307.25</v>
      </c>
      <c r="G2077" s="139">
        <v>0</v>
      </c>
      <c r="Y2077" s="32">
        <f t="shared" si="32"/>
        <v>1307.25</v>
      </c>
    </row>
    <row r="2078" spans="1:25" x14ac:dyDescent="0.2">
      <c r="A2078" s="136" t="s">
        <v>4170</v>
      </c>
      <c r="B2078" s="137" t="s">
        <v>4171</v>
      </c>
      <c r="C2078" s="138">
        <v>20450.849999999999</v>
      </c>
      <c r="D2078" s="138">
        <v>388.57</v>
      </c>
      <c r="E2078" s="138">
        <v>0</v>
      </c>
      <c r="F2078" s="138">
        <v>388.57</v>
      </c>
      <c r="G2078" s="139">
        <v>0</v>
      </c>
      <c r="Y2078" s="32">
        <f t="shared" si="32"/>
        <v>388.57</v>
      </c>
    </row>
    <row r="2079" spans="1:25" x14ac:dyDescent="0.2">
      <c r="A2079" s="136" t="s">
        <v>4172</v>
      </c>
      <c r="B2079" s="137" t="s">
        <v>4173</v>
      </c>
      <c r="C2079" s="138">
        <v>116189.61</v>
      </c>
      <c r="D2079" s="138">
        <v>2207.6</v>
      </c>
      <c r="E2079" s="138">
        <v>0</v>
      </c>
      <c r="F2079" s="138">
        <v>2207.6</v>
      </c>
      <c r="G2079" s="139">
        <v>0</v>
      </c>
      <c r="Y2079" s="32">
        <f t="shared" si="32"/>
        <v>2207.6</v>
      </c>
    </row>
    <row r="2080" spans="1:25" x14ac:dyDescent="0.2">
      <c r="A2080" s="136" t="s">
        <v>4174</v>
      </c>
      <c r="B2080" s="137" t="s">
        <v>4175</v>
      </c>
      <c r="C2080" s="138">
        <v>25116.43</v>
      </c>
      <c r="D2080" s="138">
        <v>477.21</v>
      </c>
      <c r="E2080" s="138">
        <v>0</v>
      </c>
      <c r="F2080" s="138">
        <v>477.21</v>
      </c>
      <c r="G2080" s="139">
        <v>0</v>
      </c>
      <c r="Y2080" s="32">
        <f t="shared" si="32"/>
        <v>477.21</v>
      </c>
    </row>
    <row r="2081" spans="1:25" x14ac:dyDescent="0.2">
      <c r="A2081" s="136" t="s">
        <v>4176</v>
      </c>
      <c r="B2081" s="137" t="s">
        <v>4177</v>
      </c>
      <c r="C2081" s="138">
        <v>18519.18</v>
      </c>
      <c r="D2081" s="138">
        <v>351.87</v>
      </c>
      <c r="E2081" s="138">
        <v>0</v>
      </c>
      <c r="F2081" s="138">
        <v>351.87</v>
      </c>
      <c r="G2081" s="139">
        <v>0</v>
      </c>
      <c r="Y2081" s="32">
        <f t="shared" si="32"/>
        <v>351.87</v>
      </c>
    </row>
    <row r="2082" spans="1:25" x14ac:dyDescent="0.2">
      <c r="A2082" s="136" t="s">
        <v>4178</v>
      </c>
      <c r="B2082" s="137" t="s">
        <v>4179</v>
      </c>
      <c r="C2082" s="138">
        <v>12900.82</v>
      </c>
      <c r="D2082" s="138">
        <v>245.12</v>
      </c>
      <c r="E2082" s="138">
        <v>0</v>
      </c>
      <c r="F2082" s="138">
        <v>245.12</v>
      </c>
      <c r="G2082" s="139">
        <v>0</v>
      </c>
      <c r="Y2082" s="32">
        <f t="shared" si="32"/>
        <v>245.12</v>
      </c>
    </row>
    <row r="2083" spans="1:25" x14ac:dyDescent="0.2">
      <c r="A2083" s="136" t="s">
        <v>4180</v>
      </c>
      <c r="B2083" s="137" t="s">
        <v>4181</v>
      </c>
      <c r="C2083" s="138">
        <v>23223.29</v>
      </c>
      <c r="D2083" s="138">
        <v>441.24</v>
      </c>
      <c r="E2083" s="138">
        <v>0</v>
      </c>
      <c r="F2083" s="138">
        <v>441.24</v>
      </c>
      <c r="G2083" s="139">
        <v>0</v>
      </c>
      <c r="Y2083" s="32">
        <f t="shared" si="32"/>
        <v>441.24</v>
      </c>
    </row>
    <row r="2084" spans="1:25" x14ac:dyDescent="0.2">
      <c r="A2084" s="136" t="s">
        <v>4182</v>
      </c>
      <c r="B2084" s="137" t="s">
        <v>4183</v>
      </c>
      <c r="C2084" s="138">
        <v>48548.75</v>
      </c>
      <c r="D2084" s="138">
        <v>922.43</v>
      </c>
      <c r="E2084" s="138">
        <v>0</v>
      </c>
      <c r="F2084" s="138">
        <v>922.43</v>
      </c>
      <c r="G2084" s="139">
        <v>0</v>
      </c>
      <c r="Y2084" s="32">
        <f t="shared" si="32"/>
        <v>922.43</v>
      </c>
    </row>
    <row r="2085" spans="1:25" x14ac:dyDescent="0.2">
      <c r="A2085" s="136" t="s">
        <v>4184</v>
      </c>
      <c r="B2085" s="137" t="s">
        <v>4185</v>
      </c>
      <c r="C2085" s="138">
        <v>31645.17</v>
      </c>
      <c r="D2085" s="138">
        <v>601.26</v>
      </c>
      <c r="E2085" s="138">
        <v>0</v>
      </c>
      <c r="F2085" s="138">
        <v>601.26</v>
      </c>
      <c r="G2085" s="139">
        <v>0</v>
      </c>
      <c r="Y2085" s="32">
        <f t="shared" si="32"/>
        <v>601.26</v>
      </c>
    </row>
    <row r="2086" spans="1:25" x14ac:dyDescent="0.2">
      <c r="A2086" s="136" t="s">
        <v>4186</v>
      </c>
      <c r="B2086" s="137" t="s">
        <v>4187</v>
      </c>
      <c r="C2086" s="138">
        <v>5169.92</v>
      </c>
      <c r="D2086" s="138">
        <v>98.23</v>
      </c>
      <c r="E2086" s="138">
        <v>0</v>
      </c>
      <c r="F2086" s="138">
        <v>98.23</v>
      </c>
      <c r="G2086" s="139">
        <v>0</v>
      </c>
      <c r="Y2086" s="32">
        <f t="shared" si="32"/>
        <v>98.23</v>
      </c>
    </row>
    <row r="2087" spans="1:25" x14ac:dyDescent="0.2">
      <c r="A2087" s="136" t="s">
        <v>4188</v>
      </c>
      <c r="B2087" s="137" t="s">
        <v>4189</v>
      </c>
      <c r="C2087" s="138">
        <v>27393.78</v>
      </c>
      <c r="D2087" s="138">
        <v>520.48</v>
      </c>
      <c r="E2087" s="138">
        <v>0</v>
      </c>
      <c r="F2087" s="138">
        <v>520.48</v>
      </c>
      <c r="G2087" s="139">
        <v>0</v>
      </c>
      <c r="Y2087" s="32">
        <f t="shared" si="32"/>
        <v>520.48</v>
      </c>
    </row>
    <row r="2088" spans="1:25" x14ac:dyDescent="0.2">
      <c r="A2088" s="136" t="s">
        <v>4190</v>
      </c>
      <c r="B2088" s="137" t="s">
        <v>4191</v>
      </c>
      <c r="C2088" s="138">
        <v>261011.66</v>
      </c>
      <c r="D2088" s="138">
        <v>4959.22</v>
      </c>
      <c r="E2088" s="138">
        <v>0</v>
      </c>
      <c r="F2088" s="138">
        <v>4959.22</v>
      </c>
      <c r="G2088" s="139">
        <v>0</v>
      </c>
      <c r="Y2088" s="32">
        <f t="shared" si="32"/>
        <v>4959.22</v>
      </c>
    </row>
    <row r="2089" spans="1:25" x14ac:dyDescent="0.2">
      <c r="A2089" s="136" t="s">
        <v>4192</v>
      </c>
      <c r="B2089" s="137" t="s">
        <v>4193</v>
      </c>
      <c r="C2089" s="138">
        <v>722167.42</v>
      </c>
      <c r="D2089" s="138">
        <v>13721.18</v>
      </c>
      <c r="E2089" s="138">
        <v>0</v>
      </c>
      <c r="F2089" s="138">
        <v>13721.18</v>
      </c>
      <c r="G2089" s="139">
        <v>0</v>
      </c>
      <c r="Y2089" s="32">
        <f t="shared" si="32"/>
        <v>13721.18</v>
      </c>
    </row>
    <row r="2090" spans="1:25" x14ac:dyDescent="0.2">
      <c r="A2090" s="136" t="s">
        <v>4194</v>
      </c>
      <c r="B2090" s="137" t="s">
        <v>4195</v>
      </c>
      <c r="C2090" s="138">
        <v>50973.43</v>
      </c>
      <c r="D2090" s="138">
        <v>968.5</v>
      </c>
      <c r="E2090" s="138">
        <v>0</v>
      </c>
      <c r="F2090" s="138">
        <v>968.5</v>
      </c>
      <c r="G2090" s="139">
        <v>0</v>
      </c>
      <c r="Y2090" s="32">
        <f t="shared" si="32"/>
        <v>968.5</v>
      </c>
    </row>
    <row r="2091" spans="1:25" x14ac:dyDescent="0.2">
      <c r="A2091" s="136" t="s">
        <v>4196</v>
      </c>
      <c r="B2091" s="137" t="s">
        <v>4197</v>
      </c>
      <c r="C2091" s="138">
        <v>181928.05</v>
      </c>
      <c r="D2091" s="138">
        <v>3456.63</v>
      </c>
      <c r="E2091" s="138">
        <v>0</v>
      </c>
      <c r="F2091" s="138">
        <v>3456.63</v>
      </c>
      <c r="G2091" s="139">
        <v>0</v>
      </c>
      <c r="Y2091" s="32">
        <f t="shared" si="32"/>
        <v>3456.63</v>
      </c>
    </row>
    <row r="2092" spans="1:25" x14ac:dyDescent="0.2">
      <c r="A2092" s="136" t="s">
        <v>4198</v>
      </c>
      <c r="B2092" s="137" t="s">
        <v>4199</v>
      </c>
      <c r="C2092" s="138">
        <v>878621.27</v>
      </c>
      <c r="D2092" s="138">
        <v>16693.810000000001</v>
      </c>
      <c r="E2092" s="138">
        <v>0</v>
      </c>
      <c r="F2092" s="138">
        <v>16693.810000000001</v>
      </c>
      <c r="G2092" s="139">
        <v>0</v>
      </c>
      <c r="Y2092" s="32">
        <f t="shared" si="32"/>
        <v>16693.810000000001</v>
      </c>
    </row>
    <row r="2093" spans="1:25" x14ac:dyDescent="0.2">
      <c r="A2093" s="136" t="s">
        <v>4200</v>
      </c>
      <c r="B2093" s="137" t="s">
        <v>4201</v>
      </c>
      <c r="C2093" s="138">
        <v>192707.09</v>
      </c>
      <c r="D2093" s="138">
        <v>3661.44</v>
      </c>
      <c r="E2093" s="138">
        <v>0</v>
      </c>
      <c r="F2093" s="138">
        <v>3661.44</v>
      </c>
      <c r="G2093" s="139">
        <v>0</v>
      </c>
      <c r="Y2093" s="32">
        <f t="shared" si="32"/>
        <v>3661.44</v>
      </c>
    </row>
    <row r="2094" spans="1:25" x14ac:dyDescent="0.2">
      <c r="A2094" s="136" t="s">
        <v>4202</v>
      </c>
      <c r="B2094" s="137" t="s">
        <v>4203</v>
      </c>
      <c r="C2094" s="138">
        <v>173764.35</v>
      </c>
      <c r="D2094" s="138">
        <v>3301.52</v>
      </c>
      <c r="E2094" s="138">
        <v>0</v>
      </c>
      <c r="F2094" s="138">
        <v>3301.52</v>
      </c>
      <c r="G2094" s="139">
        <v>0</v>
      </c>
      <c r="Y2094" s="32">
        <f t="shared" si="32"/>
        <v>3301.52</v>
      </c>
    </row>
    <row r="2095" spans="1:25" x14ac:dyDescent="0.2">
      <c r="A2095" s="136" t="s">
        <v>4204</v>
      </c>
      <c r="B2095" s="137" t="s">
        <v>4205</v>
      </c>
      <c r="C2095" s="138">
        <v>427521.11</v>
      </c>
      <c r="D2095" s="138">
        <v>8122.9</v>
      </c>
      <c r="E2095" s="138">
        <v>0</v>
      </c>
      <c r="F2095" s="138">
        <v>8122.9</v>
      </c>
      <c r="G2095" s="139">
        <v>0</v>
      </c>
      <c r="Y2095" s="32">
        <f t="shared" si="32"/>
        <v>8122.9</v>
      </c>
    </row>
    <row r="2096" spans="1:25" x14ac:dyDescent="0.2">
      <c r="A2096" s="136" t="s">
        <v>4206</v>
      </c>
      <c r="B2096" s="137" t="s">
        <v>4207</v>
      </c>
      <c r="C2096" s="138">
        <v>412903.66</v>
      </c>
      <c r="D2096" s="138">
        <v>7845.17</v>
      </c>
      <c r="E2096" s="138">
        <v>0</v>
      </c>
      <c r="F2096" s="138">
        <v>7845.17</v>
      </c>
      <c r="G2096" s="139">
        <v>0</v>
      </c>
      <c r="Y2096" s="32">
        <f t="shared" si="32"/>
        <v>7845.17</v>
      </c>
    </row>
    <row r="2097" spans="1:25" x14ac:dyDescent="0.2">
      <c r="A2097" s="136" t="s">
        <v>4208</v>
      </c>
      <c r="B2097" s="137" t="s">
        <v>4209</v>
      </c>
      <c r="C2097" s="138">
        <v>55612.52</v>
      </c>
      <c r="D2097" s="138">
        <v>1056.6400000000001</v>
      </c>
      <c r="E2097" s="138">
        <v>0</v>
      </c>
      <c r="F2097" s="138">
        <v>1056.6400000000001</v>
      </c>
      <c r="G2097" s="139">
        <v>0</v>
      </c>
      <c r="Y2097" s="32">
        <f t="shared" si="32"/>
        <v>1056.6400000000001</v>
      </c>
    </row>
    <row r="2098" spans="1:25" x14ac:dyDescent="0.2">
      <c r="A2098" s="136" t="s">
        <v>4210</v>
      </c>
      <c r="B2098" s="137" t="s">
        <v>4211</v>
      </c>
      <c r="C2098" s="138">
        <v>483781.73</v>
      </c>
      <c r="D2098" s="138">
        <v>9191.85</v>
      </c>
      <c r="E2098" s="138">
        <v>0</v>
      </c>
      <c r="F2098" s="138">
        <v>9191.85</v>
      </c>
      <c r="G2098" s="139">
        <v>0</v>
      </c>
      <c r="Y2098" s="32">
        <f t="shared" si="32"/>
        <v>9191.85</v>
      </c>
    </row>
    <row r="2099" spans="1:25" x14ac:dyDescent="0.2">
      <c r="A2099" s="136" t="s">
        <v>4212</v>
      </c>
      <c r="B2099" s="137" t="s">
        <v>4213</v>
      </c>
      <c r="C2099" s="138">
        <v>165248.35999999999</v>
      </c>
      <c r="D2099" s="138">
        <v>3139.72</v>
      </c>
      <c r="E2099" s="138">
        <v>0</v>
      </c>
      <c r="F2099" s="138">
        <v>3139.72</v>
      </c>
      <c r="G2099" s="139">
        <v>0</v>
      </c>
      <c r="Y2099" s="32">
        <f t="shared" si="32"/>
        <v>3139.72</v>
      </c>
    </row>
    <row r="2100" spans="1:25" x14ac:dyDescent="0.2">
      <c r="A2100" s="136" t="s">
        <v>4214</v>
      </c>
      <c r="B2100" s="137" t="s">
        <v>4215</v>
      </c>
      <c r="C2100" s="138">
        <v>257302.65</v>
      </c>
      <c r="D2100" s="138">
        <v>4888.75</v>
      </c>
      <c r="E2100" s="138">
        <v>0</v>
      </c>
      <c r="F2100" s="138">
        <v>4888.75</v>
      </c>
      <c r="G2100" s="139">
        <v>0</v>
      </c>
      <c r="Y2100" s="32">
        <f t="shared" si="32"/>
        <v>4888.75</v>
      </c>
    </row>
    <row r="2101" spans="1:25" x14ac:dyDescent="0.2">
      <c r="A2101" s="136" t="s">
        <v>4216</v>
      </c>
      <c r="B2101" s="137" t="s">
        <v>4217</v>
      </c>
      <c r="C2101" s="138">
        <v>112597.59</v>
      </c>
      <c r="D2101" s="138">
        <v>2139.36</v>
      </c>
      <c r="E2101" s="138">
        <v>0</v>
      </c>
      <c r="F2101" s="138">
        <v>2139.36</v>
      </c>
      <c r="G2101" s="139">
        <v>0</v>
      </c>
      <c r="Y2101" s="32">
        <f t="shared" si="32"/>
        <v>2139.36</v>
      </c>
    </row>
    <row r="2102" spans="1:25" x14ac:dyDescent="0.2">
      <c r="A2102" s="136" t="s">
        <v>4218</v>
      </c>
      <c r="B2102" s="137" t="s">
        <v>4219</v>
      </c>
      <c r="C2102" s="138">
        <v>136542.98000000001</v>
      </c>
      <c r="D2102" s="138">
        <v>2594.3200000000002</v>
      </c>
      <c r="E2102" s="138">
        <v>0</v>
      </c>
      <c r="F2102" s="138">
        <v>2594.3200000000002</v>
      </c>
      <c r="G2102" s="139">
        <v>0</v>
      </c>
      <c r="Y2102" s="32">
        <f t="shared" si="32"/>
        <v>2594.3200000000002</v>
      </c>
    </row>
    <row r="2103" spans="1:25" x14ac:dyDescent="0.2">
      <c r="A2103" s="136" t="s">
        <v>4220</v>
      </c>
      <c r="B2103" s="137" t="s">
        <v>4221</v>
      </c>
      <c r="C2103" s="138">
        <v>127683.59</v>
      </c>
      <c r="D2103" s="138">
        <v>2425.9899999999998</v>
      </c>
      <c r="E2103" s="138">
        <v>0</v>
      </c>
      <c r="F2103" s="138">
        <v>2425.9899999999998</v>
      </c>
      <c r="G2103" s="139">
        <v>0</v>
      </c>
      <c r="Y2103" s="32">
        <f t="shared" si="32"/>
        <v>2425.9899999999998</v>
      </c>
    </row>
    <row r="2104" spans="1:25" x14ac:dyDescent="0.2">
      <c r="A2104" s="136" t="s">
        <v>4222</v>
      </c>
      <c r="B2104" s="137" t="s">
        <v>4223</v>
      </c>
      <c r="C2104" s="138">
        <v>797073.41</v>
      </c>
      <c r="D2104" s="138">
        <v>15144.4</v>
      </c>
      <c r="E2104" s="138">
        <v>0</v>
      </c>
      <c r="F2104" s="138">
        <v>15144.4</v>
      </c>
      <c r="G2104" s="139">
        <v>0</v>
      </c>
      <c r="Y2104" s="32">
        <f t="shared" si="32"/>
        <v>15144.4</v>
      </c>
    </row>
    <row r="2105" spans="1:25" x14ac:dyDescent="0.2">
      <c r="A2105" s="136" t="s">
        <v>4224</v>
      </c>
      <c r="B2105" s="137" t="s">
        <v>4225</v>
      </c>
      <c r="C2105" s="138">
        <v>47299.08</v>
      </c>
      <c r="D2105" s="138">
        <v>898.68</v>
      </c>
      <c r="E2105" s="138">
        <v>0</v>
      </c>
      <c r="F2105" s="138">
        <v>898.68</v>
      </c>
      <c r="G2105" s="139">
        <v>0</v>
      </c>
      <c r="Y2105" s="32">
        <f t="shared" si="32"/>
        <v>898.68</v>
      </c>
    </row>
    <row r="2106" spans="1:25" x14ac:dyDescent="0.2">
      <c r="A2106" s="136" t="s">
        <v>4226</v>
      </c>
      <c r="B2106" s="137" t="s">
        <v>4227</v>
      </c>
      <c r="C2106" s="138">
        <v>556610.86</v>
      </c>
      <c r="D2106" s="138">
        <v>10575.61</v>
      </c>
      <c r="E2106" s="138">
        <v>0</v>
      </c>
      <c r="F2106" s="138">
        <v>10575.61</v>
      </c>
      <c r="G2106" s="139">
        <v>0</v>
      </c>
      <c r="Y2106" s="32">
        <f t="shared" si="32"/>
        <v>10575.61</v>
      </c>
    </row>
    <row r="2107" spans="1:25" x14ac:dyDescent="0.2">
      <c r="A2107" s="136" t="s">
        <v>4228</v>
      </c>
      <c r="B2107" s="137" t="s">
        <v>4229</v>
      </c>
      <c r="C2107" s="138">
        <v>152685.85999999999</v>
      </c>
      <c r="D2107" s="138">
        <v>2901.03</v>
      </c>
      <c r="E2107" s="138">
        <v>0</v>
      </c>
      <c r="F2107" s="138">
        <v>2901.03</v>
      </c>
      <c r="G2107" s="139">
        <v>0</v>
      </c>
      <c r="Y2107" s="32">
        <f t="shared" si="32"/>
        <v>2901.03</v>
      </c>
    </row>
    <row r="2108" spans="1:25" x14ac:dyDescent="0.2">
      <c r="A2108" s="136" t="s">
        <v>4230</v>
      </c>
      <c r="B2108" s="137" t="s">
        <v>4231</v>
      </c>
      <c r="C2108" s="138">
        <v>228663.37</v>
      </c>
      <c r="D2108" s="138">
        <v>4344.6099999999997</v>
      </c>
      <c r="E2108" s="138">
        <v>0</v>
      </c>
      <c r="F2108" s="138">
        <v>4344.6099999999997</v>
      </c>
      <c r="G2108" s="139">
        <v>0</v>
      </c>
      <c r="Y2108" s="32">
        <f t="shared" si="32"/>
        <v>4344.6099999999997</v>
      </c>
    </row>
    <row r="2109" spans="1:25" x14ac:dyDescent="0.2">
      <c r="A2109" s="136" t="s">
        <v>4232</v>
      </c>
      <c r="B2109" s="137" t="s">
        <v>4233</v>
      </c>
      <c r="C2109" s="138">
        <v>164024.06</v>
      </c>
      <c r="D2109" s="138">
        <v>3116.46</v>
      </c>
      <c r="E2109" s="138">
        <v>0</v>
      </c>
      <c r="F2109" s="138">
        <v>3116.46</v>
      </c>
      <c r="G2109" s="139">
        <v>0</v>
      </c>
      <c r="Y2109" s="32">
        <f t="shared" si="32"/>
        <v>3116.46</v>
      </c>
    </row>
    <row r="2110" spans="1:25" x14ac:dyDescent="0.2">
      <c r="A2110" s="136" t="s">
        <v>4234</v>
      </c>
      <c r="B2110" s="137" t="s">
        <v>4235</v>
      </c>
      <c r="C2110" s="138">
        <v>198773.88</v>
      </c>
      <c r="D2110" s="138">
        <v>3776.7</v>
      </c>
      <c r="E2110" s="138">
        <v>0</v>
      </c>
      <c r="F2110" s="138">
        <v>3776.7</v>
      </c>
      <c r="G2110" s="139">
        <v>0</v>
      </c>
      <c r="Y2110" s="32">
        <f t="shared" si="32"/>
        <v>3776.7</v>
      </c>
    </row>
    <row r="2111" spans="1:25" x14ac:dyDescent="0.2">
      <c r="A2111" s="136" t="s">
        <v>4236</v>
      </c>
      <c r="B2111" s="137" t="s">
        <v>4237</v>
      </c>
      <c r="C2111" s="138">
        <v>202137.08</v>
      </c>
      <c r="D2111" s="138">
        <v>3840.61</v>
      </c>
      <c r="E2111" s="138">
        <v>0</v>
      </c>
      <c r="F2111" s="138">
        <v>3840.61</v>
      </c>
      <c r="G2111" s="139">
        <v>0</v>
      </c>
      <c r="Y2111" s="32">
        <f t="shared" si="32"/>
        <v>3840.61</v>
      </c>
    </row>
    <row r="2112" spans="1:25" x14ac:dyDescent="0.2">
      <c r="A2112" s="136" t="s">
        <v>4238</v>
      </c>
      <c r="B2112" s="137" t="s">
        <v>4239</v>
      </c>
      <c r="C2112" s="138">
        <v>46013.17</v>
      </c>
      <c r="D2112" s="138">
        <v>874.25</v>
      </c>
      <c r="E2112" s="138">
        <v>0</v>
      </c>
      <c r="F2112" s="138">
        <v>874.25</v>
      </c>
      <c r="G2112" s="139">
        <v>0</v>
      </c>
      <c r="Y2112" s="32">
        <f t="shared" si="32"/>
        <v>874.25</v>
      </c>
    </row>
    <row r="2113" spans="1:25" x14ac:dyDescent="0.2">
      <c r="A2113" s="136" t="s">
        <v>4240</v>
      </c>
      <c r="B2113" s="137" t="s">
        <v>4241</v>
      </c>
      <c r="C2113" s="138">
        <v>89783</v>
      </c>
      <c r="D2113" s="138">
        <v>1705.88</v>
      </c>
      <c r="E2113" s="138">
        <v>0</v>
      </c>
      <c r="F2113" s="138">
        <v>1705.88</v>
      </c>
      <c r="G2113" s="139">
        <v>0</v>
      </c>
      <c r="Y2113" s="32">
        <f t="shared" si="32"/>
        <v>1705.88</v>
      </c>
    </row>
    <row r="2114" spans="1:25" x14ac:dyDescent="0.2">
      <c r="A2114" s="136" t="s">
        <v>4242</v>
      </c>
      <c r="B2114" s="137" t="s">
        <v>4243</v>
      </c>
      <c r="C2114" s="138">
        <v>48922.11</v>
      </c>
      <c r="D2114" s="138">
        <v>929.52</v>
      </c>
      <c r="E2114" s="138">
        <v>0</v>
      </c>
      <c r="F2114" s="138">
        <v>929.52</v>
      </c>
      <c r="G2114" s="139">
        <v>0</v>
      </c>
      <c r="Y2114" s="32">
        <f t="shared" si="32"/>
        <v>929.52</v>
      </c>
    </row>
    <row r="2115" spans="1:25" x14ac:dyDescent="0.2">
      <c r="A2115" s="136" t="s">
        <v>4244</v>
      </c>
      <c r="B2115" s="137" t="s">
        <v>4245</v>
      </c>
      <c r="C2115" s="138">
        <v>188062.55</v>
      </c>
      <c r="D2115" s="138">
        <v>3573.19</v>
      </c>
      <c r="E2115" s="138">
        <v>0</v>
      </c>
      <c r="F2115" s="138">
        <v>3573.19</v>
      </c>
      <c r="G2115" s="139">
        <v>0</v>
      </c>
      <c r="Y2115" s="32">
        <f t="shared" si="32"/>
        <v>3573.19</v>
      </c>
    </row>
    <row r="2116" spans="1:25" x14ac:dyDescent="0.2">
      <c r="A2116" s="136" t="s">
        <v>4246</v>
      </c>
      <c r="B2116" s="137" t="s">
        <v>4247</v>
      </c>
      <c r="C2116" s="138">
        <v>7526978.71</v>
      </c>
      <c r="D2116" s="138">
        <v>143012.6</v>
      </c>
      <c r="E2116" s="138">
        <v>0</v>
      </c>
      <c r="F2116" s="138">
        <v>143012.6</v>
      </c>
      <c r="G2116" s="139">
        <v>0</v>
      </c>
      <c r="Y2116" s="32">
        <f t="shared" si="32"/>
        <v>143012.6</v>
      </c>
    </row>
    <row r="2117" spans="1:25" x14ac:dyDescent="0.2">
      <c r="A2117" s="136" t="s">
        <v>4248</v>
      </c>
      <c r="B2117" s="137" t="s">
        <v>4249</v>
      </c>
      <c r="C2117" s="138">
        <v>911884.88</v>
      </c>
      <c r="D2117" s="138">
        <v>17325.810000000001</v>
      </c>
      <c r="E2117" s="138">
        <v>0</v>
      </c>
      <c r="F2117" s="138">
        <v>17325.810000000001</v>
      </c>
      <c r="G2117" s="139">
        <v>0</v>
      </c>
      <c r="Y2117" s="32">
        <f t="shared" si="32"/>
        <v>17325.810000000001</v>
      </c>
    </row>
    <row r="2118" spans="1:25" x14ac:dyDescent="0.2">
      <c r="A2118" s="136" t="s">
        <v>4250</v>
      </c>
      <c r="B2118" s="137" t="s">
        <v>4251</v>
      </c>
      <c r="C2118" s="138">
        <v>197651.87</v>
      </c>
      <c r="D2118" s="138">
        <v>3755.39</v>
      </c>
      <c r="E2118" s="138">
        <v>0</v>
      </c>
      <c r="F2118" s="138">
        <v>3755.39</v>
      </c>
      <c r="G2118" s="139">
        <v>0</v>
      </c>
      <c r="Y2118" s="32">
        <f t="shared" si="32"/>
        <v>3755.39</v>
      </c>
    </row>
    <row r="2119" spans="1:25" x14ac:dyDescent="0.2">
      <c r="A2119" s="136" t="s">
        <v>4252</v>
      </c>
      <c r="B2119" s="137" t="s">
        <v>4253</v>
      </c>
      <c r="C2119" s="138">
        <v>115513.82</v>
      </c>
      <c r="D2119" s="138">
        <v>2194.7600000000002</v>
      </c>
      <c r="E2119" s="138">
        <v>0</v>
      </c>
      <c r="F2119" s="138">
        <v>2194.7600000000002</v>
      </c>
      <c r="G2119" s="139">
        <v>0</v>
      </c>
      <c r="Y2119" s="32">
        <f t="shared" si="32"/>
        <v>2194.7600000000002</v>
      </c>
    </row>
    <row r="2120" spans="1:25" x14ac:dyDescent="0.2">
      <c r="A2120" s="136" t="s">
        <v>4254</v>
      </c>
      <c r="B2120" s="137" t="s">
        <v>4255</v>
      </c>
      <c r="C2120" s="138">
        <v>73484.009999999995</v>
      </c>
      <c r="D2120" s="138">
        <v>1396.2</v>
      </c>
      <c r="E2120" s="138">
        <v>0</v>
      </c>
      <c r="F2120" s="138">
        <v>1396.2</v>
      </c>
      <c r="G2120" s="139">
        <v>0</v>
      </c>
      <c r="Y2120" s="32">
        <f t="shared" si="32"/>
        <v>1396.2</v>
      </c>
    </row>
    <row r="2121" spans="1:25" x14ac:dyDescent="0.2">
      <c r="A2121" s="136" t="s">
        <v>4256</v>
      </c>
      <c r="B2121" s="137" t="s">
        <v>4257</v>
      </c>
      <c r="C2121" s="138">
        <v>451127.84</v>
      </c>
      <c r="D2121" s="138">
        <v>8571.43</v>
      </c>
      <c r="E2121" s="138">
        <v>0</v>
      </c>
      <c r="F2121" s="138">
        <v>8571.43</v>
      </c>
      <c r="G2121" s="139">
        <v>0</v>
      </c>
      <c r="Y2121" s="32">
        <f t="shared" si="32"/>
        <v>8571.43</v>
      </c>
    </row>
    <row r="2122" spans="1:25" x14ac:dyDescent="0.2">
      <c r="A2122" s="136" t="s">
        <v>4258</v>
      </c>
      <c r="B2122" s="137" t="s">
        <v>4259</v>
      </c>
      <c r="C2122" s="138">
        <v>1533384.1</v>
      </c>
      <c r="D2122" s="138">
        <v>29134.3</v>
      </c>
      <c r="E2122" s="138">
        <v>0</v>
      </c>
      <c r="F2122" s="138">
        <v>29134.3</v>
      </c>
      <c r="G2122" s="139">
        <v>0</v>
      </c>
      <c r="Y2122" s="32">
        <f t="shared" si="32"/>
        <v>29134.3</v>
      </c>
    </row>
    <row r="2123" spans="1:25" x14ac:dyDescent="0.2">
      <c r="A2123" s="136" t="s">
        <v>4260</v>
      </c>
      <c r="B2123" s="137" t="s">
        <v>4261</v>
      </c>
      <c r="C2123" s="138">
        <v>132412.14000000001</v>
      </c>
      <c r="D2123" s="138">
        <v>2515.83</v>
      </c>
      <c r="E2123" s="138">
        <v>0</v>
      </c>
      <c r="F2123" s="138">
        <v>2515.83</v>
      </c>
      <c r="G2123" s="139">
        <v>0</v>
      </c>
      <c r="Y2123" s="32">
        <f t="shared" si="32"/>
        <v>2515.83</v>
      </c>
    </row>
    <row r="2124" spans="1:25" x14ac:dyDescent="0.2">
      <c r="A2124" s="136" t="s">
        <v>4262</v>
      </c>
      <c r="B2124" s="137" t="s">
        <v>4263</v>
      </c>
      <c r="C2124" s="138">
        <v>113703.45</v>
      </c>
      <c r="D2124" s="138">
        <v>2160.37</v>
      </c>
      <c r="E2124" s="138">
        <v>0</v>
      </c>
      <c r="F2124" s="138">
        <v>2160.37</v>
      </c>
      <c r="G2124" s="139">
        <v>0</v>
      </c>
      <c r="Y2124" s="32">
        <f t="shared" si="32"/>
        <v>2160.37</v>
      </c>
    </row>
    <row r="2125" spans="1:25" x14ac:dyDescent="0.2">
      <c r="A2125" s="136" t="s">
        <v>4264</v>
      </c>
      <c r="B2125" s="137" t="s">
        <v>4265</v>
      </c>
      <c r="C2125" s="138">
        <v>58999.3</v>
      </c>
      <c r="D2125" s="138">
        <v>1120.99</v>
      </c>
      <c r="E2125" s="138">
        <v>0</v>
      </c>
      <c r="F2125" s="138">
        <v>1120.99</v>
      </c>
      <c r="G2125" s="139">
        <v>0</v>
      </c>
      <c r="Y2125" s="32">
        <f t="shared" si="32"/>
        <v>1120.99</v>
      </c>
    </row>
    <row r="2126" spans="1:25" x14ac:dyDescent="0.2">
      <c r="A2126" s="136" t="s">
        <v>4266</v>
      </c>
      <c r="B2126" s="137" t="s">
        <v>4267</v>
      </c>
      <c r="C2126" s="138">
        <v>98503.86</v>
      </c>
      <c r="D2126" s="138">
        <v>1871.57</v>
      </c>
      <c r="E2126" s="138">
        <v>0</v>
      </c>
      <c r="F2126" s="138">
        <v>1871.57</v>
      </c>
      <c r="G2126" s="139">
        <v>0</v>
      </c>
      <c r="Y2126" s="32">
        <f t="shared" si="32"/>
        <v>1871.57</v>
      </c>
    </row>
    <row r="2127" spans="1:25" x14ac:dyDescent="0.2">
      <c r="A2127" s="136" t="s">
        <v>4268</v>
      </c>
      <c r="B2127" s="137" t="s">
        <v>4269</v>
      </c>
      <c r="C2127" s="138">
        <v>331759.23</v>
      </c>
      <c r="D2127" s="138">
        <v>6303.43</v>
      </c>
      <c r="E2127" s="138">
        <v>0</v>
      </c>
      <c r="F2127" s="138">
        <v>6303.43</v>
      </c>
      <c r="G2127" s="139">
        <v>0</v>
      </c>
      <c r="Y2127" s="32">
        <f t="shared" ref="Y2127:Y2190" si="33">F2127+M2127+R2127+W2127</f>
        <v>6303.43</v>
      </c>
    </row>
    <row r="2128" spans="1:25" x14ac:dyDescent="0.2">
      <c r="A2128" s="136" t="s">
        <v>4270</v>
      </c>
      <c r="B2128" s="137" t="s">
        <v>4271</v>
      </c>
      <c r="C2128" s="138">
        <v>64664.94</v>
      </c>
      <c r="D2128" s="138">
        <v>1228.6400000000001</v>
      </c>
      <c r="E2128" s="138">
        <v>0</v>
      </c>
      <c r="F2128" s="138">
        <v>1228.6400000000001</v>
      </c>
      <c r="G2128" s="139">
        <v>0</v>
      </c>
      <c r="Y2128" s="32">
        <f t="shared" si="33"/>
        <v>1228.6400000000001</v>
      </c>
    </row>
    <row r="2129" spans="1:25" x14ac:dyDescent="0.2">
      <c r="A2129" s="136" t="s">
        <v>4272</v>
      </c>
      <c r="B2129" s="137" t="s">
        <v>4273</v>
      </c>
      <c r="C2129" s="138">
        <v>163662.20000000001</v>
      </c>
      <c r="D2129" s="138">
        <v>3109.58</v>
      </c>
      <c r="E2129" s="138">
        <v>0</v>
      </c>
      <c r="F2129" s="138">
        <v>3109.58</v>
      </c>
      <c r="G2129" s="139">
        <v>0</v>
      </c>
      <c r="Y2129" s="32">
        <f t="shared" si="33"/>
        <v>3109.58</v>
      </c>
    </row>
    <row r="2130" spans="1:25" x14ac:dyDescent="0.2">
      <c r="A2130" s="136" t="s">
        <v>4274</v>
      </c>
      <c r="B2130" s="137" t="s">
        <v>4275</v>
      </c>
      <c r="C2130" s="138">
        <v>42445.95</v>
      </c>
      <c r="D2130" s="138">
        <v>806.47</v>
      </c>
      <c r="E2130" s="138">
        <v>0</v>
      </c>
      <c r="F2130" s="138">
        <v>806.47</v>
      </c>
      <c r="G2130" s="139">
        <v>0</v>
      </c>
      <c r="Y2130" s="32">
        <f t="shared" si="33"/>
        <v>806.47</v>
      </c>
    </row>
    <row r="2131" spans="1:25" x14ac:dyDescent="0.2">
      <c r="A2131" s="136" t="s">
        <v>4276</v>
      </c>
      <c r="B2131" s="137" t="s">
        <v>4277</v>
      </c>
      <c r="C2131" s="138">
        <v>135494.81</v>
      </c>
      <c r="D2131" s="138">
        <v>2574.4</v>
      </c>
      <c r="E2131" s="138">
        <v>0</v>
      </c>
      <c r="F2131" s="138">
        <v>2574.4</v>
      </c>
      <c r="G2131" s="139">
        <v>0</v>
      </c>
      <c r="Y2131" s="32">
        <f t="shared" si="33"/>
        <v>2574.4</v>
      </c>
    </row>
    <row r="2132" spans="1:25" x14ac:dyDescent="0.2">
      <c r="A2132" s="136" t="s">
        <v>4278</v>
      </c>
      <c r="B2132" s="137" t="s">
        <v>4279</v>
      </c>
      <c r="C2132" s="138">
        <v>140956.09</v>
      </c>
      <c r="D2132" s="138">
        <v>2678.17</v>
      </c>
      <c r="E2132" s="138">
        <v>0</v>
      </c>
      <c r="F2132" s="138">
        <v>2678.17</v>
      </c>
      <c r="G2132" s="139">
        <v>0</v>
      </c>
      <c r="Y2132" s="32">
        <f t="shared" si="33"/>
        <v>2678.17</v>
      </c>
    </row>
    <row r="2133" spans="1:25" x14ac:dyDescent="0.2">
      <c r="A2133" s="136" t="s">
        <v>4280</v>
      </c>
      <c r="B2133" s="137" t="s">
        <v>4281</v>
      </c>
      <c r="C2133" s="138">
        <v>105192.9</v>
      </c>
      <c r="D2133" s="138">
        <v>1998.67</v>
      </c>
      <c r="E2133" s="138">
        <v>0</v>
      </c>
      <c r="F2133" s="138">
        <v>1998.67</v>
      </c>
      <c r="G2133" s="139">
        <v>0</v>
      </c>
      <c r="Y2133" s="32">
        <f t="shared" si="33"/>
        <v>1998.67</v>
      </c>
    </row>
    <row r="2134" spans="1:25" x14ac:dyDescent="0.2">
      <c r="A2134" s="136" t="s">
        <v>4282</v>
      </c>
      <c r="B2134" s="137" t="s">
        <v>4283</v>
      </c>
      <c r="C2134" s="138">
        <v>180049.54</v>
      </c>
      <c r="D2134" s="138">
        <v>3420.94</v>
      </c>
      <c r="E2134" s="138">
        <v>0</v>
      </c>
      <c r="F2134" s="138">
        <v>3420.94</v>
      </c>
      <c r="G2134" s="139">
        <v>0</v>
      </c>
      <c r="Y2134" s="32">
        <f t="shared" si="33"/>
        <v>3420.94</v>
      </c>
    </row>
    <row r="2135" spans="1:25" x14ac:dyDescent="0.2">
      <c r="A2135" s="136" t="s">
        <v>4284</v>
      </c>
      <c r="B2135" s="137" t="s">
        <v>4285</v>
      </c>
      <c r="C2135" s="138">
        <v>42425.78</v>
      </c>
      <c r="D2135" s="138">
        <v>806.09</v>
      </c>
      <c r="E2135" s="138">
        <v>0</v>
      </c>
      <c r="F2135" s="138">
        <v>806.09</v>
      </c>
      <c r="G2135" s="139">
        <v>0</v>
      </c>
      <c r="Y2135" s="32">
        <f t="shared" si="33"/>
        <v>806.09</v>
      </c>
    </row>
    <row r="2136" spans="1:25" x14ac:dyDescent="0.2">
      <c r="A2136" s="136" t="s">
        <v>4286</v>
      </c>
      <c r="B2136" s="137" t="s">
        <v>4287</v>
      </c>
      <c r="C2136" s="138">
        <v>78272.850000000006</v>
      </c>
      <c r="D2136" s="138">
        <v>1487.19</v>
      </c>
      <c r="E2136" s="138">
        <v>0</v>
      </c>
      <c r="F2136" s="138">
        <v>1487.19</v>
      </c>
      <c r="G2136" s="139">
        <v>0</v>
      </c>
      <c r="Y2136" s="32">
        <f t="shared" si="33"/>
        <v>1487.19</v>
      </c>
    </row>
    <row r="2137" spans="1:25" x14ac:dyDescent="0.2">
      <c r="A2137" s="136" t="s">
        <v>4288</v>
      </c>
      <c r="B2137" s="137" t="s">
        <v>4289</v>
      </c>
      <c r="C2137" s="138">
        <v>201064.55</v>
      </c>
      <c r="D2137" s="138">
        <v>3820.23</v>
      </c>
      <c r="E2137" s="138">
        <v>0</v>
      </c>
      <c r="F2137" s="138">
        <v>3820.23</v>
      </c>
      <c r="G2137" s="139">
        <v>0</v>
      </c>
      <c r="Y2137" s="32">
        <f t="shared" si="33"/>
        <v>3820.23</v>
      </c>
    </row>
    <row r="2138" spans="1:25" x14ac:dyDescent="0.2">
      <c r="A2138" s="136" t="s">
        <v>4290</v>
      </c>
      <c r="B2138" s="137" t="s">
        <v>4291</v>
      </c>
      <c r="C2138" s="138">
        <v>126969.83</v>
      </c>
      <c r="D2138" s="138">
        <v>2412.4299999999998</v>
      </c>
      <c r="E2138" s="138">
        <v>0</v>
      </c>
      <c r="F2138" s="138">
        <v>2412.4299999999998</v>
      </c>
      <c r="G2138" s="139">
        <v>0</v>
      </c>
      <c r="Y2138" s="32">
        <f t="shared" si="33"/>
        <v>2412.4299999999998</v>
      </c>
    </row>
    <row r="2139" spans="1:25" x14ac:dyDescent="0.2">
      <c r="A2139" s="136" t="s">
        <v>4292</v>
      </c>
      <c r="B2139" s="137" t="s">
        <v>4293</v>
      </c>
      <c r="C2139" s="138">
        <v>289787.76</v>
      </c>
      <c r="D2139" s="138">
        <v>5505.97</v>
      </c>
      <c r="E2139" s="138">
        <v>0</v>
      </c>
      <c r="F2139" s="138">
        <v>5505.97</v>
      </c>
      <c r="G2139" s="139">
        <v>0</v>
      </c>
      <c r="Y2139" s="32">
        <f t="shared" si="33"/>
        <v>5505.97</v>
      </c>
    </row>
    <row r="2140" spans="1:25" x14ac:dyDescent="0.2">
      <c r="A2140" s="136" t="s">
        <v>4294</v>
      </c>
      <c r="B2140" s="137" t="s">
        <v>4295</v>
      </c>
      <c r="C2140" s="138">
        <v>795081.5</v>
      </c>
      <c r="D2140" s="138">
        <v>15106.55</v>
      </c>
      <c r="E2140" s="138">
        <v>0</v>
      </c>
      <c r="F2140" s="138">
        <v>15106.55</v>
      </c>
      <c r="G2140" s="139">
        <v>0</v>
      </c>
      <c r="Y2140" s="32">
        <f t="shared" si="33"/>
        <v>15106.55</v>
      </c>
    </row>
    <row r="2141" spans="1:25" x14ac:dyDescent="0.2">
      <c r="A2141" s="136" t="s">
        <v>4296</v>
      </c>
      <c r="B2141" s="137" t="s">
        <v>4297</v>
      </c>
      <c r="C2141" s="138">
        <v>173170.06</v>
      </c>
      <c r="D2141" s="138">
        <v>3290.23</v>
      </c>
      <c r="E2141" s="138">
        <v>0</v>
      </c>
      <c r="F2141" s="138">
        <v>3290.23</v>
      </c>
      <c r="G2141" s="139">
        <v>0</v>
      </c>
      <c r="Y2141" s="32">
        <f t="shared" si="33"/>
        <v>3290.23</v>
      </c>
    </row>
    <row r="2142" spans="1:25" x14ac:dyDescent="0.2">
      <c r="A2142" s="136" t="s">
        <v>4298</v>
      </c>
      <c r="B2142" s="137" t="s">
        <v>4299</v>
      </c>
      <c r="C2142" s="138">
        <v>195396.31</v>
      </c>
      <c r="D2142" s="138">
        <v>3712.53</v>
      </c>
      <c r="E2142" s="138">
        <v>0</v>
      </c>
      <c r="F2142" s="138">
        <v>3712.53</v>
      </c>
      <c r="G2142" s="139">
        <v>0</v>
      </c>
      <c r="Y2142" s="32">
        <f t="shared" si="33"/>
        <v>3712.53</v>
      </c>
    </row>
    <row r="2143" spans="1:25" x14ac:dyDescent="0.2">
      <c r="A2143" s="136" t="s">
        <v>4300</v>
      </c>
      <c r="B2143" s="137" t="s">
        <v>4301</v>
      </c>
      <c r="C2143" s="138">
        <v>285921.74</v>
      </c>
      <c r="D2143" s="138">
        <v>5432.51</v>
      </c>
      <c r="E2143" s="138">
        <v>0</v>
      </c>
      <c r="F2143" s="138">
        <v>5432.51</v>
      </c>
      <c r="G2143" s="139">
        <v>0</v>
      </c>
      <c r="Y2143" s="32">
        <f t="shared" si="33"/>
        <v>5432.51</v>
      </c>
    </row>
    <row r="2144" spans="1:25" x14ac:dyDescent="0.2">
      <c r="A2144" s="136" t="s">
        <v>4302</v>
      </c>
      <c r="B2144" s="137" t="s">
        <v>4303</v>
      </c>
      <c r="C2144" s="138">
        <v>1360711.8</v>
      </c>
      <c r="D2144" s="138">
        <v>25853.53</v>
      </c>
      <c r="E2144" s="138">
        <v>0</v>
      </c>
      <c r="F2144" s="138">
        <v>25853.53</v>
      </c>
      <c r="G2144" s="139">
        <v>0</v>
      </c>
      <c r="Y2144" s="32">
        <f t="shared" si="33"/>
        <v>25853.53</v>
      </c>
    </row>
    <row r="2145" spans="1:25" x14ac:dyDescent="0.2">
      <c r="A2145" s="136" t="s">
        <v>4304</v>
      </c>
      <c r="B2145" s="137" t="s">
        <v>4305</v>
      </c>
      <c r="C2145" s="138">
        <v>415220.13</v>
      </c>
      <c r="D2145" s="138">
        <v>7889.18</v>
      </c>
      <c r="E2145" s="138">
        <v>0</v>
      </c>
      <c r="F2145" s="138">
        <v>7889.18</v>
      </c>
      <c r="G2145" s="139">
        <v>0</v>
      </c>
      <c r="Y2145" s="32">
        <f t="shared" si="33"/>
        <v>7889.18</v>
      </c>
    </row>
    <row r="2146" spans="1:25" x14ac:dyDescent="0.2">
      <c r="A2146" s="136" t="s">
        <v>4306</v>
      </c>
      <c r="B2146" s="137" t="s">
        <v>4307</v>
      </c>
      <c r="C2146" s="138">
        <v>224774.56</v>
      </c>
      <c r="D2146" s="138">
        <v>4270.72</v>
      </c>
      <c r="E2146" s="138">
        <v>0</v>
      </c>
      <c r="F2146" s="138">
        <v>4270.72</v>
      </c>
      <c r="G2146" s="139">
        <v>0</v>
      </c>
      <c r="Y2146" s="32">
        <f t="shared" si="33"/>
        <v>4270.72</v>
      </c>
    </row>
    <row r="2147" spans="1:25" x14ac:dyDescent="0.2">
      <c r="A2147" s="136" t="s">
        <v>4308</v>
      </c>
      <c r="B2147" s="137" t="s">
        <v>4309</v>
      </c>
      <c r="C2147" s="138">
        <v>192992.94</v>
      </c>
      <c r="D2147" s="138">
        <v>3666.87</v>
      </c>
      <c r="E2147" s="138">
        <v>0</v>
      </c>
      <c r="F2147" s="138">
        <v>3666.87</v>
      </c>
      <c r="G2147" s="139">
        <v>0</v>
      </c>
      <c r="Y2147" s="32">
        <f t="shared" si="33"/>
        <v>3666.87</v>
      </c>
    </row>
    <row r="2148" spans="1:25" x14ac:dyDescent="0.2">
      <c r="A2148" s="136" t="s">
        <v>4310</v>
      </c>
      <c r="B2148" s="137" t="s">
        <v>4311</v>
      </c>
      <c r="C2148" s="138">
        <v>218639.1</v>
      </c>
      <c r="D2148" s="138">
        <v>4154.1400000000003</v>
      </c>
      <c r="E2148" s="138">
        <v>0</v>
      </c>
      <c r="F2148" s="138">
        <v>4154.1400000000003</v>
      </c>
      <c r="G2148" s="139">
        <v>0</v>
      </c>
      <c r="Y2148" s="32">
        <f t="shared" si="33"/>
        <v>4154.1400000000003</v>
      </c>
    </row>
    <row r="2149" spans="1:25" x14ac:dyDescent="0.2">
      <c r="A2149" s="136" t="s">
        <v>4312</v>
      </c>
      <c r="B2149" s="137" t="s">
        <v>4313</v>
      </c>
      <c r="C2149" s="138">
        <v>85965.06</v>
      </c>
      <c r="D2149" s="138">
        <v>1633.34</v>
      </c>
      <c r="E2149" s="138">
        <v>0</v>
      </c>
      <c r="F2149" s="138">
        <v>1633.34</v>
      </c>
      <c r="G2149" s="139">
        <v>0</v>
      </c>
      <c r="Y2149" s="32">
        <f t="shared" si="33"/>
        <v>1633.34</v>
      </c>
    </row>
    <row r="2150" spans="1:25" x14ac:dyDescent="0.2">
      <c r="A2150" s="136" t="s">
        <v>4314</v>
      </c>
      <c r="B2150" s="137" t="s">
        <v>4315</v>
      </c>
      <c r="C2150" s="138">
        <v>310437.96999999997</v>
      </c>
      <c r="D2150" s="138">
        <v>5898.32</v>
      </c>
      <c r="E2150" s="138">
        <v>0</v>
      </c>
      <c r="F2150" s="138">
        <v>5898.32</v>
      </c>
      <c r="G2150" s="139">
        <v>0</v>
      </c>
      <c r="Y2150" s="32">
        <f t="shared" si="33"/>
        <v>5898.32</v>
      </c>
    </row>
    <row r="2151" spans="1:25" x14ac:dyDescent="0.2">
      <c r="A2151" s="136" t="s">
        <v>4316</v>
      </c>
      <c r="B2151" s="137" t="s">
        <v>4317</v>
      </c>
      <c r="C2151" s="138">
        <v>185302.01</v>
      </c>
      <c r="D2151" s="138">
        <v>3520.74</v>
      </c>
      <c r="E2151" s="138">
        <v>0</v>
      </c>
      <c r="F2151" s="138">
        <v>3520.74</v>
      </c>
      <c r="G2151" s="139">
        <v>0</v>
      </c>
      <c r="Y2151" s="32">
        <f t="shared" si="33"/>
        <v>3520.74</v>
      </c>
    </row>
    <row r="2152" spans="1:25" x14ac:dyDescent="0.2">
      <c r="A2152" s="136" t="s">
        <v>4318</v>
      </c>
      <c r="B2152" s="137" t="s">
        <v>4319</v>
      </c>
      <c r="C2152" s="138">
        <v>321258.12</v>
      </c>
      <c r="D2152" s="138">
        <v>6103.91</v>
      </c>
      <c r="E2152" s="138">
        <v>0</v>
      </c>
      <c r="F2152" s="138">
        <v>6103.91</v>
      </c>
      <c r="G2152" s="139">
        <v>0</v>
      </c>
      <c r="Y2152" s="32">
        <f t="shared" si="33"/>
        <v>6103.91</v>
      </c>
    </row>
    <row r="2153" spans="1:25" x14ac:dyDescent="0.2">
      <c r="A2153" s="136" t="s">
        <v>4320</v>
      </c>
      <c r="B2153" s="137" t="s">
        <v>4321</v>
      </c>
      <c r="C2153" s="138">
        <v>387895.93</v>
      </c>
      <c r="D2153" s="138">
        <v>7370.02</v>
      </c>
      <c r="E2153" s="138">
        <v>0</v>
      </c>
      <c r="F2153" s="138">
        <v>7370.02</v>
      </c>
      <c r="G2153" s="139">
        <v>0</v>
      </c>
      <c r="Y2153" s="32">
        <f t="shared" si="33"/>
        <v>7370.02</v>
      </c>
    </row>
    <row r="2154" spans="1:25" x14ac:dyDescent="0.2">
      <c r="A2154" s="136" t="s">
        <v>4322</v>
      </c>
      <c r="B2154" s="137" t="s">
        <v>4323</v>
      </c>
      <c r="C2154" s="138">
        <v>236753.87</v>
      </c>
      <c r="D2154" s="138">
        <v>4498.32</v>
      </c>
      <c r="E2154" s="138">
        <v>0</v>
      </c>
      <c r="F2154" s="138">
        <v>4498.32</v>
      </c>
      <c r="G2154" s="139">
        <v>0</v>
      </c>
      <c r="Y2154" s="32">
        <f t="shared" si="33"/>
        <v>4498.32</v>
      </c>
    </row>
    <row r="2155" spans="1:25" x14ac:dyDescent="0.2">
      <c r="A2155" s="136" t="s">
        <v>4324</v>
      </c>
      <c r="B2155" s="137" t="s">
        <v>4325</v>
      </c>
      <c r="C2155" s="138">
        <v>239134.72</v>
      </c>
      <c r="D2155" s="138">
        <v>4543.5600000000004</v>
      </c>
      <c r="E2155" s="138">
        <v>0</v>
      </c>
      <c r="F2155" s="138">
        <v>4543.5600000000004</v>
      </c>
      <c r="G2155" s="139">
        <v>0</v>
      </c>
      <c r="Y2155" s="32">
        <f t="shared" si="33"/>
        <v>4543.5600000000004</v>
      </c>
    </row>
    <row r="2156" spans="1:25" x14ac:dyDescent="0.2">
      <c r="A2156" s="136" t="s">
        <v>4326</v>
      </c>
      <c r="B2156" s="137" t="s">
        <v>4327</v>
      </c>
      <c r="C2156" s="138">
        <v>274251.46999999997</v>
      </c>
      <c r="D2156" s="138">
        <v>5210.78</v>
      </c>
      <c r="E2156" s="138">
        <v>0</v>
      </c>
      <c r="F2156" s="138">
        <v>5210.78</v>
      </c>
      <c r="G2156" s="139">
        <v>0</v>
      </c>
      <c r="Y2156" s="32">
        <f t="shared" si="33"/>
        <v>5210.78</v>
      </c>
    </row>
    <row r="2157" spans="1:25" x14ac:dyDescent="0.2">
      <c r="A2157" s="136" t="s">
        <v>4328</v>
      </c>
      <c r="B2157" s="137" t="s">
        <v>4329</v>
      </c>
      <c r="C2157" s="138">
        <v>330926.76</v>
      </c>
      <c r="D2157" s="138">
        <v>6287.61</v>
      </c>
      <c r="E2157" s="138">
        <v>0</v>
      </c>
      <c r="F2157" s="138">
        <v>6287.61</v>
      </c>
      <c r="G2157" s="139">
        <v>0</v>
      </c>
      <c r="Y2157" s="32">
        <f t="shared" si="33"/>
        <v>6287.61</v>
      </c>
    </row>
    <row r="2158" spans="1:25" x14ac:dyDescent="0.2">
      <c r="A2158" s="136" t="s">
        <v>4330</v>
      </c>
      <c r="B2158" s="137" t="s">
        <v>4331</v>
      </c>
      <c r="C2158" s="138">
        <v>673341.91</v>
      </c>
      <c r="D2158" s="138">
        <v>12793.5</v>
      </c>
      <c r="E2158" s="138">
        <v>0</v>
      </c>
      <c r="F2158" s="138">
        <v>12793.5</v>
      </c>
      <c r="G2158" s="139">
        <v>0</v>
      </c>
      <c r="Y2158" s="32">
        <f t="shared" si="33"/>
        <v>12793.5</v>
      </c>
    </row>
    <row r="2159" spans="1:25" x14ac:dyDescent="0.2">
      <c r="A2159" s="136" t="s">
        <v>4332</v>
      </c>
      <c r="B2159" s="137" t="s">
        <v>4333</v>
      </c>
      <c r="C2159" s="138">
        <v>98112.71</v>
      </c>
      <c r="D2159" s="138">
        <v>1864.14</v>
      </c>
      <c r="E2159" s="138">
        <v>0</v>
      </c>
      <c r="F2159" s="138">
        <v>1864.14</v>
      </c>
      <c r="G2159" s="139">
        <v>0</v>
      </c>
      <c r="Y2159" s="32">
        <f t="shared" si="33"/>
        <v>1864.14</v>
      </c>
    </row>
    <row r="2160" spans="1:25" x14ac:dyDescent="0.2">
      <c r="A2160" s="136" t="s">
        <v>4334</v>
      </c>
      <c r="B2160" s="137" t="s">
        <v>4335</v>
      </c>
      <c r="C2160" s="138">
        <v>503278.97</v>
      </c>
      <c r="D2160" s="138">
        <v>9562.2999999999993</v>
      </c>
      <c r="E2160" s="138">
        <v>0</v>
      </c>
      <c r="F2160" s="138">
        <v>9562.2999999999993</v>
      </c>
      <c r="G2160" s="139">
        <v>0</v>
      </c>
      <c r="Y2160" s="32">
        <f t="shared" si="33"/>
        <v>9562.2999999999993</v>
      </c>
    </row>
    <row r="2161" spans="1:25" x14ac:dyDescent="0.2">
      <c r="A2161" s="136" t="s">
        <v>4336</v>
      </c>
      <c r="B2161" s="137" t="s">
        <v>4337</v>
      </c>
      <c r="C2161" s="138">
        <v>99294.18</v>
      </c>
      <c r="D2161" s="138">
        <v>1886.59</v>
      </c>
      <c r="E2161" s="138">
        <v>0</v>
      </c>
      <c r="F2161" s="138">
        <v>1886.59</v>
      </c>
      <c r="G2161" s="139">
        <v>0</v>
      </c>
      <c r="Y2161" s="32">
        <f t="shared" si="33"/>
        <v>1886.59</v>
      </c>
    </row>
    <row r="2162" spans="1:25" x14ac:dyDescent="0.2">
      <c r="A2162" s="136" t="s">
        <v>4338</v>
      </c>
      <c r="B2162" s="137" t="s">
        <v>4339</v>
      </c>
      <c r="C2162" s="138">
        <v>294909.96000000002</v>
      </c>
      <c r="D2162" s="138">
        <v>5603.29</v>
      </c>
      <c r="E2162" s="138">
        <v>0</v>
      </c>
      <c r="F2162" s="138">
        <v>5603.29</v>
      </c>
      <c r="G2162" s="139">
        <v>0</v>
      </c>
      <c r="Y2162" s="32">
        <f t="shared" si="33"/>
        <v>5603.29</v>
      </c>
    </row>
    <row r="2163" spans="1:25" x14ac:dyDescent="0.2">
      <c r="A2163" s="136" t="s">
        <v>4340</v>
      </c>
      <c r="B2163" s="137" t="s">
        <v>4341</v>
      </c>
      <c r="C2163" s="138">
        <v>3630878</v>
      </c>
      <c r="D2163" s="138">
        <v>68986.679999999993</v>
      </c>
      <c r="E2163" s="138">
        <v>0</v>
      </c>
      <c r="F2163" s="138">
        <v>68986.679999999993</v>
      </c>
      <c r="G2163" s="139">
        <v>0</v>
      </c>
      <c r="Y2163" s="32">
        <f t="shared" si="33"/>
        <v>68986.679999999993</v>
      </c>
    </row>
    <row r="2164" spans="1:25" x14ac:dyDescent="0.2">
      <c r="A2164" s="136" t="s">
        <v>4342</v>
      </c>
      <c r="B2164" s="137" t="s">
        <v>4343</v>
      </c>
      <c r="C2164" s="138">
        <v>125151.19</v>
      </c>
      <c r="D2164" s="138">
        <v>2377.87</v>
      </c>
      <c r="E2164" s="138">
        <v>0</v>
      </c>
      <c r="F2164" s="138">
        <v>2377.87</v>
      </c>
      <c r="G2164" s="139">
        <v>0</v>
      </c>
      <c r="Y2164" s="32">
        <f t="shared" si="33"/>
        <v>2377.87</v>
      </c>
    </row>
    <row r="2165" spans="1:25" x14ac:dyDescent="0.2">
      <c r="A2165" s="136" t="s">
        <v>4344</v>
      </c>
      <c r="B2165" s="137" t="s">
        <v>4345</v>
      </c>
      <c r="C2165" s="138">
        <v>57371.3</v>
      </c>
      <c r="D2165" s="138">
        <v>1090.06</v>
      </c>
      <c r="E2165" s="138">
        <v>0</v>
      </c>
      <c r="F2165" s="138">
        <v>1090.06</v>
      </c>
      <c r="G2165" s="139">
        <v>0</v>
      </c>
      <c r="Y2165" s="32">
        <f t="shared" si="33"/>
        <v>1090.06</v>
      </c>
    </row>
    <row r="2166" spans="1:25" x14ac:dyDescent="0.2">
      <c r="A2166" s="136" t="s">
        <v>4346</v>
      </c>
      <c r="B2166" s="137" t="s">
        <v>4347</v>
      </c>
      <c r="C2166" s="138">
        <v>51150.81</v>
      </c>
      <c r="D2166" s="138">
        <v>971.87</v>
      </c>
      <c r="E2166" s="138">
        <v>0</v>
      </c>
      <c r="F2166" s="138">
        <v>971.87</v>
      </c>
      <c r="G2166" s="139">
        <v>0</v>
      </c>
      <c r="Y2166" s="32">
        <f t="shared" si="33"/>
        <v>971.87</v>
      </c>
    </row>
    <row r="2167" spans="1:25" x14ac:dyDescent="0.2">
      <c r="A2167" s="136" t="s">
        <v>4348</v>
      </c>
      <c r="B2167" s="137" t="s">
        <v>4349</v>
      </c>
      <c r="C2167" s="138">
        <v>927453.66</v>
      </c>
      <c r="D2167" s="138">
        <v>17621.62</v>
      </c>
      <c r="E2167" s="138">
        <v>0</v>
      </c>
      <c r="F2167" s="138">
        <v>17621.62</v>
      </c>
      <c r="G2167" s="139">
        <v>0</v>
      </c>
      <c r="Y2167" s="32">
        <f t="shared" si="33"/>
        <v>17621.62</v>
      </c>
    </row>
    <row r="2168" spans="1:25" x14ac:dyDescent="0.2">
      <c r="A2168" s="136" t="s">
        <v>4350</v>
      </c>
      <c r="B2168" s="137" t="s">
        <v>4351</v>
      </c>
      <c r="C2168" s="138">
        <v>30914.46</v>
      </c>
      <c r="D2168" s="138">
        <v>587.38</v>
      </c>
      <c r="E2168" s="138">
        <v>0</v>
      </c>
      <c r="F2168" s="138">
        <v>587.38</v>
      </c>
      <c r="G2168" s="139">
        <v>0</v>
      </c>
      <c r="Y2168" s="32">
        <f t="shared" si="33"/>
        <v>587.38</v>
      </c>
    </row>
    <row r="2169" spans="1:25" x14ac:dyDescent="0.2">
      <c r="A2169" s="136" t="s">
        <v>4352</v>
      </c>
      <c r="B2169" s="137" t="s">
        <v>4353</v>
      </c>
      <c r="C2169" s="138">
        <v>148787.91</v>
      </c>
      <c r="D2169" s="138">
        <v>2826.97</v>
      </c>
      <c r="E2169" s="138">
        <v>0</v>
      </c>
      <c r="F2169" s="138">
        <v>2826.97</v>
      </c>
      <c r="G2169" s="139">
        <v>0</v>
      </c>
      <c r="Y2169" s="32">
        <f t="shared" si="33"/>
        <v>2826.97</v>
      </c>
    </row>
    <row r="2170" spans="1:25" x14ac:dyDescent="0.2">
      <c r="A2170" s="136" t="s">
        <v>4354</v>
      </c>
      <c r="B2170" s="137" t="s">
        <v>4355</v>
      </c>
      <c r="C2170" s="138">
        <v>114295.97</v>
      </c>
      <c r="D2170" s="138">
        <v>2171.62</v>
      </c>
      <c r="E2170" s="138">
        <v>0</v>
      </c>
      <c r="F2170" s="138">
        <v>2171.62</v>
      </c>
      <c r="G2170" s="139">
        <v>0</v>
      </c>
      <c r="Y2170" s="32">
        <f t="shared" si="33"/>
        <v>2171.62</v>
      </c>
    </row>
    <row r="2171" spans="1:25" x14ac:dyDescent="0.2">
      <c r="A2171" s="136" t="s">
        <v>4356</v>
      </c>
      <c r="B2171" s="137" t="s">
        <v>4357</v>
      </c>
      <c r="C2171" s="138">
        <v>118100.32</v>
      </c>
      <c r="D2171" s="138">
        <v>2243.91</v>
      </c>
      <c r="E2171" s="138">
        <v>0</v>
      </c>
      <c r="F2171" s="138">
        <v>2243.91</v>
      </c>
      <c r="G2171" s="139">
        <v>0</v>
      </c>
      <c r="Y2171" s="32">
        <f t="shared" si="33"/>
        <v>2243.91</v>
      </c>
    </row>
    <row r="2172" spans="1:25" x14ac:dyDescent="0.2">
      <c r="A2172" s="136" t="s">
        <v>4358</v>
      </c>
      <c r="B2172" s="137" t="s">
        <v>4359</v>
      </c>
      <c r="C2172" s="138">
        <v>332198.59000000003</v>
      </c>
      <c r="D2172" s="138">
        <v>6311.77</v>
      </c>
      <c r="E2172" s="138">
        <v>0</v>
      </c>
      <c r="F2172" s="138">
        <v>6311.77</v>
      </c>
      <c r="G2172" s="139">
        <v>0</v>
      </c>
      <c r="Y2172" s="32">
        <f t="shared" si="33"/>
        <v>6311.77</v>
      </c>
    </row>
    <row r="2173" spans="1:25" x14ac:dyDescent="0.2">
      <c r="A2173" s="136" t="s">
        <v>4360</v>
      </c>
      <c r="B2173" s="137" t="s">
        <v>4361</v>
      </c>
      <c r="C2173" s="138">
        <v>184923.51</v>
      </c>
      <c r="D2173" s="138">
        <v>3513.55</v>
      </c>
      <c r="E2173" s="138">
        <v>0</v>
      </c>
      <c r="F2173" s="138">
        <v>3513.55</v>
      </c>
      <c r="G2173" s="139">
        <v>0</v>
      </c>
      <c r="Y2173" s="32">
        <f t="shared" si="33"/>
        <v>3513.55</v>
      </c>
    </row>
    <row r="2174" spans="1:25" x14ac:dyDescent="0.2">
      <c r="A2174" s="136" t="s">
        <v>4362</v>
      </c>
      <c r="B2174" s="137" t="s">
        <v>4363</v>
      </c>
      <c r="C2174" s="138">
        <v>199366.7</v>
      </c>
      <c r="D2174" s="138">
        <v>3787.97</v>
      </c>
      <c r="E2174" s="138">
        <v>0</v>
      </c>
      <c r="F2174" s="138">
        <v>3787.97</v>
      </c>
      <c r="G2174" s="139">
        <v>0</v>
      </c>
      <c r="Y2174" s="32">
        <f t="shared" si="33"/>
        <v>3787.97</v>
      </c>
    </row>
    <row r="2175" spans="1:25" x14ac:dyDescent="0.2">
      <c r="A2175" s="136" t="s">
        <v>4364</v>
      </c>
      <c r="B2175" s="137" t="s">
        <v>4365</v>
      </c>
      <c r="C2175" s="138">
        <v>42517.99</v>
      </c>
      <c r="D2175" s="138">
        <v>807.84</v>
      </c>
      <c r="E2175" s="138">
        <v>0</v>
      </c>
      <c r="F2175" s="138">
        <v>807.84</v>
      </c>
      <c r="G2175" s="139">
        <v>0</v>
      </c>
      <c r="Y2175" s="32">
        <f t="shared" si="33"/>
        <v>807.84</v>
      </c>
    </row>
    <row r="2176" spans="1:25" x14ac:dyDescent="0.2">
      <c r="A2176" s="136" t="s">
        <v>4366</v>
      </c>
      <c r="B2176" s="137" t="s">
        <v>4367</v>
      </c>
      <c r="C2176" s="138">
        <v>64869.65</v>
      </c>
      <c r="D2176" s="138">
        <v>1232.52</v>
      </c>
      <c r="E2176" s="138">
        <v>0</v>
      </c>
      <c r="F2176" s="138">
        <v>1232.52</v>
      </c>
      <c r="G2176" s="139">
        <v>0</v>
      </c>
      <c r="Y2176" s="32">
        <f t="shared" si="33"/>
        <v>1232.52</v>
      </c>
    </row>
    <row r="2177" spans="1:25" x14ac:dyDescent="0.2">
      <c r="A2177" s="136" t="s">
        <v>4368</v>
      </c>
      <c r="B2177" s="137" t="s">
        <v>4369</v>
      </c>
      <c r="C2177" s="138">
        <v>170525.92</v>
      </c>
      <c r="D2177" s="138">
        <v>3239.99</v>
      </c>
      <c r="E2177" s="138">
        <v>0</v>
      </c>
      <c r="F2177" s="138">
        <v>3239.99</v>
      </c>
      <c r="G2177" s="139">
        <v>0</v>
      </c>
      <c r="Y2177" s="32">
        <f t="shared" si="33"/>
        <v>3239.99</v>
      </c>
    </row>
    <row r="2178" spans="1:25" x14ac:dyDescent="0.2">
      <c r="A2178" s="136" t="s">
        <v>4370</v>
      </c>
      <c r="B2178" s="137" t="s">
        <v>4371</v>
      </c>
      <c r="C2178" s="138">
        <v>170529.96</v>
      </c>
      <c r="D2178" s="138">
        <v>3240.07</v>
      </c>
      <c r="E2178" s="138">
        <v>0</v>
      </c>
      <c r="F2178" s="138">
        <v>3240.07</v>
      </c>
      <c r="G2178" s="139">
        <v>0</v>
      </c>
      <c r="Y2178" s="32">
        <f t="shared" si="33"/>
        <v>3240.07</v>
      </c>
    </row>
    <row r="2179" spans="1:25" x14ac:dyDescent="0.2">
      <c r="A2179" s="136" t="s">
        <v>4372</v>
      </c>
      <c r="B2179" s="137" t="s">
        <v>4373</v>
      </c>
      <c r="C2179" s="138">
        <v>107640.29</v>
      </c>
      <c r="D2179" s="138">
        <v>2045.17</v>
      </c>
      <c r="E2179" s="138">
        <v>0</v>
      </c>
      <c r="F2179" s="138">
        <v>2045.17</v>
      </c>
      <c r="G2179" s="139">
        <v>0</v>
      </c>
      <c r="Y2179" s="32">
        <f t="shared" si="33"/>
        <v>2045.17</v>
      </c>
    </row>
    <row r="2180" spans="1:25" x14ac:dyDescent="0.2">
      <c r="A2180" s="136" t="s">
        <v>4374</v>
      </c>
      <c r="B2180" s="137" t="s">
        <v>4375</v>
      </c>
      <c r="C2180" s="138">
        <v>209220.4</v>
      </c>
      <c r="D2180" s="138">
        <v>3975.19</v>
      </c>
      <c r="E2180" s="138">
        <v>0</v>
      </c>
      <c r="F2180" s="138">
        <v>3975.19</v>
      </c>
      <c r="G2180" s="139">
        <v>0</v>
      </c>
      <c r="Y2180" s="32">
        <f t="shared" si="33"/>
        <v>3975.19</v>
      </c>
    </row>
    <row r="2181" spans="1:25" x14ac:dyDescent="0.2">
      <c r="A2181" s="136" t="s">
        <v>4376</v>
      </c>
      <c r="B2181" s="137" t="s">
        <v>4377</v>
      </c>
      <c r="C2181" s="138">
        <v>15112.1</v>
      </c>
      <c r="D2181" s="138">
        <v>287.13</v>
      </c>
      <c r="E2181" s="138">
        <v>0</v>
      </c>
      <c r="F2181" s="138">
        <v>287.13</v>
      </c>
      <c r="G2181" s="139">
        <v>0</v>
      </c>
      <c r="Y2181" s="32">
        <f t="shared" si="33"/>
        <v>287.13</v>
      </c>
    </row>
    <row r="2182" spans="1:25" x14ac:dyDescent="0.2">
      <c r="A2182" s="136" t="s">
        <v>4378</v>
      </c>
      <c r="B2182" s="137" t="s">
        <v>4379</v>
      </c>
      <c r="C2182" s="138">
        <v>12618.77</v>
      </c>
      <c r="D2182" s="138">
        <v>239.76</v>
      </c>
      <c r="E2182" s="138">
        <v>0</v>
      </c>
      <c r="F2182" s="138">
        <v>239.76</v>
      </c>
      <c r="G2182" s="139">
        <v>0</v>
      </c>
      <c r="Y2182" s="32">
        <f t="shared" si="33"/>
        <v>239.76</v>
      </c>
    </row>
    <row r="2183" spans="1:25" x14ac:dyDescent="0.2">
      <c r="A2183" s="136" t="s">
        <v>4380</v>
      </c>
      <c r="B2183" s="137" t="s">
        <v>4381</v>
      </c>
      <c r="C2183" s="138">
        <v>13096.54</v>
      </c>
      <c r="D2183" s="138">
        <v>248.84</v>
      </c>
      <c r="E2183" s="138">
        <v>0</v>
      </c>
      <c r="F2183" s="138">
        <v>248.84</v>
      </c>
      <c r="G2183" s="139">
        <v>0</v>
      </c>
      <c r="Y2183" s="32">
        <f t="shared" si="33"/>
        <v>248.84</v>
      </c>
    </row>
    <row r="2184" spans="1:25" x14ac:dyDescent="0.2">
      <c r="A2184" s="136" t="s">
        <v>4382</v>
      </c>
      <c r="B2184" s="137" t="s">
        <v>4383</v>
      </c>
      <c r="C2184" s="138">
        <v>15309.18</v>
      </c>
      <c r="D2184" s="138">
        <v>290.88</v>
      </c>
      <c r="E2184" s="138">
        <v>0</v>
      </c>
      <c r="F2184" s="138">
        <v>290.88</v>
      </c>
      <c r="G2184" s="139">
        <v>0</v>
      </c>
      <c r="Y2184" s="32">
        <f t="shared" si="33"/>
        <v>290.88</v>
      </c>
    </row>
    <row r="2185" spans="1:25" x14ac:dyDescent="0.2">
      <c r="A2185" s="136" t="s">
        <v>4384</v>
      </c>
      <c r="B2185" s="137" t="s">
        <v>4385</v>
      </c>
      <c r="C2185" s="138">
        <v>7414.04</v>
      </c>
      <c r="D2185" s="138">
        <v>140.87</v>
      </c>
      <c r="E2185" s="138">
        <v>0</v>
      </c>
      <c r="F2185" s="138">
        <v>140.87</v>
      </c>
      <c r="G2185" s="139">
        <v>0</v>
      </c>
      <c r="Y2185" s="32">
        <f t="shared" si="33"/>
        <v>140.87</v>
      </c>
    </row>
    <row r="2186" spans="1:25" x14ac:dyDescent="0.2">
      <c r="A2186" s="136" t="s">
        <v>4386</v>
      </c>
      <c r="B2186" s="137" t="s">
        <v>4387</v>
      </c>
      <c r="C2186" s="138">
        <v>9082.0300000000007</v>
      </c>
      <c r="D2186" s="138">
        <v>172.56</v>
      </c>
      <c r="E2186" s="138">
        <v>0</v>
      </c>
      <c r="F2186" s="138">
        <v>172.56</v>
      </c>
      <c r="G2186" s="139">
        <v>0</v>
      </c>
      <c r="Y2186" s="32">
        <f t="shared" si="33"/>
        <v>172.56</v>
      </c>
    </row>
    <row r="2187" spans="1:25" x14ac:dyDescent="0.2">
      <c r="A2187" s="136" t="s">
        <v>4388</v>
      </c>
      <c r="B2187" s="137" t="s">
        <v>4389</v>
      </c>
      <c r="C2187" s="138">
        <v>13015.63</v>
      </c>
      <c r="D2187" s="138">
        <v>247.3</v>
      </c>
      <c r="E2187" s="138">
        <v>0</v>
      </c>
      <c r="F2187" s="138">
        <v>247.3</v>
      </c>
      <c r="G2187" s="139">
        <v>0</v>
      </c>
      <c r="Y2187" s="32">
        <f t="shared" si="33"/>
        <v>247.3</v>
      </c>
    </row>
    <row r="2188" spans="1:25" x14ac:dyDescent="0.2">
      <c r="A2188" s="136" t="s">
        <v>4390</v>
      </c>
      <c r="B2188" s="137" t="s">
        <v>4391</v>
      </c>
      <c r="C2188" s="138">
        <v>8947.82</v>
      </c>
      <c r="D2188" s="138">
        <v>170.01</v>
      </c>
      <c r="E2188" s="138">
        <v>0</v>
      </c>
      <c r="F2188" s="138">
        <v>170.01</v>
      </c>
      <c r="G2188" s="139">
        <v>0</v>
      </c>
      <c r="Y2188" s="32">
        <f t="shared" si="33"/>
        <v>170.01</v>
      </c>
    </row>
    <row r="2189" spans="1:25" x14ac:dyDescent="0.2">
      <c r="A2189" s="136" t="s">
        <v>4392</v>
      </c>
      <c r="B2189" s="137" t="s">
        <v>4393</v>
      </c>
      <c r="C2189" s="138">
        <v>3056.3</v>
      </c>
      <c r="D2189" s="138">
        <v>58.07</v>
      </c>
      <c r="E2189" s="138">
        <v>0</v>
      </c>
      <c r="F2189" s="138">
        <v>58.07</v>
      </c>
      <c r="G2189" s="139">
        <v>0</v>
      </c>
      <c r="Y2189" s="32">
        <f t="shared" si="33"/>
        <v>58.07</v>
      </c>
    </row>
    <row r="2190" spans="1:25" x14ac:dyDescent="0.2">
      <c r="A2190" s="136" t="s">
        <v>4394</v>
      </c>
      <c r="B2190" s="137" t="s">
        <v>4395</v>
      </c>
      <c r="C2190" s="138">
        <v>5921.38</v>
      </c>
      <c r="D2190" s="138">
        <v>112.51</v>
      </c>
      <c r="E2190" s="138">
        <v>0</v>
      </c>
      <c r="F2190" s="138">
        <v>112.51</v>
      </c>
      <c r="G2190" s="139">
        <v>0</v>
      </c>
      <c r="Y2190" s="32">
        <f t="shared" si="33"/>
        <v>112.51</v>
      </c>
    </row>
    <row r="2191" spans="1:25" x14ac:dyDescent="0.2">
      <c r="A2191" s="136" t="s">
        <v>4396</v>
      </c>
      <c r="B2191" s="137" t="s">
        <v>4397</v>
      </c>
      <c r="C2191" s="138">
        <v>3619.12</v>
      </c>
      <c r="D2191" s="138">
        <v>68.760000000000005</v>
      </c>
      <c r="E2191" s="138">
        <v>0</v>
      </c>
      <c r="F2191" s="138">
        <v>68.760000000000005</v>
      </c>
      <c r="G2191" s="139">
        <v>0</v>
      </c>
      <c r="Y2191" s="32">
        <f t="shared" ref="Y2191:Y2254" si="34">F2191+M2191+R2191+W2191</f>
        <v>68.760000000000005</v>
      </c>
    </row>
    <row r="2192" spans="1:25" x14ac:dyDescent="0.2">
      <c r="A2192" s="136" t="s">
        <v>4398</v>
      </c>
      <c r="B2192" s="137" t="s">
        <v>4399</v>
      </c>
      <c r="C2192" s="138">
        <v>2637.44</v>
      </c>
      <c r="D2192" s="138">
        <v>50.11</v>
      </c>
      <c r="E2192" s="138">
        <v>0</v>
      </c>
      <c r="F2192" s="138">
        <v>50.11</v>
      </c>
      <c r="G2192" s="139">
        <v>0</v>
      </c>
      <c r="Y2192" s="32">
        <f t="shared" si="34"/>
        <v>50.11</v>
      </c>
    </row>
    <row r="2193" spans="1:25" x14ac:dyDescent="0.2">
      <c r="A2193" s="136" t="s">
        <v>4400</v>
      </c>
      <c r="B2193" s="137" t="s">
        <v>4401</v>
      </c>
      <c r="C2193" s="138">
        <v>2295.41</v>
      </c>
      <c r="D2193" s="138">
        <v>43.61</v>
      </c>
      <c r="E2193" s="138">
        <v>0</v>
      </c>
      <c r="F2193" s="138">
        <v>43.61</v>
      </c>
      <c r="G2193" s="139">
        <v>0</v>
      </c>
      <c r="Y2193" s="32">
        <f t="shared" si="34"/>
        <v>43.61</v>
      </c>
    </row>
    <row r="2194" spans="1:25" x14ac:dyDescent="0.2">
      <c r="A2194" s="136" t="s">
        <v>4402</v>
      </c>
      <c r="B2194" s="137" t="s">
        <v>4403</v>
      </c>
      <c r="C2194" s="138">
        <v>14312.45</v>
      </c>
      <c r="D2194" s="138">
        <v>271.94</v>
      </c>
      <c r="E2194" s="138">
        <v>0</v>
      </c>
      <c r="F2194" s="138">
        <v>271.94</v>
      </c>
      <c r="G2194" s="139">
        <v>0</v>
      </c>
      <c r="Y2194" s="32">
        <f t="shared" si="34"/>
        <v>271.94</v>
      </c>
    </row>
    <row r="2195" spans="1:25" x14ac:dyDescent="0.2">
      <c r="A2195" s="136" t="s">
        <v>4404</v>
      </c>
      <c r="B2195" s="137" t="s">
        <v>4405</v>
      </c>
      <c r="C2195" s="138">
        <v>28701.27</v>
      </c>
      <c r="D2195" s="138">
        <v>545.33000000000004</v>
      </c>
      <c r="E2195" s="138">
        <v>0</v>
      </c>
      <c r="F2195" s="138">
        <v>545.33000000000004</v>
      </c>
      <c r="G2195" s="139">
        <v>0</v>
      </c>
      <c r="Y2195" s="32">
        <f t="shared" si="34"/>
        <v>545.33000000000004</v>
      </c>
    </row>
    <row r="2196" spans="1:25" x14ac:dyDescent="0.2">
      <c r="A2196" s="136" t="s">
        <v>4406</v>
      </c>
      <c r="B2196" s="137" t="s">
        <v>4407</v>
      </c>
      <c r="C2196" s="138">
        <v>8714.06</v>
      </c>
      <c r="D2196" s="138">
        <v>165.57</v>
      </c>
      <c r="E2196" s="138">
        <v>0</v>
      </c>
      <c r="F2196" s="138">
        <v>165.57</v>
      </c>
      <c r="G2196" s="139">
        <v>0</v>
      </c>
      <c r="Y2196" s="32">
        <f t="shared" si="34"/>
        <v>165.57</v>
      </c>
    </row>
    <row r="2197" spans="1:25" x14ac:dyDescent="0.2">
      <c r="A2197" s="136" t="s">
        <v>4408</v>
      </c>
      <c r="B2197" s="137" t="s">
        <v>4409</v>
      </c>
      <c r="C2197" s="138">
        <v>20591.36</v>
      </c>
      <c r="D2197" s="138">
        <v>391.24</v>
      </c>
      <c r="E2197" s="138">
        <v>0</v>
      </c>
      <c r="F2197" s="138">
        <v>391.24</v>
      </c>
      <c r="G2197" s="139">
        <v>0</v>
      </c>
      <c r="Y2197" s="32">
        <f t="shared" si="34"/>
        <v>391.24</v>
      </c>
    </row>
    <row r="2198" spans="1:25" x14ac:dyDescent="0.2">
      <c r="A2198" s="136" t="s">
        <v>4410</v>
      </c>
      <c r="B2198" s="137" t="s">
        <v>4411</v>
      </c>
      <c r="C2198" s="138">
        <v>17925.259999999998</v>
      </c>
      <c r="D2198" s="138">
        <v>340.58</v>
      </c>
      <c r="E2198" s="138">
        <v>0</v>
      </c>
      <c r="F2198" s="138">
        <v>340.58</v>
      </c>
      <c r="G2198" s="139">
        <v>0</v>
      </c>
      <c r="Y2198" s="32">
        <f t="shared" si="34"/>
        <v>340.58</v>
      </c>
    </row>
    <row r="2199" spans="1:25" x14ac:dyDescent="0.2">
      <c r="A2199" s="136" t="s">
        <v>4412</v>
      </c>
      <c r="B2199" s="137" t="s">
        <v>4413</v>
      </c>
      <c r="C2199" s="138">
        <v>5644.29</v>
      </c>
      <c r="D2199" s="138">
        <v>107.24</v>
      </c>
      <c r="E2199" s="138">
        <v>0</v>
      </c>
      <c r="F2199" s="138">
        <v>107.24</v>
      </c>
      <c r="G2199" s="139">
        <v>0</v>
      </c>
      <c r="Y2199" s="32">
        <f t="shared" si="34"/>
        <v>107.24</v>
      </c>
    </row>
    <row r="2200" spans="1:25" x14ac:dyDescent="0.2">
      <c r="A2200" s="136" t="s">
        <v>4414</v>
      </c>
      <c r="B2200" s="137" t="s">
        <v>4415</v>
      </c>
      <c r="C2200" s="138">
        <v>2234.35</v>
      </c>
      <c r="D2200" s="138">
        <v>42.45</v>
      </c>
      <c r="E2200" s="138">
        <v>0</v>
      </c>
      <c r="F2200" s="138">
        <v>42.45</v>
      </c>
      <c r="G2200" s="139">
        <v>0</v>
      </c>
      <c r="Y2200" s="32">
        <f t="shared" si="34"/>
        <v>42.45</v>
      </c>
    </row>
    <row r="2201" spans="1:25" x14ac:dyDescent="0.2">
      <c r="A2201" s="136" t="s">
        <v>4416</v>
      </c>
      <c r="B2201" s="137" t="s">
        <v>4417</v>
      </c>
      <c r="C2201" s="138">
        <v>9597.75</v>
      </c>
      <c r="D2201" s="138">
        <v>182.36</v>
      </c>
      <c r="E2201" s="138">
        <v>0</v>
      </c>
      <c r="F2201" s="138">
        <v>182.36</v>
      </c>
      <c r="G2201" s="139">
        <v>0</v>
      </c>
      <c r="Y2201" s="32">
        <f t="shared" si="34"/>
        <v>182.36</v>
      </c>
    </row>
    <row r="2202" spans="1:25" x14ac:dyDescent="0.2">
      <c r="A2202" s="136" t="s">
        <v>4418</v>
      </c>
      <c r="B2202" s="137" t="s">
        <v>4419</v>
      </c>
      <c r="C2202" s="138">
        <v>32190.91</v>
      </c>
      <c r="D2202" s="138">
        <v>611.63</v>
      </c>
      <c r="E2202" s="138">
        <v>0</v>
      </c>
      <c r="F2202" s="138">
        <v>611.63</v>
      </c>
      <c r="G2202" s="139">
        <v>0</v>
      </c>
      <c r="Y2202" s="32">
        <f t="shared" si="34"/>
        <v>611.63</v>
      </c>
    </row>
    <row r="2203" spans="1:25" x14ac:dyDescent="0.2">
      <c r="A2203" s="136" t="s">
        <v>4420</v>
      </c>
      <c r="B2203" s="137" t="s">
        <v>4421</v>
      </c>
      <c r="C2203" s="138">
        <v>6779.91</v>
      </c>
      <c r="D2203" s="138">
        <v>128.82</v>
      </c>
      <c r="E2203" s="138">
        <v>0</v>
      </c>
      <c r="F2203" s="138">
        <v>128.82</v>
      </c>
      <c r="G2203" s="139">
        <v>0</v>
      </c>
      <c r="Y2203" s="32">
        <f t="shared" si="34"/>
        <v>128.82</v>
      </c>
    </row>
    <row r="2204" spans="1:25" x14ac:dyDescent="0.2">
      <c r="A2204" s="136" t="s">
        <v>4422</v>
      </c>
      <c r="B2204" s="137" t="s">
        <v>4423</v>
      </c>
      <c r="C2204" s="138">
        <v>3522.73</v>
      </c>
      <c r="D2204" s="138">
        <v>66.930000000000007</v>
      </c>
      <c r="E2204" s="138">
        <v>0</v>
      </c>
      <c r="F2204" s="138">
        <v>66.930000000000007</v>
      </c>
      <c r="G2204" s="139">
        <v>0</v>
      </c>
      <c r="Y2204" s="32">
        <f t="shared" si="34"/>
        <v>66.930000000000007</v>
      </c>
    </row>
    <row r="2205" spans="1:25" x14ac:dyDescent="0.2">
      <c r="A2205" s="136" t="s">
        <v>4424</v>
      </c>
      <c r="B2205" s="137" t="s">
        <v>4425</v>
      </c>
      <c r="C2205" s="138">
        <v>3780.44</v>
      </c>
      <c r="D2205" s="138">
        <v>71.83</v>
      </c>
      <c r="E2205" s="138">
        <v>0</v>
      </c>
      <c r="F2205" s="138">
        <v>71.83</v>
      </c>
      <c r="G2205" s="139">
        <v>0</v>
      </c>
      <c r="Y2205" s="32">
        <f t="shared" si="34"/>
        <v>71.83</v>
      </c>
    </row>
    <row r="2206" spans="1:25" x14ac:dyDescent="0.2">
      <c r="A2206" s="136" t="s">
        <v>4426</v>
      </c>
      <c r="B2206" s="137" t="s">
        <v>4427</v>
      </c>
      <c r="C2206" s="138">
        <v>34375.17</v>
      </c>
      <c r="D2206" s="138">
        <v>653.13</v>
      </c>
      <c r="E2206" s="138">
        <v>0</v>
      </c>
      <c r="F2206" s="138">
        <v>653.13</v>
      </c>
      <c r="G2206" s="139">
        <v>0</v>
      </c>
      <c r="Y2206" s="32">
        <f t="shared" si="34"/>
        <v>653.13</v>
      </c>
    </row>
    <row r="2207" spans="1:25" x14ac:dyDescent="0.2">
      <c r="A2207" s="136" t="s">
        <v>4428</v>
      </c>
      <c r="B2207" s="137" t="s">
        <v>4429</v>
      </c>
      <c r="C2207" s="138">
        <v>2482.48</v>
      </c>
      <c r="D2207" s="138">
        <v>47.17</v>
      </c>
      <c r="E2207" s="138">
        <v>0</v>
      </c>
      <c r="F2207" s="138">
        <v>47.17</v>
      </c>
      <c r="G2207" s="139">
        <v>0</v>
      </c>
      <c r="Y2207" s="32">
        <f t="shared" si="34"/>
        <v>47.17</v>
      </c>
    </row>
    <row r="2208" spans="1:25" x14ac:dyDescent="0.2">
      <c r="A2208" s="136" t="s">
        <v>4430</v>
      </c>
      <c r="B2208" s="137" t="s">
        <v>4431</v>
      </c>
      <c r="C2208" s="138">
        <v>2248.71</v>
      </c>
      <c r="D2208" s="138">
        <v>42.73</v>
      </c>
      <c r="E2208" s="138">
        <v>0</v>
      </c>
      <c r="F2208" s="138">
        <v>42.73</v>
      </c>
      <c r="G2208" s="139">
        <v>0</v>
      </c>
      <c r="Y2208" s="32">
        <f t="shared" si="34"/>
        <v>42.73</v>
      </c>
    </row>
    <row r="2209" spans="1:25" x14ac:dyDescent="0.2">
      <c r="A2209" s="136" t="s">
        <v>4432</v>
      </c>
      <c r="B2209" s="137" t="s">
        <v>4433</v>
      </c>
      <c r="C2209" s="138">
        <v>7834.18</v>
      </c>
      <c r="D2209" s="138">
        <v>148.85</v>
      </c>
      <c r="E2209" s="138">
        <v>0</v>
      </c>
      <c r="F2209" s="138">
        <v>148.85</v>
      </c>
      <c r="G2209" s="139">
        <v>0</v>
      </c>
      <c r="Y2209" s="32">
        <f t="shared" si="34"/>
        <v>148.85</v>
      </c>
    </row>
    <row r="2210" spans="1:25" x14ac:dyDescent="0.2">
      <c r="A2210" s="136" t="s">
        <v>4434</v>
      </c>
      <c r="B2210" s="137" t="s">
        <v>4435</v>
      </c>
      <c r="C2210" s="138">
        <v>7649.22</v>
      </c>
      <c r="D2210" s="138">
        <v>145.34</v>
      </c>
      <c r="E2210" s="138">
        <v>0</v>
      </c>
      <c r="F2210" s="138">
        <v>145.34</v>
      </c>
      <c r="G2210" s="139">
        <v>0</v>
      </c>
      <c r="Y2210" s="32">
        <f t="shared" si="34"/>
        <v>145.34</v>
      </c>
    </row>
    <row r="2211" spans="1:25" x14ac:dyDescent="0.2">
      <c r="A2211" s="136" t="s">
        <v>4436</v>
      </c>
      <c r="B2211" s="137" t="s">
        <v>4437</v>
      </c>
      <c r="C2211" s="138">
        <v>34263.07</v>
      </c>
      <c r="D2211" s="138">
        <v>651</v>
      </c>
      <c r="E2211" s="138">
        <v>0</v>
      </c>
      <c r="F2211" s="138">
        <v>651</v>
      </c>
      <c r="G2211" s="139">
        <v>0</v>
      </c>
      <c r="Y2211" s="32">
        <f t="shared" si="34"/>
        <v>651</v>
      </c>
    </row>
    <row r="2212" spans="1:25" x14ac:dyDescent="0.2">
      <c r="A2212" s="136" t="s">
        <v>4438</v>
      </c>
      <c r="B2212" s="137" t="s">
        <v>4439</v>
      </c>
      <c r="C2212" s="138">
        <v>2813.31</v>
      </c>
      <c r="D2212" s="138">
        <v>53.45</v>
      </c>
      <c r="E2212" s="138">
        <v>0</v>
      </c>
      <c r="F2212" s="138">
        <v>53.45</v>
      </c>
      <c r="G2212" s="139">
        <v>0</v>
      </c>
      <c r="Y2212" s="32">
        <f t="shared" si="34"/>
        <v>53.45</v>
      </c>
    </row>
    <row r="2213" spans="1:25" x14ac:dyDescent="0.2">
      <c r="A2213" s="136" t="s">
        <v>4440</v>
      </c>
      <c r="B2213" s="137" t="s">
        <v>4441</v>
      </c>
      <c r="C2213" s="138">
        <v>35406.32</v>
      </c>
      <c r="D2213" s="138">
        <v>672.72</v>
      </c>
      <c r="E2213" s="138">
        <v>0</v>
      </c>
      <c r="F2213" s="138">
        <v>672.72</v>
      </c>
      <c r="G2213" s="139">
        <v>0</v>
      </c>
      <c r="Y2213" s="32">
        <f t="shared" si="34"/>
        <v>672.72</v>
      </c>
    </row>
    <row r="2214" spans="1:25" x14ac:dyDescent="0.2">
      <c r="A2214" s="136" t="s">
        <v>4442</v>
      </c>
      <c r="B2214" s="137" t="s">
        <v>4443</v>
      </c>
      <c r="C2214" s="138">
        <v>2068.35</v>
      </c>
      <c r="D2214" s="138">
        <v>39.299999999999997</v>
      </c>
      <c r="E2214" s="138">
        <v>0</v>
      </c>
      <c r="F2214" s="138">
        <v>39.299999999999997</v>
      </c>
      <c r="G2214" s="139">
        <v>0</v>
      </c>
      <c r="Y2214" s="32">
        <f t="shared" si="34"/>
        <v>39.299999999999997</v>
      </c>
    </row>
    <row r="2215" spans="1:25" x14ac:dyDescent="0.2">
      <c r="A2215" s="136" t="s">
        <v>4444</v>
      </c>
      <c r="B2215" s="137" t="s">
        <v>4445</v>
      </c>
      <c r="C2215" s="138">
        <v>613.94000000000005</v>
      </c>
      <c r="D2215" s="138">
        <v>11.67</v>
      </c>
      <c r="E2215" s="138">
        <v>0</v>
      </c>
      <c r="F2215" s="138">
        <v>11.67</v>
      </c>
      <c r="G2215" s="139">
        <v>0</v>
      </c>
      <c r="Y2215" s="32">
        <f t="shared" si="34"/>
        <v>11.67</v>
      </c>
    </row>
    <row r="2216" spans="1:25" x14ac:dyDescent="0.2">
      <c r="A2216" s="136" t="s">
        <v>4446</v>
      </c>
      <c r="B2216" s="137" t="s">
        <v>4447</v>
      </c>
      <c r="C2216" s="138">
        <v>11760.3</v>
      </c>
      <c r="D2216" s="138">
        <v>223.45</v>
      </c>
      <c r="E2216" s="138">
        <v>0</v>
      </c>
      <c r="F2216" s="138">
        <v>223.45</v>
      </c>
      <c r="G2216" s="139">
        <v>0</v>
      </c>
      <c r="Y2216" s="32">
        <f t="shared" si="34"/>
        <v>223.45</v>
      </c>
    </row>
    <row r="2217" spans="1:25" x14ac:dyDescent="0.2">
      <c r="A2217" s="136" t="s">
        <v>4448</v>
      </c>
      <c r="B2217" s="137" t="s">
        <v>4449</v>
      </c>
      <c r="C2217" s="138">
        <v>8335.07</v>
      </c>
      <c r="D2217" s="138">
        <v>158.37</v>
      </c>
      <c r="E2217" s="138">
        <v>0</v>
      </c>
      <c r="F2217" s="138">
        <v>158.37</v>
      </c>
      <c r="G2217" s="139">
        <v>0</v>
      </c>
      <c r="Y2217" s="32">
        <f t="shared" si="34"/>
        <v>158.37</v>
      </c>
    </row>
    <row r="2218" spans="1:25" x14ac:dyDescent="0.2">
      <c r="A2218" s="136" t="s">
        <v>4450</v>
      </c>
      <c r="B2218" s="137" t="s">
        <v>4451</v>
      </c>
      <c r="C2218" s="138">
        <v>22476.42</v>
      </c>
      <c r="D2218" s="138">
        <v>427.05</v>
      </c>
      <c r="E2218" s="138">
        <v>0</v>
      </c>
      <c r="F2218" s="138">
        <v>427.05</v>
      </c>
      <c r="G2218" s="139">
        <v>0</v>
      </c>
      <c r="Y2218" s="32">
        <f t="shared" si="34"/>
        <v>427.05</v>
      </c>
    </row>
    <row r="2219" spans="1:25" x14ac:dyDescent="0.2">
      <c r="A2219" s="136" t="s">
        <v>4452</v>
      </c>
      <c r="B2219" s="137" t="s">
        <v>4453</v>
      </c>
      <c r="C2219" s="138">
        <v>41195.89</v>
      </c>
      <c r="D2219" s="138">
        <v>782.72</v>
      </c>
      <c r="E2219" s="138">
        <v>0</v>
      </c>
      <c r="F2219" s="138">
        <v>782.72</v>
      </c>
      <c r="G2219" s="139">
        <v>0</v>
      </c>
      <c r="Y2219" s="32">
        <f t="shared" si="34"/>
        <v>782.72</v>
      </c>
    </row>
    <row r="2220" spans="1:25" x14ac:dyDescent="0.2">
      <c r="A2220" s="136" t="s">
        <v>4454</v>
      </c>
      <c r="B2220" s="137" t="s">
        <v>4455</v>
      </c>
      <c r="C2220" s="138">
        <v>3288.81</v>
      </c>
      <c r="D2220" s="138">
        <v>62.49</v>
      </c>
      <c r="E2220" s="138">
        <v>0</v>
      </c>
      <c r="F2220" s="138">
        <v>62.49</v>
      </c>
      <c r="G2220" s="139">
        <v>0</v>
      </c>
      <c r="Y2220" s="32">
        <f t="shared" si="34"/>
        <v>62.49</v>
      </c>
    </row>
    <row r="2221" spans="1:25" x14ac:dyDescent="0.2">
      <c r="A2221" s="136" t="s">
        <v>4456</v>
      </c>
      <c r="B2221" s="137" t="s">
        <v>4457</v>
      </c>
      <c r="C2221" s="138">
        <v>686.73</v>
      </c>
      <c r="D2221" s="138">
        <v>13.05</v>
      </c>
      <c r="E2221" s="138">
        <v>0</v>
      </c>
      <c r="F2221" s="138">
        <v>13.05</v>
      </c>
      <c r="G2221" s="139">
        <v>0</v>
      </c>
      <c r="Y2221" s="32">
        <f t="shared" si="34"/>
        <v>13.05</v>
      </c>
    </row>
    <row r="2222" spans="1:25" x14ac:dyDescent="0.2">
      <c r="A2222" s="136" t="s">
        <v>4458</v>
      </c>
      <c r="B2222" s="137" t="s">
        <v>4459</v>
      </c>
      <c r="C2222" s="138">
        <v>10692.48</v>
      </c>
      <c r="D2222" s="138">
        <v>203.16</v>
      </c>
      <c r="E2222" s="138">
        <v>0</v>
      </c>
      <c r="F2222" s="138">
        <v>203.16</v>
      </c>
      <c r="G2222" s="139">
        <v>0</v>
      </c>
      <c r="Y2222" s="32">
        <f t="shared" si="34"/>
        <v>203.16</v>
      </c>
    </row>
    <row r="2223" spans="1:25" x14ac:dyDescent="0.2">
      <c r="A2223" s="136" t="s">
        <v>4460</v>
      </c>
      <c r="B2223" s="137" t="s">
        <v>4461</v>
      </c>
      <c r="C2223" s="138">
        <v>12014.84</v>
      </c>
      <c r="D2223" s="138">
        <v>228.28</v>
      </c>
      <c r="E2223" s="138">
        <v>0</v>
      </c>
      <c r="F2223" s="138">
        <v>228.28</v>
      </c>
      <c r="G2223" s="139">
        <v>0</v>
      </c>
      <c r="Y2223" s="32">
        <f t="shared" si="34"/>
        <v>228.28</v>
      </c>
    </row>
    <row r="2224" spans="1:25" x14ac:dyDescent="0.2">
      <c r="A2224" s="136" t="s">
        <v>4462</v>
      </c>
      <c r="B2224" s="137" t="s">
        <v>4463</v>
      </c>
      <c r="C2224" s="138">
        <v>12453.53</v>
      </c>
      <c r="D2224" s="138">
        <v>236.62</v>
      </c>
      <c r="E2224" s="138">
        <v>0</v>
      </c>
      <c r="F2224" s="138">
        <v>236.62</v>
      </c>
      <c r="G2224" s="139">
        <v>0</v>
      </c>
      <c r="Y2224" s="32">
        <f t="shared" si="34"/>
        <v>236.62</v>
      </c>
    </row>
    <row r="2225" spans="1:25" x14ac:dyDescent="0.2">
      <c r="A2225" s="136" t="s">
        <v>4464</v>
      </c>
      <c r="B2225" s="137" t="s">
        <v>4465</v>
      </c>
      <c r="C2225" s="138">
        <v>21819.14</v>
      </c>
      <c r="D2225" s="138">
        <v>414.56</v>
      </c>
      <c r="E2225" s="138">
        <v>0</v>
      </c>
      <c r="F2225" s="138">
        <v>414.56</v>
      </c>
      <c r="G2225" s="139">
        <v>0</v>
      </c>
      <c r="Y2225" s="32">
        <f t="shared" si="34"/>
        <v>414.56</v>
      </c>
    </row>
    <row r="2226" spans="1:25" x14ac:dyDescent="0.2">
      <c r="A2226" s="136" t="s">
        <v>4466</v>
      </c>
      <c r="B2226" s="137" t="s">
        <v>4467</v>
      </c>
      <c r="C2226" s="138">
        <v>6449.34</v>
      </c>
      <c r="D2226" s="138">
        <v>122.54</v>
      </c>
      <c r="E2226" s="138">
        <v>0</v>
      </c>
      <c r="F2226" s="138">
        <v>122.54</v>
      </c>
      <c r="G2226" s="139">
        <v>0</v>
      </c>
      <c r="Y2226" s="32">
        <f t="shared" si="34"/>
        <v>122.54</v>
      </c>
    </row>
    <row r="2227" spans="1:25" x14ac:dyDescent="0.2">
      <c r="A2227" s="136" t="s">
        <v>4468</v>
      </c>
      <c r="B2227" s="137" t="s">
        <v>4469</v>
      </c>
      <c r="C2227" s="138">
        <v>14438.21</v>
      </c>
      <c r="D2227" s="138">
        <v>274.33</v>
      </c>
      <c r="E2227" s="138">
        <v>0</v>
      </c>
      <c r="F2227" s="138">
        <v>274.33</v>
      </c>
      <c r="G2227" s="139">
        <v>0</v>
      </c>
      <c r="Y2227" s="32">
        <f t="shared" si="34"/>
        <v>274.33</v>
      </c>
    </row>
    <row r="2228" spans="1:25" x14ac:dyDescent="0.2">
      <c r="A2228" s="136" t="s">
        <v>4470</v>
      </c>
      <c r="B2228" s="137" t="s">
        <v>4471</v>
      </c>
      <c r="C2228" s="138">
        <v>4000.26</v>
      </c>
      <c r="D2228" s="138">
        <v>76.010000000000005</v>
      </c>
      <c r="E2228" s="138">
        <v>0</v>
      </c>
      <c r="F2228" s="138">
        <v>76.010000000000005</v>
      </c>
      <c r="G2228" s="139">
        <v>0</v>
      </c>
      <c r="Y2228" s="32">
        <f t="shared" si="34"/>
        <v>76.010000000000005</v>
      </c>
    </row>
    <row r="2229" spans="1:25" x14ac:dyDescent="0.2">
      <c r="A2229" s="136" t="s">
        <v>4472</v>
      </c>
      <c r="B2229" s="137" t="s">
        <v>4473</v>
      </c>
      <c r="C2229" s="138">
        <v>37921.11</v>
      </c>
      <c r="D2229" s="138">
        <v>720.5</v>
      </c>
      <c r="E2229" s="138">
        <v>0</v>
      </c>
      <c r="F2229" s="138">
        <v>720.5</v>
      </c>
      <c r="G2229" s="139">
        <v>0</v>
      </c>
      <c r="Y2229" s="32">
        <f t="shared" si="34"/>
        <v>720.5</v>
      </c>
    </row>
    <row r="2230" spans="1:25" x14ac:dyDescent="0.2">
      <c r="A2230" s="136" t="s">
        <v>4474</v>
      </c>
      <c r="B2230" s="137" t="s">
        <v>4475</v>
      </c>
      <c r="C2230" s="138">
        <v>33746.49</v>
      </c>
      <c r="D2230" s="138">
        <v>641.17999999999995</v>
      </c>
      <c r="E2230" s="138">
        <v>0</v>
      </c>
      <c r="F2230" s="138">
        <v>641.17999999999995</v>
      </c>
      <c r="G2230" s="139">
        <v>0</v>
      </c>
      <c r="Y2230" s="32">
        <f t="shared" si="34"/>
        <v>641.17999999999995</v>
      </c>
    </row>
    <row r="2231" spans="1:25" x14ac:dyDescent="0.2">
      <c r="A2231" s="136" t="s">
        <v>4476</v>
      </c>
      <c r="B2231" s="137" t="s">
        <v>4477</v>
      </c>
      <c r="C2231" s="138">
        <v>27176.59</v>
      </c>
      <c r="D2231" s="138">
        <v>516.36</v>
      </c>
      <c r="E2231" s="138">
        <v>0</v>
      </c>
      <c r="F2231" s="138">
        <v>516.36</v>
      </c>
      <c r="G2231" s="139">
        <v>0</v>
      </c>
      <c r="Y2231" s="32">
        <f t="shared" si="34"/>
        <v>516.36</v>
      </c>
    </row>
    <row r="2232" spans="1:25" x14ac:dyDescent="0.2">
      <c r="A2232" s="136" t="s">
        <v>4478</v>
      </c>
      <c r="B2232" s="137" t="s">
        <v>4479</v>
      </c>
      <c r="C2232" s="138">
        <v>24115.82</v>
      </c>
      <c r="D2232" s="138">
        <v>458.2</v>
      </c>
      <c r="E2232" s="138">
        <v>0</v>
      </c>
      <c r="F2232" s="138">
        <v>458.2</v>
      </c>
      <c r="G2232" s="139">
        <v>0</v>
      </c>
      <c r="Y2232" s="32">
        <f t="shared" si="34"/>
        <v>458.2</v>
      </c>
    </row>
    <row r="2233" spans="1:25" x14ac:dyDescent="0.2">
      <c r="A2233" s="136" t="s">
        <v>4480</v>
      </c>
      <c r="B2233" s="137" t="s">
        <v>4481</v>
      </c>
      <c r="C2233" s="138">
        <v>7710</v>
      </c>
      <c r="D2233" s="138">
        <v>146.49</v>
      </c>
      <c r="E2233" s="138">
        <v>0</v>
      </c>
      <c r="F2233" s="138">
        <v>146.49</v>
      </c>
      <c r="G2233" s="139">
        <v>0</v>
      </c>
      <c r="Y2233" s="32">
        <f t="shared" si="34"/>
        <v>146.49</v>
      </c>
    </row>
    <row r="2234" spans="1:25" x14ac:dyDescent="0.2">
      <c r="A2234" s="136" t="s">
        <v>4482</v>
      </c>
      <c r="B2234" s="137" t="s">
        <v>4483</v>
      </c>
      <c r="C2234" s="138">
        <v>3430.12</v>
      </c>
      <c r="D2234" s="138">
        <v>65.17</v>
      </c>
      <c r="E2234" s="138">
        <v>0</v>
      </c>
      <c r="F2234" s="138">
        <v>65.17</v>
      </c>
      <c r="G2234" s="139">
        <v>0</v>
      </c>
      <c r="Y2234" s="32">
        <f t="shared" si="34"/>
        <v>65.17</v>
      </c>
    </row>
    <row r="2235" spans="1:25" x14ac:dyDescent="0.2">
      <c r="A2235" s="136" t="s">
        <v>4484</v>
      </c>
      <c r="B2235" s="137" t="s">
        <v>4485</v>
      </c>
      <c r="C2235" s="138">
        <v>20730.060000000001</v>
      </c>
      <c r="D2235" s="138">
        <v>393.87</v>
      </c>
      <c r="E2235" s="138">
        <v>0</v>
      </c>
      <c r="F2235" s="138">
        <v>393.87</v>
      </c>
      <c r="G2235" s="139">
        <v>0</v>
      </c>
      <c r="Y2235" s="32">
        <f t="shared" si="34"/>
        <v>393.87</v>
      </c>
    </row>
    <row r="2236" spans="1:25" x14ac:dyDescent="0.2">
      <c r="A2236" s="136" t="s">
        <v>4486</v>
      </c>
      <c r="B2236" s="137" t="s">
        <v>4487</v>
      </c>
      <c r="C2236" s="138">
        <v>23225.15</v>
      </c>
      <c r="D2236" s="138">
        <v>441.28</v>
      </c>
      <c r="E2236" s="138">
        <v>0</v>
      </c>
      <c r="F2236" s="138">
        <v>441.28</v>
      </c>
      <c r="G2236" s="139">
        <v>0</v>
      </c>
      <c r="Y2236" s="32">
        <f t="shared" si="34"/>
        <v>441.28</v>
      </c>
    </row>
    <row r="2237" spans="1:25" x14ac:dyDescent="0.2">
      <c r="A2237" s="136" t="s">
        <v>4488</v>
      </c>
      <c r="B2237" s="137" t="s">
        <v>4489</v>
      </c>
      <c r="C2237" s="138">
        <v>2484.37</v>
      </c>
      <c r="D2237" s="138">
        <v>47.2</v>
      </c>
      <c r="E2237" s="138">
        <v>0</v>
      </c>
      <c r="F2237" s="138">
        <v>47.2</v>
      </c>
      <c r="G2237" s="139">
        <v>0</v>
      </c>
      <c r="Y2237" s="32">
        <f t="shared" si="34"/>
        <v>47.2</v>
      </c>
    </row>
    <row r="2238" spans="1:25" x14ac:dyDescent="0.2">
      <c r="A2238" s="136" t="s">
        <v>4490</v>
      </c>
      <c r="B2238" s="137" t="s">
        <v>4491</v>
      </c>
      <c r="C2238" s="138">
        <v>368.53</v>
      </c>
      <c r="D2238" s="138">
        <v>7</v>
      </c>
      <c r="E2238" s="138">
        <v>7</v>
      </c>
      <c r="F2238" s="138">
        <v>0</v>
      </c>
      <c r="G2238" s="139">
        <v>69.56</v>
      </c>
      <c r="Y2238" s="32">
        <f t="shared" si="34"/>
        <v>0</v>
      </c>
    </row>
    <row r="2239" spans="1:25" x14ac:dyDescent="0.2">
      <c r="A2239" s="136" t="s">
        <v>4492</v>
      </c>
      <c r="B2239" s="137" t="s">
        <v>4493</v>
      </c>
      <c r="C2239" s="138">
        <v>7608.64</v>
      </c>
      <c r="D2239" s="138">
        <v>144.57</v>
      </c>
      <c r="E2239" s="138">
        <v>0</v>
      </c>
      <c r="F2239" s="138">
        <v>144.57</v>
      </c>
      <c r="G2239" s="139">
        <v>0</v>
      </c>
      <c r="Y2239" s="32">
        <f t="shared" si="34"/>
        <v>144.57</v>
      </c>
    </row>
    <row r="2240" spans="1:25" x14ac:dyDescent="0.2">
      <c r="A2240" s="136" t="s">
        <v>4494</v>
      </c>
      <c r="B2240" s="137" t="s">
        <v>4495</v>
      </c>
      <c r="C2240" s="138">
        <v>3830.92</v>
      </c>
      <c r="D2240" s="138">
        <v>72.790000000000006</v>
      </c>
      <c r="E2240" s="138">
        <v>0</v>
      </c>
      <c r="F2240" s="138">
        <v>72.790000000000006</v>
      </c>
      <c r="G2240" s="139">
        <v>0</v>
      </c>
      <c r="Y2240" s="32">
        <f t="shared" si="34"/>
        <v>72.790000000000006</v>
      </c>
    </row>
    <row r="2241" spans="1:25" x14ac:dyDescent="0.2">
      <c r="A2241" s="136" t="s">
        <v>4496</v>
      </c>
      <c r="B2241" s="137" t="s">
        <v>4497</v>
      </c>
      <c r="C2241" s="138">
        <v>21754.78</v>
      </c>
      <c r="D2241" s="138">
        <v>413.34</v>
      </c>
      <c r="E2241" s="138">
        <v>20.09</v>
      </c>
      <c r="F2241" s="138">
        <v>393.25</v>
      </c>
      <c r="G2241" s="139">
        <v>0</v>
      </c>
      <c r="Y2241" s="32">
        <f t="shared" si="34"/>
        <v>393.25</v>
      </c>
    </row>
    <row r="2242" spans="1:25" x14ac:dyDescent="0.2">
      <c r="A2242" s="136" t="s">
        <v>4498</v>
      </c>
      <c r="B2242" s="137" t="s">
        <v>4499</v>
      </c>
      <c r="C2242" s="138">
        <v>6673.13</v>
      </c>
      <c r="D2242" s="138">
        <v>126.79</v>
      </c>
      <c r="E2242" s="138">
        <v>0</v>
      </c>
      <c r="F2242" s="138">
        <v>126.79</v>
      </c>
      <c r="G2242" s="139">
        <v>0</v>
      </c>
      <c r="Y2242" s="32">
        <f t="shared" si="34"/>
        <v>126.79</v>
      </c>
    </row>
    <row r="2243" spans="1:25" x14ac:dyDescent="0.2">
      <c r="A2243" s="136" t="s">
        <v>4500</v>
      </c>
      <c r="B2243" s="137" t="s">
        <v>4501</v>
      </c>
      <c r="C2243" s="138">
        <v>5012.74</v>
      </c>
      <c r="D2243" s="138">
        <v>95.24</v>
      </c>
      <c r="E2243" s="138">
        <v>0</v>
      </c>
      <c r="F2243" s="138">
        <v>95.24</v>
      </c>
      <c r="G2243" s="139">
        <v>0</v>
      </c>
      <c r="Y2243" s="32">
        <f t="shared" si="34"/>
        <v>95.24</v>
      </c>
    </row>
    <row r="2244" spans="1:25" x14ac:dyDescent="0.2">
      <c r="A2244" s="136" t="s">
        <v>4502</v>
      </c>
      <c r="B2244" s="137" t="s">
        <v>4503</v>
      </c>
      <c r="C2244" s="138">
        <v>494.3</v>
      </c>
      <c r="D2244" s="138">
        <v>9.39</v>
      </c>
      <c r="E2244" s="138">
        <v>9.39</v>
      </c>
      <c r="F2244" s="138">
        <v>0</v>
      </c>
      <c r="G2244" s="139">
        <v>10.3</v>
      </c>
      <c r="Y2244" s="32">
        <f t="shared" si="34"/>
        <v>0</v>
      </c>
    </row>
    <row r="2245" spans="1:25" x14ac:dyDescent="0.2">
      <c r="A2245" s="136" t="s">
        <v>4504</v>
      </c>
      <c r="B2245" s="137" t="s">
        <v>4505</v>
      </c>
      <c r="C2245" s="138">
        <v>200.82</v>
      </c>
      <c r="D2245" s="138">
        <v>3.82</v>
      </c>
      <c r="E2245" s="138">
        <v>0</v>
      </c>
      <c r="F2245" s="138">
        <v>3.82</v>
      </c>
      <c r="G2245" s="139">
        <v>0</v>
      </c>
      <c r="Y2245" s="32">
        <f t="shared" si="34"/>
        <v>3.82</v>
      </c>
    </row>
    <row r="2246" spans="1:25" x14ac:dyDescent="0.2">
      <c r="A2246" s="136" t="s">
        <v>4506</v>
      </c>
      <c r="B2246" s="137" t="s">
        <v>4507</v>
      </c>
      <c r="C2246" s="138">
        <v>6018.18</v>
      </c>
      <c r="D2246" s="138">
        <v>114.35</v>
      </c>
      <c r="E2246" s="138">
        <v>0</v>
      </c>
      <c r="F2246" s="138">
        <v>114.35</v>
      </c>
      <c r="G2246" s="139">
        <v>0</v>
      </c>
      <c r="Y2246" s="32">
        <f t="shared" si="34"/>
        <v>114.35</v>
      </c>
    </row>
    <row r="2247" spans="1:25" x14ac:dyDescent="0.2">
      <c r="A2247" s="136" t="s">
        <v>4508</v>
      </c>
      <c r="B2247" s="137" t="s">
        <v>4509</v>
      </c>
      <c r="C2247" s="138">
        <v>2653.77</v>
      </c>
      <c r="D2247" s="138">
        <v>50.42</v>
      </c>
      <c r="E2247" s="138">
        <v>0</v>
      </c>
      <c r="F2247" s="138">
        <v>50.42</v>
      </c>
      <c r="G2247" s="139">
        <v>0</v>
      </c>
      <c r="Y2247" s="32">
        <f t="shared" si="34"/>
        <v>50.42</v>
      </c>
    </row>
    <row r="2248" spans="1:25" x14ac:dyDescent="0.2">
      <c r="A2248" s="136" t="s">
        <v>4510</v>
      </c>
      <c r="B2248" s="137" t="s">
        <v>4511</v>
      </c>
      <c r="C2248" s="138">
        <v>883.46</v>
      </c>
      <c r="D2248" s="138">
        <v>16.79</v>
      </c>
      <c r="E2248" s="138">
        <v>0</v>
      </c>
      <c r="F2248" s="138">
        <v>16.79</v>
      </c>
      <c r="G2248" s="139">
        <v>0</v>
      </c>
      <c r="Y2248" s="32">
        <f t="shared" si="34"/>
        <v>16.79</v>
      </c>
    </row>
    <row r="2249" spans="1:25" x14ac:dyDescent="0.2">
      <c r="A2249" s="136" t="s">
        <v>4512</v>
      </c>
      <c r="B2249" s="137" t="s">
        <v>4513</v>
      </c>
      <c r="C2249" s="138">
        <v>2024834.4</v>
      </c>
      <c r="D2249" s="138">
        <v>38471.85</v>
      </c>
      <c r="E2249" s="138">
        <v>0</v>
      </c>
      <c r="F2249" s="138">
        <v>38471.85</v>
      </c>
      <c r="G2249" s="139">
        <v>0</v>
      </c>
      <c r="Y2249" s="32">
        <f t="shared" si="34"/>
        <v>38471.85</v>
      </c>
    </row>
    <row r="2250" spans="1:25" x14ac:dyDescent="0.2">
      <c r="A2250" s="136" t="s">
        <v>4514</v>
      </c>
      <c r="B2250" s="137" t="s">
        <v>4515</v>
      </c>
      <c r="C2250" s="138">
        <v>2997.29</v>
      </c>
      <c r="D2250" s="138">
        <v>56.95</v>
      </c>
      <c r="E2250" s="138">
        <v>0</v>
      </c>
      <c r="F2250" s="138">
        <v>56.95</v>
      </c>
      <c r="G2250" s="139">
        <v>0</v>
      </c>
      <c r="Y2250" s="32">
        <f t="shared" si="34"/>
        <v>56.95</v>
      </c>
    </row>
    <row r="2251" spans="1:25" x14ac:dyDescent="0.2">
      <c r="A2251" s="136" t="s">
        <v>4516</v>
      </c>
      <c r="B2251" s="137" t="s">
        <v>4517</v>
      </c>
      <c r="C2251" s="138">
        <v>3237.89</v>
      </c>
      <c r="D2251" s="138">
        <v>61.52</v>
      </c>
      <c r="E2251" s="138">
        <v>0</v>
      </c>
      <c r="F2251" s="138">
        <v>61.52</v>
      </c>
      <c r="G2251" s="139">
        <v>0</v>
      </c>
      <c r="Y2251" s="32">
        <f t="shared" si="34"/>
        <v>61.52</v>
      </c>
    </row>
    <row r="2252" spans="1:25" x14ac:dyDescent="0.2">
      <c r="A2252" s="136" t="s">
        <v>4518</v>
      </c>
      <c r="B2252" s="137" t="s">
        <v>4519</v>
      </c>
      <c r="C2252" s="138">
        <v>18380.93</v>
      </c>
      <c r="D2252" s="138">
        <v>349.24</v>
      </c>
      <c r="E2252" s="138">
        <v>0</v>
      </c>
      <c r="F2252" s="138">
        <v>349.24</v>
      </c>
      <c r="G2252" s="139">
        <v>0</v>
      </c>
      <c r="Y2252" s="32">
        <f t="shared" si="34"/>
        <v>349.24</v>
      </c>
    </row>
    <row r="2253" spans="1:25" x14ac:dyDescent="0.2">
      <c r="A2253" s="136" t="s">
        <v>4520</v>
      </c>
      <c r="B2253" s="137" t="s">
        <v>4521</v>
      </c>
      <c r="C2253" s="138">
        <v>2773.14</v>
      </c>
      <c r="D2253" s="138">
        <v>52.69</v>
      </c>
      <c r="E2253" s="138">
        <v>0</v>
      </c>
      <c r="F2253" s="138">
        <v>52.69</v>
      </c>
      <c r="G2253" s="139">
        <v>0</v>
      </c>
      <c r="Y2253" s="32">
        <f t="shared" si="34"/>
        <v>52.69</v>
      </c>
    </row>
    <row r="2254" spans="1:25" x14ac:dyDescent="0.2">
      <c r="A2254" s="136" t="s">
        <v>4522</v>
      </c>
      <c r="B2254" s="137" t="s">
        <v>4523</v>
      </c>
      <c r="C2254" s="138">
        <v>835.39</v>
      </c>
      <c r="D2254" s="138">
        <v>15.87</v>
      </c>
      <c r="E2254" s="138">
        <v>0</v>
      </c>
      <c r="F2254" s="138">
        <v>15.87</v>
      </c>
      <c r="G2254" s="139">
        <v>0</v>
      </c>
      <c r="Y2254" s="32">
        <f t="shared" si="34"/>
        <v>15.87</v>
      </c>
    </row>
    <row r="2255" spans="1:25" x14ac:dyDescent="0.2">
      <c r="A2255" s="136" t="s">
        <v>4524</v>
      </c>
      <c r="B2255" s="137" t="s">
        <v>4525</v>
      </c>
      <c r="C2255" s="138">
        <v>8738.7000000000007</v>
      </c>
      <c r="D2255" s="138">
        <v>166.04</v>
      </c>
      <c r="E2255" s="138">
        <v>0</v>
      </c>
      <c r="F2255" s="138">
        <v>166.04</v>
      </c>
      <c r="G2255" s="139">
        <v>0</v>
      </c>
      <c r="Y2255" s="32">
        <f t="shared" ref="Y2255:Y2318" si="35">F2255+M2255+R2255+W2255</f>
        <v>166.04</v>
      </c>
    </row>
    <row r="2256" spans="1:25" x14ac:dyDescent="0.2">
      <c r="A2256" s="136" t="s">
        <v>4526</v>
      </c>
      <c r="B2256" s="137" t="s">
        <v>4527</v>
      </c>
      <c r="C2256" s="138">
        <v>39732.160000000003</v>
      </c>
      <c r="D2256" s="138">
        <v>754.91</v>
      </c>
      <c r="E2256" s="138">
        <v>0</v>
      </c>
      <c r="F2256" s="138">
        <v>754.91</v>
      </c>
      <c r="G2256" s="139">
        <v>0</v>
      </c>
      <c r="Y2256" s="32">
        <f t="shared" si="35"/>
        <v>754.91</v>
      </c>
    </row>
    <row r="2257" spans="1:25" x14ac:dyDescent="0.2">
      <c r="A2257" s="136" t="s">
        <v>4528</v>
      </c>
      <c r="B2257" s="137" t="s">
        <v>4529</v>
      </c>
      <c r="C2257" s="138">
        <v>9639.4500000000007</v>
      </c>
      <c r="D2257" s="138">
        <v>183.15</v>
      </c>
      <c r="E2257" s="138">
        <v>0</v>
      </c>
      <c r="F2257" s="138">
        <v>183.15</v>
      </c>
      <c r="G2257" s="139">
        <v>0</v>
      </c>
      <c r="Y2257" s="32">
        <f t="shared" si="35"/>
        <v>183.15</v>
      </c>
    </row>
    <row r="2258" spans="1:25" x14ac:dyDescent="0.2">
      <c r="A2258" s="136" t="s">
        <v>4530</v>
      </c>
      <c r="B2258" s="137" t="s">
        <v>4531</v>
      </c>
      <c r="C2258" s="138">
        <v>9537.68</v>
      </c>
      <c r="D2258" s="138">
        <v>181.22</v>
      </c>
      <c r="E2258" s="138">
        <v>0</v>
      </c>
      <c r="F2258" s="138">
        <v>181.22</v>
      </c>
      <c r="G2258" s="139">
        <v>0</v>
      </c>
      <c r="Y2258" s="32">
        <f t="shared" si="35"/>
        <v>181.22</v>
      </c>
    </row>
    <row r="2259" spans="1:25" x14ac:dyDescent="0.2">
      <c r="A2259" s="136" t="s">
        <v>4532</v>
      </c>
      <c r="B2259" s="137" t="s">
        <v>4533</v>
      </c>
      <c r="C2259" s="138">
        <v>35482.39</v>
      </c>
      <c r="D2259" s="138">
        <v>674.17</v>
      </c>
      <c r="E2259" s="138">
        <v>0</v>
      </c>
      <c r="F2259" s="138">
        <v>674.17</v>
      </c>
      <c r="G2259" s="139">
        <v>0</v>
      </c>
      <c r="Y2259" s="32">
        <f t="shared" si="35"/>
        <v>674.17</v>
      </c>
    </row>
    <row r="2260" spans="1:25" x14ac:dyDescent="0.2">
      <c r="A2260" s="136" t="s">
        <v>4534</v>
      </c>
      <c r="B2260" s="137" t="s">
        <v>4535</v>
      </c>
      <c r="C2260" s="138">
        <v>2852.84</v>
      </c>
      <c r="D2260" s="138">
        <v>54.21</v>
      </c>
      <c r="E2260" s="138">
        <v>0</v>
      </c>
      <c r="F2260" s="138">
        <v>54.21</v>
      </c>
      <c r="G2260" s="139">
        <v>0</v>
      </c>
      <c r="Y2260" s="32">
        <f t="shared" si="35"/>
        <v>54.21</v>
      </c>
    </row>
    <row r="2261" spans="1:25" x14ac:dyDescent="0.2">
      <c r="A2261" s="136" t="s">
        <v>4536</v>
      </c>
      <c r="B2261" s="137" t="s">
        <v>4537</v>
      </c>
      <c r="C2261" s="138">
        <v>1681.57</v>
      </c>
      <c r="D2261" s="138">
        <v>31.95</v>
      </c>
      <c r="E2261" s="138">
        <v>31.95</v>
      </c>
      <c r="F2261" s="138">
        <v>0</v>
      </c>
      <c r="G2261" s="139">
        <v>130.87</v>
      </c>
      <c r="Y2261" s="32">
        <f t="shared" si="35"/>
        <v>0</v>
      </c>
    </row>
    <row r="2262" spans="1:25" x14ac:dyDescent="0.2">
      <c r="A2262" s="136" t="s">
        <v>4538</v>
      </c>
      <c r="B2262" s="137" t="s">
        <v>4539</v>
      </c>
      <c r="C2262" s="138">
        <v>5073.29</v>
      </c>
      <c r="D2262" s="138">
        <v>96.39</v>
      </c>
      <c r="E2262" s="138">
        <v>0</v>
      </c>
      <c r="F2262" s="138">
        <v>96.39</v>
      </c>
      <c r="G2262" s="139">
        <v>0</v>
      </c>
      <c r="Y2262" s="32">
        <f t="shared" si="35"/>
        <v>96.39</v>
      </c>
    </row>
    <row r="2263" spans="1:25" x14ac:dyDescent="0.2">
      <c r="A2263" s="136" t="s">
        <v>4540</v>
      </c>
      <c r="B2263" s="137" t="s">
        <v>4541</v>
      </c>
      <c r="C2263" s="138">
        <v>1664.6</v>
      </c>
      <c r="D2263" s="138">
        <v>31.63</v>
      </c>
      <c r="E2263" s="138">
        <v>0</v>
      </c>
      <c r="F2263" s="138">
        <v>31.63</v>
      </c>
      <c r="G2263" s="139">
        <v>0</v>
      </c>
      <c r="Y2263" s="32">
        <f t="shared" si="35"/>
        <v>31.63</v>
      </c>
    </row>
    <row r="2264" spans="1:25" x14ac:dyDescent="0.2">
      <c r="A2264" s="136" t="s">
        <v>4542</v>
      </c>
      <c r="B2264" s="137" t="s">
        <v>4543</v>
      </c>
      <c r="C2264" s="138">
        <v>7395.82</v>
      </c>
      <c r="D2264" s="138">
        <v>140.52000000000001</v>
      </c>
      <c r="E2264" s="138">
        <v>0</v>
      </c>
      <c r="F2264" s="138">
        <v>140.52000000000001</v>
      </c>
      <c r="G2264" s="139">
        <v>0</v>
      </c>
      <c r="Y2264" s="32">
        <f t="shared" si="35"/>
        <v>140.52000000000001</v>
      </c>
    </row>
    <row r="2265" spans="1:25" x14ac:dyDescent="0.2">
      <c r="A2265" s="136" t="s">
        <v>4544</v>
      </c>
      <c r="B2265" s="137" t="s">
        <v>4545</v>
      </c>
      <c r="C2265" s="138">
        <v>3986.06</v>
      </c>
      <c r="D2265" s="138">
        <v>75.739999999999995</v>
      </c>
      <c r="E2265" s="138">
        <v>0</v>
      </c>
      <c r="F2265" s="138">
        <v>75.739999999999995</v>
      </c>
      <c r="G2265" s="139">
        <v>0</v>
      </c>
      <c r="Y2265" s="32">
        <f t="shared" si="35"/>
        <v>75.739999999999995</v>
      </c>
    </row>
    <row r="2266" spans="1:25" x14ac:dyDescent="0.2">
      <c r="A2266" s="136" t="s">
        <v>4546</v>
      </c>
      <c r="B2266" s="137" t="s">
        <v>4547</v>
      </c>
      <c r="C2266" s="138">
        <v>9609.61</v>
      </c>
      <c r="D2266" s="138">
        <v>182.58</v>
      </c>
      <c r="E2266" s="138">
        <v>0</v>
      </c>
      <c r="F2266" s="138">
        <v>182.58</v>
      </c>
      <c r="G2266" s="139">
        <v>0</v>
      </c>
      <c r="Y2266" s="32">
        <f t="shared" si="35"/>
        <v>182.58</v>
      </c>
    </row>
    <row r="2267" spans="1:25" x14ac:dyDescent="0.2">
      <c r="A2267" s="136" t="s">
        <v>4548</v>
      </c>
      <c r="B2267" s="137" t="s">
        <v>4549</v>
      </c>
      <c r="C2267" s="138">
        <v>9470.25</v>
      </c>
      <c r="D2267" s="138">
        <v>179.94</v>
      </c>
      <c r="E2267" s="138">
        <v>0</v>
      </c>
      <c r="F2267" s="138">
        <v>179.94</v>
      </c>
      <c r="G2267" s="139">
        <v>0</v>
      </c>
      <c r="Y2267" s="32">
        <f t="shared" si="35"/>
        <v>179.94</v>
      </c>
    </row>
    <row r="2268" spans="1:25" x14ac:dyDescent="0.2">
      <c r="A2268" s="136" t="s">
        <v>4550</v>
      </c>
      <c r="B2268" s="137" t="s">
        <v>4551</v>
      </c>
      <c r="C2268" s="138">
        <v>7327.42</v>
      </c>
      <c r="D2268" s="138">
        <v>139.22</v>
      </c>
      <c r="E2268" s="138">
        <v>0</v>
      </c>
      <c r="F2268" s="138">
        <v>139.22</v>
      </c>
      <c r="G2268" s="139">
        <v>0</v>
      </c>
      <c r="Y2268" s="32">
        <f t="shared" si="35"/>
        <v>139.22</v>
      </c>
    </row>
    <row r="2269" spans="1:25" x14ac:dyDescent="0.2">
      <c r="A2269" s="136" t="s">
        <v>4552</v>
      </c>
      <c r="B2269" s="137" t="s">
        <v>4553</v>
      </c>
      <c r="C2269" s="138">
        <v>12311.81</v>
      </c>
      <c r="D2269" s="138">
        <v>233.93</v>
      </c>
      <c r="E2269" s="138">
        <v>0</v>
      </c>
      <c r="F2269" s="138">
        <v>233.93</v>
      </c>
      <c r="G2269" s="139">
        <v>0</v>
      </c>
      <c r="Y2269" s="32">
        <f t="shared" si="35"/>
        <v>233.93</v>
      </c>
    </row>
    <row r="2270" spans="1:25" x14ac:dyDescent="0.2">
      <c r="A2270" s="136" t="s">
        <v>4554</v>
      </c>
      <c r="B2270" s="137" t="s">
        <v>4555</v>
      </c>
      <c r="C2270" s="138">
        <v>10846.94</v>
      </c>
      <c r="D2270" s="138">
        <v>206.09</v>
      </c>
      <c r="E2270" s="138">
        <v>0</v>
      </c>
      <c r="F2270" s="138">
        <v>206.09</v>
      </c>
      <c r="G2270" s="139">
        <v>0</v>
      </c>
      <c r="Y2270" s="32">
        <f t="shared" si="35"/>
        <v>206.09</v>
      </c>
    </row>
    <row r="2271" spans="1:25" x14ac:dyDescent="0.2">
      <c r="A2271" s="136" t="s">
        <v>4556</v>
      </c>
      <c r="B2271" s="137" t="s">
        <v>4557</v>
      </c>
      <c r="C2271" s="138">
        <v>38129.589999999997</v>
      </c>
      <c r="D2271" s="138">
        <v>724.46</v>
      </c>
      <c r="E2271" s="138">
        <v>0</v>
      </c>
      <c r="F2271" s="138">
        <v>724.46</v>
      </c>
      <c r="G2271" s="139">
        <v>0</v>
      </c>
      <c r="Y2271" s="32">
        <f t="shared" si="35"/>
        <v>724.46</v>
      </c>
    </row>
    <row r="2272" spans="1:25" x14ac:dyDescent="0.2">
      <c r="A2272" s="136" t="s">
        <v>4558</v>
      </c>
      <c r="B2272" s="137" t="s">
        <v>4559</v>
      </c>
      <c r="C2272" s="138">
        <v>7493.45</v>
      </c>
      <c r="D2272" s="138">
        <v>142.38</v>
      </c>
      <c r="E2272" s="138">
        <v>0</v>
      </c>
      <c r="F2272" s="138">
        <v>142.38</v>
      </c>
      <c r="G2272" s="139">
        <v>0</v>
      </c>
      <c r="Y2272" s="32">
        <f t="shared" si="35"/>
        <v>142.38</v>
      </c>
    </row>
    <row r="2273" spans="1:25" x14ac:dyDescent="0.2">
      <c r="A2273" s="136" t="s">
        <v>4560</v>
      </c>
      <c r="B2273" s="137" t="s">
        <v>4561</v>
      </c>
      <c r="C2273" s="138">
        <v>5091.82</v>
      </c>
      <c r="D2273" s="138">
        <v>96.75</v>
      </c>
      <c r="E2273" s="138">
        <v>0</v>
      </c>
      <c r="F2273" s="138">
        <v>96.75</v>
      </c>
      <c r="G2273" s="139">
        <v>0</v>
      </c>
      <c r="Y2273" s="32">
        <f t="shared" si="35"/>
        <v>96.75</v>
      </c>
    </row>
    <row r="2274" spans="1:25" x14ac:dyDescent="0.2">
      <c r="A2274" s="136" t="s">
        <v>4562</v>
      </c>
      <c r="B2274" s="137" t="s">
        <v>4563</v>
      </c>
      <c r="C2274" s="138">
        <v>85999.14</v>
      </c>
      <c r="D2274" s="138">
        <v>1633.98</v>
      </c>
      <c r="E2274" s="138">
        <v>0</v>
      </c>
      <c r="F2274" s="138">
        <v>1633.98</v>
      </c>
      <c r="G2274" s="139">
        <v>0</v>
      </c>
      <c r="Y2274" s="32">
        <f t="shared" si="35"/>
        <v>1633.98</v>
      </c>
    </row>
    <row r="2275" spans="1:25" x14ac:dyDescent="0.2">
      <c r="A2275" s="136" t="s">
        <v>4564</v>
      </c>
      <c r="B2275" s="137" t="s">
        <v>4565</v>
      </c>
      <c r="C2275" s="138">
        <v>5105.9799999999996</v>
      </c>
      <c r="D2275" s="138">
        <v>97.01</v>
      </c>
      <c r="E2275" s="138">
        <v>0</v>
      </c>
      <c r="F2275" s="138">
        <v>97.01</v>
      </c>
      <c r="G2275" s="139">
        <v>0</v>
      </c>
      <c r="Y2275" s="32">
        <f t="shared" si="35"/>
        <v>97.01</v>
      </c>
    </row>
    <row r="2276" spans="1:25" x14ac:dyDescent="0.2">
      <c r="A2276" s="136" t="s">
        <v>4566</v>
      </c>
      <c r="B2276" s="137" t="s">
        <v>4567</v>
      </c>
      <c r="C2276" s="138">
        <v>5665.78</v>
      </c>
      <c r="D2276" s="138">
        <v>107.65</v>
      </c>
      <c r="E2276" s="138">
        <v>0</v>
      </c>
      <c r="F2276" s="138">
        <v>107.65</v>
      </c>
      <c r="G2276" s="139">
        <v>0</v>
      </c>
      <c r="Y2276" s="32">
        <f t="shared" si="35"/>
        <v>107.65</v>
      </c>
    </row>
    <row r="2277" spans="1:25" x14ac:dyDescent="0.2">
      <c r="A2277" s="136" t="s">
        <v>4568</v>
      </c>
      <c r="B2277" s="137" t="s">
        <v>4569</v>
      </c>
      <c r="C2277" s="138">
        <v>3257.19</v>
      </c>
      <c r="D2277" s="138">
        <v>61.89</v>
      </c>
      <c r="E2277" s="138">
        <v>0</v>
      </c>
      <c r="F2277" s="138">
        <v>61.89</v>
      </c>
      <c r="G2277" s="139">
        <v>0</v>
      </c>
      <c r="Y2277" s="32">
        <f t="shared" si="35"/>
        <v>61.89</v>
      </c>
    </row>
    <row r="2278" spans="1:25" x14ac:dyDescent="0.2">
      <c r="A2278" s="136" t="s">
        <v>4570</v>
      </c>
      <c r="B2278" s="137" t="s">
        <v>4571</v>
      </c>
      <c r="C2278" s="138">
        <v>1797.93</v>
      </c>
      <c r="D2278" s="138">
        <v>34.159999999999997</v>
      </c>
      <c r="E2278" s="138">
        <v>12.55</v>
      </c>
      <c r="F2278" s="138">
        <v>21.61</v>
      </c>
      <c r="G2278" s="139">
        <v>0</v>
      </c>
      <c r="Y2278" s="32">
        <f t="shared" si="35"/>
        <v>21.61</v>
      </c>
    </row>
    <row r="2279" spans="1:25" x14ac:dyDescent="0.2">
      <c r="A2279" s="136" t="s">
        <v>4572</v>
      </c>
      <c r="B2279" s="137" t="s">
        <v>4573</v>
      </c>
      <c r="C2279" s="138">
        <v>10830.24</v>
      </c>
      <c r="D2279" s="138">
        <v>205.78</v>
      </c>
      <c r="E2279" s="138">
        <v>0</v>
      </c>
      <c r="F2279" s="138">
        <v>205.78</v>
      </c>
      <c r="G2279" s="139">
        <v>0</v>
      </c>
      <c r="Y2279" s="32">
        <f t="shared" si="35"/>
        <v>205.78</v>
      </c>
    </row>
    <row r="2280" spans="1:25" x14ac:dyDescent="0.2">
      <c r="A2280" s="136" t="s">
        <v>4574</v>
      </c>
      <c r="B2280" s="137" t="s">
        <v>4575</v>
      </c>
      <c r="C2280" s="138">
        <v>98575.94</v>
      </c>
      <c r="D2280" s="138">
        <v>1872.94</v>
      </c>
      <c r="E2280" s="138">
        <v>0</v>
      </c>
      <c r="F2280" s="138">
        <v>1872.94</v>
      </c>
      <c r="G2280" s="139">
        <v>0</v>
      </c>
      <c r="Y2280" s="32">
        <f t="shared" si="35"/>
        <v>1872.94</v>
      </c>
    </row>
    <row r="2281" spans="1:25" x14ac:dyDescent="0.2">
      <c r="A2281" s="136" t="s">
        <v>4576</v>
      </c>
      <c r="B2281" s="137" t="s">
        <v>4577</v>
      </c>
      <c r="C2281" s="138">
        <v>56967.74</v>
      </c>
      <c r="D2281" s="138">
        <v>1082.3900000000001</v>
      </c>
      <c r="E2281" s="138">
        <v>0</v>
      </c>
      <c r="F2281" s="138">
        <v>1082.3900000000001</v>
      </c>
      <c r="G2281" s="139">
        <v>0</v>
      </c>
      <c r="Y2281" s="32">
        <f t="shared" si="35"/>
        <v>1082.3900000000001</v>
      </c>
    </row>
    <row r="2282" spans="1:25" x14ac:dyDescent="0.2">
      <c r="A2282" s="136" t="s">
        <v>4578</v>
      </c>
      <c r="B2282" s="137" t="s">
        <v>4579</v>
      </c>
      <c r="C2282" s="138">
        <v>6311.69</v>
      </c>
      <c r="D2282" s="138">
        <v>119.92</v>
      </c>
      <c r="E2282" s="138">
        <v>0</v>
      </c>
      <c r="F2282" s="138">
        <v>119.92</v>
      </c>
      <c r="G2282" s="139">
        <v>0</v>
      </c>
      <c r="Y2282" s="32">
        <f t="shared" si="35"/>
        <v>119.92</v>
      </c>
    </row>
    <row r="2283" spans="1:25" x14ac:dyDescent="0.2">
      <c r="A2283" s="136" t="s">
        <v>4580</v>
      </c>
      <c r="B2283" s="137" t="s">
        <v>4581</v>
      </c>
      <c r="C2283" s="138">
        <v>3486.95</v>
      </c>
      <c r="D2283" s="138">
        <v>66.25</v>
      </c>
      <c r="E2283" s="138">
        <v>0</v>
      </c>
      <c r="F2283" s="138">
        <v>66.25</v>
      </c>
      <c r="G2283" s="139">
        <v>0</v>
      </c>
      <c r="Y2283" s="32">
        <f t="shared" si="35"/>
        <v>66.25</v>
      </c>
    </row>
    <row r="2284" spans="1:25" x14ac:dyDescent="0.2">
      <c r="A2284" s="136" t="s">
        <v>4582</v>
      </c>
      <c r="B2284" s="137" t="s">
        <v>4583</v>
      </c>
      <c r="C2284" s="138">
        <v>55901.06</v>
      </c>
      <c r="D2284" s="138">
        <v>1062.1199999999999</v>
      </c>
      <c r="E2284" s="138">
        <v>0</v>
      </c>
      <c r="F2284" s="138">
        <v>1062.1199999999999</v>
      </c>
      <c r="G2284" s="139">
        <v>0</v>
      </c>
      <c r="Y2284" s="32">
        <f t="shared" si="35"/>
        <v>1062.1199999999999</v>
      </c>
    </row>
    <row r="2285" spans="1:25" x14ac:dyDescent="0.2">
      <c r="A2285" s="136" t="s">
        <v>4584</v>
      </c>
      <c r="B2285" s="137" t="s">
        <v>4585</v>
      </c>
      <c r="C2285" s="138">
        <v>12653.55</v>
      </c>
      <c r="D2285" s="138">
        <v>240.42</v>
      </c>
      <c r="E2285" s="138">
        <v>0</v>
      </c>
      <c r="F2285" s="138">
        <v>240.42</v>
      </c>
      <c r="G2285" s="139">
        <v>0</v>
      </c>
      <c r="Y2285" s="32">
        <f t="shared" si="35"/>
        <v>240.42</v>
      </c>
    </row>
    <row r="2286" spans="1:25" x14ac:dyDescent="0.2">
      <c r="A2286" s="136" t="s">
        <v>4586</v>
      </c>
      <c r="B2286" s="137" t="s">
        <v>4587</v>
      </c>
      <c r="C2286" s="138">
        <v>6160.41</v>
      </c>
      <c r="D2286" s="138">
        <v>117.05</v>
      </c>
      <c r="E2286" s="138">
        <v>0</v>
      </c>
      <c r="F2286" s="138">
        <v>117.05</v>
      </c>
      <c r="G2286" s="139">
        <v>0</v>
      </c>
      <c r="Y2286" s="32">
        <f t="shared" si="35"/>
        <v>117.05</v>
      </c>
    </row>
    <row r="2287" spans="1:25" x14ac:dyDescent="0.2">
      <c r="A2287" s="136" t="s">
        <v>4588</v>
      </c>
      <c r="B2287" s="137" t="s">
        <v>4589</v>
      </c>
      <c r="C2287" s="138">
        <v>11903.53</v>
      </c>
      <c r="D2287" s="138">
        <v>226.17</v>
      </c>
      <c r="E2287" s="138">
        <v>0</v>
      </c>
      <c r="F2287" s="138">
        <v>226.17</v>
      </c>
      <c r="G2287" s="139">
        <v>0</v>
      </c>
      <c r="Y2287" s="32">
        <f t="shared" si="35"/>
        <v>226.17</v>
      </c>
    </row>
    <row r="2288" spans="1:25" x14ac:dyDescent="0.2">
      <c r="A2288" s="136" t="s">
        <v>4590</v>
      </c>
      <c r="B2288" s="137" t="s">
        <v>4591</v>
      </c>
      <c r="C2288" s="138">
        <v>29613.21</v>
      </c>
      <c r="D2288" s="138">
        <v>562.65</v>
      </c>
      <c r="E2288" s="138">
        <v>0</v>
      </c>
      <c r="F2288" s="138">
        <v>562.65</v>
      </c>
      <c r="G2288" s="139">
        <v>0</v>
      </c>
      <c r="Y2288" s="32">
        <f t="shared" si="35"/>
        <v>562.65</v>
      </c>
    </row>
    <row r="2289" spans="1:25" x14ac:dyDescent="0.2">
      <c r="A2289" s="136" t="s">
        <v>4592</v>
      </c>
      <c r="B2289" s="137" t="s">
        <v>4593</v>
      </c>
      <c r="C2289" s="138">
        <v>4039.57</v>
      </c>
      <c r="D2289" s="138">
        <v>76.75</v>
      </c>
      <c r="E2289" s="138">
        <v>0</v>
      </c>
      <c r="F2289" s="138">
        <v>76.75</v>
      </c>
      <c r="G2289" s="139">
        <v>0</v>
      </c>
      <c r="Y2289" s="32">
        <f t="shared" si="35"/>
        <v>76.75</v>
      </c>
    </row>
    <row r="2290" spans="1:25" x14ac:dyDescent="0.2">
      <c r="A2290" s="136" t="s">
        <v>4594</v>
      </c>
      <c r="B2290" s="137" t="s">
        <v>4595</v>
      </c>
      <c r="C2290" s="138">
        <v>18498.400000000001</v>
      </c>
      <c r="D2290" s="138">
        <v>351.47</v>
      </c>
      <c r="E2290" s="138">
        <v>0</v>
      </c>
      <c r="F2290" s="138">
        <v>351.47</v>
      </c>
      <c r="G2290" s="139">
        <v>0</v>
      </c>
      <c r="Y2290" s="32">
        <f t="shared" si="35"/>
        <v>351.47</v>
      </c>
    </row>
    <row r="2291" spans="1:25" x14ac:dyDescent="0.2">
      <c r="A2291" s="136" t="s">
        <v>4596</v>
      </c>
      <c r="B2291" s="137" t="s">
        <v>4597</v>
      </c>
      <c r="C2291" s="138">
        <v>32338.85</v>
      </c>
      <c r="D2291" s="138">
        <v>614.44000000000005</v>
      </c>
      <c r="E2291" s="138">
        <v>0</v>
      </c>
      <c r="F2291" s="138">
        <v>614.44000000000005</v>
      </c>
      <c r="G2291" s="139">
        <v>0</v>
      </c>
      <c r="Y2291" s="32">
        <f t="shared" si="35"/>
        <v>614.44000000000005</v>
      </c>
    </row>
    <row r="2292" spans="1:25" x14ac:dyDescent="0.2">
      <c r="A2292" s="136" t="s">
        <v>4598</v>
      </c>
      <c r="B2292" s="137" t="s">
        <v>4599</v>
      </c>
      <c r="C2292" s="138">
        <v>24699.47</v>
      </c>
      <c r="D2292" s="138">
        <v>469.29</v>
      </c>
      <c r="E2292" s="138">
        <v>0</v>
      </c>
      <c r="F2292" s="138">
        <v>469.29</v>
      </c>
      <c r="G2292" s="139">
        <v>0</v>
      </c>
      <c r="Y2292" s="32">
        <f t="shared" si="35"/>
        <v>469.29</v>
      </c>
    </row>
    <row r="2293" spans="1:25" x14ac:dyDescent="0.2">
      <c r="A2293" s="136" t="s">
        <v>4600</v>
      </c>
      <c r="B2293" s="137" t="s">
        <v>4601</v>
      </c>
      <c r="C2293" s="138">
        <v>4495.7299999999996</v>
      </c>
      <c r="D2293" s="138">
        <v>85.42</v>
      </c>
      <c r="E2293" s="138">
        <v>0</v>
      </c>
      <c r="F2293" s="138">
        <v>85.42</v>
      </c>
      <c r="G2293" s="139">
        <v>0</v>
      </c>
      <c r="Y2293" s="32">
        <f t="shared" si="35"/>
        <v>85.42</v>
      </c>
    </row>
    <row r="2294" spans="1:25" x14ac:dyDescent="0.2">
      <c r="A2294" s="136" t="s">
        <v>4602</v>
      </c>
      <c r="B2294" s="137" t="s">
        <v>4603</v>
      </c>
      <c r="C2294" s="138">
        <v>2897.81</v>
      </c>
      <c r="D2294" s="138">
        <v>55.06</v>
      </c>
      <c r="E2294" s="138">
        <v>0</v>
      </c>
      <c r="F2294" s="138">
        <v>55.06</v>
      </c>
      <c r="G2294" s="139">
        <v>0</v>
      </c>
      <c r="Y2294" s="32">
        <f t="shared" si="35"/>
        <v>55.06</v>
      </c>
    </row>
    <row r="2295" spans="1:25" x14ac:dyDescent="0.2">
      <c r="A2295" s="136" t="s">
        <v>4604</v>
      </c>
      <c r="B2295" s="137" t="s">
        <v>4605</v>
      </c>
      <c r="C2295" s="138">
        <v>39208.28</v>
      </c>
      <c r="D2295" s="138">
        <v>744.96</v>
      </c>
      <c r="E2295" s="138">
        <v>0</v>
      </c>
      <c r="F2295" s="138">
        <v>744.96</v>
      </c>
      <c r="G2295" s="139">
        <v>0</v>
      </c>
      <c r="Y2295" s="32">
        <f t="shared" si="35"/>
        <v>744.96</v>
      </c>
    </row>
    <row r="2296" spans="1:25" x14ac:dyDescent="0.2">
      <c r="A2296" s="136" t="s">
        <v>4606</v>
      </c>
      <c r="B2296" s="137" t="s">
        <v>4607</v>
      </c>
      <c r="C2296" s="138">
        <v>7542.09</v>
      </c>
      <c r="D2296" s="138">
        <v>143.30000000000001</v>
      </c>
      <c r="E2296" s="138">
        <v>0</v>
      </c>
      <c r="F2296" s="138">
        <v>143.30000000000001</v>
      </c>
      <c r="G2296" s="139">
        <v>0</v>
      </c>
      <c r="Y2296" s="32">
        <f t="shared" si="35"/>
        <v>143.30000000000001</v>
      </c>
    </row>
    <row r="2297" spans="1:25" x14ac:dyDescent="0.2">
      <c r="A2297" s="136" t="s">
        <v>4608</v>
      </c>
      <c r="B2297" s="137" t="s">
        <v>4609</v>
      </c>
      <c r="C2297" s="138">
        <v>5781.85</v>
      </c>
      <c r="D2297" s="138">
        <v>109.86</v>
      </c>
      <c r="E2297" s="138">
        <v>0</v>
      </c>
      <c r="F2297" s="138">
        <v>109.86</v>
      </c>
      <c r="G2297" s="139">
        <v>0</v>
      </c>
      <c r="Y2297" s="32">
        <f t="shared" si="35"/>
        <v>109.86</v>
      </c>
    </row>
    <row r="2298" spans="1:25" x14ac:dyDescent="0.2">
      <c r="A2298" s="136" t="s">
        <v>4610</v>
      </c>
      <c r="B2298" s="137" t="s">
        <v>4611</v>
      </c>
      <c r="C2298" s="138">
        <v>43634.86</v>
      </c>
      <c r="D2298" s="138">
        <v>829.06</v>
      </c>
      <c r="E2298" s="138">
        <v>0</v>
      </c>
      <c r="F2298" s="138">
        <v>829.06</v>
      </c>
      <c r="G2298" s="139">
        <v>0</v>
      </c>
      <c r="Y2298" s="32">
        <f t="shared" si="35"/>
        <v>829.06</v>
      </c>
    </row>
    <row r="2299" spans="1:25" x14ac:dyDescent="0.2">
      <c r="A2299" s="136" t="s">
        <v>4612</v>
      </c>
      <c r="B2299" s="137" t="s">
        <v>4613</v>
      </c>
      <c r="C2299" s="138">
        <v>214895.54</v>
      </c>
      <c r="D2299" s="138">
        <v>4083.02</v>
      </c>
      <c r="E2299" s="138">
        <v>0</v>
      </c>
      <c r="F2299" s="138">
        <v>4083.02</v>
      </c>
      <c r="G2299" s="139">
        <v>0</v>
      </c>
      <c r="Y2299" s="32">
        <f t="shared" si="35"/>
        <v>4083.02</v>
      </c>
    </row>
    <row r="2300" spans="1:25" x14ac:dyDescent="0.2">
      <c r="A2300" s="136" t="s">
        <v>4614</v>
      </c>
      <c r="B2300" s="137" t="s">
        <v>4615</v>
      </c>
      <c r="C2300" s="138">
        <v>8549.82</v>
      </c>
      <c r="D2300" s="138">
        <v>162.44999999999999</v>
      </c>
      <c r="E2300" s="138">
        <v>0</v>
      </c>
      <c r="F2300" s="138">
        <v>162.44999999999999</v>
      </c>
      <c r="G2300" s="139">
        <v>0</v>
      </c>
      <c r="Y2300" s="32">
        <f t="shared" si="35"/>
        <v>162.44999999999999</v>
      </c>
    </row>
    <row r="2301" spans="1:25" x14ac:dyDescent="0.2">
      <c r="A2301" s="136" t="s">
        <v>4616</v>
      </c>
      <c r="B2301" s="137" t="s">
        <v>4617</v>
      </c>
      <c r="C2301" s="138">
        <v>5035.46</v>
      </c>
      <c r="D2301" s="138">
        <v>95.67</v>
      </c>
      <c r="E2301" s="138">
        <v>0</v>
      </c>
      <c r="F2301" s="138">
        <v>95.67</v>
      </c>
      <c r="G2301" s="139">
        <v>0</v>
      </c>
      <c r="Y2301" s="32">
        <f t="shared" si="35"/>
        <v>95.67</v>
      </c>
    </row>
    <row r="2302" spans="1:25" x14ac:dyDescent="0.2">
      <c r="A2302" s="136" t="s">
        <v>4618</v>
      </c>
      <c r="B2302" s="137" t="s">
        <v>4619</v>
      </c>
      <c r="C2302" s="138">
        <v>15698.58</v>
      </c>
      <c r="D2302" s="138">
        <v>298.27</v>
      </c>
      <c r="E2302" s="138">
        <v>0</v>
      </c>
      <c r="F2302" s="138">
        <v>298.27</v>
      </c>
      <c r="G2302" s="139">
        <v>0</v>
      </c>
      <c r="Y2302" s="32">
        <f t="shared" si="35"/>
        <v>298.27</v>
      </c>
    </row>
    <row r="2303" spans="1:25" x14ac:dyDescent="0.2">
      <c r="A2303" s="136" t="s">
        <v>4620</v>
      </c>
      <c r="B2303" s="137" t="s">
        <v>4621</v>
      </c>
      <c r="C2303" s="138">
        <v>2633.28</v>
      </c>
      <c r="D2303" s="138">
        <v>50.03</v>
      </c>
      <c r="E2303" s="138">
        <v>0</v>
      </c>
      <c r="F2303" s="138">
        <v>50.03</v>
      </c>
      <c r="G2303" s="139">
        <v>0</v>
      </c>
      <c r="Y2303" s="32">
        <f t="shared" si="35"/>
        <v>50.03</v>
      </c>
    </row>
    <row r="2304" spans="1:25" x14ac:dyDescent="0.2">
      <c r="A2304" s="136" t="s">
        <v>4622</v>
      </c>
      <c r="B2304" s="137" t="s">
        <v>4623</v>
      </c>
      <c r="C2304" s="138">
        <v>294.08</v>
      </c>
      <c r="D2304" s="138">
        <v>5.59</v>
      </c>
      <c r="E2304" s="138">
        <v>5.59</v>
      </c>
      <c r="F2304" s="138">
        <v>0</v>
      </c>
      <c r="G2304" s="139">
        <v>15.18</v>
      </c>
      <c r="Y2304" s="32">
        <f t="shared" si="35"/>
        <v>0</v>
      </c>
    </row>
    <row r="2305" spans="1:25" x14ac:dyDescent="0.2">
      <c r="A2305" s="136" t="s">
        <v>4624</v>
      </c>
      <c r="B2305" s="137" t="s">
        <v>4625</v>
      </c>
      <c r="C2305" s="138">
        <v>6480.08</v>
      </c>
      <c r="D2305" s="138">
        <v>123.12</v>
      </c>
      <c r="E2305" s="138">
        <v>0</v>
      </c>
      <c r="F2305" s="138">
        <v>123.12</v>
      </c>
      <c r="G2305" s="139">
        <v>0</v>
      </c>
      <c r="Y2305" s="32">
        <f t="shared" si="35"/>
        <v>123.12</v>
      </c>
    </row>
    <row r="2306" spans="1:25" x14ac:dyDescent="0.2">
      <c r="A2306" s="136" t="s">
        <v>4626</v>
      </c>
      <c r="B2306" s="137" t="s">
        <v>4627</v>
      </c>
      <c r="C2306" s="138">
        <v>2433.4299999999998</v>
      </c>
      <c r="D2306" s="138">
        <v>46.24</v>
      </c>
      <c r="E2306" s="138">
        <v>0</v>
      </c>
      <c r="F2306" s="138">
        <v>46.24</v>
      </c>
      <c r="G2306" s="139">
        <v>0</v>
      </c>
      <c r="Y2306" s="32">
        <f t="shared" si="35"/>
        <v>46.24</v>
      </c>
    </row>
    <row r="2307" spans="1:25" x14ac:dyDescent="0.2">
      <c r="A2307" s="136" t="s">
        <v>4628</v>
      </c>
      <c r="B2307" s="137" t="s">
        <v>4629</v>
      </c>
      <c r="C2307" s="138">
        <v>16667.47</v>
      </c>
      <c r="D2307" s="138">
        <v>316.68</v>
      </c>
      <c r="E2307" s="138">
        <v>0</v>
      </c>
      <c r="F2307" s="138">
        <v>316.68</v>
      </c>
      <c r="G2307" s="139">
        <v>0</v>
      </c>
      <c r="Y2307" s="32">
        <f t="shared" si="35"/>
        <v>316.68</v>
      </c>
    </row>
    <row r="2308" spans="1:25" x14ac:dyDescent="0.2">
      <c r="A2308" s="136" t="s">
        <v>4630</v>
      </c>
      <c r="B2308" s="137" t="s">
        <v>4631</v>
      </c>
      <c r="C2308" s="138">
        <v>2563.67</v>
      </c>
      <c r="D2308" s="138">
        <v>48.71</v>
      </c>
      <c r="E2308" s="138">
        <v>0</v>
      </c>
      <c r="F2308" s="138">
        <v>48.71</v>
      </c>
      <c r="G2308" s="139">
        <v>0</v>
      </c>
      <c r="Y2308" s="32">
        <f t="shared" si="35"/>
        <v>48.71</v>
      </c>
    </row>
    <row r="2309" spans="1:25" x14ac:dyDescent="0.2">
      <c r="A2309" s="136" t="s">
        <v>4632</v>
      </c>
      <c r="B2309" s="137" t="s">
        <v>4633</v>
      </c>
      <c r="C2309" s="138">
        <v>7035.73</v>
      </c>
      <c r="D2309" s="138">
        <v>133.68</v>
      </c>
      <c r="E2309" s="138">
        <v>0</v>
      </c>
      <c r="F2309" s="138">
        <v>133.68</v>
      </c>
      <c r="G2309" s="139">
        <v>0</v>
      </c>
      <c r="Y2309" s="32">
        <f t="shared" si="35"/>
        <v>133.68</v>
      </c>
    </row>
    <row r="2310" spans="1:25" x14ac:dyDescent="0.2">
      <c r="A2310" s="136" t="s">
        <v>4634</v>
      </c>
      <c r="B2310" s="137" t="s">
        <v>4635</v>
      </c>
      <c r="C2310" s="138">
        <v>14423.05</v>
      </c>
      <c r="D2310" s="138">
        <v>274.04000000000002</v>
      </c>
      <c r="E2310" s="138">
        <v>0</v>
      </c>
      <c r="F2310" s="138">
        <v>274.04000000000002</v>
      </c>
      <c r="G2310" s="139">
        <v>0</v>
      </c>
      <c r="Y2310" s="32">
        <f t="shared" si="35"/>
        <v>274.04000000000002</v>
      </c>
    </row>
    <row r="2311" spans="1:25" x14ac:dyDescent="0.2">
      <c r="A2311" s="136" t="s">
        <v>4636</v>
      </c>
      <c r="B2311" s="137" t="s">
        <v>4637</v>
      </c>
      <c r="C2311" s="138">
        <v>10844.06</v>
      </c>
      <c r="D2311" s="138">
        <v>206.04</v>
      </c>
      <c r="E2311" s="138">
        <v>0</v>
      </c>
      <c r="F2311" s="138">
        <v>206.04</v>
      </c>
      <c r="G2311" s="139">
        <v>0</v>
      </c>
      <c r="Y2311" s="32">
        <f t="shared" si="35"/>
        <v>206.04</v>
      </c>
    </row>
    <row r="2312" spans="1:25" x14ac:dyDescent="0.2">
      <c r="A2312" s="136" t="s">
        <v>4638</v>
      </c>
      <c r="B2312" s="137" t="s">
        <v>4639</v>
      </c>
      <c r="C2312" s="138">
        <v>3127.88</v>
      </c>
      <c r="D2312" s="138">
        <v>59.43</v>
      </c>
      <c r="E2312" s="138">
        <v>0</v>
      </c>
      <c r="F2312" s="138">
        <v>59.43</v>
      </c>
      <c r="G2312" s="139">
        <v>0</v>
      </c>
      <c r="Y2312" s="32">
        <f t="shared" si="35"/>
        <v>59.43</v>
      </c>
    </row>
    <row r="2313" spans="1:25" x14ac:dyDescent="0.2">
      <c r="A2313" s="136" t="s">
        <v>4640</v>
      </c>
      <c r="B2313" s="137" t="s">
        <v>4641</v>
      </c>
      <c r="C2313" s="138">
        <v>1244.8699999999999</v>
      </c>
      <c r="D2313" s="138">
        <v>23.65</v>
      </c>
      <c r="E2313" s="138">
        <v>0</v>
      </c>
      <c r="F2313" s="138">
        <v>23.65</v>
      </c>
      <c r="G2313" s="139">
        <v>0</v>
      </c>
      <c r="Y2313" s="32">
        <f t="shared" si="35"/>
        <v>23.65</v>
      </c>
    </row>
    <row r="2314" spans="1:25" x14ac:dyDescent="0.2">
      <c r="A2314" s="136" t="s">
        <v>4642</v>
      </c>
      <c r="B2314" s="137" t="s">
        <v>4643</v>
      </c>
      <c r="C2314" s="138">
        <v>8656.14</v>
      </c>
      <c r="D2314" s="138">
        <v>164.47</v>
      </c>
      <c r="E2314" s="138">
        <v>0</v>
      </c>
      <c r="F2314" s="138">
        <v>164.47</v>
      </c>
      <c r="G2314" s="139">
        <v>0</v>
      </c>
      <c r="Y2314" s="32">
        <f t="shared" si="35"/>
        <v>164.47</v>
      </c>
    </row>
    <row r="2315" spans="1:25" x14ac:dyDescent="0.2">
      <c r="A2315" s="136" t="s">
        <v>4644</v>
      </c>
      <c r="B2315" s="137" t="s">
        <v>4645</v>
      </c>
      <c r="C2315" s="138">
        <v>19961.37</v>
      </c>
      <c r="D2315" s="138">
        <v>379.27</v>
      </c>
      <c r="E2315" s="138">
        <v>0</v>
      </c>
      <c r="F2315" s="138">
        <v>379.27</v>
      </c>
      <c r="G2315" s="139">
        <v>0</v>
      </c>
      <c r="Y2315" s="32">
        <f t="shared" si="35"/>
        <v>379.27</v>
      </c>
    </row>
    <row r="2316" spans="1:25" x14ac:dyDescent="0.2">
      <c r="A2316" s="136" t="s">
        <v>4646</v>
      </c>
      <c r="B2316" s="137" t="s">
        <v>4647</v>
      </c>
      <c r="C2316" s="138">
        <v>72538.62</v>
      </c>
      <c r="D2316" s="138">
        <v>1378.23</v>
      </c>
      <c r="E2316" s="138">
        <v>0</v>
      </c>
      <c r="F2316" s="138">
        <v>1378.23</v>
      </c>
      <c r="G2316" s="139">
        <v>0</v>
      </c>
      <c r="Y2316" s="32">
        <f t="shared" si="35"/>
        <v>1378.23</v>
      </c>
    </row>
    <row r="2317" spans="1:25" x14ac:dyDescent="0.2">
      <c r="A2317" s="136" t="s">
        <v>4648</v>
      </c>
      <c r="B2317" s="137" t="s">
        <v>4649</v>
      </c>
      <c r="C2317" s="138">
        <v>30182.639999999999</v>
      </c>
      <c r="D2317" s="138">
        <v>573.47</v>
      </c>
      <c r="E2317" s="138">
        <v>0</v>
      </c>
      <c r="F2317" s="138">
        <v>573.47</v>
      </c>
      <c r="G2317" s="139">
        <v>0</v>
      </c>
      <c r="Y2317" s="32">
        <f t="shared" si="35"/>
        <v>573.47</v>
      </c>
    </row>
    <row r="2318" spans="1:25" x14ac:dyDescent="0.2">
      <c r="A2318" s="136" t="s">
        <v>4650</v>
      </c>
      <c r="B2318" s="137" t="s">
        <v>4651</v>
      </c>
      <c r="C2318" s="138">
        <v>5737.84</v>
      </c>
      <c r="D2318" s="138">
        <v>109.02</v>
      </c>
      <c r="E2318" s="138">
        <v>0</v>
      </c>
      <c r="F2318" s="138">
        <v>109.02</v>
      </c>
      <c r="G2318" s="139">
        <v>0</v>
      </c>
      <c r="Y2318" s="32">
        <f t="shared" si="35"/>
        <v>109.02</v>
      </c>
    </row>
    <row r="2319" spans="1:25" x14ac:dyDescent="0.2">
      <c r="A2319" s="136" t="s">
        <v>4652</v>
      </c>
      <c r="B2319" s="137" t="s">
        <v>4653</v>
      </c>
      <c r="C2319" s="138">
        <v>3959.51</v>
      </c>
      <c r="D2319" s="138">
        <v>75.23</v>
      </c>
      <c r="E2319" s="138">
        <v>0</v>
      </c>
      <c r="F2319" s="138">
        <v>75.23</v>
      </c>
      <c r="G2319" s="139">
        <v>0</v>
      </c>
      <c r="Y2319" s="32">
        <f t="shared" ref="Y2319:Y2382" si="36">F2319+M2319+R2319+W2319</f>
        <v>75.23</v>
      </c>
    </row>
    <row r="2320" spans="1:25" x14ac:dyDescent="0.2">
      <c r="A2320" s="136" t="s">
        <v>4654</v>
      </c>
      <c r="B2320" s="137" t="s">
        <v>4655</v>
      </c>
      <c r="C2320" s="138">
        <v>9692.6</v>
      </c>
      <c r="D2320" s="138">
        <v>184.16</v>
      </c>
      <c r="E2320" s="138">
        <v>0</v>
      </c>
      <c r="F2320" s="138">
        <v>184.16</v>
      </c>
      <c r="G2320" s="139">
        <v>0</v>
      </c>
      <c r="Y2320" s="32">
        <f t="shared" si="36"/>
        <v>184.16</v>
      </c>
    </row>
    <row r="2321" spans="1:25" x14ac:dyDescent="0.2">
      <c r="A2321" s="136" t="s">
        <v>4656</v>
      </c>
      <c r="B2321" s="137" t="s">
        <v>4657</v>
      </c>
      <c r="C2321" s="138">
        <v>6340.7</v>
      </c>
      <c r="D2321" s="138">
        <v>120.47</v>
      </c>
      <c r="E2321" s="138">
        <v>0</v>
      </c>
      <c r="F2321" s="138">
        <v>120.47</v>
      </c>
      <c r="G2321" s="139">
        <v>0</v>
      </c>
      <c r="Y2321" s="32">
        <f t="shared" si="36"/>
        <v>120.47</v>
      </c>
    </row>
    <row r="2322" spans="1:25" x14ac:dyDescent="0.2">
      <c r="A2322" s="136" t="s">
        <v>4658</v>
      </c>
      <c r="B2322" s="137" t="s">
        <v>4659</v>
      </c>
      <c r="C2322" s="138">
        <v>616.79</v>
      </c>
      <c r="D2322" s="138">
        <v>11.72</v>
      </c>
      <c r="E2322" s="138">
        <v>0</v>
      </c>
      <c r="F2322" s="138">
        <v>11.72</v>
      </c>
      <c r="G2322" s="139">
        <v>0</v>
      </c>
      <c r="Y2322" s="32">
        <f t="shared" si="36"/>
        <v>11.72</v>
      </c>
    </row>
    <row r="2323" spans="1:25" x14ac:dyDescent="0.2">
      <c r="A2323" s="136" t="s">
        <v>4660</v>
      </c>
      <c r="B2323" s="137" t="s">
        <v>4661</v>
      </c>
      <c r="C2323" s="138">
        <v>3218.53</v>
      </c>
      <c r="D2323" s="138">
        <v>61.15</v>
      </c>
      <c r="E2323" s="138">
        <v>44.92</v>
      </c>
      <c r="F2323" s="138">
        <v>16.23</v>
      </c>
      <c r="G2323" s="139">
        <v>0</v>
      </c>
      <c r="Y2323" s="32">
        <f t="shared" si="36"/>
        <v>16.23</v>
      </c>
    </row>
    <row r="2324" spans="1:25" x14ac:dyDescent="0.2">
      <c r="A2324" s="136" t="s">
        <v>4662</v>
      </c>
      <c r="B2324" s="137" t="s">
        <v>4663</v>
      </c>
      <c r="C2324" s="138">
        <v>4824.8500000000004</v>
      </c>
      <c r="D2324" s="138">
        <v>91.67</v>
      </c>
      <c r="E2324" s="138">
        <v>0</v>
      </c>
      <c r="F2324" s="138">
        <v>91.67</v>
      </c>
      <c r="G2324" s="139">
        <v>0</v>
      </c>
      <c r="Y2324" s="32">
        <f t="shared" si="36"/>
        <v>91.67</v>
      </c>
    </row>
    <row r="2325" spans="1:25" x14ac:dyDescent="0.2">
      <c r="A2325" s="136" t="s">
        <v>4664</v>
      </c>
      <c r="B2325" s="137" t="s">
        <v>4665</v>
      </c>
      <c r="C2325" s="138">
        <v>4763.28</v>
      </c>
      <c r="D2325" s="138">
        <v>90.5</v>
      </c>
      <c r="E2325" s="138">
        <v>0</v>
      </c>
      <c r="F2325" s="138">
        <v>90.5</v>
      </c>
      <c r="G2325" s="139">
        <v>0</v>
      </c>
      <c r="Y2325" s="32">
        <f t="shared" si="36"/>
        <v>90.5</v>
      </c>
    </row>
    <row r="2326" spans="1:25" x14ac:dyDescent="0.2">
      <c r="A2326" s="136" t="s">
        <v>4666</v>
      </c>
      <c r="B2326" s="137" t="s">
        <v>4667</v>
      </c>
      <c r="C2326" s="138">
        <v>5657.04</v>
      </c>
      <c r="D2326" s="138">
        <v>107.48</v>
      </c>
      <c r="E2326" s="138">
        <v>0</v>
      </c>
      <c r="F2326" s="138">
        <v>107.48</v>
      </c>
      <c r="G2326" s="139">
        <v>0</v>
      </c>
      <c r="Y2326" s="32">
        <f t="shared" si="36"/>
        <v>107.48</v>
      </c>
    </row>
    <row r="2327" spans="1:25" x14ac:dyDescent="0.2">
      <c r="A2327" s="136" t="s">
        <v>4668</v>
      </c>
      <c r="B2327" s="137" t="s">
        <v>4669</v>
      </c>
      <c r="C2327" s="138">
        <v>7796.51</v>
      </c>
      <c r="D2327" s="138">
        <v>148.13</v>
      </c>
      <c r="E2327" s="138">
        <v>0</v>
      </c>
      <c r="F2327" s="138">
        <v>148.13</v>
      </c>
      <c r="G2327" s="139">
        <v>0</v>
      </c>
      <c r="Y2327" s="32">
        <f t="shared" si="36"/>
        <v>148.13</v>
      </c>
    </row>
    <row r="2328" spans="1:25" x14ac:dyDescent="0.2">
      <c r="A2328" s="136" t="s">
        <v>4670</v>
      </c>
      <c r="B2328" s="137" t="s">
        <v>4671</v>
      </c>
      <c r="C2328" s="138">
        <v>27041.22</v>
      </c>
      <c r="D2328" s="138">
        <v>513.78</v>
      </c>
      <c r="E2328" s="138">
        <v>0</v>
      </c>
      <c r="F2328" s="138">
        <v>513.78</v>
      </c>
      <c r="G2328" s="139">
        <v>0</v>
      </c>
      <c r="Y2328" s="32">
        <f t="shared" si="36"/>
        <v>513.78</v>
      </c>
    </row>
    <row r="2329" spans="1:25" x14ac:dyDescent="0.2">
      <c r="A2329" s="136" t="s">
        <v>4672</v>
      </c>
      <c r="B2329" s="137" t="s">
        <v>4673</v>
      </c>
      <c r="C2329" s="138">
        <v>3187.84</v>
      </c>
      <c r="D2329" s="138">
        <v>60.57</v>
      </c>
      <c r="E2329" s="138">
        <v>0</v>
      </c>
      <c r="F2329" s="138">
        <v>60.57</v>
      </c>
      <c r="G2329" s="139">
        <v>0</v>
      </c>
      <c r="Y2329" s="32">
        <f t="shared" si="36"/>
        <v>60.57</v>
      </c>
    </row>
    <row r="2330" spans="1:25" x14ac:dyDescent="0.2">
      <c r="A2330" s="136" t="s">
        <v>4674</v>
      </c>
      <c r="B2330" s="137" t="s">
        <v>4675</v>
      </c>
      <c r="C2330" s="138">
        <v>41401.370000000003</v>
      </c>
      <c r="D2330" s="138">
        <v>786.63</v>
      </c>
      <c r="E2330" s="138">
        <v>0</v>
      </c>
      <c r="F2330" s="138">
        <v>786.63</v>
      </c>
      <c r="G2330" s="139">
        <v>0</v>
      </c>
      <c r="Y2330" s="32">
        <f t="shared" si="36"/>
        <v>786.63</v>
      </c>
    </row>
    <row r="2331" spans="1:25" x14ac:dyDescent="0.2">
      <c r="A2331" s="136" t="s">
        <v>4676</v>
      </c>
      <c r="B2331" s="137" t="s">
        <v>4677</v>
      </c>
      <c r="C2331" s="138">
        <v>26071.49</v>
      </c>
      <c r="D2331" s="138">
        <v>495.36</v>
      </c>
      <c r="E2331" s="138">
        <v>0</v>
      </c>
      <c r="F2331" s="138">
        <v>495.36</v>
      </c>
      <c r="G2331" s="139">
        <v>0</v>
      </c>
      <c r="Y2331" s="32">
        <f t="shared" si="36"/>
        <v>495.36</v>
      </c>
    </row>
    <row r="2332" spans="1:25" x14ac:dyDescent="0.2">
      <c r="A2332" s="136" t="s">
        <v>4678</v>
      </c>
      <c r="B2332" s="137" t="s">
        <v>4679</v>
      </c>
      <c r="C2332" s="138">
        <v>20521.310000000001</v>
      </c>
      <c r="D2332" s="138">
        <v>389.91</v>
      </c>
      <c r="E2332" s="138">
        <v>0</v>
      </c>
      <c r="F2332" s="138">
        <v>389.91</v>
      </c>
      <c r="G2332" s="139">
        <v>0</v>
      </c>
      <c r="Y2332" s="32">
        <f t="shared" si="36"/>
        <v>389.91</v>
      </c>
    </row>
    <row r="2333" spans="1:25" x14ac:dyDescent="0.2">
      <c r="A2333" s="136" t="s">
        <v>4680</v>
      </c>
      <c r="B2333" s="137" t="s">
        <v>4681</v>
      </c>
      <c r="C2333" s="138">
        <v>12777.04</v>
      </c>
      <c r="D2333" s="138">
        <v>242.77</v>
      </c>
      <c r="E2333" s="138">
        <v>0</v>
      </c>
      <c r="F2333" s="138">
        <v>242.77</v>
      </c>
      <c r="G2333" s="139">
        <v>0</v>
      </c>
      <c r="Y2333" s="32">
        <f t="shared" si="36"/>
        <v>242.77</v>
      </c>
    </row>
    <row r="2334" spans="1:25" x14ac:dyDescent="0.2">
      <c r="A2334" s="136" t="s">
        <v>4682</v>
      </c>
      <c r="B2334" s="137" t="s">
        <v>4683</v>
      </c>
      <c r="C2334" s="138">
        <v>13463.99</v>
      </c>
      <c r="D2334" s="138">
        <v>255.82</v>
      </c>
      <c r="E2334" s="138">
        <v>0</v>
      </c>
      <c r="F2334" s="138">
        <v>255.82</v>
      </c>
      <c r="G2334" s="139">
        <v>0</v>
      </c>
      <c r="Y2334" s="32">
        <f t="shared" si="36"/>
        <v>255.82</v>
      </c>
    </row>
    <row r="2335" spans="1:25" x14ac:dyDescent="0.2">
      <c r="A2335" s="136" t="s">
        <v>4684</v>
      </c>
      <c r="B2335" s="137" t="s">
        <v>4685</v>
      </c>
      <c r="C2335" s="138">
        <v>52919.19</v>
      </c>
      <c r="D2335" s="138">
        <v>1005.47</v>
      </c>
      <c r="E2335" s="138">
        <v>0</v>
      </c>
      <c r="F2335" s="138">
        <v>1005.47</v>
      </c>
      <c r="G2335" s="139">
        <v>0</v>
      </c>
      <c r="Y2335" s="32">
        <f t="shared" si="36"/>
        <v>1005.47</v>
      </c>
    </row>
    <row r="2336" spans="1:25" x14ac:dyDescent="0.2">
      <c r="A2336" s="136" t="s">
        <v>4686</v>
      </c>
      <c r="B2336" s="137" t="s">
        <v>4687</v>
      </c>
      <c r="C2336" s="138">
        <v>6367.32</v>
      </c>
      <c r="D2336" s="138">
        <v>120.98</v>
      </c>
      <c r="E2336" s="138">
        <v>0</v>
      </c>
      <c r="F2336" s="138">
        <v>120.98</v>
      </c>
      <c r="G2336" s="139">
        <v>0</v>
      </c>
      <c r="Y2336" s="32">
        <f t="shared" si="36"/>
        <v>120.98</v>
      </c>
    </row>
    <row r="2337" spans="1:25" x14ac:dyDescent="0.2">
      <c r="A2337" s="136" t="s">
        <v>4688</v>
      </c>
      <c r="B2337" s="137" t="s">
        <v>4689</v>
      </c>
      <c r="C2337" s="138">
        <v>1747.06</v>
      </c>
      <c r="D2337" s="138">
        <v>33.200000000000003</v>
      </c>
      <c r="E2337" s="138">
        <v>0</v>
      </c>
      <c r="F2337" s="138">
        <v>33.200000000000003</v>
      </c>
      <c r="G2337" s="139">
        <v>0</v>
      </c>
      <c r="Y2337" s="32">
        <f t="shared" si="36"/>
        <v>33.200000000000003</v>
      </c>
    </row>
    <row r="2338" spans="1:25" x14ac:dyDescent="0.2">
      <c r="A2338" s="136" t="s">
        <v>4690</v>
      </c>
      <c r="B2338" s="137" t="s">
        <v>4691</v>
      </c>
      <c r="C2338" s="138">
        <v>1845.24</v>
      </c>
      <c r="D2338" s="138">
        <v>35.06</v>
      </c>
      <c r="E2338" s="138">
        <v>35.06</v>
      </c>
      <c r="F2338" s="138">
        <v>0</v>
      </c>
      <c r="G2338" s="139">
        <v>234.35</v>
      </c>
      <c r="Y2338" s="32">
        <f t="shared" si="36"/>
        <v>0</v>
      </c>
    </row>
    <row r="2339" spans="1:25" x14ac:dyDescent="0.2">
      <c r="A2339" s="136" t="s">
        <v>4692</v>
      </c>
      <c r="B2339" s="137" t="s">
        <v>4693</v>
      </c>
      <c r="C2339" s="138">
        <v>5053.5200000000004</v>
      </c>
      <c r="D2339" s="138">
        <v>96.02</v>
      </c>
      <c r="E2339" s="138">
        <v>0</v>
      </c>
      <c r="F2339" s="138">
        <v>96.02</v>
      </c>
      <c r="G2339" s="139">
        <v>0</v>
      </c>
      <c r="Y2339" s="32">
        <f t="shared" si="36"/>
        <v>96.02</v>
      </c>
    </row>
    <row r="2340" spans="1:25" x14ac:dyDescent="0.2">
      <c r="A2340" s="136" t="s">
        <v>4694</v>
      </c>
      <c r="B2340" s="137" t="s">
        <v>4695</v>
      </c>
      <c r="C2340" s="138">
        <v>21019.119999999999</v>
      </c>
      <c r="D2340" s="138">
        <v>399.36</v>
      </c>
      <c r="E2340" s="138">
        <v>0</v>
      </c>
      <c r="F2340" s="138">
        <v>399.36</v>
      </c>
      <c r="G2340" s="139">
        <v>0</v>
      </c>
      <c r="Y2340" s="32">
        <f t="shared" si="36"/>
        <v>399.36</v>
      </c>
    </row>
    <row r="2341" spans="1:25" x14ac:dyDescent="0.2">
      <c r="A2341" s="136" t="s">
        <v>4696</v>
      </c>
      <c r="B2341" s="137" t="s">
        <v>4697</v>
      </c>
      <c r="C2341" s="138">
        <v>13232.99</v>
      </c>
      <c r="D2341" s="138">
        <v>251.43</v>
      </c>
      <c r="E2341" s="138">
        <v>0</v>
      </c>
      <c r="F2341" s="138">
        <v>251.43</v>
      </c>
      <c r="G2341" s="139">
        <v>0</v>
      </c>
      <c r="Y2341" s="32">
        <f t="shared" si="36"/>
        <v>251.43</v>
      </c>
    </row>
    <row r="2342" spans="1:25" x14ac:dyDescent="0.2">
      <c r="A2342" s="136" t="s">
        <v>4698</v>
      </c>
      <c r="B2342" s="137" t="s">
        <v>4699</v>
      </c>
      <c r="C2342" s="138">
        <v>4123.67</v>
      </c>
      <c r="D2342" s="138">
        <v>78.349999999999994</v>
      </c>
      <c r="E2342" s="138">
        <v>0</v>
      </c>
      <c r="F2342" s="138">
        <v>78.349999999999994</v>
      </c>
      <c r="G2342" s="139">
        <v>0</v>
      </c>
      <c r="Y2342" s="32">
        <f t="shared" si="36"/>
        <v>78.349999999999994</v>
      </c>
    </row>
    <row r="2343" spans="1:25" x14ac:dyDescent="0.2">
      <c r="A2343" s="136" t="s">
        <v>4700</v>
      </c>
      <c r="B2343" s="137" t="s">
        <v>4701</v>
      </c>
      <c r="C2343" s="138">
        <v>22937.69</v>
      </c>
      <c r="D2343" s="138">
        <v>435.82</v>
      </c>
      <c r="E2343" s="138">
        <v>0</v>
      </c>
      <c r="F2343" s="138">
        <v>435.82</v>
      </c>
      <c r="G2343" s="139">
        <v>0</v>
      </c>
      <c r="Y2343" s="32">
        <f t="shared" si="36"/>
        <v>435.82</v>
      </c>
    </row>
    <row r="2344" spans="1:25" x14ac:dyDescent="0.2">
      <c r="A2344" s="136" t="s">
        <v>4702</v>
      </c>
      <c r="B2344" s="137" t="s">
        <v>4703</v>
      </c>
      <c r="C2344" s="138">
        <v>133248.51</v>
      </c>
      <c r="D2344" s="138">
        <v>2531.7199999999998</v>
      </c>
      <c r="E2344" s="138">
        <v>0</v>
      </c>
      <c r="F2344" s="138">
        <v>2531.7199999999998</v>
      </c>
      <c r="G2344" s="139">
        <v>0</v>
      </c>
      <c r="Y2344" s="32">
        <f t="shared" si="36"/>
        <v>2531.7199999999998</v>
      </c>
    </row>
    <row r="2345" spans="1:25" x14ac:dyDescent="0.2">
      <c r="A2345" s="136" t="s">
        <v>4704</v>
      </c>
      <c r="B2345" s="137" t="s">
        <v>4705</v>
      </c>
      <c r="C2345" s="138">
        <v>28861.49</v>
      </c>
      <c r="D2345" s="138">
        <v>548.37</v>
      </c>
      <c r="E2345" s="138">
        <v>0</v>
      </c>
      <c r="F2345" s="138">
        <v>548.37</v>
      </c>
      <c r="G2345" s="139">
        <v>0</v>
      </c>
      <c r="Y2345" s="32">
        <f t="shared" si="36"/>
        <v>548.37</v>
      </c>
    </row>
    <row r="2346" spans="1:25" x14ac:dyDescent="0.2">
      <c r="A2346" s="136" t="s">
        <v>4706</v>
      </c>
      <c r="B2346" s="137" t="s">
        <v>4707</v>
      </c>
      <c r="C2346" s="138">
        <v>4336.8500000000004</v>
      </c>
      <c r="D2346" s="138">
        <v>82.4</v>
      </c>
      <c r="E2346" s="138">
        <v>0</v>
      </c>
      <c r="F2346" s="138">
        <v>82.4</v>
      </c>
      <c r="G2346" s="139">
        <v>0</v>
      </c>
      <c r="Y2346" s="32">
        <f t="shared" si="36"/>
        <v>82.4</v>
      </c>
    </row>
    <row r="2347" spans="1:25" x14ac:dyDescent="0.2">
      <c r="A2347" s="136" t="s">
        <v>4708</v>
      </c>
      <c r="B2347" s="137" t="s">
        <v>4709</v>
      </c>
      <c r="C2347" s="138">
        <v>4447.4399999999996</v>
      </c>
      <c r="D2347" s="138">
        <v>84.5</v>
      </c>
      <c r="E2347" s="138">
        <v>0</v>
      </c>
      <c r="F2347" s="138">
        <v>84.5</v>
      </c>
      <c r="G2347" s="139">
        <v>0</v>
      </c>
      <c r="Y2347" s="32">
        <f t="shared" si="36"/>
        <v>84.5</v>
      </c>
    </row>
    <row r="2348" spans="1:25" x14ac:dyDescent="0.2">
      <c r="A2348" s="136" t="s">
        <v>4710</v>
      </c>
      <c r="B2348" s="137" t="s">
        <v>4711</v>
      </c>
      <c r="C2348" s="138">
        <v>20141.990000000002</v>
      </c>
      <c r="D2348" s="138">
        <v>382.7</v>
      </c>
      <c r="E2348" s="138">
        <v>0</v>
      </c>
      <c r="F2348" s="138">
        <v>382.7</v>
      </c>
      <c r="G2348" s="139">
        <v>0</v>
      </c>
      <c r="Y2348" s="32">
        <f t="shared" si="36"/>
        <v>382.7</v>
      </c>
    </row>
    <row r="2349" spans="1:25" x14ac:dyDescent="0.2">
      <c r="A2349" s="136" t="s">
        <v>4712</v>
      </c>
      <c r="B2349" s="137" t="s">
        <v>4713</v>
      </c>
      <c r="C2349" s="138">
        <v>6312.81</v>
      </c>
      <c r="D2349" s="138">
        <v>119.94</v>
      </c>
      <c r="E2349" s="138">
        <v>0</v>
      </c>
      <c r="F2349" s="138">
        <v>119.94</v>
      </c>
      <c r="G2349" s="139">
        <v>0</v>
      </c>
      <c r="Y2349" s="32">
        <f t="shared" si="36"/>
        <v>119.94</v>
      </c>
    </row>
    <row r="2350" spans="1:25" x14ac:dyDescent="0.2">
      <c r="A2350" s="136" t="s">
        <v>4714</v>
      </c>
      <c r="B2350" s="137" t="s">
        <v>4715</v>
      </c>
      <c r="C2350" s="138">
        <v>6928.62</v>
      </c>
      <c r="D2350" s="138">
        <v>131.65</v>
      </c>
      <c r="E2350" s="138">
        <v>0</v>
      </c>
      <c r="F2350" s="138">
        <v>131.65</v>
      </c>
      <c r="G2350" s="139">
        <v>0</v>
      </c>
      <c r="Y2350" s="32">
        <f t="shared" si="36"/>
        <v>131.65</v>
      </c>
    </row>
    <row r="2351" spans="1:25" x14ac:dyDescent="0.2">
      <c r="A2351" s="136" t="s">
        <v>4716</v>
      </c>
      <c r="B2351" s="137" t="s">
        <v>4717</v>
      </c>
      <c r="C2351" s="138">
        <v>2461.09</v>
      </c>
      <c r="D2351" s="138">
        <v>46.76</v>
      </c>
      <c r="E2351" s="138">
        <v>0</v>
      </c>
      <c r="F2351" s="138">
        <v>46.76</v>
      </c>
      <c r="G2351" s="139">
        <v>0</v>
      </c>
      <c r="Y2351" s="32">
        <f t="shared" si="36"/>
        <v>46.76</v>
      </c>
    </row>
    <row r="2352" spans="1:25" x14ac:dyDescent="0.2">
      <c r="A2352" s="136" t="s">
        <v>4718</v>
      </c>
      <c r="B2352" s="137" t="s">
        <v>4719</v>
      </c>
      <c r="C2352" s="138">
        <v>34332.97</v>
      </c>
      <c r="D2352" s="138">
        <v>652.33000000000004</v>
      </c>
      <c r="E2352" s="138">
        <v>0</v>
      </c>
      <c r="F2352" s="138">
        <v>652.33000000000004</v>
      </c>
      <c r="G2352" s="139">
        <v>0</v>
      </c>
      <c r="Y2352" s="32">
        <f t="shared" si="36"/>
        <v>652.33000000000004</v>
      </c>
    </row>
    <row r="2353" spans="1:25" x14ac:dyDescent="0.2">
      <c r="A2353" s="136" t="s">
        <v>4720</v>
      </c>
      <c r="B2353" s="137" t="s">
        <v>4721</v>
      </c>
      <c r="C2353" s="138">
        <v>2676.84</v>
      </c>
      <c r="D2353" s="138">
        <v>50.86</v>
      </c>
      <c r="E2353" s="138">
        <v>0</v>
      </c>
      <c r="F2353" s="138">
        <v>50.86</v>
      </c>
      <c r="G2353" s="139">
        <v>0</v>
      </c>
      <c r="Y2353" s="32">
        <f t="shared" si="36"/>
        <v>50.86</v>
      </c>
    </row>
    <row r="2354" spans="1:25" x14ac:dyDescent="0.2">
      <c r="A2354" s="136" t="s">
        <v>4722</v>
      </c>
      <c r="B2354" s="137" t="s">
        <v>4723</v>
      </c>
      <c r="C2354" s="138">
        <v>22086.07</v>
      </c>
      <c r="D2354" s="138">
        <v>419.64</v>
      </c>
      <c r="E2354" s="138">
        <v>0</v>
      </c>
      <c r="F2354" s="138">
        <v>419.64</v>
      </c>
      <c r="G2354" s="139">
        <v>0</v>
      </c>
      <c r="Y2354" s="32">
        <f t="shared" si="36"/>
        <v>419.64</v>
      </c>
    </row>
    <row r="2355" spans="1:25" x14ac:dyDescent="0.2">
      <c r="A2355" s="136" t="s">
        <v>4724</v>
      </c>
      <c r="B2355" s="137" t="s">
        <v>4725</v>
      </c>
      <c r="C2355" s="138">
        <v>535164.79</v>
      </c>
      <c r="D2355" s="138">
        <v>10168.129999999999</v>
      </c>
      <c r="E2355" s="138">
        <v>0</v>
      </c>
      <c r="F2355" s="138">
        <v>10168.129999999999</v>
      </c>
      <c r="G2355" s="139">
        <v>0</v>
      </c>
      <c r="Y2355" s="32">
        <f t="shared" si="36"/>
        <v>10168.129999999999</v>
      </c>
    </row>
    <row r="2356" spans="1:25" x14ac:dyDescent="0.2">
      <c r="A2356" s="136" t="s">
        <v>4726</v>
      </c>
      <c r="B2356" s="137" t="s">
        <v>4727</v>
      </c>
      <c r="C2356" s="138">
        <v>5782.79</v>
      </c>
      <c r="D2356" s="138">
        <v>109.87</v>
      </c>
      <c r="E2356" s="138">
        <v>0</v>
      </c>
      <c r="F2356" s="138">
        <v>109.87</v>
      </c>
      <c r="G2356" s="139">
        <v>0</v>
      </c>
      <c r="Y2356" s="32">
        <f t="shared" si="36"/>
        <v>109.87</v>
      </c>
    </row>
    <row r="2357" spans="1:25" x14ac:dyDescent="0.2">
      <c r="A2357" s="136" t="s">
        <v>4728</v>
      </c>
      <c r="B2357" s="137" t="s">
        <v>4729</v>
      </c>
      <c r="C2357" s="138">
        <v>4587.32</v>
      </c>
      <c r="D2357" s="138">
        <v>87.16</v>
      </c>
      <c r="E2357" s="138">
        <v>0</v>
      </c>
      <c r="F2357" s="138">
        <v>87.16</v>
      </c>
      <c r="G2357" s="139">
        <v>0</v>
      </c>
      <c r="Y2357" s="32">
        <f t="shared" si="36"/>
        <v>87.16</v>
      </c>
    </row>
    <row r="2358" spans="1:25" x14ac:dyDescent="0.2">
      <c r="A2358" s="136" t="s">
        <v>4730</v>
      </c>
      <c r="B2358" s="137" t="s">
        <v>4731</v>
      </c>
      <c r="C2358" s="138">
        <v>3828.65</v>
      </c>
      <c r="D2358" s="138">
        <v>72.75</v>
      </c>
      <c r="E2358" s="138">
        <v>0</v>
      </c>
      <c r="F2358" s="138">
        <v>72.75</v>
      </c>
      <c r="G2358" s="139">
        <v>0</v>
      </c>
      <c r="Y2358" s="32">
        <f t="shared" si="36"/>
        <v>72.75</v>
      </c>
    </row>
    <row r="2359" spans="1:25" x14ac:dyDescent="0.2">
      <c r="A2359" s="136" t="s">
        <v>4732</v>
      </c>
      <c r="B2359" s="137" t="s">
        <v>4733</v>
      </c>
      <c r="C2359" s="138">
        <v>5481.51</v>
      </c>
      <c r="D2359" s="138">
        <v>104.15</v>
      </c>
      <c r="E2359" s="138">
        <v>0</v>
      </c>
      <c r="F2359" s="138">
        <v>104.15</v>
      </c>
      <c r="G2359" s="139">
        <v>0</v>
      </c>
      <c r="Y2359" s="32">
        <f t="shared" si="36"/>
        <v>104.15</v>
      </c>
    </row>
    <row r="2360" spans="1:25" x14ac:dyDescent="0.2">
      <c r="A2360" s="136" t="s">
        <v>4734</v>
      </c>
      <c r="B2360" s="137" t="s">
        <v>4735</v>
      </c>
      <c r="C2360" s="138">
        <v>37824.94</v>
      </c>
      <c r="D2360" s="138">
        <v>718.68</v>
      </c>
      <c r="E2360" s="138">
        <v>0</v>
      </c>
      <c r="F2360" s="138">
        <v>718.68</v>
      </c>
      <c r="G2360" s="139">
        <v>0</v>
      </c>
      <c r="Y2360" s="32">
        <f t="shared" si="36"/>
        <v>718.68</v>
      </c>
    </row>
    <row r="2361" spans="1:25" x14ac:dyDescent="0.2">
      <c r="A2361" s="136" t="s">
        <v>4736</v>
      </c>
      <c r="B2361" s="137" t="s">
        <v>4737</v>
      </c>
      <c r="C2361" s="138">
        <v>19869.48</v>
      </c>
      <c r="D2361" s="138">
        <v>377.52</v>
      </c>
      <c r="E2361" s="138">
        <v>0</v>
      </c>
      <c r="F2361" s="138">
        <v>377.52</v>
      </c>
      <c r="G2361" s="139">
        <v>0</v>
      </c>
      <c r="Y2361" s="32">
        <f t="shared" si="36"/>
        <v>377.52</v>
      </c>
    </row>
    <row r="2362" spans="1:25" x14ac:dyDescent="0.2">
      <c r="A2362" s="136" t="s">
        <v>4738</v>
      </c>
      <c r="B2362" s="137" t="s">
        <v>4739</v>
      </c>
      <c r="C2362" s="138">
        <v>1509.65</v>
      </c>
      <c r="D2362" s="138">
        <v>28.68</v>
      </c>
      <c r="E2362" s="138">
        <v>0</v>
      </c>
      <c r="F2362" s="138">
        <v>28.68</v>
      </c>
      <c r="G2362" s="139">
        <v>0</v>
      </c>
      <c r="Y2362" s="32">
        <f t="shared" si="36"/>
        <v>28.68</v>
      </c>
    </row>
    <row r="2363" spans="1:25" x14ac:dyDescent="0.2">
      <c r="A2363" s="136" t="s">
        <v>4740</v>
      </c>
      <c r="B2363" s="137" t="s">
        <v>4741</v>
      </c>
      <c r="C2363" s="138">
        <v>9144.3700000000008</v>
      </c>
      <c r="D2363" s="138">
        <v>173.74</v>
      </c>
      <c r="E2363" s="138">
        <v>0</v>
      </c>
      <c r="F2363" s="138">
        <v>173.74</v>
      </c>
      <c r="G2363" s="139">
        <v>0</v>
      </c>
      <c r="Y2363" s="32">
        <f t="shared" si="36"/>
        <v>173.74</v>
      </c>
    </row>
    <row r="2364" spans="1:25" x14ac:dyDescent="0.2">
      <c r="A2364" s="136" t="s">
        <v>4742</v>
      </c>
      <c r="B2364" s="137" t="s">
        <v>4743</v>
      </c>
      <c r="C2364" s="138">
        <v>12533.95</v>
      </c>
      <c r="D2364" s="138">
        <v>238.15</v>
      </c>
      <c r="E2364" s="138">
        <v>0</v>
      </c>
      <c r="F2364" s="138">
        <v>238.15</v>
      </c>
      <c r="G2364" s="139">
        <v>0</v>
      </c>
      <c r="Y2364" s="32">
        <f t="shared" si="36"/>
        <v>238.15</v>
      </c>
    </row>
    <row r="2365" spans="1:25" x14ac:dyDescent="0.2">
      <c r="A2365" s="136" t="s">
        <v>4744</v>
      </c>
      <c r="B2365" s="137" t="s">
        <v>4745</v>
      </c>
      <c r="C2365" s="138">
        <v>5108.87</v>
      </c>
      <c r="D2365" s="138">
        <v>97.07</v>
      </c>
      <c r="E2365" s="138">
        <v>0</v>
      </c>
      <c r="F2365" s="138">
        <v>97.07</v>
      </c>
      <c r="G2365" s="139">
        <v>0</v>
      </c>
      <c r="Y2365" s="32">
        <f t="shared" si="36"/>
        <v>97.07</v>
      </c>
    </row>
    <row r="2366" spans="1:25" x14ac:dyDescent="0.2">
      <c r="A2366" s="136" t="s">
        <v>4746</v>
      </c>
      <c r="B2366" s="137" t="s">
        <v>4747</v>
      </c>
      <c r="C2366" s="138">
        <v>21195.48</v>
      </c>
      <c r="D2366" s="138">
        <v>402.72</v>
      </c>
      <c r="E2366" s="138">
        <v>0</v>
      </c>
      <c r="F2366" s="138">
        <v>402.72</v>
      </c>
      <c r="G2366" s="139">
        <v>0</v>
      </c>
      <c r="Y2366" s="32">
        <f t="shared" si="36"/>
        <v>402.72</v>
      </c>
    </row>
    <row r="2367" spans="1:25" x14ac:dyDescent="0.2">
      <c r="A2367" s="136" t="s">
        <v>4748</v>
      </c>
      <c r="B2367" s="137" t="s">
        <v>4749</v>
      </c>
      <c r="C2367" s="138">
        <v>10273.81</v>
      </c>
      <c r="D2367" s="138">
        <v>195.2</v>
      </c>
      <c r="E2367" s="138">
        <v>0</v>
      </c>
      <c r="F2367" s="138">
        <v>195.2</v>
      </c>
      <c r="G2367" s="139">
        <v>0</v>
      </c>
      <c r="Y2367" s="32">
        <f t="shared" si="36"/>
        <v>195.2</v>
      </c>
    </row>
    <row r="2368" spans="1:25" x14ac:dyDescent="0.2">
      <c r="A2368" s="136" t="s">
        <v>4750</v>
      </c>
      <c r="B2368" s="137" t="s">
        <v>4751</v>
      </c>
      <c r="C2368" s="138">
        <v>3152.45</v>
      </c>
      <c r="D2368" s="138">
        <v>59.9</v>
      </c>
      <c r="E2368" s="138">
        <v>0</v>
      </c>
      <c r="F2368" s="138">
        <v>59.9</v>
      </c>
      <c r="G2368" s="139">
        <v>0</v>
      </c>
      <c r="Y2368" s="32">
        <f t="shared" si="36"/>
        <v>59.9</v>
      </c>
    </row>
    <row r="2369" spans="1:25" x14ac:dyDescent="0.2">
      <c r="A2369" s="136" t="s">
        <v>4752</v>
      </c>
      <c r="B2369" s="137" t="s">
        <v>4753</v>
      </c>
      <c r="C2369" s="138">
        <v>2275.59</v>
      </c>
      <c r="D2369" s="138">
        <v>43.24</v>
      </c>
      <c r="E2369" s="138">
        <v>0</v>
      </c>
      <c r="F2369" s="138">
        <v>43.24</v>
      </c>
      <c r="G2369" s="139">
        <v>0</v>
      </c>
      <c r="Y2369" s="32">
        <f t="shared" si="36"/>
        <v>43.24</v>
      </c>
    </row>
    <row r="2370" spans="1:25" x14ac:dyDescent="0.2">
      <c r="A2370" s="136" t="s">
        <v>4754</v>
      </c>
      <c r="B2370" s="137" t="s">
        <v>4755</v>
      </c>
      <c r="C2370" s="138">
        <v>2881.3</v>
      </c>
      <c r="D2370" s="138">
        <v>54.75</v>
      </c>
      <c r="E2370" s="138">
        <v>0</v>
      </c>
      <c r="F2370" s="138">
        <v>54.75</v>
      </c>
      <c r="G2370" s="139">
        <v>0</v>
      </c>
      <c r="Y2370" s="32">
        <f t="shared" si="36"/>
        <v>54.75</v>
      </c>
    </row>
    <row r="2371" spans="1:25" x14ac:dyDescent="0.2">
      <c r="A2371" s="136" t="s">
        <v>4756</v>
      </c>
      <c r="B2371" s="137" t="s">
        <v>4757</v>
      </c>
      <c r="C2371" s="138">
        <v>14237.23</v>
      </c>
      <c r="D2371" s="138">
        <v>270.51</v>
      </c>
      <c r="E2371" s="138">
        <v>0</v>
      </c>
      <c r="F2371" s="138">
        <v>270.51</v>
      </c>
      <c r="G2371" s="139">
        <v>0</v>
      </c>
      <c r="Y2371" s="32">
        <f t="shared" si="36"/>
        <v>270.51</v>
      </c>
    </row>
    <row r="2372" spans="1:25" x14ac:dyDescent="0.2">
      <c r="A2372" s="136" t="s">
        <v>4758</v>
      </c>
      <c r="B2372" s="137" t="s">
        <v>4759</v>
      </c>
      <c r="C2372" s="138">
        <v>479.92</v>
      </c>
      <c r="D2372" s="138">
        <v>9.1199999999999992</v>
      </c>
      <c r="E2372" s="138">
        <v>7.66</v>
      </c>
      <c r="F2372" s="138">
        <v>1.46</v>
      </c>
      <c r="G2372" s="139">
        <v>0</v>
      </c>
      <c r="Y2372" s="32">
        <f t="shared" si="36"/>
        <v>1.46</v>
      </c>
    </row>
    <row r="2373" spans="1:25" x14ac:dyDescent="0.2">
      <c r="A2373" s="136" t="s">
        <v>4760</v>
      </c>
      <c r="B2373" s="137" t="s">
        <v>4761</v>
      </c>
      <c r="C2373" s="138">
        <v>2578.5500000000002</v>
      </c>
      <c r="D2373" s="138">
        <v>48.99</v>
      </c>
      <c r="E2373" s="138">
        <v>0</v>
      </c>
      <c r="F2373" s="138">
        <v>48.99</v>
      </c>
      <c r="G2373" s="139">
        <v>0</v>
      </c>
      <c r="Y2373" s="32">
        <f t="shared" si="36"/>
        <v>48.99</v>
      </c>
    </row>
    <row r="2374" spans="1:25" x14ac:dyDescent="0.2">
      <c r="A2374" s="136" t="s">
        <v>4762</v>
      </c>
      <c r="B2374" s="137" t="s">
        <v>4763</v>
      </c>
      <c r="C2374" s="138">
        <v>36064.44</v>
      </c>
      <c r="D2374" s="138">
        <v>685.23</v>
      </c>
      <c r="E2374" s="138">
        <v>0</v>
      </c>
      <c r="F2374" s="138">
        <v>685.23</v>
      </c>
      <c r="G2374" s="139">
        <v>0</v>
      </c>
      <c r="Y2374" s="32">
        <f t="shared" si="36"/>
        <v>685.23</v>
      </c>
    </row>
    <row r="2375" spans="1:25" x14ac:dyDescent="0.2">
      <c r="A2375" s="136" t="s">
        <v>4764</v>
      </c>
      <c r="B2375" s="137" t="s">
        <v>4765</v>
      </c>
      <c r="C2375" s="138">
        <v>4213.17</v>
      </c>
      <c r="D2375" s="138">
        <v>80.05</v>
      </c>
      <c r="E2375" s="138">
        <v>0</v>
      </c>
      <c r="F2375" s="138">
        <v>80.05</v>
      </c>
      <c r="G2375" s="139">
        <v>0</v>
      </c>
      <c r="Y2375" s="32">
        <f t="shared" si="36"/>
        <v>80.05</v>
      </c>
    </row>
    <row r="2376" spans="1:25" x14ac:dyDescent="0.2">
      <c r="A2376" s="136" t="s">
        <v>4766</v>
      </c>
      <c r="B2376" s="137" t="s">
        <v>4767</v>
      </c>
      <c r="C2376" s="138">
        <v>7825.62</v>
      </c>
      <c r="D2376" s="138">
        <v>148.69</v>
      </c>
      <c r="E2376" s="138">
        <v>0</v>
      </c>
      <c r="F2376" s="138">
        <v>148.69</v>
      </c>
      <c r="G2376" s="139">
        <v>0</v>
      </c>
      <c r="Y2376" s="32">
        <f t="shared" si="36"/>
        <v>148.69</v>
      </c>
    </row>
    <row r="2377" spans="1:25" x14ac:dyDescent="0.2">
      <c r="A2377" s="136" t="s">
        <v>4768</v>
      </c>
      <c r="B2377" s="137" t="s">
        <v>4769</v>
      </c>
      <c r="C2377" s="138">
        <v>21024.44</v>
      </c>
      <c r="D2377" s="138">
        <v>399.47</v>
      </c>
      <c r="E2377" s="138">
        <v>0</v>
      </c>
      <c r="F2377" s="138">
        <v>399.47</v>
      </c>
      <c r="G2377" s="139">
        <v>0</v>
      </c>
      <c r="Y2377" s="32">
        <f t="shared" si="36"/>
        <v>399.47</v>
      </c>
    </row>
    <row r="2378" spans="1:25" x14ac:dyDescent="0.2">
      <c r="A2378" s="136" t="s">
        <v>4770</v>
      </c>
      <c r="B2378" s="137" t="s">
        <v>4771</v>
      </c>
      <c r="C2378" s="138">
        <v>6461.11</v>
      </c>
      <c r="D2378" s="138">
        <v>122.76</v>
      </c>
      <c r="E2378" s="138">
        <v>0</v>
      </c>
      <c r="F2378" s="138">
        <v>122.76</v>
      </c>
      <c r="G2378" s="139">
        <v>0</v>
      </c>
      <c r="Y2378" s="32">
        <f t="shared" si="36"/>
        <v>122.76</v>
      </c>
    </row>
    <row r="2379" spans="1:25" x14ac:dyDescent="0.2">
      <c r="A2379" s="136" t="s">
        <v>4772</v>
      </c>
      <c r="B2379" s="137" t="s">
        <v>4773</v>
      </c>
      <c r="C2379" s="138">
        <v>16392.07</v>
      </c>
      <c r="D2379" s="138">
        <v>311.45</v>
      </c>
      <c r="E2379" s="138">
        <v>0</v>
      </c>
      <c r="F2379" s="138">
        <v>311.45</v>
      </c>
      <c r="G2379" s="139">
        <v>0</v>
      </c>
      <c r="Y2379" s="32">
        <f t="shared" si="36"/>
        <v>311.45</v>
      </c>
    </row>
    <row r="2380" spans="1:25" x14ac:dyDescent="0.2">
      <c r="A2380" s="136" t="s">
        <v>4774</v>
      </c>
      <c r="B2380" s="137" t="s">
        <v>4775</v>
      </c>
      <c r="C2380" s="138">
        <v>8078.88</v>
      </c>
      <c r="D2380" s="138">
        <v>153.5</v>
      </c>
      <c r="E2380" s="138">
        <v>0</v>
      </c>
      <c r="F2380" s="138">
        <v>153.5</v>
      </c>
      <c r="G2380" s="139">
        <v>0</v>
      </c>
      <c r="Y2380" s="32">
        <f t="shared" si="36"/>
        <v>153.5</v>
      </c>
    </row>
    <row r="2381" spans="1:25" x14ac:dyDescent="0.2">
      <c r="A2381" s="136" t="s">
        <v>4776</v>
      </c>
      <c r="B2381" s="137" t="s">
        <v>4777</v>
      </c>
      <c r="C2381" s="138">
        <v>6955.89</v>
      </c>
      <c r="D2381" s="138">
        <v>132.16</v>
      </c>
      <c r="E2381" s="138">
        <v>0</v>
      </c>
      <c r="F2381" s="138">
        <v>132.16</v>
      </c>
      <c r="G2381" s="139">
        <v>0</v>
      </c>
      <c r="Y2381" s="32">
        <f t="shared" si="36"/>
        <v>132.16</v>
      </c>
    </row>
    <row r="2382" spans="1:25" x14ac:dyDescent="0.2">
      <c r="A2382" s="136" t="s">
        <v>4778</v>
      </c>
      <c r="B2382" s="137" t="s">
        <v>4779</v>
      </c>
      <c r="C2382" s="138">
        <v>33109.440000000002</v>
      </c>
      <c r="D2382" s="138">
        <v>629.08000000000004</v>
      </c>
      <c r="E2382" s="138">
        <v>0</v>
      </c>
      <c r="F2382" s="138">
        <v>629.08000000000004</v>
      </c>
      <c r="G2382" s="139">
        <v>0</v>
      </c>
      <c r="Y2382" s="32">
        <f t="shared" si="36"/>
        <v>629.08000000000004</v>
      </c>
    </row>
    <row r="2383" spans="1:25" x14ac:dyDescent="0.2">
      <c r="A2383" s="136" t="s">
        <v>4780</v>
      </c>
      <c r="B2383" s="137" t="s">
        <v>4781</v>
      </c>
      <c r="C2383" s="138">
        <v>17289.310000000001</v>
      </c>
      <c r="D2383" s="138">
        <v>328.5</v>
      </c>
      <c r="E2383" s="138">
        <v>0</v>
      </c>
      <c r="F2383" s="138">
        <v>328.5</v>
      </c>
      <c r="G2383" s="139">
        <v>0</v>
      </c>
      <c r="Y2383" s="32">
        <f t="shared" ref="Y2383:Y2446" si="37">F2383+M2383+R2383+W2383</f>
        <v>328.5</v>
      </c>
    </row>
    <row r="2384" spans="1:25" x14ac:dyDescent="0.2">
      <c r="A2384" s="136" t="s">
        <v>4782</v>
      </c>
      <c r="B2384" s="137" t="s">
        <v>4783</v>
      </c>
      <c r="C2384" s="138">
        <v>8440.01</v>
      </c>
      <c r="D2384" s="138">
        <v>160.36000000000001</v>
      </c>
      <c r="E2384" s="138">
        <v>0</v>
      </c>
      <c r="F2384" s="138">
        <v>160.36000000000001</v>
      </c>
      <c r="G2384" s="139">
        <v>0</v>
      </c>
      <c r="Y2384" s="32">
        <f t="shared" si="37"/>
        <v>160.36000000000001</v>
      </c>
    </row>
    <row r="2385" spans="1:25" x14ac:dyDescent="0.2">
      <c r="A2385" s="136" t="s">
        <v>4784</v>
      </c>
      <c r="B2385" s="137" t="s">
        <v>4785</v>
      </c>
      <c r="C2385" s="138">
        <v>8020.98</v>
      </c>
      <c r="D2385" s="138">
        <v>152.4</v>
      </c>
      <c r="E2385" s="138">
        <v>0</v>
      </c>
      <c r="F2385" s="138">
        <v>152.4</v>
      </c>
      <c r="G2385" s="139">
        <v>0</v>
      </c>
      <c r="Y2385" s="32">
        <f t="shared" si="37"/>
        <v>152.4</v>
      </c>
    </row>
    <row r="2386" spans="1:25" x14ac:dyDescent="0.2">
      <c r="A2386" s="136" t="s">
        <v>4786</v>
      </c>
      <c r="B2386" s="137" t="s">
        <v>4787</v>
      </c>
      <c r="C2386" s="138">
        <v>57521.98</v>
      </c>
      <c r="D2386" s="138">
        <v>1092.92</v>
      </c>
      <c r="E2386" s="138">
        <v>0</v>
      </c>
      <c r="F2386" s="138">
        <v>1092.92</v>
      </c>
      <c r="G2386" s="139">
        <v>0</v>
      </c>
      <c r="Y2386" s="32">
        <f t="shared" si="37"/>
        <v>1092.92</v>
      </c>
    </row>
    <row r="2387" spans="1:25" x14ac:dyDescent="0.2">
      <c r="A2387" s="136" t="s">
        <v>4788</v>
      </c>
      <c r="B2387" s="137" t="s">
        <v>4789</v>
      </c>
      <c r="C2387" s="138">
        <v>9048.43</v>
      </c>
      <c r="D2387" s="138">
        <v>171.92</v>
      </c>
      <c r="E2387" s="138">
        <v>0</v>
      </c>
      <c r="F2387" s="138">
        <v>171.92</v>
      </c>
      <c r="G2387" s="139">
        <v>0</v>
      </c>
      <c r="Y2387" s="32">
        <f t="shared" si="37"/>
        <v>171.92</v>
      </c>
    </row>
    <row r="2388" spans="1:25" x14ac:dyDescent="0.2">
      <c r="A2388" s="136" t="s">
        <v>4790</v>
      </c>
      <c r="B2388" s="137" t="s">
        <v>4791</v>
      </c>
      <c r="C2388" s="138">
        <v>38986.19</v>
      </c>
      <c r="D2388" s="138">
        <v>740.74</v>
      </c>
      <c r="E2388" s="138">
        <v>0</v>
      </c>
      <c r="F2388" s="138">
        <v>740.74</v>
      </c>
      <c r="G2388" s="139">
        <v>0</v>
      </c>
      <c r="Y2388" s="32">
        <f t="shared" si="37"/>
        <v>740.74</v>
      </c>
    </row>
    <row r="2389" spans="1:25" x14ac:dyDescent="0.2">
      <c r="A2389" s="136" t="s">
        <v>4792</v>
      </c>
      <c r="B2389" s="137" t="s">
        <v>4793</v>
      </c>
      <c r="C2389" s="138">
        <v>12252.5</v>
      </c>
      <c r="D2389" s="138">
        <v>232.8</v>
      </c>
      <c r="E2389" s="138">
        <v>0</v>
      </c>
      <c r="F2389" s="138">
        <v>232.8</v>
      </c>
      <c r="G2389" s="139">
        <v>0</v>
      </c>
      <c r="Y2389" s="32">
        <f t="shared" si="37"/>
        <v>232.8</v>
      </c>
    </row>
    <row r="2390" spans="1:25" x14ac:dyDescent="0.2">
      <c r="A2390" s="136" t="s">
        <v>4794</v>
      </c>
      <c r="B2390" s="137" t="s">
        <v>4795</v>
      </c>
      <c r="C2390" s="138">
        <v>12195.91</v>
      </c>
      <c r="D2390" s="138">
        <v>231.72</v>
      </c>
      <c r="E2390" s="138">
        <v>0</v>
      </c>
      <c r="F2390" s="138">
        <v>231.72</v>
      </c>
      <c r="G2390" s="139">
        <v>0</v>
      </c>
      <c r="Y2390" s="32">
        <f t="shared" si="37"/>
        <v>231.72</v>
      </c>
    </row>
    <row r="2391" spans="1:25" x14ac:dyDescent="0.2">
      <c r="A2391" s="136" t="s">
        <v>4796</v>
      </c>
      <c r="B2391" s="137" t="s">
        <v>4797</v>
      </c>
      <c r="C2391" s="138">
        <v>6655.41</v>
      </c>
      <c r="D2391" s="138">
        <v>126.45</v>
      </c>
      <c r="E2391" s="138">
        <v>0</v>
      </c>
      <c r="F2391" s="138">
        <v>126.45</v>
      </c>
      <c r="G2391" s="139">
        <v>0</v>
      </c>
      <c r="Y2391" s="32">
        <f t="shared" si="37"/>
        <v>126.45</v>
      </c>
    </row>
    <row r="2392" spans="1:25" x14ac:dyDescent="0.2">
      <c r="A2392" s="136" t="s">
        <v>4798</v>
      </c>
      <c r="B2392" s="137" t="s">
        <v>4799</v>
      </c>
      <c r="C2392" s="138">
        <v>7972.08</v>
      </c>
      <c r="D2392" s="138">
        <v>151.47</v>
      </c>
      <c r="E2392" s="138">
        <v>0</v>
      </c>
      <c r="F2392" s="138">
        <v>151.47</v>
      </c>
      <c r="G2392" s="139">
        <v>0</v>
      </c>
      <c r="Y2392" s="32">
        <f t="shared" si="37"/>
        <v>151.47</v>
      </c>
    </row>
    <row r="2393" spans="1:25" x14ac:dyDescent="0.2">
      <c r="A2393" s="136" t="s">
        <v>4800</v>
      </c>
      <c r="B2393" s="137" t="s">
        <v>4801</v>
      </c>
      <c r="C2393" s="138">
        <v>2640.06</v>
      </c>
      <c r="D2393" s="138">
        <v>50.16</v>
      </c>
      <c r="E2393" s="138">
        <v>0</v>
      </c>
      <c r="F2393" s="138">
        <v>50.16</v>
      </c>
      <c r="G2393" s="139">
        <v>0</v>
      </c>
      <c r="Y2393" s="32">
        <f t="shared" si="37"/>
        <v>50.16</v>
      </c>
    </row>
    <row r="2394" spans="1:25" x14ac:dyDescent="0.2">
      <c r="A2394" s="136" t="s">
        <v>4802</v>
      </c>
      <c r="B2394" s="137" t="s">
        <v>4803</v>
      </c>
      <c r="C2394" s="138">
        <v>69623.960000000006</v>
      </c>
      <c r="D2394" s="138">
        <v>1322.86</v>
      </c>
      <c r="E2394" s="138">
        <v>0</v>
      </c>
      <c r="F2394" s="138">
        <v>1322.86</v>
      </c>
      <c r="G2394" s="139">
        <v>0</v>
      </c>
      <c r="Y2394" s="32">
        <f t="shared" si="37"/>
        <v>1322.86</v>
      </c>
    </row>
    <row r="2395" spans="1:25" x14ac:dyDescent="0.2">
      <c r="A2395" s="136" t="s">
        <v>4804</v>
      </c>
      <c r="B2395" s="137" t="s">
        <v>4805</v>
      </c>
      <c r="C2395" s="138">
        <v>11817.28</v>
      </c>
      <c r="D2395" s="138">
        <v>224.53</v>
      </c>
      <c r="E2395" s="138">
        <v>0</v>
      </c>
      <c r="F2395" s="138">
        <v>224.53</v>
      </c>
      <c r="G2395" s="139">
        <v>0</v>
      </c>
      <c r="Y2395" s="32">
        <f t="shared" si="37"/>
        <v>224.53</v>
      </c>
    </row>
    <row r="2396" spans="1:25" x14ac:dyDescent="0.2">
      <c r="A2396" s="136" t="s">
        <v>4806</v>
      </c>
      <c r="B2396" s="137" t="s">
        <v>4807</v>
      </c>
      <c r="C2396" s="138">
        <v>2110.64</v>
      </c>
      <c r="D2396" s="138">
        <v>40.1</v>
      </c>
      <c r="E2396" s="138">
        <v>0</v>
      </c>
      <c r="F2396" s="138">
        <v>40.1</v>
      </c>
      <c r="G2396" s="139">
        <v>0</v>
      </c>
      <c r="Y2396" s="32">
        <f t="shared" si="37"/>
        <v>40.1</v>
      </c>
    </row>
    <row r="2397" spans="1:25" x14ac:dyDescent="0.2">
      <c r="A2397" s="136" t="s">
        <v>4808</v>
      </c>
      <c r="B2397" s="137" t="s">
        <v>4809</v>
      </c>
      <c r="C2397" s="138">
        <v>19752</v>
      </c>
      <c r="D2397" s="138">
        <v>375.29</v>
      </c>
      <c r="E2397" s="138">
        <v>0</v>
      </c>
      <c r="F2397" s="138">
        <v>375.29</v>
      </c>
      <c r="G2397" s="139">
        <v>0</v>
      </c>
      <c r="Y2397" s="32">
        <f t="shared" si="37"/>
        <v>375.29</v>
      </c>
    </row>
    <row r="2398" spans="1:25" x14ac:dyDescent="0.2">
      <c r="A2398" s="136" t="s">
        <v>4810</v>
      </c>
      <c r="B2398" s="137" t="s">
        <v>4811</v>
      </c>
      <c r="C2398" s="138">
        <v>26442.63</v>
      </c>
      <c r="D2398" s="138">
        <v>502.41</v>
      </c>
      <c r="E2398" s="138">
        <v>0</v>
      </c>
      <c r="F2398" s="138">
        <v>502.41</v>
      </c>
      <c r="G2398" s="139">
        <v>0</v>
      </c>
      <c r="Y2398" s="32">
        <f t="shared" si="37"/>
        <v>502.41</v>
      </c>
    </row>
    <row r="2399" spans="1:25" x14ac:dyDescent="0.2">
      <c r="A2399" s="136" t="s">
        <v>4812</v>
      </c>
      <c r="B2399" s="137" t="s">
        <v>4813</v>
      </c>
      <c r="C2399" s="138">
        <v>16650.72</v>
      </c>
      <c r="D2399" s="138">
        <v>316.36</v>
      </c>
      <c r="E2399" s="138">
        <v>0</v>
      </c>
      <c r="F2399" s="138">
        <v>316.36</v>
      </c>
      <c r="G2399" s="139">
        <v>0</v>
      </c>
      <c r="Y2399" s="32">
        <f t="shared" si="37"/>
        <v>316.36</v>
      </c>
    </row>
    <row r="2400" spans="1:25" x14ac:dyDescent="0.2">
      <c r="A2400" s="136" t="s">
        <v>4814</v>
      </c>
      <c r="B2400" s="137" t="s">
        <v>4815</v>
      </c>
      <c r="C2400" s="138">
        <v>9672.8799999999992</v>
      </c>
      <c r="D2400" s="138">
        <v>183.79</v>
      </c>
      <c r="E2400" s="138">
        <v>0</v>
      </c>
      <c r="F2400" s="138">
        <v>183.79</v>
      </c>
      <c r="G2400" s="139">
        <v>0</v>
      </c>
      <c r="Y2400" s="32">
        <f t="shared" si="37"/>
        <v>183.79</v>
      </c>
    </row>
    <row r="2401" spans="1:25" x14ac:dyDescent="0.2">
      <c r="A2401" s="136" t="s">
        <v>4816</v>
      </c>
      <c r="B2401" s="137" t="s">
        <v>4817</v>
      </c>
      <c r="C2401" s="138">
        <v>14323.71</v>
      </c>
      <c r="D2401" s="138">
        <v>272.14999999999998</v>
      </c>
      <c r="E2401" s="138">
        <v>0</v>
      </c>
      <c r="F2401" s="138">
        <v>272.14999999999998</v>
      </c>
      <c r="G2401" s="139">
        <v>0</v>
      </c>
      <c r="Y2401" s="32">
        <f t="shared" si="37"/>
        <v>272.14999999999998</v>
      </c>
    </row>
    <row r="2402" spans="1:25" x14ac:dyDescent="0.2">
      <c r="A2402" s="136" t="s">
        <v>4818</v>
      </c>
      <c r="B2402" s="137" t="s">
        <v>4819</v>
      </c>
      <c r="C2402" s="138">
        <v>6293.88</v>
      </c>
      <c r="D2402" s="138">
        <v>119.58</v>
      </c>
      <c r="E2402" s="138">
        <v>119.55</v>
      </c>
      <c r="F2402" s="138">
        <v>0.03</v>
      </c>
      <c r="G2402" s="139">
        <v>0</v>
      </c>
      <c r="Y2402" s="32">
        <f t="shared" si="37"/>
        <v>0.03</v>
      </c>
    </row>
    <row r="2403" spans="1:25" x14ac:dyDescent="0.2">
      <c r="A2403" s="136" t="s">
        <v>4820</v>
      </c>
      <c r="B2403" s="137" t="s">
        <v>4821</v>
      </c>
      <c r="C2403" s="138">
        <v>10793.65</v>
      </c>
      <c r="D2403" s="138">
        <v>205.08</v>
      </c>
      <c r="E2403" s="138">
        <v>0</v>
      </c>
      <c r="F2403" s="138">
        <v>205.08</v>
      </c>
      <c r="G2403" s="139">
        <v>0</v>
      </c>
      <c r="Y2403" s="32">
        <f t="shared" si="37"/>
        <v>205.08</v>
      </c>
    </row>
    <row r="2404" spans="1:25" x14ac:dyDescent="0.2">
      <c r="A2404" s="136" t="s">
        <v>4822</v>
      </c>
      <c r="B2404" s="137" t="s">
        <v>4823</v>
      </c>
      <c r="C2404" s="138">
        <v>2539.89</v>
      </c>
      <c r="D2404" s="138">
        <v>48.26</v>
      </c>
      <c r="E2404" s="138">
        <v>0</v>
      </c>
      <c r="F2404" s="138">
        <v>48.26</v>
      </c>
      <c r="G2404" s="139">
        <v>0</v>
      </c>
      <c r="Y2404" s="32">
        <f t="shared" si="37"/>
        <v>48.26</v>
      </c>
    </row>
    <row r="2405" spans="1:25" x14ac:dyDescent="0.2">
      <c r="A2405" s="136" t="s">
        <v>4824</v>
      </c>
      <c r="B2405" s="137" t="s">
        <v>4825</v>
      </c>
      <c r="C2405" s="138">
        <v>2715.89</v>
      </c>
      <c r="D2405" s="138">
        <v>51.6</v>
      </c>
      <c r="E2405" s="138">
        <v>0</v>
      </c>
      <c r="F2405" s="138">
        <v>51.6</v>
      </c>
      <c r="G2405" s="139">
        <v>0</v>
      </c>
      <c r="Y2405" s="32">
        <f t="shared" si="37"/>
        <v>51.6</v>
      </c>
    </row>
    <row r="2406" spans="1:25" x14ac:dyDescent="0.2">
      <c r="A2406" s="136" t="s">
        <v>4826</v>
      </c>
      <c r="B2406" s="137" t="s">
        <v>4827</v>
      </c>
      <c r="C2406" s="138">
        <v>4968.87</v>
      </c>
      <c r="D2406" s="138">
        <v>94.41</v>
      </c>
      <c r="E2406" s="138">
        <v>0</v>
      </c>
      <c r="F2406" s="138">
        <v>94.41</v>
      </c>
      <c r="G2406" s="139">
        <v>0</v>
      </c>
      <c r="Y2406" s="32">
        <f t="shared" si="37"/>
        <v>94.41</v>
      </c>
    </row>
    <row r="2407" spans="1:25" x14ac:dyDescent="0.2">
      <c r="A2407" s="136" t="s">
        <v>4828</v>
      </c>
      <c r="B2407" s="137" t="s">
        <v>4829</v>
      </c>
      <c r="C2407" s="138">
        <v>3063.32</v>
      </c>
      <c r="D2407" s="138">
        <v>58.2</v>
      </c>
      <c r="E2407" s="138">
        <v>0</v>
      </c>
      <c r="F2407" s="138">
        <v>58.2</v>
      </c>
      <c r="G2407" s="139">
        <v>0</v>
      </c>
      <c r="Y2407" s="32">
        <f t="shared" si="37"/>
        <v>58.2</v>
      </c>
    </row>
    <row r="2408" spans="1:25" x14ac:dyDescent="0.2">
      <c r="A2408" s="136" t="s">
        <v>4830</v>
      </c>
      <c r="B2408" s="137" t="s">
        <v>4831</v>
      </c>
      <c r="C2408" s="138">
        <v>17352.57</v>
      </c>
      <c r="D2408" s="138">
        <v>329.7</v>
      </c>
      <c r="E2408" s="138">
        <v>0</v>
      </c>
      <c r="F2408" s="138">
        <v>329.7</v>
      </c>
      <c r="G2408" s="139">
        <v>0</v>
      </c>
      <c r="Y2408" s="32">
        <f t="shared" si="37"/>
        <v>329.7</v>
      </c>
    </row>
    <row r="2409" spans="1:25" x14ac:dyDescent="0.2">
      <c r="A2409" s="136" t="s">
        <v>4832</v>
      </c>
      <c r="B2409" s="137" t="s">
        <v>4833</v>
      </c>
      <c r="C2409" s="138">
        <v>8646.09</v>
      </c>
      <c r="D2409" s="138">
        <v>164.28</v>
      </c>
      <c r="E2409" s="138">
        <v>0</v>
      </c>
      <c r="F2409" s="138">
        <v>164.28</v>
      </c>
      <c r="G2409" s="139">
        <v>0</v>
      </c>
      <c r="Y2409" s="32">
        <f t="shared" si="37"/>
        <v>164.28</v>
      </c>
    </row>
    <row r="2410" spans="1:25" x14ac:dyDescent="0.2">
      <c r="A2410" s="136" t="s">
        <v>4834</v>
      </c>
      <c r="B2410" s="137" t="s">
        <v>4835</v>
      </c>
      <c r="C2410" s="138">
        <v>46770.48</v>
      </c>
      <c r="D2410" s="138">
        <v>888.64</v>
      </c>
      <c r="E2410" s="138">
        <v>0</v>
      </c>
      <c r="F2410" s="138">
        <v>888.64</v>
      </c>
      <c r="G2410" s="139">
        <v>0</v>
      </c>
      <c r="Y2410" s="32">
        <f t="shared" si="37"/>
        <v>888.64</v>
      </c>
    </row>
    <row r="2411" spans="1:25" x14ac:dyDescent="0.2">
      <c r="A2411" s="136" t="s">
        <v>4836</v>
      </c>
      <c r="B2411" s="137" t="s">
        <v>4837</v>
      </c>
      <c r="C2411" s="138">
        <v>6314.45</v>
      </c>
      <c r="D2411" s="138">
        <v>119.98</v>
      </c>
      <c r="E2411" s="138">
        <v>0</v>
      </c>
      <c r="F2411" s="138">
        <v>119.98</v>
      </c>
      <c r="G2411" s="139">
        <v>0</v>
      </c>
      <c r="Y2411" s="32">
        <f t="shared" si="37"/>
        <v>119.98</v>
      </c>
    </row>
    <row r="2412" spans="1:25" x14ac:dyDescent="0.2">
      <c r="A2412" s="136" t="s">
        <v>4838</v>
      </c>
      <c r="B2412" s="137" t="s">
        <v>4839</v>
      </c>
      <c r="C2412" s="138">
        <v>26624.15</v>
      </c>
      <c r="D2412" s="138">
        <v>505.86</v>
      </c>
      <c r="E2412" s="138">
        <v>0</v>
      </c>
      <c r="F2412" s="138">
        <v>505.86</v>
      </c>
      <c r="G2412" s="139">
        <v>0</v>
      </c>
      <c r="Y2412" s="32">
        <f t="shared" si="37"/>
        <v>505.86</v>
      </c>
    </row>
    <row r="2413" spans="1:25" x14ac:dyDescent="0.2">
      <c r="A2413" s="136" t="s">
        <v>4840</v>
      </c>
      <c r="B2413" s="137" t="s">
        <v>4841</v>
      </c>
      <c r="C2413" s="138">
        <v>64271.77</v>
      </c>
      <c r="D2413" s="138">
        <v>1221.1600000000001</v>
      </c>
      <c r="E2413" s="138">
        <v>0</v>
      </c>
      <c r="F2413" s="138">
        <v>1221.1600000000001</v>
      </c>
      <c r="G2413" s="139">
        <v>0</v>
      </c>
      <c r="Y2413" s="32">
        <f t="shared" si="37"/>
        <v>1221.1600000000001</v>
      </c>
    </row>
    <row r="2414" spans="1:25" x14ac:dyDescent="0.2">
      <c r="A2414" s="136" t="s">
        <v>4842</v>
      </c>
      <c r="B2414" s="137" t="s">
        <v>4843</v>
      </c>
      <c r="C2414" s="138">
        <v>125912.41</v>
      </c>
      <c r="D2414" s="138">
        <v>2392.34</v>
      </c>
      <c r="E2414" s="138">
        <v>0</v>
      </c>
      <c r="F2414" s="138">
        <v>2392.34</v>
      </c>
      <c r="G2414" s="139">
        <v>0</v>
      </c>
      <c r="Y2414" s="32">
        <f t="shared" si="37"/>
        <v>2392.34</v>
      </c>
    </row>
    <row r="2415" spans="1:25" x14ac:dyDescent="0.2">
      <c r="A2415" s="136" t="s">
        <v>4844</v>
      </c>
      <c r="B2415" s="137" t="s">
        <v>4845</v>
      </c>
      <c r="C2415" s="138">
        <v>3543.23</v>
      </c>
      <c r="D2415" s="138">
        <v>67.319999999999993</v>
      </c>
      <c r="E2415" s="138">
        <v>0</v>
      </c>
      <c r="F2415" s="138">
        <v>67.319999999999993</v>
      </c>
      <c r="G2415" s="139">
        <v>0</v>
      </c>
      <c r="Y2415" s="32">
        <f t="shared" si="37"/>
        <v>67.319999999999993</v>
      </c>
    </row>
    <row r="2416" spans="1:25" x14ac:dyDescent="0.2">
      <c r="A2416" s="136" t="s">
        <v>4846</v>
      </c>
      <c r="B2416" s="137" t="s">
        <v>4847</v>
      </c>
      <c r="C2416" s="138">
        <v>8016.28</v>
      </c>
      <c r="D2416" s="138">
        <v>152.31</v>
      </c>
      <c r="E2416" s="138">
        <v>0</v>
      </c>
      <c r="F2416" s="138">
        <v>152.31</v>
      </c>
      <c r="G2416" s="139">
        <v>0</v>
      </c>
      <c r="Y2416" s="32">
        <f t="shared" si="37"/>
        <v>152.31</v>
      </c>
    </row>
    <row r="2417" spans="1:25" x14ac:dyDescent="0.2">
      <c r="A2417" s="136" t="s">
        <v>4848</v>
      </c>
      <c r="B2417" s="137" t="s">
        <v>4849</v>
      </c>
      <c r="C2417" s="138">
        <v>25919.59</v>
      </c>
      <c r="D2417" s="138">
        <v>492.47</v>
      </c>
      <c r="E2417" s="138">
        <v>0</v>
      </c>
      <c r="F2417" s="138">
        <v>492.47</v>
      </c>
      <c r="G2417" s="139">
        <v>0</v>
      </c>
      <c r="Y2417" s="32">
        <f t="shared" si="37"/>
        <v>492.47</v>
      </c>
    </row>
    <row r="2418" spans="1:25" x14ac:dyDescent="0.2">
      <c r="A2418" s="136" t="s">
        <v>4850</v>
      </c>
      <c r="B2418" s="137" t="s">
        <v>4851</v>
      </c>
      <c r="C2418" s="138">
        <v>7824.98</v>
      </c>
      <c r="D2418" s="138">
        <v>148.68</v>
      </c>
      <c r="E2418" s="138">
        <v>0</v>
      </c>
      <c r="F2418" s="138">
        <v>148.68</v>
      </c>
      <c r="G2418" s="139">
        <v>0</v>
      </c>
      <c r="Y2418" s="32">
        <f t="shared" si="37"/>
        <v>148.68</v>
      </c>
    </row>
    <row r="2419" spans="1:25" x14ac:dyDescent="0.2">
      <c r="A2419" s="136" t="s">
        <v>4852</v>
      </c>
      <c r="B2419" s="137" t="s">
        <v>4853</v>
      </c>
      <c r="C2419" s="138">
        <v>47782.45</v>
      </c>
      <c r="D2419" s="138">
        <v>907.87</v>
      </c>
      <c r="E2419" s="138">
        <v>0</v>
      </c>
      <c r="F2419" s="138">
        <v>907.87</v>
      </c>
      <c r="G2419" s="139">
        <v>0</v>
      </c>
      <c r="Y2419" s="32">
        <f t="shared" si="37"/>
        <v>907.87</v>
      </c>
    </row>
    <row r="2420" spans="1:25" x14ac:dyDescent="0.2">
      <c r="A2420" s="136" t="s">
        <v>4854</v>
      </c>
      <c r="B2420" s="137" t="s">
        <v>4855</v>
      </c>
      <c r="C2420" s="138">
        <v>54505.3</v>
      </c>
      <c r="D2420" s="138">
        <v>1035.5999999999999</v>
      </c>
      <c r="E2420" s="138">
        <v>0</v>
      </c>
      <c r="F2420" s="138">
        <v>1035.5999999999999</v>
      </c>
      <c r="G2420" s="139">
        <v>0</v>
      </c>
      <c r="Y2420" s="32">
        <f t="shared" si="37"/>
        <v>1035.5999999999999</v>
      </c>
    </row>
    <row r="2421" spans="1:25" x14ac:dyDescent="0.2">
      <c r="A2421" s="136" t="s">
        <v>4856</v>
      </c>
      <c r="B2421" s="137" t="s">
        <v>4857</v>
      </c>
      <c r="C2421" s="138">
        <v>13374.3</v>
      </c>
      <c r="D2421" s="138">
        <v>254.11</v>
      </c>
      <c r="E2421" s="138">
        <v>0</v>
      </c>
      <c r="F2421" s="138">
        <v>254.11</v>
      </c>
      <c r="G2421" s="139">
        <v>0</v>
      </c>
      <c r="Y2421" s="32">
        <f t="shared" si="37"/>
        <v>254.11</v>
      </c>
    </row>
    <row r="2422" spans="1:25" x14ac:dyDescent="0.2">
      <c r="A2422" s="136" t="s">
        <v>4858</v>
      </c>
      <c r="B2422" s="137" t="s">
        <v>4859</v>
      </c>
      <c r="C2422" s="138">
        <v>22553.66</v>
      </c>
      <c r="D2422" s="138">
        <v>428.52</v>
      </c>
      <c r="E2422" s="138">
        <v>0</v>
      </c>
      <c r="F2422" s="138">
        <v>428.52</v>
      </c>
      <c r="G2422" s="139">
        <v>0</v>
      </c>
      <c r="Y2422" s="32">
        <f t="shared" si="37"/>
        <v>428.52</v>
      </c>
    </row>
    <row r="2423" spans="1:25" x14ac:dyDescent="0.2">
      <c r="A2423" s="136" t="s">
        <v>4860</v>
      </c>
      <c r="B2423" s="137" t="s">
        <v>4861</v>
      </c>
      <c r="C2423" s="138">
        <v>10705.84</v>
      </c>
      <c r="D2423" s="138">
        <v>203.41</v>
      </c>
      <c r="E2423" s="138">
        <v>0</v>
      </c>
      <c r="F2423" s="138">
        <v>203.41</v>
      </c>
      <c r="G2423" s="139">
        <v>0</v>
      </c>
      <c r="Y2423" s="32">
        <f t="shared" si="37"/>
        <v>203.41</v>
      </c>
    </row>
    <row r="2424" spans="1:25" x14ac:dyDescent="0.2">
      <c r="A2424" s="136" t="s">
        <v>4862</v>
      </c>
      <c r="B2424" s="137" t="s">
        <v>4863</v>
      </c>
      <c r="C2424" s="138">
        <v>153500.20000000001</v>
      </c>
      <c r="D2424" s="138">
        <v>2916.51</v>
      </c>
      <c r="E2424" s="138">
        <v>0</v>
      </c>
      <c r="F2424" s="138">
        <v>2916.51</v>
      </c>
      <c r="G2424" s="139">
        <v>0</v>
      </c>
      <c r="Y2424" s="32">
        <f t="shared" si="37"/>
        <v>2916.51</v>
      </c>
    </row>
    <row r="2425" spans="1:25" x14ac:dyDescent="0.2">
      <c r="A2425" s="136" t="s">
        <v>4864</v>
      </c>
      <c r="B2425" s="137" t="s">
        <v>4865</v>
      </c>
      <c r="C2425" s="138">
        <v>117932.85</v>
      </c>
      <c r="D2425" s="138">
        <v>2240.73</v>
      </c>
      <c r="E2425" s="138">
        <v>0</v>
      </c>
      <c r="F2425" s="138">
        <v>2240.73</v>
      </c>
      <c r="G2425" s="139">
        <v>0</v>
      </c>
      <c r="Y2425" s="32">
        <f t="shared" si="37"/>
        <v>2240.73</v>
      </c>
    </row>
    <row r="2426" spans="1:25" x14ac:dyDescent="0.2">
      <c r="A2426" s="136" t="s">
        <v>4866</v>
      </c>
      <c r="B2426" s="137" t="s">
        <v>4867</v>
      </c>
      <c r="C2426" s="138">
        <v>148388.14000000001</v>
      </c>
      <c r="D2426" s="138">
        <v>2819.38</v>
      </c>
      <c r="E2426" s="138">
        <v>0</v>
      </c>
      <c r="F2426" s="138">
        <v>2819.38</v>
      </c>
      <c r="G2426" s="139">
        <v>0</v>
      </c>
      <c r="Y2426" s="32">
        <f t="shared" si="37"/>
        <v>2819.38</v>
      </c>
    </row>
    <row r="2427" spans="1:25" x14ac:dyDescent="0.2">
      <c r="A2427" s="136" t="s">
        <v>4868</v>
      </c>
      <c r="B2427" s="137" t="s">
        <v>4869</v>
      </c>
      <c r="C2427" s="138">
        <v>203209.27</v>
      </c>
      <c r="D2427" s="138">
        <v>3860.98</v>
      </c>
      <c r="E2427" s="138">
        <v>0</v>
      </c>
      <c r="F2427" s="138">
        <v>3860.98</v>
      </c>
      <c r="G2427" s="139">
        <v>0</v>
      </c>
      <c r="Y2427" s="32">
        <f t="shared" si="37"/>
        <v>3860.98</v>
      </c>
    </row>
    <row r="2428" spans="1:25" x14ac:dyDescent="0.2">
      <c r="A2428" s="136" t="s">
        <v>4870</v>
      </c>
      <c r="B2428" s="137" t="s">
        <v>4871</v>
      </c>
      <c r="C2428" s="138">
        <v>17317.169999999998</v>
      </c>
      <c r="D2428" s="138">
        <v>329.03</v>
      </c>
      <c r="E2428" s="138">
        <v>0</v>
      </c>
      <c r="F2428" s="138">
        <v>329.03</v>
      </c>
      <c r="G2428" s="139">
        <v>0</v>
      </c>
      <c r="Y2428" s="32">
        <f t="shared" si="37"/>
        <v>329.03</v>
      </c>
    </row>
    <row r="2429" spans="1:25" x14ac:dyDescent="0.2">
      <c r="A2429" s="136" t="s">
        <v>4872</v>
      </c>
      <c r="B2429" s="137" t="s">
        <v>4873</v>
      </c>
      <c r="C2429" s="138">
        <v>30816.11</v>
      </c>
      <c r="D2429" s="138">
        <v>585.51</v>
      </c>
      <c r="E2429" s="138">
        <v>0</v>
      </c>
      <c r="F2429" s="138">
        <v>585.51</v>
      </c>
      <c r="G2429" s="139">
        <v>0</v>
      </c>
      <c r="Y2429" s="32">
        <f t="shared" si="37"/>
        <v>585.51</v>
      </c>
    </row>
    <row r="2430" spans="1:25" x14ac:dyDescent="0.2">
      <c r="A2430" s="136" t="s">
        <v>4874</v>
      </c>
      <c r="B2430" s="137" t="s">
        <v>4875</v>
      </c>
      <c r="C2430" s="138">
        <v>64850.49</v>
      </c>
      <c r="D2430" s="138">
        <v>1232.1600000000001</v>
      </c>
      <c r="E2430" s="138">
        <v>0</v>
      </c>
      <c r="F2430" s="138">
        <v>1232.1600000000001</v>
      </c>
      <c r="G2430" s="139">
        <v>0</v>
      </c>
      <c r="Y2430" s="32">
        <f t="shared" si="37"/>
        <v>1232.1600000000001</v>
      </c>
    </row>
    <row r="2431" spans="1:25" x14ac:dyDescent="0.2">
      <c r="A2431" s="136" t="s">
        <v>4876</v>
      </c>
      <c r="B2431" s="137" t="s">
        <v>4877</v>
      </c>
      <c r="C2431" s="138">
        <v>384567.16</v>
      </c>
      <c r="D2431" s="138">
        <v>7306.78</v>
      </c>
      <c r="E2431" s="138">
        <v>0</v>
      </c>
      <c r="F2431" s="138">
        <v>7306.78</v>
      </c>
      <c r="G2431" s="139">
        <v>0</v>
      </c>
      <c r="Y2431" s="32">
        <f t="shared" si="37"/>
        <v>7306.78</v>
      </c>
    </row>
    <row r="2432" spans="1:25" x14ac:dyDescent="0.2">
      <c r="A2432" s="136" t="s">
        <v>4878</v>
      </c>
      <c r="B2432" s="137" t="s">
        <v>4879</v>
      </c>
      <c r="C2432" s="138">
        <v>4177.03</v>
      </c>
      <c r="D2432" s="138">
        <v>79.36</v>
      </c>
      <c r="E2432" s="138">
        <v>0</v>
      </c>
      <c r="F2432" s="138">
        <v>79.36</v>
      </c>
      <c r="G2432" s="139">
        <v>0</v>
      </c>
      <c r="Y2432" s="32">
        <f t="shared" si="37"/>
        <v>79.36</v>
      </c>
    </row>
    <row r="2433" spans="1:25" x14ac:dyDescent="0.2">
      <c r="A2433" s="136" t="s">
        <v>4880</v>
      </c>
      <c r="B2433" s="137" t="s">
        <v>4881</v>
      </c>
      <c r="C2433" s="138">
        <v>852063.89</v>
      </c>
      <c r="D2433" s="138">
        <v>16189.22</v>
      </c>
      <c r="E2433" s="138">
        <v>0</v>
      </c>
      <c r="F2433" s="138">
        <v>16189.22</v>
      </c>
      <c r="G2433" s="139">
        <v>0</v>
      </c>
      <c r="Y2433" s="32">
        <f t="shared" si="37"/>
        <v>16189.22</v>
      </c>
    </row>
    <row r="2434" spans="1:25" x14ac:dyDescent="0.2">
      <c r="A2434" s="136" t="s">
        <v>4882</v>
      </c>
      <c r="B2434" s="137" t="s">
        <v>4883</v>
      </c>
      <c r="C2434" s="138">
        <v>52133.75</v>
      </c>
      <c r="D2434" s="138">
        <v>990.54</v>
      </c>
      <c r="E2434" s="138">
        <v>0</v>
      </c>
      <c r="F2434" s="138">
        <v>990.54</v>
      </c>
      <c r="G2434" s="139">
        <v>0</v>
      </c>
      <c r="Y2434" s="32">
        <f t="shared" si="37"/>
        <v>990.54</v>
      </c>
    </row>
    <row r="2435" spans="1:25" x14ac:dyDescent="0.2">
      <c r="A2435" s="136" t="s">
        <v>4884</v>
      </c>
      <c r="B2435" s="137" t="s">
        <v>4885</v>
      </c>
      <c r="C2435" s="138">
        <v>17697.89</v>
      </c>
      <c r="D2435" s="138">
        <v>336.26</v>
      </c>
      <c r="E2435" s="138">
        <v>0</v>
      </c>
      <c r="F2435" s="138">
        <v>336.26</v>
      </c>
      <c r="G2435" s="139">
        <v>0</v>
      </c>
      <c r="Y2435" s="32">
        <f t="shared" si="37"/>
        <v>336.26</v>
      </c>
    </row>
    <row r="2436" spans="1:25" x14ac:dyDescent="0.2">
      <c r="A2436" s="136" t="s">
        <v>4886</v>
      </c>
      <c r="B2436" s="137" t="s">
        <v>4887</v>
      </c>
      <c r="C2436" s="138">
        <v>71959.22</v>
      </c>
      <c r="D2436" s="138">
        <v>1367.23</v>
      </c>
      <c r="E2436" s="138">
        <v>0</v>
      </c>
      <c r="F2436" s="138">
        <v>1367.23</v>
      </c>
      <c r="G2436" s="139">
        <v>0</v>
      </c>
      <c r="Y2436" s="32">
        <f t="shared" si="37"/>
        <v>1367.23</v>
      </c>
    </row>
    <row r="2437" spans="1:25" x14ac:dyDescent="0.2">
      <c r="A2437" s="136" t="s">
        <v>4888</v>
      </c>
      <c r="B2437" s="137" t="s">
        <v>4889</v>
      </c>
      <c r="C2437" s="138">
        <v>233431.23</v>
      </c>
      <c r="D2437" s="138">
        <v>4435.1899999999996</v>
      </c>
      <c r="E2437" s="138">
        <v>0</v>
      </c>
      <c r="F2437" s="138">
        <v>4435.1899999999996</v>
      </c>
      <c r="G2437" s="139">
        <v>0</v>
      </c>
      <c r="Y2437" s="32">
        <f t="shared" si="37"/>
        <v>4435.1899999999996</v>
      </c>
    </row>
    <row r="2438" spans="1:25" x14ac:dyDescent="0.2">
      <c r="A2438" s="136" t="s">
        <v>4890</v>
      </c>
      <c r="B2438" s="137" t="s">
        <v>4891</v>
      </c>
      <c r="C2438" s="138">
        <v>1932.69</v>
      </c>
      <c r="D2438" s="138">
        <v>36.72</v>
      </c>
      <c r="E2438" s="138">
        <v>0</v>
      </c>
      <c r="F2438" s="138">
        <v>36.72</v>
      </c>
      <c r="G2438" s="139">
        <v>0</v>
      </c>
      <c r="Y2438" s="32">
        <f t="shared" si="37"/>
        <v>36.72</v>
      </c>
    </row>
    <row r="2439" spans="1:25" x14ac:dyDescent="0.2">
      <c r="A2439" s="136" t="s">
        <v>4892</v>
      </c>
      <c r="B2439" s="137" t="s">
        <v>4893</v>
      </c>
      <c r="C2439" s="138">
        <v>383264.4</v>
      </c>
      <c r="D2439" s="138">
        <v>7282.02</v>
      </c>
      <c r="E2439" s="138">
        <v>0</v>
      </c>
      <c r="F2439" s="138">
        <v>7282.02</v>
      </c>
      <c r="G2439" s="139">
        <v>0</v>
      </c>
      <c r="Y2439" s="32">
        <f t="shared" si="37"/>
        <v>7282.02</v>
      </c>
    </row>
    <row r="2440" spans="1:25" x14ac:dyDescent="0.2">
      <c r="A2440" s="136" t="s">
        <v>4894</v>
      </c>
      <c r="B2440" s="137" t="s">
        <v>4895</v>
      </c>
      <c r="C2440" s="138">
        <v>757079.89</v>
      </c>
      <c r="D2440" s="138">
        <v>14384.52</v>
      </c>
      <c r="E2440" s="138">
        <v>0</v>
      </c>
      <c r="F2440" s="138">
        <v>14384.52</v>
      </c>
      <c r="G2440" s="139">
        <v>0</v>
      </c>
      <c r="Y2440" s="32">
        <f t="shared" si="37"/>
        <v>14384.52</v>
      </c>
    </row>
    <row r="2441" spans="1:25" x14ac:dyDescent="0.2">
      <c r="A2441" s="136" t="s">
        <v>4896</v>
      </c>
      <c r="B2441" s="137" t="s">
        <v>4897</v>
      </c>
      <c r="C2441" s="138">
        <v>31449.43</v>
      </c>
      <c r="D2441" s="138">
        <v>597.54</v>
      </c>
      <c r="E2441" s="138">
        <v>0</v>
      </c>
      <c r="F2441" s="138">
        <v>597.54</v>
      </c>
      <c r="G2441" s="139">
        <v>0</v>
      </c>
      <c r="Y2441" s="32">
        <f t="shared" si="37"/>
        <v>597.54</v>
      </c>
    </row>
    <row r="2442" spans="1:25" x14ac:dyDescent="0.2">
      <c r="A2442" s="136" t="s">
        <v>4898</v>
      </c>
      <c r="B2442" s="137" t="s">
        <v>4899</v>
      </c>
      <c r="C2442" s="138">
        <v>72468.67</v>
      </c>
      <c r="D2442" s="138">
        <v>1376.91</v>
      </c>
      <c r="E2442" s="138">
        <v>0</v>
      </c>
      <c r="F2442" s="138">
        <v>1376.91</v>
      </c>
      <c r="G2442" s="139">
        <v>0</v>
      </c>
      <c r="Y2442" s="32">
        <f t="shared" si="37"/>
        <v>1376.91</v>
      </c>
    </row>
    <row r="2443" spans="1:25" x14ac:dyDescent="0.2">
      <c r="A2443" s="136" t="s">
        <v>4900</v>
      </c>
      <c r="B2443" s="137" t="s">
        <v>4901</v>
      </c>
      <c r="C2443" s="138">
        <v>32330.19</v>
      </c>
      <c r="D2443" s="138">
        <v>614.27</v>
      </c>
      <c r="E2443" s="138">
        <v>0</v>
      </c>
      <c r="F2443" s="138">
        <v>614.27</v>
      </c>
      <c r="G2443" s="139">
        <v>0</v>
      </c>
      <c r="Y2443" s="32">
        <f t="shared" si="37"/>
        <v>614.27</v>
      </c>
    </row>
    <row r="2444" spans="1:25" x14ac:dyDescent="0.2">
      <c r="A2444" s="136" t="s">
        <v>4902</v>
      </c>
      <c r="B2444" s="137" t="s">
        <v>4903</v>
      </c>
      <c r="C2444" s="138">
        <v>144421.41</v>
      </c>
      <c r="D2444" s="138">
        <v>2744.01</v>
      </c>
      <c r="E2444" s="138">
        <v>0</v>
      </c>
      <c r="F2444" s="138">
        <v>2744.01</v>
      </c>
      <c r="G2444" s="139">
        <v>0</v>
      </c>
      <c r="Y2444" s="32">
        <f t="shared" si="37"/>
        <v>2744.01</v>
      </c>
    </row>
    <row r="2445" spans="1:25" x14ac:dyDescent="0.2">
      <c r="A2445" s="136" t="s">
        <v>4904</v>
      </c>
      <c r="B2445" s="137" t="s">
        <v>4905</v>
      </c>
      <c r="C2445" s="138">
        <v>8066.78</v>
      </c>
      <c r="D2445" s="138">
        <v>153.27000000000001</v>
      </c>
      <c r="E2445" s="138">
        <v>0</v>
      </c>
      <c r="F2445" s="138">
        <v>153.27000000000001</v>
      </c>
      <c r="G2445" s="139">
        <v>0</v>
      </c>
      <c r="Y2445" s="32">
        <f t="shared" si="37"/>
        <v>153.27000000000001</v>
      </c>
    </row>
    <row r="2446" spans="1:25" x14ac:dyDescent="0.2">
      <c r="A2446" s="136" t="s">
        <v>4906</v>
      </c>
      <c r="B2446" s="137" t="s">
        <v>4907</v>
      </c>
      <c r="C2446" s="138">
        <v>2041.05</v>
      </c>
      <c r="D2446" s="138">
        <v>38.78</v>
      </c>
      <c r="E2446" s="138">
        <v>38.78</v>
      </c>
      <c r="F2446" s="138">
        <v>0</v>
      </c>
      <c r="G2446" s="139">
        <v>140.75</v>
      </c>
      <c r="Y2446" s="32">
        <f t="shared" si="37"/>
        <v>0</v>
      </c>
    </row>
    <row r="2447" spans="1:25" x14ac:dyDescent="0.2">
      <c r="A2447" s="136" t="s">
        <v>4908</v>
      </c>
      <c r="B2447" s="137" t="s">
        <v>3621</v>
      </c>
      <c r="C2447" s="138">
        <v>32106.58</v>
      </c>
      <c r="D2447" s="138">
        <v>610.03</v>
      </c>
      <c r="E2447" s="138">
        <v>0</v>
      </c>
      <c r="F2447" s="138">
        <v>610.03</v>
      </c>
      <c r="G2447" s="139">
        <v>0</v>
      </c>
      <c r="Y2447" s="32">
        <f t="shared" ref="Y2447:Y2510" si="38">F2447+M2447+R2447+W2447</f>
        <v>610.03</v>
      </c>
    </row>
    <row r="2448" spans="1:25" x14ac:dyDescent="0.2">
      <c r="A2448" s="136" t="s">
        <v>4909</v>
      </c>
      <c r="B2448" s="137" t="s">
        <v>4910</v>
      </c>
      <c r="C2448" s="138">
        <v>7877.32</v>
      </c>
      <c r="D2448" s="138">
        <v>149.66999999999999</v>
      </c>
      <c r="E2448" s="138">
        <v>0</v>
      </c>
      <c r="F2448" s="138">
        <v>149.66999999999999</v>
      </c>
      <c r="G2448" s="139">
        <v>0</v>
      </c>
      <c r="Y2448" s="32">
        <f t="shared" si="38"/>
        <v>149.66999999999999</v>
      </c>
    </row>
    <row r="2449" spans="1:25" x14ac:dyDescent="0.2">
      <c r="A2449" s="136" t="s">
        <v>4911</v>
      </c>
      <c r="B2449" s="137" t="s">
        <v>4912</v>
      </c>
      <c r="C2449" s="138">
        <v>179658.47</v>
      </c>
      <c r="D2449" s="138">
        <v>3413.51</v>
      </c>
      <c r="E2449" s="138">
        <v>0</v>
      </c>
      <c r="F2449" s="138">
        <v>3413.51</v>
      </c>
      <c r="G2449" s="139">
        <v>0</v>
      </c>
      <c r="Y2449" s="32">
        <f t="shared" si="38"/>
        <v>3413.51</v>
      </c>
    </row>
    <row r="2450" spans="1:25" x14ac:dyDescent="0.2">
      <c r="A2450" s="136" t="s">
        <v>4913</v>
      </c>
      <c r="B2450" s="137" t="s">
        <v>4914</v>
      </c>
      <c r="C2450" s="138">
        <v>363031.93</v>
      </c>
      <c r="D2450" s="138">
        <v>6897.61</v>
      </c>
      <c r="E2450" s="138">
        <v>0</v>
      </c>
      <c r="F2450" s="138">
        <v>6897.61</v>
      </c>
      <c r="G2450" s="139">
        <v>0</v>
      </c>
      <c r="Y2450" s="32">
        <f t="shared" si="38"/>
        <v>6897.61</v>
      </c>
    </row>
    <row r="2451" spans="1:25" x14ac:dyDescent="0.2">
      <c r="A2451" s="136" t="s">
        <v>4915</v>
      </c>
      <c r="B2451" s="137" t="s">
        <v>4916</v>
      </c>
      <c r="C2451" s="138">
        <v>388092.07</v>
      </c>
      <c r="D2451" s="138">
        <v>7373.75</v>
      </c>
      <c r="E2451" s="138">
        <v>0</v>
      </c>
      <c r="F2451" s="138">
        <v>7373.75</v>
      </c>
      <c r="G2451" s="139">
        <v>0</v>
      </c>
      <c r="Y2451" s="32">
        <f t="shared" si="38"/>
        <v>7373.75</v>
      </c>
    </row>
    <row r="2452" spans="1:25" x14ac:dyDescent="0.2">
      <c r="A2452" s="136" t="s">
        <v>4917</v>
      </c>
      <c r="B2452" s="137" t="s">
        <v>4918</v>
      </c>
      <c r="C2452" s="138">
        <v>9273.5300000000007</v>
      </c>
      <c r="D2452" s="138">
        <v>176.2</v>
      </c>
      <c r="E2452" s="138">
        <v>45.2</v>
      </c>
      <c r="F2452" s="138">
        <v>131</v>
      </c>
      <c r="G2452" s="139">
        <v>0</v>
      </c>
      <c r="Y2452" s="32">
        <f t="shared" si="38"/>
        <v>131</v>
      </c>
    </row>
    <row r="2453" spans="1:25" x14ac:dyDescent="0.2">
      <c r="A2453" s="136" t="s">
        <v>4919</v>
      </c>
      <c r="B2453" s="137" t="s">
        <v>4920</v>
      </c>
      <c r="C2453" s="138">
        <v>170188.68</v>
      </c>
      <c r="D2453" s="138">
        <v>3233.59</v>
      </c>
      <c r="E2453" s="138">
        <v>0</v>
      </c>
      <c r="F2453" s="138">
        <v>3233.59</v>
      </c>
      <c r="G2453" s="139">
        <v>0</v>
      </c>
      <c r="Y2453" s="32">
        <f t="shared" si="38"/>
        <v>3233.59</v>
      </c>
    </row>
    <row r="2454" spans="1:25" x14ac:dyDescent="0.2">
      <c r="A2454" s="136" t="s">
        <v>4921</v>
      </c>
      <c r="B2454" s="137" t="s">
        <v>4922</v>
      </c>
      <c r="C2454" s="138">
        <v>10177.52</v>
      </c>
      <c r="D2454" s="138">
        <v>193.37</v>
      </c>
      <c r="E2454" s="138">
        <v>0</v>
      </c>
      <c r="F2454" s="138">
        <v>193.37</v>
      </c>
      <c r="G2454" s="139">
        <v>0</v>
      </c>
      <c r="Y2454" s="32">
        <f t="shared" si="38"/>
        <v>193.37</v>
      </c>
    </row>
    <row r="2455" spans="1:25" x14ac:dyDescent="0.2">
      <c r="A2455" s="136" t="s">
        <v>4923</v>
      </c>
      <c r="B2455" s="137" t="s">
        <v>4924</v>
      </c>
      <c r="C2455" s="138">
        <v>41680.57</v>
      </c>
      <c r="D2455" s="138">
        <v>791.93</v>
      </c>
      <c r="E2455" s="138">
        <v>0</v>
      </c>
      <c r="F2455" s="138">
        <v>791.93</v>
      </c>
      <c r="G2455" s="139">
        <v>0</v>
      </c>
      <c r="Y2455" s="32">
        <f t="shared" si="38"/>
        <v>791.93</v>
      </c>
    </row>
    <row r="2456" spans="1:25" x14ac:dyDescent="0.2">
      <c r="A2456" s="136" t="s">
        <v>4925</v>
      </c>
      <c r="B2456" s="137" t="s">
        <v>4926</v>
      </c>
      <c r="C2456" s="138">
        <v>137845.82999999999</v>
      </c>
      <c r="D2456" s="138">
        <v>2619.0700000000002</v>
      </c>
      <c r="E2456" s="138">
        <v>0</v>
      </c>
      <c r="F2456" s="138">
        <v>2619.0700000000002</v>
      </c>
      <c r="G2456" s="139">
        <v>0</v>
      </c>
      <c r="Y2456" s="32">
        <f t="shared" si="38"/>
        <v>2619.0700000000002</v>
      </c>
    </row>
    <row r="2457" spans="1:25" x14ac:dyDescent="0.2">
      <c r="A2457" s="136" t="s">
        <v>4927</v>
      </c>
      <c r="B2457" s="137" t="s">
        <v>4928</v>
      </c>
      <c r="C2457" s="138">
        <v>50168.01</v>
      </c>
      <c r="D2457" s="138">
        <v>953.19</v>
      </c>
      <c r="E2457" s="138">
        <v>0</v>
      </c>
      <c r="F2457" s="138">
        <v>953.19</v>
      </c>
      <c r="G2457" s="139">
        <v>0</v>
      </c>
      <c r="Y2457" s="32">
        <f t="shared" si="38"/>
        <v>953.19</v>
      </c>
    </row>
    <row r="2458" spans="1:25" x14ac:dyDescent="0.2">
      <c r="A2458" s="136" t="s">
        <v>4929</v>
      </c>
      <c r="B2458" s="137" t="s">
        <v>4930</v>
      </c>
      <c r="C2458" s="138">
        <v>14819.06</v>
      </c>
      <c r="D2458" s="138">
        <v>281.56</v>
      </c>
      <c r="E2458" s="138">
        <v>0</v>
      </c>
      <c r="F2458" s="138">
        <v>281.56</v>
      </c>
      <c r="G2458" s="139">
        <v>0</v>
      </c>
      <c r="Y2458" s="32">
        <f t="shared" si="38"/>
        <v>281.56</v>
      </c>
    </row>
    <row r="2459" spans="1:25" x14ac:dyDescent="0.2">
      <c r="A2459" s="136" t="s">
        <v>4931</v>
      </c>
      <c r="B2459" s="137" t="s">
        <v>4932</v>
      </c>
      <c r="C2459" s="138">
        <v>44443.72</v>
      </c>
      <c r="D2459" s="138">
        <v>844.43</v>
      </c>
      <c r="E2459" s="138">
        <v>0</v>
      </c>
      <c r="F2459" s="138">
        <v>844.43</v>
      </c>
      <c r="G2459" s="139">
        <v>0</v>
      </c>
      <c r="Y2459" s="32">
        <f t="shared" si="38"/>
        <v>844.43</v>
      </c>
    </row>
    <row r="2460" spans="1:25" x14ac:dyDescent="0.2">
      <c r="A2460" s="136" t="s">
        <v>4933</v>
      </c>
      <c r="B2460" s="137" t="s">
        <v>4934</v>
      </c>
      <c r="C2460" s="138">
        <v>110145.45</v>
      </c>
      <c r="D2460" s="138">
        <v>2092.7600000000002</v>
      </c>
      <c r="E2460" s="138">
        <v>0</v>
      </c>
      <c r="F2460" s="138">
        <v>2092.7600000000002</v>
      </c>
      <c r="G2460" s="139">
        <v>0</v>
      </c>
      <c r="Y2460" s="32">
        <f t="shared" si="38"/>
        <v>2092.7600000000002</v>
      </c>
    </row>
    <row r="2461" spans="1:25" x14ac:dyDescent="0.2">
      <c r="A2461" s="136" t="s">
        <v>4935</v>
      </c>
      <c r="B2461" s="137" t="s">
        <v>4936</v>
      </c>
      <c r="C2461" s="138">
        <v>391300.26</v>
      </c>
      <c r="D2461" s="138">
        <v>7434.71</v>
      </c>
      <c r="E2461" s="138">
        <v>0</v>
      </c>
      <c r="F2461" s="138">
        <v>7434.71</v>
      </c>
      <c r="G2461" s="139">
        <v>0</v>
      </c>
      <c r="Y2461" s="32">
        <f t="shared" si="38"/>
        <v>7434.71</v>
      </c>
    </row>
    <row r="2462" spans="1:25" x14ac:dyDescent="0.2">
      <c r="A2462" s="136" t="s">
        <v>4937</v>
      </c>
      <c r="B2462" s="137" t="s">
        <v>4938</v>
      </c>
      <c r="C2462" s="138">
        <v>28911.06</v>
      </c>
      <c r="D2462" s="138">
        <v>549.30999999999995</v>
      </c>
      <c r="E2462" s="138">
        <v>0</v>
      </c>
      <c r="F2462" s="138">
        <v>549.30999999999995</v>
      </c>
      <c r="G2462" s="139">
        <v>0</v>
      </c>
      <c r="Y2462" s="32">
        <f t="shared" si="38"/>
        <v>549.30999999999995</v>
      </c>
    </row>
    <row r="2463" spans="1:25" x14ac:dyDescent="0.2">
      <c r="A2463" s="136" t="s">
        <v>4939</v>
      </c>
      <c r="B2463" s="137" t="s">
        <v>4940</v>
      </c>
      <c r="C2463" s="138">
        <v>411150.5</v>
      </c>
      <c r="D2463" s="138">
        <v>7811.86</v>
      </c>
      <c r="E2463" s="138">
        <v>0</v>
      </c>
      <c r="F2463" s="138">
        <v>7811.86</v>
      </c>
      <c r="G2463" s="139">
        <v>0</v>
      </c>
      <c r="Y2463" s="32">
        <f t="shared" si="38"/>
        <v>7811.86</v>
      </c>
    </row>
    <row r="2464" spans="1:25" x14ac:dyDescent="0.2">
      <c r="A2464" s="136" t="s">
        <v>4941</v>
      </c>
      <c r="B2464" s="137" t="s">
        <v>4942</v>
      </c>
      <c r="C2464" s="138">
        <v>669714.69999999995</v>
      </c>
      <c r="D2464" s="138">
        <v>12724.58</v>
      </c>
      <c r="E2464" s="138">
        <v>0</v>
      </c>
      <c r="F2464" s="138">
        <v>12724.58</v>
      </c>
      <c r="G2464" s="139">
        <v>0</v>
      </c>
      <c r="Y2464" s="32">
        <f t="shared" si="38"/>
        <v>12724.58</v>
      </c>
    </row>
    <row r="2465" spans="1:25" x14ac:dyDescent="0.2">
      <c r="A2465" s="136" t="s">
        <v>4943</v>
      </c>
      <c r="B2465" s="137" t="s">
        <v>4944</v>
      </c>
      <c r="C2465" s="138">
        <v>209582</v>
      </c>
      <c r="D2465" s="138">
        <v>3982.06</v>
      </c>
      <c r="E2465" s="138">
        <v>0</v>
      </c>
      <c r="F2465" s="138">
        <v>3982.06</v>
      </c>
      <c r="G2465" s="139">
        <v>0</v>
      </c>
      <c r="Y2465" s="32">
        <f t="shared" si="38"/>
        <v>3982.06</v>
      </c>
    </row>
    <row r="2466" spans="1:25" x14ac:dyDescent="0.2">
      <c r="A2466" s="136" t="s">
        <v>4945</v>
      </c>
      <c r="B2466" s="137" t="s">
        <v>4946</v>
      </c>
      <c r="C2466" s="138">
        <v>48414.79</v>
      </c>
      <c r="D2466" s="138">
        <v>919.88</v>
      </c>
      <c r="E2466" s="138">
        <v>0</v>
      </c>
      <c r="F2466" s="138">
        <v>919.88</v>
      </c>
      <c r="G2466" s="139">
        <v>0</v>
      </c>
      <c r="Y2466" s="32">
        <f t="shared" si="38"/>
        <v>919.88</v>
      </c>
    </row>
    <row r="2467" spans="1:25" x14ac:dyDescent="0.2">
      <c r="A2467" s="136" t="s">
        <v>4947</v>
      </c>
      <c r="B2467" s="137" t="s">
        <v>4948</v>
      </c>
      <c r="C2467" s="138">
        <v>13828.24</v>
      </c>
      <c r="D2467" s="138">
        <v>262.74</v>
      </c>
      <c r="E2467" s="138">
        <v>0</v>
      </c>
      <c r="F2467" s="138">
        <v>262.74</v>
      </c>
      <c r="G2467" s="139">
        <v>0</v>
      </c>
      <c r="Y2467" s="32">
        <f t="shared" si="38"/>
        <v>262.74</v>
      </c>
    </row>
    <row r="2468" spans="1:25" x14ac:dyDescent="0.2">
      <c r="A2468" s="136" t="s">
        <v>4949</v>
      </c>
      <c r="B2468" s="137" t="s">
        <v>4950</v>
      </c>
      <c r="C2468" s="138">
        <v>3745.95</v>
      </c>
      <c r="D2468" s="138">
        <v>71.17</v>
      </c>
      <c r="E2468" s="138">
        <v>0</v>
      </c>
      <c r="F2468" s="138">
        <v>71.17</v>
      </c>
      <c r="G2468" s="139">
        <v>0</v>
      </c>
      <c r="Y2468" s="32">
        <f t="shared" si="38"/>
        <v>71.17</v>
      </c>
    </row>
    <row r="2469" spans="1:25" x14ac:dyDescent="0.2">
      <c r="A2469" s="136" t="s">
        <v>4951</v>
      </c>
      <c r="B2469" s="137" t="s">
        <v>4952</v>
      </c>
      <c r="C2469" s="138">
        <v>90910.99</v>
      </c>
      <c r="D2469" s="138">
        <v>1727.31</v>
      </c>
      <c r="E2469" s="138">
        <v>0</v>
      </c>
      <c r="F2469" s="138">
        <v>1727.31</v>
      </c>
      <c r="G2469" s="139">
        <v>0</v>
      </c>
      <c r="Y2469" s="32">
        <f t="shared" si="38"/>
        <v>1727.31</v>
      </c>
    </row>
    <row r="2470" spans="1:25" x14ac:dyDescent="0.2">
      <c r="A2470" s="136" t="s">
        <v>4953</v>
      </c>
      <c r="B2470" s="137" t="s">
        <v>4954</v>
      </c>
      <c r="C2470" s="138">
        <v>6122</v>
      </c>
      <c r="D2470" s="138">
        <v>116.32</v>
      </c>
      <c r="E2470" s="138">
        <v>0</v>
      </c>
      <c r="F2470" s="138">
        <v>116.32</v>
      </c>
      <c r="G2470" s="139">
        <v>0</v>
      </c>
      <c r="Y2470" s="32">
        <f t="shared" si="38"/>
        <v>116.32</v>
      </c>
    </row>
    <row r="2471" spans="1:25" x14ac:dyDescent="0.2">
      <c r="A2471" s="136" t="s">
        <v>4955</v>
      </c>
      <c r="B2471" s="137" t="s">
        <v>4956</v>
      </c>
      <c r="C2471" s="138">
        <v>159661.17000000001</v>
      </c>
      <c r="D2471" s="138">
        <v>3033.56</v>
      </c>
      <c r="E2471" s="138">
        <v>0</v>
      </c>
      <c r="F2471" s="138">
        <v>3033.56</v>
      </c>
      <c r="G2471" s="139">
        <v>0</v>
      </c>
      <c r="Y2471" s="32">
        <f t="shared" si="38"/>
        <v>3033.56</v>
      </c>
    </row>
    <row r="2472" spans="1:25" x14ac:dyDescent="0.2">
      <c r="A2472" s="136" t="s">
        <v>4957</v>
      </c>
      <c r="B2472" s="137" t="s">
        <v>4958</v>
      </c>
      <c r="C2472" s="138">
        <v>46989.81</v>
      </c>
      <c r="D2472" s="138">
        <v>892.81</v>
      </c>
      <c r="E2472" s="138">
        <v>0</v>
      </c>
      <c r="F2472" s="138">
        <v>892.81</v>
      </c>
      <c r="G2472" s="139">
        <v>0</v>
      </c>
      <c r="Y2472" s="32">
        <f t="shared" si="38"/>
        <v>892.81</v>
      </c>
    </row>
    <row r="2473" spans="1:25" x14ac:dyDescent="0.2">
      <c r="A2473" s="136" t="s">
        <v>4959</v>
      </c>
      <c r="B2473" s="137" t="s">
        <v>4960</v>
      </c>
      <c r="C2473" s="138">
        <v>21758.5</v>
      </c>
      <c r="D2473" s="138">
        <v>413.41</v>
      </c>
      <c r="E2473" s="138">
        <v>0</v>
      </c>
      <c r="F2473" s="138">
        <v>413.41</v>
      </c>
      <c r="G2473" s="139">
        <v>0</v>
      </c>
      <c r="Y2473" s="32">
        <f t="shared" si="38"/>
        <v>413.41</v>
      </c>
    </row>
    <row r="2474" spans="1:25" x14ac:dyDescent="0.2">
      <c r="A2474" s="136" t="s">
        <v>4961</v>
      </c>
      <c r="B2474" s="137" t="s">
        <v>4962</v>
      </c>
      <c r="C2474" s="138">
        <v>20374.669999999998</v>
      </c>
      <c r="D2474" s="138">
        <v>387.12</v>
      </c>
      <c r="E2474" s="138">
        <v>0</v>
      </c>
      <c r="F2474" s="138">
        <v>387.12</v>
      </c>
      <c r="G2474" s="139">
        <v>0</v>
      </c>
      <c r="Y2474" s="32">
        <f t="shared" si="38"/>
        <v>387.12</v>
      </c>
    </row>
    <row r="2475" spans="1:25" x14ac:dyDescent="0.2">
      <c r="A2475" s="136" t="s">
        <v>4963</v>
      </c>
      <c r="B2475" s="137" t="s">
        <v>4964</v>
      </c>
      <c r="C2475" s="138">
        <v>8633.33</v>
      </c>
      <c r="D2475" s="138">
        <v>164.03</v>
      </c>
      <c r="E2475" s="138">
        <v>0</v>
      </c>
      <c r="F2475" s="138">
        <v>164.03</v>
      </c>
      <c r="G2475" s="139">
        <v>0</v>
      </c>
      <c r="Y2475" s="32">
        <f t="shared" si="38"/>
        <v>164.03</v>
      </c>
    </row>
    <row r="2476" spans="1:25" x14ac:dyDescent="0.2">
      <c r="A2476" s="136" t="s">
        <v>4965</v>
      </c>
      <c r="B2476" s="137" t="s">
        <v>4966</v>
      </c>
      <c r="C2476" s="138">
        <v>274466.77</v>
      </c>
      <c r="D2476" s="138">
        <v>5214.87</v>
      </c>
      <c r="E2476" s="138">
        <v>0</v>
      </c>
      <c r="F2476" s="138">
        <v>5214.87</v>
      </c>
      <c r="G2476" s="139">
        <v>0</v>
      </c>
      <c r="Y2476" s="32">
        <f t="shared" si="38"/>
        <v>5214.87</v>
      </c>
    </row>
    <row r="2477" spans="1:25" x14ac:dyDescent="0.2">
      <c r="A2477" s="136" t="s">
        <v>4967</v>
      </c>
      <c r="B2477" s="137" t="s">
        <v>4968</v>
      </c>
      <c r="C2477" s="138">
        <v>7838.29</v>
      </c>
      <c r="D2477" s="138">
        <v>148.93</v>
      </c>
      <c r="E2477" s="138">
        <v>0</v>
      </c>
      <c r="F2477" s="138">
        <v>148.93</v>
      </c>
      <c r="G2477" s="139">
        <v>0</v>
      </c>
      <c r="Y2477" s="32">
        <f t="shared" si="38"/>
        <v>148.93</v>
      </c>
    </row>
    <row r="2478" spans="1:25" x14ac:dyDescent="0.2">
      <c r="A2478" s="136" t="s">
        <v>4969</v>
      </c>
      <c r="B2478" s="137" t="s">
        <v>4970</v>
      </c>
      <c r="C2478" s="138">
        <v>15428.19</v>
      </c>
      <c r="D2478" s="138">
        <v>293.14</v>
      </c>
      <c r="E2478" s="138">
        <v>0</v>
      </c>
      <c r="F2478" s="138">
        <v>293.14</v>
      </c>
      <c r="G2478" s="139">
        <v>0</v>
      </c>
      <c r="Y2478" s="32">
        <f t="shared" si="38"/>
        <v>293.14</v>
      </c>
    </row>
    <row r="2479" spans="1:25" x14ac:dyDescent="0.2">
      <c r="A2479" s="136" t="s">
        <v>4971</v>
      </c>
      <c r="B2479" s="137" t="s">
        <v>4972</v>
      </c>
      <c r="C2479" s="138">
        <v>5605.9</v>
      </c>
      <c r="D2479" s="138">
        <v>106.51</v>
      </c>
      <c r="E2479" s="138">
        <v>106.51</v>
      </c>
      <c r="F2479" s="138">
        <v>0</v>
      </c>
      <c r="G2479" s="139">
        <v>213.91</v>
      </c>
      <c r="Y2479" s="32">
        <f t="shared" si="38"/>
        <v>0</v>
      </c>
    </row>
    <row r="2480" spans="1:25" x14ac:dyDescent="0.2">
      <c r="A2480" s="136" t="s">
        <v>4973</v>
      </c>
      <c r="B2480" s="137" t="s">
        <v>4974</v>
      </c>
      <c r="C2480" s="138">
        <v>1637564.14</v>
      </c>
      <c r="D2480" s="138">
        <v>31113.72</v>
      </c>
      <c r="E2480" s="138">
        <v>0</v>
      </c>
      <c r="F2480" s="138">
        <v>31113.72</v>
      </c>
      <c r="G2480" s="139">
        <v>0</v>
      </c>
      <c r="Y2480" s="32">
        <f t="shared" si="38"/>
        <v>31113.72</v>
      </c>
    </row>
    <row r="2481" spans="1:25" x14ac:dyDescent="0.2">
      <c r="A2481" s="136" t="s">
        <v>4975</v>
      </c>
      <c r="B2481" s="137" t="s">
        <v>4976</v>
      </c>
      <c r="C2481" s="138">
        <v>54974.58</v>
      </c>
      <c r="D2481" s="138">
        <v>1044.52</v>
      </c>
      <c r="E2481" s="138">
        <v>0</v>
      </c>
      <c r="F2481" s="138">
        <v>1044.52</v>
      </c>
      <c r="G2481" s="139">
        <v>0</v>
      </c>
      <c r="Y2481" s="32">
        <f t="shared" si="38"/>
        <v>1044.52</v>
      </c>
    </row>
    <row r="2482" spans="1:25" x14ac:dyDescent="0.2">
      <c r="A2482" s="136" t="s">
        <v>4977</v>
      </c>
      <c r="B2482" s="137" t="s">
        <v>4978</v>
      </c>
      <c r="C2482" s="138">
        <v>9893.26</v>
      </c>
      <c r="D2482" s="138">
        <v>187.97</v>
      </c>
      <c r="E2482" s="138">
        <v>0</v>
      </c>
      <c r="F2482" s="138">
        <v>187.97</v>
      </c>
      <c r="G2482" s="139">
        <v>0</v>
      </c>
      <c r="Y2482" s="32">
        <f t="shared" si="38"/>
        <v>187.97</v>
      </c>
    </row>
    <row r="2483" spans="1:25" x14ac:dyDescent="0.2">
      <c r="A2483" s="136" t="s">
        <v>4979</v>
      </c>
      <c r="B2483" s="137" t="s">
        <v>4980</v>
      </c>
      <c r="C2483" s="138">
        <v>18565.419999999998</v>
      </c>
      <c r="D2483" s="138">
        <v>352.74</v>
      </c>
      <c r="E2483" s="138">
        <v>3.23</v>
      </c>
      <c r="F2483" s="138">
        <v>349.51</v>
      </c>
      <c r="G2483" s="139">
        <v>0</v>
      </c>
      <c r="Y2483" s="32">
        <f t="shared" si="38"/>
        <v>349.51</v>
      </c>
    </row>
    <row r="2484" spans="1:25" x14ac:dyDescent="0.2">
      <c r="A2484" s="136" t="s">
        <v>4981</v>
      </c>
      <c r="B2484" s="137" t="s">
        <v>4982</v>
      </c>
      <c r="C2484" s="138">
        <v>6584.25</v>
      </c>
      <c r="D2484" s="138">
        <v>125.1</v>
      </c>
      <c r="E2484" s="138">
        <v>0</v>
      </c>
      <c r="F2484" s="138">
        <v>125.1</v>
      </c>
      <c r="G2484" s="139">
        <v>0</v>
      </c>
      <c r="Y2484" s="32">
        <f t="shared" si="38"/>
        <v>125.1</v>
      </c>
    </row>
    <row r="2485" spans="1:25" x14ac:dyDescent="0.2">
      <c r="A2485" s="136" t="s">
        <v>4983</v>
      </c>
      <c r="B2485" s="137" t="s">
        <v>4984</v>
      </c>
      <c r="C2485" s="138">
        <v>56639.91</v>
      </c>
      <c r="D2485" s="138">
        <v>1076.1600000000001</v>
      </c>
      <c r="E2485" s="138">
        <v>0</v>
      </c>
      <c r="F2485" s="138">
        <v>1076.1600000000001</v>
      </c>
      <c r="G2485" s="139">
        <v>0</v>
      </c>
      <c r="Y2485" s="32">
        <f t="shared" si="38"/>
        <v>1076.1600000000001</v>
      </c>
    </row>
    <row r="2486" spans="1:25" x14ac:dyDescent="0.2">
      <c r="A2486" s="136" t="s">
        <v>4985</v>
      </c>
      <c r="B2486" s="137" t="s">
        <v>4986</v>
      </c>
      <c r="C2486" s="138">
        <v>199687.95</v>
      </c>
      <c r="D2486" s="138">
        <v>3794.07</v>
      </c>
      <c r="E2486" s="138">
        <v>0</v>
      </c>
      <c r="F2486" s="138">
        <v>3794.07</v>
      </c>
      <c r="G2486" s="139">
        <v>0</v>
      </c>
      <c r="Y2486" s="32">
        <f t="shared" si="38"/>
        <v>3794.07</v>
      </c>
    </row>
    <row r="2487" spans="1:25" x14ac:dyDescent="0.2">
      <c r="A2487" s="136" t="s">
        <v>4987</v>
      </c>
      <c r="B2487" s="137" t="s">
        <v>4988</v>
      </c>
      <c r="C2487" s="138">
        <v>15082.19</v>
      </c>
      <c r="D2487" s="138">
        <v>286.56</v>
      </c>
      <c r="E2487" s="138">
        <v>0</v>
      </c>
      <c r="F2487" s="138">
        <v>286.56</v>
      </c>
      <c r="G2487" s="139">
        <v>0</v>
      </c>
      <c r="Y2487" s="32">
        <f t="shared" si="38"/>
        <v>286.56</v>
      </c>
    </row>
    <row r="2488" spans="1:25" x14ac:dyDescent="0.2">
      <c r="A2488" s="136" t="s">
        <v>4989</v>
      </c>
      <c r="B2488" s="137" t="s">
        <v>4990</v>
      </c>
      <c r="C2488" s="138">
        <v>20368.87</v>
      </c>
      <c r="D2488" s="138">
        <v>387.01</v>
      </c>
      <c r="E2488" s="138">
        <v>0</v>
      </c>
      <c r="F2488" s="138">
        <v>387.01</v>
      </c>
      <c r="G2488" s="139">
        <v>0</v>
      </c>
      <c r="Y2488" s="32">
        <f t="shared" si="38"/>
        <v>387.01</v>
      </c>
    </row>
    <row r="2489" spans="1:25" x14ac:dyDescent="0.2">
      <c r="A2489" s="136" t="s">
        <v>4991</v>
      </c>
      <c r="B2489" s="137" t="s">
        <v>4992</v>
      </c>
      <c r="C2489" s="138">
        <v>3357.52</v>
      </c>
      <c r="D2489" s="138">
        <v>63.79</v>
      </c>
      <c r="E2489" s="138">
        <v>0</v>
      </c>
      <c r="F2489" s="138">
        <v>63.79</v>
      </c>
      <c r="G2489" s="139">
        <v>0</v>
      </c>
      <c r="Y2489" s="32">
        <f t="shared" si="38"/>
        <v>63.79</v>
      </c>
    </row>
    <row r="2490" spans="1:25" x14ac:dyDescent="0.2">
      <c r="A2490" s="136" t="s">
        <v>4993</v>
      </c>
      <c r="B2490" s="137" t="s">
        <v>4994</v>
      </c>
      <c r="C2490" s="138">
        <v>30462.67</v>
      </c>
      <c r="D2490" s="138">
        <v>578.79</v>
      </c>
      <c r="E2490" s="138">
        <v>0</v>
      </c>
      <c r="F2490" s="138">
        <v>578.79</v>
      </c>
      <c r="G2490" s="139">
        <v>0</v>
      </c>
      <c r="Y2490" s="32">
        <f t="shared" si="38"/>
        <v>578.79</v>
      </c>
    </row>
    <row r="2491" spans="1:25" x14ac:dyDescent="0.2">
      <c r="A2491" s="136" t="s">
        <v>4995</v>
      </c>
      <c r="B2491" s="137" t="s">
        <v>4996</v>
      </c>
      <c r="C2491" s="138">
        <v>63707.99</v>
      </c>
      <c r="D2491" s="138">
        <v>1210.45</v>
      </c>
      <c r="E2491" s="138">
        <v>0</v>
      </c>
      <c r="F2491" s="138">
        <v>1210.45</v>
      </c>
      <c r="G2491" s="139">
        <v>0</v>
      </c>
      <c r="Y2491" s="32">
        <f t="shared" si="38"/>
        <v>1210.45</v>
      </c>
    </row>
    <row r="2492" spans="1:25" x14ac:dyDescent="0.2">
      <c r="A2492" s="136" t="s">
        <v>4997</v>
      </c>
      <c r="B2492" s="137" t="s">
        <v>4998</v>
      </c>
      <c r="C2492" s="138">
        <v>4603180.0199999996</v>
      </c>
      <c r="D2492" s="138">
        <v>87460.42</v>
      </c>
      <c r="E2492" s="138">
        <v>0</v>
      </c>
      <c r="F2492" s="138">
        <v>87460.42</v>
      </c>
      <c r="G2492" s="139">
        <v>0</v>
      </c>
      <c r="Y2492" s="32">
        <f t="shared" si="38"/>
        <v>87460.42</v>
      </c>
    </row>
    <row r="2493" spans="1:25" x14ac:dyDescent="0.2">
      <c r="A2493" s="136" t="s">
        <v>4999</v>
      </c>
      <c r="B2493" s="137" t="s">
        <v>5000</v>
      </c>
      <c r="C2493" s="138">
        <v>7597.48</v>
      </c>
      <c r="D2493" s="138">
        <v>144.35</v>
      </c>
      <c r="E2493" s="138">
        <v>0</v>
      </c>
      <c r="F2493" s="138">
        <v>144.35</v>
      </c>
      <c r="G2493" s="139">
        <v>0</v>
      </c>
      <c r="Y2493" s="32">
        <f t="shared" si="38"/>
        <v>144.35</v>
      </c>
    </row>
    <row r="2494" spans="1:25" x14ac:dyDescent="0.2">
      <c r="A2494" s="136" t="s">
        <v>5001</v>
      </c>
      <c r="B2494" s="137" t="s">
        <v>5002</v>
      </c>
      <c r="C2494" s="138">
        <v>11660.87</v>
      </c>
      <c r="D2494" s="138">
        <v>221.56</v>
      </c>
      <c r="E2494" s="138">
        <v>0</v>
      </c>
      <c r="F2494" s="138">
        <v>221.56</v>
      </c>
      <c r="G2494" s="139">
        <v>0</v>
      </c>
      <c r="Y2494" s="32">
        <f t="shared" si="38"/>
        <v>221.56</v>
      </c>
    </row>
    <row r="2495" spans="1:25" x14ac:dyDescent="0.2">
      <c r="A2495" s="136" t="s">
        <v>5003</v>
      </c>
      <c r="B2495" s="137" t="s">
        <v>5004</v>
      </c>
      <c r="C2495" s="138">
        <v>35316</v>
      </c>
      <c r="D2495" s="138">
        <v>671.01</v>
      </c>
      <c r="E2495" s="138">
        <v>0</v>
      </c>
      <c r="F2495" s="138">
        <v>671.01</v>
      </c>
      <c r="G2495" s="139">
        <v>0</v>
      </c>
      <c r="Y2495" s="32">
        <f t="shared" si="38"/>
        <v>671.01</v>
      </c>
    </row>
    <row r="2496" spans="1:25" x14ac:dyDescent="0.2">
      <c r="A2496" s="136" t="s">
        <v>5005</v>
      </c>
      <c r="B2496" s="137" t="s">
        <v>5006</v>
      </c>
      <c r="C2496" s="138">
        <v>123923.93</v>
      </c>
      <c r="D2496" s="138">
        <v>2354.56</v>
      </c>
      <c r="E2496" s="138">
        <v>0</v>
      </c>
      <c r="F2496" s="138">
        <v>2354.56</v>
      </c>
      <c r="G2496" s="139">
        <v>0</v>
      </c>
      <c r="Y2496" s="32">
        <f t="shared" si="38"/>
        <v>2354.56</v>
      </c>
    </row>
    <row r="2497" spans="1:25" x14ac:dyDescent="0.2">
      <c r="A2497" s="136" t="s">
        <v>5007</v>
      </c>
      <c r="B2497" s="137" t="s">
        <v>5008</v>
      </c>
      <c r="C2497" s="138">
        <v>7340.63</v>
      </c>
      <c r="D2497" s="138">
        <v>139.47</v>
      </c>
      <c r="E2497" s="138">
        <v>4.54</v>
      </c>
      <c r="F2497" s="138">
        <v>134.93</v>
      </c>
      <c r="G2497" s="139">
        <v>0</v>
      </c>
      <c r="Y2497" s="32">
        <f t="shared" si="38"/>
        <v>134.93</v>
      </c>
    </row>
    <row r="2498" spans="1:25" x14ac:dyDescent="0.2">
      <c r="A2498" s="136" t="s">
        <v>5009</v>
      </c>
      <c r="B2498" s="137" t="s">
        <v>5010</v>
      </c>
      <c r="C2498" s="138">
        <v>15182.45</v>
      </c>
      <c r="D2498" s="138">
        <v>288.47000000000003</v>
      </c>
      <c r="E2498" s="138">
        <v>0</v>
      </c>
      <c r="F2498" s="138">
        <v>288.47000000000003</v>
      </c>
      <c r="G2498" s="139">
        <v>0</v>
      </c>
      <c r="Y2498" s="32">
        <f t="shared" si="38"/>
        <v>288.47000000000003</v>
      </c>
    </row>
    <row r="2499" spans="1:25" x14ac:dyDescent="0.2">
      <c r="A2499" s="136" t="s">
        <v>5011</v>
      </c>
      <c r="B2499" s="137" t="s">
        <v>5012</v>
      </c>
      <c r="C2499" s="138">
        <v>189955.96</v>
      </c>
      <c r="D2499" s="138">
        <v>3609.16</v>
      </c>
      <c r="E2499" s="138">
        <v>0</v>
      </c>
      <c r="F2499" s="138">
        <v>3609.16</v>
      </c>
      <c r="G2499" s="139">
        <v>0</v>
      </c>
      <c r="Y2499" s="32">
        <f t="shared" si="38"/>
        <v>3609.16</v>
      </c>
    </row>
    <row r="2500" spans="1:25" x14ac:dyDescent="0.2">
      <c r="A2500" s="136" t="s">
        <v>5013</v>
      </c>
      <c r="B2500" s="137" t="s">
        <v>5014</v>
      </c>
      <c r="C2500" s="138">
        <v>4412.18</v>
      </c>
      <c r="D2500" s="138">
        <v>83.83</v>
      </c>
      <c r="E2500" s="138">
        <v>83.83</v>
      </c>
      <c r="F2500" s="138">
        <v>0</v>
      </c>
      <c r="G2500" s="139">
        <v>109.21</v>
      </c>
      <c r="Y2500" s="32">
        <f t="shared" si="38"/>
        <v>0</v>
      </c>
    </row>
    <row r="2501" spans="1:25" x14ac:dyDescent="0.2">
      <c r="A2501" s="136" t="s">
        <v>5015</v>
      </c>
      <c r="B2501" s="137" t="s">
        <v>5016</v>
      </c>
      <c r="C2501" s="138">
        <v>43141.51</v>
      </c>
      <c r="D2501" s="138">
        <v>819.69</v>
      </c>
      <c r="E2501" s="138">
        <v>0</v>
      </c>
      <c r="F2501" s="138">
        <v>819.69</v>
      </c>
      <c r="G2501" s="139">
        <v>0</v>
      </c>
      <c r="Y2501" s="32">
        <f t="shared" si="38"/>
        <v>819.69</v>
      </c>
    </row>
    <row r="2502" spans="1:25" x14ac:dyDescent="0.2">
      <c r="A2502" s="136" t="s">
        <v>5017</v>
      </c>
      <c r="B2502" s="137" t="s">
        <v>5018</v>
      </c>
      <c r="C2502" s="138">
        <v>278704.84999999998</v>
      </c>
      <c r="D2502" s="138">
        <v>5295.39</v>
      </c>
      <c r="E2502" s="138">
        <v>0</v>
      </c>
      <c r="F2502" s="138">
        <v>5295.39</v>
      </c>
      <c r="G2502" s="139">
        <v>0</v>
      </c>
      <c r="Y2502" s="32">
        <f t="shared" si="38"/>
        <v>5295.39</v>
      </c>
    </row>
    <row r="2503" spans="1:25" x14ac:dyDescent="0.2">
      <c r="A2503" s="136" t="s">
        <v>5019</v>
      </c>
      <c r="B2503" s="137" t="s">
        <v>5020</v>
      </c>
      <c r="C2503" s="138">
        <v>41793.120000000003</v>
      </c>
      <c r="D2503" s="138">
        <v>794.07</v>
      </c>
      <c r="E2503" s="138">
        <v>0</v>
      </c>
      <c r="F2503" s="138">
        <v>794.07</v>
      </c>
      <c r="G2503" s="139">
        <v>0</v>
      </c>
      <c r="Y2503" s="32">
        <f t="shared" si="38"/>
        <v>794.07</v>
      </c>
    </row>
    <row r="2504" spans="1:25" x14ac:dyDescent="0.2">
      <c r="A2504" s="136" t="s">
        <v>5021</v>
      </c>
      <c r="B2504" s="137" t="s">
        <v>5022</v>
      </c>
      <c r="C2504" s="138">
        <v>25775.79</v>
      </c>
      <c r="D2504" s="138">
        <v>489.74</v>
      </c>
      <c r="E2504" s="138">
        <v>0</v>
      </c>
      <c r="F2504" s="138">
        <v>489.74</v>
      </c>
      <c r="G2504" s="139">
        <v>0</v>
      </c>
      <c r="Y2504" s="32">
        <f t="shared" si="38"/>
        <v>489.74</v>
      </c>
    </row>
    <row r="2505" spans="1:25" x14ac:dyDescent="0.2">
      <c r="A2505" s="136" t="s">
        <v>5023</v>
      </c>
      <c r="B2505" s="137" t="s">
        <v>5024</v>
      </c>
      <c r="C2505" s="138">
        <v>275268.65000000002</v>
      </c>
      <c r="D2505" s="138">
        <v>5230.1099999999997</v>
      </c>
      <c r="E2505" s="138">
        <v>0</v>
      </c>
      <c r="F2505" s="138">
        <v>5230.1099999999997</v>
      </c>
      <c r="G2505" s="139">
        <v>0</v>
      </c>
      <c r="Y2505" s="32">
        <f t="shared" si="38"/>
        <v>5230.1099999999997</v>
      </c>
    </row>
    <row r="2506" spans="1:25" x14ac:dyDescent="0.2">
      <c r="A2506" s="136" t="s">
        <v>5025</v>
      </c>
      <c r="B2506" s="137" t="s">
        <v>5026</v>
      </c>
      <c r="C2506" s="138">
        <v>114737.59</v>
      </c>
      <c r="D2506" s="138">
        <v>2180.02</v>
      </c>
      <c r="E2506" s="138">
        <v>0</v>
      </c>
      <c r="F2506" s="138">
        <v>2180.02</v>
      </c>
      <c r="G2506" s="139">
        <v>0</v>
      </c>
      <c r="Y2506" s="32">
        <f t="shared" si="38"/>
        <v>2180.02</v>
      </c>
    </row>
    <row r="2507" spans="1:25" x14ac:dyDescent="0.2">
      <c r="A2507" s="136" t="s">
        <v>5027</v>
      </c>
      <c r="B2507" s="137" t="s">
        <v>5028</v>
      </c>
      <c r="C2507" s="138">
        <v>114983.92</v>
      </c>
      <c r="D2507" s="138">
        <v>2184.6999999999998</v>
      </c>
      <c r="E2507" s="138">
        <v>0</v>
      </c>
      <c r="F2507" s="138">
        <v>2184.6999999999998</v>
      </c>
      <c r="G2507" s="139">
        <v>0</v>
      </c>
      <c r="Y2507" s="32">
        <f t="shared" si="38"/>
        <v>2184.6999999999998</v>
      </c>
    </row>
    <row r="2508" spans="1:25" x14ac:dyDescent="0.2">
      <c r="A2508" s="136" t="s">
        <v>5029</v>
      </c>
      <c r="B2508" s="137" t="s">
        <v>5030</v>
      </c>
      <c r="C2508" s="138">
        <v>711001.32</v>
      </c>
      <c r="D2508" s="138">
        <v>13509.03</v>
      </c>
      <c r="E2508" s="138">
        <v>0</v>
      </c>
      <c r="F2508" s="138">
        <v>13509.03</v>
      </c>
      <c r="G2508" s="139">
        <v>0</v>
      </c>
      <c r="Y2508" s="32">
        <f t="shared" si="38"/>
        <v>13509.03</v>
      </c>
    </row>
    <row r="2509" spans="1:25" x14ac:dyDescent="0.2">
      <c r="A2509" s="136" t="s">
        <v>5031</v>
      </c>
      <c r="B2509" s="137" t="s">
        <v>5032</v>
      </c>
      <c r="C2509" s="138">
        <v>5347.5</v>
      </c>
      <c r="D2509" s="138">
        <v>101.6</v>
      </c>
      <c r="E2509" s="138">
        <v>0</v>
      </c>
      <c r="F2509" s="138">
        <v>101.6</v>
      </c>
      <c r="G2509" s="139">
        <v>0</v>
      </c>
      <c r="Y2509" s="32">
        <f t="shared" si="38"/>
        <v>101.6</v>
      </c>
    </row>
    <row r="2510" spans="1:25" x14ac:dyDescent="0.2">
      <c r="A2510" s="136" t="s">
        <v>5033</v>
      </c>
      <c r="B2510" s="137" t="s">
        <v>5034</v>
      </c>
      <c r="C2510" s="138">
        <v>6994.84</v>
      </c>
      <c r="D2510" s="138">
        <v>132.9</v>
      </c>
      <c r="E2510" s="138">
        <v>17.32</v>
      </c>
      <c r="F2510" s="138">
        <v>115.58</v>
      </c>
      <c r="G2510" s="139">
        <v>0</v>
      </c>
      <c r="Y2510" s="32">
        <f t="shared" si="38"/>
        <v>115.58</v>
      </c>
    </row>
    <row r="2511" spans="1:25" x14ac:dyDescent="0.2">
      <c r="A2511" s="136" t="s">
        <v>5035</v>
      </c>
      <c r="B2511" s="137" t="s">
        <v>5036</v>
      </c>
      <c r="C2511" s="138">
        <v>5863.19</v>
      </c>
      <c r="D2511" s="138">
        <v>111.4</v>
      </c>
      <c r="E2511" s="138">
        <v>0</v>
      </c>
      <c r="F2511" s="138">
        <v>111.4</v>
      </c>
      <c r="G2511" s="139">
        <v>0</v>
      </c>
      <c r="Y2511" s="32">
        <f t="shared" ref="Y2511:Y2574" si="39">F2511+M2511+R2511+W2511</f>
        <v>111.4</v>
      </c>
    </row>
    <row r="2512" spans="1:25" x14ac:dyDescent="0.2">
      <c r="A2512" s="136" t="s">
        <v>5037</v>
      </c>
      <c r="B2512" s="137" t="s">
        <v>5038</v>
      </c>
      <c r="C2512" s="138">
        <v>4298.75</v>
      </c>
      <c r="D2512" s="138">
        <v>81.680000000000007</v>
      </c>
      <c r="E2512" s="138">
        <v>0</v>
      </c>
      <c r="F2512" s="138">
        <v>81.680000000000007</v>
      </c>
      <c r="G2512" s="139">
        <v>0</v>
      </c>
      <c r="Y2512" s="32">
        <f t="shared" si="39"/>
        <v>81.680000000000007</v>
      </c>
    </row>
    <row r="2513" spans="1:25" x14ac:dyDescent="0.2">
      <c r="A2513" s="136" t="s">
        <v>5039</v>
      </c>
      <c r="B2513" s="137" t="s">
        <v>5040</v>
      </c>
      <c r="C2513" s="138">
        <v>8386.4699999999993</v>
      </c>
      <c r="D2513" s="138">
        <v>159.34</v>
      </c>
      <c r="E2513" s="138">
        <v>0</v>
      </c>
      <c r="F2513" s="138">
        <v>159.34</v>
      </c>
      <c r="G2513" s="139">
        <v>0</v>
      </c>
      <c r="Y2513" s="32">
        <f t="shared" si="39"/>
        <v>159.34</v>
      </c>
    </row>
    <row r="2514" spans="1:25" x14ac:dyDescent="0.2">
      <c r="A2514" s="136" t="s">
        <v>5041</v>
      </c>
      <c r="B2514" s="137" t="s">
        <v>5042</v>
      </c>
      <c r="C2514" s="138">
        <v>28619.5</v>
      </c>
      <c r="D2514" s="138">
        <v>543.77</v>
      </c>
      <c r="E2514" s="138">
        <v>0</v>
      </c>
      <c r="F2514" s="138">
        <v>543.77</v>
      </c>
      <c r="G2514" s="139">
        <v>0</v>
      </c>
      <c r="Y2514" s="32">
        <f t="shared" si="39"/>
        <v>543.77</v>
      </c>
    </row>
    <row r="2515" spans="1:25" x14ac:dyDescent="0.2">
      <c r="A2515" s="136" t="s">
        <v>5043</v>
      </c>
      <c r="B2515" s="137" t="s">
        <v>5044</v>
      </c>
      <c r="C2515" s="138">
        <v>42003.91</v>
      </c>
      <c r="D2515" s="138">
        <v>798.08</v>
      </c>
      <c r="E2515" s="138">
        <v>0</v>
      </c>
      <c r="F2515" s="138">
        <v>798.08</v>
      </c>
      <c r="G2515" s="139">
        <v>0</v>
      </c>
      <c r="Y2515" s="32">
        <f t="shared" si="39"/>
        <v>798.08</v>
      </c>
    </row>
    <row r="2516" spans="1:25" x14ac:dyDescent="0.2">
      <c r="A2516" s="136" t="s">
        <v>5045</v>
      </c>
      <c r="B2516" s="137" t="s">
        <v>5046</v>
      </c>
      <c r="C2516" s="138">
        <v>224415.01</v>
      </c>
      <c r="D2516" s="138">
        <v>4263.8900000000003</v>
      </c>
      <c r="E2516" s="138">
        <v>0</v>
      </c>
      <c r="F2516" s="138">
        <v>4263.8900000000003</v>
      </c>
      <c r="G2516" s="139">
        <v>0</v>
      </c>
      <c r="Y2516" s="32">
        <f t="shared" si="39"/>
        <v>4263.8900000000003</v>
      </c>
    </row>
    <row r="2517" spans="1:25" x14ac:dyDescent="0.2">
      <c r="A2517" s="136" t="s">
        <v>5047</v>
      </c>
      <c r="B2517" s="137" t="s">
        <v>5048</v>
      </c>
      <c r="C2517" s="138">
        <v>9938.6200000000008</v>
      </c>
      <c r="D2517" s="138">
        <v>188.83</v>
      </c>
      <c r="E2517" s="138">
        <v>0</v>
      </c>
      <c r="F2517" s="138">
        <v>188.83</v>
      </c>
      <c r="G2517" s="139">
        <v>0</v>
      </c>
      <c r="Y2517" s="32">
        <f t="shared" si="39"/>
        <v>188.83</v>
      </c>
    </row>
    <row r="2518" spans="1:25" x14ac:dyDescent="0.2">
      <c r="A2518" s="136" t="s">
        <v>5049</v>
      </c>
      <c r="B2518" s="137" t="s">
        <v>5050</v>
      </c>
      <c r="C2518" s="138">
        <v>9483.4</v>
      </c>
      <c r="D2518" s="138">
        <v>180.19</v>
      </c>
      <c r="E2518" s="138">
        <v>0</v>
      </c>
      <c r="F2518" s="138">
        <v>180.19</v>
      </c>
      <c r="G2518" s="139">
        <v>0</v>
      </c>
      <c r="Y2518" s="32">
        <f t="shared" si="39"/>
        <v>180.19</v>
      </c>
    </row>
    <row r="2519" spans="1:25" x14ac:dyDescent="0.2">
      <c r="A2519" s="136" t="s">
        <v>5051</v>
      </c>
      <c r="B2519" s="137" t="s">
        <v>5052</v>
      </c>
      <c r="C2519" s="138">
        <v>11292.44</v>
      </c>
      <c r="D2519" s="138">
        <v>214.56</v>
      </c>
      <c r="E2519" s="138">
        <v>0</v>
      </c>
      <c r="F2519" s="138">
        <v>214.56</v>
      </c>
      <c r="G2519" s="139">
        <v>0</v>
      </c>
      <c r="Y2519" s="32">
        <f t="shared" si="39"/>
        <v>214.56</v>
      </c>
    </row>
    <row r="2520" spans="1:25" x14ac:dyDescent="0.2">
      <c r="A2520" s="136" t="s">
        <v>5053</v>
      </c>
      <c r="B2520" s="137" t="s">
        <v>5054</v>
      </c>
      <c r="C2520" s="138">
        <v>14072.64</v>
      </c>
      <c r="D2520" s="138">
        <v>267.38</v>
      </c>
      <c r="E2520" s="138">
        <v>0</v>
      </c>
      <c r="F2520" s="138">
        <v>267.38</v>
      </c>
      <c r="G2520" s="139">
        <v>0</v>
      </c>
      <c r="Y2520" s="32">
        <f t="shared" si="39"/>
        <v>267.38</v>
      </c>
    </row>
    <row r="2521" spans="1:25" x14ac:dyDescent="0.2">
      <c r="A2521" s="136" t="s">
        <v>5055</v>
      </c>
      <c r="B2521" s="137" t="s">
        <v>5056</v>
      </c>
      <c r="C2521" s="138">
        <v>32467.67</v>
      </c>
      <c r="D2521" s="138">
        <v>616.89</v>
      </c>
      <c r="E2521" s="138">
        <v>0</v>
      </c>
      <c r="F2521" s="138">
        <v>616.89</v>
      </c>
      <c r="G2521" s="139">
        <v>0</v>
      </c>
      <c r="Y2521" s="32">
        <f t="shared" si="39"/>
        <v>616.89</v>
      </c>
    </row>
    <row r="2522" spans="1:25" x14ac:dyDescent="0.2">
      <c r="A2522" s="136" t="s">
        <v>5057</v>
      </c>
      <c r="B2522" s="137" t="s">
        <v>5058</v>
      </c>
      <c r="C2522" s="138">
        <v>75307.78</v>
      </c>
      <c r="D2522" s="138">
        <v>1430.85</v>
      </c>
      <c r="E2522" s="138">
        <v>0</v>
      </c>
      <c r="F2522" s="138">
        <v>1430.85</v>
      </c>
      <c r="G2522" s="139">
        <v>0</v>
      </c>
      <c r="Y2522" s="32">
        <f t="shared" si="39"/>
        <v>1430.85</v>
      </c>
    </row>
    <row r="2523" spans="1:25" x14ac:dyDescent="0.2">
      <c r="A2523" s="136" t="s">
        <v>5059</v>
      </c>
      <c r="B2523" s="137" t="s">
        <v>5060</v>
      </c>
      <c r="C2523" s="138">
        <v>9436.07</v>
      </c>
      <c r="D2523" s="138">
        <v>179.29</v>
      </c>
      <c r="E2523" s="138">
        <v>0</v>
      </c>
      <c r="F2523" s="138">
        <v>179.29</v>
      </c>
      <c r="G2523" s="139">
        <v>0</v>
      </c>
      <c r="Y2523" s="32">
        <f t="shared" si="39"/>
        <v>179.29</v>
      </c>
    </row>
    <row r="2524" spans="1:25" x14ac:dyDescent="0.2">
      <c r="A2524" s="136" t="s">
        <v>5061</v>
      </c>
      <c r="B2524" s="137" t="s">
        <v>5062</v>
      </c>
      <c r="C2524" s="138">
        <v>1434709.01</v>
      </c>
      <c r="D2524" s="138">
        <v>27259.47</v>
      </c>
      <c r="E2524" s="138">
        <v>0</v>
      </c>
      <c r="F2524" s="138">
        <v>27259.47</v>
      </c>
      <c r="G2524" s="139">
        <v>0</v>
      </c>
      <c r="Y2524" s="32">
        <f t="shared" si="39"/>
        <v>27259.47</v>
      </c>
    </row>
    <row r="2525" spans="1:25" x14ac:dyDescent="0.2">
      <c r="A2525" s="136" t="s">
        <v>5063</v>
      </c>
      <c r="B2525" s="137" t="s">
        <v>5064</v>
      </c>
      <c r="C2525" s="138">
        <v>24011.99</v>
      </c>
      <c r="D2525" s="138">
        <v>456.23</v>
      </c>
      <c r="E2525" s="138">
        <v>0</v>
      </c>
      <c r="F2525" s="138">
        <v>456.23</v>
      </c>
      <c r="G2525" s="139">
        <v>0</v>
      </c>
      <c r="Y2525" s="32">
        <f t="shared" si="39"/>
        <v>456.23</v>
      </c>
    </row>
    <row r="2526" spans="1:25" x14ac:dyDescent="0.2">
      <c r="A2526" s="136" t="s">
        <v>5065</v>
      </c>
      <c r="B2526" s="137" t="s">
        <v>5066</v>
      </c>
      <c r="C2526" s="138">
        <v>18188.2</v>
      </c>
      <c r="D2526" s="138">
        <v>345.58</v>
      </c>
      <c r="E2526" s="138">
        <v>0</v>
      </c>
      <c r="F2526" s="138">
        <v>345.58</v>
      </c>
      <c r="G2526" s="139">
        <v>0</v>
      </c>
      <c r="Y2526" s="32">
        <f t="shared" si="39"/>
        <v>345.58</v>
      </c>
    </row>
    <row r="2527" spans="1:25" x14ac:dyDescent="0.2">
      <c r="A2527" s="136" t="s">
        <v>5067</v>
      </c>
      <c r="B2527" s="137" t="s">
        <v>5068</v>
      </c>
      <c r="C2527" s="138">
        <v>902128.85</v>
      </c>
      <c r="D2527" s="138">
        <v>17140.45</v>
      </c>
      <c r="E2527" s="138">
        <v>0</v>
      </c>
      <c r="F2527" s="138">
        <v>17140.45</v>
      </c>
      <c r="G2527" s="139">
        <v>0</v>
      </c>
      <c r="Y2527" s="32">
        <f t="shared" si="39"/>
        <v>17140.45</v>
      </c>
    </row>
    <row r="2528" spans="1:25" x14ac:dyDescent="0.2">
      <c r="A2528" s="136" t="s">
        <v>5069</v>
      </c>
      <c r="B2528" s="137" t="s">
        <v>5070</v>
      </c>
      <c r="C2528" s="138">
        <v>620021.91</v>
      </c>
      <c r="D2528" s="138">
        <v>11780.42</v>
      </c>
      <c r="E2528" s="138">
        <v>0</v>
      </c>
      <c r="F2528" s="138">
        <v>11780.42</v>
      </c>
      <c r="G2528" s="139">
        <v>0</v>
      </c>
      <c r="Y2528" s="32">
        <f t="shared" si="39"/>
        <v>11780.42</v>
      </c>
    </row>
    <row r="2529" spans="1:25" x14ac:dyDescent="0.2">
      <c r="A2529" s="136" t="s">
        <v>5071</v>
      </c>
      <c r="B2529" s="137" t="s">
        <v>5072</v>
      </c>
      <c r="C2529" s="138">
        <v>2275.08</v>
      </c>
      <c r="D2529" s="138">
        <v>43.23</v>
      </c>
      <c r="E2529" s="138">
        <v>0</v>
      </c>
      <c r="F2529" s="138">
        <v>43.23</v>
      </c>
      <c r="G2529" s="139">
        <v>0</v>
      </c>
      <c r="Y2529" s="32">
        <f t="shared" si="39"/>
        <v>43.23</v>
      </c>
    </row>
    <row r="2530" spans="1:25" x14ac:dyDescent="0.2">
      <c r="A2530" s="136" t="s">
        <v>5073</v>
      </c>
      <c r="B2530" s="137" t="s">
        <v>5074</v>
      </c>
      <c r="C2530" s="138">
        <v>33697.839999999997</v>
      </c>
      <c r="D2530" s="138">
        <v>640.26</v>
      </c>
      <c r="E2530" s="138">
        <v>0</v>
      </c>
      <c r="F2530" s="138">
        <v>640.26</v>
      </c>
      <c r="G2530" s="139">
        <v>0</v>
      </c>
      <c r="Y2530" s="32">
        <f t="shared" si="39"/>
        <v>640.26</v>
      </c>
    </row>
    <row r="2531" spans="1:25" x14ac:dyDescent="0.2">
      <c r="A2531" s="136" t="s">
        <v>5075</v>
      </c>
      <c r="B2531" s="137" t="s">
        <v>5076</v>
      </c>
      <c r="C2531" s="138">
        <v>8664.33</v>
      </c>
      <c r="D2531" s="138">
        <v>164.62</v>
      </c>
      <c r="E2531" s="138">
        <v>0</v>
      </c>
      <c r="F2531" s="138">
        <v>164.62</v>
      </c>
      <c r="G2531" s="139">
        <v>0</v>
      </c>
      <c r="Y2531" s="32">
        <f t="shared" si="39"/>
        <v>164.62</v>
      </c>
    </row>
    <row r="2532" spans="1:25" x14ac:dyDescent="0.2">
      <c r="A2532" s="136" t="s">
        <v>5077</v>
      </c>
      <c r="B2532" s="137" t="s">
        <v>5078</v>
      </c>
      <c r="C2532" s="138">
        <v>32984.81</v>
      </c>
      <c r="D2532" s="138">
        <v>626.71</v>
      </c>
      <c r="E2532" s="138">
        <v>0</v>
      </c>
      <c r="F2532" s="138">
        <v>626.71</v>
      </c>
      <c r="G2532" s="139">
        <v>0</v>
      </c>
      <c r="Y2532" s="32">
        <f t="shared" si="39"/>
        <v>626.71</v>
      </c>
    </row>
    <row r="2533" spans="1:25" x14ac:dyDescent="0.2">
      <c r="A2533" s="136" t="s">
        <v>5079</v>
      </c>
      <c r="B2533" s="137" t="s">
        <v>5080</v>
      </c>
      <c r="C2533" s="138">
        <v>231051.16</v>
      </c>
      <c r="D2533" s="138">
        <v>4389.97</v>
      </c>
      <c r="E2533" s="138">
        <v>0</v>
      </c>
      <c r="F2533" s="138">
        <v>4389.97</v>
      </c>
      <c r="G2533" s="139">
        <v>0</v>
      </c>
      <c r="Y2533" s="32">
        <f t="shared" si="39"/>
        <v>4389.97</v>
      </c>
    </row>
    <row r="2534" spans="1:25" x14ac:dyDescent="0.2">
      <c r="A2534" s="136" t="s">
        <v>5081</v>
      </c>
      <c r="B2534" s="137" t="s">
        <v>5082</v>
      </c>
      <c r="C2534" s="138">
        <v>3336.06</v>
      </c>
      <c r="D2534" s="138">
        <v>63.39</v>
      </c>
      <c r="E2534" s="138">
        <v>9.86</v>
      </c>
      <c r="F2534" s="138">
        <v>53.53</v>
      </c>
      <c r="G2534" s="139">
        <v>0</v>
      </c>
      <c r="Y2534" s="32">
        <f t="shared" si="39"/>
        <v>53.53</v>
      </c>
    </row>
    <row r="2535" spans="1:25" x14ac:dyDescent="0.2">
      <c r="A2535" s="136" t="s">
        <v>5083</v>
      </c>
      <c r="B2535" s="137" t="s">
        <v>5084</v>
      </c>
      <c r="C2535" s="138">
        <v>23690.02</v>
      </c>
      <c r="D2535" s="138">
        <v>450.11</v>
      </c>
      <c r="E2535" s="138">
        <v>0</v>
      </c>
      <c r="F2535" s="138">
        <v>450.11</v>
      </c>
      <c r="G2535" s="139">
        <v>0</v>
      </c>
      <c r="Y2535" s="32">
        <f t="shared" si="39"/>
        <v>450.11</v>
      </c>
    </row>
    <row r="2536" spans="1:25" x14ac:dyDescent="0.2">
      <c r="A2536" s="136" t="s">
        <v>5085</v>
      </c>
      <c r="B2536" s="137" t="s">
        <v>5086</v>
      </c>
      <c r="C2536" s="138">
        <v>18446.669999999998</v>
      </c>
      <c r="D2536" s="138">
        <v>350.49</v>
      </c>
      <c r="E2536" s="138">
        <v>0</v>
      </c>
      <c r="F2536" s="138">
        <v>350.49</v>
      </c>
      <c r="G2536" s="139">
        <v>0</v>
      </c>
      <c r="Y2536" s="32">
        <f t="shared" si="39"/>
        <v>350.49</v>
      </c>
    </row>
    <row r="2537" spans="1:25" x14ac:dyDescent="0.2">
      <c r="A2537" s="136" t="s">
        <v>5087</v>
      </c>
      <c r="B2537" s="137" t="s">
        <v>5088</v>
      </c>
      <c r="C2537" s="138">
        <v>5516.17</v>
      </c>
      <c r="D2537" s="138">
        <v>104.81</v>
      </c>
      <c r="E2537" s="138">
        <v>0</v>
      </c>
      <c r="F2537" s="138">
        <v>104.81</v>
      </c>
      <c r="G2537" s="139">
        <v>0</v>
      </c>
      <c r="Y2537" s="32">
        <f t="shared" si="39"/>
        <v>104.81</v>
      </c>
    </row>
    <row r="2538" spans="1:25" x14ac:dyDescent="0.2">
      <c r="A2538" s="136" t="s">
        <v>5089</v>
      </c>
      <c r="B2538" s="137" t="s">
        <v>5090</v>
      </c>
      <c r="C2538" s="138">
        <v>20674.509999999998</v>
      </c>
      <c r="D2538" s="138">
        <v>392.82</v>
      </c>
      <c r="E2538" s="138">
        <v>0</v>
      </c>
      <c r="F2538" s="138">
        <v>392.82</v>
      </c>
      <c r="G2538" s="139">
        <v>0</v>
      </c>
      <c r="Y2538" s="32">
        <f t="shared" si="39"/>
        <v>392.82</v>
      </c>
    </row>
    <row r="2539" spans="1:25" x14ac:dyDescent="0.2">
      <c r="A2539" s="136" t="s">
        <v>5091</v>
      </c>
      <c r="B2539" s="137" t="s">
        <v>5092</v>
      </c>
      <c r="C2539" s="138">
        <v>131806.66</v>
      </c>
      <c r="D2539" s="138">
        <v>2504.33</v>
      </c>
      <c r="E2539" s="138">
        <v>0</v>
      </c>
      <c r="F2539" s="138">
        <v>2504.33</v>
      </c>
      <c r="G2539" s="139">
        <v>0</v>
      </c>
      <c r="Y2539" s="32">
        <f t="shared" si="39"/>
        <v>2504.33</v>
      </c>
    </row>
    <row r="2540" spans="1:25" x14ac:dyDescent="0.2">
      <c r="A2540" s="136" t="s">
        <v>5093</v>
      </c>
      <c r="B2540" s="137" t="s">
        <v>5094</v>
      </c>
      <c r="C2540" s="138">
        <v>57915.45</v>
      </c>
      <c r="D2540" s="138">
        <v>1100.3900000000001</v>
      </c>
      <c r="E2540" s="138">
        <v>0</v>
      </c>
      <c r="F2540" s="138">
        <v>1100.3900000000001</v>
      </c>
      <c r="G2540" s="139">
        <v>0</v>
      </c>
      <c r="Y2540" s="32">
        <f t="shared" si="39"/>
        <v>1100.3900000000001</v>
      </c>
    </row>
    <row r="2541" spans="1:25" x14ac:dyDescent="0.2">
      <c r="A2541" s="136" t="s">
        <v>5095</v>
      </c>
      <c r="B2541" s="137" t="s">
        <v>5096</v>
      </c>
      <c r="C2541" s="138">
        <v>26986.959999999999</v>
      </c>
      <c r="D2541" s="138">
        <v>512.75</v>
      </c>
      <c r="E2541" s="138">
        <v>0</v>
      </c>
      <c r="F2541" s="138">
        <v>512.75</v>
      </c>
      <c r="G2541" s="139">
        <v>0</v>
      </c>
      <c r="Y2541" s="32">
        <f t="shared" si="39"/>
        <v>512.75</v>
      </c>
    </row>
    <row r="2542" spans="1:25" x14ac:dyDescent="0.2">
      <c r="A2542" s="136" t="s">
        <v>5097</v>
      </c>
      <c r="B2542" s="137" t="s">
        <v>5098</v>
      </c>
      <c r="C2542" s="138">
        <v>31181.72</v>
      </c>
      <c r="D2542" s="138">
        <v>592.45000000000005</v>
      </c>
      <c r="E2542" s="138">
        <v>0</v>
      </c>
      <c r="F2542" s="138">
        <v>592.45000000000005</v>
      </c>
      <c r="G2542" s="139">
        <v>0</v>
      </c>
      <c r="Y2542" s="32">
        <f t="shared" si="39"/>
        <v>592.45000000000005</v>
      </c>
    </row>
    <row r="2543" spans="1:25" x14ac:dyDescent="0.2">
      <c r="A2543" s="136" t="s">
        <v>5099</v>
      </c>
      <c r="B2543" s="137" t="s">
        <v>5100</v>
      </c>
      <c r="C2543" s="138">
        <v>9197.11</v>
      </c>
      <c r="D2543" s="138">
        <v>174.75</v>
      </c>
      <c r="E2543" s="138">
        <v>0</v>
      </c>
      <c r="F2543" s="138">
        <v>174.75</v>
      </c>
      <c r="G2543" s="139">
        <v>0</v>
      </c>
      <c r="Y2543" s="32">
        <f t="shared" si="39"/>
        <v>174.75</v>
      </c>
    </row>
    <row r="2544" spans="1:25" x14ac:dyDescent="0.2">
      <c r="A2544" s="136" t="s">
        <v>5101</v>
      </c>
      <c r="B2544" s="137" t="s">
        <v>5102</v>
      </c>
      <c r="C2544" s="138">
        <v>134360.62</v>
      </c>
      <c r="D2544" s="138">
        <v>2552.85</v>
      </c>
      <c r="E2544" s="138">
        <v>0</v>
      </c>
      <c r="F2544" s="138">
        <v>2552.85</v>
      </c>
      <c r="G2544" s="139">
        <v>0</v>
      </c>
      <c r="Y2544" s="32">
        <f t="shared" si="39"/>
        <v>2552.85</v>
      </c>
    </row>
    <row r="2545" spans="1:25" x14ac:dyDescent="0.2">
      <c r="A2545" s="136" t="s">
        <v>5103</v>
      </c>
      <c r="B2545" s="137" t="s">
        <v>5104</v>
      </c>
      <c r="C2545" s="138">
        <v>88528.62</v>
      </c>
      <c r="D2545" s="138">
        <v>1682.04</v>
      </c>
      <c r="E2545" s="138">
        <v>0</v>
      </c>
      <c r="F2545" s="138">
        <v>1682.04</v>
      </c>
      <c r="G2545" s="139">
        <v>0</v>
      </c>
      <c r="Y2545" s="32">
        <f t="shared" si="39"/>
        <v>1682.04</v>
      </c>
    </row>
    <row r="2546" spans="1:25" x14ac:dyDescent="0.2">
      <c r="A2546" s="136" t="s">
        <v>5105</v>
      </c>
      <c r="B2546" s="137" t="s">
        <v>5106</v>
      </c>
      <c r="C2546" s="138">
        <v>92062.32</v>
      </c>
      <c r="D2546" s="138">
        <v>1749.19</v>
      </c>
      <c r="E2546" s="138">
        <v>0</v>
      </c>
      <c r="F2546" s="138">
        <v>1749.19</v>
      </c>
      <c r="G2546" s="139">
        <v>0</v>
      </c>
      <c r="Y2546" s="32">
        <f t="shared" si="39"/>
        <v>1749.19</v>
      </c>
    </row>
    <row r="2547" spans="1:25" x14ac:dyDescent="0.2">
      <c r="A2547" s="136" t="s">
        <v>5107</v>
      </c>
      <c r="B2547" s="137" t="s">
        <v>5108</v>
      </c>
      <c r="C2547" s="138">
        <v>117304.95</v>
      </c>
      <c r="D2547" s="138">
        <v>2228.8000000000002</v>
      </c>
      <c r="E2547" s="138">
        <v>0</v>
      </c>
      <c r="F2547" s="138">
        <v>2228.8000000000002</v>
      </c>
      <c r="G2547" s="139">
        <v>0</v>
      </c>
      <c r="Y2547" s="32">
        <f t="shared" si="39"/>
        <v>2228.8000000000002</v>
      </c>
    </row>
    <row r="2548" spans="1:25" x14ac:dyDescent="0.2">
      <c r="A2548" s="136" t="s">
        <v>5109</v>
      </c>
      <c r="B2548" s="137" t="s">
        <v>5110</v>
      </c>
      <c r="C2548" s="138">
        <v>430100.16</v>
      </c>
      <c r="D2548" s="138">
        <v>8171.9</v>
      </c>
      <c r="E2548" s="138">
        <v>0</v>
      </c>
      <c r="F2548" s="138">
        <v>8171.9</v>
      </c>
      <c r="G2548" s="139">
        <v>0</v>
      </c>
      <c r="Y2548" s="32">
        <f t="shared" si="39"/>
        <v>8171.9</v>
      </c>
    </row>
    <row r="2549" spans="1:25" x14ac:dyDescent="0.2">
      <c r="A2549" s="136" t="s">
        <v>5111</v>
      </c>
      <c r="B2549" s="137" t="s">
        <v>5112</v>
      </c>
      <c r="C2549" s="138">
        <v>185079.01</v>
      </c>
      <c r="D2549" s="138">
        <v>3516.5</v>
      </c>
      <c r="E2549" s="138">
        <v>0</v>
      </c>
      <c r="F2549" s="138">
        <v>3516.5</v>
      </c>
      <c r="G2549" s="139">
        <v>0</v>
      </c>
      <c r="Y2549" s="32">
        <f t="shared" si="39"/>
        <v>3516.5</v>
      </c>
    </row>
    <row r="2550" spans="1:25" x14ac:dyDescent="0.2">
      <c r="A2550" s="136" t="s">
        <v>5113</v>
      </c>
      <c r="B2550" s="137" t="s">
        <v>5114</v>
      </c>
      <c r="C2550" s="138">
        <v>5782.31</v>
      </c>
      <c r="D2550" s="138">
        <v>109.87</v>
      </c>
      <c r="E2550" s="138">
        <v>0</v>
      </c>
      <c r="F2550" s="138">
        <v>109.87</v>
      </c>
      <c r="G2550" s="139">
        <v>0</v>
      </c>
      <c r="Y2550" s="32">
        <f t="shared" si="39"/>
        <v>109.87</v>
      </c>
    </row>
    <row r="2551" spans="1:25" x14ac:dyDescent="0.2">
      <c r="A2551" s="136" t="s">
        <v>5115</v>
      </c>
      <c r="B2551" s="137" t="s">
        <v>5116</v>
      </c>
      <c r="C2551" s="138">
        <v>13315.52</v>
      </c>
      <c r="D2551" s="138">
        <v>253</v>
      </c>
      <c r="E2551" s="138">
        <v>0</v>
      </c>
      <c r="F2551" s="138">
        <v>253</v>
      </c>
      <c r="G2551" s="139">
        <v>0</v>
      </c>
      <c r="Y2551" s="32">
        <f t="shared" si="39"/>
        <v>253</v>
      </c>
    </row>
    <row r="2552" spans="1:25" x14ac:dyDescent="0.2">
      <c r="A2552" s="136" t="s">
        <v>5117</v>
      </c>
      <c r="B2552" s="137" t="s">
        <v>5118</v>
      </c>
      <c r="C2552" s="138">
        <v>61566.89</v>
      </c>
      <c r="D2552" s="138">
        <v>1169.77</v>
      </c>
      <c r="E2552" s="138">
        <v>0</v>
      </c>
      <c r="F2552" s="138">
        <v>1169.77</v>
      </c>
      <c r="G2552" s="139">
        <v>0</v>
      </c>
      <c r="Y2552" s="32">
        <f t="shared" si="39"/>
        <v>1169.77</v>
      </c>
    </row>
    <row r="2553" spans="1:25" x14ac:dyDescent="0.2">
      <c r="A2553" s="136" t="s">
        <v>5119</v>
      </c>
      <c r="B2553" s="137" t="s">
        <v>5120</v>
      </c>
      <c r="C2553" s="138">
        <v>129865.5</v>
      </c>
      <c r="D2553" s="138">
        <v>2467.4499999999998</v>
      </c>
      <c r="E2553" s="138">
        <v>0</v>
      </c>
      <c r="F2553" s="138">
        <v>2467.4499999999998</v>
      </c>
      <c r="G2553" s="139">
        <v>0</v>
      </c>
      <c r="Y2553" s="32">
        <f t="shared" si="39"/>
        <v>2467.4499999999998</v>
      </c>
    </row>
    <row r="2554" spans="1:25" x14ac:dyDescent="0.2">
      <c r="A2554" s="136" t="s">
        <v>5121</v>
      </c>
      <c r="B2554" s="137" t="s">
        <v>5122</v>
      </c>
      <c r="C2554" s="138">
        <v>491072.25</v>
      </c>
      <c r="D2554" s="138">
        <v>9330.3700000000008</v>
      </c>
      <c r="E2554" s="138">
        <v>0</v>
      </c>
      <c r="F2554" s="138">
        <v>9330.3700000000008</v>
      </c>
      <c r="G2554" s="139">
        <v>0</v>
      </c>
      <c r="Y2554" s="32">
        <f t="shared" si="39"/>
        <v>9330.3700000000008</v>
      </c>
    </row>
    <row r="2555" spans="1:25" x14ac:dyDescent="0.2">
      <c r="A2555" s="136" t="s">
        <v>5123</v>
      </c>
      <c r="B2555" s="137" t="s">
        <v>5124</v>
      </c>
      <c r="C2555" s="138">
        <v>83160.990000000005</v>
      </c>
      <c r="D2555" s="138">
        <v>1580.06</v>
      </c>
      <c r="E2555" s="138">
        <v>0</v>
      </c>
      <c r="F2555" s="138">
        <v>1580.06</v>
      </c>
      <c r="G2555" s="139">
        <v>0</v>
      </c>
      <c r="Y2555" s="32">
        <f t="shared" si="39"/>
        <v>1580.06</v>
      </c>
    </row>
    <row r="2556" spans="1:25" x14ac:dyDescent="0.2">
      <c r="A2556" s="136" t="s">
        <v>5125</v>
      </c>
      <c r="B2556" s="137" t="s">
        <v>5126</v>
      </c>
      <c r="C2556" s="138">
        <v>7455.68</v>
      </c>
      <c r="D2556" s="138">
        <v>141.66</v>
      </c>
      <c r="E2556" s="138">
        <v>0</v>
      </c>
      <c r="F2556" s="138">
        <v>141.66</v>
      </c>
      <c r="G2556" s="139">
        <v>0</v>
      </c>
      <c r="Y2556" s="32">
        <f t="shared" si="39"/>
        <v>141.66</v>
      </c>
    </row>
    <row r="2557" spans="1:25" x14ac:dyDescent="0.2">
      <c r="A2557" s="136" t="s">
        <v>5127</v>
      </c>
      <c r="B2557" s="137" t="s">
        <v>5128</v>
      </c>
      <c r="C2557" s="138">
        <v>124649.94</v>
      </c>
      <c r="D2557" s="138">
        <v>2368.35</v>
      </c>
      <c r="E2557" s="138">
        <v>0</v>
      </c>
      <c r="F2557" s="138">
        <v>2368.35</v>
      </c>
      <c r="G2557" s="139">
        <v>0</v>
      </c>
      <c r="Y2557" s="32">
        <f t="shared" si="39"/>
        <v>2368.35</v>
      </c>
    </row>
    <row r="2558" spans="1:25" x14ac:dyDescent="0.2">
      <c r="A2558" s="136" t="s">
        <v>5129</v>
      </c>
      <c r="B2558" s="137" t="s">
        <v>5130</v>
      </c>
      <c r="C2558" s="138">
        <v>5638.36</v>
      </c>
      <c r="D2558" s="138">
        <v>107.13</v>
      </c>
      <c r="E2558" s="138">
        <v>0</v>
      </c>
      <c r="F2558" s="138">
        <v>107.13</v>
      </c>
      <c r="G2558" s="139">
        <v>0</v>
      </c>
      <c r="Y2558" s="32">
        <f t="shared" si="39"/>
        <v>107.13</v>
      </c>
    </row>
    <row r="2559" spans="1:25" x14ac:dyDescent="0.2">
      <c r="A2559" s="136" t="s">
        <v>5131</v>
      </c>
      <c r="B2559" s="137" t="s">
        <v>5132</v>
      </c>
      <c r="C2559" s="138">
        <v>498458.46</v>
      </c>
      <c r="D2559" s="138">
        <v>9470.7099999999991</v>
      </c>
      <c r="E2559" s="138">
        <v>0</v>
      </c>
      <c r="F2559" s="138">
        <v>9470.7099999999991</v>
      </c>
      <c r="G2559" s="139">
        <v>0</v>
      </c>
      <c r="Y2559" s="32">
        <f t="shared" si="39"/>
        <v>9470.7099999999991</v>
      </c>
    </row>
    <row r="2560" spans="1:25" x14ac:dyDescent="0.2">
      <c r="A2560" s="136" t="s">
        <v>5133</v>
      </c>
      <c r="B2560" s="137" t="s">
        <v>5134</v>
      </c>
      <c r="C2560" s="138">
        <v>11310.48</v>
      </c>
      <c r="D2560" s="138">
        <v>214.9</v>
      </c>
      <c r="E2560" s="138">
        <v>0</v>
      </c>
      <c r="F2560" s="138">
        <v>214.9</v>
      </c>
      <c r="G2560" s="139">
        <v>0</v>
      </c>
      <c r="Y2560" s="32">
        <f t="shared" si="39"/>
        <v>214.9</v>
      </c>
    </row>
    <row r="2561" spans="1:25" x14ac:dyDescent="0.2">
      <c r="A2561" s="136" t="s">
        <v>5135</v>
      </c>
      <c r="B2561" s="137" t="s">
        <v>5136</v>
      </c>
      <c r="C2561" s="138">
        <v>904.41</v>
      </c>
      <c r="D2561" s="138">
        <v>17.18</v>
      </c>
      <c r="E2561" s="138">
        <v>17.18</v>
      </c>
      <c r="F2561" s="138">
        <v>0</v>
      </c>
      <c r="G2561" s="139">
        <v>25.66</v>
      </c>
      <c r="Y2561" s="32">
        <f t="shared" si="39"/>
        <v>0</v>
      </c>
    </row>
    <row r="2562" spans="1:25" x14ac:dyDescent="0.2">
      <c r="A2562" s="136" t="s">
        <v>5137</v>
      </c>
      <c r="B2562" s="137" t="s">
        <v>5138</v>
      </c>
      <c r="C2562" s="138">
        <v>641037.04</v>
      </c>
      <c r="D2562" s="138">
        <v>12179.71</v>
      </c>
      <c r="E2562" s="138">
        <v>0</v>
      </c>
      <c r="F2562" s="138">
        <v>12179.71</v>
      </c>
      <c r="G2562" s="139">
        <v>0</v>
      </c>
      <c r="Y2562" s="32">
        <f t="shared" si="39"/>
        <v>12179.71</v>
      </c>
    </row>
    <row r="2563" spans="1:25" x14ac:dyDescent="0.2">
      <c r="A2563" s="136" t="s">
        <v>5139</v>
      </c>
      <c r="B2563" s="137" t="s">
        <v>5140</v>
      </c>
      <c r="C2563" s="138">
        <v>3128.1</v>
      </c>
      <c r="D2563" s="138">
        <v>59.44</v>
      </c>
      <c r="E2563" s="138">
        <v>0</v>
      </c>
      <c r="F2563" s="138">
        <v>59.44</v>
      </c>
      <c r="G2563" s="139">
        <v>0</v>
      </c>
      <c r="Y2563" s="32">
        <f t="shared" si="39"/>
        <v>59.44</v>
      </c>
    </row>
    <row r="2564" spans="1:25" x14ac:dyDescent="0.2">
      <c r="A2564" s="136" t="s">
        <v>5141</v>
      </c>
      <c r="B2564" s="137" t="s">
        <v>5142</v>
      </c>
      <c r="C2564" s="138">
        <v>32856.19</v>
      </c>
      <c r="D2564" s="138">
        <v>624.27</v>
      </c>
      <c r="E2564" s="138">
        <v>0</v>
      </c>
      <c r="F2564" s="138">
        <v>624.27</v>
      </c>
      <c r="G2564" s="139">
        <v>0</v>
      </c>
      <c r="Y2564" s="32">
        <f t="shared" si="39"/>
        <v>624.27</v>
      </c>
    </row>
    <row r="2565" spans="1:25" x14ac:dyDescent="0.2">
      <c r="A2565" s="136" t="s">
        <v>5143</v>
      </c>
      <c r="B2565" s="137" t="s">
        <v>5144</v>
      </c>
      <c r="C2565" s="138">
        <v>58050.37</v>
      </c>
      <c r="D2565" s="138">
        <v>1102.96</v>
      </c>
      <c r="E2565" s="138">
        <v>0</v>
      </c>
      <c r="F2565" s="138">
        <v>1102.96</v>
      </c>
      <c r="G2565" s="139">
        <v>0</v>
      </c>
      <c r="Y2565" s="32">
        <f t="shared" si="39"/>
        <v>1102.96</v>
      </c>
    </row>
    <row r="2566" spans="1:25" x14ac:dyDescent="0.2">
      <c r="A2566" s="136" t="s">
        <v>5145</v>
      </c>
      <c r="B2566" s="137" t="s">
        <v>5146</v>
      </c>
      <c r="C2566" s="138">
        <v>882867.53</v>
      </c>
      <c r="D2566" s="138">
        <v>16774.48</v>
      </c>
      <c r="E2566" s="138">
        <v>0</v>
      </c>
      <c r="F2566" s="138">
        <v>16774.48</v>
      </c>
      <c r="G2566" s="139">
        <v>0</v>
      </c>
      <c r="Y2566" s="32">
        <f t="shared" si="39"/>
        <v>16774.48</v>
      </c>
    </row>
    <row r="2567" spans="1:25" x14ac:dyDescent="0.2">
      <c r="A2567" s="136" t="s">
        <v>5147</v>
      </c>
      <c r="B2567" s="137" t="s">
        <v>5148</v>
      </c>
      <c r="C2567" s="138">
        <v>57450.42</v>
      </c>
      <c r="D2567" s="138">
        <v>1091.56</v>
      </c>
      <c r="E2567" s="138">
        <v>0</v>
      </c>
      <c r="F2567" s="138">
        <v>1091.56</v>
      </c>
      <c r="G2567" s="139">
        <v>0</v>
      </c>
      <c r="Y2567" s="32">
        <f t="shared" si="39"/>
        <v>1091.56</v>
      </c>
    </row>
    <row r="2568" spans="1:25" x14ac:dyDescent="0.2">
      <c r="A2568" s="136" t="s">
        <v>5149</v>
      </c>
      <c r="B2568" s="137" t="s">
        <v>5150</v>
      </c>
      <c r="C2568" s="138">
        <v>1525.97</v>
      </c>
      <c r="D2568" s="138">
        <v>28.99</v>
      </c>
      <c r="E2568" s="138">
        <v>0</v>
      </c>
      <c r="F2568" s="138">
        <v>28.99</v>
      </c>
      <c r="G2568" s="139">
        <v>0</v>
      </c>
      <c r="Y2568" s="32">
        <f t="shared" si="39"/>
        <v>28.99</v>
      </c>
    </row>
    <row r="2569" spans="1:25" x14ac:dyDescent="0.2">
      <c r="A2569" s="136" t="s">
        <v>5151</v>
      </c>
      <c r="B2569" s="137" t="s">
        <v>5152</v>
      </c>
      <c r="C2569" s="138">
        <v>193731.31</v>
      </c>
      <c r="D2569" s="138">
        <v>3680.9</v>
      </c>
      <c r="E2569" s="138">
        <v>0</v>
      </c>
      <c r="F2569" s="138">
        <v>3680.9</v>
      </c>
      <c r="G2569" s="139">
        <v>0</v>
      </c>
      <c r="Y2569" s="32">
        <f t="shared" si="39"/>
        <v>3680.9</v>
      </c>
    </row>
    <row r="2570" spans="1:25" x14ac:dyDescent="0.2">
      <c r="A2570" s="136" t="s">
        <v>5153</v>
      </c>
      <c r="B2570" s="137" t="s">
        <v>5154</v>
      </c>
      <c r="C2570" s="138">
        <v>132119.63</v>
      </c>
      <c r="D2570" s="138">
        <v>2510.27</v>
      </c>
      <c r="E2570" s="138">
        <v>0</v>
      </c>
      <c r="F2570" s="138">
        <v>2510.27</v>
      </c>
      <c r="G2570" s="139">
        <v>0</v>
      </c>
      <c r="Y2570" s="32">
        <f t="shared" si="39"/>
        <v>2510.27</v>
      </c>
    </row>
    <row r="2571" spans="1:25" x14ac:dyDescent="0.2">
      <c r="A2571" s="136" t="s">
        <v>5155</v>
      </c>
      <c r="B2571" s="137" t="s">
        <v>5156</v>
      </c>
      <c r="C2571" s="138">
        <v>53346.54</v>
      </c>
      <c r="D2571" s="138">
        <v>1013.59</v>
      </c>
      <c r="E2571" s="138">
        <v>0</v>
      </c>
      <c r="F2571" s="138">
        <v>1013.59</v>
      </c>
      <c r="G2571" s="139">
        <v>0</v>
      </c>
      <c r="Y2571" s="32">
        <f t="shared" si="39"/>
        <v>1013.59</v>
      </c>
    </row>
    <row r="2572" spans="1:25" x14ac:dyDescent="0.2">
      <c r="A2572" s="136" t="s">
        <v>5157</v>
      </c>
      <c r="B2572" s="137" t="s">
        <v>5158</v>
      </c>
      <c r="C2572" s="138">
        <v>13920.95</v>
      </c>
      <c r="D2572" s="138">
        <v>264.5</v>
      </c>
      <c r="E2572" s="138">
        <v>0</v>
      </c>
      <c r="F2572" s="138">
        <v>264.5</v>
      </c>
      <c r="G2572" s="139">
        <v>0</v>
      </c>
      <c r="Y2572" s="32">
        <f t="shared" si="39"/>
        <v>264.5</v>
      </c>
    </row>
    <row r="2573" spans="1:25" x14ac:dyDescent="0.2">
      <c r="A2573" s="136" t="s">
        <v>5159</v>
      </c>
      <c r="B2573" s="137" t="s">
        <v>5160</v>
      </c>
      <c r="C2573" s="138">
        <v>127953.76</v>
      </c>
      <c r="D2573" s="138">
        <v>2431.12</v>
      </c>
      <c r="E2573" s="138">
        <v>0</v>
      </c>
      <c r="F2573" s="138">
        <v>2431.12</v>
      </c>
      <c r="G2573" s="139">
        <v>0</v>
      </c>
      <c r="Y2573" s="32">
        <f t="shared" si="39"/>
        <v>2431.12</v>
      </c>
    </row>
    <row r="2574" spans="1:25" x14ac:dyDescent="0.2">
      <c r="A2574" s="136" t="s">
        <v>5161</v>
      </c>
      <c r="B2574" s="137" t="s">
        <v>5162</v>
      </c>
      <c r="C2574" s="138">
        <v>8590.32</v>
      </c>
      <c r="D2574" s="138">
        <v>163.22</v>
      </c>
      <c r="E2574" s="138">
        <v>0</v>
      </c>
      <c r="F2574" s="138">
        <v>163.22</v>
      </c>
      <c r="G2574" s="139">
        <v>0</v>
      </c>
      <c r="Y2574" s="32">
        <f t="shared" si="39"/>
        <v>163.22</v>
      </c>
    </row>
    <row r="2575" spans="1:25" x14ac:dyDescent="0.2">
      <c r="A2575" s="136" t="s">
        <v>5163</v>
      </c>
      <c r="B2575" s="137" t="s">
        <v>5164</v>
      </c>
      <c r="C2575" s="138">
        <v>157804.87</v>
      </c>
      <c r="D2575" s="138">
        <v>2998.29</v>
      </c>
      <c r="E2575" s="138">
        <v>0</v>
      </c>
      <c r="F2575" s="138">
        <v>2998.29</v>
      </c>
      <c r="G2575" s="139">
        <v>0</v>
      </c>
      <c r="Y2575" s="32">
        <f t="shared" ref="Y2575:Y2638" si="40">F2575+M2575+R2575+W2575</f>
        <v>2998.29</v>
      </c>
    </row>
    <row r="2576" spans="1:25" x14ac:dyDescent="0.2">
      <c r="A2576" s="136" t="s">
        <v>5165</v>
      </c>
      <c r="B2576" s="137" t="s">
        <v>5166</v>
      </c>
      <c r="C2576" s="138">
        <v>15145.58</v>
      </c>
      <c r="D2576" s="138">
        <v>287.77</v>
      </c>
      <c r="E2576" s="138">
        <v>0</v>
      </c>
      <c r="F2576" s="138">
        <v>287.77</v>
      </c>
      <c r="G2576" s="139">
        <v>0</v>
      </c>
      <c r="Y2576" s="32">
        <f t="shared" si="40"/>
        <v>287.77</v>
      </c>
    </row>
    <row r="2577" spans="1:25" x14ac:dyDescent="0.2">
      <c r="A2577" s="136" t="s">
        <v>5167</v>
      </c>
      <c r="B2577" s="137" t="s">
        <v>5168</v>
      </c>
      <c r="C2577" s="138">
        <v>7083.84</v>
      </c>
      <c r="D2577" s="138">
        <v>134.59</v>
      </c>
      <c r="E2577" s="138">
        <v>0</v>
      </c>
      <c r="F2577" s="138">
        <v>134.59</v>
      </c>
      <c r="G2577" s="139">
        <v>0</v>
      </c>
      <c r="Y2577" s="32">
        <f t="shared" si="40"/>
        <v>134.59</v>
      </c>
    </row>
    <row r="2578" spans="1:25" x14ac:dyDescent="0.2">
      <c r="A2578" s="136" t="s">
        <v>5169</v>
      </c>
      <c r="B2578" s="137" t="s">
        <v>5170</v>
      </c>
      <c r="C2578" s="138">
        <v>14123.76</v>
      </c>
      <c r="D2578" s="138">
        <v>268.35000000000002</v>
      </c>
      <c r="E2578" s="138">
        <v>0</v>
      </c>
      <c r="F2578" s="138">
        <v>268.35000000000002</v>
      </c>
      <c r="G2578" s="139">
        <v>0</v>
      </c>
      <c r="Y2578" s="32">
        <f t="shared" si="40"/>
        <v>268.35000000000002</v>
      </c>
    </row>
    <row r="2579" spans="1:25" x14ac:dyDescent="0.2">
      <c r="A2579" s="136" t="s">
        <v>5171</v>
      </c>
      <c r="B2579" s="137" t="s">
        <v>5172</v>
      </c>
      <c r="C2579" s="138">
        <v>7931.81</v>
      </c>
      <c r="D2579" s="138">
        <v>150.71</v>
      </c>
      <c r="E2579" s="138">
        <v>0</v>
      </c>
      <c r="F2579" s="138">
        <v>150.71</v>
      </c>
      <c r="G2579" s="139">
        <v>0</v>
      </c>
      <c r="Y2579" s="32">
        <f t="shared" si="40"/>
        <v>150.71</v>
      </c>
    </row>
    <row r="2580" spans="1:25" x14ac:dyDescent="0.2">
      <c r="A2580" s="136" t="s">
        <v>5173</v>
      </c>
      <c r="B2580" s="137" t="s">
        <v>5174</v>
      </c>
      <c r="C2580" s="138">
        <v>8708.42</v>
      </c>
      <c r="D2580" s="138">
        <v>165.46</v>
      </c>
      <c r="E2580" s="138">
        <v>0</v>
      </c>
      <c r="F2580" s="138">
        <v>165.46</v>
      </c>
      <c r="G2580" s="139">
        <v>0</v>
      </c>
      <c r="Y2580" s="32">
        <f t="shared" si="40"/>
        <v>165.46</v>
      </c>
    </row>
    <row r="2581" spans="1:25" x14ac:dyDescent="0.2">
      <c r="A2581" s="136" t="s">
        <v>5175</v>
      </c>
      <c r="B2581" s="137" t="s">
        <v>5176</v>
      </c>
      <c r="C2581" s="138">
        <v>32959.69</v>
      </c>
      <c r="D2581" s="138">
        <v>626.24</v>
      </c>
      <c r="E2581" s="138">
        <v>0</v>
      </c>
      <c r="F2581" s="138">
        <v>626.24</v>
      </c>
      <c r="G2581" s="139">
        <v>0</v>
      </c>
      <c r="Y2581" s="32">
        <f t="shared" si="40"/>
        <v>626.24</v>
      </c>
    </row>
    <row r="2582" spans="1:25" x14ac:dyDescent="0.2">
      <c r="A2582" s="136" t="s">
        <v>5177</v>
      </c>
      <c r="B2582" s="137" t="s">
        <v>5178</v>
      </c>
      <c r="C2582" s="138">
        <v>2743.81</v>
      </c>
      <c r="D2582" s="138">
        <v>52.13</v>
      </c>
      <c r="E2582" s="138">
        <v>22.42</v>
      </c>
      <c r="F2582" s="138">
        <v>29.71</v>
      </c>
      <c r="G2582" s="139">
        <v>0</v>
      </c>
      <c r="Y2582" s="32">
        <f t="shared" si="40"/>
        <v>29.71</v>
      </c>
    </row>
    <row r="2583" spans="1:25" x14ac:dyDescent="0.2">
      <c r="A2583" s="136" t="s">
        <v>5179</v>
      </c>
      <c r="B2583" s="137" t="s">
        <v>5180</v>
      </c>
      <c r="C2583" s="138">
        <v>32836.97</v>
      </c>
      <c r="D2583" s="138">
        <v>623.9</v>
      </c>
      <c r="E2583" s="138">
        <v>0</v>
      </c>
      <c r="F2583" s="138">
        <v>623.9</v>
      </c>
      <c r="G2583" s="139">
        <v>0</v>
      </c>
      <c r="Y2583" s="32">
        <f t="shared" si="40"/>
        <v>623.9</v>
      </c>
    </row>
    <row r="2584" spans="1:25" x14ac:dyDescent="0.2">
      <c r="A2584" s="136" t="s">
        <v>5181</v>
      </c>
      <c r="B2584" s="137" t="s">
        <v>5182</v>
      </c>
      <c r="C2584" s="138">
        <v>71764.08</v>
      </c>
      <c r="D2584" s="138">
        <v>1363.52</v>
      </c>
      <c r="E2584" s="138">
        <v>0</v>
      </c>
      <c r="F2584" s="138">
        <v>1363.52</v>
      </c>
      <c r="G2584" s="139">
        <v>0</v>
      </c>
      <c r="Y2584" s="32">
        <f t="shared" si="40"/>
        <v>1363.52</v>
      </c>
    </row>
    <row r="2585" spans="1:25" x14ac:dyDescent="0.2">
      <c r="A2585" s="136" t="s">
        <v>5183</v>
      </c>
      <c r="B2585" s="137" t="s">
        <v>5184</v>
      </c>
      <c r="C2585" s="138">
        <v>489182.79</v>
      </c>
      <c r="D2585" s="138">
        <v>9294.4699999999993</v>
      </c>
      <c r="E2585" s="138">
        <v>0</v>
      </c>
      <c r="F2585" s="138">
        <v>9294.4699999999993</v>
      </c>
      <c r="G2585" s="139">
        <v>0</v>
      </c>
      <c r="Y2585" s="32">
        <f t="shared" si="40"/>
        <v>9294.4699999999993</v>
      </c>
    </row>
    <row r="2586" spans="1:25" x14ac:dyDescent="0.2">
      <c r="A2586" s="136" t="s">
        <v>5185</v>
      </c>
      <c r="B2586" s="137" t="s">
        <v>5186</v>
      </c>
      <c r="C2586" s="138">
        <v>281689.40000000002</v>
      </c>
      <c r="D2586" s="138">
        <v>5352.1</v>
      </c>
      <c r="E2586" s="138">
        <v>0</v>
      </c>
      <c r="F2586" s="138">
        <v>5352.1</v>
      </c>
      <c r="G2586" s="139">
        <v>0</v>
      </c>
      <c r="Y2586" s="32">
        <f t="shared" si="40"/>
        <v>5352.1</v>
      </c>
    </row>
    <row r="2587" spans="1:25" x14ac:dyDescent="0.2">
      <c r="A2587" s="136" t="s">
        <v>5187</v>
      </c>
      <c r="B2587" s="137" t="s">
        <v>5188</v>
      </c>
      <c r="C2587" s="138">
        <v>19872.07</v>
      </c>
      <c r="D2587" s="138">
        <v>377.57</v>
      </c>
      <c r="E2587" s="138">
        <v>0</v>
      </c>
      <c r="F2587" s="138">
        <v>377.57</v>
      </c>
      <c r="G2587" s="139">
        <v>0</v>
      </c>
      <c r="Y2587" s="32">
        <f t="shared" si="40"/>
        <v>377.57</v>
      </c>
    </row>
    <row r="2588" spans="1:25" x14ac:dyDescent="0.2">
      <c r="A2588" s="136" t="s">
        <v>5189</v>
      </c>
      <c r="B2588" s="137" t="s">
        <v>5190</v>
      </c>
      <c r="C2588" s="138">
        <v>19891.77</v>
      </c>
      <c r="D2588" s="138">
        <v>377.94</v>
      </c>
      <c r="E2588" s="138">
        <v>0</v>
      </c>
      <c r="F2588" s="138">
        <v>377.94</v>
      </c>
      <c r="G2588" s="139">
        <v>0</v>
      </c>
      <c r="Y2588" s="32">
        <f t="shared" si="40"/>
        <v>377.94</v>
      </c>
    </row>
    <row r="2589" spans="1:25" x14ac:dyDescent="0.2">
      <c r="A2589" s="136" t="s">
        <v>5191</v>
      </c>
      <c r="B2589" s="137" t="s">
        <v>5192</v>
      </c>
      <c r="C2589" s="138">
        <v>86225.37</v>
      </c>
      <c r="D2589" s="138">
        <v>1638.28</v>
      </c>
      <c r="E2589" s="138">
        <v>0</v>
      </c>
      <c r="F2589" s="138">
        <v>1638.28</v>
      </c>
      <c r="G2589" s="139">
        <v>0</v>
      </c>
      <c r="Y2589" s="32">
        <f t="shared" si="40"/>
        <v>1638.28</v>
      </c>
    </row>
    <row r="2590" spans="1:25" x14ac:dyDescent="0.2">
      <c r="A2590" s="136" t="s">
        <v>5193</v>
      </c>
      <c r="B2590" s="137" t="s">
        <v>5194</v>
      </c>
      <c r="C2590" s="138">
        <v>136063.89000000001</v>
      </c>
      <c r="D2590" s="138">
        <v>2585.2199999999998</v>
      </c>
      <c r="E2590" s="138">
        <v>0</v>
      </c>
      <c r="F2590" s="138">
        <v>2585.2199999999998</v>
      </c>
      <c r="G2590" s="139">
        <v>0</v>
      </c>
      <c r="Y2590" s="32">
        <f t="shared" si="40"/>
        <v>2585.2199999999998</v>
      </c>
    </row>
    <row r="2591" spans="1:25" x14ac:dyDescent="0.2">
      <c r="A2591" s="136" t="s">
        <v>5195</v>
      </c>
      <c r="B2591" s="137" t="s">
        <v>5196</v>
      </c>
      <c r="C2591" s="138">
        <v>210663.62</v>
      </c>
      <c r="D2591" s="138">
        <v>4002.61</v>
      </c>
      <c r="E2591" s="138">
        <v>0</v>
      </c>
      <c r="F2591" s="138">
        <v>4002.61</v>
      </c>
      <c r="G2591" s="139">
        <v>0</v>
      </c>
      <c r="Y2591" s="32">
        <f t="shared" si="40"/>
        <v>4002.61</v>
      </c>
    </row>
    <row r="2592" spans="1:25" x14ac:dyDescent="0.2">
      <c r="A2592" s="136" t="s">
        <v>5197</v>
      </c>
      <c r="B2592" s="137" t="s">
        <v>5198</v>
      </c>
      <c r="C2592" s="138">
        <v>32200.400000000001</v>
      </c>
      <c r="D2592" s="138">
        <v>611.80999999999995</v>
      </c>
      <c r="E2592" s="138">
        <v>0</v>
      </c>
      <c r="F2592" s="138">
        <v>611.80999999999995</v>
      </c>
      <c r="G2592" s="139">
        <v>0</v>
      </c>
      <c r="Y2592" s="32">
        <f t="shared" si="40"/>
        <v>611.80999999999995</v>
      </c>
    </row>
    <row r="2593" spans="1:25" x14ac:dyDescent="0.2">
      <c r="A2593" s="136" t="s">
        <v>5199</v>
      </c>
      <c r="B2593" s="137" t="s">
        <v>5200</v>
      </c>
      <c r="C2593" s="138">
        <v>3615.59</v>
      </c>
      <c r="D2593" s="138">
        <v>68.7</v>
      </c>
      <c r="E2593" s="138">
        <v>48.99</v>
      </c>
      <c r="F2593" s="138">
        <v>19.71</v>
      </c>
      <c r="G2593" s="139">
        <v>0</v>
      </c>
      <c r="Y2593" s="32">
        <f t="shared" si="40"/>
        <v>19.71</v>
      </c>
    </row>
    <row r="2594" spans="1:25" x14ac:dyDescent="0.2">
      <c r="A2594" s="136" t="s">
        <v>5201</v>
      </c>
      <c r="B2594" s="137" t="s">
        <v>5202</v>
      </c>
      <c r="C2594" s="138">
        <v>40127.42</v>
      </c>
      <c r="D2594" s="138">
        <v>762.42</v>
      </c>
      <c r="E2594" s="138">
        <v>0</v>
      </c>
      <c r="F2594" s="138">
        <v>762.42</v>
      </c>
      <c r="G2594" s="139">
        <v>0</v>
      </c>
      <c r="Y2594" s="32">
        <f t="shared" si="40"/>
        <v>762.42</v>
      </c>
    </row>
    <row r="2595" spans="1:25" x14ac:dyDescent="0.2">
      <c r="A2595" s="136" t="s">
        <v>5203</v>
      </c>
      <c r="B2595" s="137" t="s">
        <v>5204</v>
      </c>
      <c r="C2595" s="138">
        <v>54542.84</v>
      </c>
      <c r="D2595" s="138">
        <v>1036.32</v>
      </c>
      <c r="E2595" s="138">
        <v>0</v>
      </c>
      <c r="F2595" s="138">
        <v>1036.32</v>
      </c>
      <c r="G2595" s="139">
        <v>0</v>
      </c>
      <c r="Y2595" s="32">
        <f t="shared" si="40"/>
        <v>1036.32</v>
      </c>
    </row>
    <row r="2596" spans="1:25" x14ac:dyDescent="0.2">
      <c r="A2596" s="136" t="s">
        <v>5205</v>
      </c>
      <c r="B2596" s="137" t="s">
        <v>5206</v>
      </c>
      <c r="C2596" s="138">
        <v>6161.51</v>
      </c>
      <c r="D2596" s="138">
        <v>117.07</v>
      </c>
      <c r="E2596" s="138">
        <v>0</v>
      </c>
      <c r="F2596" s="138">
        <v>117.07</v>
      </c>
      <c r="G2596" s="139">
        <v>0</v>
      </c>
      <c r="Y2596" s="32">
        <f t="shared" si="40"/>
        <v>117.07</v>
      </c>
    </row>
    <row r="2597" spans="1:25" x14ac:dyDescent="0.2">
      <c r="A2597" s="136" t="s">
        <v>5207</v>
      </c>
      <c r="B2597" s="137" t="s">
        <v>5208</v>
      </c>
      <c r="C2597" s="138">
        <v>13073.3</v>
      </c>
      <c r="D2597" s="138">
        <v>248.39</v>
      </c>
      <c r="E2597" s="138">
        <v>0</v>
      </c>
      <c r="F2597" s="138">
        <v>248.39</v>
      </c>
      <c r="G2597" s="139">
        <v>0</v>
      </c>
      <c r="Y2597" s="32">
        <f t="shared" si="40"/>
        <v>248.39</v>
      </c>
    </row>
    <row r="2598" spans="1:25" x14ac:dyDescent="0.2">
      <c r="A2598" s="136" t="s">
        <v>5209</v>
      </c>
      <c r="B2598" s="137" t="s">
        <v>5210</v>
      </c>
      <c r="C2598" s="138">
        <v>247328.27</v>
      </c>
      <c r="D2598" s="138">
        <v>4699.24</v>
      </c>
      <c r="E2598" s="138">
        <v>0</v>
      </c>
      <c r="F2598" s="138">
        <v>4699.24</v>
      </c>
      <c r="G2598" s="139">
        <v>0</v>
      </c>
      <c r="Y2598" s="32">
        <f t="shared" si="40"/>
        <v>4699.24</v>
      </c>
    </row>
    <row r="2599" spans="1:25" x14ac:dyDescent="0.2">
      <c r="A2599" s="136" t="s">
        <v>5211</v>
      </c>
      <c r="B2599" s="137" t="s">
        <v>5212</v>
      </c>
      <c r="C2599" s="138">
        <v>3822.55</v>
      </c>
      <c r="D2599" s="138">
        <v>72.63</v>
      </c>
      <c r="E2599" s="138">
        <v>0</v>
      </c>
      <c r="F2599" s="138">
        <v>72.63</v>
      </c>
      <c r="G2599" s="139">
        <v>0</v>
      </c>
      <c r="Y2599" s="32">
        <f t="shared" si="40"/>
        <v>72.63</v>
      </c>
    </row>
    <row r="2600" spans="1:25" x14ac:dyDescent="0.2">
      <c r="A2600" s="136" t="s">
        <v>5213</v>
      </c>
      <c r="B2600" s="137" t="s">
        <v>5214</v>
      </c>
      <c r="C2600" s="138">
        <v>11830.62</v>
      </c>
      <c r="D2600" s="138">
        <v>224.78</v>
      </c>
      <c r="E2600" s="138">
        <v>111.11</v>
      </c>
      <c r="F2600" s="138">
        <v>113.67</v>
      </c>
      <c r="G2600" s="139">
        <v>0</v>
      </c>
      <c r="Y2600" s="32">
        <f t="shared" si="40"/>
        <v>113.67</v>
      </c>
    </row>
    <row r="2601" spans="1:25" x14ac:dyDescent="0.2">
      <c r="A2601" s="136" t="s">
        <v>5215</v>
      </c>
      <c r="B2601" s="137" t="s">
        <v>5216</v>
      </c>
      <c r="C2601" s="138">
        <v>22420.77</v>
      </c>
      <c r="D2601" s="138">
        <v>426</v>
      </c>
      <c r="E2601" s="138">
        <v>0</v>
      </c>
      <c r="F2601" s="138">
        <v>426</v>
      </c>
      <c r="G2601" s="139">
        <v>0</v>
      </c>
      <c r="Y2601" s="32">
        <f t="shared" si="40"/>
        <v>426</v>
      </c>
    </row>
    <row r="2602" spans="1:25" x14ac:dyDescent="0.2">
      <c r="A2602" s="136" t="s">
        <v>5217</v>
      </c>
      <c r="B2602" s="137" t="s">
        <v>5218</v>
      </c>
      <c r="C2602" s="138">
        <v>11759.58</v>
      </c>
      <c r="D2602" s="138">
        <v>223.43</v>
      </c>
      <c r="E2602" s="138">
        <v>0</v>
      </c>
      <c r="F2602" s="138">
        <v>223.43</v>
      </c>
      <c r="G2602" s="139">
        <v>0</v>
      </c>
      <c r="Y2602" s="32">
        <f t="shared" si="40"/>
        <v>223.43</v>
      </c>
    </row>
    <row r="2603" spans="1:25" x14ac:dyDescent="0.2">
      <c r="A2603" s="136" t="s">
        <v>5219</v>
      </c>
      <c r="B2603" s="137" t="s">
        <v>5220</v>
      </c>
      <c r="C2603" s="138">
        <v>10459.32</v>
      </c>
      <c r="D2603" s="138">
        <v>198.73</v>
      </c>
      <c r="E2603" s="138">
        <v>193.29</v>
      </c>
      <c r="F2603" s="138">
        <v>5.44</v>
      </c>
      <c r="G2603" s="139">
        <v>0</v>
      </c>
      <c r="Y2603" s="32">
        <f t="shared" si="40"/>
        <v>5.44</v>
      </c>
    </row>
    <row r="2604" spans="1:25" x14ac:dyDescent="0.2">
      <c r="A2604" s="136" t="s">
        <v>5221</v>
      </c>
      <c r="B2604" s="137" t="s">
        <v>5222</v>
      </c>
      <c r="C2604" s="138">
        <v>526691.68999999994</v>
      </c>
      <c r="D2604" s="138">
        <v>10007.14</v>
      </c>
      <c r="E2604" s="138">
        <v>0</v>
      </c>
      <c r="F2604" s="138">
        <v>10007.14</v>
      </c>
      <c r="G2604" s="139">
        <v>0</v>
      </c>
      <c r="Y2604" s="32">
        <f t="shared" si="40"/>
        <v>10007.14</v>
      </c>
    </row>
    <row r="2605" spans="1:25" x14ac:dyDescent="0.2">
      <c r="A2605" s="136" t="s">
        <v>5223</v>
      </c>
      <c r="B2605" s="137" t="s">
        <v>5224</v>
      </c>
      <c r="C2605" s="138">
        <v>1918.25</v>
      </c>
      <c r="D2605" s="138">
        <v>36.450000000000003</v>
      </c>
      <c r="E2605" s="138">
        <v>36.450000000000003</v>
      </c>
      <c r="F2605" s="138">
        <v>0</v>
      </c>
      <c r="G2605" s="139">
        <v>103.77</v>
      </c>
      <c r="Y2605" s="32">
        <f t="shared" si="40"/>
        <v>0</v>
      </c>
    </row>
    <row r="2606" spans="1:25" x14ac:dyDescent="0.2">
      <c r="A2606" s="136" t="s">
        <v>5225</v>
      </c>
      <c r="B2606" s="137" t="s">
        <v>5226</v>
      </c>
      <c r="C2606" s="138">
        <v>11138.68</v>
      </c>
      <c r="D2606" s="138">
        <v>211.64</v>
      </c>
      <c r="E2606" s="138">
        <v>0</v>
      </c>
      <c r="F2606" s="138">
        <v>211.64</v>
      </c>
      <c r="G2606" s="139">
        <v>0</v>
      </c>
      <c r="Y2606" s="32">
        <f t="shared" si="40"/>
        <v>211.64</v>
      </c>
    </row>
    <row r="2607" spans="1:25" x14ac:dyDescent="0.2">
      <c r="A2607" s="136" t="s">
        <v>5227</v>
      </c>
      <c r="B2607" s="137" t="s">
        <v>5228</v>
      </c>
      <c r="C2607" s="138">
        <v>258402.25</v>
      </c>
      <c r="D2607" s="138">
        <v>4909.6400000000003</v>
      </c>
      <c r="E2607" s="138">
        <v>0</v>
      </c>
      <c r="F2607" s="138">
        <v>4909.6400000000003</v>
      </c>
      <c r="G2607" s="139">
        <v>0</v>
      </c>
      <c r="Y2607" s="32">
        <f t="shared" si="40"/>
        <v>4909.6400000000003</v>
      </c>
    </row>
    <row r="2608" spans="1:25" x14ac:dyDescent="0.2">
      <c r="A2608" s="136" t="s">
        <v>5229</v>
      </c>
      <c r="B2608" s="137" t="s">
        <v>5230</v>
      </c>
      <c r="C2608" s="138">
        <v>1781.68</v>
      </c>
      <c r="D2608" s="138">
        <v>33.85</v>
      </c>
      <c r="E2608" s="138">
        <v>33.85</v>
      </c>
      <c r="F2608" s="138">
        <v>0</v>
      </c>
      <c r="G2608" s="139">
        <v>82.17</v>
      </c>
      <c r="Y2608" s="32">
        <f t="shared" si="40"/>
        <v>0</v>
      </c>
    </row>
    <row r="2609" spans="1:25" x14ac:dyDescent="0.2">
      <c r="A2609" s="136" t="s">
        <v>5231</v>
      </c>
      <c r="B2609" s="137" t="s">
        <v>5232</v>
      </c>
      <c r="C2609" s="138">
        <v>40409.18</v>
      </c>
      <c r="D2609" s="138">
        <v>767.78</v>
      </c>
      <c r="E2609" s="138">
        <v>0</v>
      </c>
      <c r="F2609" s="138">
        <v>767.78</v>
      </c>
      <c r="G2609" s="139">
        <v>0</v>
      </c>
      <c r="Y2609" s="32">
        <f t="shared" si="40"/>
        <v>767.78</v>
      </c>
    </row>
    <row r="2610" spans="1:25" x14ac:dyDescent="0.2">
      <c r="A2610" s="136" t="s">
        <v>5233</v>
      </c>
      <c r="B2610" s="137" t="s">
        <v>5234</v>
      </c>
      <c r="C2610" s="138">
        <v>9632.5</v>
      </c>
      <c r="D2610" s="138">
        <v>183.02</v>
      </c>
      <c r="E2610" s="138">
        <v>0</v>
      </c>
      <c r="F2610" s="138">
        <v>183.02</v>
      </c>
      <c r="G2610" s="139">
        <v>0</v>
      </c>
      <c r="Y2610" s="32">
        <f t="shared" si="40"/>
        <v>183.02</v>
      </c>
    </row>
    <row r="2611" spans="1:25" x14ac:dyDescent="0.2">
      <c r="A2611" s="136" t="s">
        <v>5235</v>
      </c>
      <c r="B2611" s="137" t="s">
        <v>5236</v>
      </c>
      <c r="C2611" s="138">
        <v>7115.42</v>
      </c>
      <c r="D2611" s="138">
        <v>135.19</v>
      </c>
      <c r="E2611" s="138">
        <v>90.72</v>
      </c>
      <c r="F2611" s="138">
        <v>44.47</v>
      </c>
      <c r="G2611" s="139">
        <v>0</v>
      </c>
      <c r="Y2611" s="32">
        <f t="shared" si="40"/>
        <v>44.47</v>
      </c>
    </row>
    <row r="2612" spans="1:25" x14ac:dyDescent="0.2">
      <c r="A2612" s="136" t="s">
        <v>5237</v>
      </c>
      <c r="B2612" s="137" t="s">
        <v>5238</v>
      </c>
      <c r="C2612" s="138">
        <v>103939.9</v>
      </c>
      <c r="D2612" s="138">
        <v>1974.86</v>
      </c>
      <c r="E2612" s="138">
        <v>0</v>
      </c>
      <c r="F2612" s="138">
        <v>1974.86</v>
      </c>
      <c r="G2612" s="139">
        <v>0</v>
      </c>
      <c r="Y2612" s="32">
        <f t="shared" si="40"/>
        <v>1974.86</v>
      </c>
    </row>
    <row r="2613" spans="1:25" x14ac:dyDescent="0.2">
      <c r="A2613" s="136" t="s">
        <v>5239</v>
      </c>
      <c r="B2613" s="137" t="s">
        <v>5240</v>
      </c>
      <c r="C2613" s="138">
        <v>34594.33</v>
      </c>
      <c r="D2613" s="138">
        <v>657.29</v>
      </c>
      <c r="E2613" s="138">
        <v>0</v>
      </c>
      <c r="F2613" s="138">
        <v>657.29</v>
      </c>
      <c r="G2613" s="139">
        <v>0</v>
      </c>
      <c r="Y2613" s="32">
        <f t="shared" si="40"/>
        <v>657.29</v>
      </c>
    </row>
    <row r="2614" spans="1:25" x14ac:dyDescent="0.2">
      <c r="A2614" s="136" t="s">
        <v>5241</v>
      </c>
      <c r="B2614" s="137" t="s">
        <v>5242</v>
      </c>
      <c r="C2614" s="138">
        <v>72401.509999999995</v>
      </c>
      <c r="D2614" s="138">
        <v>1375.63</v>
      </c>
      <c r="E2614" s="138">
        <v>0</v>
      </c>
      <c r="F2614" s="138">
        <v>1375.63</v>
      </c>
      <c r="G2614" s="139">
        <v>0</v>
      </c>
      <c r="Y2614" s="32">
        <f t="shared" si="40"/>
        <v>1375.63</v>
      </c>
    </row>
    <row r="2615" spans="1:25" x14ac:dyDescent="0.2">
      <c r="A2615" s="136" t="s">
        <v>5243</v>
      </c>
      <c r="B2615" s="137" t="s">
        <v>5244</v>
      </c>
      <c r="C2615" s="138">
        <v>24574.05</v>
      </c>
      <c r="D2615" s="138">
        <v>466.91</v>
      </c>
      <c r="E2615" s="138">
        <v>0</v>
      </c>
      <c r="F2615" s="138">
        <v>466.91</v>
      </c>
      <c r="G2615" s="139">
        <v>0</v>
      </c>
      <c r="Y2615" s="32">
        <f t="shared" si="40"/>
        <v>466.91</v>
      </c>
    </row>
    <row r="2616" spans="1:25" x14ac:dyDescent="0.2">
      <c r="A2616" s="136" t="s">
        <v>5245</v>
      </c>
      <c r="B2616" s="137" t="s">
        <v>5246</v>
      </c>
      <c r="C2616" s="138">
        <v>48315.37</v>
      </c>
      <c r="D2616" s="138">
        <v>917.99</v>
      </c>
      <c r="E2616" s="138">
        <v>0</v>
      </c>
      <c r="F2616" s="138">
        <v>917.99</v>
      </c>
      <c r="G2616" s="139">
        <v>0</v>
      </c>
      <c r="Y2616" s="32">
        <f t="shared" si="40"/>
        <v>917.99</v>
      </c>
    </row>
    <row r="2617" spans="1:25" x14ac:dyDescent="0.2">
      <c r="A2617" s="136" t="s">
        <v>5247</v>
      </c>
      <c r="B2617" s="137" t="s">
        <v>5248</v>
      </c>
      <c r="C2617" s="138">
        <v>6614.51</v>
      </c>
      <c r="D2617" s="138">
        <v>125.68</v>
      </c>
      <c r="E2617" s="138">
        <v>0</v>
      </c>
      <c r="F2617" s="138">
        <v>125.68</v>
      </c>
      <c r="G2617" s="139">
        <v>0</v>
      </c>
      <c r="Y2617" s="32">
        <f t="shared" si="40"/>
        <v>125.68</v>
      </c>
    </row>
    <row r="2618" spans="1:25" x14ac:dyDescent="0.2">
      <c r="A2618" s="136" t="s">
        <v>5249</v>
      </c>
      <c r="B2618" s="137" t="s">
        <v>5250</v>
      </c>
      <c r="C2618" s="138">
        <v>261183.97</v>
      </c>
      <c r="D2618" s="138">
        <v>4962.5</v>
      </c>
      <c r="E2618" s="138">
        <v>0</v>
      </c>
      <c r="F2618" s="138">
        <v>4962.5</v>
      </c>
      <c r="G2618" s="139">
        <v>0</v>
      </c>
      <c r="Y2618" s="32">
        <f t="shared" si="40"/>
        <v>4962.5</v>
      </c>
    </row>
    <row r="2619" spans="1:25" x14ac:dyDescent="0.2">
      <c r="A2619" s="136" t="s">
        <v>5251</v>
      </c>
      <c r="B2619" s="137" t="s">
        <v>5252</v>
      </c>
      <c r="C2619" s="138">
        <v>38538.230000000003</v>
      </c>
      <c r="D2619" s="138">
        <v>732.23</v>
      </c>
      <c r="E2619" s="138">
        <v>0</v>
      </c>
      <c r="F2619" s="138">
        <v>732.23</v>
      </c>
      <c r="G2619" s="139">
        <v>0</v>
      </c>
      <c r="Y2619" s="32">
        <f t="shared" si="40"/>
        <v>732.23</v>
      </c>
    </row>
    <row r="2620" spans="1:25" x14ac:dyDescent="0.2">
      <c r="A2620" s="136" t="s">
        <v>5253</v>
      </c>
      <c r="B2620" s="137" t="s">
        <v>5254</v>
      </c>
      <c r="C2620" s="138">
        <v>184917.67</v>
      </c>
      <c r="D2620" s="138">
        <v>3513.44</v>
      </c>
      <c r="E2620" s="138">
        <v>0</v>
      </c>
      <c r="F2620" s="138">
        <v>3513.44</v>
      </c>
      <c r="G2620" s="139">
        <v>0</v>
      </c>
      <c r="Y2620" s="32">
        <f t="shared" si="40"/>
        <v>3513.44</v>
      </c>
    </row>
    <row r="2621" spans="1:25" x14ac:dyDescent="0.2">
      <c r="A2621" s="136" t="s">
        <v>5255</v>
      </c>
      <c r="B2621" s="137" t="s">
        <v>5256</v>
      </c>
      <c r="C2621" s="138">
        <v>2470.86</v>
      </c>
      <c r="D2621" s="138">
        <v>46.95</v>
      </c>
      <c r="E2621" s="138">
        <v>46.95</v>
      </c>
      <c r="F2621" s="138">
        <v>0</v>
      </c>
      <c r="G2621" s="139">
        <v>93.21</v>
      </c>
      <c r="Y2621" s="32">
        <f t="shared" si="40"/>
        <v>0</v>
      </c>
    </row>
    <row r="2622" spans="1:25" x14ac:dyDescent="0.2">
      <c r="A2622" s="136" t="s">
        <v>5257</v>
      </c>
      <c r="B2622" s="137" t="s">
        <v>5258</v>
      </c>
      <c r="C2622" s="138">
        <v>12356.3</v>
      </c>
      <c r="D2622" s="138">
        <v>234.77</v>
      </c>
      <c r="E2622" s="138">
        <v>0</v>
      </c>
      <c r="F2622" s="138">
        <v>234.77</v>
      </c>
      <c r="G2622" s="139">
        <v>0</v>
      </c>
      <c r="Y2622" s="32">
        <f t="shared" si="40"/>
        <v>234.77</v>
      </c>
    </row>
    <row r="2623" spans="1:25" x14ac:dyDescent="0.2">
      <c r="A2623" s="136" t="s">
        <v>5259</v>
      </c>
      <c r="B2623" s="137" t="s">
        <v>5260</v>
      </c>
      <c r="C2623" s="138">
        <v>38041.24</v>
      </c>
      <c r="D2623" s="138">
        <v>722.78</v>
      </c>
      <c r="E2623" s="138">
        <v>0</v>
      </c>
      <c r="F2623" s="138">
        <v>722.78</v>
      </c>
      <c r="G2623" s="139">
        <v>0</v>
      </c>
      <c r="Y2623" s="32">
        <f t="shared" si="40"/>
        <v>722.78</v>
      </c>
    </row>
    <row r="2624" spans="1:25" x14ac:dyDescent="0.2">
      <c r="A2624" s="136" t="s">
        <v>5261</v>
      </c>
      <c r="B2624" s="137" t="s">
        <v>5262</v>
      </c>
      <c r="C2624" s="138">
        <v>66236.42</v>
      </c>
      <c r="D2624" s="138">
        <v>1258.49</v>
      </c>
      <c r="E2624" s="138">
        <v>0</v>
      </c>
      <c r="F2624" s="138">
        <v>1258.49</v>
      </c>
      <c r="G2624" s="139">
        <v>0</v>
      </c>
      <c r="Y2624" s="32">
        <f t="shared" si="40"/>
        <v>1258.49</v>
      </c>
    </row>
    <row r="2625" spans="1:25" x14ac:dyDescent="0.2">
      <c r="A2625" s="136" t="s">
        <v>5263</v>
      </c>
      <c r="B2625" s="137" t="s">
        <v>5264</v>
      </c>
      <c r="C2625" s="138">
        <v>232646.96</v>
      </c>
      <c r="D2625" s="138">
        <v>4420.29</v>
      </c>
      <c r="E2625" s="138">
        <v>0</v>
      </c>
      <c r="F2625" s="138">
        <v>4420.29</v>
      </c>
      <c r="G2625" s="139">
        <v>0</v>
      </c>
      <c r="Y2625" s="32">
        <f t="shared" si="40"/>
        <v>4420.29</v>
      </c>
    </row>
    <row r="2626" spans="1:25" x14ac:dyDescent="0.2">
      <c r="A2626" s="136" t="s">
        <v>5265</v>
      </c>
      <c r="B2626" s="137" t="s">
        <v>5266</v>
      </c>
      <c r="C2626" s="138">
        <v>1379.5</v>
      </c>
      <c r="D2626" s="138">
        <v>26.21</v>
      </c>
      <c r="E2626" s="138">
        <v>26.21</v>
      </c>
      <c r="F2626" s="138">
        <v>0</v>
      </c>
      <c r="G2626" s="139">
        <v>113.65</v>
      </c>
      <c r="Y2626" s="32">
        <f t="shared" si="40"/>
        <v>0</v>
      </c>
    </row>
    <row r="2627" spans="1:25" x14ac:dyDescent="0.2">
      <c r="A2627" s="136" t="s">
        <v>5267</v>
      </c>
      <c r="B2627" s="137" t="s">
        <v>5268</v>
      </c>
      <c r="C2627" s="138">
        <v>63731.72</v>
      </c>
      <c r="D2627" s="138">
        <v>1210.9000000000001</v>
      </c>
      <c r="E2627" s="138">
        <v>0</v>
      </c>
      <c r="F2627" s="138">
        <v>1210.9000000000001</v>
      </c>
      <c r="G2627" s="139">
        <v>0</v>
      </c>
      <c r="Y2627" s="32">
        <f t="shared" si="40"/>
        <v>1210.9000000000001</v>
      </c>
    </row>
    <row r="2628" spans="1:25" x14ac:dyDescent="0.2">
      <c r="A2628" s="136" t="s">
        <v>5269</v>
      </c>
      <c r="B2628" s="137" t="s">
        <v>5270</v>
      </c>
      <c r="C2628" s="138">
        <v>6265.71</v>
      </c>
      <c r="D2628" s="138">
        <v>119.05</v>
      </c>
      <c r="E2628" s="138">
        <v>119.05</v>
      </c>
      <c r="F2628" s="138">
        <v>0</v>
      </c>
      <c r="G2628" s="139">
        <v>0.48</v>
      </c>
      <c r="Y2628" s="32">
        <f t="shared" si="40"/>
        <v>0</v>
      </c>
    </row>
    <row r="2629" spans="1:25" x14ac:dyDescent="0.2">
      <c r="A2629" s="136" t="s">
        <v>5271</v>
      </c>
      <c r="B2629" s="137" t="s">
        <v>5272</v>
      </c>
      <c r="C2629" s="138">
        <v>14248.6</v>
      </c>
      <c r="D2629" s="138">
        <v>270.72000000000003</v>
      </c>
      <c r="E2629" s="138">
        <v>0</v>
      </c>
      <c r="F2629" s="138">
        <v>270.72000000000003</v>
      </c>
      <c r="G2629" s="139">
        <v>0</v>
      </c>
      <c r="Y2629" s="32">
        <f t="shared" si="40"/>
        <v>270.72000000000003</v>
      </c>
    </row>
    <row r="2630" spans="1:25" x14ac:dyDescent="0.2">
      <c r="A2630" s="136" t="s">
        <v>5273</v>
      </c>
      <c r="B2630" s="137" t="s">
        <v>5274</v>
      </c>
      <c r="C2630" s="138">
        <v>112981.97</v>
      </c>
      <c r="D2630" s="138">
        <v>2146.66</v>
      </c>
      <c r="E2630" s="138">
        <v>0</v>
      </c>
      <c r="F2630" s="138">
        <v>2146.66</v>
      </c>
      <c r="G2630" s="139">
        <v>0</v>
      </c>
      <c r="Y2630" s="32">
        <f t="shared" si="40"/>
        <v>2146.66</v>
      </c>
    </row>
    <row r="2631" spans="1:25" x14ac:dyDescent="0.2">
      <c r="A2631" s="136" t="s">
        <v>5275</v>
      </c>
      <c r="B2631" s="137" t="s">
        <v>5276</v>
      </c>
      <c r="C2631" s="138">
        <v>7633.39</v>
      </c>
      <c r="D2631" s="138">
        <v>145.04</v>
      </c>
      <c r="E2631" s="138">
        <v>0</v>
      </c>
      <c r="F2631" s="138">
        <v>145.04</v>
      </c>
      <c r="G2631" s="139">
        <v>0</v>
      </c>
      <c r="Y2631" s="32">
        <f t="shared" si="40"/>
        <v>145.04</v>
      </c>
    </row>
    <row r="2632" spans="1:25" x14ac:dyDescent="0.2">
      <c r="A2632" s="136" t="s">
        <v>5277</v>
      </c>
      <c r="B2632" s="137" t="s">
        <v>5278</v>
      </c>
      <c r="C2632" s="138">
        <v>14417.48</v>
      </c>
      <c r="D2632" s="138">
        <v>273.93</v>
      </c>
      <c r="E2632" s="138">
        <v>0</v>
      </c>
      <c r="F2632" s="138">
        <v>273.93</v>
      </c>
      <c r="G2632" s="139">
        <v>0</v>
      </c>
      <c r="Y2632" s="32">
        <f t="shared" si="40"/>
        <v>273.93</v>
      </c>
    </row>
    <row r="2633" spans="1:25" x14ac:dyDescent="0.2">
      <c r="A2633" s="136" t="s">
        <v>5279</v>
      </c>
      <c r="B2633" s="137" t="s">
        <v>5280</v>
      </c>
      <c r="C2633" s="138">
        <v>21307.72</v>
      </c>
      <c r="D2633" s="138">
        <v>404.85</v>
      </c>
      <c r="E2633" s="138">
        <v>0</v>
      </c>
      <c r="F2633" s="138">
        <v>404.85</v>
      </c>
      <c r="G2633" s="139">
        <v>0</v>
      </c>
      <c r="Y2633" s="32">
        <f t="shared" si="40"/>
        <v>404.85</v>
      </c>
    </row>
    <row r="2634" spans="1:25" x14ac:dyDescent="0.2">
      <c r="A2634" s="136" t="s">
        <v>5281</v>
      </c>
      <c r="B2634" s="137" t="s">
        <v>5282</v>
      </c>
      <c r="C2634" s="138">
        <v>1968.04</v>
      </c>
      <c r="D2634" s="138">
        <v>37.39</v>
      </c>
      <c r="E2634" s="138">
        <v>37.39</v>
      </c>
      <c r="F2634" s="138">
        <v>0</v>
      </c>
      <c r="G2634" s="139">
        <v>254.52</v>
      </c>
      <c r="Y2634" s="32">
        <f t="shared" si="40"/>
        <v>0</v>
      </c>
    </row>
    <row r="2635" spans="1:25" x14ac:dyDescent="0.2">
      <c r="A2635" s="136" t="s">
        <v>5283</v>
      </c>
      <c r="B2635" s="137" t="s">
        <v>5284</v>
      </c>
      <c r="C2635" s="138">
        <v>97271.38</v>
      </c>
      <c r="D2635" s="138">
        <v>1848.16</v>
      </c>
      <c r="E2635" s="138">
        <v>0</v>
      </c>
      <c r="F2635" s="138">
        <v>1848.16</v>
      </c>
      <c r="G2635" s="139">
        <v>0</v>
      </c>
      <c r="Y2635" s="32">
        <f t="shared" si="40"/>
        <v>1848.16</v>
      </c>
    </row>
    <row r="2636" spans="1:25" x14ac:dyDescent="0.2">
      <c r="A2636" s="136" t="s">
        <v>5285</v>
      </c>
      <c r="B2636" s="137" t="s">
        <v>5286</v>
      </c>
      <c r="C2636" s="138">
        <v>12501.3</v>
      </c>
      <c r="D2636" s="138">
        <v>237.53</v>
      </c>
      <c r="E2636" s="138">
        <v>0</v>
      </c>
      <c r="F2636" s="138">
        <v>237.53</v>
      </c>
      <c r="G2636" s="139">
        <v>0</v>
      </c>
      <c r="Y2636" s="32">
        <f t="shared" si="40"/>
        <v>237.53</v>
      </c>
    </row>
    <row r="2637" spans="1:25" x14ac:dyDescent="0.2">
      <c r="A2637" s="136" t="s">
        <v>5287</v>
      </c>
      <c r="B2637" s="137" t="s">
        <v>5288</v>
      </c>
      <c r="C2637" s="138">
        <v>32317.15</v>
      </c>
      <c r="D2637" s="138">
        <v>614.03</v>
      </c>
      <c r="E2637" s="138">
        <v>0</v>
      </c>
      <c r="F2637" s="138">
        <v>614.03</v>
      </c>
      <c r="G2637" s="139">
        <v>0</v>
      </c>
      <c r="Y2637" s="32">
        <f t="shared" si="40"/>
        <v>614.03</v>
      </c>
    </row>
    <row r="2638" spans="1:25" x14ac:dyDescent="0.2">
      <c r="A2638" s="136" t="s">
        <v>5289</v>
      </c>
      <c r="B2638" s="137" t="s">
        <v>5290</v>
      </c>
      <c r="C2638" s="138">
        <v>102430.72</v>
      </c>
      <c r="D2638" s="138">
        <v>1946.18</v>
      </c>
      <c r="E2638" s="138">
        <v>0</v>
      </c>
      <c r="F2638" s="138">
        <v>1946.18</v>
      </c>
      <c r="G2638" s="139">
        <v>0</v>
      </c>
      <c r="Y2638" s="32">
        <f t="shared" si="40"/>
        <v>1946.18</v>
      </c>
    </row>
    <row r="2639" spans="1:25" x14ac:dyDescent="0.2">
      <c r="A2639" s="136" t="s">
        <v>5291</v>
      </c>
      <c r="B2639" s="137" t="s">
        <v>5292</v>
      </c>
      <c r="C2639" s="138">
        <v>29060.42</v>
      </c>
      <c r="D2639" s="138">
        <v>552.15</v>
      </c>
      <c r="E2639" s="138">
        <v>0</v>
      </c>
      <c r="F2639" s="138">
        <v>552.15</v>
      </c>
      <c r="G2639" s="139">
        <v>0</v>
      </c>
      <c r="Y2639" s="32">
        <f t="shared" ref="Y2639:Y2702" si="41">F2639+M2639+R2639+W2639</f>
        <v>552.15</v>
      </c>
    </row>
    <row r="2640" spans="1:25" x14ac:dyDescent="0.2">
      <c r="A2640" s="136" t="s">
        <v>5293</v>
      </c>
      <c r="B2640" s="137" t="s">
        <v>5294</v>
      </c>
      <c r="C2640" s="138">
        <v>3570.68</v>
      </c>
      <c r="D2640" s="138">
        <v>67.84</v>
      </c>
      <c r="E2640" s="138">
        <v>0</v>
      </c>
      <c r="F2640" s="138">
        <v>67.84</v>
      </c>
      <c r="G2640" s="139">
        <v>0</v>
      </c>
      <c r="Y2640" s="32">
        <f t="shared" si="41"/>
        <v>67.84</v>
      </c>
    </row>
    <row r="2641" spans="1:25" x14ac:dyDescent="0.2">
      <c r="A2641" s="136" t="s">
        <v>5295</v>
      </c>
      <c r="B2641" s="137" t="s">
        <v>5296</v>
      </c>
      <c r="C2641" s="138">
        <v>13755.32</v>
      </c>
      <c r="D2641" s="138">
        <v>261.35000000000002</v>
      </c>
      <c r="E2641" s="138">
        <v>0</v>
      </c>
      <c r="F2641" s="138">
        <v>261.35000000000002</v>
      </c>
      <c r="G2641" s="139">
        <v>0</v>
      </c>
      <c r="Y2641" s="32">
        <f t="shared" si="41"/>
        <v>261.35000000000002</v>
      </c>
    </row>
    <row r="2642" spans="1:25" x14ac:dyDescent="0.2">
      <c r="A2642" s="136" t="s">
        <v>5297</v>
      </c>
      <c r="B2642" s="137" t="s">
        <v>5298</v>
      </c>
      <c r="C2642" s="138">
        <v>533511.31000000006</v>
      </c>
      <c r="D2642" s="138">
        <v>10136.719999999999</v>
      </c>
      <c r="E2642" s="138">
        <v>0</v>
      </c>
      <c r="F2642" s="138">
        <v>10136.719999999999</v>
      </c>
      <c r="G2642" s="139">
        <v>0</v>
      </c>
      <c r="Y2642" s="32">
        <f t="shared" si="41"/>
        <v>10136.719999999999</v>
      </c>
    </row>
    <row r="2643" spans="1:25" x14ac:dyDescent="0.2">
      <c r="A2643" s="136" t="s">
        <v>5299</v>
      </c>
      <c r="B2643" s="137" t="s">
        <v>5300</v>
      </c>
      <c r="C2643" s="138">
        <v>19373.93</v>
      </c>
      <c r="D2643" s="138">
        <v>368.11</v>
      </c>
      <c r="E2643" s="138">
        <v>0</v>
      </c>
      <c r="F2643" s="138">
        <v>368.11</v>
      </c>
      <c r="G2643" s="139">
        <v>0</v>
      </c>
      <c r="Y2643" s="32">
        <f t="shared" si="41"/>
        <v>368.11</v>
      </c>
    </row>
    <row r="2644" spans="1:25" x14ac:dyDescent="0.2">
      <c r="A2644" s="136" t="s">
        <v>5301</v>
      </c>
      <c r="B2644" s="137" t="s">
        <v>5302</v>
      </c>
      <c r="C2644" s="138">
        <v>7505.4</v>
      </c>
      <c r="D2644" s="138">
        <v>142.6</v>
      </c>
      <c r="E2644" s="138">
        <v>0</v>
      </c>
      <c r="F2644" s="138">
        <v>142.6</v>
      </c>
      <c r="G2644" s="139">
        <v>0</v>
      </c>
      <c r="Y2644" s="32">
        <f t="shared" si="41"/>
        <v>142.6</v>
      </c>
    </row>
    <row r="2645" spans="1:25" x14ac:dyDescent="0.2">
      <c r="A2645" s="136" t="s">
        <v>5303</v>
      </c>
      <c r="B2645" s="137" t="s">
        <v>5304</v>
      </c>
      <c r="C2645" s="138">
        <v>143818.81</v>
      </c>
      <c r="D2645" s="138">
        <v>2732.56</v>
      </c>
      <c r="E2645" s="138">
        <v>0</v>
      </c>
      <c r="F2645" s="138">
        <v>2732.56</v>
      </c>
      <c r="G2645" s="139">
        <v>0</v>
      </c>
      <c r="Y2645" s="32">
        <f t="shared" si="41"/>
        <v>2732.56</v>
      </c>
    </row>
    <row r="2646" spans="1:25" x14ac:dyDescent="0.2">
      <c r="A2646" s="136" t="s">
        <v>5305</v>
      </c>
      <c r="B2646" s="137" t="s">
        <v>5306</v>
      </c>
      <c r="C2646" s="138">
        <v>20423.87</v>
      </c>
      <c r="D2646" s="138">
        <v>388.05</v>
      </c>
      <c r="E2646" s="138">
        <v>0</v>
      </c>
      <c r="F2646" s="138">
        <v>388.05</v>
      </c>
      <c r="G2646" s="139">
        <v>0</v>
      </c>
      <c r="Y2646" s="32">
        <f t="shared" si="41"/>
        <v>388.05</v>
      </c>
    </row>
    <row r="2647" spans="1:25" x14ac:dyDescent="0.2">
      <c r="A2647" s="136" t="s">
        <v>5307</v>
      </c>
      <c r="B2647" s="137" t="s">
        <v>5308</v>
      </c>
      <c r="C2647" s="138">
        <v>22084.26</v>
      </c>
      <c r="D2647" s="138">
        <v>419.6</v>
      </c>
      <c r="E2647" s="138">
        <v>0</v>
      </c>
      <c r="F2647" s="138">
        <v>419.6</v>
      </c>
      <c r="G2647" s="139">
        <v>0</v>
      </c>
      <c r="Y2647" s="32">
        <f t="shared" si="41"/>
        <v>419.6</v>
      </c>
    </row>
    <row r="2648" spans="1:25" x14ac:dyDescent="0.2">
      <c r="A2648" s="136" t="s">
        <v>5309</v>
      </c>
      <c r="B2648" s="137" t="s">
        <v>5310</v>
      </c>
      <c r="C2648" s="138">
        <v>147984.63</v>
      </c>
      <c r="D2648" s="138">
        <v>2811.71</v>
      </c>
      <c r="E2648" s="138">
        <v>0</v>
      </c>
      <c r="F2648" s="138">
        <v>2811.71</v>
      </c>
      <c r="G2648" s="139">
        <v>0</v>
      </c>
      <c r="Y2648" s="32">
        <f t="shared" si="41"/>
        <v>2811.71</v>
      </c>
    </row>
    <row r="2649" spans="1:25" x14ac:dyDescent="0.2">
      <c r="A2649" s="136" t="s">
        <v>5311</v>
      </c>
      <c r="B2649" s="137" t="s">
        <v>5312</v>
      </c>
      <c r="C2649" s="138">
        <v>53988.59</v>
      </c>
      <c r="D2649" s="138">
        <v>1025.78</v>
      </c>
      <c r="E2649" s="138">
        <v>0</v>
      </c>
      <c r="F2649" s="138">
        <v>1025.78</v>
      </c>
      <c r="G2649" s="139">
        <v>0</v>
      </c>
      <c r="Y2649" s="32">
        <f t="shared" si="41"/>
        <v>1025.78</v>
      </c>
    </row>
    <row r="2650" spans="1:25" x14ac:dyDescent="0.2">
      <c r="A2650" s="136" t="s">
        <v>5313</v>
      </c>
      <c r="B2650" s="137" t="s">
        <v>5314</v>
      </c>
      <c r="C2650" s="138">
        <v>96578.58</v>
      </c>
      <c r="D2650" s="138">
        <v>1834.99</v>
      </c>
      <c r="E2650" s="138">
        <v>0</v>
      </c>
      <c r="F2650" s="138">
        <v>1834.99</v>
      </c>
      <c r="G2650" s="139">
        <v>0</v>
      </c>
      <c r="Y2650" s="32">
        <f t="shared" si="41"/>
        <v>1834.99</v>
      </c>
    </row>
    <row r="2651" spans="1:25" x14ac:dyDescent="0.2">
      <c r="A2651" s="136" t="s">
        <v>5315</v>
      </c>
      <c r="B2651" s="137" t="s">
        <v>5316</v>
      </c>
      <c r="C2651" s="138">
        <v>269670.73</v>
      </c>
      <c r="D2651" s="138">
        <v>5123.75</v>
      </c>
      <c r="E2651" s="138">
        <v>0</v>
      </c>
      <c r="F2651" s="138">
        <v>5123.75</v>
      </c>
      <c r="G2651" s="139">
        <v>0</v>
      </c>
      <c r="Y2651" s="32">
        <f t="shared" si="41"/>
        <v>5123.75</v>
      </c>
    </row>
    <row r="2652" spans="1:25" x14ac:dyDescent="0.2">
      <c r="A2652" s="136" t="s">
        <v>5317</v>
      </c>
      <c r="B2652" s="137" t="s">
        <v>5318</v>
      </c>
      <c r="C2652" s="138">
        <v>14902.7</v>
      </c>
      <c r="D2652" s="138">
        <v>283.14999999999998</v>
      </c>
      <c r="E2652" s="138">
        <v>0</v>
      </c>
      <c r="F2652" s="138">
        <v>283.14999999999998</v>
      </c>
      <c r="G2652" s="139">
        <v>0</v>
      </c>
      <c r="Y2652" s="32">
        <f t="shared" si="41"/>
        <v>283.14999999999998</v>
      </c>
    </row>
    <row r="2653" spans="1:25" x14ac:dyDescent="0.2">
      <c r="A2653" s="136" t="s">
        <v>5319</v>
      </c>
      <c r="B2653" s="137" t="s">
        <v>5320</v>
      </c>
      <c r="C2653" s="138">
        <v>6007.22</v>
      </c>
      <c r="D2653" s="138">
        <v>114.14</v>
      </c>
      <c r="E2653" s="138">
        <v>0</v>
      </c>
      <c r="F2653" s="138">
        <v>114.14</v>
      </c>
      <c r="G2653" s="139">
        <v>0</v>
      </c>
      <c r="Y2653" s="32">
        <f t="shared" si="41"/>
        <v>114.14</v>
      </c>
    </row>
    <row r="2654" spans="1:25" x14ac:dyDescent="0.2">
      <c r="A2654" s="136" t="s">
        <v>5321</v>
      </c>
      <c r="B2654" s="137" t="s">
        <v>5322</v>
      </c>
      <c r="C2654" s="138">
        <v>820010.89</v>
      </c>
      <c r="D2654" s="138">
        <v>15580.21</v>
      </c>
      <c r="E2654" s="138">
        <v>0</v>
      </c>
      <c r="F2654" s="138">
        <v>15580.21</v>
      </c>
      <c r="G2654" s="139">
        <v>0</v>
      </c>
      <c r="Y2654" s="32">
        <f t="shared" si="41"/>
        <v>15580.21</v>
      </c>
    </row>
    <row r="2655" spans="1:25" x14ac:dyDescent="0.2">
      <c r="A2655" s="136" t="s">
        <v>5323</v>
      </c>
      <c r="B2655" s="137" t="s">
        <v>5324</v>
      </c>
      <c r="C2655" s="138">
        <v>62086.14</v>
      </c>
      <c r="D2655" s="138">
        <v>1179.6400000000001</v>
      </c>
      <c r="E2655" s="138">
        <v>0</v>
      </c>
      <c r="F2655" s="138">
        <v>1179.6400000000001</v>
      </c>
      <c r="G2655" s="139">
        <v>0</v>
      </c>
      <c r="Y2655" s="32">
        <f t="shared" si="41"/>
        <v>1179.6400000000001</v>
      </c>
    </row>
    <row r="2656" spans="1:25" x14ac:dyDescent="0.2">
      <c r="A2656" s="136" t="s">
        <v>5325</v>
      </c>
      <c r="B2656" s="137" t="s">
        <v>5326</v>
      </c>
      <c r="C2656" s="138">
        <v>13862.82</v>
      </c>
      <c r="D2656" s="138">
        <v>263.39</v>
      </c>
      <c r="E2656" s="138">
        <v>0</v>
      </c>
      <c r="F2656" s="138">
        <v>263.39</v>
      </c>
      <c r="G2656" s="139">
        <v>0</v>
      </c>
      <c r="Y2656" s="32">
        <f t="shared" si="41"/>
        <v>263.39</v>
      </c>
    </row>
    <row r="2657" spans="1:25" x14ac:dyDescent="0.2">
      <c r="A2657" s="136" t="s">
        <v>5327</v>
      </c>
      <c r="B2657" s="137" t="s">
        <v>5328</v>
      </c>
      <c r="C2657" s="138">
        <v>561072.06000000006</v>
      </c>
      <c r="D2657" s="138">
        <v>10660.37</v>
      </c>
      <c r="E2657" s="138">
        <v>0</v>
      </c>
      <c r="F2657" s="138">
        <v>10660.37</v>
      </c>
      <c r="G2657" s="139">
        <v>0</v>
      </c>
      <c r="Y2657" s="32">
        <f t="shared" si="41"/>
        <v>10660.37</v>
      </c>
    </row>
    <row r="2658" spans="1:25" x14ac:dyDescent="0.2">
      <c r="A2658" s="136" t="s">
        <v>5329</v>
      </c>
      <c r="B2658" s="137" t="s">
        <v>5330</v>
      </c>
      <c r="C2658" s="138">
        <v>501767.23</v>
      </c>
      <c r="D2658" s="138">
        <v>9533.58</v>
      </c>
      <c r="E2658" s="138">
        <v>0</v>
      </c>
      <c r="F2658" s="138">
        <v>9533.58</v>
      </c>
      <c r="G2658" s="139">
        <v>0</v>
      </c>
      <c r="Y2658" s="32">
        <f t="shared" si="41"/>
        <v>9533.58</v>
      </c>
    </row>
    <row r="2659" spans="1:25" x14ac:dyDescent="0.2">
      <c r="A2659" s="136" t="s">
        <v>5331</v>
      </c>
      <c r="B2659" s="137" t="s">
        <v>5332</v>
      </c>
      <c r="C2659" s="138">
        <v>255995.44</v>
      </c>
      <c r="D2659" s="138">
        <v>4863.91</v>
      </c>
      <c r="E2659" s="138">
        <v>0</v>
      </c>
      <c r="F2659" s="138">
        <v>4863.91</v>
      </c>
      <c r="G2659" s="139">
        <v>0</v>
      </c>
      <c r="Y2659" s="32">
        <f t="shared" si="41"/>
        <v>4863.91</v>
      </c>
    </row>
    <row r="2660" spans="1:25" x14ac:dyDescent="0.2">
      <c r="A2660" s="136" t="s">
        <v>5333</v>
      </c>
      <c r="B2660" s="137" t="s">
        <v>5334</v>
      </c>
      <c r="C2660" s="138">
        <v>12090.45</v>
      </c>
      <c r="D2660" s="138">
        <v>229.72</v>
      </c>
      <c r="E2660" s="138">
        <v>0</v>
      </c>
      <c r="F2660" s="138">
        <v>229.72</v>
      </c>
      <c r="G2660" s="139">
        <v>0</v>
      </c>
      <c r="Y2660" s="32">
        <f t="shared" si="41"/>
        <v>229.72</v>
      </c>
    </row>
    <row r="2661" spans="1:25" x14ac:dyDescent="0.2">
      <c r="A2661" s="136" t="s">
        <v>5335</v>
      </c>
      <c r="B2661" s="137" t="s">
        <v>5336</v>
      </c>
      <c r="C2661" s="138">
        <v>23761.96</v>
      </c>
      <c r="D2661" s="138">
        <v>451.48</v>
      </c>
      <c r="E2661" s="138">
        <v>0</v>
      </c>
      <c r="F2661" s="138">
        <v>451.48</v>
      </c>
      <c r="G2661" s="139">
        <v>0</v>
      </c>
      <c r="Y2661" s="32">
        <f t="shared" si="41"/>
        <v>451.48</v>
      </c>
    </row>
    <row r="2662" spans="1:25" x14ac:dyDescent="0.2">
      <c r="A2662" s="136" t="s">
        <v>5337</v>
      </c>
      <c r="B2662" s="137" t="s">
        <v>5338</v>
      </c>
      <c r="C2662" s="138">
        <v>94018.93</v>
      </c>
      <c r="D2662" s="138">
        <v>1786.36</v>
      </c>
      <c r="E2662" s="138">
        <v>0</v>
      </c>
      <c r="F2662" s="138">
        <v>1786.36</v>
      </c>
      <c r="G2662" s="139">
        <v>0</v>
      </c>
      <c r="Y2662" s="32">
        <f t="shared" si="41"/>
        <v>1786.36</v>
      </c>
    </row>
    <row r="2663" spans="1:25" x14ac:dyDescent="0.2">
      <c r="A2663" s="136" t="s">
        <v>5339</v>
      </c>
      <c r="B2663" s="137" t="s">
        <v>5340</v>
      </c>
      <c r="C2663" s="138">
        <v>38495.379999999997</v>
      </c>
      <c r="D2663" s="138">
        <v>731.41</v>
      </c>
      <c r="E2663" s="138">
        <v>0</v>
      </c>
      <c r="F2663" s="138">
        <v>731.41</v>
      </c>
      <c r="G2663" s="139">
        <v>0</v>
      </c>
      <c r="Y2663" s="32">
        <f t="shared" si="41"/>
        <v>731.41</v>
      </c>
    </row>
    <row r="2664" spans="1:25" x14ac:dyDescent="0.2">
      <c r="A2664" s="136" t="s">
        <v>5341</v>
      </c>
      <c r="B2664" s="137" t="s">
        <v>5342</v>
      </c>
      <c r="C2664" s="138">
        <v>25638.06</v>
      </c>
      <c r="D2664" s="138">
        <v>487.12</v>
      </c>
      <c r="E2664" s="138">
        <v>0</v>
      </c>
      <c r="F2664" s="138">
        <v>487.12</v>
      </c>
      <c r="G2664" s="139">
        <v>0</v>
      </c>
      <c r="Y2664" s="32">
        <f t="shared" si="41"/>
        <v>487.12</v>
      </c>
    </row>
    <row r="2665" spans="1:25" x14ac:dyDescent="0.2">
      <c r="A2665" s="136" t="s">
        <v>5343</v>
      </c>
      <c r="B2665" s="137" t="s">
        <v>5344</v>
      </c>
      <c r="C2665" s="138">
        <v>13728.41</v>
      </c>
      <c r="D2665" s="138">
        <v>260.83999999999997</v>
      </c>
      <c r="E2665" s="138">
        <v>0</v>
      </c>
      <c r="F2665" s="138">
        <v>260.83999999999997</v>
      </c>
      <c r="G2665" s="139">
        <v>0</v>
      </c>
      <c r="Y2665" s="32">
        <f t="shared" si="41"/>
        <v>260.83999999999997</v>
      </c>
    </row>
    <row r="2666" spans="1:25" x14ac:dyDescent="0.2">
      <c r="A2666" s="136" t="s">
        <v>5345</v>
      </c>
      <c r="B2666" s="137" t="s">
        <v>5346</v>
      </c>
      <c r="C2666" s="138">
        <v>11795.2</v>
      </c>
      <c r="D2666" s="138">
        <v>224.11</v>
      </c>
      <c r="E2666" s="138">
        <v>0</v>
      </c>
      <c r="F2666" s="138">
        <v>224.11</v>
      </c>
      <c r="G2666" s="139">
        <v>0</v>
      </c>
      <c r="Y2666" s="32">
        <f t="shared" si="41"/>
        <v>224.11</v>
      </c>
    </row>
    <row r="2667" spans="1:25" x14ac:dyDescent="0.2">
      <c r="A2667" s="136" t="s">
        <v>5347</v>
      </c>
      <c r="B2667" s="137" t="s">
        <v>5348</v>
      </c>
      <c r="C2667" s="138">
        <v>9062.32</v>
      </c>
      <c r="D2667" s="138">
        <v>172.19</v>
      </c>
      <c r="E2667" s="138">
        <v>0</v>
      </c>
      <c r="F2667" s="138">
        <v>172.19</v>
      </c>
      <c r="G2667" s="139">
        <v>0</v>
      </c>
      <c r="Y2667" s="32">
        <f t="shared" si="41"/>
        <v>172.19</v>
      </c>
    </row>
    <row r="2668" spans="1:25" x14ac:dyDescent="0.2">
      <c r="A2668" s="136" t="s">
        <v>5349</v>
      </c>
      <c r="B2668" s="137" t="s">
        <v>5350</v>
      </c>
      <c r="C2668" s="138">
        <v>23197.57</v>
      </c>
      <c r="D2668" s="138">
        <v>440.76</v>
      </c>
      <c r="E2668" s="138">
        <v>0</v>
      </c>
      <c r="F2668" s="138">
        <v>440.76</v>
      </c>
      <c r="G2668" s="139">
        <v>0</v>
      </c>
      <c r="Y2668" s="32">
        <f t="shared" si="41"/>
        <v>440.76</v>
      </c>
    </row>
    <row r="2669" spans="1:25" x14ac:dyDescent="0.2">
      <c r="A2669" s="136" t="s">
        <v>5351</v>
      </c>
      <c r="B2669" s="137" t="s">
        <v>5352</v>
      </c>
      <c r="C2669" s="138">
        <v>28611.85</v>
      </c>
      <c r="D2669" s="138">
        <v>543.63</v>
      </c>
      <c r="E2669" s="138">
        <v>0</v>
      </c>
      <c r="F2669" s="138">
        <v>543.63</v>
      </c>
      <c r="G2669" s="139">
        <v>0</v>
      </c>
      <c r="Y2669" s="32">
        <f t="shared" si="41"/>
        <v>543.63</v>
      </c>
    </row>
    <row r="2670" spans="1:25" x14ac:dyDescent="0.2">
      <c r="A2670" s="136" t="s">
        <v>5353</v>
      </c>
      <c r="B2670" s="137" t="s">
        <v>5354</v>
      </c>
      <c r="C2670" s="138">
        <v>180224.42</v>
      </c>
      <c r="D2670" s="138">
        <v>3424.27</v>
      </c>
      <c r="E2670" s="138">
        <v>0</v>
      </c>
      <c r="F2670" s="138">
        <v>3424.27</v>
      </c>
      <c r="G2670" s="139">
        <v>0</v>
      </c>
      <c r="Y2670" s="32">
        <f t="shared" si="41"/>
        <v>3424.27</v>
      </c>
    </row>
    <row r="2671" spans="1:25" x14ac:dyDescent="0.2">
      <c r="A2671" s="136" t="s">
        <v>5355</v>
      </c>
      <c r="B2671" s="137" t="s">
        <v>5356</v>
      </c>
      <c r="C2671" s="138">
        <v>55196.66</v>
      </c>
      <c r="D2671" s="138">
        <v>1048.74</v>
      </c>
      <c r="E2671" s="138">
        <v>0</v>
      </c>
      <c r="F2671" s="138">
        <v>1048.74</v>
      </c>
      <c r="G2671" s="139">
        <v>0</v>
      </c>
      <c r="Y2671" s="32">
        <f t="shared" si="41"/>
        <v>1048.74</v>
      </c>
    </row>
    <row r="2672" spans="1:25" x14ac:dyDescent="0.2">
      <c r="A2672" s="136" t="s">
        <v>5357</v>
      </c>
      <c r="B2672" s="137" t="s">
        <v>5358</v>
      </c>
      <c r="C2672" s="138">
        <v>33141.49</v>
      </c>
      <c r="D2672" s="138">
        <v>629.69000000000005</v>
      </c>
      <c r="E2672" s="138">
        <v>0</v>
      </c>
      <c r="F2672" s="138">
        <v>629.69000000000005</v>
      </c>
      <c r="G2672" s="139">
        <v>0</v>
      </c>
      <c r="Y2672" s="32">
        <f t="shared" si="41"/>
        <v>629.69000000000005</v>
      </c>
    </row>
    <row r="2673" spans="1:25" x14ac:dyDescent="0.2">
      <c r="A2673" s="136" t="s">
        <v>5359</v>
      </c>
      <c r="B2673" s="137" t="s">
        <v>5360</v>
      </c>
      <c r="C2673" s="138">
        <v>49442.93</v>
      </c>
      <c r="D2673" s="138">
        <v>939.42</v>
      </c>
      <c r="E2673" s="138">
        <v>0</v>
      </c>
      <c r="F2673" s="138">
        <v>939.42</v>
      </c>
      <c r="G2673" s="139">
        <v>0</v>
      </c>
      <c r="Y2673" s="32">
        <f t="shared" si="41"/>
        <v>939.42</v>
      </c>
    </row>
    <row r="2674" spans="1:25" x14ac:dyDescent="0.2">
      <c r="A2674" s="136" t="s">
        <v>5361</v>
      </c>
      <c r="B2674" s="137" t="s">
        <v>5362</v>
      </c>
      <c r="C2674" s="138">
        <v>9101.43</v>
      </c>
      <c r="D2674" s="138">
        <v>172.93</v>
      </c>
      <c r="E2674" s="138">
        <v>0</v>
      </c>
      <c r="F2674" s="138">
        <v>172.93</v>
      </c>
      <c r="G2674" s="139">
        <v>0</v>
      </c>
      <c r="Y2674" s="32">
        <f t="shared" si="41"/>
        <v>172.93</v>
      </c>
    </row>
    <row r="2675" spans="1:25" x14ac:dyDescent="0.2">
      <c r="A2675" s="136" t="s">
        <v>5363</v>
      </c>
      <c r="B2675" s="137" t="s">
        <v>5364</v>
      </c>
      <c r="C2675" s="138">
        <v>7729.04</v>
      </c>
      <c r="D2675" s="138">
        <v>146.85</v>
      </c>
      <c r="E2675" s="138">
        <v>0</v>
      </c>
      <c r="F2675" s="138">
        <v>146.85</v>
      </c>
      <c r="G2675" s="139">
        <v>0</v>
      </c>
      <c r="Y2675" s="32">
        <f t="shared" si="41"/>
        <v>146.85</v>
      </c>
    </row>
    <row r="2676" spans="1:25" x14ac:dyDescent="0.2">
      <c r="A2676" s="136" t="s">
        <v>5365</v>
      </c>
      <c r="B2676" s="137" t="s">
        <v>5366</v>
      </c>
      <c r="C2676" s="138">
        <v>4615.96</v>
      </c>
      <c r="D2676" s="138">
        <v>87.7</v>
      </c>
      <c r="E2676" s="138">
        <v>0</v>
      </c>
      <c r="F2676" s="138">
        <v>87.7</v>
      </c>
      <c r="G2676" s="139">
        <v>0</v>
      </c>
      <c r="Y2676" s="32">
        <f t="shared" si="41"/>
        <v>87.7</v>
      </c>
    </row>
    <row r="2677" spans="1:25" x14ac:dyDescent="0.2">
      <c r="A2677" s="136" t="s">
        <v>5367</v>
      </c>
      <c r="B2677" s="137" t="s">
        <v>5368</v>
      </c>
      <c r="C2677" s="138">
        <v>5304.06</v>
      </c>
      <c r="D2677" s="138">
        <v>100.78</v>
      </c>
      <c r="E2677" s="138">
        <v>0</v>
      </c>
      <c r="F2677" s="138">
        <v>100.78</v>
      </c>
      <c r="G2677" s="139">
        <v>0</v>
      </c>
      <c r="Y2677" s="32">
        <f t="shared" si="41"/>
        <v>100.78</v>
      </c>
    </row>
    <row r="2678" spans="1:25" x14ac:dyDescent="0.2">
      <c r="A2678" s="136" t="s">
        <v>5369</v>
      </c>
      <c r="B2678" s="137" t="s">
        <v>5370</v>
      </c>
      <c r="C2678" s="138">
        <v>17398.84</v>
      </c>
      <c r="D2678" s="138">
        <v>330.58</v>
      </c>
      <c r="E2678" s="138">
        <v>0</v>
      </c>
      <c r="F2678" s="138">
        <v>330.58</v>
      </c>
      <c r="G2678" s="139">
        <v>0</v>
      </c>
      <c r="Y2678" s="32">
        <f t="shared" si="41"/>
        <v>330.58</v>
      </c>
    </row>
    <row r="2679" spans="1:25" x14ac:dyDescent="0.2">
      <c r="A2679" s="136" t="s">
        <v>5371</v>
      </c>
      <c r="B2679" s="137" t="s">
        <v>5372</v>
      </c>
      <c r="C2679" s="138">
        <v>42934.9</v>
      </c>
      <c r="D2679" s="138">
        <v>815.76</v>
      </c>
      <c r="E2679" s="138">
        <v>0</v>
      </c>
      <c r="F2679" s="138">
        <v>815.76</v>
      </c>
      <c r="G2679" s="139">
        <v>0</v>
      </c>
      <c r="Y2679" s="32">
        <f t="shared" si="41"/>
        <v>815.76</v>
      </c>
    </row>
    <row r="2680" spans="1:25" x14ac:dyDescent="0.2">
      <c r="A2680" s="136" t="s">
        <v>5373</v>
      </c>
      <c r="B2680" s="137" t="s">
        <v>5374</v>
      </c>
      <c r="C2680" s="138">
        <v>202286.34</v>
      </c>
      <c r="D2680" s="138">
        <v>3843.44</v>
      </c>
      <c r="E2680" s="138">
        <v>0</v>
      </c>
      <c r="F2680" s="138">
        <v>3843.44</v>
      </c>
      <c r="G2680" s="139">
        <v>0</v>
      </c>
      <c r="Y2680" s="32">
        <f t="shared" si="41"/>
        <v>3843.44</v>
      </c>
    </row>
    <row r="2681" spans="1:25" x14ac:dyDescent="0.2">
      <c r="A2681" s="136" t="s">
        <v>5375</v>
      </c>
      <c r="B2681" s="137" t="s">
        <v>5376</v>
      </c>
      <c r="C2681" s="138">
        <v>82461.08</v>
      </c>
      <c r="D2681" s="138">
        <v>1566.76</v>
      </c>
      <c r="E2681" s="138">
        <v>0</v>
      </c>
      <c r="F2681" s="138">
        <v>1566.76</v>
      </c>
      <c r="G2681" s="139">
        <v>0</v>
      </c>
      <c r="Y2681" s="32">
        <f t="shared" si="41"/>
        <v>1566.76</v>
      </c>
    </row>
    <row r="2682" spans="1:25" x14ac:dyDescent="0.2">
      <c r="A2682" s="136" t="s">
        <v>5377</v>
      </c>
      <c r="B2682" s="137" t="s">
        <v>5378</v>
      </c>
      <c r="C2682" s="138">
        <v>6195.34</v>
      </c>
      <c r="D2682" s="138">
        <v>117.71</v>
      </c>
      <c r="E2682" s="138">
        <v>0</v>
      </c>
      <c r="F2682" s="138">
        <v>117.71</v>
      </c>
      <c r="G2682" s="139">
        <v>0</v>
      </c>
      <c r="Y2682" s="32">
        <f t="shared" si="41"/>
        <v>117.71</v>
      </c>
    </row>
    <row r="2683" spans="1:25" x14ac:dyDescent="0.2">
      <c r="A2683" s="136" t="s">
        <v>5379</v>
      </c>
      <c r="B2683" s="137" t="s">
        <v>5380</v>
      </c>
      <c r="C2683" s="138">
        <v>58983.62</v>
      </c>
      <c r="D2683" s="138">
        <v>1120.69</v>
      </c>
      <c r="E2683" s="138">
        <v>0</v>
      </c>
      <c r="F2683" s="138">
        <v>1120.69</v>
      </c>
      <c r="G2683" s="139">
        <v>0</v>
      </c>
      <c r="Y2683" s="32">
        <f t="shared" si="41"/>
        <v>1120.69</v>
      </c>
    </row>
    <row r="2684" spans="1:25" x14ac:dyDescent="0.2">
      <c r="A2684" s="136" t="s">
        <v>5381</v>
      </c>
      <c r="B2684" s="137" t="s">
        <v>5382</v>
      </c>
      <c r="C2684" s="138">
        <v>19380.55</v>
      </c>
      <c r="D2684" s="138">
        <v>368.23</v>
      </c>
      <c r="E2684" s="138">
        <v>0</v>
      </c>
      <c r="F2684" s="138">
        <v>368.23</v>
      </c>
      <c r="G2684" s="139">
        <v>0</v>
      </c>
      <c r="Y2684" s="32">
        <f t="shared" si="41"/>
        <v>368.23</v>
      </c>
    </row>
    <row r="2685" spans="1:25" x14ac:dyDescent="0.2">
      <c r="A2685" s="136" t="s">
        <v>5383</v>
      </c>
      <c r="B2685" s="137" t="s">
        <v>5384</v>
      </c>
      <c r="C2685" s="138">
        <v>43716.87</v>
      </c>
      <c r="D2685" s="138">
        <v>830.62</v>
      </c>
      <c r="E2685" s="138">
        <v>0</v>
      </c>
      <c r="F2685" s="138">
        <v>830.62</v>
      </c>
      <c r="G2685" s="139">
        <v>0</v>
      </c>
      <c r="Y2685" s="32">
        <f t="shared" si="41"/>
        <v>830.62</v>
      </c>
    </row>
    <row r="2686" spans="1:25" x14ac:dyDescent="0.2">
      <c r="A2686" s="136" t="s">
        <v>5385</v>
      </c>
      <c r="B2686" s="137" t="s">
        <v>5386</v>
      </c>
      <c r="C2686" s="138">
        <v>37068.26</v>
      </c>
      <c r="D2686" s="138">
        <v>704.3</v>
      </c>
      <c r="E2686" s="138">
        <v>0</v>
      </c>
      <c r="F2686" s="138">
        <v>704.3</v>
      </c>
      <c r="G2686" s="139">
        <v>0</v>
      </c>
      <c r="Y2686" s="32">
        <f t="shared" si="41"/>
        <v>704.3</v>
      </c>
    </row>
    <row r="2687" spans="1:25" x14ac:dyDescent="0.2">
      <c r="A2687" s="136" t="s">
        <v>5387</v>
      </c>
      <c r="B2687" s="137" t="s">
        <v>5388</v>
      </c>
      <c r="C2687" s="138">
        <v>74842.75</v>
      </c>
      <c r="D2687" s="138">
        <v>1422.01</v>
      </c>
      <c r="E2687" s="138">
        <v>0</v>
      </c>
      <c r="F2687" s="138">
        <v>1422.01</v>
      </c>
      <c r="G2687" s="139">
        <v>0</v>
      </c>
      <c r="Y2687" s="32">
        <f t="shared" si="41"/>
        <v>1422.01</v>
      </c>
    </row>
    <row r="2688" spans="1:25" x14ac:dyDescent="0.2">
      <c r="A2688" s="136" t="s">
        <v>5389</v>
      </c>
      <c r="B2688" s="137" t="s">
        <v>5390</v>
      </c>
      <c r="C2688" s="138">
        <v>226390.38</v>
      </c>
      <c r="D2688" s="138">
        <v>4301.42</v>
      </c>
      <c r="E2688" s="138">
        <v>0</v>
      </c>
      <c r="F2688" s="138">
        <v>4301.42</v>
      </c>
      <c r="G2688" s="139">
        <v>0</v>
      </c>
      <c r="Y2688" s="32">
        <f t="shared" si="41"/>
        <v>4301.42</v>
      </c>
    </row>
    <row r="2689" spans="1:25" x14ac:dyDescent="0.2">
      <c r="A2689" s="136" t="s">
        <v>5391</v>
      </c>
      <c r="B2689" s="137" t="s">
        <v>5392</v>
      </c>
      <c r="C2689" s="138">
        <v>132138.63</v>
      </c>
      <c r="D2689" s="138">
        <v>2510.64</v>
      </c>
      <c r="E2689" s="138">
        <v>0</v>
      </c>
      <c r="F2689" s="138">
        <v>2510.64</v>
      </c>
      <c r="G2689" s="139">
        <v>0</v>
      </c>
      <c r="Y2689" s="32">
        <f t="shared" si="41"/>
        <v>2510.64</v>
      </c>
    </row>
    <row r="2690" spans="1:25" x14ac:dyDescent="0.2">
      <c r="A2690" s="136" t="s">
        <v>5393</v>
      </c>
      <c r="B2690" s="137" t="s">
        <v>5394</v>
      </c>
      <c r="C2690" s="138">
        <v>54965.67</v>
      </c>
      <c r="D2690" s="138">
        <v>1044.3499999999999</v>
      </c>
      <c r="E2690" s="138">
        <v>0</v>
      </c>
      <c r="F2690" s="138">
        <v>1044.3499999999999</v>
      </c>
      <c r="G2690" s="139">
        <v>0</v>
      </c>
      <c r="Y2690" s="32">
        <f t="shared" si="41"/>
        <v>1044.3499999999999</v>
      </c>
    </row>
    <row r="2691" spans="1:25" x14ac:dyDescent="0.2">
      <c r="A2691" s="136" t="s">
        <v>5395</v>
      </c>
      <c r="B2691" s="137" t="s">
        <v>5396</v>
      </c>
      <c r="C2691" s="138">
        <v>355898</v>
      </c>
      <c r="D2691" s="138">
        <v>6762.06</v>
      </c>
      <c r="E2691" s="138">
        <v>0</v>
      </c>
      <c r="F2691" s="138">
        <v>6762.06</v>
      </c>
      <c r="G2691" s="139">
        <v>0</v>
      </c>
      <c r="Y2691" s="32">
        <f t="shared" si="41"/>
        <v>6762.06</v>
      </c>
    </row>
    <row r="2692" spans="1:25" x14ac:dyDescent="0.2">
      <c r="A2692" s="136" t="s">
        <v>5397</v>
      </c>
      <c r="B2692" s="137" t="s">
        <v>5398</v>
      </c>
      <c r="C2692" s="138">
        <v>31802.78</v>
      </c>
      <c r="D2692" s="138">
        <v>604.25</v>
      </c>
      <c r="E2692" s="138">
        <v>0</v>
      </c>
      <c r="F2692" s="138">
        <v>604.25</v>
      </c>
      <c r="G2692" s="139">
        <v>0</v>
      </c>
      <c r="Y2692" s="32">
        <f t="shared" si="41"/>
        <v>604.25</v>
      </c>
    </row>
    <row r="2693" spans="1:25" x14ac:dyDescent="0.2">
      <c r="A2693" s="136" t="s">
        <v>5399</v>
      </c>
      <c r="B2693" s="137" t="s">
        <v>5400</v>
      </c>
      <c r="C2693" s="138">
        <v>7955.6</v>
      </c>
      <c r="D2693" s="138">
        <v>151.16</v>
      </c>
      <c r="E2693" s="138">
        <v>0</v>
      </c>
      <c r="F2693" s="138">
        <v>151.16</v>
      </c>
      <c r="G2693" s="139">
        <v>0</v>
      </c>
      <c r="Y2693" s="32">
        <f t="shared" si="41"/>
        <v>151.16</v>
      </c>
    </row>
    <row r="2694" spans="1:25" x14ac:dyDescent="0.2">
      <c r="A2694" s="136" t="s">
        <v>5401</v>
      </c>
      <c r="B2694" s="137" t="s">
        <v>5402</v>
      </c>
      <c r="C2694" s="138">
        <v>4804.6099999999997</v>
      </c>
      <c r="D2694" s="138">
        <v>91.29</v>
      </c>
      <c r="E2694" s="138">
        <v>0</v>
      </c>
      <c r="F2694" s="138">
        <v>91.29</v>
      </c>
      <c r="G2694" s="139">
        <v>0</v>
      </c>
      <c r="Y2694" s="32">
        <f t="shared" si="41"/>
        <v>91.29</v>
      </c>
    </row>
    <row r="2695" spans="1:25" x14ac:dyDescent="0.2">
      <c r="A2695" s="136" t="s">
        <v>5403</v>
      </c>
      <c r="B2695" s="137" t="s">
        <v>5404</v>
      </c>
      <c r="C2695" s="138">
        <v>59701.3</v>
      </c>
      <c r="D2695" s="138">
        <v>1134.33</v>
      </c>
      <c r="E2695" s="138">
        <v>0</v>
      </c>
      <c r="F2695" s="138">
        <v>1134.33</v>
      </c>
      <c r="G2695" s="139">
        <v>0</v>
      </c>
      <c r="Y2695" s="32">
        <f t="shared" si="41"/>
        <v>1134.33</v>
      </c>
    </row>
    <row r="2696" spans="1:25" x14ac:dyDescent="0.2">
      <c r="A2696" s="136" t="s">
        <v>5405</v>
      </c>
      <c r="B2696" s="137" t="s">
        <v>5406</v>
      </c>
      <c r="C2696" s="138">
        <v>27698.799999999999</v>
      </c>
      <c r="D2696" s="138">
        <v>526.28</v>
      </c>
      <c r="E2696" s="138">
        <v>0</v>
      </c>
      <c r="F2696" s="138">
        <v>526.28</v>
      </c>
      <c r="G2696" s="139">
        <v>0</v>
      </c>
      <c r="Y2696" s="32">
        <f t="shared" si="41"/>
        <v>526.28</v>
      </c>
    </row>
    <row r="2697" spans="1:25" x14ac:dyDescent="0.2">
      <c r="A2697" s="136" t="s">
        <v>5407</v>
      </c>
      <c r="B2697" s="137" t="s">
        <v>5408</v>
      </c>
      <c r="C2697" s="138">
        <v>80143.78</v>
      </c>
      <c r="D2697" s="138">
        <v>1522.73</v>
      </c>
      <c r="E2697" s="138">
        <v>0</v>
      </c>
      <c r="F2697" s="138">
        <v>1522.73</v>
      </c>
      <c r="G2697" s="139">
        <v>0</v>
      </c>
      <c r="Y2697" s="32">
        <f t="shared" si="41"/>
        <v>1522.73</v>
      </c>
    </row>
    <row r="2698" spans="1:25" x14ac:dyDescent="0.2">
      <c r="A2698" s="136" t="s">
        <v>5409</v>
      </c>
      <c r="B2698" s="137" t="s">
        <v>5410</v>
      </c>
      <c r="C2698" s="138">
        <v>5296.8</v>
      </c>
      <c r="D2698" s="138">
        <v>100.64</v>
      </c>
      <c r="E2698" s="138">
        <v>56.56</v>
      </c>
      <c r="F2698" s="138">
        <v>44.08</v>
      </c>
      <c r="G2698" s="139">
        <v>0</v>
      </c>
      <c r="Y2698" s="32">
        <f t="shared" si="41"/>
        <v>44.08</v>
      </c>
    </row>
    <row r="2699" spans="1:25" x14ac:dyDescent="0.2">
      <c r="A2699" s="136" t="s">
        <v>5411</v>
      </c>
      <c r="B2699" s="137" t="s">
        <v>5412</v>
      </c>
      <c r="C2699" s="138">
        <v>32796.44</v>
      </c>
      <c r="D2699" s="138">
        <v>623.13</v>
      </c>
      <c r="E2699" s="138">
        <v>0</v>
      </c>
      <c r="F2699" s="138">
        <v>623.13</v>
      </c>
      <c r="G2699" s="139">
        <v>0</v>
      </c>
      <c r="Y2699" s="32">
        <f t="shared" si="41"/>
        <v>623.13</v>
      </c>
    </row>
    <row r="2700" spans="1:25" x14ac:dyDescent="0.2">
      <c r="A2700" s="136" t="s">
        <v>5413</v>
      </c>
      <c r="B2700" s="137" t="s">
        <v>5414</v>
      </c>
      <c r="C2700" s="138">
        <v>50718.65</v>
      </c>
      <c r="D2700" s="138">
        <v>963.66</v>
      </c>
      <c r="E2700" s="138">
        <v>0</v>
      </c>
      <c r="F2700" s="138">
        <v>963.66</v>
      </c>
      <c r="G2700" s="139">
        <v>0</v>
      </c>
      <c r="Y2700" s="32">
        <f t="shared" si="41"/>
        <v>963.66</v>
      </c>
    </row>
    <row r="2701" spans="1:25" x14ac:dyDescent="0.2">
      <c r="A2701" s="136" t="s">
        <v>5415</v>
      </c>
      <c r="B2701" s="137" t="s">
        <v>5416</v>
      </c>
      <c r="C2701" s="138">
        <v>40032.35</v>
      </c>
      <c r="D2701" s="138">
        <v>760.62</v>
      </c>
      <c r="E2701" s="138">
        <v>0</v>
      </c>
      <c r="F2701" s="138">
        <v>760.62</v>
      </c>
      <c r="G2701" s="139">
        <v>0</v>
      </c>
      <c r="Y2701" s="32">
        <f t="shared" si="41"/>
        <v>760.62</v>
      </c>
    </row>
    <row r="2702" spans="1:25" x14ac:dyDescent="0.2">
      <c r="A2702" s="136" t="s">
        <v>5417</v>
      </c>
      <c r="B2702" s="137" t="s">
        <v>5418</v>
      </c>
      <c r="C2702" s="138">
        <v>6632.63</v>
      </c>
      <c r="D2702" s="138">
        <v>126.02</v>
      </c>
      <c r="E2702" s="138">
        <v>0</v>
      </c>
      <c r="F2702" s="138">
        <v>126.02</v>
      </c>
      <c r="G2702" s="139">
        <v>0</v>
      </c>
      <c r="Y2702" s="32">
        <f t="shared" si="41"/>
        <v>126.02</v>
      </c>
    </row>
    <row r="2703" spans="1:25" x14ac:dyDescent="0.2">
      <c r="A2703" s="136" t="s">
        <v>5419</v>
      </c>
      <c r="B2703" s="137" t="s">
        <v>5420</v>
      </c>
      <c r="C2703" s="138">
        <v>19533.02</v>
      </c>
      <c r="D2703" s="138">
        <v>371.13</v>
      </c>
      <c r="E2703" s="138">
        <v>0</v>
      </c>
      <c r="F2703" s="138">
        <v>371.13</v>
      </c>
      <c r="G2703" s="139">
        <v>0</v>
      </c>
      <c r="Y2703" s="32">
        <f t="shared" ref="Y2703:Y2766" si="42">F2703+M2703+R2703+W2703</f>
        <v>371.13</v>
      </c>
    </row>
    <row r="2704" spans="1:25" x14ac:dyDescent="0.2">
      <c r="A2704" s="136" t="s">
        <v>5421</v>
      </c>
      <c r="B2704" s="137" t="s">
        <v>5422</v>
      </c>
      <c r="C2704" s="138">
        <v>11103.22</v>
      </c>
      <c r="D2704" s="138">
        <v>210.96</v>
      </c>
      <c r="E2704" s="138">
        <v>0</v>
      </c>
      <c r="F2704" s="138">
        <v>210.96</v>
      </c>
      <c r="G2704" s="139">
        <v>0</v>
      </c>
      <c r="Y2704" s="32">
        <f t="shared" si="42"/>
        <v>210.96</v>
      </c>
    </row>
    <row r="2705" spans="1:25" x14ac:dyDescent="0.2">
      <c r="A2705" s="136" t="s">
        <v>5423</v>
      </c>
      <c r="B2705" s="137" t="s">
        <v>5424</v>
      </c>
      <c r="C2705" s="138">
        <v>15548.18</v>
      </c>
      <c r="D2705" s="138">
        <v>295.42</v>
      </c>
      <c r="E2705" s="138">
        <v>0</v>
      </c>
      <c r="F2705" s="138">
        <v>295.42</v>
      </c>
      <c r="G2705" s="139">
        <v>0</v>
      </c>
      <c r="Y2705" s="32">
        <f t="shared" si="42"/>
        <v>295.42</v>
      </c>
    </row>
    <row r="2706" spans="1:25" x14ac:dyDescent="0.2">
      <c r="A2706" s="136" t="s">
        <v>5425</v>
      </c>
      <c r="B2706" s="137" t="s">
        <v>5426</v>
      </c>
      <c r="C2706" s="138">
        <v>101776.19</v>
      </c>
      <c r="D2706" s="138">
        <v>1933.75</v>
      </c>
      <c r="E2706" s="138">
        <v>0</v>
      </c>
      <c r="F2706" s="138">
        <v>1933.75</v>
      </c>
      <c r="G2706" s="139">
        <v>0</v>
      </c>
      <c r="Y2706" s="32">
        <f t="shared" si="42"/>
        <v>1933.75</v>
      </c>
    </row>
    <row r="2707" spans="1:25" x14ac:dyDescent="0.2">
      <c r="A2707" s="136" t="s">
        <v>5427</v>
      </c>
      <c r="B2707" s="137" t="s">
        <v>5428</v>
      </c>
      <c r="C2707" s="138">
        <v>24524.59</v>
      </c>
      <c r="D2707" s="138">
        <v>465.97</v>
      </c>
      <c r="E2707" s="138">
        <v>0</v>
      </c>
      <c r="F2707" s="138">
        <v>465.97</v>
      </c>
      <c r="G2707" s="139">
        <v>0</v>
      </c>
      <c r="Y2707" s="32">
        <f t="shared" si="42"/>
        <v>465.97</v>
      </c>
    </row>
    <row r="2708" spans="1:25" x14ac:dyDescent="0.2">
      <c r="A2708" s="136" t="s">
        <v>5429</v>
      </c>
      <c r="B2708" s="137" t="s">
        <v>5430</v>
      </c>
      <c r="C2708" s="138">
        <v>14614.58</v>
      </c>
      <c r="D2708" s="138">
        <v>277.68</v>
      </c>
      <c r="E2708" s="138">
        <v>0</v>
      </c>
      <c r="F2708" s="138">
        <v>277.68</v>
      </c>
      <c r="G2708" s="139">
        <v>0</v>
      </c>
      <c r="Y2708" s="32">
        <f t="shared" si="42"/>
        <v>277.68</v>
      </c>
    </row>
    <row r="2709" spans="1:25" x14ac:dyDescent="0.2">
      <c r="A2709" s="136" t="s">
        <v>5431</v>
      </c>
      <c r="B2709" s="137" t="s">
        <v>5432</v>
      </c>
      <c r="C2709" s="138">
        <v>169939.42</v>
      </c>
      <c r="D2709" s="138">
        <v>3228.85</v>
      </c>
      <c r="E2709" s="138">
        <v>0</v>
      </c>
      <c r="F2709" s="138">
        <v>3228.85</v>
      </c>
      <c r="G2709" s="139">
        <v>0</v>
      </c>
      <c r="Y2709" s="32">
        <f t="shared" si="42"/>
        <v>3228.85</v>
      </c>
    </row>
    <row r="2710" spans="1:25" x14ac:dyDescent="0.2">
      <c r="A2710" s="136" t="s">
        <v>5433</v>
      </c>
      <c r="B2710" s="137" t="s">
        <v>5434</v>
      </c>
      <c r="C2710" s="138">
        <v>24918.13</v>
      </c>
      <c r="D2710" s="138">
        <v>473.45</v>
      </c>
      <c r="E2710" s="138">
        <v>0</v>
      </c>
      <c r="F2710" s="138">
        <v>473.45</v>
      </c>
      <c r="G2710" s="139">
        <v>0</v>
      </c>
      <c r="Y2710" s="32">
        <f t="shared" si="42"/>
        <v>473.45</v>
      </c>
    </row>
    <row r="2711" spans="1:25" x14ac:dyDescent="0.2">
      <c r="A2711" s="136" t="s">
        <v>5435</v>
      </c>
      <c r="B2711" s="137" t="s">
        <v>5436</v>
      </c>
      <c r="C2711" s="138">
        <v>9412.33</v>
      </c>
      <c r="D2711" s="138">
        <v>178.84</v>
      </c>
      <c r="E2711" s="138">
        <v>0</v>
      </c>
      <c r="F2711" s="138">
        <v>178.84</v>
      </c>
      <c r="G2711" s="139">
        <v>0</v>
      </c>
      <c r="Y2711" s="32">
        <f t="shared" si="42"/>
        <v>178.84</v>
      </c>
    </row>
    <row r="2712" spans="1:25" x14ac:dyDescent="0.2">
      <c r="A2712" s="136" t="s">
        <v>5437</v>
      </c>
      <c r="B2712" s="137" t="s">
        <v>5438</v>
      </c>
      <c r="C2712" s="138">
        <v>7387895.8399999999</v>
      </c>
      <c r="D2712" s="138">
        <v>140370.01999999999</v>
      </c>
      <c r="E2712" s="138">
        <v>0</v>
      </c>
      <c r="F2712" s="138">
        <v>140370.01999999999</v>
      </c>
      <c r="G2712" s="139">
        <v>0</v>
      </c>
      <c r="Y2712" s="32">
        <f t="shared" si="42"/>
        <v>140370.01999999999</v>
      </c>
    </row>
    <row r="2713" spans="1:25" x14ac:dyDescent="0.2">
      <c r="A2713" s="136" t="s">
        <v>5439</v>
      </c>
      <c r="B2713" s="137" t="s">
        <v>5440</v>
      </c>
      <c r="C2713" s="138">
        <v>25970.37</v>
      </c>
      <c r="D2713" s="138">
        <v>493.44</v>
      </c>
      <c r="E2713" s="138">
        <v>0</v>
      </c>
      <c r="F2713" s="138">
        <v>493.44</v>
      </c>
      <c r="G2713" s="139">
        <v>0</v>
      </c>
      <c r="Y2713" s="32">
        <f t="shared" si="42"/>
        <v>493.44</v>
      </c>
    </row>
    <row r="2714" spans="1:25" x14ac:dyDescent="0.2">
      <c r="A2714" s="136" t="s">
        <v>5441</v>
      </c>
      <c r="B2714" s="137" t="s">
        <v>5442</v>
      </c>
      <c r="C2714" s="138">
        <v>360040.35</v>
      </c>
      <c r="D2714" s="138">
        <v>6840.77</v>
      </c>
      <c r="E2714" s="138">
        <v>0</v>
      </c>
      <c r="F2714" s="138">
        <v>6840.77</v>
      </c>
      <c r="G2714" s="139">
        <v>0</v>
      </c>
      <c r="Y2714" s="32">
        <f t="shared" si="42"/>
        <v>6840.77</v>
      </c>
    </row>
    <row r="2715" spans="1:25" x14ac:dyDescent="0.2">
      <c r="A2715" s="136" t="s">
        <v>5443</v>
      </c>
      <c r="B2715" s="137" t="s">
        <v>5444</v>
      </c>
      <c r="C2715" s="138">
        <v>102657.88</v>
      </c>
      <c r="D2715" s="138">
        <v>1950.5</v>
      </c>
      <c r="E2715" s="138">
        <v>0</v>
      </c>
      <c r="F2715" s="138">
        <v>1950.5</v>
      </c>
      <c r="G2715" s="139">
        <v>0</v>
      </c>
      <c r="Y2715" s="32">
        <f t="shared" si="42"/>
        <v>1950.5</v>
      </c>
    </row>
    <row r="2716" spans="1:25" x14ac:dyDescent="0.2">
      <c r="A2716" s="136" t="s">
        <v>5445</v>
      </c>
      <c r="B2716" s="137" t="s">
        <v>5446</v>
      </c>
      <c r="C2716" s="138">
        <v>76029.95</v>
      </c>
      <c r="D2716" s="138">
        <v>1444.57</v>
      </c>
      <c r="E2716" s="138">
        <v>0</v>
      </c>
      <c r="F2716" s="138">
        <v>1444.57</v>
      </c>
      <c r="G2716" s="139">
        <v>0</v>
      </c>
      <c r="Y2716" s="32">
        <f t="shared" si="42"/>
        <v>1444.57</v>
      </c>
    </row>
    <row r="2717" spans="1:25" x14ac:dyDescent="0.2">
      <c r="A2717" s="136" t="s">
        <v>5447</v>
      </c>
      <c r="B2717" s="137" t="s">
        <v>5448</v>
      </c>
      <c r="C2717" s="138">
        <v>69661.649999999994</v>
      </c>
      <c r="D2717" s="138">
        <v>1323.57</v>
      </c>
      <c r="E2717" s="138">
        <v>0</v>
      </c>
      <c r="F2717" s="138">
        <v>1323.57</v>
      </c>
      <c r="G2717" s="139">
        <v>0</v>
      </c>
      <c r="Y2717" s="32">
        <f t="shared" si="42"/>
        <v>1323.57</v>
      </c>
    </row>
    <row r="2718" spans="1:25" x14ac:dyDescent="0.2">
      <c r="A2718" s="136" t="s">
        <v>5449</v>
      </c>
      <c r="B2718" s="137" t="s">
        <v>5450</v>
      </c>
      <c r="C2718" s="138">
        <v>2540.96</v>
      </c>
      <c r="D2718" s="138">
        <v>48.28</v>
      </c>
      <c r="E2718" s="138">
        <v>0</v>
      </c>
      <c r="F2718" s="138">
        <v>48.28</v>
      </c>
      <c r="G2718" s="139">
        <v>0</v>
      </c>
      <c r="Y2718" s="32">
        <f t="shared" si="42"/>
        <v>48.28</v>
      </c>
    </row>
    <row r="2719" spans="1:25" x14ac:dyDescent="0.2">
      <c r="A2719" s="136" t="s">
        <v>5451</v>
      </c>
      <c r="B2719" s="137" t="s">
        <v>5452</v>
      </c>
      <c r="C2719" s="138">
        <v>21682.04</v>
      </c>
      <c r="D2719" s="138">
        <v>411.96</v>
      </c>
      <c r="E2719" s="138">
        <v>0</v>
      </c>
      <c r="F2719" s="138">
        <v>411.96</v>
      </c>
      <c r="G2719" s="139">
        <v>0</v>
      </c>
      <c r="Y2719" s="32">
        <f t="shared" si="42"/>
        <v>411.96</v>
      </c>
    </row>
    <row r="2720" spans="1:25" x14ac:dyDescent="0.2">
      <c r="A2720" s="136" t="s">
        <v>5453</v>
      </c>
      <c r="B2720" s="137" t="s">
        <v>5454</v>
      </c>
      <c r="C2720" s="138">
        <v>92181.36</v>
      </c>
      <c r="D2720" s="138">
        <v>1751.45</v>
      </c>
      <c r="E2720" s="138">
        <v>0</v>
      </c>
      <c r="F2720" s="138">
        <v>1751.45</v>
      </c>
      <c r="G2720" s="139">
        <v>0</v>
      </c>
      <c r="Y2720" s="32">
        <f t="shared" si="42"/>
        <v>1751.45</v>
      </c>
    </row>
    <row r="2721" spans="1:25" x14ac:dyDescent="0.2">
      <c r="A2721" s="136" t="s">
        <v>5455</v>
      </c>
      <c r="B2721" s="137" t="s">
        <v>5456</v>
      </c>
      <c r="C2721" s="138">
        <v>53301.37</v>
      </c>
      <c r="D2721" s="138">
        <v>1012.73</v>
      </c>
      <c r="E2721" s="138">
        <v>0</v>
      </c>
      <c r="F2721" s="138">
        <v>1012.73</v>
      </c>
      <c r="G2721" s="139">
        <v>0</v>
      </c>
      <c r="Y2721" s="32">
        <f t="shared" si="42"/>
        <v>1012.73</v>
      </c>
    </row>
    <row r="2722" spans="1:25" x14ac:dyDescent="0.2">
      <c r="A2722" s="136" t="s">
        <v>5457</v>
      </c>
      <c r="B2722" s="137" t="s">
        <v>5458</v>
      </c>
      <c r="C2722" s="138">
        <v>99823.12</v>
      </c>
      <c r="D2722" s="138">
        <v>1896.64</v>
      </c>
      <c r="E2722" s="138">
        <v>0</v>
      </c>
      <c r="F2722" s="138">
        <v>1896.64</v>
      </c>
      <c r="G2722" s="139">
        <v>0</v>
      </c>
      <c r="Y2722" s="32">
        <f t="shared" si="42"/>
        <v>1896.64</v>
      </c>
    </row>
    <row r="2723" spans="1:25" x14ac:dyDescent="0.2">
      <c r="A2723" s="136" t="s">
        <v>5459</v>
      </c>
      <c r="B2723" s="137" t="s">
        <v>5460</v>
      </c>
      <c r="C2723" s="138">
        <v>350237.28</v>
      </c>
      <c r="D2723" s="138">
        <v>6654.51</v>
      </c>
      <c r="E2723" s="138">
        <v>0</v>
      </c>
      <c r="F2723" s="138">
        <v>6654.51</v>
      </c>
      <c r="G2723" s="139">
        <v>0</v>
      </c>
      <c r="Y2723" s="32">
        <f t="shared" si="42"/>
        <v>6654.51</v>
      </c>
    </row>
    <row r="2724" spans="1:25" x14ac:dyDescent="0.2">
      <c r="A2724" s="136" t="s">
        <v>5461</v>
      </c>
      <c r="B2724" s="137" t="s">
        <v>5462</v>
      </c>
      <c r="C2724" s="138">
        <v>163392.66</v>
      </c>
      <c r="D2724" s="138">
        <v>3104.46</v>
      </c>
      <c r="E2724" s="138">
        <v>0</v>
      </c>
      <c r="F2724" s="138">
        <v>3104.46</v>
      </c>
      <c r="G2724" s="139">
        <v>0</v>
      </c>
      <c r="Y2724" s="32">
        <f t="shared" si="42"/>
        <v>3104.46</v>
      </c>
    </row>
    <row r="2725" spans="1:25" x14ac:dyDescent="0.2">
      <c r="A2725" s="136" t="s">
        <v>5463</v>
      </c>
      <c r="B2725" s="137" t="s">
        <v>5464</v>
      </c>
      <c r="C2725" s="138">
        <v>14189.08</v>
      </c>
      <c r="D2725" s="138">
        <v>269.58999999999997</v>
      </c>
      <c r="E2725" s="138">
        <v>0</v>
      </c>
      <c r="F2725" s="138">
        <v>269.58999999999997</v>
      </c>
      <c r="G2725" s="139">
        <v>0</v>
      </c>
      <c r="Y2725" s="32">
        <f t="shared" si="42"/>
        <v>269.58999999999997</v>
      </c>
    </row>
    <row r="2726" spans="1:25" x14ac:dyDescent="0.2">
      <c r="A2726" s="136" t="s">
        <v>5465</v>
      </c>
      <c r="B2726" s="137" t="s">
        <v>5466</v>
      </c>
      <c r="C2726" s="138">
        <v>117928.98</v>
      </c>
      <c r="D2726" s="138">
        <v>2240.65</v>
      </c>
      <c r="E2726" s="138">
        <v>0</v>
      </c>
      <c r="F2726" s="138">
        <v>2240.65</v>
      </c>
      <c r="G2726" s="139">
        <v>0</v>
      </c>
      <c r="Y2726" s="32">
        <f t="shared" si="42"/>
        <v>2240.65</v>
      </c>
    </row>
    <row r="2727" spans="1:25" x14ac:dyDescent="0.2">
      <c r="A2727" s="136" t="s">
        <v>5467</v>
      </c>
      <c r="B2727" s="137" t="s">
        <v>5468</v>
      </c>
      <c r="C2727" s="138">
        <v>27555.73</v>
      </c>
      <c r="D2727" s="138">
        <v>523.55999999999995</v>
      </c>
      <c r="E2727" s="138">
        <v>0</v>
      </c>
      <c r="F2727" s="138">
        <v>523.55999999999995</v>
      </c>
      <c r="G2727" s="139">
        <v>0</v>
      </c>
      <c r="Y2727" s="32">
        <f t="shared" si="42"/>
        <v>523.55999999999995</v>
      </c>
    </row>
    <row r="2728" spans="1:25" x14ac:dyDescent="0.2">
      <c r="A2728" s="136" t="s">
        <v>5469</v>
      </c>
      <c r="B2728" s="137" t="s">
        <v>5470</v>
      </c>
      <c r="C2728" s="138">
        <v>15850.12</v>
      </c>
      <c r="D2728" s="138">
        <v>301.14999999999998</v>
      </c>
      <c r="E2728" s="138">
        <v>0</v>
      </c>
      <c r="F2728" s="138">
        <v>301.14999999999998</v>
      </c>
      <c r="G2728" s="139">
        <v>0</v>
      </c>
      <c r="Y2728" s="32">
        <f t="shared" si="42"/>
        <v>301.14999999999998</v>
      </c>
    </row>
    <row r="2729" spans="1:25" x14ac:dyDescent="0.2">
      <c r="A2729" s="136" t="s">
        <v>5471</v>
      </c>
      <c r="B2729" s="137" t="s">
        <v>5472</v>
      </c>
      <c r="C2729" s="138">
        <v>15007.91</v>
      </c>
      <c r="D2729" s="138">
        <v>285.14999999999998</v>
      </c>
      <c r="E2729" s="138">
        <v>0</v>
      </c>
      <c r="F2729" s="138">
        <v>285.14999999999998</v>
      </c>
      <c r="G2729" s="139">
        <v>0</v>
      </c>
      <c r="Y2729" s="32">
        <f t="shared" si="42"/>
        <v>285.14999999999998</v>
      </c>
    </row>
    <row r="2730" spans="1:25" x14ac:dyDescent="0.2">
      <c r="A2730" s="136" t="s">
        <v>5473</v>
      </c>
      <c r="B2730" s="137" t="s">
        <v>5474</v>
      </c>
      <c r="C2730" s="138">
        <v>10531.95</v>
      </c>
      <c r="D2730" s="138">
        <v>200.11</v>
      </c>
      <c r="E2730" s="138">
        <v>0</v>
      </c>
      <c r="F2730" s="138">
        <v>200.11</v>
      </c>
      <c r="G2730" s="139">
        <v>0</v>
      </c>
      <c r="Y2730" s="32">
        <f t="shared" si="42"/>
        <v>200.11</v>
      </c>
    </row>
    <row r="2731" spans="1:25" x14ac:dyDescent="0.2">
      <c r="A2731" s="136" t="s">
        <v>5475</v>
      </c>
      <c r="B2731" s="137" t="s">
        <v>5476</v>
      </c>
      <c r="C2731" s="138">
        <v>127236.46</v>
      </c>
      <c r="D2731" s="138">
        <v>2417.4899999999998</v>
      </c>
      <c r="E2731" s="138">
        <v>0</v>
      </c>
      <c r="F2731" s="138">
        <v>2417.4899999999998</v>
      </c>
      <c r="G2731" s="139">
        <v>0</v>
      </c>
      <c r="Y2731" s="32">
        <f t="shared" si="42"/>
        <v>2417.4899999999998</v>
      </c>
    </row>
    <row r="2732" spans="1:25" x14ac:dyDescent="0.2">
      <c r="A2732" s="136" t="s">
        <v>5477</v>
      </c>
      <c r="B2732" s="137" t="s">
        <v>5478</v>
      </c>
      <c r="C2732" s="138">
        <v>2237.8000000000002</v>
      </c>
      <c r="D2732" s="138">
        <v>42.52</v>
      </c>
      <c r="E2732" s="138">
        <v>0</v>
      </c>
      <c r="F2732" s="138">
        <v>42.52</v>
      </c>
      <c r="G2732" s="139">
        <v>0</v>
      </c>
      <c r="Y2732" s="32">
        <f t="shared" si="42"/>
        <v>42.52</v>
      </c>
    </row>
    <row r="2733" spans="1:25" x14ac:dyDescent="0.2">
      <c r="A2733" s="136" t="s">
        <v>5479</v>
      </c>
      <c r="B2733" s="137" t="s">
        <v>5480</v>
      </c>
      <c r="C2733" s="138">
        <v>32628.06</v>
      </c>
      <c r="D2733" s="138">
        <v>619.92999999999995</v>
      </c>
      <c r="E2733" s="138">
        <v>0</v>
      </c>
      <c r="F2733" s="138">
        <v>619.92999999999995</v>
      </c>
      <c r="G2733" s="139">
        <v>0</v>
      </c>
      <c r="Y2733" s="32">
        <f t="shared" si="42"/>
        <v>619.92999999999995</v>
      </c>
    </row>
    <row r="2734" spans="1:25" x14ac:dyDescent="0.2">
      <c r="A2734" s="136" t="s">
        <v>5481</v>
      </c>
      <c r="B2734" s="137" t="s">
        <v>5482</v>
      </c>
      <c r="C2734" s="138">
        <v>90051.59</v>
      </c>
      <c r="D2734" s="138">
        <v>1710.98</v>
      </c>
      <c r="E2734" s="138">
        <v>0</v>
      </c>
      <c r="F2734" s="138">
        <v>1710.98</v>
      </c>
      <c r="G2734" s="139">
        <v>0</v>
      </c>
      <c r="Y2734" s="32">
        <f t="shared" si="42"/>
        <v>1710.98</v>
      </c>
    </row>
    <row r="2735" spans="1:25" x14ac:dyDescent="0.2">
      <c r="A2735" s="136" t="s">
        <v>5483</v>
      </c>
      <c r="B2735" s="137" t="s">
        <v>5484</v>
      </c>
      <c r="C2735" s="138">
        <v>72787.56</v>
      </c>
      <c r="D2735" s="138">
        <v>1382.96</v>
      </c>
      <c r="E2735" s="138">
        <v>0</v>
      </c>
      <c r="F2735" s="138">
        <v>1382.96</v>
      </c>
      <c r="G2735" s="139">
        <v>0</v>
      </c>
      <c r="Y2735" s="32">
        <f t="shared" si="42"/>
        <v>1382.96</v>
      </c>
    </row>
    <row r="2736" spans="1:25" x14ac:dyDescent="0.2">
      <c r="A2736" s="136" t="s">
        <v>5485</v>
      </c>
      <c r="B2736" s="137" t="s">
        <v>5486</v>
      </c>
      <c r="C2736" s="138">
        <v>8454.8700000000008</v>
      </c>
      <c r="D2736" s="138">
        <v>160.63999999999999</v>
      </c>
      <c r="E2736" s="138">
        <v>0</v>
      </c>
      <c r="F2736" s="138">
        <v>160.63999999999999</v>
      </c>
      <c r="G2736" s="139">
        <v>0</v>
      </c>
      <c r="Y2736" s="32">
        <f t="shared" si="42"/>
        <v>160.63999999999999</v>
      </c>
    </row>
    <row r="2737" spans="1:25" x14ac:dyDescent="0.2">
      <c r="A2737" s="136" t="s">
        <v>5487</v>
      </c>
      <c r="B2737" s="137" t="s">
        <v>5488</v>
      </c>
      <c r="C2737" s="138">
        <v>28539.22</v>
      </c>
      <c r="D2737" s="138">
        <v>542.25</v>
      </c>
      <c r="E2737" s="138">
        <v>0</v>
      </c>
      <c r="F2737" s="138">
        <v>542.25</v>
      </c>
      <c r="G2737" s="139">
        <v>0</v>
      </c>
      <c r="Y2737" s="32">
        <f t="shared" si="42"/>
        <v>542.25</v>
      </c>
    </row>
    <row r="2738" spans="1:25" x14ac:dyDescent="0.2">
      <c r="A2738" s="136" t="s">
        <v>5489</v>
      </c>
      <c r="B2738" s="137" t="s">
        <v>5490</v>
      </c>
      <c r="C2738" s="138">
        <v>25426.95</v>
      </c>
      <c r="D2738" s="138">
        <v>483.11</v>
      </c>
      <c r="E2738" s="138">
        <v>0</v>
      </c>
      <c r="F2738" s="138">
        <v>483.11</v>
      </c>
      <c r="G2738" s="139">
        <v>0</v>
      </c>
      <c r="Y2738" s="32">
        <f t="shared" si="42"/>
        <v>483.11</v>
      </c>
    </row>
    <row r="2739" spans="1:25" x14ac:dyDescent="0.2">
      <c r="A2739" s="136" t="s">
        <v>5491</v>
      </c>
      <c r="B2739" s="137" t="s">
        <v>5492</v>
      </c>
      <c r="C2739" s="138">
        <v>3668.76</v>
      </c>
      <c r="D2739" s="138">
        <v>69.709999999999994</v>
      </c>
      <c r="E2739" s="138">
        <v>0</v>
      </c>
      <c r="F2739" s="138">
        <v>69.709999999999994</v>
      </c>
      <c r="G2739" s="139">
        <v>0</v>
      </c>
      <c r="Y2739" s="32">
        <f t="shared" si="42"/>
        <v>69.709999999999994</v>
      </c>
    </row>
    <row r="2740" spans="1:25" x14ac:dyDescent="0.2">
      <c r="A2740" s="136" t="s">
        <v>5493</v>
      </c>
      <c r="B2740" s="137" t="s">
        <v>5494</v>
      </c>
      <c r="C2740" s="138">
        <v>233259.2</v>
      </c>
      <c r="D2740" s="138">
        <v>4431.93</v>
      </c>
      <c r="E2740" s="138">
        <v>0</v>
      </c>
      <c r="F2740" s="138">
        <v>4431.93</v>
      </c>
      <c r="G2740" s="139">
        <v>0</v>
      </c>
      <c r="Y2740" s="32">
        <f t="shared" si="42"/>
        <v>4431.93</v>
      </c>
    </row>
    <row r="2741" spans="1:25" x14ac:dyDescent="0.2">
      <c r="A2741" s="136" t="s">
        <v>5495</v>
      </c>
      <c r="B2741" s="137" t="s">
        <v>5496</v>
      </c>
      <c r="C2741" s="138">
        <v>5972.06</v>
      </c>
      <c r="D2741" s="138">
        <v>113.47</v>
      </c>
      <c r="E2741" s="138">
        <v>0</v>
      </c>
      <c r="F2741" s="138">
        <v>113.47</v>
      </c>
      <c r="G2741" s="139">
        <v>0</v>
      </c>
      <c r="Y2741" s="32">
        <f t="shared" si="42"/>
        <v>113.47</v>
      </c>
    </row>
    <row r="2742" spans="1:25" x14ac:dyDescent="0.2">
      <c r="A2742" s="136" t="s">
        <v>5497</v>
      </c>
      <c r="B2742" s="137" t="s">
        <v>5498</v>
      </c>
      <c r="C2742" s="138">
        <v>11611.4</v>
      </c>
      <c r="D2742" s="138">
        <v>220.62</v>
      </c>
      <c r="E2742" s="138">
        <v>0</v>
      </c>
      <c r="F2742" s="138">
        <v>220.62</v>
      </c>
      <c r="G2742" s="139">
        <v>0</v>
      </c>
      <c r="Y2742" s="32">
        <f t="shared" si="42"/>
        <v>220.62</v>
      </c>
    </row>
    <row r="2743" spans="1:25" x14ac:dyDescent="0.2">
      <c r="A2743" s="136" t="s">
        <v>5499</v>
      </c>
      <c r="B2743" s="137" t="s">
        <v>5500</v>
      </c>
      <c r="C2743" s="138">
        <v>15674.49</v>
      </c>
      <c r="D2743" s="138">
        <v>297.82</v>
      </c>
      <c r="E2743" s="138">
        <v>144.99</v>
      </c>
      <c r="F2743" s="138">
        <v>152.83000000000001</v>
      </c>
      <c r="G2743" s="139">
        <v>0</v>
      </c>
      <c r="Y2743" s="32">
        <f t="shared" si="42"/>
        <v>152.83000000000001</v>
      </c>
    </row>
    <row r="2744" spans="1:25" x14ac:dyDescent="0.2">
      <c r="A2744" s="136" t="s">
        <v>5501</v>
      </c>
      <c r="B2744" s="137" t="s">
        <v>5502</v>
      </c>
      <c r="C2744" s="138">
        <v>428624.39</v>
      </c>
      <c r="D2744" s="138">
        <v>8143.86</v>
      </c>
      <c r="E2744" s="138">
        <v>0</v>
      </c>
      <c r="F2744" s="138">
        <v>8143.86</v>
      </c>
      <c r="G2744" s="139">
        <v>0</v>
      </c>
      <c r="Y2744" s="32">
        <f t="shared" si="42"/>
        <v>8143.86</v>
      </c>
    </row>
    <row r="2745" spans="1:25" x14ac:dyDescent="0.2">
      <c r="A2745" s="136" t="s">
        <v>5503</v>
      </c>
      <c r="B2745" s="137" t="s">
        <v>5504</v>
      </c>
      <c r="C2745" s="138">
        <v>4659.82</v>
      </c>
      <c r="D2745" s="138">
        <v>88.54</v>
      </c>
      <c r="E2745" s="138">
        <v>0</v>
      </c>
      <c r="F2745" s="138">
        <v>88.54</v>
      </c>
      <c r="G2745" s="139">
        <v>0</v>
      </c>
      <c r="Y2745" s="32">
        <f t="shared" si="42"/>
        <v>88.54</v>
      </c>
    </row>
    <row r="2746" spans="1:25" x14ac:dyDescent="0.2">
      <c r="A2746" s="136" t="s">
        <v>5505</v>
      </c>
      <c r="B2746" s="137" t="s">
        <v>5506</v>
      </c>
      <c r="C2746" s="138">
        <v>80404.12</v>
      </c>
      <c r="D2746" s="138">
        <v>1527.68</v>
      </c>
      <c r="E2746" s="138">
        <v>0</v>
      </c>
      <c r="F2746" s="138">
        <v>1527.68</v>
      </c>
      <c r="G2746" s="139">
        <v>0</v>
      </c>
      <c r="Y2746" s="32">
        <f t="shared" si="42"/>
        <v>1527.68</v>
      </c>
    </row>
    <row r="2747" spans="1:25" x14ac:dyDescent="0.2">
      <c r="A2747" s="136" t="s">
        <v>5507</v>
      </c>
      <c r="B2747" s="137" t="s">
        <v>5508</v>
      </c>
      <c r="C2747" s="138">
        <v>26300.21</v>
      </c>
      <c r="D2747" s="138">
        <v>499.71</v>
      </c>
      <c r="E2747" s="138">
        <v>0</v>
      </c>
      <c r="F2747" s="138">
        <v>499.71</v>
      </c>
      <c r="G2747" s="139">
        <v>0</v>
      </c>
      <c r="Y2747" s="32">
        <f t="shared" si="42"/>
        <v>499.71</v>
      </c>
    </row>
    <row r="2748" spans="1:25" x14ac:dyDescent="0.2">
      <c r="A2748" s="136" t="s">
        <v>5509</v>
      </c>
      <c r="B2748" s="137" t="s">
        <v>5510</v>
      </c>
      <c r="C2748" s="138">
        <v>349826.83</v>
      </c>
      <c r="D2748" s="138">
        <v>6646.71</v>
      </c>
      <c r="E2748" s="138">
        <v>0</v>
      </c>
      <c r="F2748" s="138">
        <v>6646.71</v>
      </c>
      <c r="G2748" s="139">
        <v>0</v>
      </c>
      <c r="Y2748" s="32">
        <f t="shared" si="42"/>
        <v>6646.71</v>
      </c>
    </row>
    <row r="2749" spans="1:25" x14ac:dyDescent="0.2">
      <c r="A2749" s="136" t="s">
        <v>5511</v>
      </c>
      <c r="B2749" s="137" t="s">
        <v>5512</v>
      </c>
      <c r="C2749" s="138">
        <v>70775.17</v>
      </c>
      <c r="D2749" s="138">
        <v>1344.73</v>
      </c>
      <c r="E2749" s="138">
        <v>0</v>
      </c>
      <c r="F2749" s="138">
        <v>1344.73</v>
      </c>
      <c r="G2749" s="139">
        <v>0</v>
      </c>
      <c r="Y2749" s="32">
        <f t="shared" si="42"/>
        <v>1344.73</v>
      </c>
    </row>
    <row r="2750" spans="1:25" x14ac:dyDescent="0.2">
      <c r="A2750" s="136" t="s">
        <v>5513</v>
      </c>
      <c r="B2750" s="137" t="s">
        <v>5514</v>
      </c>
      <c r="C2750" s="138">
        <v>39211.83</v>
      </c>
      <c r="D2750" s="138">
        <v>745.03</v>
      </c>
      <c r="E2750" s="138">
        <v>0</v>
      </c>
      <c r="F2750" s="138">
        <v>745.03</v>
      </c>
      <c r="G2750" s="139">
        <v>0</v>
      </c>
      <c r="Y2750" s="32">
        <f t="shared" si="42"/>
        <v>745.03</v>
      </c>
    </row>
    <row r="2751" spans="1:25" x14ac:dyDescent="0.2">
      <c r="A2751" s="136" t="s">
        <v>5515</v>
      </c>
      <c r="B2751" s="137" t="s">
        <v>5516</v>
      </c>
      <c r="C2751" s="138">
        <v>39709.699999999997</v>
      </c>
      <c r="D2751" s="138">
        <v>754.49</v>
      </c>
      <c r="E2751" s="138">
        <v>0</v>
      </c>
      <c r="F2751" s="138">
        <v>754.49</v>
      </c>
      <c r="G2751" s="139">
        <v>0</v>
      </c>
      <c r="Y2751" s="32">
        <f t="shared" si="42"/>
        <v>754.49</v>
      </c>
    </row>
    <row r="2752" spans="1:25" x14ac:dyDescent="0.2">
      <c r="A2752" s="136" t="s">
        <v>5517</v>
      </c>
      <c r="B2752" s="137" t="s">
        <v>5518</v>
      </c>
      <c r="C2752" s="138">
        <v>48788.78</v>
      </c>
      <c r="D2752" s="138">
        <v>926.99</v>
      </c>
      <c r="E2752" s="138">
        <v>0</v>
      </c>
      <c r="F2752" s="138">
        <v>926.99</v>
      </c>
      <c r="G2752" s="139">
        <v>0</v>
      </c>
      <c r="Y2752" s="32">
        <f t="shared" si="42"/>
        <v>926.99</v>
      </c>
    </row>
    <row r="2753" spans="1:25" x14ac:dyDescent="0.2">
      <c r="A2753" s="136" t="s">
        <v>5519</v>
      </c>
      <c r="B2753" s="137" t="s">
        <v>5520</v>
      </c>
      <c r="C2753" s="138">
        <v>970980.69</v>
      </c>
      <c r="D2753" s="138">
        <v>18448.63</v>
      </c>
      <c r="E2753" s="138">
        <v>0</v>
      </c>
      <c r="F2753" s="138">
        <v>18448.63</v>
      </c>
      <c r="G2753" s="139">
        <v>0</v>
      </c>
      <c r="Y2753" s="32">
        <f t="shared" si="42"/>
        <v>18448.63</v>
      </c>
    </row>
    <row r="2754" spans="1:25" x14ac:dyDescent="0.2">
      <c r="A2754" s="136" t="s">
        <v>5521</v>
      </c>
      <c r="B2754" s="137" t="s">
        <v>5522</v>
      </c>
      <c r="C2754" s="138">
        <v>9933.17</v>
      </c>
      <c r="D2754" s="138">
        <v>188.73</v>
      </c>
      <c r="E2754" s="138">
        <v>0</v>
      </c>
      <c r="F2754" s="138">
        <v>188.73</v>
      </c>
      <c r="G2754" s="139">
        <v>0</v>
      </c>
      <c r="Y2754" s="32">
        <f t="shared" si="42"/>
        <v>188.73</v>
      </c>
    </row>
    <row r="2755" spans="1:25" x14ac:dyDescent="0.2">
      <c r="A2755" s="136" t="s">
        <v>5523</v>
      </c>
      <c r="B2755" s="137" t="s">
        <v>5524</v>
      </c>
      <c r="C2755" s="138">
        <v>17433.79</v>
      </c>
      <c r="D2755" s="138">
        <v>331.24</v>
      </c>
      <c r="E2755" s="138">
        <v>0</v>
      </c>
      <c r="F2755" s="138">
        <v>331.24</v>
      </c>
      <c r="G2755" s="139">
        <v>0</v>
      </c>
      <c r="Y2755" s="32">
        <f t="shared" si="42"/>
        <v>331.24</v>
      </c>
    </row>
    <row r="2756" spans="1:25" x14ac:dyDescent="0.2">
      <c r="A2756" s="136" t="s">
        <v>5525</v>
      </c>
      <c r="B2756" s="137" t="s">
        <v>5526</v>
      </c>
      <c r="C2756" s="138">
        <v>92891.54</v>
      </c>
      <c r="D2756" s="138">
        <v>1764.94</v>
      </c>
      <c r="E2756" s="138">
        <v>0</v>
      </c>
      <c r="F2756" s="138">
        <v>1764.94</v>
      </c>
      <c r="G2756" s="139">
        <v>0</v>
      </c>
      <c r="Y2756" s="32">
        <f t="shared" si="42"/>
        <v>1764.94</v>
      </c>
    </row>
    <row r="2757" spans="1:25" x14ac:dyDescent="0.2">
      <c r="A2757" s="136" t="s">
        <v>5527</v>
      </c>
      <c r="B2757" s="137" t="s">
        <v>5528</v>
      </c>
      <c r="C2757" s="138">
        <v>484549.41</v>
      </c>
      <c r="D2757" s="138">
        <v>9206.44</v>
      </c>
      <c r="E2757" s="138">
        <v>0</v>
      </c>
      <c r="F2757" s="138">
        <v>9206.44</v>
      </c>
      <c r="G2757" s="139">
        <v>0</v>
      </c>
      <c r="Y2757" s="32">
        <f t="shared" si="42"/>
        <v>9206.44</v>
      </c>
    </row>
    <row r="2758" spans="1:25" x14ac:dyDescent="0.2">
      <c r="A2758" s="136" t="s">
        <v>5529</v>
      </c>
      <c r="B2758" s="137" t="s">
        <v>5530</v>
      </c>
      <c r="C2758" s="138">
        <v>14503.87</v>
      </c>
      <c r="D2758" s="138">
        <v>275.57</v>
      </c>
      <c r="E2758" s="138">
        <v>0</v>
      </c>
      <c r="F2758" s="138">
        <v>275.57</v>
      </c>
      <c r="G2758" s="139">
        <v>0</v>
      </c>
      <c r="Y2758" s="32">
        <f t="shared" si="42"/>
        <v>275.57</v>
      </c>
    </row>
    <row r="2759" spans="1:25" x14ac:dyDescent="0.2">
      <c r="A2759" s="136" t="s">
        <v>5531</v>
      </c>
      <c r="B2759" s="137" t="s">
        <v>5532</v>
      </c>
      <c r="C2759" s="138">
        <v>92924.86</v>
      </c>
      <c r="D2759" s="138">
        <v>1765.57</v>
      </c>
      <c r="E2759" s="138">
        <v>0</v>
      </c>
      <c r="F2759" s="138">
        <v>1765.57</v>
      </c>
      <c r="G2759" s="139">
        <v>0</v>
      </c>
      <c r="Y2759" s="32">
        <f t="shared" si="42"/>
        <v>1765.57</v>
      </c>
    </row>
    <row r="2760" spans="1:25" x14ac:dyDescent="0.2">
      <c r="A2760" s="136" t="s">
        <v>5533</v>
      </c>
      <c r="B2760" s="137" t="s">
        <v>5534</v>
      </c>
      <c r="C2760" s="138">
        <v>23632.720000000001</v>
      </c>
      <c r="D2760" s="138">
        <v>449.02</v>
      </c>
      <c r="E2760" s="138">
        <v>0</v>
      </c>
      <c r="F2760" s="138">
        <v>449.02</v>
      </c>
      <c r="G2760" s="139">
        <v>0</v>
      </c>
      <c r="Y2760" s="32">
        <f t="shared" si="42"/>
        <v>449.02</v>
      </c>
    </row>
    <row r="2761" spans="1:25" x14ac:dyDescent="0.2">
      <c r="A2761" s="136" t="s">
        <v>5535</v>
      </c>
      <c r="B2761" s="137" t="s">
        <v>5536</v>
      </c>
      <c r="C2761" s="138">
        <v>215709.26</v>
      </c>
      <c r="D2761" s="138">
        <v>4098.4799999999996</v>
      </c>
      <c r="E2761" s="138">
        <v>0</v>
      </c>
      <c r="F2761" s="138">
        <v>4098.4799999999996</v>
      </c>
      <c r="G2761" s="139">
        <v>0</v>
      </c>
      <c r="Y2761" s="32">
        <f t="shared" si="42"/>
        <v>4098.4799999999996</v>
      </c>
    </row>
    <row r="2762" spans="1:25" x14ac:dyDescent="0.2">
      <c r="A2762" s="136" t="s">
        <v>5537</v>
      </c>
      <c r="B2762" s="137" t="s">
        <v>5538</v>
      </c>
      <c r="C2762" s="138">
        <v>67585.19</v>
      </c>
      <c r="D2762" s="138">
        <v>1284.1199999999999</v>
      </c>
      <c r="E2762" s="138">
        <v>0</v>
      </c>
      <c r="F2762" s="138">
        <v>1284.1199999999999</v>
      </c>
      <c r="G2762" s="139">
        <v>0</v>
      </c>
      <c r="Y2762" s="32">
        <f t="shared" si="42"/>
        <v>1284.1199999999999</v>
      </c>
    </row>
    <row r="2763" spans="1:25" x14ac:dyDescent="0.2">
      <c r="A2763" s="136" t="s">
        <v>5539</v>
      </c>
      <c r="B2763" s="137" t="s">
        <v>5540</v>
      </c>
      <c r="C2763" s="138">
        <v>9017.9500000000007</v>
      </c>
      <c r="D2763" s="138">
        <v>171.34</v>
      </c>
      <c r="E2763" s="138">
        <v>0</v>
      </c>
      <c r="F2763" s="138">
        <v>171.34</v>
      </c>
      <c r="G2763" s="139">
        <v>0</v>
      </c>
      <c r="Y2763" s="32">
        <f t="shared" si="42"/>
        <v>171.34</v>
      </c>
    </row>
    <row r="2764" spans="1:25" x14ac:dyDescent="0.2">
      <c r="A2764" s="136" t="s">
        <v>5541</v>
      </c>
      <c r="B2764" s="137" t="s">
        <v>5542</v>
      </c>
      <c r="C2764" s="138">
        <v>21201.95</v>
      </c>
      <c r="D2764" s="138">
        <v>402.84</v>
      </c>
      <c r="E2764" s="138">
        <v>0</v>
      </c>
      <c r="F2764" s="138">
        <v>402.84</v>
      </c>
      <c r="G2764" s="139">
        <v>0</v>
      </c>
      <c r="Y2764" s="32">
        <f t="shared" si="42"/>
        <v>402.84</v>
      </c>
    </row>
    <row r="2765" spans="1:25" x14ac:dyDescent="0.2">
      <c r="A2765" s="136" t="s">
        <v>5543</v>
      </c>
      <c r="B2765" s="137" t="s">
        <v>5544</v>
      </c>
      <c r="C2765" s="138">
        <v>284010.28999999998</v>
      </c>
      <c r="D2765" s="138">
        <v>5396.2</v>
      </c>
      <c r="E2765" s="138">
        <v>0</v>
      </c>
      <c r="F2765" s="138">
        <v>5396.2</v>
      </c>
      <c r="G2765" s="139">
        <v>0</v>
      </c>
      <c r="Y2765" s="32">
        <f t="shared" si="42"/>
        <v>5396.2</v>
      </c>
    </row>
    <row r="2766" spans="1:25" x14ac:dyDescent="0.2">
      <c r="A2766" s="136" t="s">
        <v>5545</v>
      </c>
      <c r="B2766" s="137" t="s">
        <v>5546</v>
      </c>
      <c r="C2766" s="138">
        <v>9424.01</v>
      </c>
      <c r="D2766" s="138">
        <v>179.06</v>
      </c>
      <c r="E2766" s="138">
        <v>0</v>
      </c>
      <c r="F2766" s="138">
        <v>179.06</v>
      </c>
      <c r="G2766" s="139">
        <v>0</v>
      </c>
      <c r="Y2766" s="32">
        <f t="shared" si="42"/>
        <v>179.06</v>
      </c>
    </row>
    <row r="2767" spans="1:25" x14ac:dyDescent="0.2">
      <c r="A2767" s="136" t="s">
        <v>5547</v>
      </c>
      <c r="B2767" s="137" t="s">
        <v>5548</v>
      </c>
      <c r="C2767" s="138">
        <v>69372.7</v>
      </c>
      <c r="D2767" s="138">
        <v>1318.08</v>
      </c>
      <c r="E2767" s="138">
        <v>0</v>
      </c>
      <c r="F2767" s="138">
        <v>1318.08</v>
      </c>
      <c r="G2767" s="139">
        <v>0</v>
      </c>
      <c r="Y2767" s="32">
        <f t="shared" ref="Y2767:Y2830" si="43">F2767+M2767+R2767+W2767</f>
        <v>1318.08</v>
      </c>
    </row>
    <row r="2768" spans="1:25" x14ac:dyDescent="0.2">
      <c r="A2768" s="136" t="s">
        <v>5549</v>
      </c>
      <c r="B2768" s="137" t="s">
        <v>5550</v>
      </c>
      <c r="C2768" s="138">
        <v>197693.28</v>
      </c>
      <c r="D2768" s="138">
        <v>3756.17</v>
      </c>
      <c r="E2768" s="138">
        <v>0</v>
      </c>
      <c r="F2768" s="138">
        <v>3756.17</v>
      </c>
      <c r="G2768" s="139">
        <v>0</v>
      </c>
      <c r="Y2768" s="32">
        <f t="shared" si="43"/>
        <v>3756.17</v>
      </c>
    </row>
    <row r="2769" spans="1:25" x14ac:dyDescent="0.2">
      <c r="A2769" s="136" t="s">
        <v>5551</v>
      </c>
      <c r="B2769" s="137" t="s">
        <v>5552</v>
      </c>
      <c r="C2769" s="138">
        <v>28266.560000000001</v>
      </c>
      <c r="D2769" s="138">
        <v>537.07000000000005</v>
      </c>
      <c r="E2769" s="138">
        <v>0</v>
      </c>
      <c r="F2769" s="138">
        <v>537.07000000000005</v>
      </c>
      <c r="G2769" s="139">
        <v>0</v>
      </c>
      <c r="Y2769" s="32">
        <f t="shared" si="43"/>
        <v>537.07000000000005</v>
      </c>
    </row>
    <row r="2770" spans="1:25" x14ac:dyDescent="0.2">
      <c r="A2770" s="136" t="s">
        <v>5553</v>
      </c>
      <c r="B2770" s="137" t="s">
        <v>5554</v>
      </c>
      <c r="C2770" s="138">
        <v>1794.54</v>
      </c>
      <c r="D2770" s="138">
        <v>34.1</v>
      </c>
      <c r="E2770" s="138">
        <v>34.1</v>
      </c>
      <c r="F2770" s="138">
        <v>0</v>
      </c>
      <c r="G2770" s="139">
        <v>8.4499999999999993</v>
      </c>
      <c r="Y2770" s="32">
        <f t="shared" si="43"/>
        <v>0</v>
      </c>
    </row>
    <row r="2771" spans="1:25" x14ac:dyDescent="0.2">
      <c r="A2771" s="136" t="s">
        <v>5555</v>
      </c>
      <c r="B2771" s="137" t="s">
        <v>5556</v>
      </c>
      <c r="C2771" s="138">
        <v>43588.17</v>
      </c>
      <c r="D2771" s="138">
        <v>828.18</v>
      </c>
      <c r="E2771" s="138">
        <v>0</v>
      </c>
      <c r="F2771" s="138">
        <v>828.18</v>
      </c>
      <c r="G2771" s="139">
        <v>0</v>
      </c>
      <c r="Y2771" s="32">
        <f t="shared" si="43"/>
        <v>828.18</v>
      </c>
    </row>
    <row r="2772" spans="1:25" x14ac:dyDescent="0.2">
      <c r="A2772" s="136" t="s">
        <v>5557</v>
      </c>
      <c r="B2772" s="137" t="s">
        <v>5558</v>
      </c>
      <c r="C2772" s="138">
        <v>12382.99</v>
      </c>
      <c r="D2772" s="138">
        <v>235.28</v>
      </c>
      <c r="E2772" s="138">
        <v>0</v>
      </c>
      <c r="F2772" s="138">
        <v>235.28</v>
      </c>
      <c r="G2772" s="139">
        <v>0</v>
      </c>
      <c r="Y2772" s="32">
        <f t="shared" si="43"/>
        <v>235.28</v>
      </c>
    </row>
    <row r="2773" spans="1:25" x14ac:dyDescent="0.2">
      <c r="A2773" s="136" t="s">
        <v>5559</v>
      </c>
      <c r="B2773" s="137" t="s">
        <v>5560</v>
      </c>
      <c r="C2773" s="138">
        <v>28774.68</v>
      </c>
      <c r="D2773" s="138">
        <v>546.72</v>
      </c>
      <c r="E2773" s="138">
        <v>0</v>
      </c>
      <c r="F2773" s="138">
        <v>546.72</v>
      </c>
      <c r="G2773" s="139">
        <v>0</v>
      </c>
      <c r="Y2773" s="32">
        <f t="shared" si="43"/>
        <v>546.72</v>
      </c>
    </row>
    <row r="2774" spans="1:25" x14ac:dyDescent="0.2">
      <c r="A2774" s="136" t="s">
        <v>5561</v>
      </c>
      <c r="B2774" s="137" t="s">
        <v>5562</v>
      </c>
      <c r="C2774" s="138">
        <v>80365.460000000006</v>
      </c>
      <c r="D2774" s="138">
        <v>1526.94</v>
      </c>
      <c r="E2774" s="138">
        <v>0</v>
      </c>
      <c r="F2774" s="138">
        <v>1526.94</v>
      </c>
      <c r="G2774" s="139">
        <v>0</v>
      </c>
      <c r="Y2774" s="32">
        <f t="shared" si="43"/>
        <v>1526.94</v>
      </c>
    </row>
    <row r="2775" spans="1:25" x14ac:dyDescent="0.2">
      <c r="A2775" s="136" t="s">
        <v>5563</v>
      </c>
      <c r="B2775" s="137" t="s">
        <v>5564</v>
      </c>
      <c r="C2775" s="138">
        <v>62927.69</v>
      </c>
      <c r="D2775" s="138">
        <v>1195.6300000000001</v>
      </c>
      <c r="E2775" s="138">
        <v>0</v>
      </c>
      <c r="F2775" s="138">
        <v>1195.6300000000001</v>
      </c>
      <c r="G2775" s="139">
        <v>0</v>
      </c>
      <c r="Y2775" s="32">
        <f t="shared" si="43"/>
        <v>1195.6300000000001</v>
      </c>
    </row>
    <row r="2776" spans="1:25" x14ac:dyDescent="0.2">
      <c r="A2776" s="136" t="s">
        <v>5565</v>
      </c>
      <c r="B2776" s="137" t="s">
        <v>5566</v>
      </c>
      <c r="C2776" s="138">
        <v>16081.51</v>
      </c>
      <c r="D2776" s="138">
        <v>305.55</v>
      </c>
      <c r="E2776" s="138">
        <v>0</v>
      </c>
      <c r="F2776" s="138">
        <v>305.55</v>
      </c>
      <c r="G2776" s="139">
        <v>0</v>
      </c>
      <c r="Y2776" s="32">
        <f t="shared" si="43"/>
        <v>305.55</v>
      </c>
    </row>
    <row r="2777" spans="1:25" x14ac:dyDescent="0.2">
      <c r="A2777" s="136" t="s">
        <v>5567</v>
      </c>
      <c r="B2777" s="137" t="s">
        <v>5568</v>
      </c>
      <c r="C2777" s="138">
        <v>14879.51</v>
      </c>
      <c r="D2777" s="138">
        <v>282.70999999999998</v>
      </c>
      <c r="E2777" s="138">
        <v>0</v>
      </c>
      <c r="F2777" s="138">
        <v>282.70999999999998</v>
      </c>
      <c r="G2777" s="139">
        <v>0</v>
      </c>
      <c r="Y2777" s="32">
        <f t="shared" si="43"/>
        <v>282.70999999999998</v>
      </c>
    </row>
    <row r="2778" spans="1:25" x14ac:dyDescent="0.2">
      <c r="A2778" s="136" t="s">
        <v>5569</v>
      </c>
      <c r="B2778" s="137" t="s">
        <v>5570</v>
      </c>
      <c r="C2778" s="138">
        <v>31153.22</v>
      </c>
      <c r="D2778" s="138">
        <v>591.91</v>
      </c>
      <c r="E2778" s="138">
        <v>0</v>
      </c>
      <c r="F2778" s="138">
        <v>591.91</v>
      </c>
      <c r="G2778" s="139">
        <v>0</v>
      </c>
      <c r="Y2778" s="32">
        <f t="shared" si="43"/>
        <v>591.91</v>
      </c>
    </row>
    <row r="2779" spans="1:25" x14ac:dyDescent="0.2">
      <c r="A2779" s="136" t="s">
        <v>5571</v>
      </c>
      <c r="B2779" s="137" t="s">
        <v>5572</v>
      </c>
      <c r="C2779" s="138">
        <v>401009.88</v>
      </c>
      <c r="D2779" s="138">
        <v>7619.19</v>
      </c>
      <c r="E2779" s="138">
        <v>0</v>
      </c>
      <c r="F2779" s="138">
        <v>7619.19</v>
      </c>
      <c r="G2779" s="139">
        <v>0</v>
      </c>
      <c r="Y2779" s="32">
        <f t="shared" si="43"/>
        <v>7619.19</v>
      </c>
    </row>
    <row r="2780" spans="1:25" x14ac:dyDescent="0.2">
      <c r="A2780" s="136" t="s">
        <v>5573</v>
      </c>
      <c r="B2780" s="137" t="s">
        <v>5574</v>
      </c>
      <c r="C2780" s="138">
        <v>7897.63</v>
      </c>
      <c r="D2780" s="138">
        <v>150.06</v>
      </c>
      <c r="E2780" s="138">
        <v>0</v>
      </c>
      <c r="F2780" s="138">
        <v>150.06</v>
      </c>
      <c r="G2780" s="139">
        <v>0</v>
      </c>
      <c r="Y2780" s="32">
        <f t="shared" si="43"/>
        <v>150.06</v>
      </c>
    </row>
    <row r="2781" spans="1:25" x14ac:dyDescent="0.2">
      <c r="A2781" s="136" t="s">
        <v>5575</v>
      </c>
      <c r="B2781" s="137" t="s">
        <v>5576</v>
      </c>
      <c r="C2781" s="138">
        <v>337413.22</v>
      </c>
      <c r="D2781" s="138">
        <v>6410.85</v>
      </c>
      <c r="E2781" s="138">
        <v>0</v>
      </c>
      <c r="F2781" s="138">
        <v>6410.85</v>
      </c>
      <c r="G2781" s="139">
        <v>0</v>
      </c>
      <c r="Y2781" s="32">
        <f t="shared" si="43"/>
        <v>6410.85</v>
      </c>
    </row>
    <row r="2782" spans="1:25" x14ac:dyDescent="0.2">
      <c r="A2782" s="136" t="s">
        <v>5577</v>
      </c>
      <c r="B2782" s="137" t="s">
        <v>5578</v>
      </c>
      <c r="C2782" s="138">
        <v>3092.3</v>
      </c>
      <c r="D2782" s="138">
        <v>58.75</v>
      </c>
      <c r="E2782" s="138">
        <v>0</v>
      </c>
      <c r="F2782" s="138">
        <v>58.75</v>
      </c>
      <c r="G2782" s="139">
        <v>0</v>
      </c>
      <c r="Y2782" s="32">
        <f t="shared" si="43"/>
        <v>58.75</v>
      </c>
    </row>
    <row r="2783" spans="1:25" x14ac:dyDescent="0.2">
      <c r="A2783" s="136" t="s">
        <v>5579</v>
      </c>
      <c r="B2783" s="137" t="s">
        <v>5580</v>
      </c>
      <c r="C2783" s="138">
        <v>7043.32</v>
      </c>
      <c r="D2783" s="138">
        <v>133.82</v>
      </c>
      <c r="E2783" s="138">
        <v>0</v>
      </c>
      <c r="F2783" s="138">
        <v>133.82</v>
      </c>
      <c r="G2783" s="139">
        <v>0</v>
      </c>
      <c r="Y2783" s="32">
        <f t="shared" si="43"/>
        <v>133.82</v>
      </c>
    </row>
    <row r="2784" spans="1:25" x14ac:dyDescent="0.2">
      <c r="A2784" s="136" t="s">
        <v>5581</v>
      </c>
      <c r="B2784" s="137" t="s">
        <v>5582</v>
      </c>
      <c r="C2784" s="138">
        <v>24087.62</v>
      </c>
      <c r="D2784" s="138">
        <v>457.67</v>
      </c>
      <c r="E2784" s="138">
        <v>0</v>
      </c>
      <c r="F2784" s="138">
        <v>457.67</v>
      </c>
      <c r="G2784" s="139">
        <v>0</v>
      </c>
      <c r="Y2784" s="32">
        <f t="shared" si="43"/>
        <v>457.67</v>
      </c>
    </row>
    <row r="2785" spans="1:25" x14ac:dyDescent="0.2">
      <c r="A2785" s="136" t="s">
        <v>5583</v>
      </c>
      <c r="B2785" s="137" t="s">
        <v>5584</v>
      </c>
      <c r="C2785" s="138">
        <v>14198.59</v>
      </c>
      <c r="D2785" s="138">
        <v>269.77</v>
      </c>
      <c r="E2785" s="138">
        <v>0</v>
      </c>
      <c r="F2785" s="138">
        <v>269.77</v>
      </c>
      <c r="G2785" s="139">
        <v>0</v>
      </c>
      <c r="Y2785" s="32">
        <f t="shared" si="43"/>
        <v>269.77</v>
      </c>
    </row>
    <row r="2786" spans="1:25" x14ac:dyDescent="0.2">
      <c r="A2786" s="136" t="s">
        <v>5585</v>
      </c>
      <c r="B2786" s="137" t="s">
        <v>5586</v>
      </c>
      <c r="C2786" s="138">
        <v>29397.49</v>
      </c>
      <c r="D2786" s="138">
        <v>558.54999999999995</v>
      </c>
      <c r="E2786" s="138">
        <v>0</v>
      </c>
      <c r="F2786" s="138">
        <v>558.54999999999995</v>
      </c>
      <c r="G2786" s="139">
        <v>0</v>
      </c>
      <c r="Y2786" s="32">
        <f t="shared" si="43"/>
        <v>558.54999999999995</v>
      </c>
    </row>
    <row r="2787" spans="1:25" x14ac:dyDescent="0.2">
      <c r="A2787" s="136" t="s">
        <v>5587</v>
      </c>
      <c r="B2787" s="137" t="s">
        <v>5588</v>
      </c>
      <c r="C2787" s="138">
        <v>5499.96</v>
      </c>
      <c r="D2787" s="138">
        <v>104.5</v>
      </c>
      <c r="E2787" s="138">
        <v>0</v>
      </c>
      <c r="F2787" s="138">
        <v>104.5</v>
      </c>
      <c r="G2787" s="139">
        <v>0</v>
      </c>
      <c r="Y2787" s="32">
        <f t="shared" si="43"/>
        <v>104.5</v>
      </c>
    </row>
    <row r="2788" spans="1:25" x14ac:dyDescent="0.2">
      <c r="A2788" s="136" t="s">
        <v>5589</v>
      </c>
      <c r="B2788" s="137" t="s">
        <v>5590</v>
      </c>
      <c r="C2788" s="138">
        <v>56483.48</v>
      </c>
      <c r="D2788" s="138">
        <v>1073.19</v>
      </c>
      <c r="E2788" s="138">
        <v>0</v>
      </c>
      <c r="F2788" s="138">
        <v>1073.19</v>
      </c>
      <c r="G2788" s="139">
        <v>0</v>
      </c>
      <c r="Y2788" s="32">
        <f t="shared" si="43"/>
        <v>1073.19</v>
      </c>
    </row>
    <row r="2789" spans="1:25" x14ac:dyDescent="0.2">
      <c r="A2789" s="136" t="s">
        <v>5591</v>
      </c>
      <c r="B2789" s="137" t="s">
        <v>5592</v>
      </c>
      <c r="C2789" s="138">
        <v>15768.7</v>
      </c>
      <c r="D2789" s="138">
        <v>299.61</v>
      </c>
      <c r="E2789" s="138">
        <v>0</v>
      </c>
      <c r="F2789" s="138">
        <v>299.61</v>
      </c>
      <c r="G2789" s="139">
        <v>0</v>
      </c>
      <c r="Y2789" s="32">
        <f t="shared" si="43"/>
        <v>299.61</v>
      </c>
    </row>
    <row r="2790" spans="1:25" x14ac:dyDescent="0.2">
      <c r="A2790" s="136" t="s">
        <v>5593</v>
      </c>
      <c r="B2790" s="137" t="s">
        <v>5594</v>
      </c>
      <c r="C2790" s="138">
        <v>83585.320000000007</v>
      </c>
      <c r="D2790" s="138">
        <v>1588.12</v>
      </c>
      <c r="E2790" s="138">
        <v>0</v>
      </c>
      <c r="F2790" s="138">
        <v>1588.12</v>
      </c>
      <c r="G2790" s="139">
        <v>0</v>
      </c>
      <c r="Y2790" s="32">
        <f t="shared" si="43"/>
        <v>1588.12</v>
      </c>
    </row>
    <row r="2791" spans="1:25" x14ac:dyDescent="0.2">
      <c r="A2791" s="136" t="s">
        <v>5595</v>
      </c>
      <c r="B2791" s="137" t="s">
        <v>5596</v>
      </c>
      <c r="C2791" s="138">
        <v>14158.1</v>
      </c>
      <c r="D2791" s="138">
        <v>269.01</v>
      </c>
      <c r="E2791" s="138">
        <v>0</v>
      </c>
      <c r="F2791" s="138">
        <v>269.01</v>
      </c>
      <c r="G2791" s="139">
        <v>0</v>
      </c>
      <c r="Y2791" s="32">
        <f t="shared" si="43"/>
        <v>269.01</v>
      </c>
    </row>
    <row r="2792" spans="1:25" x14ac:dyDescent="0.2">
      <c r="A2792" s="136" t="s">
        <v>5597</v>
      </c>
      <c r="B2792" s="137" t="s">
        <v>5598</v>
      </c>
      <c r="C2792" s="138">
        <v>17121.46</v>
      </c>
      <c r="D2792" s="138">
        <v>325.31</v>
      </c>
      <c r="E2792" s="138">
        <v>0</v>
      </c>
      <c r="F2792" s="138">
        <v>325.31</v>
      </c>
      <c r="G2792" s="139">
        <v>0</v>
      </c>
      <c r="Y2792" s="32">
        <f t="shared" si="43"/>
        <v>325.31</v>
      </c>
    </row>
    <row r="2793" spans="1:25" x14ac:dyDescent="0.2">
      <c r="A2793" s="136" t="s">
        <v>5599</v>
      </c>
      <c r="B2793" s="137" t="s">
        <v>5600</v>
      </c>
      <c r="C2793" s="138">
        <v>25723.56</v>
      </c>
      <c r="D2793" s="138">
        <v>488.75</v>
      </c>
      <c r="E2793" s="138">
        <v>0</v>
      </c>
      <c r="F2793" s="138">
        <v>488.75</v>
      </c>
      <c r="G2793" s="139">
        <v>0</v>
      </c>
      <c r="Y2793" s="32">
        <f t="shared" si="43"/>
        <v>488.75</v>
      </c>
    </row>
    <row r="2794" spans="1:25" x14ac:dyDescent="0.2">
      <c r="A2794" s="136" t="s">
        <v>5601</v>
      </c>
      <c r="B2794" s="137" t="s">
        <v>5602</v>
      </c>
      <c r="C2794" s="138">
        <v>81062.8</v>
      </c>
      <c r="D2794" s="138">
        <v>1540.19</v>
      </c>
      <c r="E2794" s="138">
        <v>0</v>
      </c>
      <c r="F2794" s="138">
        <v>1540.19</v>
      </c>
      <c r="G2794" s="139">
        <v>0</v>
      </c>
      <c r="Y2794" s="32">
        <f t="shared" si="43"/>
        <v>1540.19</v>
      </c>
    </row>
    <row r="2795" spans="1:25" x14ac:dyDescent="0.2">
      <c r="A2795" s="136" t="s">
        <v>5603</v>
      </c>
      <c r="B2795" s="137" t="s">
        <v>5604</v>
      </c>
      <c r="C2795" s="138">
        <v>54577.65</v>
      </c>
      <c r="D2795" s="138">
        <v>1036.98</v>
      </c>
      <c r="E2795" s="138">
        <v>0</v>
      </c>
      <c r="F2795" s="138">
        <v>1036.98</v>
      </c>
      <c r="G2795" s="139">
        <v>0</v>
      </c>
      <c r="Y2795" s="32">
        <f t="shared" si="43"/>
        <v>1036.98</v>
      </c>
    </row>
    <row r="2796" spans="1:25" x14ac:dyDescent="0.2">
      <c r="A2796" s="136" t="s">
        <v>5605</v>
      </c>
      <c r="B2796" s="137" t="s">
        <v>5606</v>
      </c>
      <c r="C2796" s="138">
        <v>571363.44999999995</v>
      </c>
      <c r="D2796" s="138">
        <v>10855.91</v>
      </c>
      <c r="E2796" s="138">
        <v>0</v>
      </c>
      <c r="F2796" s="138">
        <v>10855.91</v>
      </c>
      <c r="G2796" s="139">
        <v>0</v>
      </c>
      <c r="Y2796" s="32">
        <f t="shared" si="43"/>
        <v>10855.91</v>
      </c>
    </row>
    <row r="2797" spans="1:25" x14ac:dyDescent="0.2">
      <c r="A2797" s="136" t="s">
        <v>5607</v>
      </c>
      <c r="B2797" s="137" t="s">
        <v>5608</v>
      </c>
      <c r="C2797" s="138">
        <v>36577.21</v>
      </c>
      <c r="D2797" s="138">
        <v>694.97</v>
      </c>
      <c r="E2797" s="138">
        <v>0</v>
      </c>
      <c r="F2797" s="138">
        <v>694.97</v>
      </c>
      <c r="G2797" s="139">
        <v>0</v>
      </c>
      <c r="Y2797" s="32">
        <f t="shared" si="43"/>
        <v>694.97</v>
      </c>
    </row>
    <row r="2798" spans="1:25" x14ac:dyDescent="0.2">
      <c r="A2798" s="136" t="s">
        <v>5609</v>
      </c>
      <c r="B2798" s="137" t="s">
        <v>5610</v>
      </c>
      <c r="C2798" s="138">
        <v>10371.32</v>
      </c>
      <c r="D2798" s="138">
        <v>197.06</v>
      </c>
      <c r="E2798" s="138">
        <v>0</v>
      </c>
      <c r="F2798" s="138">
        <v>197.06</v>
      </c>
      <c r="G2798" s="139">
        <v>0</v>
      </c>
      <c r="Y2798" s="32">
        <f t="shared" si="43"/>
        <v>197.06</v>
      </c>
    </row>
    <row r="2799" spans="1:25" x14ac:dyDescent="0.2">
      <c r="A2799" s="136" t="s">
        <v>5611</v>
      </c>
      <c r="B2799" s="137" t="s">
        <v>5612</v>
      </c>
      <c r="C2799" s="138">
        <v>27125.16</v>
      </c>
      <c r="D2799" s="138">
        <v>515.38</v>
      </c>
      <c r="E2799" s="138">
        <v>0</v>
      </c>
      <c r="F2799" s="138">
        <v>515.38</v>
      </c>
      <c r="G2799" s="139">
        <v>0</v>
      </c>
      <c r="Y2799" s="32">
        <f t="shared" si="43"/>
        <v>515.38</v>
      </c>
    </row>
    <row r="2800" spans="1:25" x14ac:dyDescent="0.2">
      <c r="A2800" s="136" t="s">
        <v>5613</v>
      </c>
      <c r="B2800" s="137" t="s">
        <v>5614</v>
      </c>
      <c r="C2800" s="138">
        <v>26554.639999999999</v>
      </c>
      <c r="D2800" s="138">
        <v>504.54</v>
      </c>
      <c r="E2800" s="138">
        <v>0</v>
      </c>
      <c r="F2800" s="138">
        <v>504.54</v>
      </c>
      <c r="G2800" s="139">
        <v>0</v>
      </c>
      <c r="Y2800" s="32">
        <f t="shared" si="43"/>
        <v>504.54</v>
      </c>
    </row>
    <row r="2801" spans="1:25" x14ac:dyDescent="0.2">
      <c r="A2801" s="136" t="s">
        <v>5615</v>
      </c>
      <c r="B2801" s="137" t="s">
        <v>5616</v>
      </c>
      <c r="C2801" s="138">
        <v>23836.79</v>
      </c>
      <c r="D2801" s="138">
        <v>452.9</v>
      </c>
      <c r="E2801" s="138">
        <v>0</v>
      </c>
      <c r="F2801" s="138">
        <v>452.9</v>
      </c>
      <c r="G2801" s="139">
        <v>0</v>
      </c>
      <c r="Y2801" s="32">
        <f t="shared" si="43"/>
        <v>452.9</v>
      </c>
    </row>
    <row r="2802" spans="1:25" x14ac:dyDescent="0.2">
      <c r="A2802" s="136" t="s">
        <v>5617</v>
      </c>
      <c r="B2802" s="137" t="s">
        <v>5618</v>
      </c>
      <c r="C2802" s="138">
        <v>571117.04</v>
      </c>
      <c r="D2802" s="138">
        <v>10851.23</v>
      </c>
      <c r="E2802" s="138">
        <v>0</v>
      </c>
      <c r="F2802" s="138">
        <v>10851.23</v>
      </c>
      <c r="G2802" s="139">
        <v>0</v>
      </c>
      <c r="Y2802" s="32">
        <f t="shared" si="43"/>
        <v>10851.23</v>
      </c>
    </row>
    <row r="2803" spans="1:25" x14ac:dyDescent="0.2">
      <c r="A2803" s="136" t="s">
        <v>5619</v>
      </c>
      <c r="B2803" s="137" t="s">
        <v>5620</v>
      </c>
      <c r="C2803" s="138">
        <v>19819.59</v>
      </c>
      <c r="D2803" s="138">
        <v>376.57</v>
      </c>
      <c r="E2803" s="138">
        <v>0</v>
      </c>
      <c r="F2803" s="138">
        <v>376.57</v>
      </c>
      <c r="G2803" s="139">
        <v>0</v>
      </c>
      <c r="Y2803" s="32">
        <f t="shared" si="43"/>
        <v>376.57</v>
      </c>
    </row>
    <row r="2804" spans="1:25" x14ac:dyDescent="0.2">
      <c r="A2804" s="136" t="s">
        <v>5621</v>
      </c>
      <c r="B2804" s="137" t="s">
        <v>5622</v>
      </c>
      <c r="C2804" s="138">
        <v>47340.79</v>
      </c>
      <c r="D2804" s="138">
        <v>899.48</v>
      </c>
      <c r="E2804" s="138">
        <v>0</v>
      </c>
      <c r="F2804" s="138">
        <v>899.48</v>
      </c>
      <c r="G2804" s="139">
        <v>0</v>
      </c>
      <c r="Y2804" s="32">
        <f t="shared" si="43"/>
        <v>899.48</v>
      </c>
    </row>
    <row r="2805" spans="1:25" x14ac:dyDescent="0.2">
      <c r="A2805" s="136" t="s">
        <v>5623</v>
      </c>
      <c r="B2805" s="137" t="s">
        <v>5624</v>
      </c>
      <c r="C2805" s="138">
        <v>11422.8</v>
      </c>
      <c r="D2805" s="138">
        <v>217.03</v>
      </c>
      <c r="E2805" s="138">
        <v>0</v>
      </c>
      <c r="F2805" s="138">
        <v>217.03</v>
      </c>
      <c r="G2805" s="139">
        <v>0</v>
      </c>
      <c r="Y2805" s="32">
        <f t="shared" si="43"/>
        <v>217.03</v>
      </c>
    </row>
    <row r="2806" spans="1:25" x14ac:dyDescent="0.2">
      <c r="A2806" s="136" t="s">
        <v>5625</v>
      </c>
      <c r="B2806" s="137" t="s">
        <v>5626</v>
      </c>
      <c r="C2806" s="138">
        <v>17227.64</v>
      </c>
      <c r="D2806" s="138">
        <v>327.33</v>
      </c>
      <c r="E2806" s="138">
        <v>0</v>
      </c>
      <c r="F2806" s="138">
        <v>327.33</v>
      </c>
      <c r="G2806" s="139">
        <v>0</v>
      </c>
      <c r="Y2806" s="32">
        <f t="shared" si="43"/>
        <v>327.33</v>
      </c>
    </row>
    <row r="2807" spans="1:25" x14ac:dyDescent="0.2">
      <c r="A2807" s="136" t="s">
        <v>5627</v>
      </c>
      <c r="B2807" s="137" t="s">
        <v>5628</v>
      </c>
      <c r="C2807" s="138">
        <v>6231.12</v>
      </c>
      <c r="D2807" s="138">
        <v>118.39</v>
      </c>
      <c r="E2807" s="138">
        <v>64.3</v>
      </c>
      <c r="F2807" s="138">
        <v>54.09</v>
      </c>
      <c r="G2807" s="139">
        <v>0</v>
      </c>
      <c r="Y2807" s="32">
        <f t="shared" si="43"/>
        <v>54.09</v>
      </c>
    </row>
    <row r="2808" spans="1:25" x14ac:dyDescent="0.2">
      <c r="A2808" s="136" t="s">
        <v>5629</v>
      </c>
      <c r="B2808" s="137" t="s">
        <v>5630</v>
      </c>
      <c r="C2808" s="138">
        <v>306381.21999999997</v>
      </c>
      <c r="D2808" s="138">
        <v>5821.24</v>
      </c>
      <c r="E2808" s="138">
        <v>0</v>
      </c>
      <c r="F2808" s="138">
        <v>5821.24</v>
      </c>
      <c r="G2808" s="139">
        <v>0</v>
      </c>
      <c r="Y2808" s="32">
        <f t="shared" si="43"/>
        <v>5821.24</v>
      </c>
    </row>
    <row r="2809" spans="1:25" x14ac:dyDescent="0.2">
      <c r="A2809" s="136" t="s">
        <v>5631</v>
      </c>
      <c r="B2809" s="137" t="s">
        <v>5632</v>
      </c>
      <c r="C2809" s="138">
        <v>25033.41</v>
      </c>
      <c r="D2809" s="138">
        <v>475.64</v>
      </c>
      <c r="E2809" s="138">
        <v>0</v>
      </c>
      <c r="F2809" s="138">
        <v>475.64</v>
      </c>
      <c r="G2809" s="139">
        <v>0</v>
      </c>
      <c r="Y2809" s="32">
        <f t="shared" si="43"/>
        <v>475.64</v>
      </c>
    </row>
    <row r="2810" spans="1:25" x14ac:dyDescent="0.2">
      <c r="A2810" s="136" t="s">
        <v>5633</v>
      </c>
      <c r="B2810" s="137" t="s">
        <v>5634</v>
      </c>
      <c r="C2810" s="138">
        <v>26948.04</v>
      </c>
      <c r="D2810" s="138">
        <v>512.01</v>
      </c>
      <c r="E2810" s="138">
        <v>0</v>
      </c>
      <c r="F2810" s="138">
        <v>512.01</v>
      </c>
      <c r="G2810" s="139">
        <v>0</v>
      </c>
      <c r="Y2810" s="32">
        <f t="shared" si="43"/>
        <v>512.01</v>
      </c>
    </row>
    <row r="2811" spans="1:25" x14ac:dyDescent="0.2">
      <c r="A2811" s="136" t="s">
        <v>5635</v>
      </c>
      <c r="B2811" s="137" t="s">
        <v>5636</v>
      </c>
      <c r="C2811" s="138">
        <v>41975.62</v>
      </c>
      <c r="D2811" s="138">
        <v>797.54</v>
      </c>
      <c r="E2811" s="138">
        <v>0</v>
      </c>
      <c r="F2811" s="138">
        <v>797.54</v>
      </c>
      <c r="G2811" s="139">
        <v>0</v>
      </c>
      <c r="Y2811" s="32">
        <f t="shared" si="43"/>
        <v>797.54</v>
      </c>
    </row>
    <row r="2812" spans="1:25" x14ac:dyDescent="0.2">
      <c r="A2812" s="136" t="s">
        <v>5637</v>
      </c>
      <c r="B2812" s="137" t="s">
        <v>5638</v>
      </c>
      <c r="C2812" s="138">
        <v>2876.9</v>
      </c>
      <c r="D2812" s="138">
        <v>54.66</v>
      </c>
      <c r="E2812" s="138">
        <v>0</v>
      </c>
      <c r="F2812" s="138">
        <v>54.66</v>
      </c>
      <c r="G2812" s="139">
        <v>0</v>
      </c>
      <c r="Y2812" s="32">
        <f t="shared" si="43"/>
        <v>54.66</v>
      </c>
    </row>
    <row r="2813" spans="1:25" x14ac:dyDescent="0.2">
      <c r="A2813" s="136" t="s">
        <v>5639</v>
      </c>
      <c r="B2813" s="137" t="s">
        <v>5640</v>
      </c>
      <c r="C2813" s="138">
        <v>59488.87</v>
      </c>
      <c r="D2813" s="138">
        <v>1130.29</v>
      </c>
      <c r="E2813" s="138">
        <v>0</v>
      </c>
      <c r="F2813" s="138">
        <v>1130.29</v>
      </c>
      <c r="G2813" s="139">
        <v>0</v>
      </c>
      <c r="Y2813" s="32">
        <f t="shared" si="43"/>
        <v>1130.29</v>
      </c>
    </row>
    <row r="2814" spans="1:25" x14ac:dyDescent="0.2">
      <c r="A2814" s="136" t="s">
        <v>5641</v>
      </c>
      <c r="B2814" s="137" t="s">
        <v>5642</v>
      </c>
      <c r="C2814" s="138">
        <v>2918.75</v>
      </c>
      <c r="D2814" s="138">
        <v>55.46</v>
      </c>
      <c r="E2814" s="138">
        <v>0</v>
      </c>
      <c r="F2814" s="138">
        <v>55.46</v>
      </c>
      <c r="G2814" s="139">
        <v>0</v>
      </c>
      <c r="Y2814" s="32">
        <f t="shared" si="43"/>
        <v>55.46</v>
      </c>
    </row>
    <row r="2815" spans="1:25" x14ac:dyDescent="0.2">
      <c r="A2815" s="136" t="s">
        <v>5643</v>
      </c>
      <c r="B2815" s="137" t="s">
        <v>5644</v>
      </c>
      <c r="C2815" s="138">
        <v>4495.6400000000003</v>
      </c>
      <c r="D2815" s="138">
        <v>85.42</v>
      </c>
      <c r="E2815" s="138">
        <v>0</v>
      </c>
      <c r="F2815" s="138">
        <v>85.42</v>
      </c>
      <c r="G2815" s="139">
        <v>0</v>
      </c>
      <c r="Y2815" s="32">
        <f t="shared" si="43"/>
        <v>85.42</v>
      </c>
    </row>
    <row r="2816" spans="1:25" x14ac:dyDescent="0.2">
      <c r="A2816" s="136" t="s">
        <v>5645</v>
      </c>
      <c r="B2816" s="137" t="s">
        <v>5646</v>
      </c>
      <c r="C2816" s="138">
        <v>3093.65</v>
      </c>
      <c r="D2816" s="138">
        <v>58.78</v>
      </c>
      <c r="E2816" s="138">
        <v>0</v>
      </c>
      <c r="F2816" s="138">
        <v>58.78</v>
      </c>
      <c r="G2816" s="139">
        <v>0</v>
      </c>
      <c r="Y2816" s="32">
        <f t="shared" si="43"/>
        <v>58.78</v>
      </c>
    </row>
    <row r="2817" spans="1:25" x14ac:dyDescent="0.2">
      <c r="A2817" s="136" t="s">
        <v>5647</v>
      </c>
      <c r="B2817" s="137" t="s">
        <v>5648</v>
      </c>
      <c r="C2817" s="138">
        <v>2590.5100000000002</v>
      </c>
      <c r="D2817" s="138">
        <v>49.22</v>
      </c>
      <c r="E2817" s="138">
        <v>0</v>
      </c>
      <c r="F2817" s="138">
        <v>49.22</v>
      </c>
      <c r="G2817" s="139">
        <v>0</v>
      </c>
      <c r="Y2817" s="32">
        <f t="shared" si="43"/>
        <v>49.22</v>
      </c>
    </row>
    <row r="2818" spans="1:25" x14ac:dyDescent="0.2">
      <c r="A2818" s="136" t="s">
        <v>5649</v>
      </c>
      <c r="B2818" s="137" t="s">
        <v>5650</v>
      </c>
      <c r="C2818" s="138">
        <v>1263.2</v>
      </c>
      <c r="D2818" s="138">
        <v>24</v>
      </c>
      <c r="E2818" s="138">
        <v>0</v>
      </c>
      <c r="F2818" s="138">
        <v>24</v>
      </c>
      <c r="G2818" s="139">
        <v>0</v>
      </c>
      <c r="Y2818" s="32">
        <f t="shared" si="43"/>
        <v>24</v>
      </c>
    </row>
    <row r="2819" spans="1:25" x14ac:dyDescent="0.2">
      <c r="A2819" s="136" t="s">
        <v>5651</v>
      </c>
      <c r="B2819" s="137" t="s">
        <v>5652</v>
      </c>
      <c r="C2819" s="138">
        <v>71891.55</v>
      </c>
      <c r="D2819" s="138">
        <v>1365.94</v>
      </c>
      <c r="E2819" s="138">
        <v>0</v>
      </c>
      <c r="F2819" s="138">
        <v>1365.94</v>
      </c>
      <c r="G2819" s="139">
        <v>0</v>
      </c>
      <c r="Y2819" s="32">
        <f t="shared" si="43"/>
        <v>1365.94</v>
      </c>
    </row>
    <row r="2820" spans="1:25" x14ac:dyDescent="0.2">
      <c r="A2820" s="136" t="s">
        <v>5653</v>
      </c>
      <c r="B2820" s="137" t="s">
        <v>5654</v>
      </c>
      <c r="C2820" s="138">
        <v>22126.25</v>
      </c>
      <c r="D2820" s="138">
        <v>420.4</v>
      </c>
      <c r="E2820" s="138">
        <v>0</v>
      </c>
      <c r="F2820" s="138">
        <v>420.4</v>
      </c>
      <c r="G2820" s="139">
        <v>0</v>
      </c>
      <c r="Y2820" s="32">
        <f t="shared" si="43"/>
        <v>420.4</v>
      </c>
    </row>
    <row r="2821" spans="1:25" x14ac:dyDescent="0.2">
      <c r="A2821" s="136" t="s">
        <v>5655</v>
      </c>
      <c r="B2821" s="137" t="s">
        <v>5656</v>
      </c>
      <c r="C2821" s="138">
        <v>2229.8000000000002</v>
      </c>
      <c r="D2821" s="138">
        <v>42.37</v>
      </c>
      <c r="E2821" s="138">
        <v>0</v>
      </c>
      <c r="F2821" s="138">
        <v>42.37</v>
      </c>
      <c r="G2821" s="139">
        <v>0</v>
      </c>
      <c r="Y2821" s="32">
        <f t="shared" si="43"/>
        <v>42.37</v>
      </c>
    </row>
    <row r="2822" spans="1:25" x14ac:dyDescent="0.2">
      <c r="A2822" s="136" t="s">
        <v>5657</v>
      </c>
      <c r="B2822" s="137" t="s">
        <v>5658</v>
      </c>
      <c r="C2822" s="138">
        <v>16533.48</v>
      </c>
      <c r="D2822" s="138">
        <v>314.14</v>
      </c>
      <c r="E2822" s="138">
        <v>0</v>
      </c>
      <c r="F2822" s="138">
        <v>314.14</v>
      </c>
      <c r="G2822" s="139">
        <v>0</v>
      </c>
      <c r="Y2822" s="32">
        <f t="shared" si="43"/>
        <v>314.14</v>
      </c>
    </row>
    <row r="2823" spans="1:25" x14ac:dyDescent="0.2">
      <c r="A2823" s="136" t="s">
        <v>5659</v>
      </c>
      <c r="B2823" s="137" t="s">
        <v>5660</v>
      </c>
      <c r="C2823" s="138">
        <v>2984.21</v>
      </c>
      <c r="D2823" s="138">
        <v>56.7</v>
      </c>
      <c r="E2823" s="138">
        <v>0</v>
      </c>
      <c r="F2823" s="138">
        <v>56.7</v>
      </c>
      <c r="G2823" s="139">
        <v>0</v>
      </c>
      <c r="Y2823" s="32">
        <f t="shared" si="43"/>
        <v>56.7</v>
      </c>
    </row>
    <row r="2824" spans="1:25" x14ac:dyDescent="0.2">
      <c r="A2824" s="136" t="s">
        <v>5661</v>
      </c>
      <c r="B2824" s="137" t="s">
        <v>5662</v>
      </c>
      <c r="C2824" s="138">
        <v>23709.91</v>
      </c>
      <c r="D2824" s="138">
        <v>450.49</v>
      </c>
      <c r="E2824" s="138">
        <v>0</v>
      </c>
      <c r="F2824" s="138">
        <v>450.49</v>
      </c>
      <c r="G2824" s="139">
        <v>0</v>
      </c>
      <c r="Y2824" s="32">
        <f t="shared" si="43"/>
        <v>450.49</v>
      </c>
    </row>
    <row r="2825" spans="1:25" x14ac:dyDescent="0.2">
      <c r="A2825" s="136" t="s">
        <v>5663</v>
      </c>
      <c r="B2825" s="137" t="s">
        <v>5664</v>
      </c>
      <c r="C2825" s="138">
        <v>6320.36</v>
      </c>
      <c r="D2825" s="138">
        <v>120.09</v>
      </c>
      <c r="E2825" s="138">
        <v>0</v>
      </c>
      <c r="F2825" s="138">
        <v>120.09</v>
      </c>
      <c r="G2825" s="139">
        <v>0</v>
      </c>
      <c r="Y2825" s="32">
        <f t="shared" si="43"/>
        <v>120.09</v>
      </c>
    </row>
    <row r="2826" spans="1:25" x14ac:dyDescent="0.2">
      <c r="A2826" s="136" t="s">
        <v>5665</v>
      </c>
      <c r="B2826" s="137" t="s">
        <v>5666</v>
      </c>
      <c r="C2826" s="138">
        <v>3090.33</v>
      </c>
      <c r="D2826" s="138">
        <v>58.72</v>
      </c>
      <c r="E2826" s="138">
        <v>0</v>
      </c>
      <c r="F2826" s="138">
        <v>58.72</v>
      </c>
      <c r="G2826" s="139">
        <v>0</v>
      </c>
      <c r="Y2826" s="32">
        <f t="shared" si="43"/>
        <v>58.72</v>
      </c>
    </row>
    <row r="2827" spans="1:25" x14ac:dyDescent="0.2">
      <c r="A2827" s="136" t="s">
        <v>5667</v>
      </c>
      <c r="B2827" s="137" t="s">
        <v>5668</v>
      </c>
      <c r="C2827" s="138">
        <v>3049.16</v>
      </c>
      <c r="D2827" s="138">
        <v>57.94</v>
      </c>
      <c r="E2827" s="138">
        <v>0</v>
      </c>
      <c r="F2827" s="138">
        <v>57.94</v>
      </c>
      <c r="G2827" s="139">
        <v>0</v>
      </c>
      <c r="Y2827" s="32">
        <f t="shared" si="43"/>
        <v>57.94</v>
      </c>
    </row>
    <row r="2828" spans="1:25" x14ac:dyDescent="0.2">
      <c r="A2828" s="136" t="s">
        <v>5669</v>
      </c>
      <c r="B2828" s="137" t="s">
        <v>5670</v>
      </c>
      <c r="C2828" s="138">
        <v>9265.83</v>
      </c>
      <c r="D2828" s="138">
        <v>176.05</v>
      </c>
      <c r="E2828" s="138">
        <v>0</v>
      </c>
      <c r="F2828" s="138">
        <v>176.05</v>
      </c>
      <c r="G2828" s="139">
        <v>0</v>
      </c>
      <c r="Y2828" s="32">
        <f t="shared" si="43"/>
        <v>176.05</v>
      </c>
    </row>
    <row r="2829" spans="1:25" x14ac:dyDescent="0.2">
      <c r="A2829" s="136" t="s">
        <v>5671</v>
      </c>
      <c r="B2829" s="137" t="s">
        <v>5672</v>
      </c>
      <c r="C2829" s="138">
        <v>3324.74</v>
      </c>
      <c r="D2829" s="138">
        <v>63.17</v>
      </c>
      <c r="E2829" s="138">
        <v>0</v>
      </c>
      <c r="F2829" s="138">
        <v>63.17</v>
      </c>
      <c r="G2829" s="139">
        <v>0</v>
      </c>
      <c r="Y2829" s="32">
        <f t="shared" si="43"/>
        <v>63.17</v>
      </c>
    </row>
    <row r="2830" spans="1:25" x14ac:dyDescent="0.2">
      <c r="A2830" s="136" t="s">
        <v>5673</v>
      </c>
      <c r="B2830" s="137" t="s">
        <v>5674</v>
      </c>
      <c r="C2830" s="138">
        <v>1616.3</v>
      </c>
      <c r="D2830" s="138">
        <v>30.71</v>
      </c>
      <c r="E2830" s="138">
        <v>0</v>
      </c>
      <c r="F2830" s="138">
        <v>30.71</v>
      </c>
      <c r="G2830" s="139">
        <v>0</v>
      </c>
      <c r="Y2830" s="32">
        <f t="shared" si="43"/>
        <v>30.71</v>
      </c>
    </row>
    <row r="2831" spans="1:25" x14ac:dyDescent="0.2">
      <c r="A2831" s="136" t="s">
        <v>5675</v>
      </c>
      <c r="B2831" s="137" t="s">
        <v>5676</v>
      </c>
      <c r="C2831" s="138">
        <v>10873.25</v>
      </c>
      <c r="D2831" s="138">
        <v>206.59</v>
      </c>
      <c r="E2831" s="138">
        <v>0</v>
      </c>
      <c r="F2831" s="138">
        <v>206.59</v>
      </c>
      <c r="G2831" s="139">
        <v>0</v>
      </c>
      <c r="Y2831" s="32">
        <f t="shared" ref="Y2831:Y2894" si="44">F2831+M2831+R2831+W2831</f>
        <v>206.59</v>
      </c>
    </row>
    <row r="2832" spans="1:25" x14ac:dyDescent="0.2">
      <c r="A2832" s="136" t="s">
        <v>5677</v>
      </c>
      <c r="B2832" s="137" t="s">
        <v>5678</v>
      </c>
      <c r="C2832" s="138">
        <v>56660.87</v>
      </c>
      <c r="D2832" s="138">
        <v>1076.56</v>
      </c>
      <c r="E2832" s="138">
        <v>0</v>
      </c>
      <c r="F2832" s="138">
        <v>1076.56</v>
      </c>
      <c r="G2832" s="139">
        <v>0</v>
      </c>
      <c r="Y2832" s="32">
        <f t="shared" si="44"/>
        <v>1076.56</v>
      </c>
    </row>
    <row r="2833" spans="1:25" x14ac:dyDescent="0.2">
      <c r="A2833" s="136" t="s">
        <v>5679</v>
      </c>
      <c r="B2833" s="137" t="s">
        <v>5680</v>
      </c>
      <c r="C2833" s="138">
        <v>32723.46</v>
      </c>
      <c r="D2833" s="138">
        <v>621.75</v>
      </c>
      <c r="E2833" s="138">
        <v>0</v>
      </c>
      <c r="F2833" s="138">
        <v>621.75</v>
      </c>
      <c r="G2833" s="139">
        <v>0</v>
      </c>
      <c r="Y2833" s="32">
        <f t="shared" si="44"/>
        <v>621.75</v>
      </c>
    </row>
    <row r="2834" spans="1:25" x14ac:dyDescent="0.2">
      <c r="A2834" s="136" t="s">
        <v>5681</v>
      </c>
      <c r="B2834" s="137" t="s">
        <v>5682</v>
      </c>
      <c r="C2834" s="138">
        <v>3409.11</v>
      </c>
      <c r="D2834" s="138">
        <v>64.77</v>
      </c>
      <c r="E2834" s="138">
        <v>0</v>
      </c>
      <c r="F2834" s="138">
        <v>64.77</v>
      </c>
      <c r="G2834" s="139">
        <v>0</v>
      </c>
      <c r="Y2834" s="32">
        <f t="shared" si="44"/>
        <v>64.77</v>
      </c>
    </row>
    <row r="2835" spans="1:25" x14ac:dyDescent="0.2">
      <c r="A2835" s="136" t="s">
        <v>5683</v>
      </c>
      <c r="B2835" s="137" t="s">
        <v>5684</v>
      </c>
      <c r="C2835" s="138">
        <v>502446.95</v>
      </c>
      <c r="D2835" s="138">
        <v>9546.49</v>
      </c>
      <c r="E2835" s="138">
        <v>0</v>
      </c>
      <c r="F2835" s="138">
        <v>9546.49</v>
      </c>
      <c r="G2835" s="139">
        <v>0</v>
      </c>
      <c r="Y2835" s="32">
        <f t="shared" si="44"/>
        <v>9546.49</v>
      </c>
    </row>
    <row r="2836" spans="1:25" x14ac:dyDescent="0.2">
      <c r="A2836" s="136" t="s">
        <v>5685</v>
      </c>
      <c r="B2836" s="137" t="s">
        <v>5686</v>
      </c>
      <c r="C2836" s="138">
        <v>9494.02</v>
      </c>
      <c r="D2836" s="138">
        <v>180.39</v>
      </c>
      <c r="E2836" s="138">
        <v>0</v>
      </c>
      <c r="F2836" s="138">
        <v>180.39</v>
      </c>
      <c r="G2836" s="139">
        <v>0</v>
      </c>
      <c r="Y2836" s="32">
        <f t="shared" si="44"/>
        <v>180.39</v>
      </c>
    </row>
    <row r="2837" spans="1:25" x14ac:dyDescent="0.2">
      <c r="A2837" s="136" t="s">
        <v>5687</v>
      </c>
      <c r="B2837" s="137" t="s">
        <v>5688</v>
      </c>
      <c r="C2837" s="138">
        <v>7254.09</v>
      </c>
      <c r="D2837" s="138">
        <v>137.83000000000001</v>
      </c>
      <c r="E2837" s="138">
        <v>0</v>
      </c>
      <c r="F2837" s="138">
        <v>137.83000000000001</v>
      </c>
      <c r="G2837" s="139">
        <v>0</v>
      </c>
      <c r="Y2837" s="32">
        <f t="shared" si="44"/>
        <v>137.83000000000001</v>
      </c>
    </row>
    <row r="2838" spans="1:25" x14ac:dyDescent="0.2">
      <c r="A2838" s="136" t="s">
        <v>5689</v>
      </c>
      <c r="B2838" s="137" t="s">
        <v>5690</v>
      </c>
      <c r="C2838" s="138">
        <v>14832.82</v>
      </c>
      <c r="D2838" s="138">
        <v>281.82</v>
      </c>
      <c r="E2838" s="138">
        <v>0</v>
      </c>
      <c r="F2838" s="138">
        <v>281.82</v>
      </c>
      <c r="G2838" s="139">
        <v>0</v>
      </c>
      <c r="Y2838" s="32">
        <f t="shared" si="44"/>
        <v>281.82</v>
      </c>
    </row>
    <row r="2839" spans="1:25" x14ac:dyDescent="0.2">
      <c r="A2839" s="136" t="s">
        <v>5691</v>
      </c>
      <c r="B2839" s="137" t="s">
        <v>5692</v>
      </c>
      <c r="C2839" s="138">
        <v>4297.92</v>
      </c>
      <c r="D2839" s="138">
        <v>81.66</v>
      </c>
      <c r="E2839" s="138">
        <v>0</v>
      </c>
      <c r="F2839" s="138">
        <v>81.66</v>
      </c>
      <c r="G2839" s="139">
        <v>0</v>
      </c>
      <c r="Y2839" s="32">
        <f t="shared" si="44"/>
        <v>81.66</v>
      </c>
    </row>
    <row r="2840" spans="1:25" x14ac:dyDescent="0.2">
      <c r="A2840" s="136" t="s">
        <v>5693</v>
      </c>
      <c r="B2840" s="137" t="s">
        <v>5694</v>
      </c>
      <c r="C2840" s="138">
        <v>3574.59</v>
      </c>
      <c r="D2840" s="138">
        <v>67.92</v>
      </c>
      <c r="E2840" s="138">
        <v>0</v>
      </c>
      <c r="F2840" s="138">
        <v>67.92</v>
      </c>
      <c r="G2840" s="139">
        <v>0</v>
      </c>
      <c r="Y2840" s="32">
        <f t="shared" si="44"/>
        <v>67.92</v>
      </c>
    </row>
    <row r="2841" spans="1:25" x14ac:dyDescent="0.2">
      <c r="A2841" s="136" t="s">
        <v>5695</v>
      </c>
      <c r="B2841" s="137" t="s">
        <v>5696</v>
      </c>
      <c r="C2841" s="138">
        <v>10574</v>
      </c>
      <c r="D2841" s="138">
        <v>200.91</v>
      </c>
      <c r="E2841" s="138">
        <v>0</v>
      </c>
      <c r="F2841" s="138">
        <v>200.91</v>
      </c>
      <c r="G2841" s="139">
        <v>0</v>
      </c>
      <c r="Y2841" s="32">
        <f t="shared" si="44"/>
        <v>200.91</v>
      </c>
    </row>
    <row r="2842" spans="1:25" x14ac:dyDescent="0.2">
      <c r="A2842" s="136" t="s">
        <v>5697</v>
      </c>
      <c r="B2842" s="137" t="s">
        <v>5698</v>
      </c>
      <c r="C2842" s="138">
        <v>15642.21</v>
      </c>
      <c r="D2842" s="138">
        <v>297.2</v>
      </c>
      <c r="E2842" s="138">
        <v>0</v>
      </c>
      <c r="F2842" s="138">
        <v>297.2</v>
      </c>
      <c r="G2842" s="139">
        <v>0</v>
      </c>
      <c r="Y2842" s="32">
        <f t="shared" si="44"/>
        <v>297.2</v>
      </c>
    </row>
    <row r="2843" spans="1:25" x14ac:dyDescent="0.2">
      <c r="A2843" s="136" t="s">
        <v>5699</v>
      </c>
      <c r="B2843" s="137" t="s">
        <v>5700</v>
      </c>
      <c r="C2843" s="138">
        <v>5024.03</v>
      </c>
      <c r="D2843" s="138">
        <v>95.46</v>
      </c>
      <c r="E2843" s="138">
        <v>0</v>
      </c>
      <c r="F2843" s="138">
        <v>95.46</v>
      </c>
      <c r="G2843" s="139">
        <v>0</v>
      </c>
      <c r="Y2843" s="32">
        <f t="shared" si="44"/>
        <v>95.46</v>
      </c>
    </row>
    <row r="2844" spans="1:25" x14ac:dyDescent="0.2">
      <c r="A2844" s="136" t="s">
        <v>5701</v>
      </c>
      <c r="B2844" s="137" t="s">
        <v>5702</v>
      </c>
      <c r="C2844" s="138">
        <v>5429.88</v>
      </c>
      <c r="D2844" s="138">
        <v>103.17</v>
      </c>
      <c r="E2844" s="138">
        <v>0</v>
      </c>
      <c r="F2844" s="138">
        <v>103.17</v>
      </c>
      <c r="G2844" s="139">
        <v>0</v>
      </c>
      <c r="Y2844" s="32">
        <f t="shared" si="44"/>
        <v>103.17</v>
      </c>
    </row>
    <row r="2845" spans="1:25" x14ac:dyDescent="0.2">
      <c r="A2845" s="136" t="s">
        <v>5703</v>
      </c>
      <c r="B2845" s="137" t="s">
        <v>5704</v>
      </c>
      <c r="C2845" s="138">
        <v>2948.18</v>
      </c>
      <c r="D2845" s="138">
        <v>56.02</v>
      </c>
      <c r="E2845" s="138">
        <v>0</v>
      </c>
      <c r="F2845" s="138">
        <v>56.02</v>
      </c>
      <c r="G2845" s="139">
        <v>0</v>
      </c>
      <c r="Y2845" s="32">
        <f t="shared" si="44"/>
        <v>56.02</v>
      </c>
    </row>
    <row r="2846" spans="1:25" x14ac:dyDescent="0.2">
      <c r="A2846" s="136" t="s">
        <v>5705</v>
      </c>
      <c r="B2846" s="137" t="s">
        <v>5706</v>
      </c>
      <c r="C2846" s="138">
        <v>27041.13</v>
      </c>
      <c r="D2846" s="138">
        <v>513.78</v>
      </c>
      <c r="E2846" s="138">
        <v>0</v>
      </c>
      <c r="F2846" s="138">
        <v>513.78</v>
      </c>
      <c r="G2846" s="139">
        <v>0</v>
      </c>
      <c r="Y2846" s="32">
        <f t="shared" si="44"/>
        <v>513.78</v>
      </c>
    </row>
    <row r="2847" spans="1:25" x14ac:dyDescent="0.2">
      <c r="A2847" s="136" t="s">
        <v>5707</v>
      </c>
      <c r="B2847" s="137" t="s">
        <v>5708</v>
      </c>
      <c r="C2847" s="138">
        <v>1899.84</v>
      </c>
      <c r="D2847" s="138">
        <v>36.1</v>
      </c>
      <c r="E2847" s="138">
        <v>0</v>
      </c>
      <c r="F2847" s="138">
        <v>36.1</v>
      </c>
      <c r="G2847" s="139">
        <v>0</v>
      </c>
      <c r="Y2847" s="32">
        <f t="shared" si="44"/>
        <v>36.1</v>
      </c>
    </row>
    <row r="2848" spans="1:25" x14ac:dyDescent="0.2">
      <c r="A2848" s="136" t="s">
        <v>5709</v>
      </c>
      <c r="B2848" s="137" t="s">
        <v>5710</v>
      </c>
      <c r="C2848" s="138">
        <v>8058.21</v>
      </c>
      <c r="D2848" s="138">
        <v>153.11000000000001</v>
      </c>
      <c r="E2848" s="138">
        <v>0</v>
      </c>
      <c r="F2848" s="138">
        <v>153.11000000000001</v>
      </c>
      <c r="G2848" s="139">
        <v>0</v>
      </c>
      <c r="Y2848" s="32">
        <f t="shared" si="44"/>
        <v>153.11000000000001</v>
      </c>
    </row>
    <row r="2849" spans="1:25" x14ac:dyDescent="0.2">
      <c r="A2849" s="136" t="s">
        <v>5711</v>
      </c>
      <c r="B2849" s="137" t="s">
        <v>5712</v>
      </c>
      <c r="C2849" s="138">
        <v>38680.589999999997</v>
      </c>
      <c r="D2849" s="138">
        <v>734.93</v>
      </c>
      <c r="E2849" s="138">
        <v>0</v>
      </c>
      <c r="F2849" s="138">
        <v>734.93</v>
      </c>
      <c r="G2849" s="139">
        <v>0</v>
      </c>
      <c r="Y2849" s="32">
        <f t="shared" si="44"/>
        <v>734.93</v>
      </c>
    </row>
    <row r="2850" spans="1:25" x14ac:dyDescent="0.2">
      <c r="A2850" s="136" t="s">
        <v>5713</v>
      </c>
      <c r="B2850" s="137" t="s">
        <v>5714</v>
      </c>
      <c r="C2850" s="138">
        <v>17866.400000000001</v>
      </c>
      <c r="D2850" s="138">
        <v>339.46</v>
      </c>
      <c r="E2850" s="138">
        <v>0</v>
      </c>
      <c r="F2850" s="138">
        <v>339.46</v>
      </c>
      <c r="G2850" s="139">
        <v>0</v>
      </c>
      <c r="Y2850" s="32">
        <f t="shared" si="44"/>
        <v>339.46</v>
      </c>
    </row>
    <row r="2851" spans="1:25" x14ac:dyDescent="0.2">
      <c r="A2851" s="136" t="s">
        <v>5715</v>
      </c>
      <c r="B2851" s="137" t="s">
        <v>5716</v>
      </c>
      <c r="C2851" s="138">
        <v>1013055.69</v>
      </c>
      <c r="D2851" s="138">
        <v>19248.060000000001</v>
      </c>
      <c r="E2851" s="138">
        <v>0</v>
      </c>
      <c r="F2851" s="138">
        <v>19248.060000000001</v>
      </c>
      <c r="G2851" s="139">
        <v>0</v>
      </c>
      <c r="Y2851" s="32">
        <f t="shared" si="44"/>
        <v>19248.060000000001</v>
      </c>
    </row>
    <row r="2852" spans="1:25" x14ac:dyDescent="0.2">
      <c r="A2852" s="136" t="s">
        <v>5717</v>
      </c>
      <c r="B2852" s="137" t="s">
        <v>5718</v>
      </c>
      <c r="C2852" s="138">
        <v>5406.96</v>
      </c>
      <c r="D2852" s="138">
        <v>102.73</v>
      </c>
      <c r="E2852" s="138">
        <v>0</v>
      </c>
      <c r="F2852" s="138">
        <v>102.73</v>
      </c>
      <c r="G2852" s="139">
        <v>0</v>
      </c>
      <c r="Y2852" s="32">
        <f t="shared" si="44"/>
        <v>102.73</v>
      </c>
    </row>
    <row r="2853" spans="1:25" x14ac:dyDescent="0.2">
      <c r="A2853" s="136" t="s">
        <v>5719</v>
      </c>
      <c r="B2853" s="137" t="s">
        <v>5720</v>
      </c>
      <c r="C2853" s="138">
        <v>3268.08</v>
      </c>
      <c r="D2853" s="138">
        <v>62.09</v>
      </c>
      <c r="E2853" s="138">
        <v>0</v>
      </c>
      <c r="F2853" s="138">
        <v>62.09</v>
      </c>
      <c r="G2853" s="139">
        <v>0</v>
      </c>
      <c r="Y2853" s="32">
        <f t="shared" si="44"/>
        <v>62.09</v>
      </c>
    </row>
    <row r="2854" spans="1:25" x14ac:dyDescent="0.2">
      <c r="A2854" s="136" t="s">
        <v>5721</v>
      </c>
      <c r="B2854" s="137" t="s">
        <v>5722</v>
      </c>
      <c r="C2854" s="138">
        <v>2663.07</v>
      </c>
      <c r="D2854" s="138">
        <v>50.6</v>
      </c>
      <c r="E2854" s="138">
        <v>0</v>
      </c>
      <c r="F2854" s="138">
        <v>50.6</v>
      </c>
      <c r="G2854" s="139">
        <v>0</v>
      </c>
      <c r="Y2854" s="32">
        <f t="shared" si="44"/>
        <v>50.6</v>
      </c>
    </row>
    <row r="2855" spans="1:25" x14ac:dyDescent="0.2">
      <c r="A2855" s="136" t="s">
        <v>5723</v>
      </c>
      <c r="B2855" s="137" t="s">
        <v>5724</v>
      </c>
      <c r="C2855" s="138">
        <v>2970.46</v>
      </c>
      <c r="D2855" s="138">
        <v>56.44</v>
      </c>
      <c r="E2855" s="138">
        <v>0</v>
      </c>
      <c r="F2855" s="138">
        <v>56.44</v>
      </c>
      <c r="G2855" s="139">
        <v>0</v>
      </c>
      <c r="Y2855" s="32">
        <f t="shared" si="44"/>
        <v>56.44</v>
      </c>
    </row>
    <row r="2856" spans="1:25" x14ac:dyDescent="0.2">
      <c r="A2856" s="136" t="s">
        <v>5725</v>
      </c>
      <c r="B2856" s="137" t="s">
        <v>5726</v>
      </c>
      <c r="C2856" s="138">
        <v>6092.68</v>
      </c>
      <c r="D2856" s="138">
        <v>115.76</v>
      </c>
      <c r="E2856" s="138">
        <v>0</v>
      </c>
      <c r="F2856" s="138">
        <v>115.76</v>
      </c>
      <c r="G2856" s="139">
        <v>0</v>
      </c>
      <c r="Y2856" s="32">
        <f t="shared" si="44"/>
        <v>115.76</v>
      </c>
    </row>
    <row r="2857" spans="1:25" x14ac:dyDescent="0.2">
      <c r="A2857" s="136" t="s">
        <v>5727</v>
      </c>
      <c r="B2857" s="137" t="s">
        <v>5728</v>
      </c>
      <c r="C2857" s="138">
        <v>4247.74</v>
      </c>
      <c r="D2857" s="138">
        <v>80.709999999999994</v>
      </c>
      <c r="E2857" s="138">
        <v>0</v>
      </c>
      <c r="F2857" s="138">
        <v>80.709999999999994</v>
      </c>
      <c r="G2857" s="139">
        <v>0</v>
      </c>
      <c r="Y2857" s="32">
        <f t="shared" si="44"/>
        <v>80.709999999999994</v>
      </c>
    </row>
    <row r="2858" spans="1:25" x14ac:dyDescent="0.2">
      <c r="A2858" s="136" t="s">
        <v>5729</v>
      </c>
      <c r="B2858" s="137" t="s">
        <v>5730</v>
      </c>
      <c r="C2858" s="138">
        <v>140621.99</v>
      </c>
      <c r="D2858" s="138">
        <v>2671.82</v>
      </c>
      <c r="E2858" s="138">
        <v>0</v>
      </c>
      <c r="F2858" s="138">
        <v>2671.82</v>
      </c>
      <c r="G2858" s="139">
        <v>0</v>
      </c>
      <c r="Y2858" s="32">
        <f t="shared" si="44"/>
        <v>2671.82</v>
      </c>
    </row>
    <row r="2859" spans="1:25" x14ac:dyDescent="0.2">
      <c r="A2859" s="136" t="s">
        <v>5731</v>
      </c>
      <c r="B2859" s="137" t="s">
        <v>5732</v>
      </c>
      <c r="C2859" s="138">
        <v>21209.3</v>
      </c>
      <c r="D2859" s="138">
        <v>402.98</v>
      </c>
      <c r="E2859" s="138">
        <v>0</v>
      </c>
      <c r="F2859" s="138">
        <v>402.98</v>
      </c>
      <c r="G2859" s="139">
        <v>0</v>
      </c>
      <c r="Y2859" s="32">
        <f t="shared" si="44"/>
        <v>402.98</v>
      </c>
    </row>
    <row r="2860" spans="1:25" x14ac:dyDescent="0.2">
      <c r="A2860" s="136" t="s">
        <v>5733</v>
      </c>
      <c r="B2860" s="137" t="s">
        <v>5734</v>
      </c>
      <c r="C2860" s="138">
        <v>5892.23</v>
      </c>
      <c r="D2860" s="138">
        <v>111.95</v>
      </c>
      <c r="E2860" s="138">
        <v>0</v>
      </c>
      <c r="F2860" s="138">
        <v>111.95</v>
      </c>
      <c r="G2860" s="139">
        <v>0</v>
      </c>
      <c r="Y2860" s="32">
        <f t="shared" si="44"/>
        <v>111.95</v>
      </c>
    </row>
    <row r="2861" spans="1:25" x14ac:dyDescent="0.2">
      <c r="A2861" s="136" t="s">
        <v>5735</v>
      </c>
      <c r="B2861" s="137" t="s">
        <v>5736</v>
      </c>
      <c r="C2861" s="138">
        <v>7097.26</v>
      </c>
      <c r="D2861" s="138">
        <v>134.85</v>
      </c>
      <c r="E2861" s="138">
        <v>0</v>
      </c>
      <c r="F2861" s="138">
        <v>134.85</v>
      </c>
      <c r="G2861" s="139">
        <v>0</v>
      </c>
      <c r="Y2861" s="32">
        <f t="shared" si="44"/>
        <v>134.85</v>
      </c>
    </row>
    <row r="2862" spans="1:25" x14ac:dyDescent="0.2">
      <c r="A2862" s="136" t="s">
        <v>5737</v>
      </c>
      <c r="B2862" s="137" t="s">
        <v>5738</v>
      </c>
      <c r="C2862" s="138">
        <v>612394.54</v>
      </c>
      <c r="D2862" s="138">
        <v>11635.5</v>
      </c>
      <c r="E2862" s="138">
        <v>0</v>
      </c>
      <c r="F2862" s="138">
        <v>11635.5</v>
      </c>
      <c r="G2862" s="139">
        <v>0</v>
      </c>
      <c r="Y2862" s="32">
        <f t="shared" si="44"/>
        <v>11635.5</v>
      </c>
    </row>
    <row r="2863" spans="1:25" x14ac:dyDescent="0.2">
      <c r="A2863" s="136" t="s">
        <v>5739</v>
      </c>
      <c r="B2863" s="137" t="s">
        <v>5740</v>
      </c>
      <c r="C2863" s="138">
        <v>5677.6</v>
      </c>
      <c r="D2863" s="138">
        <v>107.88</v>
      </c>
      <c r="E2863" s="138">
        <v>0</v>
      </c>
      <c r="F2863" s="138">
        <v>107.88</v>
      </c>
      <c r="G2863" s="139">
        <v>0</v>
      </c>
      <c r="Y2863" s="32">
        <f t="shared" si="44"/>
        <v>107.88</v>
      </c>
    </row>
    <row r="2864" spans="1:25" x14ac:dyDescent="0.2">
      <c r="A2864" s="136" t="s">
        <v>5741</v>
      </c>
      <c r="B2864" s="137" t="s">
        <v>5742</v>
      </c>
      <c r="C2864" s="138">
        <v>12728.25</v>
      </c>
      <c r="D2864" s="138">
        <v>241.84</v>
      </c>
      <c r="E2864" s="138">
        <v>0</v>
      </c>
      <c r="F2864" s="138">
        <v>241.84</v>
      </c>
      <c r="G2864" s="139">
        <v>0</v>
      </c>
      <c r="Y2864" s="32">
        <f t="shared" si="44"/>
        <v>241.84</v>
      </c>
    </row>
    <row r="2865" spans="1:25" x14ac:dyDescent="0.2">
      <c r="A2865" s="136" t="s">
        <v>5743</v>
      </c>
      <c r="B2865" s="137" t="s">
        <v>5744</v>
      </c>
      <c r="C2865" s="138">
        <v>2562.02</v>
      </c>
      <c r="D2865" s="138">
        <v>48.68</v>
      </c>
      <c r="E2865" s="138">
        <v>0</v>
      </c>
      <c r="F2865" s="138">
        <v>48.68</v>
      </c>
      <c r="G2865" s="139">
        <v>0</v>
      </c>
      <c r="Y2865" s="32">
        <f t="shared" si="44"/>
        <v>48.68</v>
      </c>
    </row>
    <row r="2866" spans="1:25" x14ac:dyDescent="0.2">
      <c r="A2866" s="136" t="s">
        <v>5745</v>
      </c>
      <c r="B2866" s="137" t="s">
        <v>5746</v>
      </c>
      <c r="C2866" s="138">
        <v>8286.69</v>
      </c>
      <c r="D2866" s="138">
        <v>157.44999999999999</v>
      </c>
      <c r="E2866" s="138">
        <v>0</v>
      </c>
      <c r="F2866" s="138">
        <v>157.44999999999999</v>
      </c>
      <c r="G2866" s="139">
        <v>0</v>
      </c>
      <c r="Y2866" s="32">
        <f t="shared" si="44"/>
        <v>157.44999999999999</v>
      </c>
    </row>
    <row r="2867" spans="1:25" x14ac:dyDescent="0.2">
      <c r="A2867" s="136" t="s">
        <v>5747</v>
      </c>
      <c r="B2867" s="137" t="s">
        <v>5748</v>
      </c>
      <c r="C2867" s="138">
        <v>2902.66</v>
      </c>
      <c r="D2867" s="138">
        <v>55.15</v>
      </c>
      <c r="E2867" s="138">
        <v>0</v>
      </c>
      <c r="F2867" s="138">
        <v>55.15</v>
      </c>
      <c r="G2867" s="139">
        <v>0</v>
      </c>
      <c r="Y2867" s="32">
        <f t="shared" si="44"/>
        <v>55.15</v>
      </c>
    </row>
    <row r="2868" spans="1:25" x14ac:dyDescent="0.2">
      <c r="A2868" s="136" t="s">
        <v>5749</v>
      </c>
      <c r="B2868" s="137" t="s">
        <v>5750</v>
      </c>
      <c r="C2868" s="138">
        <v>5149.22</v>
      </c>
      <c r="D2868" s="138">
        <v>97.84</v>
      </c>
      <c r="E2868" s="138">
        <v>0</v>
      </c>
      <c r="F2868" s="138">
        <v>97.84</v>
      </c>
      <c r="G2868" s="139">
        <v>0</v>
      </c>
      <c r="Y2868" s="32">
        <f t="shared" si="44"/>
        <v>97.84</v>
      </c>
    </row>
    <row r="2869" spans="1:25" x14ac:dyDescent="0.2">
      <c r="A2869" s="136" t="s">
        <v>5751</v>
      </c>
      <c r="B2869" s="137" t="s">
        <v>5752</v>
      </c>
      <c r="C2869" s="138">
        <v>17256.07</v>
      </c>
      <c r="D2869" s="138">
        <v>327.87</v>
      </c>
      <c r="E2869" s="138">
        <v>0</v>
      </c>
      <c r="F2869" s="138">
        <v>327.87</v>
      </c>
      <c r="G2869" s="139">
        <v>0</v>
      </c>
      <c r="Y2869" s="32">
        <f t="shared" si="44"/>
        <v>327.87</v>
      </c>
    </row>
    <row r="2870" spans="1:25" x14ac:dyDescent="0.2">
      <c r="A2870" s="136" t="s">
        <v>5753</v>
      </c>
      <c r="B2870" s="137" t="s">
        <v>5754</v>
      </c>
      <c r="C2870" s="138">
        <v>21109.23</v>
      </c>
      <c r="D2870" s="138">
        <v>401.08</v>
      </c>
      <c r="E2870" s="138">
        <v>0</v>
      </c>
      <c r="F2870" s="138">
        <v>401.08</v>
      </c>
      <c r="G2870" s="139">
        <v>0</v>
      </c>
      <c r="Y2870" s="32">
        <f t="shared" si="44"/>
        <v>401.08</v>
      </c>
    </row>
    <row r="2871" spans="1:25" x14ac:dyDescent="0.2">
      <c r="A2871" s="136" t="s">
        <v>5755</v>
      </c>
      <c r="B2871" s="137" t="s">
        <v>5756</v>
      </c>
      <c r="C2871" s="138">
        <v>769762.39</v>
      </c>
      <c r="D2871" s="138">
        <v>14625.49</v>
      </c>
      <c r="E2871" s="138">
        <v>0</v>
      </c>
      <c r="F2871" s="138">
        <v>14625.49</v>
      </c>
      <c r="G2871" s="139">
        <v>0</v>
      </c>
      <c r="Y2871" s="32">
        <f t="shared" si="44"/>
        <v>14625.49</v>
      </c>
    </row>
    <row r="2872" spans="1:25" x14ac:dyDescent="0.2">
      <c r="A2872" s="136" t="s">
        <v>5757</v>
      </c>
      <c r="B2872" s="137" t="s">
        <v>5758</v>
      </c>
      <c r="C2872" s="138">
        <v>473.49</v>
      </c>
      <c r="D2872" s="138">
        <v>9</v>
      </c>
      <c r="E2872" s="138">
        <v>0</v>
      </c>
      <c r="F2872" s="138">
        <v>9</v>
      </c>
      <c r="G2872" s="139">
        <v>0</v>
      </c>
      <c r="Y2872" s="32">
        <f t="shared" si="44"/>
        <v>9</v>
      </c>
    </row>
    <row r="2873" spans="1:25" x14ac:dyDescent="0.2">
      <c r="A2873" s="136" t="s">
        <v>5759</v>
      </c>
      <c r="B2873" s="137" t="s">
        <v>5760</v>
      </c>
      <c r="C2873" s="138">
        <v>8094.93</v>
      </c>
      <c r="D2873" s="138">
        <v>153.80000000000001</v>
      </c>
      <c r="E2873" s="138">
        <v>0</v>
      </c>
      <c r="F2873" s="138">
        <v>153.80000000000001</v>
      </c>
      <c r="G2873" s="139">
        <v>0</v>
      </c>
      <c r="Y2873" s="32">
        <f t="shared" si="44"/>
        <v>153.80000000000001</v>
      </c>
    </row>
    <row r="2874" spans="1:25" x14ac:dyDescent="0.2">
      <c r="A2874" s="136" t="s">
        <v>5761</v>
      </c>
      <c r="B2874" s="137" t="s">
        <v>5762</v>
      </c>
      <c r="C2874" s="138">
        <v>2890.95</v>
      </c>
      <c r="D2874" s="138">
        <v>54.93</v>
      </c>
      <c r="E2874" s="138">
        <v>0</v>
      </c>
      <c r="F2874" s="138">
        <v>54.93</v>
      </c>
      <c r="G2874" s="139">
        <v>0</v>
      </c>
      <c r="Y2874" s="32">
        <f t="shared" si="44"/>
        <v>54.93</v>
      </c>
    </row>
    <row r="2875" spans="1:25" x14ac:dyDescent="0.2">
      <c r="A2875" s="136" t="s">
        <v>5763</v>
      </c>
      <c r="B2875" s="137" t="s">
        <v>5764</v>
      </c>
      <c r="C2875" s="138">
        <v>1294.69</v>
      </c>
      <c r="D2875" s="138">
        <v>24.6</v>
      </c>
      <c r="E2875" s="138">
        <v>0</v>
      </c>
      <c r="F2875" s="138">
        <v>24.6</v>
      </c>
      <c r="G2875" s="139">
        <v>0</v>
      </c>
      <c r="Y2875" s="32">
        <f t="shared" si="44"/>
        <v>24.6</v>
      </c>
    </row>
    <row r="2876" spans="1:25" x14ac:dyDescent="0.2">
      <c r="A2876" s="136" t="s">
        <v>5765</v>
      </c>
      <c r="B2876" s="137" t="s">
        <v>5766</v>
      </c>
      <c r="C2876" s="138">
        <v>11011.91</v>
      </c>
      <c r="D2876" s="138">
        <v>209.23</v>
      </c>
      <c r="E2876" s="138">
        <v>0</v>
      </c>
      <c r="F2876" s="138">
        <v>209.23</v>
      </c>
      <c r="G2876" s="139">
        <v>0</v>
      </c>
      <c r="Y2876" s="32">
        <f t="shared" si="44"/>
        <v>209.23</v>
      </c>
    </row>
    <row r="2877" spans="1:25" x14ac:dyDescent="0.2">
      <c r="A2877" s="136" t="s">
        <v>5767</v>
      </c>
      <c r="B2877" s="137" t="s">
        <v>5768</v>
      </c>
      <c r="C2877" s="138">
        <v>478.73</v>
      </c>
      <c r="D2877" s="138">
        <v>9.1</v>
      </c>
      <c r="E2877" s="138">
        <v>0</v>
      </c>
      <c r="F2877" s="138">
        <v>9.1</v>
      </c>
      <c r="G2877" s="139">
        <v>0</v>
      </c>
      <c r="Y2877" s="32">
        <f t="shared" si="44"/>
        <v>9.1</v>
      </c>
    </row>
    <row r="2878" spans="1:25" x14ac:dyDescent="0.2">
      <c r="A2878" s="136" t="s">
        <v>5769</v>
      </c>
      <c r="B2878" s="137" t="s">
        <v>5770</v>
      </c>
      <c r="C2878" s="138">
        <v>1364.9</v>
      </c>
      <c r="D2878" s="138">
        <v>25.93</v>
      </c>
      <c r="E2878" s="138">
        <v>11.96</v>
      </c>
      <c r="F2878" s="138">
        <v>13.97</v>
      </c>
      <c r="G2878" s="139">
        <v>0</v>
      </c>
      <c r="Y2878" s="32">
        <f t="shared" si="44"/>
        <v>13.97</v>
      </c>
    </row>
    <row r="2879" spans="1:25" x14ac:dyDescent="0.2">
      <c r="A2879" s="136" t="s">
        <v>5771</v>
      </c>
      <c r="B2879" s="137" t="s">
        <v>5772</v>
      </c>
      <c r="C2879" s="138">
        <v>6902.3</v>
      </c>
      <c r="D2879" s="138">
        <v>131.13999999999999</v>
      </c>
      <c r="E2879" s="138">
        <v>0</v>
      </c>
      <c r="F2879" s="138">
        <v>131.13999999999999</v>
      </c>
      <c r="G2879" s="139">
        <v>0</v>
      </c>
      <c r="Y2879" s="32">
        <f t="shared" si="44"/>
        <v>131.13999999999999</v>
      </c>
    </row>
    <row r="2880" spans="1:25" x14ac:dyDescent="0.2">
      <c r="A2880" s="136" t="s">
        <v>5773</v>
      </c>
      <c r="B2880" s="137" t="s">
        <v>5774</v>
      </c>
      <c r="C2880" s="138">
        <v>12198.81</v>
      </c>
      <c r="D2880" s="138">
        <v>231.78</v>
      </c>
      <c r="E2880" s="138">
        <v>0</v>
      </c>
      <c r="F2880" s="138">
        <v>231.78</v>
      </c>
      <c r="G2880" s="139">
        <v>0</v>
      </c>
      <c r="Y2880" s="32">
        <f t="shared" si="44"/>
        <v>231.78</v>
      </c>
    </row>
    <row r="2881" spans="1:25" x14ac:dyDescent="0.2">
      <c r="A2881" s="136" t="s">
        <v>5775</v>
      </c>
      <c r="B2881" s="137" t="s">
        <v>5776</v>
      </c>
      <c r="C2881" s="138">
        <v>108839.83</v>
      </c>
      <c r="D2881" s="138">
        <v>2067.96</v>
      </c>
      <c r="E2881" s="138">
        <v>0</v>
      </c>
      <c r="F2881" s="138">
        <v>2067.96</v>
      </c>
      <c r="G2881" s="139">
        <v>0</v>
      </c>
      <c r="Y2881" s="32">
        <f t="shared" si="44"/>
        <v>2067.96</v>
      </c>
    </row>
    <row r="2882" spans="1:25" x14ac:dyDescent="0.2">
      <c r="A2882" s="136" t="s">
        <v>5777</v>
      </c>
      <c r="B2882" s="137" t="s">
        <v>5778</v>
      </c>
      <c r="C2882" s="138">
        <v>1624.79</v>
      </c>
      <c r="D2882" s="138">
        <v>30.87</v>
      </c>
      <c r="E2882" s="138">
        <v>0</v>
      </c>
      <c r="F2882" s="138">
        <v>30.87</v>
      </c>
      <c r="G2882" s="139">
        <v>0</v>
      </c>
      <c r="Y2882" s="32">
        <f t="shared" si="44"/>
        <v>30.87</v>
      </c>
    </row>
    <row r="2883" spans="1:25" x14ac:dyDescent="0.2">
      <c r="A2883" s="136" t="s">
        <v>5779</v>
      </c>
      <c r="B2883" s="137" t="s">
        <v>5780</v>
      </c>
      <c r="C2883" s="138">
        <v>2967.34</v>
      </c>
      <c r="D2883" s="138">
        <v>56.38</v>
      </c>
      <c r="E2883" s="138">
        <v>0</v>
      </c>
      <c r="F2883" s="138">
        <v>56.38</v>
      </c>
      <c r="G2883" s="139">
        <v>0</v>
      </c>
      <c r="Y2883" s="32">
        <f t="shared" si="44"/>
        <v>56.38</v>
      </c>
    </row>
    <row r="2884" spans="1:25" x14ac:dyDescent="0.2">
      <c r="A2884" s="136" t="s">
        <v>5781</v>
      </c>
      <c r="B2884" s="137" t="s">
        <v>5782</v>
      </c>
      <c r="C2884" s="138">
        <v>1935.85</v>
      </c>
      <c r="D2884" s="138">
        <v>36.78</v>
      </c>
      <c r="E2884" s="138">
        <v>0</v>
      </c>
      <c r="F2884" s="138">
        <v>36.78</v>
      </c>
      <c r="G2884" s="139">
        <v>0</v>
      </c>
      <c r="Y2884" s="32">
        <f t="shared" si="44"/>
        <v>36.78</v>
      </c>
    </row>
    <row r="2885" spans="1:25" x14ac:dyDescent="0.2">
      <c r="A2885" s="136" t="s">
        <v>5783</v>
      </c>
      <c r="B2885" s="137" t="s">
        <v>5784</v>
      </c>
      <c r="C2885" s="138">
        <v>7464.53</v>
      </c>
      <c r="D2885" s="138">
        <v>141.83000000000001</v>
      </c>
      <c r="E2885" s="138">
        <v>0</v>
      </c>
      <c r="F2885" s="138">
        <v>141.83000000000001</v>
      </c>
      <c r="G2885" s="139">
        <v>0</v>
      </c>
      <c r="Y2885" s="32">
        <f t="shared" si="44"/>
        <v>141.83000000000001</v>
      </c>
    </row>
    <row r="2886" spans="1:25" x14ac:dyDescent="0.2">
      <c r="A2886" s="136" t="s">
        <v>5785</v>
      </c>
      <c r="B2886" s="137" t="s">
        <v>5786</v>
      </c>
      <c r="C2886" s="138">
        <v>219.63</v>
      </c>
      <c r="D2886" s="138">
        <v>4.17</v>
      </c>
      <c r="E2886" s="138">
        <v>0</v>
      </c>
      <c r="F2886" s="138">
        <v>4.17</v>
      </c>
      <c r="G2886" s="139">
        <v>0</v>
      </c>
      <c r="Y2886" s="32">
        <f t="shared" si="44"/>
        <v>4.17</v>
      </c>
    </row>
    <row r="2887" spans="1:25" x14ac:dyDescent="0.2">
      <c r="A2887" s="136" t="s">
        <v>5787</v>
      </c>
      <c r="B2887" s="137" t="s">
        <v>5788</v>
      </c>
      <c r="C2887" s="138">
        <v>40654.85</v>
      </c>
      <c r="D2887" s="138">
        <v>772.44</v>
      </c>
      <c r="E2887" s="138">
        <v>0</v>
      </c>
      <c r="F2887" s="138">
        <v>772.44</v>
      </c>
      <c r="G2887" s="139">
        <v>0</v>
      </c>
      <c r="Y2887" s="32">
        <f t="shared" si="44"/>
        <v>772.44</v>
      </c>
    </row>
    <row r="2888" spans="1:25" x14ac:dyDescent="0.2">
      <c r="A2888" s="136" t="s">
        <v>5789</v>
      </c>
      <c r="B2888" s="137" t="s">
        <v>5790</v>
      </c>
      <c r="C2888" s="138">
        <v>124.69</v>
      </c>
      <c r="D2888" s="138">
        <v>2.37</v>
      </c>
      <c r="E2888" s="138">
        <v>0.46</v>
      </c>
      <c r="F2888" s="138">
        <v>1.91</v>
      </c>
      <c r="G2888" s="139">
        <v>0</v>
      </c>
      <c r="Y2888" s="32">
        <f t="shared" si="44"/>
        <v>1.91</v>
      </c>
    </row>
    <row r="2889" spans="1:25" x14ac:dyDescent="0.2">
      <c r="A2889" s="136" t="s">
        <v>5791</v>
      </c>
      <c r="B2889" s="137" t="s">
        <v>5792</v>
      </c>
      <c r="C2889" s="138">
        <v>5869.44</v>
      </c>
      <c r="D2889" s="138">
        <v>111.52</v>
      </c>
      <c r="E2889" s="138">
        <v>0</v>
      </c>
      <c r="F2889" s="138">
        <v>111.52</v>
      </c>
      <c r="G2889" s="139">
        <v>0</v>
      </c>
      <c r="Y2889" s="32">
        <f t="shared" si="44"/>
        <v>111.52</v>
      </c>
    </row>
    <row r="2890" spans="1:25" x14ac:dyDescent="0.2">
      <c r="A2890" s="136" t="s">
        <v>5793</v>
      </c>
      <c r="B2890" s="137" t="s">
        <v>5794</v>
      </c>
      <c r="C2890" s="138">
        <v>4554.8</v>
      </c>
      <c r="D2890" s="138">
        <v>86.54</v>
      </c>
      <c r="E2890" s="138">
        <v>0</v>
      </c>
      <c r="F2890" s="138">
        <v>86.54</v>
      </c>
      <c r="G2890" s="139">
        <v>0</v>
      </c>
      <c r="Y2890" s="32">
        <f t="shared" si="44"/>
        <v>86.54</v>
      </c>
    </row>
    <row r="2891" spans="1:25" x14ac:dyDescent="0.2">
      <c r="A2891" s="136" t="s">
        <v>5795</v>
      </c>
      <c r="B2891" s="137" t="s">
        <v>5796</v>
      </c>
      <c r="C2891" s="138">
        <v>112.56</v>
      </c>
      <c r="D2891" s="138">
        <v>2.14</v>
      </c>
      <c r="E2891" s="138">
        <v>1.46</v>
      </c>
      <c r="F2891" s="138">
        <v>0.68</v>
      </c>
      <c r="G2891" s="139">
        <v>0</v>
      </c>
      <c r="Y2891" s="32">
        <f t="shared" si="44"/>
        <v>0.68</v>
      </c>
    </row>
    <row r="2892" spans="1:25" x14ac:dyDescent="0.2">
      <c r="A2892" s="136" t="s">
        <v>5797</v>
      </c>
      <c r="B2892" s="137" t="s">
        <v>5798</v>
      </c>
      <c r="C2892" s="138">
        <v>30954.73</v>
      </c>
      <c r="D2892" s="138">
        <v>588.14</v>
      </c>
      <c r="E2892" s="138">
        <v>0</v>
      </c>
      <c r="F2892" s="138">
        <v>588.14</v>
      </c>
      <c r="G2892" s="139">
        <v>0</v>
      </c>
      <c r="Y2892" s="32">
        <f t="shared" si="44"/>
        <v>588.14</v>
      </c>
    </row>
    <row r="2893" spans="1:25" x14ac:dyDescent="0.2">
      <c r="A2893" s="136" t="s">
        <v>5799</v>
      </c>
      <c r="B2893" s="137" t="s">
        <v>5800</v>
      </c>
      <c r="C2893" s="138">
        <v>11702.34</v>
      </c>
      <c r="D2893" s="138">
        <v>222.35</v>
      </c>
      <c r="E2893" s="138">
        <v>0</v>
      </c>
      <c r="F2893" s="138">
        <v>222.35</v>
      </c>
      <c r="G2893" s="139">
        <v>0</v>
      </c>
      <c r="Y2893" s="32">
        <f t="shared" si="44"/>
        <v>222.35</v>
      </c>
    </row>
    <row r="2894" spans="1:25" x14ac:dyDescent="0.2">
      <c r="A2894" s="136" t="s">
        <v>5801</v>
      </c>
      <c r="B2894" s="137" t="s">
        <v>5802</v>
      </c>
      <c r="C2894" s="138">
        <v>21644.03</v>
      </c>
      <c r="D2894" s="138">
        <v>411.24</v>
      </c>
      <c r="E2894" s="138">
        <v>0</v>
      </c>
      <c r="F2894" s="138">
        <v>411.24</v>
      </c>
      <c r="G2894" s="139">
        <v>0</v>
      </c>
      <c r="Y2894" s="32">
        <f t="shared" si="44"/>
        <v>411.24</v>
      </c>
    </row>
    <row r="2895" spans="1:25" x14ac:dyDescent="0.2">
      <c r="A2895" s="136" t="s">
        <v>5803</v>
      </c>
      <c r="B2895" s="137" t="s">
        <v>5804</v>
      </c>
      <c r="C2895" s="138">
        <v>207.94</v>
      </c>
      <c r="D2895" s="138">
        <v>3.95</v>
      </c>
      <c r="E2895" s="138">
        <v>0</v>
      </c>
      <c r="F2895" s="138">
        <v>3.95</v>
      </c>
      <c r="G2895" s="139">
        <v>0</v>
      </c>
      <c r="Y2895" s="32">
        <f t="shared" ref="Y2895:Y2958" si="45">F2895+M2895+R2895+W2895</f>
        <v>3.95</v>
      </c>
    </row>
    <row r="2896" spans="1:25" x14ac:dyDescent="0.2">
      <c r="A2896" s="136" t="s">
        <v>5805</v>
      </c>
      <c r="B2896" s="137" t="s">
        <v>5806</v>
      </c>
      <c r="C2896" s="138">
        <v>193342.31</v>
      </c>
      <c r="D2896" s="138">
        <v>3673.51</v>
      </c>
      <c r="E2896" s="138">
        <v>0</v>
      </c>
      <c r="F2896" s="138">
        <v>3673.51</v>
      </c>
      <c r="G2896" s="139">
        <v>0</v>
      </c>
      <c r="Y2896" s="32">
        <f t="shared" si="45"/>
        <v>3673.51</v>
      </c>
    </row>
    <row r="2897" spans="1:25" x14ac:dyDescent="0.2">
      <c r="A2897" s="136" t="s">
        <v>5807</v>
      </c>
      <c r="B2897" s="137" t="s">
        <v>5808</v>
      </c>
      <c r="C2897" s="138">
        <v>9061.42</v>
      </c>
      <c r="D2897" s="138">
        <v>172.17</v>
      </c>
      <c r="E2897" s="138">
        <v>0</v>
      </c>
      <c r="F2897" s="138">
        <v>172.17</v>
      </c>
      <c r="G2897" s="139">
        <v>0</v>
      </c>
      <c r="Y2897" s="32">
        <f t="shared" si="45"/>
        <v>172.17</v>
      </c>
    </row>
    <row r="2898" spans="1:25" x14ac:dyDescent="0.2">
      <c r="A2898" s="136" t="s">
        <v>5809</v>
      </c>
      <c r="B2898" s="137" t="s">
        <v>5810</v>
      </c>
      <c r="C2898" s="138">
        <v>22163.040000000001</v>
      </c>
      <c r="D2898" s="138">
        <v>421.1</v>
      </c>
      <c r="E2898" s="138">
        <v>0</v>
      </c>
      <c r="F2898" s="138">
        <v>421.1</v>
      </c>
      <c r="G2898" s="139">
        <v>0</v>
      </c>
      <c r="Y2898" s="32">
        <f t="shared" si="45"/>
        <v>421.1</v>
      </c>
    </row>
    <row r="2899" spans="1:25" x14ac:dyDescent="0.2">
      <c r="A2899" s="136" t="s">
        <v>5811</v>
      </c>
      <c r="B2899" s="137" t="s">
        <v>5812</v>
      </c>
      <c r="C2899" s="138">
        <v>4258.8</v>
      </c>
      <c r="D2899" s="138">
        <v>80.92</v>
      </c>
      <c r="E2899" s="138">
        <v>0</v>
      </c>
      <c r="F2899" s="138">
        <v>80.92</v>
      </c>
      <c r="G2899" s="139">
        <v>0</v>
      </c>
      <c r="Y2899" s="32">
        <f t="shared" si="45"/>
        <v>80.92</v>
      </c>
    </row>
    <row r="2900" spans="1:25" x14ac:dyDescent="0.2">
      <c r="A2900" s="136" t="s">
        <v>5813</v>
      </c>
      <c r="B2900" s="137" t="s">
        <v>5814</v>
      </c>
      <c r="C2900" s="138">
        <v>2268.9299999999998</v>
      </c>
      <c r="D2900" s="138">
        <v>43.11</v>
      </c>
      <c r="E2900" s="138">
        <v>0</v>
      </c>
      <c r="F2900" s="138">
        <v>43.11</v>
      </c>
      <c r="G2900" s="139">
        <v>0</v>
      </c>
      <c r="Y2900" s="32">
        <f t="shared" si="45"/>
        <v>43.11</v>
      </c>
    </row>
    <row r="2901" spans="1:25" x14ac:dyDescent="0.2">
      <c r="A2901" s="136" t="s">
        <v>5815</v>
      </c>
      <c r="B2901" s="137" t="s">
        <v>5816</v>
      </c>
      <c r="C2901" s="138">
        <v>3106.3</v>
      </c>
      <c r="D2901" s="138">
        <v>59.02</v>
      </c>
      <c r="E2901" s="138">
        <v>0</v>
      </c>
      <c r="F2901" s="138">
        <v>59.02</v>
      </c>
      <c r="G2901" s="139">
        <v>0</v>
      </c>
      <c r="Y2901" s="32">
        <f t="shared" si="45"/>
        <v>59.02</v>
      </c>
    </row>
    <row r="2902" spans="1:25" x14ac:dyDescent="0.2">
      <c r="A2902" s="136" t="s">
        <v>5817</v>
      </c>
      <c r="B2902" s="137" t="s">
        <v>5818</v>
      </c>
      <c r="C2902" s="138">
        <v>4402.6899999999996</v>
      </c>
      <c r="D2902" s="138">
        <v>83.65</v>
      </c>
      <c r="E2902" s="138">
        <v>0</v>
      </c>
      <c r="F2902" s="138">
        <v>83.65</v>
      </c>
      <c r="G2902" s="139">
        <v>0</v>
      </c>
      <c r="Y2902" s="32">
        <f t="shared" si="45"/>
        <v>83.65</v>
      </c>
    </row>
    <row r="2903" spans="1:25" x14ac:dyDescent="0.2">
      <c r="A2903" s="136" t="s">
        <v>5819</v>
      </c>
      <c r="B2903" s="137" t="s">
        <v>5820</v>
      </c>
      <c r="C2903" s="138">
        <v>1055.17</v>
      </c>
      <c r="D2903" s="138">
        <v>20.05</v>
      </c>
      <c r="E2903" s="138">
        <v>5.87</v>
      </c>
      <c r="F2903" s="138">
        <v>14.18</v>
      </c>
      <c r="G2903" s="139">
        <v>0</v>
      </c>
      <c r="Y2903" s="32">
        <f t="shared" si="45"/>
        <v>14.18</v>
      </c>
    </row>
    <row r="2904" spans="1:25" x14ac:dyDescent="0.2">
      <c r="A2904" s="136" t="s">
        <v>5821</v>
      </c>
      <c r="B2904" s="137" t="s">
        <v>5822</v>
      </c>
      <c r="C2904" s="138">
        <v>24954.34</v>
      </c>
      <c r="D2904" s="138">
        <v>474.13</v>
      </c>
      <c r="E2904" s="138">
        <v>0</v>
      </c>
      <c r="F2904" s="138">
        <v>474.13</v>
      </c>
      <c r="G2904" s="139">
        <v>0</v>
      </c>
      <c r="Y2904" s="32">
        <f t="shared" si="45"/>
        <v>474.13</v>
      </c>
    </row>
    <row r="2905" spans="1:25" x14ac:dyDescent="0.2">
      <c r="A2905" s="136" t="s">
        <v>5823</v>
      </c>
      <c r="B2905" s="137" t="s">
        <v>5824</v>
      </c>
      <c r="C2905" s="138">
        <v>2497.6999999999998</v>
      </c>
      <c r="D2905" s="138">
        <v>47.46</v>
      </c>
      <c r="E2905" s="138">
        <v>0</v>
      </c>
      <c r="F2905" s="138">
        <v>47.46</v>
      </c>
      <c r="G2905" s="139">
        <v>0</v>
      </c>
      <c r="Y2905" s="32">
        <f t="shared" si="45"/>
        <v>47.46</v>
      </c>
    </row>
    <row r="2906" spans="1:25" x14ac:dyDescent="0.2">
      <c r="A2906" s="136" t="s">
        <v>5825</v>
      </c>
      <c r="B2906" s="137" t="s">
        <v>5826</v>
      </c>
      <c r="C2906" s="138">
        <v>5723.13</v>
      </c>
      <c r="D2906" s="138">
        <v>108.74</v>
      </c>
      <c r="E2906" s="138">
        <v>0</v>
      </c>
      <c r="F2906" s="138">
        <v>108.74</v>
      </c>
      <c r="G2906" s="139">
        <v>0</v>
      </c>
      <c r="Y2906" s="32">
        <f t="shared" si="45"/>
        <v>108.74</v>
      </c>
    </row>
    <row r="2907" spans="1:25" x14ac:dyDescent="0.2">
      <c r="A2907" s="136" t="s">
        <v>5827</v>
      </c>
      <c r="B2907" s="137" t="s">
        <v>5828</v>
      </c>
      <c r="C2907" s="138">
        <v>2054.7399999999998</v>
      </c>
      <c r="D2907" s="138">
        <v>39.04</v>
      </c>
      <c r="E2907" s="138">
        <v>0</v>
      </c>
      <c r="F2907" s="138">
        <v>39.04</v>
      </c>
      <c r="G2907" s="139">
        <v>0</v>
      </c>
      <c r="Y2907" s="32">
        <f t="shared" si="45"/>
        <v>39.04</v>
      </c>
    </row>
    <row r="2908" spans="1:25" x14ac:dyDescent="0.2">
      <c r="A2908" s="136" t="s">
        <v>5829</v>
      </c>
      <c r="B2908" s="137" t="s">
        <v>5830</v>
      </c>
      <c r="C2908" s="138">
        <v>102817.73</v>
      </c>
      <c r="D2908" s="138">
        <v>1953.54</v>
      </c>
      <c r="E2908" s="138">
        <v>0</v>
      </c>
      <c r="F2908" s="138">
        <v>1953.54</v>
      </c>
      <c r="G2908" s="139">
        <v>0</v>
      </c>
      <c r="Y2908" s="32">
        <f t="shared" si="45"/>
        <v>1953.54</v>
      </c>
    </row>
    <row r="2909" spans="1:25" x14ac:dyDescent="0.2">
      <c r="A2909" s="136" t="s">
        <v>5831</v>
      </c>
      <c r="B2909" s="137" t="s">
        <v>5832</v>
      </c>
      <c r="C2909" s="138">
        <v>2431.9299999999998</v>
      </c>
      <c r="D2909" s="138">
        <v>46.21</v>
      </c>
      <c r="E2909" s="138">
        <v>0</v>
      </c>
      <c r="F2909" s="138">
        <v>46.21</v>
      </c>
      <c r="G2909" s="139">
        <v>0</v>
      </c>
      <c r="Y2909" s="32">
        <f t="shared" si="45"/>
        <v>46.21</v>
      </c>
    </row>
    <row r="2910" spans="1:25" x14ac:dyDescent="0.2">
      <c r="A2910" s="136" t="s">
        <v>5833</v>
      </c>
      <c r="B2910" s="137" t="s">
        <v>5834</v>
      </c>
      <c r="C2910" s="138">
        <v>5079.99</v>
      </c>
      <c r="D2910" s="138">
        <v>96.52</v>
      </c>
      <c r="E2910" s="138">
        <v>0</v>
      </c>
      <c r="F2910" s="138">
        <v>96.52</v>
      </c>
      <c r="G2910" s="139">
        <v>0</v>
      </c>
      <c r="Y2910" s="32">
        <f t="shared" si="45"/>
        <v>96.52</v>
      </c>
    </row>
    <row r="2911" spans="1:25" x14ac:dyDescent="0.2">
      <c r="A2911" s="136" t="s">
        <v>5835</v>
      </c>
      <c r="B2911" s="137" t="s">
        <v>5836</v>
      </c>
      <c r="C2911" s="138">
        <v>7639.75</v>
      </c>
      <c r="D2911" s="138">
        <v>145.16</v>
      </c>
      <c r="E2911" s="138">
        <v>0</v>
      </c>
      <c r="F2911" s="138">
        <v>145.16</v>
      </c>
      <c r="G2911" s="139">
        <v>0</v>
      </c>
      <c r="Y2911" s="32">
        <f t="shared" si="45"/>
        <v>145.16</v>
      </c>
    </row>
    <row r="2912" spans="1:25" x14ac:dyDescent="0.2">
      <c r="A2912" s="136" t="s">
        <v>5837</v>
      </c>
      <c r="B2912" s="137" t="s">
        <v>5838</v>
      </c>
      <c r="C2912" s="138">
        <v>10199.540000000001</v>
      </c>
      <c r="D2912" s="138">
        <v>193.79</v>
      </c>
      <c r="E2912" s="138">
        <v>0</v>
      </c>
      <c r="F2912" s="138">
        <v>193.79</v>
      </c>
      <c r="G2912" s="139">
        <v>0</v>
      </c>
      <c r="Y2912" s="32">
        <f t="shared" si="45"/>
        <v>193.79</v>
      </c>
    </row>
    <row r="2913" spans="1:25" x14ac:dyDescent="0.2">
      <c r="A2913" s="136" t="s">
        <v>5839</v>
      </c>
      <c r="B2913" s="137" t="s">
        <v>5840</v>
      </c>
      <c r="C2913" s="138">
        <v>7442.03</v>
      </c>
      <c r="D2913" s="138">
        <v>141.4</v>
      </c>
      <c r="E2913" s="138">
        <v>0</v>
      </c>
      <c r="F2913" s="138">
        <v>141.4</v>
      </c>
      <c r="G2913" s="139">
        <v>0</v>
      </c>
      <c r="Y2913" s="32">
        <f t="shared" si="45"/>
        <v>141.4</v>
      </c>
    </row>
    <row r="2914" spans="1:25" x14ac:dyDescent="0.2">
      <c r="A2914" s="136" t="s">
        <v>5841</v>
      </c>
      <c r="B2914" s="137" t="s">
        <v>5842</v>
      </c>
      <c r="C2914" s="138">
        <v>14215.49</v>
      </c>
      <c r="D2914" s="138">
        <v>270.10000000000002</v>
      </c>
      <c r="E2914" s="138">
        <v>0</v>
      </c>
      <c r="F2914" s="138">
        <v>270.10000000000002</v>
      </c>
      <c r="G2914" s="139">
        <v>0</v>
      </c>
      <c r="Y2914" s="32">
        <f t="shared" si="45"/>
        <v>270.10000000000002</v>
      </c>
    </row>
    <row r="2915" spans="1:25" x14ac:dyDescent="0.2">
      <c r="A2915" s="136" t="s">
        <v>5843</v>
      </c>
      <c r="B2915" s="137" t="s">
        <v>5844</v>
      </c>
      <c r="C2915" s="138">
        <v>38306.370000000003</v>
      </c>
      <c r="D2915" s="138">
        <v>727.82</v>
      </c>
      <c r="E2915" s="138">
        <v>0</v>
      </c>
      <c r="F2915" s="138">
        <v>727.82</v>
      </c>
      <c r="G2915" s="139">
        <v>0</v>
      </c>
      <c r="Y2915" s="32">
        <f t="shared" si="45"/>
        <v>727.82</v>
      </c>
    </row>
    <row r="2916" spans="1:25" x14ac:dyDescent="0.2">
      <c r="A2916" s="136" t="s">
        <v>5845</v>
      </c>
      <c r="B2916" s="137" t="s">
        <v>5846</v>
      </c>
      <c r="C2916" s="138">
        <v>3606.81</v>
      </c>
      <c r="D2916" s="138">
        <v>68.53</v>
      </c>
      <c r="E2916" s="138">
        <v>0</v>
      </c>
      <c r="F2916" s="138">
        <v>68.53</v>
      </c>
      <c r="G2916" s="139">
        <v>0</v>
      </c>
      <c r="Y2916" s="32">
        <f t="shared" si="45"/>
        <v>68.53</v>
      </c>
    </row>
    <row r="2917" spans="1:25" x14ac:dyDescent="0.2">
      <c r="A2917" s="136" t="s">
        <v>5847</v>
      </c>
      <c r="B2917" s="137" t="s">
        <v>5848</v>
      </c>
      <c r="C2917" s="138">
        <v>47538.64</v>
      </c>
      <c r="D2917" s="138">
        <v>903.24</v>
      </c>
      <c r="E2917" s="138">
        <v>561.75</v>
      </c>
      <c r="F2917" s="138">
        <v>341.49</v>
      </c>
      <c r="G2917" s="139">
        <v>0</v>
      </c>
      <c r="Y2917" s="32">
        <f t="shared" si="45"/>
        <v>341.49</v>
      </c>
    </row>
    <row r="2918" spans="1:25" x14ac:dyDescent="0.2">
      <c r="A2918" s="136" t="s">
        <v>5849</v>
      </c>
      <c r="B2918" s="137" t="s">
        <v>5850</v>
      </c>
      <c r="C2918" s="138">
        <v>10136.86</v>
      </c>
      <c r="D2918" s="138">
        <v>192.6</v>
      </c>
      <c r="E2918" s="138">
        <v>0</v>
      </c>
      <c r="F2918" s="138">
        <v>192.6</v>
      </c>
      <c r="G2918" s="139">
        <v>0</v>
      </c>
      <c r="Y2918" s="32">
        <f t="shared" si="45"/>
        <v>192.6</v>
      </c>
    </row>
    <row r="2919" spans="1:25" x14ac:dyDescent="0.2">
      <c r="A2919" s="136" t="s">
        <v>5851</v>
      </c>
      <c r="B2919" s="137" t="s">
        <v>5852</v>
      </c>
      <c r="C2919" s="138">
        <v>249.07</v>
      </c>
      <c r="D2919" s="138">
        <v>4.7300000000000004</v>
      </c>
      <c r="E2919" s="138">
        <v>4.7300000000000004</v>
      </c>
      <c r="F2919" s="138">
        <v>0</v>
      </c>
      <c r="G2919" s="139">
        <v>15.25</v>
      </c>
      <c r="Y2919" s="32">
        <f t="shared" si="45"/>
        <v>0</v>
      </c>
    </row>
    <row r="2920" spans="1:25" x14ac:dyDescent="0.2">
      <c r="A2920" s="136" t="s">
        <v>5853</v>
      </c>
      <c r="B2920" s="137" t="s">
        <v>5854</v>
      </c>
      <c r="C2920" s="138">
        <v>3304926.25</v>
      </c>
      <c r="D2920" s="138">
        <v>62793.599999999999</v>
      </c>
      <c r="E2920" s="138">
        <v>0</v>
      </c>
      <c r="F2920" s="138">
        <v>62793.599999999999</v>
      </c>
      <c r="G2920" s="139">
        <v>0</v>
      </c>
      <c r="Y2920" s="32">
        <f t="shared" si="45"/>
        <v>62793.599999999999</v>
      </c>
    </row>
    <row r="2921" spans="1:25" x14ac:dyDescent="0.2">
      <c r="A2921" s="136" t="s">
        <v>5855</v>
      </c>
      <c r="B2921" s="137" t="s">
        <v>5856</v>
      </c>
      <c r="C2921" s="138">
        <v>3628.96</v>
      </c>
      <c r="D2921" s="138">
        <v>68.95</v>
      </c>
      <c r="E2921" s="138">
        <v>0</v>
      </c>
      <c r="F2921" s="138">
        <v>68.95</v>
      </c>
      <c r="G2921" s="139">
        <v>0</v>
      </c>
      <c r="Y2921" s="32">
        <f t="shared" si="45"/>
        <v>68.95</v>
      </c>
    </row>
    <row r="2922" spans="1:25" x14ac:dyDescent="0.2">
      <c r="A2922" s="136" t="s">
        <v>5857</v>
      </c>
      <c r="B2922" s="137" t="s">
        <v>5858</v>
      </c>
      <c r="C2922" s="138">
        <v>4820.05</v>
      </c>
      <c r="D2922" s="138">
        <v>91.58</v>
      </c>
      <c r="E2922" s="138">
        <v>0</v>
      </c>
      <c r="F2922" s="138">
        <v>91.58</v>
      </c>
      <c r="G2922" s="139">
        <v>0</v>
      </c>
      <c r="Y2922" s="32">
        <f t="shared" si="45"/>
        <v>91.58</v>
      </c>
    </row>
    <row r="2923" spans="1:25" x14ac:dyDescent="0.2">
      <c r="A2923" s="136" t="s">
        <v>5859</v>
      </c>
      <c r="B2923" s="137" t="s">
        <v>5860</v>
      </c>
      <c r="C2923" s="138">
        <v>3213.88</v>
      </c>
      <c r="D2923" s="138">
        <v>61.06</v>
      </c>
      <c r="E2923" s="138">
        <v>0</v>
      </c>
      <c r="F2923" s="138">
        <v>61.06</v>
      </c>
      <c r="G2923" s="139">
        <v>0</v>
      </c>
      <c r="Y2923" s="32">
        <f t="shared" si="45"/>
        <v>61.06</v>
      </c>
    </row>
    <row r="2924" spans="1:25" x14ac:dyDescent="0.2">
      <c r="A2924" s="136" t="s">
        <v>5861</v>
      </c>
      <c r="B2924" s="137" t="s">
        <v>5862</v>
      </c>
      <c r="C2924" s="138">
        <v>8789.57</v>
      </c>
      <c r="D2924" s="138">
        <v>167</v>
      </c>
      <c r="E2924" s="138">
        <v>0</v>
      </c>
      <c r="F2924" s="138">
        <v>167</v>
      </c>
      <c r="G2924" s="139">
        <v>0</v>
      </c>
      <c r="Y2924" s="32">
        <f t="shared" si="45"/>
        <v>167</v>
      </c>
    </row>
    <row r="2925" spans="1:25" x14ac:dyDescent="0.2">
      <c r="A2925" s="136" t="s">
        <v>5863</v>
      </c>
      <c r="B2925" s="137" t="s">
        <v>5864</v>
      </c>
      <c r="C2925" s="138">
        <v>689.15</v>
      </c>
      <c r="D2925" s="138">
        <v>13.1</v>
      </c>
      <c r="E2925" s="138">
        <v>0</v>
      </c>
      <c r="F2925" s="138">
        <v>13.1</v>
      </c>
      <c r="G2925" s="139">
        <v>0</v>
      </c>
      <c r="Y2925" s="32">
        <f t="shared" si="45"/>
        <v>13.1</v>
      </c>
    </row>
    <row r="2926" spans="1:25" x14ac:dyDescent="0.2">
      <c r="A2926" s="136" t="s">
        <v>5865</v>
      </c>
      <c r="B2926" s="137" t="s">
        <v>5866</v>
      </c>
      <c r="C2926" s="138">
        <v>16432.169999999998</v>
      </c>
      <c r="D2926" s="138">
        <v>312.20999999999998</v>
      </c>
      <c r="E2926" s="138">
        <v>0</v>
      </c>
      <c r="F2926" s="138">
        <v>312.20999999999998</v>
      </c>
      <c r="G2926" s="139">
        <v>0</v>
      </c>
      <c r="Y2926" s="32">
        <f t="shared" si="45"/>
        <v>312.20999999999998</v>
      </c>
    </row>
    <row r="2927" spans="1:25" x14ac:dyDescent="0.2">
      <c r="A2927" s="136" t="s">
        <v>5867</v>
      </c>
      <c r="B2927" s="137" t="s">
        <v>5868</v>
      </c>
      <c r="C2927" s="138">
        <v>614.46</v>
      </c>
      <c r="D2927" s="138">
        <v>11.68</v>
      </c>
      <c r="E2927" s="138">
        <v>0</v>
      </c>
      <c r="F2927" s="138">
        <v>11.68</v>
      </c>
      <c r="G2927" s="139">
        <v>0</v>
      </c>
      <c r="Y2927" s="32">
        <f t="shared" si="45"/>
        <v>11.68</v>
      </c>
    </row>
    <row r="2928" spans="1:25" x14ac:dyDescent="0.2">
      <c r="A2928" s="136" t="s">
        <v>5869</v>
      </c>
      <c r="B2928" s="137" t="s">
        <v>5870</v>
      </c>
      <c r="C2928" s="138">
        <v>13466.9</v>
      </c>
      <c r="D2928" s="138">
        <v>255.87</v>
      </c>
      <c r="E2928" s="138">
        <v>0</v>
      </c>
      <c r="F2928" s="138">
        <v>255.87</v>
      </c>
      <c r="G2928" s="139">
        <v>0</v>
      </c>
      <c r="Y2928" s="32">
        <f t="shared" si="45"/>
        <v>255.87</v>
      </c>
    </row>
    <row r="2929" spans="1:25" x14ac:dyDescent="0.2">
      <c r="A2929" s="136" t="s">
        <v>5871</v>
      </c>
      <c r="B2929" s="137" t="s">
        <v>5872</v>
      </c>
      <c r="C2929" s="138">
        <v>133726.65</v>
      </c>
      <c r="D2929" s="138">
        <v>2540.81</v>
      </c>
      <c r="E2929" s="138">
        <v>0</v>
      </c>
      <c r="F2929" s="138">
        <v>2540.81</v>
      </c>
      <c r="G2929" s="139">
        <v>0</v>
      </c>
      <c r="Y2929" s="32">
        <f t="shared" si="45"/>
        <v>2540.81</v>
      </c>
    </row>
    <row r="2930" spans="1:25" x14ac:dyDescent="0.2">
      <c r="A2930" s="136" t="s">
        <v>5873</v>
      </c>
      <c r="B2930" s="137" t="s">
        <v>5874</v>
      </c>
      <c r="C2930" s="138">
        <v>3814.43</v>
      </c>
      <c r="D2930" s="138">
        <v>72.48</v>
      </c>
      <c r="E2930" s="138">
        <v>0</v>
      </c>
      <c r="F2930" s="138">
        <v>72.48</v>
      </c>
      <c r="G2930" s="139">
        <v>0</v>
      </c>
      <c r="Y2930" s="32">
        <f t="shared" si="45"/>
        <v>72.48</v>
      </c>
    </row>
    <row r="2931" spans="1:25" x14ac:dyDescent="0.2">
      <c r="A2931" s="136" t="s">
        <v>5875</v>
      </c>
      <c r="B2931" s="137" t="s">
        <v>5876</v>
      </c>
      <c r="C2931" s="138">
        <v>7194.76</v>
      </c>
      <c r="D2931" s="138">
        <v>136.69999999999999</v>
      </c>
      <c r="E2931" s="138">
        <v>0</v>
      </c>
      <c r="F2931" s="138">
        <v>136.69999999999999</v>
      </c>
      <c r="G2931" s="139">
        <v>0</v>
      </c>
      <c r="Y2931" s="32">
        <f t="shared" si="45"/>
        <v>136.69999999999999</v>
      </c>
    </row>
    <row r="2932" spans="1:25" x14ac:dyDescent="0.2">
      <c r="A2932" s="136" t="s">
        <v>5877</v>
      </c>
      <c r="B2932" s="137" t="s">
        <v>5878</v>
      </c>
      <c r="C2932" s="138">
        <v>715.91</v>
      </c>
      <c r="D2932" s="138">
        <v>13.6</v>
      </c>
      <c r="E2932" s="138">
        <v>0</v>
      </c>
      <c r="F2932" s="138">
        <v>13.6</v>
      </c>
      <c r="G2932" s="139">
        <v>0</v>
      </c>
      <c r="Y2932" s="32">
        <f t="shared" si="45"/>
        <v>13.6</v>
      </c>
    </row>
    <row r="2933" spans="1:25" x14ac:dyDescent="0.2">
      <c r="A2933" s="136" t="s">
        <v>5879</v>
      </c>
      <c r="B2933" s="137" t="s">
        <v>5880</v>
      </c>
      <c r="C2933" s="138">
        <v>3078.75</v>
      </c>
      <c r="D2933" s="138">
        <v>58.5</v>
      </c>
      <c r="E2933" s="138">
        <v>0</v>
      </c>
      <c r="F2933" s="138">
        <v>58.5</v>
      </c>
      <c r="G2933" s="139">
        <v>0</v>
      </c>
      <c r="Y2933" s="32">
        <f t="shared" si="45"/>
        <v>58.5</v>
      </c>
    </row>
    <row r="2934" spans="1:25" x14ac:dyDescent="0.2">
      <c r="A2934" s="136" t="s">
        <v>5881</v>
      </c>
      <c r="B2934" s="137" t="s">
        <v>5882</v>
      </c>
      <c r="C2934" s="138">
        <v>5636.59</v>
      </c>
      <c r="D2934" s="138">
        <v>107.1</v>
      </c>
      <c r="E2934" s="138">
        <v>0</v>
      </c>
      <c r="F2934" s="138">
        <v>107.1</v>
      </c>
      <c r="G2934" s="139">
        <v>0</v>
      </c>
      <c r="Y2934" s="32">
        <f t="shared" si="45"/>
        <v>107.1</v>
      </c>
    </row>
    <row r="2935" spans="1:25" x14ac:dyDescent="0.2">
      <c r="A2935" s="136" t="s">
        <v>5883</v>
      </c>
      <c r="B2935" s="137" t="s">
        <v>5884</v>
      </c>
      <c r="C2935" s="138">
        <v>75258.320000000007</v>
      </c>
      <c r="D2935" s="138">
        <v>1429.91</v>
      </c>
      <c r="E2935" s="138">
        <v>0</v>
      </c>
      <c r="F2935" s="138">
        <v>1429.91</v>
      </c>
      <c r="G2935" s="139">
        <v>0</v>
      </c>
      <c r="Y2935" s="32">
        <f t="shared" si="45"/>
        <v>1429.91</v>
      </c>
    </row>
    <row r="2936" spans="1:25" x14ac:dyDescent="0.2">
      <c r="A2936" s="136" t="s">
        <v>5885</v>
      </c>
      <c r="B2936" s="137" t="s">
        <v>5886</v>
      </c>
      <c r="C2936" s="138">
        <v>57993.05</v>
      </c>
      <c r="D2936" s="138">
        <v>1101.8699999999999</v>
      </c>
      <c r="E2936" s="138">
        <v>0</v>
      </c>
      <c r="F2936" s="138">
        <v>1101.8699999999999</v>
      </c>
      <c r="G2936" s="139">
        <v>0</v>
      </c>
      <c r="Y2936" s="32">
        <f t="shared" si="45"/>
        <v>1101.8699999999999</v>
      </c>
    </row>
    <row r="2937" spans="1:25" x14ac:dyDescent="0.2">
      <c r="A2937" s="136" t="s">
        <v>5887</v>
      </c>
      <c r="B2937" s="137" t="s">
        <v>5888</v>
      </c>
      <c r="C2937" s="138">
        <v>2495.58</v>
      </c>
      <c r="D2937" s="138">
        <v>47.42</v>
      </c>
      <c r="E2937" s="138">
        <v>0</v>
      </c>
      <c r="F2937" s="138">
        <v>47.42</v>
      </c>
      <c r="G2937" s="139">
        <v>0</v>
      </c>
      <c r="Y2937" s="32">
        <f t="shared" si="45"/>
        <v>47.42</v>
      </c>
    </row>
    <row r="2938" spans="1:25" x14ac:dyDescent="0.2">
      <c r="A2938" s="136" t="s">
        <v>5889</v>
      </c>
      <c r="B2938" s="137" t="s">
        <v>5890</v>
      </c>
      <c r="C2938" s="138">
        <v>5933.71</v>
      </c>
      <c r="D2938" s="138">
        <v>112.74</v>
      </c>
      <c r="E2938" s="138">
        <v>0</v>
      </c>
      <c r="F2938" s="138">
        <v>112.74</v>
      </c>
      <c r="G2938" s="139">
        <v>0</v>
      </c>
      <c r="Y2938" s="32">
        <f t="shared" si="45"/>
        <v>112.74</v>
      </c>
    </row>
    <row r="2939" spans="1:25" x14ac:dyDescent="0.2">
      <c r="A2939" s="136" t="s">
        <v>5891</v>
      </c>
      <c r="B2939" s="137" t="s">
        <v>5892</v>
      </c>
      <c r="C2939" s="138">
        <v>3049.53</v>
      </c>
      <c r="D2939" s="138">
        <v>57.94</v>
      </c>
      <c r="E2939" s="138">
        <v>0</v>
      </c>
      <c r="F2939" s="138">
        <v>57.94</v>
      </c>
      <c r="G2939" s="139">
        <v>0</v>
      </c>
      <c r="Y2939" s="32">
        <f t="shared" si="45"/>
        <v>57.94</v>
      </c>
    </row>
    <row r="2940" spans="1:25" x14ac:dyDescent="0.2">
      <c r="A2940" s="136" t="s">
        <v>5893</v>
      </c>
      <c r="B2940" s="137" t="s">
        <v>5894</v>
      </c>
      <c r="C2940" s="138">
        <v>76729.02</v>
      </c>
      <c r="D2940" s="138">
        <v>1457.85</v>
      </c>
      <c r="E2940" s="138">
        <v>0</v>
      </c>
      <c r="F2940" s="138">
        <v>1457.85</v>
      </c>
      <c r="G2940" s="139">
        <v>0</v>
      </c>
      <c r="Y2940" s="32">
        <f t="shared" si="45"/>
        <v>1457.85</v>
      </c>
    </row>
    <row r="2941" spans="1:25" x14ac:dyDescent="0.2">
      <c r="A2941" s="136" t="s">
        <v>5895</v>
      </c>
      <c r="B2941" s="137" t="s">
        <v>5896</v>
      </c>
      <c r="C2941" s="138">
        <v>2622.91</v>
      </c>
      <c r="D2941" s="138">
        <v>49.84</v>
      </c>
      <c r="E2941" s="138">
        <v>0</v>
      </c>
      <c r="F2941" s="138">
        <v>49.84</v>
      </c>
      <c r="G2941" s="139">
        <v>0</v>
      </c>
      <c r="Y2941" s="32">
        <f t="shared" si="45"/>
        <v>49.84</v>
      </c>
    </row>
    <row r="2942" spans="1:25" x14ac:dyDescent="0.2">
      <c r="A2942" s="136" t="s">
        <v>5897</v>
      </c>
      <c r="B2942" s="137" t="s">
        <v>5898</v>
      </c>
      <c r="C2942" s="138">
        <v>9060.49</v>
      </c>
      <c r="D2942" s="138">
        <v>172.15</v>
      </c>
      <c r="E2942" s="138">
        <v>0</v>
      </c>
      <c r="F2942" s="138">
        <v>172.15</v>
      </c>
      <c r="G2942" s="139">
        <v>0</v>
      </c>
      <c r="Y2942" s="32">
        <f t="shared" si="45"/>
        <v>172.15</v>
      </c>
    </row>
    <row r="2943" spans="1:25" x14ac:dyDescent="0.2">
      <c r="A2943" s="136" t="s">
        <v>5899</v>
      </c>
      <c r="B2943" s="137" t="s">
        <v>5900</v>
      </c>
      <c r="C2943" s="138">
        <v>86748.14</v>
      </c>
      <c r="D2943" s="138">
        <v>1648.22</v>
      </c>
      <c r="E2943" s="138">
        <v>0</v>
      </c>
      <c r="F2943" s="138">
        <v>1648.22</v>
      </c>
      <c r="G2943" s="139">
        <v>0</v>
      </c>
      <c r="Y2943" s="32">
        <f t="shared" si="45"/>
        <v>1648.22</v>
      </c>
    </row>
    <row r="2944" spans="1:25" x14ac:dyDescent="0.2">
      <c r="A2944" s="136" t="s">
        <v>5901</v>
      </c>
      <c r="B2944" s="137" t="s">
        <v>5902</v>
      </c>
      <c r="C2944" s="138">
        <v>21526.560000000001</v>
      </c>
      <c r="D2944" s="138">
        <v>409.01</v>
      </c>
      <c r="E2944" s="138">
        <v>0</v>
      </c>
      <c r="F2944" s="138">
        <v>409.01</v>
      </c>
      <c r="G2944" s="139">
        <v>0</v>
      </c>
      <c r="Y2944" s="32">
        <f t="shared" si="45"/>
        <v>409.01</v>
      </c>
    </row>
    <row r="2945" spans="1:25" x14ac:dyDescent="0.2">
      <c r="A2945" s="136" t="s">
        <v>5903</v>
      </c>
      <c r="B2945" s="137" t="s">
        <v>5904</v>
      </c>
      <c r="C2945" s="138">
        <v>9363.98</v>
      </c>
      <c r="D2945" s="138">
        <v>177.92</v>
      </c>
      <c r="E2945" s="138">
        <v>0</v>
      </c>
      <c r="F2945" s="138">
        <v>177.92</v>
      </c>
      <c r="G2945" s="139">
        <v>0</v>
      </c>
      <c r="Y2945" s="32">
        <f t="shared" si="45"/>
        <v>177.92</v>
      </c>
    </row>
    <row r="2946" spans="1:25" x14ac:dyDescent="0.2">
      <c r="A2946" s="136" t="s">
        <v>5905</v>
      </c>
      <c r="B2946" s="137" t="s">
        <v>5906</v>
      </c>
      <c r="C2946" s="138">
        <v>2507.3000000000002</v>
      </c>
      <c r="D2946" s="138">
        <v>47.64</v>
      </c>
      <c r="E2946" s="138">
        <v>0</v>
      </c>
      <c r="F2946" s="138">
        <v>47.64</v>
      </c>
      <c r="G2946" s="139">
        <v>0</v>
      </c>
      <c r="Y2946" s="32">
        <f t="shared" si="45"/>
        <v>47.64</v>
      </c>
    </row>
    <row r="2947" spans="1:25" x14ac:dyDescent="0.2">
      <c r="A2947" s="136" t="s">
        <v>5907</v>
      </c>
      <c r="B2947" s="137" t="s">
        <v>5908</v>
      </c>
      <c r="C2947" s="138">
        <v>5928.18</v>
      </c>
      <c r="D2947" s="138">
        <v>112.64</v>
      </c>
      <c r="E2947" s="138">
        <v>0</v>
      </c>
      <c r="F2947" s="138">
        <v>112.64</v>
      </c>
      <c r="G2947" s="139">
        <v>0</v>
      </c>
      <c r="Y2947" s="32">
        <f t="shared" si="45"/>
        <v>112.64</v>
      </c>
    </row>
    <row r="2948" spans="1:25" x14ac:dyDescent="0.2">
      <c r="A2948" s="136" t="s">
        <v>5909</v>
      </c>
      <c r="B2948" s="137" t="s">
        <v>5910</v>
      </c>
      <c r="C2948" s="138">
        <v>15268.74</v>
      </c>
      <c r="D2948" s="138">
        <v>290.11</v>
      </c>
      <c r="E2948" s="138">
        <v>0</v>
      </c>
      <c r="F2948" s="138">
        <v>290.11</v>
      </c>
      <c r="G2948" s="139">
        <v>0</v>
      </c>
      <c r="Y2948" s="32">
        <f t="shared" si="45"/>
        <v>290.11</v>
      </c>
    </row>
    <row r="2949" spans="1:25" x14ac:dyDescent="0.2">
      <c r="A2949" s="136" t="s">
        <v>5911</v>
      </c>
      <c r="B2949" s="137" t="s">
        <v>5912</v>
      </c>
      <c r="C2949" s="138">
        <v>4674.08</v>
      </c>
      <c r="D2949" s="138">
        <v>88.81</v>
      </c>
      <c r="E2949" s="138">
        <v>0</v>
      </c>
      <c r="F2949" s="138">
        <v>88.81</v>
      </c>
      <c r="G2949" s="139">
        <v>0</v>
      </c>
      <c r="Y2949" s="32">
        <f t="shared" si="45"/>
        <v>88.81</v>
      </c>
    </row>
    <row r="2950" spans="1:25" x14ac:dyDescent="0.2">
      <c r="A2950" s="136" t="s">
        <v>5913</v>
      </c>
      <c r="B2950" s="137" t="s">
        <v>5914</v>
      </c>
      <c r="C2950" s="138">
        <v>25137.97</v>
      </c>
      <c r="D2950" s="138">
        <v>477.62</v>
      </c>
      <c r="E2950" s="138">
        <v>0</v>
      </c>
      <c r="F2950" s="138">
        <v>477.62</v>
      </c>
      <c r="G2950" s="139">
        <v>0</v>
      </c>
      <c r="Y2950" s="32">
        <f t="shared" si="45"/>
        <v>477.62</v>
      </c>
    </row>
    <row r="2951" spans="1:25" x14ac:dyDescent="0.2">
      <c r="A2951" s="136" t="s">
        <v>5915</v>
      </c>
      <c r="B2951" s="137" t="s">
        <v>5916</v>
      </c>
      <c r="C2951" s="138">
        <v>2450.84</v>
      </c>
      <c r="D2951" s="138">
        <v>46.57</v>
      </c>
      <c r="E2951" s="138">
        <v>0</v>
      </c>
      <c r="F2951" s="138">
        <v>46.57</v>
      </c>
      <c r="G2951" s="139">
        <v>0</v>
      </c>
      <c r="Y2951" s="32">
        <f t="shared" si="45"/>
        <v>46.57</v>
      </c>
    </row>
    <row r="2952" spans="1:25" x14ac:dyDescent="0.2">
      <c r="A2952" s="136" t="s">
        <v>5917</v>
      </c>
      <c r="B2952" s="137" t="s">
        <v>5918</v>
      </c>
      <c r="C2952" s="138">
        <v>23446.27</v>
      </c>
      <c r="D2952" s="138">
        <v>445.48</v>
      </c>
      <c r="E2952" s="138">
        <v>0</v>
      </c>
      <c r="F2952" s="138">
        <v>445.48</v>
      </c>
      <c r="G2952" s="139">
        <v>0</v>
      </c>
      <c r="Y2952" s="32">
        <f t="shared" si="45"/>
        <v>445.48</v>
      </c>
    </row>
    <row r="2953" spans="1:25" x14ac:dyDescent="0.2">
      <c r="A2953" s="136" t="s">
        <v>5919</v>
      </c>
      <c r="B2953" s="137" t="s">
        <v>5920</v>
      </c>
      <c r="C2953" s="138">
        <v>284861.92</v>
      </c>
      <c r="D2953" s="138">
        <v>5412.38</v>
      </c>
      <c r="E2953" s="138">
        <v>0</v>
      </c>
      <c r="F2953" s="138">
        <v>5412.38</v>
      </c>
      <c r="G2953" s="139">
        <v>0</v>
      </c>
      <c r="Y2953" s="32">
        <f t="shared" si="45"/>
        <v>5412.38</v>
      </c>
    </row>
    <row r="2954" spans="1:25" x14ac:dyDescent="0.2">
      <c r="A2954" s="136" t="s">
        <v>5921</v>
      </c>
      <c r="B2954" s="137" t="s">
        <v>5922</v>
      </c>
      <c r="C2954" s="138">
        <v>4171.78</v>
      </c>
      <c r="D2954" s="138">
        <v>79.260000000000005</v>
      </c>
      <c r="E2954" s="138">
        <v>0</v>
      </c>
      <c r="F2954" s="138">
        <v>79.260000000000005</v>
      </c>
      <c r="G2954" s="139">
        <v>0</v>
      </c>
      <c r="Y2954" s="32">
        <f t="shared" si="45"/>
        <v>79.260000000000005</v>
      </c>
    </row>
    <row r="2955" spans="1:25" x14ac:dyDescent="0.2">
      <c r="A2955" s="136" t="s">
        <v>5923</v>
      </c>
      <c r="B2955" s="137" t="s">
        <v>5924</v>
      </c>
      <c r="C2955" s="138">
        <v>4078.13</v>
      </c>
      <c r="D2955" s="138">
        <v>77.489999999999995</v>
      </c>
      <c r="E2955" s="138">
        <v>0</v>
      </c>
      <c r="F2955" s="138">
        <v>77.489999999999995</v>
      </c>
      <c r="G2955" s="139">
        <v>0</v>
      </c>
      <c r="Y2955" s="32">
        <f t="shared" si="45"/>
        <v>77.489999999999995</v>
      </c>
    </row>
    <row r="2956" spans="1:25" x14ac:dyDescent="0.2">
      <c r="A2956" s="136" t="s">
        <v>5925</v>
      </c>
      <c r="B2956" s="137" t="s">
        <v>5926</v>
      </c>
      <c r="C2956" s="138">
        <v>1418</v>
      </c>
      <c r="D2956" s="138">
        <v>26.94</v>
      </c>
      <c r="E2956" s="138">
        <v>0</v>
      </c>
      <c r="F2956" s="138">
        <v>26.94</v>
      </c>
      <c r="G2956" s="139">
        <v>0</v>
      </c>
      <c r="Y2956" s="32">
        <f t="shared" si="45"/>
        <v>26.94</v>
      </c>
    </row>
    <row r="2957" spans="1:25" x14ac:dyDescent="0.2">
      <c r="A2957" s="136" t="s">
        <v>5927</v>
      </c>
      <c r="B2957" s="137" t="s">
        <v>5928</v>
      </c>
      <c r="C2957" s="138">
        <v>9863.83</v>
      </c>
      <c r="D2957" s="138">
        <v>187.41</v>
      </c>
      <c r="E2957" s="138">
        <v>0</v>
      </c>
      <c r="F2957" s="138">
        <v>187.41</v>
      </c>
      <c r="G2957" s="139">
        <v>0</v>
      </c>
      <c r="Y2957" s="32">
        <f t="shared" si="45"/>
        <v>187.41</v>
      </c>
    </row>
    <row r="2958" spans="1:25" x14ac:dyDescent="0.2">
      <c r="A2958" s="136" t="s">
        <v>5929</v>
      </c>
      <c r="B2958" s="137" t="s">
        <v>5930</v>
      </c>
      <c r="C2958" s="138">
        <v>17904.580000000002</v>
      </c>
      <c r="D2958" s="138">
        <v>340.19</v>
      </c>
      <c r="E2958" s="138">
        <v>0</v>
      </c>
      <c r="F2958" s="138">
        <v>340.19</v>
      </c>
      <c r="G2958" s="139">
        <v>0</v>
      </c>
      <c r="Y2958" s="32">
        <f t="shared" si="45"/>
        <v>340.19</v>
      </c>
    </row>
    <row r="2959" spans="1:25" x14ac:dyDescent="0.2">
      <c r="A2959" s="136" t="s">
        <v>5931</v>
      </c>
      <c r="B2959" s="137" t="s">
        <v>5932</v>
      </c>
      <c r="C2959" s="138">
        <v>9246.77</v>
      </c>
      <c r="D2959" s="138">
        <v>175.69</v>
      </c>
      <c r="E2959" s="138">
        <v>0</v>
      </c>
      <c r="F2959" s="138">
        <v>175.69</v>
      </c>
      <c r="G2959" s="139">
        <v>0</v>
      </c>
      <c r="Y2959" s="32">
        <f t="shared" ref="Y2959:Y3022" si="46">F2959+M2959+R2959+W2959</f>
        <v>175.69</v>
      </c>
    </row>
    <row r="2960" spans="1:25" x14ac:dyDescent="0.2">
      <c r="A2960" s="136" t="s">
        <v>5933</v>
      </c>
      <c r="B2960" s="137" t="s">
        <v>5934</v>
      </c>
      <c r="C2960" s="138">
        <v>5388.89</v>
      </c>
      <c r="D2960" s="138">
        <v>102.39</v>
      </c>
      <c r="E2960" s="138">
        <v>0</v>
      </c>
      <c r="F2960" s="138">
        <v>102.39</v>
      </c>
      <c r="G2960" s="139">
        <v>0</v>
      </c>
      <c r="Y2960" s="32">
        <f t="shared" si="46"/>
        <v>102.39</v>
      </c>
    </row>
    <row r="2961" spans="1:25" x14ac:dyDescent="0.2">
      <c r="A2961" s="136" t="s">
        <v>5935</v>
      </c>
      <c r="B2961" s="137" t="s">
        <v>5936</v>
      </c>
      <c r="C2961" s="138">
        <v>8923.73</v>
      </c>
      <c r="D2961" s="138">
        <v>169.55</v>
      </c>
      <c r="E2961" s="138">
        <v>0</v>
      </c>
      <c r="F2961" s="138">
        <v>169.55</v>
      </c>
      <c r="G2961" s="139">
        <v>0</v>
      </c>
      <c r="Y2961" s="32">
        <f t="shared" si="46"/>
        <v>169.55</v>
      </c>
    </row>
    <row r="2962" spans="1:25" x14ac:dyDescent="0.2">
      <c r="A2962" s="136" t="s">
        <v>5937</v>
      </c>
      <c r="B2962" s="137" t="s">
        <v>5938</v>
      </c>
      <c r="C2962" s="138">
        <v>6201.1</v>
      </c>
      <c r="D2962" s="138">
        <v>117.82</v>
      </c>
      <c r="E2962" s="138">
        <v>0</v>
      </c>
      <c r="F2962" s="138">
        <v>117.82</v>
      </c>
      <c r="G2962" s="139">
        <v>0</v>
      </c>
      <c r="Y2962" s="32">
        <f t="shared" si="46"/>
        <v>117.82</v>
      </c>
    </row>
    <row r="2963" spans="1:25" x14ac:dyDescent="0.2">
      <c r="A2963" s="136" t="s">
        <v>5939</v>
      </c>
      <c r="B2963" s="137" t="s">
        <v>5940</v>
      </c>
      <c r="C2963" s="138">
        <v>2519.81</v>
      </c>
      <c r="D2963" s="138">
        <v>47.88</v>
      </c>
      <c r="E2963" s="138">
        <v>0</v>
      </c>
      <c r="F2963" s="138">
        <v>47.88</v>
      </c>
      <c r="G2963" s="139">
        <v>0</v>
      </c>
      <c r="Y2963" s="32">
        <f t="shared" si="46"/>
        <v>47.88</v>
      </c>
    </row>
    <row r="2964" spans="1:25" x14ac:dyDescent="0.2">
      <c r="A2964" s="136" t="s">
        <v>5941</v>
      </c>
      <c r="B2964" s="137" t="s">
        <v>5942</v>
      </c>
      <c r="C2964" s="138">
        <v>4853.26</v>
      </c>
      <c r="D2964" s="138">
        <v>92.21</v>
      </c>
      <c r="E2964" s="138">
        <v>0</v>
      </c>
      <c r="F2964" s="138">
        <v>92.21</v>
      </c>
      <c r="G2964" s="139">
        <v>0</v>
      </c>
      <c r="Y2964" s="32">
        <f t="shared" si="46"/>
        <v>92.21</v>
      </c>
    </row>
    <row r="2965" spans="1:25" x14ac:dyDescent="0.2">
      <c r="A2965" s="136" t="s">
        <v>5943</v>
      </c>
      <c r="B2965" s="137" t="s">
        <v>5944</v>
      </c>
      <c r="C2965" s="138">
        <v>3588.05</v>
      </c>
      <c r="D2965" s="138">
        <v>68.17</v>
      </c>
      <c r="E2965" s="138">
        <v>0</v>
      </c>
      <c r="F2965" s="138">
        <v>68.17</v>
      </c>
      <c r="G2965" s="139">
        <v>0</v>
      </c>
      <c r="Y2965" s="32">
        <f t="shared" si="46"/>
        <v>68.17</v>
      </c>
    </row>
    <row r="2966" spans="1:25" x14ac:dyDescent="0.2">
      <c r="A2966" s="136" t="s">
        <v>5945</v>
      </c>
      <c r="B2966" s="137" t="s">
        <v>5946</v>
      </c>
      <c r="C2966" s="138">
        <v>5814.52</v>
      </c>
      <c r="D2966" s="138">
        <v>110.48</v>
      </c>
      <c r="E2966" s="138">
        <v>0</v>
      </c>
      <c r="F2966" s="138">
        <v>110.48</v>
      </c>
      <c r="G2966" s="139">
        <v>0</v>
      </c>
      <c r="Y2966" s="32">
        <f t="shared" si="46"/>
        <v>110.48</v>
      </c>
    </row>
    <row r="2967" spans="1:25" x14ac:dyDescent="0.2">
      <c r="A2967" s="136" t="s">
        <v>5947</v>
      </c>
      <c r="B2967" s="137" t="s">
        <v>5948</v>
      </c>
      <c r="C2967" s="138">
        <v>3485.68</v>
      </c>
      <c r="D2967" s="138">
        <v>66.23</v>
      </c>
      <c r="E2967" s="138">
        <v>0</v>
      </c>
      <c r="F2967" s="138">
        <v>66.23</v>
      </c>
      <c r="G2967" s="139">
        <v>0</v>
      </c>
      <c r="Y2967" s="32">
        <f t="shared" si="46"/>
        <v>66.23</v>
      </c>
    </row>
    <row r="2968" spans="1:25" x14ac:dyDescent="0.2">
      <c r="A2968" s="136" t="s">
        <v>5949</v>
      </c>
      <c r="B2968" s="137" t="s">
        <v>5950</v>
      </c>
      <c r="C2968" s="138">
        <v>4042.48</v>
      </c>
      <c r="D2968" s="138">
        <v>76.81</v>
      </c>
      <c r="E2968" s="138">
        <v>0</v>
      </c>
      <c r="F2968" s="138">
        <v>76.81</v>
      </c>
      <c r="G2968" s="139">
        <v>0</v>
      </c>
      <c r="Y2968" s="32">
        <f t="shared" si="46"/>
        <v>76.81</v>
      </c>
    </row>
    <row r="2969" spans="1:25" x14ac:dyDescent="0.2">
      <c r="A2969" s="136" t="s">
        <v>5951</v>
      </c>
      <c r="B2969" s="137" t="s">
        <v>5952</v>
      </c>
      <c r="C2969" s="138">
        <v>615.39</v>
      </c>
      <c r="D2969" s="138">
        <v>11.69</v>
      </c>
      <c r="E2969" s="138">
        <v>0</v>
      </c>
      <c r="F2969" s="138">
        <v>11.69</v>
      </c>
      <c r="G2969" s="139">
        <v>0</v>
      </c>
      <c r="Y2969" s="32">
        <f t="shared" si="46"/>
        <v>11.69</v>
      </c>
    </row>
    <row r="2970" spans="1:25" x14ac:dyDescent="0.2">
      <c r="A2970" s="136" t="s">
        <v>5953</v>
      </c>
      <c r="B2970" s="137" t="s">
        <v>5954</v>
      </c>
      <c r="C2970" s="138">
        <v>1485.65</v>
      </c>
      <c r="D2970" s="138">
        <v>28.23</v>
      </c>
      <c r="E2970" s="138">
        <v>28.23</v>
      </c>
      <c r="F2970" s="138">
        <v>0</v>
      </c>
      <c r="G2970" s="139">
        <v>164.19</v>
      </c>
      <c r="Y2970" s="32">
        <f t="shared" si="46"/>
        <v>0</v>
      </c>
    </row>
    <row r="2971" spans="1:25" x14ac:dyDescent="0.2">
      <c r="A2971" s="136" t="s">
        <v>5955</v>
      </c>
      <c r="B2971" s="137" t="s">
        <v>5956</v>
      </c>
      <c r="C2971" s="138">
        <v>151688.4</v>
      </c>
      <c r="D2971" s="138">
        <v>2882.08</v>
      </c>
      <c r="E2971" s="138">
        <v>0</v>
      </c>
      <c r="F2971" s="138">
        <v>2882.08</v>
      </c>
      <c r="G2971" s="139">
        <v>0</v>
      </c>
      <c r="Y2971" s="32">
        <f t="shared" si="46"/>
        <v>2882.08</v>
      </c>
    </row>
    <row r="2972" spans="1:25" x14ac:dyDescent="0.2">
      <c r="A2972" s="136" t="s">
        <v>5957</v>
      </c>
      <c r="B2972" s="137" t="s">
        <v>5958</v>
      </c>
      <c r="C2972" s="138">
        <v>2090.09</v>
      </c>
      <c r="D2972" s="138">
        <v>39.71</v>
      </c>
      <c r="E2972" s="138">
        <v>0</v>
      </c>
      <c r="F2972" s="138">
        <v>39.71</v>
      </c>
      <c r="G2972" s="139">
        <v>0</v>
      </c>
      <c r="Y2972" s="32">
        <f t="shared" si="46"/>
        <v>39.71</v>
      </c>
    </row>
    <row r="2973" spans="1:25" x14ac:dyDescent="0.2">
      <c r="A2973" s="136" t="s">
        <v>5959</v>
      </c>
      <c r="B2973" s="137" t="s">
        <v>5960</v>
      </c>
      <c r="C2973" s="138">
        <v>112254.58</v>
      </c>
      <c r="D2973" s="138">
        <v>2132.84</v>
      </c>
      <c r="E2973" s="138">
        <v>0</v>
      </c>
      <c r="F2973" s="138">
        <v>2132.84</v>
      </c>
      <c r="G2973" s="139">
        <v>0</v>
      </c>
      <c r="Y2973" s="32">
        <f t="shared" si="46"/>
        <v>2132.84</v>
      </c>
    </row>
    <row r="2974" spans="1:25" x14ac:dyDescent="0.2">
      <c r="A2974" s="136" t="s">
        <v>5961</v>
      </c>
      <c r="B2974" s="137" t="s">
        <v>5962</v>
      </c>
      <c r="C2974" s="138">
        <v>4103.46</v>
      </c>
      <c r="D2974" s="138">
        <v>77.97</v>
      </c>
      <c r="E2974" s="138">
        <v>0</v>
      </c>
      <c r="F2974" s="138">
        <v>77.97</v>
      </c>
      <c r="G2974" s="139">
        <v>0</v>
      </c>
      <c r="Y2974" s="32">
        <f t="shared" si="46"/>
        <v>77.97</v>
      </c>
    </row>
    <row r="2975" spans="1:25" x14ac:dyDescent="0.2">
      <c r="A2975" s="136" t="s">
        <v>5963</v>
      </c>
      <c r="B2975" s="137" t="s">
        <v>5964</v>
      </c>
      <c r="C2975" s="138">
        <v>7422.73</v>
      </c>
      <c r="D2975" s="138">
        <v>141.03</v>
      </c>
      <c r="E2975" s="138">
        <v>0</v>
      </c>
      <c r="F2975" s="138">
        <v>141.03</v>
      </c>
      <c r="G2975" s="139">
        <v>0</v>
      </c>
      <c r="Y2975" s="32">
        <f t="shared" si="46"/>
        <v>141.03</v>
      </c>
    </row>
    <row r="2976" spans="1:25" x14ac:dyDescent="0.2">
      <c r="A2976" s="136" t="s">
        <v>5965</v>
      </c>
      <c r="B2976" s="137" t="s">
        <v>5966</v>
      </c>
      <c r="C2976" s="138">
        <v>4084.05</v>
      </c>
      <c r="D2976" s="138">
        <v>77.599999999999994</v>
      </c>
      <c r="E2976" s="138">
        <v>0</v>
      </c>
      <c r="F2976" s="138">
        <v>77.599999999999994</v>
      </c>
      <c r="G2976" s="139">
        <v>0</v>
      </c>
      <c r="Y2976" s="32">
        <f t="shared" si="46"/>
        <v>77.599999999999994</v>
      </c>
    </row>
    <row r="2977" spans="1:25" x14ac:dyDescent="0.2">
      <c r="A2977" s="136" t="s">
        <v>5967</v>
      </c>
      <c r="B2977" s="137" t="s">
        <v>5968</v>
      </c>
      <c r="C2977" s="138">
        <v>18646.84</v>
      </c>
      <c r="D2977" s="138">
        <v>354.29</v>
      </c>
      <c r="E2977" s="138">
        <v>0</v>
      </c>
      <c r="F2977" s="138">
        <v>354.29</v>
      </c>
      <c r="G2977" s="139">
        <v>0</v>
      </c>
      <c r="Y2977" s="32">
        <f t="shared" si="46"/>
        <v>354.29</v>
      </c>
    </row>
    <row r="2978" spans="1:25" x14ac:dyDescent="0.2">
      <c r="A2978" s="136" t="s">
        <v>5969</v>
      </c>
      <c r="B2978" s="137" t="s">
        <v>5970</v>
      </c>
      <c r="C2978" s="138">
        <v>56.12</v>
      </c>
      <c r="D2978" s="138">
        <v>1.07</v>
      </c>
      <c r="E2978" s="138">
        <v>0.8</v>
      </c>
      <c r="F2978" s="138">
        <v>0.27</v>
      </c>
      <c r="G2978" s="139">
        <v>0</v>
      </c>
      <c r="Y2978" s="32">
        <f t="shared" si="46"/>
        <v>0.27</v>
      </c>
    </row>
    <row r="2979" spans="1:25" x14ac:dyDescent="0.2">
      <c r="A2979" s="136" t="s">
        <v>5971</v>
      </c>
      <c r="B2979" s="137" t="s">
        <v>5972</v>
      </c>
      <c r="C2979" s="138">
        <v>181.78</v>
      </c>
      <c r="D2979" s="138">
        <v>3.46</v>
      </c>
      <c r="E2979" s="138">
        <v>3.46</v>
      </c>
      <c r="F2979" s="138">
        <v>0</v>
      </c>
      <c r="G2979" s="139">
        <v>1.26</v>
      </c>
      <c r="Y2979" s="32">
        <f t="shared" si="46"/>
        <v>0</v>
      </c>
    </row>
    <row r="2980" spans="1:25" x14ac:dyDescent="0.2">
      <c r="A2980" s="136" t="s">
        <v>5973</v>
      </c>
      <c r="B2980" s="137" t="s">
        <v>5974</v>
      </c>
      <c r="C2980" s="138">
        <v>2297.8200000000002</v>
      </c>
      <c r="D2980" s="138">
        <v>43.66</v>
      </c>
      <c r="E2980" s="138">
        <v>0</v>
      </c>
      <c r="F2980" s="138">
        <v>43.66</v>
      </c>
      <c r="G2980" s="139">
        <v>0</v>
      </c>
      <c r="Y2980" s="32">
        <f t="shared" si="46"/>
        <v>43.66</v>
      </c>
    </row>
    <row r="2981" spans="1:25" x14ac:dyDescent="0.2">
      <c r="A2981" s="136" t="s">
        <v>5975</v>
      </c>
      <c r="B2981" s="137" t="s">
        <v>5976</v>
      </c>
      <c r="C2981" s="138">
        <v>4767.03</v>
      </c>
      <c r="D2981" s="138">
        <v>90.57</v>
      </c>
      <c r="E2981" s="138">
        <v>0</v>
      </c>
      <c r="F2981" s="138">
        <v>90.57</v>
      </c>
      <c r="G2981" s="139">
        <v>0</v>
      </c>
      <c r="Y2981" s="32">
        <f t="shared" si="46"/>
        <v>90.57</v>
      </c>
    </row>
    <row r="2982" spans="1:25" x14ac:dyDescent="0.2">
      <c r="A2982" s="136" t="s">
        <v>5977</v>
      </c>
      <c r="B2982" s="137" t="s">
        <v>5978</v>
      </c>
      <c r="C2982" s="138">
        <v>7190.67</v>
      </c>
      <c r="D2982" s="138">
        <v>136.62</v>
      </c>
      <c r="E2982" s="138">
        <v>0</v>
      </c>
      <c r="F2982" s="138">
        <v>136.62</v>
      </c>
      <c r="G2982" s="139">
        <v>0</v>
      </c>
      <c r="Y2982" s="32">
        <f t="shared" si="46"/>
        <v>136.62</v>
      </c>
    </row>
    <row r="2983" spans="1:25" x14ac:dyDescent="0.2">
      <c r="A2983" s="136" t="s">
        <v>5979</v>
      </c>
      <c r="B2983" s="137" t="s">
        <v>5980</v>
      </c>
      <c r="C2983" s="138">
        <v>136.27000000000001</v>
      </c>
      <c r="D2983" s="138">
        <v>2.59</v>
      </c>
      <c r="E2983" s="138">
        <v>2.59</v>
      </c>
      <c r="F2983" s="138">
        <v>0</v>
      </c>
      <c r="G2983" s="139">
        <v>8.7200000000000006</v>
      </c>
      <c r="Y2983" s="32">
        <f t="shared" si="46"/>
        <v>0</v>
      </c>
    </row>
    <row r="2984" spans="1:25" x14ac:dyDescent="0.2">
      <c r="A2984" s="136" t="s">
        <v>5981</v>
      </c>
      <c r="B2984" s="137" t="s">
        <v>5982</v>
      </c>
      <c r="C2984" s="138">
        <v>2822.42</v>
      </c>
      <c r="D2984" s="138">
        <v>53.63</v>
      </c>
      <c r="E2984" s="138">
        <v>0</v>
      </c>
      <c r="F2984" s="138">
        <v>53.63</v>
      </c>
      <c r="G2984" s="139">
        <v>0</v>
      </c>
      <c r="Y2984" s="32">
        <f t="shared" si="46"/>
        <v>53.63</v>
      </c>
    </row>
    <row r="2985" spans="1:25" x14ac:dyDescent="0.2">
      <c r="A2985" s="136" t="s">
        <v>5983</v>
      </c>
      <c r="B2985" s="137" t="s">
        <v>5984</v>
      </c>
      <c r="C2985" s="138">
        <v>16233.38</v>
      </c>
      <c r="D2985" s="138">
        <v>308.44</v>
      </c>
      <c r="E2985" s="138">
        <v>0</v>
      </c>
      <c r="F2985" s="138">
        <v>308.44</v>
      </c>
      <c r="G2985" s="139">
        <v>0</v>
      </c>
      <c r="Y2985" s="32">
        <f t="shared" si="46"/>
        <v>308.44</v>
      </c>
    </row>
    <row r="2986" spans="1:25" x14ac:dyDescent="0.2">
      <c r="A2986" s="136" t="s">
        <v>5985</v>
      </c>
      <c r="B2986" s="137" t="s">
        <v>5986</v>
      </c>
      <c r="C2986" s="138">
        <v>3026.51</v>
      </c>
      <c r="D2986" s="138">
        <v>57.5</v>
      </c>
      <c r="E2986" s="138">
        <v>0</v>
      </c>
      <c r="F2986" s="138">
        <v>57.5</v>
      </c>
      <c r="G2986" s="139">
        <v>0</v>
      </c>
      <c r="Y2986" s="32">
        <f t="shared" si="46"/>
        <v>57.5</v>
      </c>
    </row>
    <row r="2987" spans="1:25" x14ac:dyDescent="0.2">
      <c r="A2987" s="136" t="s">
        <v>5987</v>
      </c>
      <c r="B2987" s="137" t="s">
        <v>5988</v>
      </c>
      <c r="C2987" s="138">
        <v>925.78</v>
      </c>
      <c r="D2987" s="138">
        <v>17.59</v>
      </c>
      <c r="E2987" s="138">
        <v>0</v>
      </c>
      <c r="F2987" s="138">
        <v>17.59</v>
      </c>
      <c r="G2987" s="139">
        <v>0</v>
      </c>
      <c r="Y2987" s="32">
        <f t="shared" si="46"/>
        <v>17.59</v>
      </c>
    </row>
    <row r="2988" spans="1:25" x14ac:dyDescent="0.2">
      <c r="A2988" s="136" t="s">
        <v>5989</v>
      </c>
      <c r="B2988" s="137" t="s">
        <v>5990</v>
      </c>
      <c r="C2988" s="138">
        <v>2100.75</v>
      </c>
      <c r="D2988" s="138">
        <v>39.92</v>
      </c>
      <c r="E2988" s="138">
        <v>0</v>
      </c>
      <c r="F2988" s="138">
        <v>39.92</v>
      </c>
      <c r="G2988" s="139">
        <v>0</v>
      </c>
      <c r="Y2988" s="32">
        <f t="shared" si="46"/>
        <v>39.92</v>
      </c>
    </row>
    <row r="2989" spans="1:25" x14ac:dyDescent="0.2">
      <c r="A2989" s="136" t="s">
        <v>5991</v>
      </c>
      <c r="B2989" s="137" t="s">
        <v>5992</v>
      </c>
      <c r="C2989" s="138">
        <v>22645.52</v>
      </c>
      <c r="D2989" s="138">
        <v>430.27</v>
      </c>
      <c r="E2989" s="138">
        <v>0</v>
      </c>
      <c r="F2989" s="138">
        <v>430.27</v>
      </c>
      <c r="G2989" s="139">
        <v>0</v>
      </c>
      <c r="Y2989" s="32">
        <f t="shared" si="46"/>
        <v>430.27</v>
      </c>
    </row>
    <row r="2990" spans="1:25" x14ac:dyDescent="0.2">
      <c r="A2990" s="136" t="s">
        <v>5993</v>
      </c>
      <c r="B2990" s="137" t="s">
        <v>5994</v>
      </c>
      <c r="C2990" s="138">
        <v>54442.83</v>
      </c>
      <c r="D2990" s="138">
        <v>1034.42</v>
      </c>
      <c r="E2990" s="138">
        <v>0</v>
      </c>
      <c r="F2990" s="138">
        <v>1034.42</v>
      </c>
      <c r="G2990" s="139">
        <v>0</v>
      </c>
      <c r="Y2990" s="32">
        <f t="shared" si="46"/>
        <v>1034.42</v>
      </c>
    </row>
    <row r="2991" spans="1:25" x14ac:dyDescent="0.2">
      <c r="A2991" s="136" t="s">
        <v>5995</v>
      </c>
      <c r="B2991" s="137" t="s">
        <v>5996</v>
      </c>
      <c r="C2991" s="138">
        <v>3713.34</v>
      </c>
      <c r="D2991" s="138">
        <v>70.55</v>
      </c>
      <c r="E2991" s="138">
        <v>0</v>
      </c>
      <c r="F2991" s="138">
        <v>70.55</v>
      </c>
      <c r="G2991" s="139">
        <v>0</v>
      </c>
      <c r="Y2991" s="32">
        <f t="shared" si="46"/>
        <v>70.55</v>
      </c>
    </row>
    <row r="2992" spans="1:25" x14ac:dyDescent="0.2">
      <c r="A2992" s="136" t="s">
        <v>5997</v>
      </c>
      <c r="B2992" s="137" t="s">
        <v>5998</v>
      </c>
      <c r="C2992" s="138">
        <v>3463.37</v>
      </c>
      <c r="D2992" s="138">
        <v>65.81</v>
      </c>
      <c r="E2992" s="138">
        <v>0</v>
      </c>
      <c r="F2992" s="138">
        <v>65.81</v>
      </c>
      <c r="G2992" s="139">
        <v>0</v>
      </c>
      <c r="Y2992" s="32">
        <f t="shared" si="46"/>
        <v>65.81</v>
      </c>
    </row>
    <row r="2993" spans="1:25" x14ac:dyDescent="0.2">
      <c r="A2993" s="136" t="s">
        <v>5999</v>
      </c>
      <c r="B2993" s="137" t="s">
        <v>6000</v>
      </c>
      <c r="C2993" s="138">
        <v>6431.03</v>
      </c>
      <c r="D2993" s="138">
        <v>122.19</v>
      </c>
      <c r="E2993" s="138">
        <v>0</v>
      </c>
      <c r="F2993" s="138">
        <v>122.19</v>
      </c>
      <c r="G2993" s="139">
        <v>0</v>
      </c>
      <c r="Y2993" s="32">
        <f t="shared" si="46"/>
        <v>122.19</v>
      </c>
    </row>
    <row r="2994" spans="1:25" x14ac:dyDescent="0.2">
      <c r="A2994" s="136" t="s">
        <v>6001</v>
      </c>
      <c r="B2994" s="137" t="s">
        <v>6002</v>
      </c>
      <c r="C2994" s="138">
        <v>7720.72</v>
      </c>
      <c r="D2994" s="138">
        <v>146.69</v>
      </c>
      <c r="E2994" s="138">
        <v>0</v>
      </c>
      <c r="F2994" s="138">
        <v>146.69</v>
      </c>
      <c r="G2994" s="139">
        <v>0</v>
      </c>
      <c r="Y2994" s="32">
        <f t="shared" si="46"/>
        <v>146.69</v>
      </c>
    </row>
    <row r="2995" spans="1:25" x14ac:dyDescent="0.2">
      <c r="A2995" s="136" t="s">
        <v>6003</v>
      </c>
      <c r="B2995" s="137" t="s">
        <v>6004</v>
      </c>
      <c r="C2995" s="138">
        <v>3985.47</v>
      </c>
      <c r="D2995" s="138">
        <v>75.73</v>
      </c>
      <c r="E2995" s="138">
        <v>0</v>
      </c>
      <c r="F2995" s="138">
        <v>75.73</v>
      </c>
      <c r="G2995" s="139">
        <v>0</v>
      </c>
      <c r="Y2995" s="32">
        <f t="shared" si="46"/>
        <v>75.73</v>
      </c>
    </row>
    <row r="2996" spans="1:25" x14ac:dyDescent="0.2">
      <c r="A2996" s="136" t="s">
        <v>6005</v>
      </c>
      <c r="B2996" s="137" t="s">
        <v>6006</v>
      </c>
      <c r="C2996" s="138">
        <v>465.94</v>
      </c>
      <c r="D2996" s="138">
        <v>8.85</v>
      </c>
      <c r="E2996" s="138">
        <v>0</v>
      </c>
      <c r="F2996" s="138">
        <v>8.85</v>
      </c>
      <c r="G2996" s="139">
        <v>0</v>
      </c>
      <c r="Y2996" s="32">
        <f t="shared" si="46"/>
        <v>8.85</v>
      </c>
    </row>
    <row r="2997" spans="1:25" x14ac:dyDescent="0.2">
      <c r="A2997" s="136" t="s">
        <v>6007</v>
      </c>
      <c r="B2997" s="137" t="s">
        <v>6008</v>
      </c>
      <c r="C2997" s="138">
        <v>606.58000000000004</v>
      </c>
      <c r="D2997" s="138">
        <v>11.53</v>
      </c>
      <c r="E2997" s="138">
        <v>0</v>
      </c>
      <c r="F2997" s="138">
        <v>11.53</v>
      </c>
      <c r="G2997" s="139">
        <v>0</v>
      </c>
      <c r="Y2997" s="32">
        <f t="shared" si="46"/>
        <v>11.53</v>
      </c>
    </row>
    <row r="2998" spans="1:25" x14ac:dyDescent="0.2">
      <c r="A2998" s="136" t="s">
        <v>6009</v>
      </c>
      <c r="B2998" s="137" t="s">
        <v>6010</v>
      </c>
      <c r="C2998" s="138">
        <v>105955.1</v>
      </c>
      <c r="D2998" s="138">
        <v>2013.15</v>
      </c>
      <c r="E2998" s="138">
        <v>0</v>
      </c>
      <c r="F2998" s="138">
        <v>2013.15</v>
      </c>
      <c r="G2998" s="139">
        <v>0</v>
      </c>
      <c r="Y2998" s="32">
        <f t="shared" si="46"/>
        <v>2013.15</v>
      </c>
    </row>
    <row r="2999" spans="1:25" x14ac:dyDescent="0.2">
      <c r="A2999" s="136" t="s">
        <v>6011</v>
      </c>
      <c r="B2999" s="137" t="s">
        <v>6012</v>
      </c>
      <c r="C2999" s="138">
        <v>2533.1799999999998</v>
      </c>
      <c r="D2999" s="138">
        <v>48.13</v>
      </c>
      <c r="E2999" s="138">
        <v>0</v>
      </c>
      <c r="F2999" s="138">
        <v>48.13</v>
      </c>
      <c r="G2999" s="139">
        <v>0</v>
      </c>
      <c r="Y2999" s="32">
        <f t="shared" si="46"/>
        <v>48.13</v>
      </c>
    </row>
    <row r="3000" spans="1:25" x14ac:dyDescent="0.2">
      <c r="A3000" s="136" t="s">
        <v>6013</v>
      </c>
      <c r="B3000" s="137" t="s">
        <v>6014</v>
      </c>
      <c r="C3000" s="138">
        <v>7606.08</v>
      </c>
      <c r="D3000" s="138">
        <v>144.52000000000001</v>
      </c>
      <c r="E3000" s="138">
        <v>0</v>
      </c>
      <c r="F3000" s="138">
        <v>144.52000000000001</v>
      </c>
      <c r="G3000" s="139">
        <v>0</v>
      </c>
      <c r="Y3000" s="32">
        <f t="shared" si="46"/>
        <v>144.52000000000001</v>
      </c>
    </row>
    <row r="3001" spans="1:25" x14ac:dyDescent="0.2">
      <c r="A3001" s="136" t="s">
        <v>6015</v>
      </c>
      <c r="B3001" s="137" t="s">
        <v>6016</v>
      </c>
      <c r="C3001" s="138">
        <v>7726.59</v>
      </c>
      <c r="D3001" s="138">
        <v>146.81</v>
      </c>
      <c r="E3001" s="138">
        <v>0</v>
      </c>
      <c r="F3001" s="138">
        <v>146.81</v>
      </c>
      <c r="G3001" s="139">
        <v>0</v>
      </c>
      <c r="Y3001" s="32">
        <f t="shared" si="46"/>
        <v>146.81</v>
      </c>
    </row>
    <row r="3002" spans="1:25" x14ac:dyDescent="0.2">
      <c r="A3002" s="136" t="s">
        <v>6017</v>
      </c>
      <c r="B3002" s="137" t="s">
        <v>6018</v>
      </c>
      <c r="C3002" s="138">
        <v>519.61</v>
      </c>
      <c r="D3002" s="138">
        <v>9.8699999999999992</v>
      </c>
      <c r="E3002" s="138">
        <v>0</v>
      </c>
      <c r="F3002" s="138">
        <v>9.8699999999999992</v>
      </c>
      <c r="G3002" s="139">
        <v>0</v>
      </c>
      <c r="Y3002" s="32">
        <f t="shared" si="46"/>
        <v>9.8699999999999992</v>
      </c>
    </row>
    <row r="3003" spans="1:25" x14ac:dyDescent="0.2">
      <c r="A3003" s="136" t="s">
        <v>6019</v>
      </c>
      <c r="B3003" s="137" t="s">
        <v>6020</v>
      </c>
      <c r="C3003" s="138">
        <v>62637.99</v>
      </c>
      <c r="D3003" s="138">
        <v>1190.1199999999999</v>
      </c>
      <c r="E3003" s="138">
        <v>0</v>
      </c>
      <c r="F3003" s="138">
        <v>1190.1199999999999</v>
      </c>
      <c r="G3003" s="139">
        <v>0</v>
      </c>
      <c r="Y3003" s="32">
        <f t="shared" si="46"/>
        <v>1190.1199999999999</v>
      </c>
    </row>
    <row r="3004" spans="1:25" x14ac:dyDescent="0.2">
      <c r="A3004" s="136" t="s">
        <v>6021</v>
      </c>
      <c r="B3004" s="137" t="s">
        <v>6022</v>
      </c>
      <c r="C3004" s="138">
        <v>2117.71</v>
      </c>
      <c r="D3004" s="138">
        <v>40.24</v>
      </c>
      <c r="E3004" s="138">
        <v>0</v>
      </c>
      <c r="F3004" s="138">
        <v>40.24</v>
      </c>
      <c r="G3004" s="139">
        <v>0</v>
      </c>
      <c r="Y3004" s="32">
        <f t="shared" si="46"/>
        <v>40.24</v>
      </c>
    </row>
    <row r="3005" spans="1:25" x14ac:dyDescent="0.2">
      <c r="A3005" s="136" t="s">
        <v>6023</v>
      </c>
      <c r="B3005" s="137" t="s">
        <v>6024</v>
      </c>
      <c r="C3005" s="138">
        <v>4549.13</v>
      </c>
      <c r="D3005" s="138">
        <v>86.43</v>
      </c>
      <c r="E3005" s="138">
        <v>0</v>
      </c>
      <c r="F3005" s="138">
        <v>86.43</v>
      </c>
      <c r="G3005" s="139">
        <v>0</v>
      </c>
      <c r="Y3005" s="32">
        <f t="shared" si="46"/>
        <v>86.43</v>
      </c>
    </row>
    <row r="3006" spans="1:25" x14ac:dyDescent="0.2">
      <c r="A3006" s="136" t="s">
        <v>6025</v>
      </c>
      <c r="B3006" s="137" t="s">
        <v>6026</v>
      </c>
      <c r="C3006" s="138">
        <v>7831.89</v>
      </c>
      <c r="D3006" s="138">
        <v>148.81</v>
      </c>
      <c r="E3006" s="138">
        <v>0</v>
      </c>
      <c r="F3006" s="138">
        <v>148.81</v>
      </c>
      <c r="G3006" s="139">
        <v>0</v>
      </c>
      <c r="Y3006" s="32">
        <f t="shared" si="46"/>
        <v>148.81</v>
      </c>
    </row>
    <row r="3007" spans="1:25" x14ac:dyDescent="0.2">
      <c r="A3007" s="136" t="s">
        <v>6027</v>
      </c>
      <c r="B3007" s="137" t="s">
        <v>6028</v>
      </c>
      <c r="C3007" s="138">
        <v>7015.93</v>
      </c>
      <c r="D3007" s="138">
        <v>133.30000000000001</v>
      </c>
      <c r="E3007" s="138">
        <v>0</v>
      </c>
      <c r="F3007" s="138">
        <v>133.30000000000001</v>
      </c>
      <c r="G3007" s="139">
        <v>0</v>
      </c>
      <c r="Y3007" s="32">
        <f t="shared" si="46"/>
        <v>133.30000000000001</v>
      </c>
    </row>
    <row r="3008" spans="1:25" x14ac:dyDescent="0.2">
      <c r="A3008" s="136" t="s">
        <v>6029</v>
      </c>
      <c r="B3008" s="137" t="s">
        <v>6030</v>
      </c>
      <c r="C3008" s="138">
        <v>194154.5</v>
      </c>
      <c r="D3008" s="138">
        <v>3688.94</v>
      </c>
      <c r="E3008" s="138">
        <v>0</v>
      </c>
      <c r="F3008" s="138">
        <v>3688.94</v>
      </c>
      <c r="G3008" s="139">
        <v>0</v>
      </c>
      <c r="Y3008" s="32">
        <f t="shared" si="46"/>
        <v>3688.94</v>
      </c>
    </row>
    <row r="3009" spans="1:25" x14ac:dyDescent="0.2">
      <c r="A3009" s="136" t="s">
        <v>6031</v>
      </c>
      <c r="B3009" s="137" t="s">
        <v>6032</v>
      </c>
      <c r="C3009" s="138">
        <v>159.91999999999999</v>
      </c>
      <c r="D3009" s="138">
        <v>3.04</v>
      </c>
      <c r="E3009" s="138">
        <v>0</v>
      </c>
      <c r="F3009" s="138">
        <v>3.04</v>
      </c>
      <c r="G3009" s="139">
        <v>0</v>
      </c>
      <c r="Y3009" s="32">
        <f t="shared" si="46"/>
        <v>3.04</v>
      </c>
    </row>
    <row r="3010" spans="1:25" x14ac:dyDescent="0.2">
      <c r="A3010" s="136" t="s">
        <v>6033</v>
      </c>
      <c r="B3010" s="137" t="s">
        <v>6034</v>
      </c>
      <c r="C3010" s="138">
        <v>5626.99</v>
      </c>
      <c r="D3010" s="138">
        <v>106.91</v>
      </c>
      <c r="E3010" s="138">
        <v>0</v>
      </c>
      <c r="F3010" s="138">
        <v>106.91</v>
      </c>
      <c r="G3010" s="139">
        <v>0</v>
      </c>
      <c r="Y3010" s="32">
        <f t="shared" si="46"/>
        <v>106.91</v>
      </c>
    </row>
    <row r="3011" spans="1:25" x14ac:dyDescent="0.2">
      <c r="A3011" s="136" t="s">
        <v>6035</v>
      </c>
      <c r="B3011" s="137" t="s">
        <v>6036</v>
      </c>
      <c r="C3011" s="138">
        <v>10500.47</v>
      </c>
      <c r="D3011" s="138">
        <v>199.51</v>
      </c>
      <c r="E3011" s="138">
        <v>0</v>
      </c>
      <c r="F3011" s="138">
        <v>199.51</v>
      </c>
      <c r="G3011" s="139">
        <v>0</v>
      </c>
      <c r="Y3011" s="32">
        <f t="shared" si="46"/>
        <v>199.51</v>
      </c>
    </row>
    <row r="3012" spans="1:25" x14ac:dyDescent="0.2">
      <c r="A3012" s="136" t="s">
        <v>6037</v>
      </c>
      <c r="B3012" s="137" t="s">
        <v>6038</v>
      </c>
      <c r="C3012" s="138">
        <v>4432.9799999999996</v>
      </c>
      <c r="D3012" s="138">
        <v>84.23</v>
      </c>
      <c r="E3012" s="138">
        <v>0</v>
      </c>
      <c r="F3012" s="138">
        <v>84.23</v>
      </c>
      <c r="G3012" s="139">
        <v>0</v>
      </c>
      <c r="Y3012" s="32">
        <f t="shared" si="46"/>
        <v>84.23</v>
      </c>
    </row>
    <row r="3013" spans="1:25" x14ac:dyDescent="0.2">
      <c r="A3013" s="136" t="s">
        <v>6039</v>
      </c>
      <c r="B3013" s="137" t="s">
        <v>6040</v>
      </c>
      <c r="C3013" s="138">
        <v>9166.77</v>
      </c>
      <c r="D3013" s="138">
        <v>174.17</v>
      </c>
      <c r="E3013" s="138">
        <v>0</v>
      </c>
      <c r="F3013" s="138">
        <v>174.17</v>
      </c>
      <c r="G3013" s="139">
        <v>0</v>
      </c>
      <c r="Y3013" s="32">
        <f t="shared" si="46"/>
        <v>174.17</v>
      </c>
    </row>
    <row r="3014" spans="1:25" x14ac:dyDescent="0.2">
      <c r="A3014" s="136" t="s">
        <v>6041</v>
      </c>
      <c r="B3014" s="137" t="s">
        <v>6042</v>
      </c>
      <c r="C3014" s="138">
        <v>1637.84</v>
      </c>
      <c r="D3014" s="138">
        <v>31.12</v>
      </c>
      <c r="E3014" s="138">
        <v>0</v>
      </c>
      <c r="F3014" s="138">
        <v>31.12</v>
      </c>
      <c r="G3014" s="139">
        <v>0</v>
      </c>
      <c r="Y3014" s="32">
        <f t="shared" si="46"/>
        <v>31.12</v>
      </c>
    </row>
    <row r="3015" spans="1:25" x14ac:dyDescent="0.2">
      <c r="A3015" s="136" t="s">
        <v>6043</v>
      </c>
      <c r="B3015" s="137" t="s">
        <v>6044</v>
      </c>
      <c r="C3015" s="138">
        <v>6711.89</v>
      </c>
      <c r="D3015" s="138">
        <v>127.53</v>
      </c>
      <c r="E3015" s="138">
        <v>0</v>
      </c>
      <c r="F3015" s="138">
        <v>127.53</v>
      </c>
      <c r="G3015" s="139">
        <v>0</v>
      </c>
      <c r="Y3015" s="32">
        <f t="shared" si="46"/>
        <v>127.53</v>
      </c>
    </row>
    <row r="3016" spans="1:25" x14ac:dyDescent="0.2">
      <c r="A3016" s="136" t="s">
        <v>6045</v>
      </c>
      <c r="B3016" s="137" t="s">
        <v>6046</v>
      </c>
      <c r="C3016" s="138">
        <v>10316.879999999999</v>
      </c>
      <c r="D3016" s="138">
        <v>196.02</v>
      </c>
      <c r="E3016" s="138">
        <v>0</v>
      </c>
      <c r="F3016" s="138">
        <v>196.02</v>
      </c>
      <c r="G3016" s="139">
        <v>0</v>
      </c>
      <c r="Y3016" s="32">
        <f t="shared" si="46"/>
        <v>196.02</v>
      </c>
    </row>
    <row r="3017" spans="1:25" x14ac:dyDescent="0.2">
      <c r="A3017" s="136" t="s">
        <v>6047</v>
      </c>
      <c r="B3017" s="137" t="s">
        <v>6048</v>
      </c>
      <c r="C3017" s="138">
        <v>5959.46</v>
      </c>
      <c r="D3017" s="138">
        <v>113.23</v>
      </c>
      <c r="E3017" s="138">
        <v>0</v>
      </c>
      <c r="F3017" s="138">
        <v>113.23</v>
      </c>
      <c r="G3017" s="139">
        <v>0</v>
      </c>
      <c r="Y3017" s="32">
        <f t="shared" si="46"/>
        <v>113.23</v>
      </c>
    </row>
    <row r="3018" spans="1:25" x14ac:dyDescent="0.2">
      <c r="A3018" s="136" t="s">
        <v>6049</v>
      </c>
      <c r="B3018" s="137" t="s">
        <v>6050</v>
      </c>
      <c r="C3018" s="138">
        <v>2340.31</v>
      </c>
      <c r="D3018" s="138">
        <v>44.47</v>
      </c>
      <c r="E3018" s="138">
        <v>0</v>
      </c>
      <c r="F3018" s="138">
        <v>44.47</v>
      </c>
      <c r="G3018" s="139">
        <v>0</v>
      </c>
      <c r="Y3018" s="32">
        <f t="shared" si="46"/>
        <v>44.47</v>
      </c>
    </row>
    <row r="3019" spans="1:25" x14ac:dyDescent="0.2">
      <c r="A3019" s="136" t="s">
        <v>6051</v>
      </c>
      <c r="B3019" s="137" t="s">
        <v>6052</v>
      </c>
      <c r="C3019" s="138">
        <v>7337.53</v>
      </c>
      <c r="D3019" s="138">
        <v>139.41</v>
      </c>
      <c r="E3019" s="138">
        <v>0</v>
      </c>
      <c r="F3019" s="138">
        <v>139.41</v>
      </c>
      <c r="G3019" s="139">
        <v>0</v>
      </c>
      <c r="Y3019" s="32">
        <f t="shared" si="46"/>
        <v>139.41</v>
      </c>
    </row>
    <row r="3020" spans="1:25" x14ac:dyDescent="0.2">
      <c r="A3020" s="136" t="s">
        <v>6053</v>
      </c>
      <c r="B3020" s="137" t="s">
        <v>6054</v>
      </c>
      <c r="C3020" s="138">
        <v>11097.03</v>
      </c>
      <c r="D3020" s="138">
        <v>210.84</v>
      </c>
      <c r="E3020" s="138">
        <v>0</v>
      </c>
      <c r="F3020" s="138">
        <v>210.84</v>
      </c>
      <c r="G3020" s="139">
        <v>0</v>
      </c>
      <c r="Y3020" s="32">
        <f t="shared" si="46"/>
        <v>210.84</v>
      </c>
    </row>
    <row r="3021" spans="1:25" x14ac:dyDescent="0.2">
      <c r="A3021" s="136" t="s">
        <v>6055</v>
      </c>
      <c r="B3021" s="137" t="s">
        <v>6056</v>
      </c>
      <c r="C3021" s="138">
        <v>9112.4599999999991</v>
      </c>
      <c r="D3021" s="138">
        <v>173.14</v>
      </c>
      <c r="E3021" s="138">
        <v>0</v>
      </c>
      <c r="F3021" s="138">
        <v>173.14</v>
      </c>
      <c r="G3021" s="139">
        <v>0</v>
      </c>
      <c r="Y3021" s="32">
        <f t="shared" si="46"/>
        <v>173.14</v>
      </c>
    </row>
    <row r="3022" spans="1:25" x14ac:dyDescent="0.2">
      <c r="A3022" s="136" t="s">
        <v>6057</v>
      </c>
      <c r="B3022" s="137" t="s">
        <v>6058</v>
      </c>
      <c r="C3022" s="138">
        <v>72412.39</v>
      </c>
      <c r="D3022" s="138">
        <v>1375.84</v>
      </c>
      <c r="E3022" s="138">
        <v>0</v>
      </c>
      <c r="F3022" s="138">
        <v>1375.84</v>
      </c>
      <c r="G3022" s="139">
        <v>0</v>
      </c>
      <c r="Y3022" s="32">
        <f t="shared" si="46"/>
        <v>1375.84</v>
      </c>
    </row>
    <row r="3023" spans="1:25" x14ac:dyDescent="0.2">
      <c r="A3023" s="136" t="s">
        <v>6059</v>
      </c>
      <c r="B3023" s="137" t="s">
        <v>6060</v>
      </c>
      <c r="C3023" s="138">
        <v>3010.6</v>
      </c>
      <c r="D3023" s="138">
        <v>57.2</v>
      </c>
      <c r="E3023" s="138">
        <v>0</v>
      </c>
      <c r="F3023" s="138">
        <v>57.2</v>
      </c>
      <c r="G3023" s="139">
        <v>0</v>
      </c>
      <c r="Y3023" s="32">
        <f t="shared" ref="Y3023:Y3086" si="47">F3023+M3023+R3023+W3023</f>
        <v>57.2</v>
      </c>
    </row>
    <row r="3024" spans="1:25" x14ac:dyDescent="0.2">
      <c r="A3024" s="136" t="s">
        <v>6061</v>
      </c>
      <c r="B3024" s="137" t="s">
        <v>6062</v>
      </c>
      <c r="C3024" s="138">
        <v>4483.74</v>
      </c>
      <c r="D3024" s="138">
        <v>85.19</v>
      </c>
      <c r="E3024" s="138">
        <v>0</v>
      </c>
      <c r="F3024" s="138">
        <v>85.19</v>
      </c>
      <c r="G3024" s="139">
        <v>0</v>
      </c>
      <c r="Y3024" s="32">
        <f t="shared" si="47"/>
        <v>85.19</v>
      </c>
    </row>
    <row r="3025" spans="1:25" x14ac:dyDescent="0.2">
      <c r="A3025" s="136" t="s">
        <v>6063</v>
      </c>
      <c r="B3025" s="137" t="s">
        <v>6064</v>
      </c>
      <c r="C3025" s="138">
        <v>2985.59</v>
      </c>
      <c r="D3025" s="138">
        <v>56.73</v>
      </c>
      <c r="E3025" s="138">
        <v>0</v>
      </c>
      <c r="F3025" s="138">
        <v>56.73</v>
      </c>
      <c r="G3025" s="139">
        <v>0</v>
      </c>
      <c r="Y3025" s="32">
        <f t="shared" si="47"/>
        <v>56.73</v>
      </c>
    </row>
    <row r="3026" spans="1:25" x14ac:dyDescent="0.2">
      <c r="A3026" s="136" t="s">
        <v>6065</v>
      </c>
      <c r="B3026" s="137" t="s">
        <v>6066</v>
      </c>
      <c r="C3026" s="138">
        <v>2817.66</v>
      </c>
      <c r="D3026" s="138">
        <v>53.54</v>
      </c>
      <c r="E3026" s="138">
        <v>0</v>
      </c>
      <c r="F3026" s="138">
        <v>53.54</v>
      </c>
      <c r="G3026" s="139">
        <v>0</v>
      </c>
      <c r="Y3026" s="32">
        <f t="shared" si="47"/>
        <v>53.54</v>
      </c>
    </row>
    <row r="3027" spans="1:25" x14ac:dyDescent="0.2">
      <c r="A3027" s="136" t="s">
        <v>6067</v>
      </c>
      <c r="B3027" s="137" t="s">
        <v>6068</v>
      </c>
      <c r="C3027" s="138">
        <v>2268.52</v>
      </c>
      <c r="D3027" s="138">
        <v>43.1</v>
      </c>
      <c r="E3027" s="138">
        <v>0</v>
      </c>
      <c r="F3027" s="138">
        <v>43.1</v>
      </c>
      <c r="G3027" s="139">
        <v>0</v>
      </c>
      <c r="Y3027" s="32">
        <f t="shared" si="47"/>
        <v>43.1</v>
      </c>
    </row>
    <row r="3028" spans="1:25" x14ac:dyDescent="0.2">
      <c r="A3028" s="136" t="s">
        <v>6069</v>
      </c>
      <c r="B3028" s="137" t="s">
        <v>6070</v>
      </c>
      <c r="C3028" s="138">
        <v>7940.47</v>
      </c>
      <c r="D3028" s="138">
        <v>150.87</v>
      </c>
      <c r="E3028" s="138">
        <v>0</v>
      </c>
      <c r="F3028" s="138">
        <v>150.87</v>
      </c>
      <c r="G3028" s="139">
        <v>0</v>
      </c>
      <c r="Y3028" s="32">
        <f t="shared" si="47"/>
        <v>150.87</v>
      </c>
    </row>
    <row r="3029" spans="1:25" x14ac:dyDescent="0.2">
      <c r="A3029" s="136" t="s">
        <v>6071</v>
      </c>
      <c r="B3029" s="137" t="s">
        <v>6072</v>
      </c>
      <c r="C3029" s="138">
        <v>5251.52</v>
      </c>
      <c r="D3029" s="138">
        <v>99.78</v>
      </c>
      <c r="E3029" s="138">
        <v>0</v>
      </c>
      <c r="F3029" s="138">
        <v>99.78</v>
      </c>
      <c r="G3029" s="139">
        <v>0</v>
      </c>
      <c r="Y3029" s="32">
        <f t="shared" si="47"/>
        <v>99.78</v>
      </c>
    </row>
    <row r="3030" spans="1:25" x14ac:dyDescent="0.2">
      <c r="A3030" s="136" t="s">
        <v>6073</v>
      </c>
      <c r="B3030" s="137" t="s">
        <v>6074</v>
      </c>
      <c r="C3030" s="138">
        <v>3820.48</v>
      </c>
      <c r="D3030" s="138">
        <v>72.59</v>
      </c>
      <c r="E3030" s="138">
        <v>0</v>
      </c>
      <c r="F3030" s="138">
        <v>72.59</v>
      </c>
      <c r="G3030" s="139">
        <v>0</v>
      </c>
      <c r="Y3030" s="32">
        <f t="shared" si="47"/>
        <v>72.59</v>
      </c>
    </row>
    <row r="3031" spans="1:25" x14ac:dyDescent="0.2">
      <c r="A3031" s="136" t="s">
        <v>6075</v>
      </c>
      <c r="B3031" s="137" t="s">
        <v>6076</v>
      </c>
      <c r="C3031" s="138">
        <v>3972.5</v>
      </c>
      <c r="D3031" s="138">
        <v>75.48</v>
      </c>
      <c r="E3031" s="138">
        <v>0</v>
      </c>
      <c r="F3031" s="138">
        <v>75.48</v>
      </c>
      <c r="G3031" s="139">
        <v>0</v>
      </c>
      <c r="Y3031" s="32">
        <f t="shared" si="47"/>
        <v>75.48</v>
      </c>
    </row>
    <row r="3032" spans="1:25" x14ac:dyDescent="0.2">
      <c r="A3032" s="136" t="s">
        <v>6077</v>
      </c>
      <c r="B3032" s="137" t="s">
        <v>6078</v>
      </c>
      <c r="C3032" s="138">
        <v>2770.89</v>
      </c>
      <c r="D3032" s="138">
        <v>52.65</v>
      </c>
      <c r="E3032" s="138">
        <v>0</v>
      </c>
      <c r="F3032" s="138">
        <v>52.65</v>
      </c>
      <c r="G3032" s="139">
        <v>0</v>
      </c>
      <c r="Y3032" s="32">
        <f t="shared" si="47"/>
        <v>52.65</v>
      </c>
    </row>
    <row r="3033" spans="1:25" x14ac:dyDescent="0.2">
      <c r="A3033" s="136" t="s">
        <v>6079</v>
      </c>
      <c r="B3033" s="137" t="s">
        <v>6080</v>
      </c>
      <c r="C3033" s="138">
        <v>256630.13</v>
      </c>
      <c r="D3033" s="138">
        <v>4875.97</v>
      </c>
      <c r="E3033" s="138">
        <v>0</v>
      </c>
      <c r="F3033" s="138">
        <v>4875.97</v>
      </c>
      <c r="G3033" s="139">
        <v>0</v>
      </c>
      <c r="Y3033" s="32">
        <f t="shared" si="47"/>
        <v>4875.97</v>
      </c>
    </row>
    <row r="3034" spans="1:25" x14ac:dyDescent="0.2">
      <c r="A3034" s="136" t="s">
        <v>6081</v>
      </c>
      <c r="B3034" s="137" t="s">
        <v>6082</v>
      </c>
      <c r="C3034" s="138">
        <v>4156.84</v>
      </c>
      <c r="D3034" s="138">
        <v>78.98</v>
      </c>
      <c r="E3034" s="138">
        <v>0</v>
      </c>
      <c r="F3034" s="138">
        <v>78.98</v>
      </c>
      <c r="G3034" s="139">
        <v>0</v>
      </c>
      <c r="Y3034" s="32">
        <f t="shared" si="47"/>
        <v>78.98</v>
      </c>
    </row>
    <row r="3035" spans="1:25" x14ac:dyDescent="0.2">
      <c r="A3035" s="136" t="s">
        <v>6083</v>
      </c>
      <c r="B3035" s="137" t="s">
        <v>6084</v>
      </c>
      <c r="C3035" s="138">
        <v>551.02</v>
      </c>
      <c r="D3035" s="138">
        <v>10.47</v>
      </c>
      <c r="E3035" s="138">
        <v>0</v>
      </c>
      <c r="F3035" s="138">
        <v>10.47</v>
      </c>
      <c r="G3035" s="139">
        <v>0</v>
      </c>
      <c r="Y3035" s="32">
        <f t="shared" si="47"/>
        <v>10.47</v>
      </c>
    </row>
    <row r="3036" spans="1:25" x14ac:dyDescent="0.2">
      <c r="A3036" s="136" t="s">
        <v>6085</v>
      </c>
      <c r="B3036" s="137" t="s">
        <v>6086</v>
      </c>
      <c r="C3036" s="138">
        <v>2096.48</v>
      </c>
      <c r="D3036" s="138">
        <v>39.83</v>
      </c>
      <c r="E3036" s="138">
        <v>0</v>
      </c>
      <c r="F3036" s="138">
        <v>39.83</v>
      </c>
      <c r="G3036" s="139">
        <v>0</v>
      </c>
      <c r="Y3036" s="32">
        <f t="shared" si="47"/>
        <v>39.83</v>
      </c>
    </row>
    <row r="3037" spans="1:25" x14ac:dyDescent="0.2">
      <c r="A3037" s="136" t="s">
        <v>6087</v>
      </c>
      <c r="B3037" s="137" t="s">
        <v>6088</v>
      </c>
      <c r="C3037" s="138">
        <v>2290.1</v>
      </c>
      <c r="D3037" s="138">
        <v>43.51</v>
      </c>
      <c r="E3037" s="138">
        <v>0</v>
      </c>
      <c r="F3037" s="138">
        <v>43.51</v>
      </c>
      <c r="G3037" s="139">
        <v>0</v>
      </c>
      <c r="Y3037" s="32">
        <f t="shared" si="47"/>
        <v>43.51</v>
      </c>
    </row>
    <row r="3038" spans="1:25" x14ac:dyDescent="0.2">
      <c r="A3038" s="136" t="s">
        <v>6089</v>
      </c>
      <c r="B3038" s="137" t="s">
        <v>6090</v>
      </c>
      <c r="C3038" s="138">
        <v>19015.72</v>
      </c>
      <c r="D3038" s="138">
        <v>361.3</v>
      </c>
      <c r="E3038" s="138">
        <v>0</v>
      </c>
      <c r="F3038" s="138">
        <v>361.3</v>
      </c>
      <c r="G3038" s="139">
        <v>0</v>
      </c>
      <c r="Y3038" s="32">
        <f t="shared" si="47"/>
        <v>361.3</v>
      </c>
    </row>
    <row r="3039" spans="1:25" x14ac:dyDescent="0.2">
      <c r="A3039" s="136" t="s">
        <v>6091</v>
      </c>
      <c r="B3039" s="137" t="s">
        <v>6092</v>
      </c>
      <c r="C3039" s="138">
        <v>389.68</v>
      </c>
      <c r="D3039" s="138">
        <v>7.41</v>
      </c>
      <c r="E3039" s="138">
        <v>7.41</v>
      </c>
      <c r="F3039" s="138">
        <v>0</v>
      </c>
      <c r="G3039" s="139">
        <v>16.09</v>
      </c>
      <c r="Y3039" s="32">
        <f t="shared" si="47"/>
        <v>0</v>
      </c>
    </row>
    <row r="3040" spans="1:25" x14ac:dyDescent="0.2">
      <c r="A3040" s="136" t="s">
        <v>6093</v>
      </c>
      <c r="B3040" s="137" t="s">
        <v>6094</v>
      </c>
      <c r="C3040" s="138">
        <v>2863.07</v>
      </c>
      <c r="D3040" s="138">
        <v>54.4</v>
      </c>
      <c r="E3040" s="138">
        <v>0</v>
      </c>
      <c r="F3040" s="138">
        <v>54.4</v>
      </c>
      <c r="G3040" s="139">
        <v>0</v>
      </c>
      <c r="Y3040" s="32">
        <f t="shared" si="47"/>
        <v>54.4</v>
      </c>
    </row>
    <row r="3041" spans="1:25" x14ac:dyDescent="0.2">
      <c r="A3041" s="136" t="s">
        <v>6095</v>
      </c>
      <c r="B3041" s="137" t="s">
        <v>6096</v>
      </c>
      <c r="C3041" s="138">
        <v>12344.27</v>
      </c>
      <c r="D3041" s="138">
        <v>234.54</v>
      </c>
      <c r="E3041" s="138">
        <v>0</v>
      </c>
      <c r="F3041" s="138">
        <v>234.54</v>
      </c>
      <c r="G3041" s="139">
        <v>0</v>
      </c>
      <c r="Y3041" s="32">
        <f t="shared" si="47"/>
        <v>234.54</v>
      </c>
    </row>
    <row r="3042" spans="1:25" x14ac:dyDescent="0.2">
      <c r="A3042" s="136" t="s">
        <v>6097</v>
      </c>
      <c r="B3042" s="137" t="s">
        <v>6098</v>
      </c>
      <c r="C3042" s="138">
        <v>16672.939999999999</v>
      </c>
      <c r="D3042" s="138">
        <v>316.79000000000002</v>
      </c>
      <c r="E3042" s="138">
        <v>0</v>
      </c>
      <c r="F3042" s="138">
        <v>316.79000000000002</v>
      </c>
      <c r="G3042" s="139">
        <v>0</v>
      </c>
      <c r="Y3042" s="32">
        <f t="shared" si="47"/>
        <v>316.79000000000002</v>
      </c>
    </row>
    <row r="3043" spans="1:25" x14ac:dyDescent="0.2">
      <c r="A3043" s="136" t="s">
        <v>6099</v>
      </c>
      <c r="B3043" s="137" t="s">
        <v>6100</v>
      </c>
      <c r="C3043" s="138">
        <v>159.13999999999999</v>
      </c>
      <c r="D3043" s="138">
        <v>3.02</v>
      </c>
      <c r="E3043" s="138">
        <v>0</v>
      </c>
      <c r="F3043" s="138">
        <v>3.02</v>
      </c>
      <c r="G3043" s="139">
        <v>0</v>
      </c>
      <c r="Y3043" s="32">
        <f t="shared" si="47"/>
        <v>3.02</v>
      </c>
    </row>
    <row r="3044" spans="1:25" x14ac:dyDescent="0.2">
      <c r="A3044" s="136" t="s">
        <v>6101</v>
      </c>
      <c r="B3044" s="137" t="s">
        <v>6102</v>
      </c>
      <c r="C3044" s="138">
        <v>2087.46</v>
      </c>
      <c r="D3044" s="138">
        <v>39.659999999999997</v>
      </c>
      <c r="E3044" s="138">
        <v>0</v>
      </c>
      <c r="F3044" s="138">
        <v>39.659999999999997</v>
      </c>
      <c r="G3044" s="139">
        <v>0</v>
      </c>
      <c r="Y3044" s="32">
        <f t="shared" si="47"/>
        <v>39.659999999999997</v>
      </c>
    </row>
    <row r="3045" spans="1:25" x14ac:dyDescent="0.2">
      <c r="A3045" s="136" t="s">
        <v>6103</v>
      </c>
      <c r="B3045" s="137" t="s">
        <v>6104</v>
      </c>
      <c r="C3045" s="138">
        <v>2175.9699999999998</v>
      </c>
      <c r="D3045" s="138">
        <v>41.34</v>
      </c>
      <c r="E3045" s="138">
        <v>0</v>
      </c>
      <c r="F3045" s="138">
        <v>41.34</v>
      </c>
      <c r="G3045" s="139">
        <v>0</v>
      </c>
      <c r="Y3045" s="32">
        <f t="shared" si="47"/>
        <v>41.34</v>
      </c>
    </row>
    <row r="3046" spans="1:25" x14ac:dyDescent="0.2">
      <c r="A3046" s="136" t="s">
        <v>6105</v>
      </c>
      <c r="B3046" s="137" t="s">
        <v>6106</v>
      </c>
      <c r="C3046" s="138">
        <v>2607</v>
      </c>
      <c r="D3046" s="138">
        <v>49.53</v>
      </c>
      <c r="E3046" s="138">
        <v>0</v>
      </c>
      <c r="F3046" s="138">
        <v>49.53</v>
      </c>
      <c r="G3046" s="139">
        <v>0</v>
      </c>
      <c r="Y3046" s="32">
        <f t="shared" si="47"/>
        <v>49.53</v>
      </c>
    </row>
    <row r="3047" spans="1:25" x14ac:dyDescent="0.2">
      <c r="A3047" s="136" t="s">
        <v>6107</v>
      </c>
      <c r="B3047" s="137" t="s">
        <v>6108</v>
      </c>
      <c r="C3047" s="138">
        <v>2661.25</v>
      </c>
      <c r="D3047" s="138">
        <v>50.56</v>
      </c>
      <c r="E3047" s="138">
        <v>0</v>
      </c>
      <c r="F3047" s="138">
        <v>50.56</v>
      </c>
      <c r="G3047" s="139">
        <v>0</v>
      </c>
      <c r="Y3047" s="32">
        <f t="shared" si="47"/>
        <v>50.56</v>
      </c>
    </row>
    <row r="3048" spans="1:25" x14ac:dyDescent="0.2">
      <c r="A3048" s="136" t="s">
        <v>6109</v>
      </c>
      <c r="B3048" s="137" t="s">
        <v>6110</v>
      </c>
      <c r="C3048" s="138">
        <v>4641.93</v>
      </c>
      <c r="D3048" s="138">
        <v>88.2</v>
      </c>
      <c r="E3048" s="138">
        <v>0</v>
      </c>
      <c r="F3048" s="138">
        <v>88.2</v>
      </c>
      <c r="G3048" s="139">
        <v>0</v>
      </c>
      <c r="Y3048" s="32">
        <f t="shared" si="47"/>
        <v>88.2</v>
      </c>
    </row>
    <row r="3049" spans="1:25" x14ac:dyDescent="0.2">
      <c r="A3049" s="136" t="s">
        <v>6111</v>
      </c>
      <c r="B3049" s="137" t="s">
        <v>6112</v>
      </c>
      <c r="C3049" s="138">
        <v>81516.87</v>
      </c>
      <c r="D3049" s="138">
        <v>1548.82</v>
      </c>
      <c r="E3049" s="138">
        <v>0</v>
      </c>
      <c r="F3049" s="138">
        <v>1548.82</v>
      </c>
      <c r="G3049" s="139">
        <v>0</v>
      </c>
      <c r="Y3049" s="32">
        <f t="shared" si="47"/>
        <v>1548.82</v>
      </c>
    </row>
    <row r="3050" spans="1:25" x14ac:dyDescent="0.2">
      <c r="A3050" s="136" t="s">
        <v>6113</v>
      </c>
      <c r="B3050" s="137" t="s">
        <v>6114</v>
      </c>
      <c r="C3050" s="138">
        <v>923.79</v>
      </c>
      <c r="D3050" s="138">
        <v>17.55</v>
      </c>
      <c r="E3050" s="138">
        <v>0</v>
      </c>
      <c r="F3050" s="138">
        <v>17.55</v>
      </c>
      <c r="G3050" s="139">
        <v>0</v>
      </c>
      <c r="Y3050" s="32">
        <f t="shared" si="47"/>
        <v>17.55</v>
      </c>
    </row>
    <row r="3051" spans="1:25" x14ac:dyDescent="0.2">
      <c r="A3051" s="136" t="s">
        <v>6115</v>
      </c>
      <c r="B3051" s="137" t="s">
        <v>6116</v>
      </c>
      <c r="C3051" s="138">
        <v>2246.13</v>
      </c>
      <c r="D3051" s="138">
        <v>42.68</v>
      </c>
      <c r="E3051" s="138">
        <v>0</v>
      </c>
      <c r="F3051" s="138">
        <v>42.68</v>
      </c>
      <c r="G3051" s="139">
        <v>0</v>
      </c>
      <c r="Y3051" s="32">
        <f t="shared" si="47"/>
        <v>42.68</v>
      </c>
    </row>
    <row r="3052" spans="1:25" x14ac:dyDescent="0.2">
      <c r="A3052" s="136" t="s">
        <v>6117</v>
      </c>
      <c r="B3052" s="137" t="s">
        <v>6118</v>
      </c>
      <c r="C3052" s="138">
        <v>1941.37</v>
      </c>
      <c r="D3052" s="138">
        <v>36.89</v>
      </c>
      <c r="E3052" s="138">
        <v>6.52</v>
      </c>
      <c r="F3052" s="138">
        <v>30.37</v>
      </c>
      <c r="G3052" s="139">
        <v>0</v>
      </c>
      <c r="Y3052" s="32">
        <f t="shared" si="47"/>
        <v>30.37</v>
      </c>
    </row>
    <row r="3053" spans="1:25" x14ac:dyDescent="0.2">
      <c r="A3053" s="136" t="s">
        <v>6119</v>
      </c>
      <c r="B3053" s="137" t="s">
        <v>6120</v>
      </c>
      <c r="C3053" s="138">
        <v>351304.31</v>
      </c>
      <c r="D3053" s="138">
        <v>6674.78</v>
      </c>
      <c r="E3053" s="138">
        <v>0</v>
      </c>
      <c r="F3053" s="138">
        <v>6674.78</v>
      </c>
      <c r="G3053" s="139">
        <v>0</v>
      </c>
      <c r="Y3053" s="32">
        <f t="shared" si="47"/>
        <v>6674.78</v>
      </c>
    </row>
    <row r="3054" spans="1:25" x14ac:dyDescent="0.2">
      <c r="A3054" s="136" t="s">
        <v>6121</v>
      </c>
      <c r="B3054" s="137" t="s">
        <v>6122</v>
      </c>
      <c r="C3054" s="138">
        <v>1885.14</v>
      </c>
      <c r="D3054" s="138">
        <v>35.82</v>
      </c>
      <c r="E3054" s="138">
        <v>0</v>
      </c>
      <c r="F3054" s="138">
        <v>35.82</v>
      </c>
      <c r="G3054" s="139">
        <v>0</v>
      </c>
      <c r="Y3054" s="32">
        <f t="shared" si="47"/>
        <v>35.82</v>
      </c>
    </row>
    <row r="3055" spans="1:25" x14ac:dyDescent="0.2">
      <c r="A3055" s="136" t="s">
        <v>6123</v>
      </c>
      <c r="B3055" s="137" t="s">
        <v>6124</v>
      </c>
      <c r="C3055" s="138">
        <v>13813.99</v>
      </c>
      <c r="D3055" s="138">
        <v>262.47000000000003</v>
      </c>
      <c r="E3055" s="138">
        <v>0</v>
      </c>
      <c r="F3055" s="138">
        <v>262.47000000000003</v>
      </c>
      <c r="G3055" s="139">
        <v>0</v>
      </c>
      <c r="Y3055" s="32">
        <f t="shared" si="47"/>
        <v>262.47000000000003</v>
      </c>
    </row>
    <row r="3056" spans="1:25" x14ac:dyDescent="0.2">
      <c r="A3056" s="136" t="s">
        <v>6125</v>
      </c>
      <c r="B3056" s="137" t="s">
        <v>6126</v>
      </c>
      <c r="C3056" s="138">
        <v>3299.79</v>
      </c>
      <c r="D3056" s="138">
        <v>62.7</v>
      </c>
      <c r="E3056" s="138">
        <v>0</v>
      </c>
      <c r="F3056" s="138">
        <v>62.7</v>
      </c>
      <c r="G3056" s="139">
        <v>0</v>
      </c>
      <c r="Y3056" s="32">
        <f t="shared" si="47"/>
        <v>62.7</v>
      </c>
    </row>
    <row r="3057" spans="1:25" x14ac:dyDescent="0.2">
      <c r="A3057" s="136" t="s">
        <v>6127</v>
      </c>
      <c r="B3057" s="137" t="s">
        <v>6128</v>
      </c>
      <c r="C3057" s="138">
        <v>261.64</v>
      </c>
      <c r="D3057" s="138">
        <v>4.97</v>
      </c>
      <c r="E3057" s="138">
        <v>0</v>
      </c>
      <c r="F3057" s="138">
        <v>4.97</v>
      </c>
      <c r="G3057" s="139">
        <v>0</v>
      </c>
      <c r="Y3057" s="32">
        <f t="shared" si="47"/>
        <v>4.97</v>
      </c>
    </row>
    <row r="3058" spans="1:25" x14ac:dyDescent="0.2">
      <c r="A3058" s="136" t="s">
        <v>6129</v>
      </c>
      <c r="B3058" s="137" t="s">
        <v>6130</v>
      </c>
      <c r="C3058" s="138">
        <v>1636.09</v>
      </c>
      <c r="D3058" s="138">
        <v>31.09</v>
      </c>
      <c r="E3058" s="138">
        <v>0</v>
      </c>
      <c r="F3058" s="138">
        <v>31.09</v>
      </c>
      <c r="G3058" s="139">
        <v>0</v>
      </c>
      <c r="Y3058" s="32">
        <f t="shared" si="47"/>
        <v>31.09</v>
      </c>
    </row>
    <row r="3059" spans="1:25" x14ac:dyDescent="0.2">
      <c r="A3059" s="136" t="s">
        <v>6131</v>
      </c>
      <c r="B3059" s="137" t="s">
        <v>6132</v>
      </c>
      <c r="C3059" s="138">
        <v>59255.07</v>
      </c>
      <c r="D3059" s="138">
        <v>1125.8499999999999</v>
      </c>
      <c r="E3059" s="138">
        <v>0</v>
      </c>
      <c r="F3059" s="138">
        <v>1125.8499999999999</v>
      </c>
      <c r="G3059" s="139">
        <v>0</v>
      </c>
      <c r="Y3059" s="32">
        <f t="shared" si="47"/>
        <v>1125.8499999999999</v>
      </c>
    </row>
    <row r="3060" spans="1:25" x14ac:dyDescent="0.2">
      <c r="A3060" s="136" t="s">
        <v>6133</v>
      </c>
      <c r="B3060" s="137" t="s">
        <v>6134</v>
      </c>
      <c r="C3060" s="138">
        <v>11133.82</v>
      </c>
      <c r="D3060" s="138">
        <v>211.54</v>
      </c>
      <c r="E3060" s="138">
        <v>0</v>
      </c>
      <c r="F3060" s="138">
        <v>211.54</v>
      </c>
      <c r="G3060" s="139">
        <v>0</v>
      </c>
      <c r="Y3060" s="32">
        <f t="shared" si="47"/>
        <v>211.54</v>
      </c>
    </row>
    <row r="3061" spans="1:25" x14ac:dyDescent="0.2">
      <c r="A3061" s="136" t="s">
        <v>6135</v>
      </c>
      <c r="B3061" s="137" t="s">
        <v>6136</v>
      </c>
      <c r="C3061" s="138">
        <v>2520.83</v>
      </c>
      <c r="D3061" s="138">
        <v>47.9</v>
      </c>
      <c r="E3061" s="138">
        <v>0</v>
      </c>
      <c r="F3061" s="138">
        <v>47.9</v>
      </c>
      <c r="G3061" s="139">
        <v>0</v>
      </c>
      <c r="Y3061" s="32">
        <f t="shared" si="47"/>
        <v>47.9</v>
      </c>
    </row>
    <row r="3062" spans="1:25" x14ac:dyDescent="0.2">
      <c r="A3062" s="136" t="s">
        <v>6137</v>
      </c>
      <c r="B3062" s="137" t="s">
        <v>6138</v>
      </c>
      <c r="C3062" s="138">
        <v>3907.02</v>
      </c>
      <c r="D3062" s="138">
        <v>74.23</v>
      </c>
      <c r="E3062" s="138">
        <v>0</v>
      </c>
      <c r="F3062" s="138">
        <v>74.23</v>
      </c>
      <c r="G3062" s="139">
        <v>0</v>
      </c>
      <c r="Y3062" s="32">
        <f t="shared" si="47"/>
        <v>74.23</v>
      </c>
    </row>
    <row r="3063" spans="1:25" x14ac:dyDescent="0.2">
      <c r="A3063" s="136" t="s">
        <v>6139</v>
      </c>
      <c r="B3063" s="137" t="s">
        <v>6140</v>
      </c>
      <c r="C3063" s="138">
        <v>68244.2</v>
      </c>
      <c r="D3063" s="138">
        <v>1296.6400000000001</v>
      </c>
      <c r="E3063" s="138">
        <v>0</v>
      </c>
      <c r="F3063" s="138">
        <v>1296.6400000000001</v>
      </c>
      <c r="G3063" s="139">
        <v>0</v>
      </c>
      <c r="Y3063" s="32">
        <f t="shared" si="47"/>
        <v>1296.6400000000001</v>
      </c>
    </row>
    <row r="3064" spans="1:25" x14ac:dyDescent="0.2">
      <c r="A3064" s="136" t="s">
        <v>6141</v>
      </c>
      <c r="B3064" s="137" t="s">
        <v>6142</v>
      </c>
      <c r="C3064" s="138">
        <v>61935.88</v>
      </c>
      <c r="D3064" s="138">
        <v>1176.78</v>
      </c>
      <c r="E3064" s="138">
        <v>0</v>
      </c>
      <c r="F3064" s="138">
        <v>1176.78</v>
      </c>
      <c r="G3064" s="139">
        <v>0</v>
      </c>
      <c r="Y3064" s="32">
        <f t="shared" si="47"/>
        <v>1176.78</v>
      </c>
    </row>
    <row r="3065" spans="1:25" x14ac:dyDescent="0.2">
      <c r="A3065" s="136" t="s">
        <v>6143</v>
      </c>
      <c r="B3065" s="137" t="s">
        <v>6144</v>
      </c>
      <c r="C3065" s="138">
        <v>199415.96</v>
      </c>
      <c r="D3065" s="138">
        <v>3788.9</v>
      </c>
      <c r="E3065" s="138">
        <v>0</v>
      </c>
      <c r="F3065" s="138">
        <v>3788.9</v>
      </c>
      <c r="G3065" s="139">
        <v>0</v>
      </c>
      <c r="Y3065" s="32">
        <f t="shared" si="47"/>
        <v>3788.9</v>
      </c>
    </row>
    <row r="3066" spans="1:25" x14ac:dyDescent="0.2">
      <c r="A3066" s="136" t="s">
        <v>6145</v>
      </c>
      <c r="B3066" s="137" t="s">
        <v>6146</v>
      </c>
      <c r="C3066" s="138">
        <v>2924.27</v>
      </c>
      <c r="D3066" s="138">
        <v>55.56</v>
      </c>
      <c r="E3066" s="138">
        <v>0</v>
      </c>
      <c r="F3066" s="138">
        <v>55.56</v>
      </c>
      <c r="G3066" s="139">
        <v>0</v>
      </c>
      <c r="Y3066" s="32">
        <f t="shared" si="47"/>
        <v>55.56</v>
      </c>
    </row>
    <row r="3067" spans="1:25" x14ac:dyDescent="0.2">
      <c r="A3067" s="136" t="s">
        <v>6147</v>
      </c>
      <c r="B3067" s="137" t="s">
        <v>6148</v>
      </c>
      <c r="C3067" s="138">
        <v>712.71</v>
      </c>
      <c r="D3067" s="138">
        <v>13.54</v>
      </c>
      <c r="E3067" s="138">
        <v>0</v>
      </c>
      <c r="F3067" s="138">
        <v>13.54</v>
      </c>
      <c r="G3067" s="139">
        <v>0</v>
      </c>
      <c r="Y3067" s="32">
        <f t="shared" si="47"/>
        <v>13.54</v>
      </c>
    </row>
    <row r="3068" spans="1:25" x14ac:dyDescent="0.2">
      <c r="A3068" s="136" t="s">
        <v>6149</v>
      </c>
      <c r="B3068" s="137" t="s">
        <v>6150</v>
      </c>
      <c r="C3068" s="138">
        <v>692.33</v>
      </c>
      <c r="D3068" s="138">
        <v>13.16</v>
      </c>
      <c r="E3068" s="138">
        <v>13.16</v>
      </c>
      <c r="F3068" s="138">
        <v>0</v>
      </c>
      <c r="G3068" s="139">
        <v>67.97</v>
      </c>
      <c r="Y3068" s="32">
        <f t="shared" si="47"/>
        <v>0</v>
      </c>
    </row>
    <row r="3069" spans="1:25" x14ac:dyDescent="0.2">
      <c r="A3069" s="136" t="s">
        <v>6151</v>
      </c>
      <c r="B3069" s="137" t="s">
        <v>6152</v>
      </c>
      <c r="C3069" s="138">
        <v>747.97</v>
      </c>
      <c r="D3069" s="138">
        <v>14.21</v>
      </c>
      <c r="E3069" s="138">
        <v>3.89</v>
      </c>
      <c r="F3069" s="138">
        <v>10.32</v>
      </c>
      <c r="G3069" s="139">
        <v>0</v>
      </c>
      <c r="Y3069" s="32">
        <f t="shared" si="47"/>
        <v>10.32</v>
      </c>
    </row>
    <row r="3070" spans="1:25" x14ac:dyDescent="0.2">
      <c r="A3070" s="136" t="s">
        <v>6153</v>
      </c>
      <c r="B3070" s="137" t="s">
        <v>6154</v>
      </c>
      <c r="C3070" s="138">
        <v>2475.36</v>
      </c>
      <c r="D3070" s="138">
        <v>47.03</v>
      </c>
      <c r="E3070" s="138">
        <v>0</v>
      </c>
      <c r="F3070" s="138">
        <v>47.03</v>
      </c>
      <c r="G3070" s="139">
        <v>0</v>
      </c>
      <c r="Y3070" s="32">
        <f t="shared" si="47"/>
        <v>47.03</v>
      </c>
    </row>
    <row r="3071" spans="1:25" x14ac:dyDescent="0.2">
      <c r="A3071" s="136" t="s">
        <v>6155</v>
      </c>
      <c r="B3071" s="137" t="s">
        <v>6156</v>
      </c>
      <c r="C3071" s="138">
        <v>15560.5</v>
      </c>
      <c r="D3071" s="138">
        <v>295.64999999999998</v>
      </c>
      <c r="E3071" s="138">
        <v>295.64999999999998</v>
      </c>
      <c r="F3071" s="138">
        <v>0</v>
      </c>
      <c r="G3071" s="139">
        <v>144.72</v>
      </c>
      <c r="Y3071" s="32">
        <f t="shared" si="47"/>
        <v>0</v>
      </c>
    </row>
    <row r="3072" spans="1:25" x14ac:dyDescent="0.2">
      <c r="A3072" s="136" t="s">
        <v>6157</v>
      </c>
      <c r="B3072" s="137" t="s">
        <v>6158</v>
      </c>
      <c r="C3072" s="138">
        <v>2875.44</v>
      </c>
      <c r="D3072" s="138">
        <v>54.63</v>
      </c>
      <c r="E3072" s="138">
        <v>0</v>
      </c>
      <c r="F3072" s="138">
        <v>54.63</v>
      </c>
      <c r="G3072" s="139">
        <v>0</v>
      </c>
      <c r="Y3072" s="32">
        <f t="shared" si="47"/>
        <v>54.63</v>
      </c>
    </row>
    <row r="3073" spans="1:25" x14ac:dyDescent="0.2">
      <c r="A3073" s="136" t="s">
        <v>6159</v>
      </c>
      <c r="B3073" s="137" t="s">
        <v>6160</v>
      </c>
      <c r="C3073" s="138">
        <v>4207.74</v>
      </c>
      <c r="D3073" s="138">
        <v>79.95</v>
      </c>
      <c r="E3073" s="138">
        <v>0</v>
      </c>
      <c r="F3073" s="138">
        <v>79.95</v>
      </c>
      <c r="G3073" s="139">
        <v>0</v>
      </c>
      <c r="Y3073" s="32">
        <f t="shared" si="47"/>
        <v>79.95</v>
      </c>
    </row>
    <row r="3074" spans="1:25" x14ac:dyDescent="0.2">
      <c r="A3074" s="136" t="s">
        <v>6161</v>
      </c>
      <c r="B3074" s="137" t="s">
        <v>6162</v>
      </c>
      <c r="C3074" s="138">
        <v>2753.53</v>
      </c>
      <c r="D3074" s="138">
        <v>52.32</v>
      </c>
      <c r="E3074" s="138">
        <v>0</v>
      </c>
      <c r="F3074" s="138">
        <v>52.32</v>
      </c>
      <c r="G3074" s="139">
        <v>0</v>
      </c>
      <c r="Y3074" s="32">
        <f t="shared" si="47"/>
        <v>52.32</v>
      </c>
    </row>
    <row r="3075" spans="1:25" x14ac:dyDescent="0.2">
      <c r="A3075" s="136" t="s">
        <v>6163</v>
      </c>
      <c r="B3075" s="137" t="s">
        <v>6164</v>
      </c>
      <c r="C3075" s="138">
        <v>8183.06</v>
      </c>
      <c r="D3075" s="138">
        <v>155.47999999999999</v>
      </c>
      <c r="E3075" s="138">
        <v>0</v>
      </c>
      <c r="F3075" s="138">
        <v>155.47999999999999</v>
      </c>
      <c r="G3075" s="139">
        <v>0</v>
      </c>
      <c r="Y3075" s="32">
        <f t="shared" si="47"/>
        <v>155.47999999999999</v>
      </c>
    </row>
    <row r="3076" spans="1:25" x14ac:dyDescent="0.2">
      <c r="A3076" s="136" t="s">
        <v>6165</v>
      </c>
      <c r="B3076" s="137" t="s">
        <v>6166</v>
      </c>
      <c r="C3076" s="138">
        <v>8032.41</v>
      </c>
      <c r="D3076" s="138">
        <v>152.62</v>
      </c>
      <c r="E3076" s="138">
        <v>0</v>
      </c>
      <c r="F3076" s="138">
        <v>152.62</v>
      </c>
      <c r="G3076" s="139">
        <v>0</v>
      </c>
      <c r="Y3076" s="32">
        <f t="shared" si="47"/>
        <v>152.62</v>
      </c>
    </row>
    <row r="3077" spans="1:25" x14ac:dyDescent="0.2">
      <c r="A3077" s="136" t="s">
        <v>6167</v>
      </c>
      <c r="B3077" s="137" t="s">
        <v>6168</v>
      </c>
      <c r="C3077" s="138">
        <v>723.9</v>
      </c>
      <c r="D3077" s="138">
        <v>13.76</v>
      </c>
      <c r="E3077" s="138">
        <v>0</v>
      </c>
      <c r="F3077" s="138">
        <v>13.76</v>
      </c>
      <c r="G3077" s="139">
        <v>0</v>
      </c>
      <c r="Y3077" s="32">
        <f t="shared" si="47"/>
        <v>13.76</v>
      </c>
    </row>
    <row r="3078" spans="1:25" x14ac:dyDescent="0.2">
      <c r="A3078" s="136" t="s">
        <v>6169</v>
      </c>
      <c r="B3078" s="137" t="s">
        <v>6170</v>
      </c>
      <c r="C3078" s="138">
        <v>3301.04</v>
      </c>
      <c r="D3078" s="138">
        <v>62.72</v>
      </c>
      <c r="E3078" s="138">
        <v>0</v>
      </c>
      <c r="F3078" s="138">
        <v>62.72</v>
      </c>
      <c r="G3078" s="139">
        <v>0</v>
      </c>
      <c r="Y3078" s="32">
        <f t="shared" si="47"/>
        <v>62.72</v>
      </c>
    </row>
    <row r="3079" spans="1:25" x14ac:dyDescent="0.2">
      <c r="A3079" s="136" t="s">
        <v>6171</v>
      </c>
      <c r="B3079" s="137" t="s">
        <v>6172</v>
      </c>
      <c r="C3079" s="138">
        <v>8284.02</v>
      </c>
      <c r="D3079" s="138">
        <v>157.4</v>
      </c>
      <c r="E3079" s="138">
        <v>0</v>
      </c>
      <c r="F3079" s="138">
        <v>157.4</v>
      </c>
      <c r="G3079" s="139">
        <v>0</v>
      </c>
      <c r="Y3079" s="32">
        <f t="shared" si="47"/>
        <v>157.4</v>
      </c>
    </row>
    <row r="3080" spans="1:25" x14ac:dyDescent="0.2">
      <c r="A3080" s="136" t="s">
        <v>6173</v>
      </c>
      <c r="B3080" s="137" t="s">
        <v>6174</v>
      </c>
      <c r="C3080" s="138">
        <v>5640.69</v>
      </c>
      <c r="D3080" s="138">
        <v>107.17</v>
      </c>
      <c r="E3080" s="138">
        <v>0</v>
      </c>
      <c r="F3080" s="138">
        <v>107.17</v>
      </c>
      <c r="G3080" s="139">
        <v>0</v>
      </c>
      <c r="Y3080" s="32">
        <f t="shared" si="47"/>
        <v>107.17</v>
      </c>
    </row>
    <row r="3081" spans="1:25" x14ac:dyDescent="0.2">
      <c r="A3081" s="136" t="s">
        <v>6175</v>
      </c>
      <c r="B3081" s="137" t="s">
        <v>6176</v>
      </c>
      <c r="C3081" s="138">
        <v>1977.3</v>
      </c>
      <c r="D3081" s="138">
        <v>37.57</v>
      </c>
      <c r="E3081" s="138">
        <v>0</v>
      </c>
      <c r="F3081" s="138">
        <v>37.57</v>
      </c>
      <c r="G3081" s="139">
        <v>0</v>
      </c>
      <c r="Y3081" s="32">
        <f t="shared" si="47"/>
        <v>37.57</v>
      </c>
    </row>
    <row r="3082" spans="1:25" x14ac:dyDescent="0.2">
      <c r="A3082" s="136" t="s">
        <v>6177</v>
      </c>
      <c r="B3082" s="137" t="s">
        <v>6178</v>
      </c>
      <c r="C3082" s="138">
        <v>6193.91</v>
      </c>
      <c r="D3082" s="138">
        <v>117.69</v>
      </c>
      <c r="E3082" s="138">
        <v>0</v>
      </c>
      <c r="F3082" s="138">
        <v>117.69</v>
      </c>
      <c r="G3082" s="139">
        <v>0</v>
      </c>
      <c r="Y3082" s="32">
        <f t="shared" si="47"/>
        <v>117.69</v>
      </c>
    </row>
    <row r="3083" spans="1:25" x14ac:dyDescent="0.2">
      <c r="A3083" s="136" t="s">
        <v>6179</v>
      </c>
      <c r="B3083" s="137" t="s">
        <v>6180</v>
      </c>
      <c r="C3083" s="138">
        <v>2800.85</v>
      </c>
      <c r="D3083" s="138">
        <v>53.22</v>
      </c>
      <c r="E3083" s="138">
        <v>0</v>
      </c>
      <c r="F3083" s="138">
        <v>53.22</v>
      </c>
      <c r="G3083" s="139">
        <v>0</v>
      </c>
      <c r="Y3083" s="32">
        <f t="shared" si="47"/>
        <v>53.22</v>
      </c>
    </row>
    <row r="3084" spans="1:25" x14ac:dyDescent="0.2">
      <c r="A3084" s="136" t="s">
        <v>6181</v>
      </c>
      <c r="B3084" s="137" t="s">
        <v>6182</v>
      </c>
      <c r="C3084" s="138">
        <v>10501.52</v>
      </c>
      <c r="D3084" s="138">
        <v>199.53</v>
      </c>
      <c r="E3084" s="138">
        <v>0</v>
      </c>
      <c r="F3084" s="138">
        <v>199.53</v>
      </c>
      <c r="G3084" s="139">
        <v>0</v>
      </c>
      <c r="Y3084" s="32">
        <f t="shared" si="47"/>
        <v>199.53</v>
      </c>
    </row>
    <row r="3085" spans="1:25" x14ac:dyDescent="0.2">
      <c r="A3085" s="136" t="s">
        <v>6183</v>
      </c>
      <c r="B3085" s="137" t="s">
        <v>6184</v>
      </c>
      <c r="C3085" s="138">
        <v>2044.22</v>
      </c>
      <c r="D3085" s="138">
        <v>38.840000000000003</v>
      </c>
      <c r="E3085" s="138">
        <v>0</v>
      </c>
      <c r="F3085" s="138">
        <v>38.840000000000003</v>
      </c>
      <c r="G3085" s="139">
        <v>0</v>
      </c>
      <c r="Y3085" s="32">
        <f t="shared" si="47"/>
        <v>38.840000000000003</v>
      </c>
    </row>
    <row r="3086" spans="1:25" x14ac:dyDescent="0.2">
      <c r="A3086" s="136" t="s">
        <v>6185</v>
      </c>
      <c r="B3086" s="137" t="s">
        <v>6186</v>
      </c>
      <c r="C3086" s="138">
        <v>86944.26</v>
      </c>
      <c r="D3086" s="138">
        <v>1651.94</v>
      </c>
      <c r="E3086" s="138">
        <v>0</v>
      </c>
      <c r="F3086" s="138">
        <v>1651.94</v>
      </c>
      <c r="G3086" s="139">
        <v>0</v>
      </c>
      <c r="Y3086" s="32">
        <f t="shared" si="47"/>
        <v>1651.94</v>
      </c>
    </row>
    <row r="3087" spans="1:25" x14ac:dyDescent="0.2">
      <c r="A3087" s="136" t="s">
        <v>6187</v>
      </c>
      <c r="B3087" s="137" t="s">
        <v>6188</v>
      </c>
      <c r="C3087" s="138">
        <v>3375.39</v>
      </c>
      <c r="D3087" s="138">
        <v>64.13</v>
      </c>
      <c r="E3087" s="138">
        <v>0</v>
      </c>
      <c r="F3087" s="138">
        <v>64.13</v>
      </c>
      <c r="G3087" s="139">
        <v>0</v>
      </c>
      <c r="Y3087" s="32">
        <f t="shared" ref="Y3087:Y3150" si="48">F3087+M3087+R3087+W3087</f>
        <v>64.13</v>
      </c>
    </row>
    <row r="3088" spans="1:25" x14ac:dyDescent="0.2">
      <c r="A3088" s="136" t="s">
        <v>6189</v>
      </c>
      <c r="B3088" s="137" t="s">
        <v>6190</v>
      </c>
      <c r="C3088" s="138">
        <v>241.62</v>
      </c>
      <c r="D3088" s="138">
        <v>4.59</v>
      </c>
      <c r="E3088" s="138">
        <v>4.59</v>
      </c>
      <c r="F3088" s="138">
        <v>0</v>
      </c>
      <c r="G3088" s="139">
        <v>0.5</v>
      </c>
      <c r="Y3088" s="32">
        <f t="shared" si="48"/>
        <v>0</v>
      </c>
    </row>
    <row r="3089" spans="1:25" x14ac:dyDescent="0.2">
      <c r="A3089" s="136" t="s">
        <v>6191</v>
      </c>
      <c r="B3089" s="137" t="s">
        <v>6192</v>
      </c>
      <c r="C3089" s="138">
        <v>351.4</v>
      </c>
      <c r="D3089" s="138">
        <v>6.68</v>
      </c>
      <c r="E3089" s="138">
        <v>6.68</v>
      </c>
      <c r="F3089" s="138">
        <v>0</v>
      </c>
      <c r="G3089" s="139">
        <v>56.69</v>
      </c>
      <c r="Y3089" s="32">
        <f t="shared" si="48"/>
        <v>0</v>
      </c>
    </row>
    <row r="3090" spans="1:25" x14ac:dyDescent="0.2">
      <c r="A3090" s="136" t="s">
        <v>6193</v>
      </c>
      <c r="B3090" s="137" t="s">
        <v>6194</v>
      </c>
      <c r="C3090" s="138">
        <v>5093.38</v>
      </c>
      <c r="D3090" s="138">
        <v>96.78</v>
      </c>
      <c r="E3090" s="138">
        <v>0</v>
      </c>
      <c r="F3090" s="138">
        <v>96.78</v>
      </c>
      <c r="G3090" s="139">
        <v>0</v>
      </c>
      <c r="Y3090" s="32">
        <f t="shared" si="48"/>
        <v>96.78</v>
      </c>
    </row>
    <row r="3091" spans="1:25" x14ac:dyDescent="0.2">
      <c r="A3091" s="136" t="s">
        <v>6195</v>
      </c>
      <c r="B3091" s="137" t="s">
        <v>6196</v>
      </c>
      <c r="C3091" s="138">
        <v>2662.1</v>
      </c>
      <c r="D3091" s="138">
        <v>50.58</v>
      </c>
      <c r="E3091" s="138">
        <v>33.15</v>
      </c>
      <c r="F3091" s="138">
        <v>17.43</v>
      </c>
      <c r="G3091" s="139">
        <v>0</v>
      </c>
      <c r="Y3091" s="32">
        <f t="shared" si="48"/>
        <v>17.43</v>
      </c>
    </row>
    <row r="3092" spans="1:25" x14ac:dyDescent="0.2">
      <c r="A3092" s="136" t="s">
        <v>6197</v>
      </c>
      <c r="B3092" s="137" t="s">
        <v>6198</v>
      </c>
      <c r="C3092" s="138">
        <v>138741.65</v>
      </c>
      <c r="D3092" s="138">
        <v>2636.09</v>
      </c>
      <c r="E3092" s="138">
        <v>0</v>
      </c>
      <c r="F3092" s="138">
        <v>2636.09</v>
      </c>
      <c r="G3092" s="139">
        <v>0</v>
      </c>
      <c r="Y3092" s="32">
        <f t="shared" si="48"/>
        <v>2636.09</v>
      </c>
    </row>
    <row r="3093" spans="1:25" x14ac:dyDescent="0.2">
      <c r="A3093" s="136" t="s">
        <v>6199</v>
      </c>
      <c r="B3093" s="137" t="s">
        <v>6200</v>
      </c>
      <c r="C3093" s="138">
        <v>24407.47</v>
      </c>
      <c r="D3093" s="138">
        <v>463.74</v>
      </c>
      <c r="E3093" s="138">
        <v>0</v>
      </c>
      <c r="F3093" s="138">
        <v>463.74</v>
      </c>
      <c r="G3093" s="139">
        <v>0</v>
      </c>
      <c r="Y3093" s="32">
        <f t="shared" si="48"/>
        <v>463.74</v>
      </c>
    </row>
    <row r="3094" spans="1:25" x14ac:dyDescent="0.2">
      <c r="A3094" s="136" t="s">
        <v>6201</v>
      </c>
      <c r="B3094" s="137" t="s">
        <v>6202</v>
      </c>
      <c r="C3094" s="138">
        <v>4616.8599999999997</v>
      </c>
      <c r="D3094" s="138">
        <v>87.72</v>
      </c>
      <c r="E3094" s="138">
        <v>0</v>
      </c>
      <c r="F3094" s="138">
        <v>87.72</v>
      </c>
      <c r="G3094" s="139">
        <v>0</v>
      </c>
      <c r="Y3094" s="32">
        <f t="shared" si="48"/>
        <v>87.72</v>
      </c>
    </row>
    <row r="3095" spans="1:25" x14ac:dyDescent="0.2">
      <c r="A3095" s="136" t="s">
        <v>6203</v>
      </c>
      <c r="B3095" s="137" t="s">
        <v>6204</v>
      </c>
      <c r="C3095" s="138">
        <v>5457.47</v>
      </c>
      <c r="D3095" s="138">
        <v>103.69</v>
      </c>
      <c r="E3095" s="138">
        <v>0</v>
      </c>
      <c r="F3095" s="138">
        <v>103.69</v>
      </c>
      <c r="G3095" s="139">
        <v>0</v>
      </c>
      <c r="Y3095" s="32">
        <f t="shared" si="48"/>
        <v>103.69</v>
      </c>
    </row>
    <row r="3096" spans="1:25" x14ac:dyDescent="0.2">
      <c r="A3096" s="136" t="s">
        <v>6205</v>
      </c>
      <c r="B3096" s="137" t="s">
        <v>6206</v>
      </c>
      <c r="C3096" s="138">
        <v>160693.28</v>
      </c>
      <c r="D3096" s="138">
        <v>3053.17</v>
      </c>
      <c r="E3096" s="138">
        <v>0</v>
      </c>
      <c r="F3096" s="138">
        <v>3053.17</v>
      </c>
      <c r="G3096" s="139">
        <v>0</v>
      </c>
      <c r="Y3096" s="32">
        <f t="shared" si="48"/>
        <v>3053.17</v>
      </c>
    </row>
    <row r="3097" spans="1:25" x14ac:dyDescent="0.2">
      <c r="A3097" s="136" t="s">
        <v>6207</v>
      </c>
      <c r="B3097" s="137" t="s">
        <v>6208</v>
      </c>
      <c r="C3097" s="138">
        <v>4349.1099999999997</v>
      </c>
      <c r="D3097" s="138">
        <v>82.63</v>
      </c>
      <c r="E3097" s="138">
        <v>0</v>
      </c>
      <c r="F3097" s="138">
        <v>82.63</v>
      </c>
      <c r="G3097" s="139">
        <v>0</v>
      </c>
      <c r="Y3097" s="32">
        <f t="shared" si="48"/>
        <v>82.63</v>
      </c>
    </row>
    <row r="3098" spans="1:25" x14ac:dyDescent="0.2">
      <c r="A3098" s="136" t="s">
        <v>6209</v>
      </c>
      <c r="B3098" s="137" t="s">
        <v>6210</v>
      </c>
      <c r="C3098" s="138">
        <v>14184.05</v>
      </c>
      <c r="D3098" s="138">
        <v>269.5</v>
      </c>
      <c r="E3098" s="138">
        <v>0</v>
      </c>
      <c r="F3098" s="138">
        <v>269.5</v>
      </c>
      <c r="G3098" s="139">
        <v>0</v>
      </c>
      <c r="Y3098" s="32">
        <f t="shared" si="48"/>
        <v>269.5</v>
      </c>
    </row>
    <row r="3099" spans="1:25" x14ac:dyDescent="0.2">
      <c r="A3099" s="136" t="s">
        <v>6211</v>
      </c>
      <c r="B3099" s="137" t="s">
        <v>6212</v>
      </c>
      <c r="C3099" s="138">
        <v>3239.37</v>
      </c>
      <c r="D3099" s="138">
        <v>61.55</v>
      </c>
      <c r="E3099" s="138">
        <v>0</v>
      </c>
      <c r="F3099" s="138">
        <v>61.55</v>
      </c>
      <c r="G3099" s="139">
        <v>0</v>
      </c>
      <c r="Y3099" s="32">
        <f t="shared" si="48"/>
        <v>61.55</v>
      </c>
    </row>
    <row r="3100" spans="1:25" x14ac:dyDescent="0.2">
      <c r="A3100" s="136" t="s">
        <v>6213</v>
      </c>
      <c r="B3100" s="137" t="s">
        <v>6214</v>
      </c>
      <c r="C3100" s="138">
        <v>4121.09</v>
      </c>
      <c r="D3100" s="138">
        <v>78.3</v>
      </c>
      <c r="E3100" s="138">
        <v>0</v>
      </c>
      <c r="F3100" s="138">
        <v>78.3</v>
      </c>
      <c r="G3100" s="139">
        <v>0</v>
      </c>
      <c r="Y3100" s="32">
        <f t="shared" si="48"/>
        <v>78.3</v>
      </c>
    </row>
    <row r="3101" spans="1:25" x14ac:dyDescent="0.2">
      <c r="A3101" s="136" t="s">
        <v>6215</v>
      </c>
      <c r="B3101" s="137" t="s">
        <v>6216</v>
      </c>
      <c r="C3101" s="138">
        <v>1977.05</v>
      </c>
      <c r="D3101" s="138">
        <v>37.57</v>
      </c>
      <c r="E3101" s="138">
        <v>0</v>
      </c>
      <c r="F3101" s="138">
        <v>37.57</v>
      </c>
      <c r="G3101" s="139">
        <v>0</v>
      </c>
      <c r="Y3101" s="32">
        <f t="shared" si="48"/>
        <v>37.57</v>
      </c>
    </row>
    <row r="3102" spans="1:25" x14ac:dyDescent="0.2">
      <c r="A3102" s="136" t="s">
        <v>6217</v>
      </c>
      <c r="B3102" s="137" t="s">
        <v>6218</v>
      </c>
      <c r="C3102" s="138">
        <v>18361.68</v>
      </c>
      <c r="D3102" s="138">
        <v>348.87</v>
      </c>
      <c r="E3102" s="138">
        <v>0</v>
      </c>
      <c r="F3102" s="138">
        <v>348.87</v>
      </c>
      <c r="G3102" s="139">
        <v>0</v>
      </c>
      <c r="Y3102" s="32">
        <f t="shared" si="48"/>
        <v>348.87</v>
      </c>
    </row>
    <row r="3103" spans="1:25" x14ac:dyDescent="0.2">
      <c r="A3103" s="136" t="s">
        <v>6219</v>
      </c>
      <c r="B3103" s="137" t="s">
        <v>6220</v>
      </c>
      <c r="C3103" s="138">
        <v>385456.46</v>
      </c>
      <c r="D3103" s="138">
        <v>7323.67</v>
      </c>
      <c r="E3103" s="138">
        <v>0</v>
      </c>
      <c r="F3103" s="138">
        <v>7323.67</v>
      </c>
      <c r="G3103" s="139">
        <v>0</v>
      </c>
      <c r="Y3103" s="32">
        <f t="shared" si="48"/>
        <v>7323.67</v>
      </c>
    </row>
    <row r="3104" spans="1:25" x14ac:dyDescent="0.2">
      <c r="A3104" s="136" t="s">
        <v>6221</v>
      </c>
      <c r="B3104" s="137" t="s">
        <v>6222</v>
      </c>
      <c r="C3104" s="138">
        <v>5292.96</v>
      </c>
      <c r="D3104" s="138">
        <v>100.57</v>
      </c>
      <c r="E3104" s="138">
        <v>0</v>
      </c>
      <c r="F3104" s="138">
        <v>100.57</v>
      </c>
      <c r="G3104" s="139">
        <v>0</v>
      </c>
      <c r="Y3104" s="32">
        <f t="shared" si="48"/>
        <v>100.57</v>
      </c>
    </row>
    <row r="3105" spans="1:25" x14ac:dyDescent="0.2">
      <c r="A3105" s="136" t="s">
        <v>6223</v>
      </c>
      <c r="B3105" s="137" t="s">
        <v>6224</v>
      </c>
      <c r="C3105" s="138">
        <v>57453.68</v>
      </c>
      <c r="D3105" s="138">
        <v>1091.6199999999999</v>
      </c>
      <c r="E3105" s="138">
        <v>0</v>
      </c>
      <c r="F3105" s="138">
        <v>1091.6199999999999</v>
      </c>
      <c r="G3105" s="139">
        <v>0</v>
      </c>
      <c r="Y3105" s="32">
        <f t="shared" si="48"/>
        <v>1091.6199999999999</v>
      </c>
    </row>
    <row r="3106" spans="1:25" x14ac:dyDescent="0.2">
      <c r="A3106" s="136" t="s">
        <v>6225</v>
      </c>
      <c r="B3106" s="137" t="s">
        <v>6226</v>
      </c>
      <c r="C3106" s="138">
        <v>412466.92</v>
      </c>
      <c r="D3106" s="138">
        <v>7836.87</v>
      </c>
      <c r="E3106" s="138">
        <v>0</v>
      </c>
      <c r="F3106" s="138">
        <v>7836.87</v>
      </c>
      <c r="G3106" s="139">
        <v>0</v>
      </c>
      <c r="Y3106" s="32">
        <f t="shared" si="48"/>
        <v>7836.87</v>
      </c>
    </row>
    <row r="3107" spans="1:25" x14ac:dyDescent="0.2">
      <c r="A3107" s="136" t="s">
        <v>6227</v>
      </c>
      <c r="B3107" s="137" t="s">
        <v>6228</v>
      </c>
      <c r="C3107" s="138">
        <v>41608.959999999999</v>
      </c>
      <c r="D3107" s="138">
        <v>790.57</v>
      </c>
      <c r="E3107" s="138">
        <v>0</v>
      </c>
      <c r="F3107" s="138">
        <v>790.57</v>
      </c>
      <c r="G3107" s="139">
        <v>0</v>
      </c>
      <c r="Y3107" s="32">
        <f t="shared" si="48"/>
        <v>790.57</v>
      </c>
    </row>
    <row r="3108" spans="1:25" x14ac:dyDescent="0.2">
      <c r="A3108" s="136" t="s">
        <v>6229</v>
      </c>
      <c r="B3108" s="137" t="s">
        <v>6230</v>
      </c>
      <c r="C3108" s="138">
        <v>327258.93</v>
      </c>
      <c r="D3108" s="138">
        <v>6217.92</v>
      </c>
      <c r="E3108" s="138">
        <v>0</v>
      </c>
      <c r="F3108" s="138">
        <v>6217.92</v>
      </c>
      <c r="G3108" s="139">
        <v>0</v>
      </c>
      <c r="Y3108" s="32">
        <f t="shared" si="48"/>
        <v>6217.92</v>
      </c>
    </row>
    <row r="3109" spans="1:25" x14ac:dyDescent="0.2">
      <c r="A3109" s="136" t="s">
        <v>6231</v>
      </c>
      <c r="B3109" s="137" t="s">
        <v>6232</v>
      </c>
      <c r="C3109" s="138">
        <v>31813.5</v>
      </c>
      <c r="D3109" s="138">
        <v>604.46</v>
      </c>
      <c r="E3109" s="138">
        <v>0</v>
      </c>
      <c r="F3109" s="138">
        <v>604.46</v>
      </c>
      <c r="G3109" s="139">
        <v>0</v>
      </c>
      <c r="Y3109" s="32">
        <f t="shared" si="48"/>
        <v>604.46</v>
      </c>
    </row>
    <row r="3110" spans="1:25" x14ac:dyDescent="0.2">
      <c r="A3110" s="136" t="s">
        <v>6233</v>
      </c>
      <c r="B3110" s="137" t="s">
        <v>6234</v>
      </c>
      <c r="C3110" s="138">
        <v>21544.92</v>
      </c>
      <c r="D3110" s="138">
        <v>409.35</v>
      </c>
      <c r="E3110" s="138">
        <v>0</v>
      </c>
      <c r="F3110" s="138">
        <v>409.35</v>
      </c>
      <c r="G3110" s="139">
        <v>0</v>
      </c>
      <c r="Y3110" s="32">
        <f t="shared" si="48"/>
        <v>409.35</v>
      </c>
    </row>
    <row r="3111" spans="1:25" x14ac:dyDescent="0.2">
      <c r="A3111" s="136" t="s">
        <v>6235</v>
      </c>
      <c r="B3111" s="137" t="s">
        <v>6236</v>
      </c>
      <c r="C3111" s="138">
        <v>447249.61</v>
      </c>
      <c r="D3111" s="138">
        <v>8497.74</v>
      </c>
      <c r="E3111" s="138">
        <v>0</v>
      </c>
      <c r="F3111" s="138">
        <v>8497.74</v>
      </c>
      <c r="G3111" s="139">
        <v>0</v>
      </c>
      <c r="Y3111" s="32">
        <f t="shared" si="48"/>
        <v>8497.74</v>
      </c>
    </row>
    <row r="3112" spans="1:25" x14ac:dyDescent="0.2">
      <c r="A3112" s="136" t="s">
        <v>6237</v>
      </c>
      <c r="B3112" s="137" t="s">
        <v>6238</v>
      </c>
      <c r="C3112" s="138">
        <v>48234.21</v>
      </c>
      <c r="D3112" s="138">
        <v>916.45</v>
      </c>
      <c r="E3112" s="138">
        <v>0</v>
      </c>
      <c r="F3112" s="138">
        <v>916.45</v>
      </c>
      <c r="G3112" s="139">
        <v>0</v>
      </c>
      <c r="Y3112" s="32">
        <f t="shared" si="48"/>
        <v>916.45</v>
      </c>
    </row>
    <row r="3113" spans="1:25" x14ac:dyDescent="0.2">
      <c r="A3113" s="136" t="s">
        <v>6239</v>
      </c>
      <c r="B3113" s="137" t="s">
        <v>6240</v>
      </c>
      <c r="C3113" s="138">
        <v>6380.19</v>
      </c>
      <c r="D3113" s="138">
        <v>121.22</v>
      </c>
      <c r="E3113" s="138">
        <v>0</v>
      </c>
      <c r="F3113" s="138">
        <v>121.22</v>
      </c>
      <c r="G3113" s="139">
        <v>0</v>
      </c>
      <c r="Y3113" s="32">
        <f t="shared" si="48"/>
        <v>121.22</v>
      </c>
    </row>
    <row r="3114" spans="1:25" x14ac:dyDescent="0.2">
      <c r="A3114" s="136" t="s">
        <v>6241</v>
      </c>
      <c r="B3114" s="137" t="s">
        <v>6242</v>
      </c>
      <c r="C3114" s="138">
        <v>170784.32</v>
      </c>
      <c r="D3114" s="138">
        <v>3244.9</v>
      </c>
      <c r="E3114" s="138">
        <v>0</v>
      </c>
      <c r="F3114" s="138">
        <v>3244.9</v>
      </c>
      <c r="G3114" s="139">
        <v>0</v>
      </c>
      <c r="Y3114" s="32">
        <f t="shared" si="48"/>
        <v>3244.9</v>
      </c>
    </row>
    <row r="3115" spans="1:25" x14ac:dyDescent="0.2">
      <c r="A3115" s="136" t="s">
        <v>6243</v>
      </c>
      <c r="B3115" s="137" t="s">
        <v>6244</v>
      </c>
      <c r="C3115" s="138">
        <v>94930.44</v>
      </c>
      <c r="D3115" s="138">
        <v>1803.68</v>
      </c>
      <c r="E3115" s="138">
        <v>0</v>
      </c>
      <c r="F3115" s="138">
        <v>1803.68</v>
      </c>
      <c r="G3115" s="139">
        <v>0</v>
      </c>
      <c r="Y3115" s="32">
        <f t="shared" si="48"/>
        <v>1803.68</v>
      </c>
    </row>
    <row r="3116" spans="1:25" x14ac:dyDescent="0.2">
      <c r="A3116" s="136" t="s">
        <v>6245</v>
      </c>
      <c r="B3116" s="137" t="s">
        <v>6246</v>
      </c>
      <c r="C3116" s="138">
        <v>7089.6</v>
      </c>
      <c r="D3116" s="138">
        <v>134.69999999999999</v>
      </c>
      <c r="E3116" s="138">
        <v>0</v>
      </c>
      <c r="F3116" s="138">
        <v>134.69999999999999</v>
      </c>
      <c r="G3116" s="139">
        <v>0</v>
      </c>
      <c r="Y3116" s="32">
        <f t="shared" si="48"/>
        <v>134.69999999999999</v>
      </c>
    </row>
    <row r="3117" spans="1:25" x14ac:dyDescent="0.2">
      <c r="A3117" s="136" t="s">
        <v>6247</v>
      </c>
      <c r="B3117" s="137" t="s">
        <v>6248</v>
      </c>
      <c r="C3117" s="138">
        <v>50351.81</v>
      </c>
      <c r="D3117" s="138">
        <v>956.69</v>
      </c>
      <c r="E3117" s="138">
        <v>0</v>
      </c>
      <c r="F3117" s="138">
        <v>956.69</v>
      </c>
      <c r="G3117" s="139">
        <v>0</v>
      </c>
      <c r="Y3117" s="32">
        <f t="shared" si="48"/>
        <v>956.69</v>
      </c>
    </row>
    <row r="3118" spans="1:25" x14ac:dyDescent="0.2">
      <c r="A3118" s="136" t="s">
        <v>6249</v>
      </c>
      <c r="B3118" s="137" t="s">
        <v>6250</v>
      </c>
      <c r="C3118" s="138">
        <v>68592.09</v>
      </c>
      <c r="D3118" s="138">
        <v>1303.25</v>
      </c>
      <c r="E3118" s="138">
        <v>0</v>
      </c>
      <c r="F3118" s="138">
        <v>1303.25</v>
      </c>
      <c r="G3118" s="139">
        <v>0</v>
      </c>
      <c r="Y3118" s="32">
        <f t="shared" si="48"/>
        <v>1303.25</v>
      </c>
    </row>
    <row r="3119" spans="1:25" x14ac:dyDescent="0.2">
      <c r="A3119" s="136" t="s">
        <v>6251</v>
      </c>
      <c r="B3119" s="137" t="s">
        <v>6252</v>
      </c>
      <c r="C3119" s="138">
        <v>37068.06</v>
      </c>
      <c r="D3119" s="138">
        <v>704.29</v>
      </c>
      <c r="E3119" s="138">
        <v>0</v>
      </c>
      <c r="F3119" s="138">
        <v>704.29</v>
      </c>
      <c r="G3119" s="139">
        <v>0</v>
      </c>
      <c r="Y3119" s="32">
        <f t="shared" si="48"/>
        <v>704.29</v>
      </c>
    </row>
    <row r="3120" spans="1:25" x14ac:dyDescent="0.2">
      <c r="A3120" s="136" t="s">
        <v>6253</v>
      </c>
      <c r="B3120" s="137" t="s">
        <v>6254</v>
      </c>
      <c r="C3120" s="138">
        <v>22784.32</v>
      </c>
      <c r="D3120" s="138">
        <v>432.9</v>
      </c>
      <c r="E3120" s="138">
        <v>0</v>
      </c>
      <c r="F3120" s="138">
        <v>432.9</v>
      </c>
      <c r="G3120" s="139">
        <v>0</v>
      </c>
      <c r="Y3120" s="32">
        <f t="shared" si="48"/>
        <v>432.9</v>
      </c>
    </row>
    <row r="3121" spans="1:25" x14ac:dyDescent="0.2">
      <c r="A3121" s="136" t="s">
        <v>6255</v>
      </c>
      <c r="B3121" s="137" t="s">
        <v>6256</v>
      </c>
      <c r="C3121" s="138">
        <v>14822.21</v>
      </c>
      <c r="D3121" s="138">
        <v>281.62</v>
      </c>
      <c r="E3121" s="138">
        <v>0</v>
      </c>
      <c r="F3121" s="138">
        <v>281.62</v>
      </c>
      <c r="G3121" s="139">
        <v>0</v>
      </c>
      <c r="Y3121" s="32">
        <f t="shared" si="48"/>
        <v>281.62</v>
      </c>
    </row>
    <row r="3122" spans="1:25" x14ac:dyDescent="0.2">
      <c r="A3122" s="136" t="s">
        <v>6257</v>
      </c>
      <c r="B3122" s="137" t="s">
        <v>6258</v>
      </c>
      <c r="C3122" s="138">
        <v>332393.3</v>
      </c>
      <c r="D3122" s="138">
        <v>6315.47</v>
      </c>
      <c r="E3122" s="138">
        <v>0</v>
      </c>
      <c r="F3122" s="138">
        <v>6315.47</v>
      </c>
      <c r="G3122" s="139">
        <v>0</v>
      </c>
      <c r="Y3122" s="32">
        <f t="shared" si="48"/>
        <v>6315.47</v>
      </c>
    </row>
    <row r="3123" spans="1:25" x14ac:dyDescent="0.2">
      <c r="A3123" s="136" t="s">
        <v>6259</v>
      </c>
      <c r="B3123" s="137" t="s">
        <v>6260</v>
      </c>
      <c r="C3123" s="138">
        <v>26943.65</v>
      </c>
      <c r="D3123" s="138">
        <v>511.93</v>
      </c>
      <c r="E3123" s="138">
        <v>0</v>
      </c>
      <c r="F3123" s="138">
        <v>511.93</v>
      </c>
      <c r="G3123" s="139">
        <v>0</v>
      </c>
      <c r="Y3123" s="32">
        <f t="shared" si="48"/>
        <v>511.93</v>
      </c>
    </row>
    <row r="3124" spans="1:25" x14ac:dyDescent="0.2">
      <c r="A3124" s="136" t="s">
        <v>6261</v>
      </c>
      <c r="B3124" s="137" t="s">
        <v>6262</v>
      </c>
      <c r="C3124" s="138">
        <v>14070.99</v>
      </c>
      <c r="D3124" s="138">
        <v>267.35000000000002</v>
      </c>
      <c r="E3124" s="138">
        <v>0</v>
      </c>
      <c r="F3124" s="138">
        <v>267.35000000000002</v>
      </c>
      <c r="G3124" s="139">
        <v>0</v>
      </c>
      <c r="Y3124" s="32">
        <f t="shared" si="48"/>
        <v>267.35000000000002</v>
      </c>
    </row>
    <row r="3125" spans="1:25" x14ac:dyDescent="0.2">
      <c r="A3125" s="136" t="s">
        <v>6263</v>
      </c>
      <c r="B3125" s="137" t="s">
        <v>6264</v>
      </c>
      <c r="C3125" s="138">
        <v>34108.639999999999</v>
      </c>
      <c r="D3125" s="138">
        <v>648.07000000000005</v>
      </c>
      <c r="E3125" s="138">
        <v>0</v>
      </c>
      <c r="F3125" s="138">
        <v>648.07000000000005</v>
      </c>
      <c r="G3125" s="139">
        <v>0</v>
      </c>
      <c r="Y3125" s="32">
        <f t="shared" si="48"/>
        <v>648.07000000000005</v>
      </c>
    </row>
    <row r="3126" spans="1:25" x14ac:dyDescent="0.2">
      <c r="A3126" s="136" t="s">
        <v>6265</v>
      </c>
      <c r="B3126" s="137" t="s">
        <v>6266</v>
      </c>
      <c r="C3126" s="138">
        <v>57725.279999999999</v>
      </c>
      <c r="D3126" s="138">
        <v>1096.78</v>
      </c>
      <c r="E3126" s="138">
        <v>0</v>
      </c>
      <c r="F3126" s="138">
        <v>1096.78</v>
      </c>
      <c r="G3126" s="139">
        <v>0</v>
      </c>
      <c r="Y3126" s="32">
        <f t="shared" si="48"/>
        <v>1096.78</v>
      </c>
    </row>
    <row r="3127" spans="1:25" x14ac:dyDescent="0.2">
      <c r="A3127" s="136" t="s">
        <v>6267</v>
      </c>
      <c r="B3127" s="137" t="s">
        <v>6268</v>
      </c>
      <c r="C3127" s="138">
        <v>22099.34</v>
      </c>
      <c r="D3127" s="138">
        <v>419.89</v>
      </c>
      <c r="E3127" s="138">
        <v>0</v>
      </c>
      <c r="F3127" s="138">
        <v>419.89</v>
      </c>
      <c r="G3127" s="139">
        <v>0</v>
      </c>
      <c r="Y3127" s="32">
        <f t="shared" si="48"/>
        <v>419.89</v>
      </c>
    </row>
    <row r="3128" spans="1:25" x14ac:dyDescent="0.2">
      <c r="A3128" s="136" t="s">
        <v>6269</v>
      </c>
      <c r="B3128" s="137" t="s">
        <v>6270</v>
      </c>
      <c r="C3128" s="138">
        <v>3815.64</v>
      </c>
      <c r="D3128" s="138">
        <v>72.5</v>
      </c>
      <c r="E3128" s="138">
        <v>0</v>
      </c>
      <c r="F3128" s="138">
        <v>72.5</v>
      </c>
      <c r="G3128" s="139">
        <v>0</v>
      </c>
      <c r="Y3128" s="32">
        <f t="shared" si="48"/>
        <v>72.5</v>
      </c>
    </row>
    <row r="3129" spans="1:25" x14ac:dyDescent="0.2">
      <c r="A3129" s="136" t="s">
        <v>6271</v>
      </c>
      <c r="B3129" s="137" t="s">
        <v>6272</v>
      </c>
      <c r="C3129" s="138">
        <v>2608.89</v>
      </c>
      <c r="D3129" s="138">
        <v>49.57</v>
      </c>
      <c r="E3129" s="138">
        <v>0</v>
      </c>
      <c r="F3129" s="138">
        <v>49.57</v>
      </c>
      <c r="G3129" s="139">
        <v>0</v>
      </c>
      <c r="Y3129" s="32">
        <f t="shared" si="48"/>
        <v>49.57</v>
      </c>
    </row>
    <row r="3130" spans="1:25" x14ac:dyDescent="0.2">
      <c r="A3130" s="136" t="s">
        <v>6273</v>
      </c>
      <c r="B3130" s="137" t="s">
        <v>6274</v>
      </c>
      <c r="C3130" s="138">
        <v>19534.88</v>
      </c>
      <c r="D3130" s="138">
        <v>371.16</v>
      </c>
      <c r="E3130" s="138">
        <v>0</v>
      </c>
      <c r="F3130" s="138">
        <v>371.16</v>
      </c>
      <c r="G3130" s="139">
        <v>0</v>
      </c>
      <c r="Y3130" s="32">
        <f t="shared" si="48"/>
        <v>371.16</v>
      </c>
    </row>
    <row r="3131" spans="1:25" x14ac:dyDescent="0.2">
      <c r="A3131" s="136" t="s">
        <v>6275</v>
      </c>
      <c r="B3131" s="137" t="s">
        <v>6276</v>
      </c>
      <c r="C3131" s="138">
        <v>25939.38</v>
      </c>
      <c r="D3131" s="138">
        <v>492.85</v>
      </c>
      <c r="E3131" s="138">
        <v>0</v>
      </c>
      <c r="F3131" s="138">
        <v>492.85</v>
      </c>
      <c r="G3131" s="139">
        <v>0</v>
      </c>
      <c r="Y3131" s="32">
        <f t="shared" si="48"/>
        <v>492.85</v>
      </c>
    </row>
    <row r="3132" spans="1:25" x14ac:dyDescent="0.2">
      <c r="A3132" s="136" t="s">
        <v>6277</v>
      </c>
      <c r="B3132" s="137" t="s">
        <v>6278</v>
      </c>
      <c r="C3132" s="138">
        <v>14022.37</v>
      </c>
      <c r="D3132" s="138">
        <v>266.43</v>
      </c>
      <c r="E3132" s="138">
        <v>0</v>
      </c>
      <c r="F3132" s="138">
        <v>266.43</v>
      </c>
      <c r="G3132" s="139">
        <v>0</v>
      </c>
      <c r="Y3132" s="32">
        <f t="shared" si="48"/>
        <v>266.43</v>
      </c>
    </row>
    <row r="3133" spans="1:25" x14ac:dyDescent="0.2">
      <c r="A3133" s="136" t="s">
        <v>6279</v>
      </c>
      <c r="B3133" s="137" t="s">
        <v>6280</v>
      </c>
      <c r="C3133" s="138">
        <v>41140.910000000003</v>
      </c>
      <c r="D3133" s="138">
        <v>781.68</v>
      </c>
      <c r="E3133" s="138">
        <v>0</v>
      </c>
      <c r="F3133" s="138">
        <v>781.68</v>
      </c>
      <c r="G3133" s="139">
        <v>0</v>
      </c>
      <c r="Y3133" s="32">
        <f t="shared" si="48"/>
        <v>781.68</v>
      </c>
    </row>
    <row r="3134" spans="1:25" x14ac:dyDescent="0.2">
      <c r="A3134" s="136" t="s">
        <v>6281</v>
      </c>
      <c r="B3134" s="137" t="s">
        <v>6282</v>
      </c>
      <c r="C3134" s="138">
        <v>22309.45</v>
      </c>
      <c r="D3134" s="138">
        <v>423.88</v>
      </c>
      <c r="E3134" s="138">
        <v>103.8</v>
      </c>
      <c r="F3134" s="138">
        <v>320.08</v>
      </c>
      <c r="G3134" s="139">
        <v>0</v>
      </c>
      <c r="Y3134" s="32">
        <f t="shared" si="48"/>
        <v>320.08</v>
      </c>
    </row>
    <row r="3135" spans="1:25" x14ac:dyDescent="0.2">
      <c r="A3135" s="136" t="s">
        <v>6283</v>
      </c>
      <c r="B3135" s="137" t="s">
        <v>6284</v>
      </c>
      <c r="C3135" s="138">
        <v>50692.959999999999</v>
      </c>
      <c r="D3135" s="138">
        <v>963.17</v>
      </c>
      <c r="E3135" s="138">
        <v>0</v>
      </c>
      <c r="F3135" s="138">
        <v>963.17</v>
      </c>
      <c r="G3135" s="139">
        <v>0</v>
      </c>
      <c r="Y3135" s="32">
        <f t="shared" si="48"/>
        <v>963.17</v>
      </c>
    </row>
    <row r="3136" spans="1:25" x14ac:dyDescent="0.2">
      <c r="A3136" s="136" t="s">
        <v>6285</v>
      </c>
      <c r="B3136" s="137" t="s">
        <v>6286</v>
      </c>
      <c r="C3136" s="138">
        <v>167922.17</v>
      </c>
      <c r="D3136" s="138">
        <v>3190.52</v>
      </c>
      <c r="E3136" s="138">
        <v>0</v>
      </c>
      <c r="F3136" s="138">
        <v>3190.52</v>
      </c>
      <c r="G3136" s="139">
        <v>0</v>
      </c>
      <c r="Y3136" s="32">
        <f t="shared" si="48"/>
        <v>3190.52</v>
      </c>
    </row>
    <row r="3137" spans="1:25" x14ac:dyDescent="0.2">
      <c r="A3137" s="136" t="s">
        <v>6287</v>
      </c>
      <c r="B3137" s="137" t="s">
        <v>6288</v>
      </c>
      <c r="C3137" s="138">
        <v>5404.45</v>
      </c>
      <c r="D3137" s="138">
        <v>102.69</v>
      </c>
      <c r="E3137" s="138">
        <v>0</v>
      </c>
      <c r="F3137" s="138">
        <v>102.69</v>
      </c>
      <c r="G3137" s="139">
        <v>0</v>
      </c>
      <c r="Y3137" s="32">
        <f t="shared" si="48"/>
        <v>102.69</v>
      </c>
    </row>
    <row r="3138" spans="1:25" x14ac:dyDescent="0.2">
      <c r="A3138" s="136" t="s">
        <v>6289</v>
      </c>
      <c r="B3138" s="137" t="s">
        <v>6290</v>
      </c>
      <c r="C3138" s="138">
        <v>12105.68</v>
      </c>
      <c r="D3138" s="138">
        <v>230.01</v>
      </c>
      <c r="E3138" s="138">
        <v>0</v>
      </c>
      <c r="F3138" s="138">
        <v>230.01</v>
      </c>
      <c r="G3138" s="139">
        <v>0</v>
      </c>
      <c r="Y3138" s="32">
        <f t="shared" si="48"/>
        <v>230.01</v>
      </c>
    </row>
    <row r="3139" spans="1:25" x14ac:dyDescent="0.2">
      <c r="A3139" s="136" t="s">
        <v>6291</v>
      </c>
      <c r="B3139" s="137" t="s">
        <v>6292</v>
      </c>
      <c r="C3139" s="138">
        <v>45095.56</v>
      </c>
      <c r="D3139" s="138">
        <v>856.82</v>
      </c>
      <c r="E3139" s="138">
        <v>0</v>
      </c>
      <c r="F3139" s="138">
        <v>856.82</v>
      </c>
      <c r="G3139" s="139">
        <v>0</v>
      </c>
      <c r="Y3139" s="32">
        <f t="shared" si="48"/>
        <v>856.82</v>
      </c>
    </row>
    <row r="3140" spans="1:25" x14ac:dyDescent="0.2">
      <c r="A3140" s="136" t="s">
        <v>6293</v>
      </c>
      <c r="B3140" s="137" t="s">
        <v>6294</v>
      </c>
      <c r="C3140" s="138">
        <v>4561.55</v>
      </c>
      <c r="D3140" s="138">
        <v>86.67</v>
      </c>
      <c r="E3140" s="138">
        <v>0</v>
      </c>
      <c r="F3140" s="138">
        <v>86.67</v>
      </c>
      <c r="G3140" s="139">
        <v>0</v>
      </c>
      <c r="Y3140" s="32">
        <f t="shared" si="48"/>
        <v>86.67</v>
      </c>
    </row>
    <row r="3141" spans="1:25" x14ac:dyDescent="0.2">
      <c r="A3141" s="136" t="s">
        <v>6295</v>
      </c>
      <c r="B3141" s="137" t="s">
        <v>6296</v>
      </c>
      <c r="C3141" s="138">
        <v>51327.63</v>
      </c>
      <c r="D3141" s="138">
        <v>975.23</v>
      </c>
      <c r="E3141" s="138">
        <v>0</v>
      </c>
      <c r="F3141" s="138">
        <v>975.23</v>
      </c>
      <c r="G3141" s="139">
        <v>0</v>
      </c>
      <c r="Y3141" s="32">
        <f t="shared" si="48"/>
        <v>975.23</v>
      </c>
    </row>
    <row r="3142" spans="1:25" x14ac:dyDescent="0.2">
      <c r="A3142" s="136" t="s">
        <v>6297</v>
      </c>
      <c r="B3142" s="137" t="s">
        <v>6298</v>
      </c>
      <c r="C3142" s="138">
        <v>2981184.39</v>
      </c>
      <c r="D3142" s="138">
        <v>56642.5</v>
      </c>
      <c r="E3142" s="138">
        <v>0</v>
      </c>
      <c r="F3142" s="138">
        <v>56642.5</v>
      </c>
      <c r="G3142" s="139">
        <v>0</v>
      </c>
      <c r="Y3142" s="32">
        <f t="shared" si="48"/>
        <v>56642.5</v>
      </c>
    </row>
    <row r="3143" spans="1:25" x14ac:dyDescent="0.2">
      <c r="A3143" s="136" t="s">
        <v>6299</v>
      </c>
      <c r="B3143" s="137" t="s">
        <v>6300</v>
      </c>
      <c r="C3143" s="138">
        <v>328579.21000000002</v>
      </c>
      <c r="D3143" s="138">
        <v>6243.01</v>
      </c>
      <c r="E3143" s="138">
        <v>0</v>
      </c>
      <c r="F3143" s="138">
        <v>6243.01</v>
      </c>
      <c r="G3143" s="139">
        <v>0</v>
      </c>
      <c r="Y3143" s="32">
        <f t="shared" si="48"/>
        <v>6243.01</v>
      </c>
    </row>
    <row r="3144" spans="1:25" x14ac:dyDescent="0.2">
      <c r="A3144" s="136" t="s">
        <v>6301</v>
      </c>
      <c r="B3144" s="137" t="s">
        <v>6302</v>
      </c>
      <c r="C3144" s="138">
        <v>71260.13</v>
      </c>
      <c r="D3144" s="138">
        <v>1353.94</v>
      </c>
      <c r="E3144" s="138">
        <v>0</v>
      </c>
      <c r="F3144" s="138">
        <v>1353.94</v>
      </c>
      <c r="G3144" s="139">
        <v>0</v>
      </c>
      <c r="Y3144" s="32">
        <f t="shared" si="48"/>
        <v>1353.94</v>
      </c>
    </row>
    <row r="3145" spans="1:25" x14ac:dyDescent="0.2">
      <c r="A3145" s="136" t="s">
        <v>6303</v>
      </c>
      <c r="B3145" s="137" t="s">
        <v>6304</v>
      </c>
      <c r="C3145" s="138">
        <v>415845</v>
      </c>
      <c r="D3145" s="138">
        <v>7901.06</v>
      </c>
      <c r="E3145" s="138">
        <v>0</v>
      </c>
      <c r="F3145" s="138">
        <v>7901.06</v>
      </c>
      <c r="G3145" s="139">
        <v>0</v>
      </c>
      <c r="Y3145" s="32">
        <f t="shared" si="48"/>
        <v>7901.06</v>
      </c>
    </row>
    <row r="3146" spans="1:25" x14ac:dyDescent="0.2">
      <c r="A3146" s="136" t="s">
        <v>6305</v>
      </c>
      <c r="B3146" s="137" t="s">
        <v>6306</v>
      </c>
      <c r="C3146" s="138">
        <v>7530.84</v>
      </c>
      <c r="D3146" s="138">
        <v>143.09</v>
      </c>
      <c r="E3146" s="138">
        <v>0</v>
      </c>
      <c r="F3146" s="138">
        <v>143.09</v>
      </c>
      <c r="G3146" s="139">
        <v>0</v>
      </c>
      <c r="Y3146" s="32">
        <f t="shared" si="48"/>
        <v>143.09</v>
      </c>
    </row>
    <row r="3147" spans="1:25" x14ac:dyDescent="0.2">
      <c r="A3147" s="136" t="s">
        <v>6307</v>
      </c>
      <c r="B3147" s="137" t="s">
        <v>6308</v>
      </c>
      <c r="C3147" s="138">
        <v>23989.79</v>
      </c>
      <c r="D3147" s="138">
        <v>455.81</v>
      </c>
      <c r="E3147" s="138">
        <v>0</v>
      </c>
      <c r="F3147" s="138">
        <v>455.81</v>
      </c>
      <c r="G3147" s="139">
        <v>0</v>
      </c>
      <c r="Y3147" s="32">
        <f t="shared" si="48"/>
        <v>455.81</v>
      </c>
    </row>
    <row r="3148" spans="1:25" x14ac:dyDescent="0.2">
      <c r="A3148" s="136" t="s">
        <v>6309</v>
      </c>
      <c r="B3148" s="137" t="s">
        <v>6310</v>
      </c>
      <c r="C3148" s="138">
        <v>15638.37</v>
      </c>
      <c r="D3148" s="138">
        <v>297.13</v>
      </c>
      <c r="E3148" s="138">
        <v>0</v>
      </c>
      <c r="F3148" s="138">
        <v>297.13</v>
      </c>
      <c r="G3148" s="139">
        <v>0</v>
      </c>
      <c r="Y3148" s="32">
        <f t="shared" si="48"/>
        <v>297.13</v>
      </c>
    </row>
    <row r="3149" spans="1:25" x14ac:dyDescent="0.2">
      <c r="A3149" s="136" t="s">
        <v>6311</v>
      </c>
      <c r="B3149" s="137" t="s">
        <v>6312</v>
      </c>
      <c r="C3149" s="138">
        <v>6945.92</v>
      </c>
      <c r="D3149" s="138">
        <v>131.97</v>
      </c>
      <c r="E3149" s="138">
        <v>0</v>
      </c>
      <c r="F3149" s="138">
        <v>131.97</v>
      </c>
      <c r="G3149" s="139">
        <v>0</v>
      </c>
      <c r="Y3149" s="32">
        <f t="shared" si="48"/>
        <v>131.97</v>
      </c>
    </row>
    <row r="3150" spans="1:25" x14ac:dyDescent="0.2">
      <c r="A3150" s="136" t="s">
        <v>6313</v>
      </c>
      <c r="B3150" s="137" t="s">
        <v>6314</v>
      </c>
      <c r="C3150" s="138">
        <v>89384.59</v>
      </c>
      <c r="D3150" s="138">
        <v>1698.31</v>
      </c>
      <c r="E3150" s="138">
        <v>0</v>
      </c>
      <c r="F3150" s="138">
        <v>1698.31</v>
      </c>
      <c r="G3150" s="139">
        <v>0</v>
      </c>
      <c r="Y3150" s="32">
        <f t="shared" si="48"/>
        <v>1698.31</v>
      </c>
    </row>
    <row r="3151" spans="1:25" x14ac:dyDescent="0.2">
      <c r="A3151" s="136" t="s">
        <v>6315</v>
      </c>
      <c r="B3151" s="137" t="s">
        <v>6316</v>
      </c>
      <c r="C3151" s="138">
        <v>416643.77</v>
      </c>
      <c r="D3151" s="138">
        <v>7916.23</v>
      </c>
      <c r="E3151" s="138">
        <v>0</v>
      </c>
      <c r="F3151" s="138">
        <v>7916.23</v>
      </c>
      <c r="G3151" s="139">
        <v>0</v>
      </c>
      <c r="Y3151" s="32">
        <f t="shared" ref="Y3151:Y3214" si="49">F3151+M3151+R3151+W3151</f>
        <v>7916.23</v>
      </c>
    </row>
    <row r="3152" spans="1:25" x14ac:dyDescent="0.2">
      <c r="A3152" s="136" t="s">
        <v>6317</v>
      </c>
      <c r="B3152" s="137" t="s">
        <v>6318</v>
      </c>
      <c r="C3152" s="138">
        <v>7067.88</v>
      </c>
      <c r="D3152" s="138">
        <v>134.29</v>
      </c>
      <c r="E3152" s="138">
        <v>0</v>
      </c>
      <c r="F3152" s="138">
        <v>134.29</v>
      </c>
      <c r="G3152" s="139">
        <v>0</v>
      </c>
      <c r="Y3152" s="32">
        <f t="shared" si="49"/>
        <v>134.29</v>
      </c>
    </row>
    <row r="3153" spans="1:25" x14ac:dyDescent="0.2">
      <c r="A3153" s="136" t="s">
        <v>6319</v>
      </c>
      <c r="B3153" s="137" t="s">
        <v>6320</v>
      </c>
      <c r="C3153" s="138">
        <v>40425.29</v>
      </c>
      <c r="D3153" s="138">
        <v>768.08</v>
      </c>
      <c r="E3153" s="138">
        <v>0</v>
      </c>
      <c r="F3153" s="138">
        <v>768.08</v>
      </c>
      <c r="G3153" s="139">
        <v>0</v>
      </c>
      <c r="Y3153" s="32">
        <f t="shared" si="49"/>
        <v>768.08</v>
      </c>
    </row>
    <row r="3154" spans="1:25" x14ac:dyDescent="0.2">
      <c r="A3154" s="136" t="s">
        <v>6321</v>
      </c>
      <c r="B3154" s="137" t="s">
        <v>6322</v>
      </c>
      <c r="C3154" s="138">
        <v>55926.6</v>
      </c>
      <c r="D3154" s="138">
        <v>1062.6099999999999</v>
      </c>
      <c r="E3154" s="138">
        <v>0</v>
      </c>
      <c r="F3154" s="138">
        <v>1062.6099999999999</v>
      </c>
      <c r="G3154" s="139">
        <v>0</v>
      </c>
      <c r="Y3154" s="32">
        <f t="shared" si="49"/>
        <v>1062.6099999999999</v>
      </c>
    </row>
    <row r="3155" spans="1:25" x14ac:dyDescent="0.2">
      <c r="A3155" s="136" t="s">
        <v>6323</v>
      </c>
      <c r="B3155" s="137" t="s">
        <v>6324</v>
      </c>
      <c r="C3155" s="138">
        <v>133947.35999999999</v>
      </c>
      <c r="D3155" s="138">
        <v>2545</v>
      </c>
      <c r="E3155" s="138">
        <v>0</v>
      </c>
      <c r="F3155" s="138">
        <v>2545</v>
      </c>
      <c r="G3155" s="139">
        <v>0</v>
      </c>
      <c r="Y3155" s="32">
        <f t="shared" si="49"/>
        <v>2545</v>
      </c>
    </row>
    <row r="3156" spans="1:25" x14ac:dyDescent="0.2">
      <c r="A3156" s="136" t="s">
        <v>6325</v>
      </c>
      <c r="B3156" s="137" t="s">
        <v>6326</v>
      </c>
      <c r="C3156" s="138">
        <v>192740.21</v>
      </c>
      <c r="D3156" s="138">
        <v>3662.07</v>
      </c>
      <c r="E3156" s="138">
        <v>0</v>
      </c>
      <c r="F3156" s="138">
        <v>3662.07</v>
      </c>
      <c r="G3156" s="139">
        <v>0</v>
      </c>
      <c r="Y3156" s="32">
        <f t="shared" si="49"/>
        <v>3662.07</v>
      </c>
    </row>
    <row r="3157" spans="1:25" x14ac:dyDescent="0.2">
      <c r="A3157" s="136" t="s">
        <v>6327</v>
      </c>
      <c r="B3157" s="137" t="s">
        <v>6328</v>
      </c>
      <c r="C3157" s="138">
        <v>36778.730000000003</v>
      </c>
      <c r="D3157" s="138">
        <v>698.8</v>
      </c>
      <c r="E3157" s="138">
        <v>0</v>
      </c>
      <c r="F3157" s="138">
        <v>698.8</v>
      </c>
      <c r="G3157" s="139">
        <v>0</v>
      </c>
      <c r="Y3157" s="32">
        <f t="shared" si="49"/>
        <v>698.8</v>
      </c>
    </row>
    <row r="3158" spans="1:25" x14ac:dyDescent="0.2">
      <c r="A3158" s="136" t="s">
        <v>6329</v>
      </c>
      <c r="B3158" s="137" t="s">
        <v>6330</v>
      </c>
      <c r="C3158" s="138">
        <v>15588.31</v>
      </c>
      <c r="D3158" s="138">
        <v>296.18</v>
      </c>
      <c r="E3158" s="138">
        <v>0</v>
      </c>
      <c r="F3158" s="138">
        <v>296.18</v>
      </c>
      <c r="G3158" s="139">
        <v>0</v>
      </c>
      <c r="Y3158" s="32">
        <f t="shared" si="49"/>
        <v>296.18</v>
      </c>
    </row>
    <row r="3159" spans="1:25" x14ac:dyDescent="0.2">
      <c r="A3159" s="136" t="s">
        <v>6331</v>
      </c>
      <c r="B3159" s="137" t="s">
        <v>6332</v>
      </c>
      <c r="C3159" s="138">
        <v>27728.27</v>
      </c>
      <c r="D3159" s="138">
        <v>526.84</v>
      </c>
      <c r="E3159" s="138">
        <v>0</v>
      </c>
      <c r="F3159" s="138">
        <v>526.84</v>
      </c>
      <c r="G3159" s="139">
        <v>0</v>
      </c>
      <c r="Y3159" s="32">
        <f t="shared" si="49"/>
        <v>526.84</v>
      </c>
    </row>
    <row r="3160" spans="1:25" x14ac:dyDescent="0.2">
      <c r="A3160" s="136" t="s">
        <v>6333</v>
      </c>
      <c r="B3160" s="137" t="s">
        <v>6334</v>
      </c>
      <c r="C3160" s="138">
        <v>6320.6</v>
      </c>
      <c r="D3160" s="138">
        <v>120.09</v>
      </c>
      <c r="E3160" s="138">
        <v>0</v>
      </c>
      <c r="F3160" s="138">
        <v>120.09</v>
      </c>
      <c r="G3160" s="139">
        <v>0</v>
      </c>
      <c r="Y3160" s="32">
        <f t="shared" si="49"/>
        <v>120.09</v>
      </c>
    </row>
    <row r="3161" spans="1:25" x14ac:dyDescent="0.2">
      <c r="A3161" s="136" t="s">
        <v>6335</v>
      </c>
      <c r="B3161" s="137" t="s">
        <v>6336</v>
      </c>
      <c r="C3161" s="138">
        <v>319737.78000000003</v>
      </c>
      <c r="D3161" s="138">
        <v>6075.02</v>
      </c>
      <c r="E3161" s="138">
        <v>0</v>
      </c>
      <c r="F3161" s="138">
        <v>6075.02</v>
      </c>
      <c r="G3161" s="139">
        <v>0</v>
      </c>
      <c r="Y3161" s="32">
        <f t="shared" si="49"/>
        <v>6075.02</v>
      </c>
    </row>
    <row r="3162" spans="1:25" x14ac:dyDescent="0.2">
      <c r="A3162" s="136" t="s">
        <v>6337</v>
      </c>
      <c r="B3162" s="137" t="s">
        <v>6338</v>
      </c>
      <c r="C3162" s="138">
        <v>36598.019999999997</v>
      </c>
      <c r="D3162" s="138">
        <v>695.36</v>
      </c>
      <c r="E3162" s="138">
        <v>0</v>
      </c>
      <c r="F3162" s="138">
        <v>695.36</v>
      </c>
      <c r="G3162" s="139">
        <v>0</v>
      </c>
      <c r="Y3162" s="32">
        <f t="shared" si="49"/>
        <v>695.36</v>
      </c>
    </row>
    <row r="3163" spans="1:25" x14ac:dyDescent="0.2">
      <c r="A3163" s="136" t="s">
        <v>6339</v>
      </c>
      <c r="B3163" s="137" t="s">
        <v>6340</v>
      </c>
      <c r="C3163" s="138">
        <v>18302.48</v>
      </c>
      <c r="D3163" s="138">
        <v>347.75</v>
      </c>
      <c r="E3163" s="138">
        <v>0</v>
      </c>
      <c r="F3163" s="138">
        <v>347.75</v>
      </c>
      <c r="G3163" s="139">
        <v>0</v>
      </c>
      <c r="Y3163" s="32">
        <f t="shared" si="49"/>
        <v>347.75</v>
      </c>
    </row>
    <row r="3164" spans="1:25" x14ac:dyDescent="0.2">
      <c r="A3164" s="136" t="s">
        <v>6341</v>
      </c>
      <c r="B3164" s="137" t="s">
        <v>6342</v>
      </c>
      <c r="C3164" s="138">
        <v>58356.73</v>
      </c>
      <c r="D3164" s="138">
        <v>1108.78</v>
      </c>
      <c r="E3164" s="138">
        <v>0</v>
      </c>
      <c r="F3164" s="138">
        <v>1108.78</v>
      </c>
      <c r="G3164" s="139">
        <v>0</v>
      </c>
      <c r="Y3164" s="32">
        <f t="shared" si="49"/>
        <v>1108.78</v>
      </c>
    </row>
    <row r="3165" spans="1:25" x14ac:dyDescent="0.2">
      <c r="A3165" s="136" t="s">
        <v>6343</v>
      </c>
      <c r="B3165" s="137" t="s">
        <v>6344</v>
      </c>
      <c r="C3165" s="138">
        <v>65386.89</v>
      </c>
      <c r="D3165" s="138">
        <v>1242.3499999999999</v>
      </c>
      <c r="E3165" s="138">
        <v>0</v>
      </c>
      <c r="F3165" s="138">
        <v>1242.3499999999999</v>
      </c>
      <c r="G3165" s="139">
        <v>0</v>
      </c>
      <c r="Y3165" s="32">
        <f t="shared" si="49"/>
        <v>1242.3499999999999</v>
      </c>
    </row>
    <row r="3166" spans="1:25" x14ac:dyDescent="0.2">
      <c r="A3166" s="136" t="s">
        <v>6345</v>
      </c>
      <c r="B3166" s="137" t="s">
        <v>6346</v>
      </c>
      <c r="C3166" s="138">
        <v>10881.79</v>
      </c>
      <c r="D3166" s="138">
        <v>206.76</v>
      </c>
      <c r="E3166" s="138">
        <v>0</v>
      </c>
      <c r="F3166" s="138">
        <v>206.76</v>
      </c>
      <c r="G3166" s="139">
        <v>0</v>
      </c>
      <c r="Y3166" s="32">
        <f t="shared" si="49"/>
        <v>206.76</v>
      </c>
    </row>
    <row r="3167" spans="1:25" x14ac:dyDescent="0.2">
      <c r="A3167" s="136" t="s">
        <v>6347</v>
      </c>
      <c r="B3167" s="137" t="s">
        <v>6348</v>
      </c>
      <c r="C3167" s="138">
        <v>18811.82</v>
      </c>
      <c r="D3167" s="138">
        <v>357.43</v>
      </c>
      <c r="E3167" s="138">
        <v>0</v>
      </c>
      <c r="F3167" s="138">
        <v>357.43</v>
      </c>
      <c r="G3167" s="139">
        <v>0</v>
      </c>
      <c r="Y3167" s="32">
        <f t="shared" si="49"/>
        <v>357.43</v>
      </c>
    </row>
    <row r="3168" spans="1:25" x14ac:dyDescent="0.2">
      <c r="A3168" s="136" t="s">
        <v>6349</v>
      </c>
      <c r="B3168" s="137" t="s">
        <v>6350</v>
      </c>
      <c r="C3168" s="138">
        <v>11973.3</v>
      </c>
      <c r="D3168" s="138">
        <v>227.49</v>
      </c>
      <c r="E3168" s="138">
        <v>0</v>
      </c>
      <c r="F3168" s="138">
        <v>227.49</v>
      </c>
      <c r="G3168" s="139">
        <v>0</v>
      </c>
      <c r="Y3168" s="32">
        <f t="shared" si="49"/>
        <v>227.49</v>
      </c>
    </row>
    <row r="3169" spans="1:25" x14ac:dyDescent="0.2">
      <c r="A3169" s="136" t="s">
        <v>6351</v>
      </c>
      <c r="B3169" s="137" t="s">
        <v>6352</v>
      </c>
      <c r="C3169" s="138">
        <v>10210.4</v>
      </c>
      <c r="D3169" s="138">
        <v>194</v>
      </c>
      <c r="E3169" s="138">
        <v>0</v>
      </c>
      <c r="F3169" s="138">
        <v>194</v>
      </c>
      <c r="G3169" s="139">
        <v>0</v>
      </c>
      <c r="Y3169" s="32">
        <f t="shared" si="49"/>
        <v>194</v>
      </c>
    </row>
    <row r="3170" spans="1:25" x14ac:dyDescent="0.2">
      <c r="A3170" s="136" t="s">
        <v>6353</v>
      </c>
      <c r="B3170" s="137" t="s">
        <v>6354</v>
      </c>
      <c r="C3170" s="138">
        <v>71812.820000000007</v>
      </c>
      <c r="D3170" s="138">
        <v>1364.44</v>
      </c>
      <c r="E3170" s="138">
        <v>0</v>
      </c>
      <c r="F3170" s="138">
        <v>1364.44</v>
      </c>
      <c r="G3170" s="139">
        <v>0</v>
      </c>
      <c r="Y3170" s="32">
        <f t="shared" si="49"/>
        <v>1364.44</v>
      </c>
    </row>
    <row r="3171" spans="1:25" x14ac:dyDescent="0.2">
      <c r="A3171" s="136" t="s">
        <v>6355</v>
      </c>
      <c r="B3171" s="137" t="s">
        <v>6356</v>
      </c>
      <c r="C3171" s="138">
        <v>94424.13</v>
      </c>
      <c r="D3171" s="138">
        <v>1794.06</v>
      </c>
      <c r="E3171" s="138">
        <v>0</v>
      </c>
      <c r="F3171" s="138">
        <v>1794.06</v>
      </c>
      <c r="G3171" s="139">
        <v>0</v>
      </c>
      <c r="Y3171" s="32">
        <f t="shared" si="49"/>
        <v>1794.06</v>
      </c>
    </row>
    <row r="3172" spans="1:25" x14ac:dyDescent="0.2">
      <c r="A3172" s="136" t="s">
        <v>6357</v>
      </c>
      <c r="B3172" s="137" t="s">
        <v>6358</v>
      </c>
      <c r="C3172" s="138">
        <v>1420.03</v>
      </c>
      <c r="D3172" s="138">
        <v>26.98</v>
      </c>
      <c r="E3172" s="138">
        <v>26.98</v>
      </c>
      <c r="F3172" s="138">
        <v>0</v>
      </c>
      <c r="G3172" s="139">
        <v>91.22</v>
      </c>
      <c r="Y3172" s="32">
        <f t="shared" si="49"/>
        <v>0</v>
      </c>
    </row>
    <row r="3173" spans="1:25" x14ac:dyDescent="0.2">
      <c r="A3173" s="136" t="s">
        <v>6359</v>
      </c>
      <c r="B3173" s="137" t="s">
        <v>6360</v>
      </c>
      <c r="C3173" s="138">
        <v>208977.81</v>
      </c>
      <c r="D3173" s="138">
        <v>3970.58</v>
      </c>
      <c r="E3173" s="138">
        <v>0</v>
      </c>
      <c r="F3173" s="138">
        <v>3970.58</v>
      </c>
      <c r="G3173" s="139">
        <v>0</v>
      </c>
      <c r="Y3173" s="32">
        <f t="shared" si="49"/>
        <v>3970.58</v>
      </c>
    </row>
    <row r="3174" spans="1:25" x14ac:dyDescent="0.2">
      <c r="A3174" s="136" t="s">
        <v>6361</v>
      </c>
      <c r="B3174" s="137" t="s">
        <v>6362</v>
      </c>
      <c r="C3174" s="138">
        <v>30934.97</v>
      </c>
      <c r="D3174" s="138">
        <v>587.77</v>
      </c>
      <c r="E3174" s="138">
        <v>0</v>
      </c>
      <c r="F3174" s="138">
        <v>587.77</v>
      </c>
      <c r="G3174" s="139">
        <v>0</v>
      </c>
      <c r="Y3174" s="32">
        <f t="shared" si="49"/>
        <v>587.77</v>
      </c>
    </row>
    <row r="3175" spans="1:25" x14ac:dyDescent="0.2">
      <c r="A3175" s="136" t="s">
        <v>6363</v>
      </c>
      <c r="B3175" s="137" t="s">
        <v>6364</v>
      </c>
      <c r="C3175" s="138">
        <v>25587.74</v>
      </c>
      <c r="D3175" s="138">
        <v>486.17</v>
      </c>
      <c r="E3175" s="138">
        <v>0</v>
      </c>
      <c r="F3175" s="138">
        <v>486.17</v>
      </c>
      <c r="G3175" s="139">
        <v>0</v>
      </c>
      <c r="Y3175" s="32">
        <f t="shared" si="49"/>
        <v>486.17</v>
      </c>
    </row>
    <row r="3176" spans="1:25" x14ac:dyDescent="0.2">
      <c r="A3176" s="136" t="s">
        <v>6365</v>
      </c>
      <c r="B3176" s="137" t="s">
        <v>6366</v>
      </c>
      <c r="C3176" s="138">
        <v>10902.91</v>
      </c>
      <c r="D3176" s="138">
        <v>207.16</v>
      </c>
      <c r="E3176" s="138">
        <v>0</v>
      </c>
      <c r="F3176" s="138">
        <v>207.16</v>
      </c>
      <c r="G3176" s="139">
        <v>0</v>
      </c>
      <c r="Y3176" s="32">
        <f t="shared" si="49"/>
        <v>207.16</v>
      </c>
    </row>
    <row r="3177" spans="1:25" x14ac:dyDescent="0.2">
      <c r="A3177" s="136" t="s">
        <v>6367</v>
      </c>
      <c r="B3177" s="137" t="s">
        <v>6368</v>
      </c>
      <c r="C3177" s="138">
        <v>31439.54</v>
      </c>
      <c r="D3177" s="138">
        <v>597.35</v>
      </c>
      <c r="E3177" s="138">
        <v>0</v>
      </c>
      <c r="F3177" s="138">
        <v>597.35</v>
      </c>
      <c r="G3177" s="139">
        <v>0</v>
      </c>
      <c r="Y3177" s="32">
        <f t="shared" si="49"/>
        <v>597.35</v>
      </c>
    </row>
    <row r="3178" spans="1:25" x14ac:dyDescent="0.2">
      <c r="A3178" s="136" t="s">
        <v>6369</v>
      </c>
      <c r="B3178" s="137" t="s">
        <v>6370</v>
      </c>
      <c r="C3178" s="138">
        <v>37203.589999999997</v>
      </c>
      <c r="D3178" s="138">
        <v>706.87</v>
      </c>
      <c r="E3178" s="138">
        <v>0</v>
      </c>
      <c r="F3178" s="138">
        <v>706.87</v>
      </c>
      <c r="G3178" s="139">
        <v>0</v>
      </c>
      <c r="Y3178" s="32">
        <f t="shared" si="49"/>
        <v>706.87</v>
      </c>
    </row>
    <row r="3179" spans="1:25" x14ac:dyDescent="0.2">
      <c r="A3179" s="136" t="s">
        <v>6371</v>
      </c>
      <c r="B3179" s="137" t="s">
        <v>6372</v>
      </c>
      <c r="C3179" s="138">
        <v>65278.14</v>
      </c>
      <c r="D3179" s="138">
        <v>1240.29</v>
      </c>
      <c r="E3179" s="138">
        <v>0</v>
      </c>
      <c r="F3179" s="138">
        <v>1240.29</v>
      </c>
      <c r="G3179" s="139">
        <v>0</v>
      </c>
      <c r="Y3179" s="32">
        <f t="shared" si="49"/>
        <v>1240.29</v>
      </c>
    </row>
    <row r="3180" spans="1:25" x14ac:dyDescent="0.2">
      <c r="A3180" s="136" t="s">
        <v>6373</v>
      </c>
      <c r="B3180" s="137" t="s">
        <v>6374</v>
      </c>
      <c r="C3180" s="138">
        <v>36976.17</v>
      </c>
      <c r="D3180" s="138">
        <v>702.55</v>
      </c>
      <c r="E3180" s="138">
        <v>0</v>
      </c>
      <c r="F3180" s="138">
        <v>702.55</v>
      </c>
      <c r="G3180" s="139">
        <v>0</v>
      </c>
      <c r="Y3180" s="32">
        <f t="shared" si="49"/>
        <v>702.55</v>
      </c>
    </row>
    <row r="3181" spans="1:25" x14ac:dyDescent="0.2">
      <c r="A3181" s="136" t="s">
        <v>6375</v>
      </c>
      <c r="B3181" s="137" t="s">
        <v>6376</v>
      </c>
      <c r="C3181" s="138">
        <v>5434.33</v>
      </c>
      <c r="D3181" s="138">
        <v>103.25</v>
      </c>
      <c r="E3181" s="138">
        <v>0</v>
      </c>
      <c r="F3181" s="138">
        <v>103.25</v>
      </c>
      <c r="G3181" s="139">
        <v>0</v>
      </c>
      <c r="Y3181" s="32">
        <f t="shared" si="49"/>
        <v>103.25</v>
      </c>
    </row>
    <row r="3182" spans="1:25" x14ac:dyDescent="0.2">
      <c r="A3182" s="136" t="s">
        <v>6377</v>
      </c>
      <c r="B3182" s="137" t="s">
        <v>6378</v>
      </c>
      <c r="C3182" s="138">
        <v>9763.1</v>
      </c>
      <c r="D3182" s="138">
        <v>185.5</v>
      </c>
      <c r="E3182" s="138">
        <v>0</v>
      </c>
      <c r="F3182" s="138">
        <v>185.5</v>
      </c>
      <c r="G3182" s="139">
        <v>0</v>
      </c>
      <c r="Y3182" s="32">
        <f t="shared" si="49"/>
        <v>185.5</v>
      </c>
    </row>
    <row r="3183" spans="1:25" x14ac:dyDescent="0.2">
      <c r="A3183" s="136" t="s">
        <v>6379</v>
      </c>
      <c r="B3183" s="137" t="s">
        <v>6380</v>
      </c>
      <c r="C3183" s="138">
        <v>6848.42</v>
      </c>
      <c r="D3183" s="138">
        <v>130.12</v>
      </c>
      <c r="E3183" s="138">
        <v>0</v>
      </c>
      <c r="F3183" s="138">
        <v>130.12</v>
      </c>
      <c r="G3183" s="139">
        <v>0</v>
      </c>
      <c r="Y3183" s="32">
        <f t="shared" si="49"/>
        <v>130.12</v>
      </c>
    </row>
    <row r="3184" spans="1:25" x14ac:dyDescent="0.2">
      <c r="A3184" s="136" t="s">
        <v>6381</v>
      </c>
      <c r="B3184" s="137" t="s">
        <v>6382</v>
      </c>
      <c r="C3184" s="138">
        <v>12356.29</v>
      </c>
      <c r="D3184" s="138">
        <v>234.77</v>
      </c>
      <c r="E3184" s="138">
        <v>0</v>
      </c>
      <c r="F3184" s="138">
        <v>234.77</v>
      </c>
      <c r="G3184" s="139">
        <v>0</v>
      </c>
      <c r="Y3184" s="32">
        <f t="shared" si="49"/>
        <v>234.77</v>
      </c>
    </row>
    <row r="3185" spans="1:25" x14ac:dyDescent="0.2">
      <c r="A3185" s="136" t="s">
        <v>6383</v>
      </c>
      <c r="B3185" s="137" t="s">
        <v>6384</v>
      </c>
      <c r="C3185" s="138">
        <v>10600.7</v>
      </c>
      <c r="D3185" s="138">
        <v>201.41</v>
      </c>
      <c r="E3185" s="138">
        <v>0</v>
      </c>
      <c r="F3185" s="138">
        <v>201.41</v>
      </c>
      <c r="G3185" s="139">
        <v>0</v>
      </c>
      <c r="Y3185" s="32">
        <f t="shared" si="49"/>
        <v>201.41</v>
      </c>
    </row>
    <row r="3186" spans="1:25" x14ac:dyDescent="0.2">
      <c r="A3186" s="136" t="s">
        <v>6385</v>
      </c>
      <c r="B3186" s="137" t="s">
        <v>6386</v>
      </c>
      <c r="C3186" s="138">
        <v>28226.43</v>
      </c>
      <c r="D3186" s="138">
        <v>536.29999999999995</v>
      </c>
      <c r="E3186" s="138">
        <v>0</v>
      </c>
      <c r="F3186" s="138">
        <v>536.29999999999995</v>
      </c>
      <c r="G3186" s="139">
        <v>0</v>
      </c>
      <c r="Y3186" s="32">
        <f t="shared" si="49"/>
        <v>536.29999999999995</v>
      </c>
    </row>
    <row r="3187" spans="1:25" x14ac:dyDescent="0.2">
      <c r="A3187" s="136" t="s">
        <v>6387</v>
      </c>
      <c r="B3187" s="137" t="s">
        <v>6388</v>
      </c>
      <c r="C3187" s="138">
        <v>39525.629999999997</v>
      </c>
      <c r="D3187" s="138">
        <v>750.99</v>
      </c>
      <c r="E3187" s="138">
        <v>0</v>
      </c>
      <c r="F3187" s="138">
        <v>750.99</v>
      </c>
      <c r="G3187" s="139">
        <v>0</v>
      </c>
      <c r="Y3187" s="32">
        <f t="shared" si="49"/>
        <v>750.99</v>
      </c>
    </row>
    <row r="3188" spans="1:25" x14ac:dyDescent="0.2">
      <c r="A3188" s="136" t="s">
        <v>6389</v>
      </c>
      <c r="B3188" s="137" t="s">
        <v>6390</v>
      </c>
      <c r="C3188" s="138">
        <v>13159.76</v>
      </c>
      <c r="D3188" s="138">
        <v>250.04</v>
      </c>
      <c r="E3188" s="138">
        <v>0</v>
      </c>
      <c r="F3188" s="138">
        <v>250.04</v>
      </c>
      <c r="G3188" s="139">
        <v>0</v>
      </c>
      <c r="Y3188" s="32">
        <f t="shared" si="49"/>
        <v>250.04</v>
      </c>
    </row>
    <row r="3189" spans="1:25" x14ac:dyDescent="0.2">
      <c r="A3189" s="136" t="s">
        <v>6391</v>
      </c>
      <c r="B3189" s="137" t="s">
        <v>6392</v>
      </c>
      <c r="C3189" s="138">
        <v>33262.18</v>
      </c>
      <c r="D3189" s="138">
        <v>631.98</v>
      </c>
      <c r="E3189" s="138">
        <v>0</v>
      </c>
      <c r="F3189" s="138">
        <v>631.98</v>
      </c>
      <c r="G3189" s="139">
        <v>0</v>
      </c>
      <c r="Y3189" s="32">
        <f t="shared" si="49"/>
        <v>631.98</v>
      </c>
    </row>
    <row r="3190" spans="1:25" x14ac:dyDescent="0.2">
      <c r="A3190" s="136" t="s">
        <v>6393</v>
      </c>
      <c r="B3190" s="137" t="s">
        <v>6394</v>
      </c>
      <c r="C3190" s="138">
        <v>4266.41</v>
      </c>
      <c r="D3190" s="138">
        <v>81.06</v>
      </c>
      <c r="E3190" s="138">
        <v>0</v>
      </c>
      <c r="F3190" s="138">
        <v>81.06</v>
      </c>
      <c r="G3190" s="139">
        <v>0</v>
      </c>
      <c r="Y3190" s="32">
        <f t="shared" si="49"/>
        <v>81.06</v>
      </c>
    </row>
    <row r="3191" spans="1:25" x14ac:dyDescent="0.2">
      <c r="A3191" s="136" t="s">
        <v>6395</v>
      </c>
      <c r="B3191" s="137" t="s">
        <v>6396</v>
      </c>
      <c r="C3191" s="138">
        <v>1920.96</v>
      </c>
      <c r="D3191" s="138">
        <v>36.5</v>
      </c>
      <c r="E3191" s="138">
        <v>0</v>
      </c>
      <c r="F3191" s="138">
        <v>36.5</v>
      </c>
      <c r="G3191" s="139">
        <v>0</v>
      </c>
      <c r="Y3191" s="32">
        <f t="shared" si="49"/>
        <v>36.5</v>
      </c>
    </row>
    <row r="3192" spans="1:25" x14ac:dyDescent="0.2">
      <c r="A3192" s="136" t="s">
        <v>6397</v>
      </c>
      <c r="B3192" s="137" t="s">
        <v>6398</v>
      </c>
      <c r="C3192" s="138">
        <v>28163.29</v>
      </c>
      <c r="D3192" s="138">
        <v>535.1</v>
      </c>
      <c r="E3192" s="138">
        <v>0</v>
      </c>
      <c r="F3192" s="138">
        <v>535.1</v>
      </c>
      <c r="G3192" s="139">
        <v>0</v>
      </c>
      <c r="Y3192" s="32">
        <f t="shared" si="49"/>
        <v>535.1</v>
      </c>
    </row>
    <row r="3193" spans="1:25" x14ac:dyDescent="0.2">
      <c r="A3193" s="136" t="s">
        <v>6399</v>
      </c>
      <c r="B3193" s="137" t="s">
        <v>6400</v>
      </c>
      <c r="C3193" s="138">
        <v>12469.52</v>
      </c>
      <c r="D3193" s="138">
        <v>236.92</v>
      </c>
      <c r="E3193" s="138">
        <v>0</v>
      </c>
      <c r="F3193" s="138">
        <v>236.92</v>
      </c>
      <c r="G3193" s="139">
        <v>0</v>
      </c>
      <c r="Y3193" s="32">
        <f t="shared" si="49"/>
        <v>236.92</v>
      </c>
    </row>
    <row r="3194" spans="1:25" x14ac:dyDescent="0.2">
      <c r="A3194" s="136" t="s">
        <v>6401</v>
      </c>
      <c r="B3194" s="137" t="s">
        <v>6402</v>
      </c>
      <c r="C3194" s="138">
        <v>11198.41</v>
      </c>
      <c r="D3194" s="138">
        <v>212.77</v>
      </c>
      <c r="E3194" s="138">
        <v>0</v>
      </c>
      <c r="F3194" s="138">
        <v>212.77</v>
      </c>
      <c r="G3194" s="139">
        <v>0</v>
      </c>
      <c r="Y3194" s="32">
        <f t="shared" si="49"/>
        <v>212.77</v>
      </c>
    </row>
    <row r="3195" spans="1:25" x14ac:dyDescent="0.2">
      <c r="A3195" s="136" t="s">
        <v>6403</v>
      </c>
      <c r="B3195" s="137" t="s">
        <v>6404</v>
      </c>
      <c r="C3195" s="138">
        <v>21300.3</v>
      </c>
      <c r="D3195" s="138">
        <v>404.71</v>
      </c>
      <c r="E3195" s="138">
        <v>0</v>
      </c>
      <c r="F3195" s="138">
        <v>404.71</v>
      </c>
      <c r="G3195" s="139">
        <v>0</v>
      </c>
      <c r="Y3195" s="32">
        <f t="shared" si="49"/>
        <v>404.71</v>
      </c>
    </row>
    <row r="3196" spans="1:25" x14ac:dyDescent="0.2">
      <c r="A3196" s="136" t="s">
        <v>6405</v>
      </c>
      <c r="B3196" s="137" t="s">
        <v>6406</v>
      </c>
      <c r="C3196" s="138">
        <v>56162.17</v>
      </c>
      <c r="D3196" s="138">
        <v>1067.08</v>
      </c>
      <c r="E3196" s="138">
        <v>0</v>
      </c>
      <c r="F3196" s="138">
        <v>1067.08</v>
      </c>
      <c r="G3196" s="139">
        <v>0</v>
      </c>
      <c r="Y3196" s="32">
        <f t="shared" si="49"/>
        <v>1067.08</v>
      </c>
    </row>
    <row r="3197" spans="1:25" x14ac:dyDescent="0.2">
      <c r="A3197" s="136" t="s">
        <v>6407</v>
      </c>
      <c r="B3197" s="137" t="s">
        <v>6408</v>
      </c>
      <c r="C3197" s="138">
        <v>11541.21</v>
      </c>
      <c r="D3197" s="138">
        <v>219.28</v>
      </c>
      <c r="E3197" s="138">
        <v>0</v>
      </c>
      <c r="F3197" s="138">
        <v>219.28</v>
      </c>
      <c r="G3197" s="139">
        <v>0</v>
      </c>
      <c r="Y3197" s="32">
        <f t="shared" si="49"/>
        <v>219.28</v>
      </c>
    </row>
    <row r="3198" spans="1:25" x14ac:dyDescent="0.2">
      <c r="A3198" s="136" t="s">
        <v>6409</v>
      </c>
      <c r="B3198" s="137" t="s">
        <v>6410</v>
      </c>
      <c r="C3198" s="138">
        <v>2685.03</v>
      </c>
      <c r="D3198" s="138">
        <v>51.02</v>
      </c>
      <c r="E3198" s="138">
        <v>51.02</v>
      </c>
      <c r="F3198" s="138">
        <v>0</v>
      </c>
      <c r="G3198" s="139">
        <v>25.71</v>
      </c>
      <c r="Y3198" s="32">
        <f t="shared" si="49"/>
        <v>0</v>
      </c>
    </row>
    <row r="3199" spans="1:25" x14ac:dyDescent="0.2">
      <c r="A3199" s="136" t="s">
        <v>6411</v>
      </c>
      <c r="B3199" s="137" t="s">
        <v>6412</v>
      </c>
      <c r="C3199" s="138">
        <v>14561.88</v>
      </c>
      <c r="D3199" s="138">
        <v>276.68</v>
      </c>
      <c r="E3199" s="138">
        <v>0</v>
      </c>
      <c r="F3199" s="138">
        <v>276.68</v>
      </c>
      <c r="G3199" s="139">
        <v>0</v>
      </c>
      <c r="Y3199" s="32">
        <f t="shared" si="49"/>
        <v>276.68</v>
      </c>
    </row>
    <row r="3200" spans="1:25" x14ac:dyDescent="0.2">
      <c r="A3200" s="136" t="s">
        <v>6413</v>
      </c>
      <c r="B3200" s="137" t="s">
        <v>6414</v>
      </c>
      <c r="C3200" s="138">
        <v>81512.100000000006</v>
      </c>
      <c r="D3200" s="138">
        <v>1548.73</v>
      </c>
      <c r="E3200" s="138">
        <v>0</v>
      </c>
      <c r="F3200" s="138">
        <v>1548.73</v>
      </c>
      <c r="G3200" s="139">
        <v>0</v>
      </c>
      <c r="Y3200" s="32">
        <f t="shared" si="49"/>
        <v>1548.73</v>
      </c>
    </row>
    <row r="3201" spans="1:25" x14ac:dyDescent="0.2">
      <c r="A3201" s="136" t="s">
        <v>6415</v>
      </c>
      <c r="B3201" s="137" t="s">
        <v>6416</v>
      </c>
      <c r="C3201" s="138">
        <v>44349.36</v>
      </c>
      <c r="D3201" s="138">
        <v>842.64</v>
      </c>
      <c r="E3201" s="138">
        <v>0</v>
      </c>
      <c r="F3201" s="138">
        <v>842.64</v>
      </c>
      <c r="G3201" s="139">
        <v>0</v>
      </c>
      <c r="Y3201" s="32">
        <f t="shared" si="49"/>
        <v>842.64</v>
      </c>
    </row>
    <row r="3202" spans="1:25" x14ac:dyDescent="0.2">
      <c r="A3202" s="136" t="s">
        <v>6417</v>
      </c>
      <c r="B3202" s="137" t="s">
        <v>6418</v>
      </c>
      <c r="C3202" s="138">
        <v>37601.83</v>
      </c>
      <c r="D3202" s="138">
        <v>714.44</v>
      </c>
      <c r="E3202" s="138">
        <v>0</v>
      </c>
      <c r="F3202" s="138">
        <v>714.44</v>
      </c>
      <c r="G3202" s="139">
        <v>0</v>
      </c>
      <c r="Y3202" s="32">
        <f t="shared" si="49"/>
        <v>714.44</v>
      </c>
    </row>
    <row r="3203" spans="1:25" x14ac:dyDescent="0.2">
      <c r="A3203" s="136" t="s">
        <v>6419</v>
      </c>
      <c r="B3203" s="137" t="s">
        <v>6420</v>
      </c>
      <c r="C3203" s="138">
        <v>22574.29</v>
      </c>
      <c r="D3203" s="138">
        <v>428.91</v>
      </c>
      <c r="E3203" s="138">
        <v>0</v>
      </c>
      <c r="F3203" s="138">
        <v>428.91</v>
      </c>
      <c r="G3203" s="139">
        <v>0</v>
      </c>
      <c r="Y3203" s="32">
        <f t="shared" si="49"/>
        <v>428.91</v>
      </c>
    </row>
    <row r="3204" spans="1:25" x14ac:dyDescent="0.2">
      <c r="A3204" s="136" t="s">
        <v>6421</v>
      </c>
      <c r="B3204" s="137" t="s">
        <v>6422</v>
      </c>
      <c r="C3204" s="138">
        <v>52340.18</v>
      </c>
      <c r="D3204" s="138">
        <v>994.46</v>
      </c>
      <c r="E3204" s="138">
        <v>0</v>
      </c>
      <c r="F3204" s="138">
        <v>994.46</v>
      </c>
      <c r="G3204" s="139">
        <v>0</v>
      </c>
      <c r="Y3204" s="32">
        <f t="shared" si="49"/>
        <v>994.46</v>
      </c>
    </row>
    <row r="3205" spans="1:25" x14ac:dyDescent="0.2">
      <c r="A3205" s="136" t="s">
        <v>6423</v>
      </c>
      <c r="B3205" s="137" t="s">
        <v>6424</v>
      </c>
      <c r="C3205" s="138">
        <v>15260.96</v>
      </c>
      <c r="D3205" s="138">
        <v>289.95999999999998</v>
      </c>
      <c r="E3205" s="138">
        <v>0</v>
      </c>
      <c r="F3205" s="138">
        <v>289.95999999999998</v>
      </c>
      <c r="G3205" s="139">
        <v>0</v>
      </c>
      <c r="Y3205" s="32">
        <f t="shared" si="49"/>
        <v>289.95999999999998</v>
      </c>
    </row>
    <row r="3206" spans="1:25" x14ac:dyDescent="0.2">
      <c r="A3206" s="136" t="s">
        <v>6425</v>
      </c>
      <c r="B3206" s="137" t="s">
        <v>6426</v>
      </c>
      <c r="C3206" s="138">
        <v>25368.99</v>
      </c>
      <c r="D3206" s="138">
        <v>482.01</v>
      </c>
      <c r="E3206" s="138">
        <v>0</v>
      </c>
      <c r="F3206" s="138">
        <v>482.01</v>
      </c>
      <c r="G3206" s="139">
        <v>0</v>
      </c>
      <c r="Y3206" s="32">
        <f t="shared" si="49"/>
        <v>482.01</v>
      </c>
    </row>
    <row r="3207" spans="1:25" x14ac:dyDescent="0.2">
      <c r="A3207" s="136" t="s">
        <v>6427</v>
      </c>
      <c r="B3207" s="137" t="s">
        <v>6428</v>
      </c>
      <c r="C3207" s="138">
        <v>5259.71</v>
      </c>
      <c r="D3207" s="138">
        <v>99.94</v>
      </c>
      <c r="E3207" s="138">
        <v>0</v>
      </c>
      <c r="F3207" s="138">
        <v>99.94</v>
      </c>
      <c r="G3207" s="139">
        <v>0</v>
      </c>
      <c r="Y3207" s="32">
        <f t="shared" si="49"/>
        <v>99.94</v>
      </c>
    </row>
    <row r="3208" spans="1:25" x14ac:dyDescent="0.2">
      <c r="A3208" s="136" t="s">
        <v>6429</v>
      </c>
      <c r="B3208" s="137" t="s">
        <v>6430</v>
      </c>
      <c r="C3208" s="138">
        <v>7131.56</v>
      </c>
      <c r="D3208" s="138">
        <v>135.5</v>
      </c>
      <c r="E3208" s="138">
        <v>0</v>
      </c>
      <c r="F3208" s="138">
        <v>135.5</v>
      </c>
      <c r="G3208" s="139">
        <v>0</v>
      </c>
      <c r="Y3208" s="32">
        <f t="shared" si="49"/>
        <v>135.5</v>
      </c>
    </row>
    <row r="3209" spans="1:25" x14ac:dyDescent="0.2">
      <c r="A3209" s="136" t="s">
        <v>6431</v>
      </c>
      <c r="B3209" s="137" t="s">
        <v>6432</v>
      </c>
      <c r="C3209" s="138">
        <v>16603.13</v>
      </c>
      <c r="D3209" s="138">
        <v>315.45999999999998</v>
      </c>
      <c r="E3209" s="138">
        <v>0</v>
      </c>
      <c r="F3209" s="138">
        <v>315.45999999999998</v>
      </c>
      <c r="G3209" s="139">
        <v>0</v>
      </c>
      <c r="Y3209" s="32">
        <f t="shared" si="49"/>
        <v>315.45999999999998</v>
      </c>
    </row>
    <row r="3210" spans="1:25" x14ac:dyDescent="0.2">
      <c r="A3210" s="136" t="s">
        <v>6433</v>
      </c>
      <c r="B3210" s="137" t="s">
        <v>6434</v>
      </c>
      <c r="C3210" s="138">
        <v>662.78</v>
      </c>
      <c r="D3210" s="138">
        <v>12.59</v>
      </c>
      <c r="E3210" s="138">
        <v>1.88</v>
      </c>
      <c r="F3210" s="138">
        <v>10.71</v>
      </c>
      <c r="G3210" s="139">
        <v>0</v>
      </c>
      <c r="Y3210" s="32">
        <f t="shared" si="49"/>
        <v>10.71</v>
      </c>
    </row>
    <row r="3211" spans="1:25" x14ac:dyDescent="0.2">
      <c r="A3211" s="136" t="s">
        <v>6435</v>
      </c>
      <c r="B3211" s="137" t="s">
        <v>6436</v>
      </c>
      <c r="C3211" s="138">
        <v>14776.28</v>
      </c>
      <c r="D3211" s="138">
        <v>280.75</v>
      </c>
      <c r="E3211" s="138">
        <v>0</v>
      </c>
      <c r="F3211" s="138">
        <v>280.75</v>
      </c>
      <c r="G3211" s="139">
        <v>0</v>
      </c>
      <c r="Y3211" s="32">
        <f t="shared" si="49"/>
        <v>280.75</v>
      </c>
    </row>
    <row r="3212" spans="1:25" x14ac:dyDescent="0.2">
      <c r="A3212" s="136" t="s">
        <v>6437</v>
      </c>
      <c r="B3212" s="137" t="s">
        <v>6438</v>
      </c>
      <c r="C3212" s="138">
        <v>55074.57</v>
      </c>
      <c r="D3212" s="138">
        <v>1046.42</v>
      </c>
      <c r="E3212" s="138">
        <v>0</v>
      </c>
      <c r="F3212" s="138">
        <v>1046.42</v>
      </c>
      <c r="G3212" s="139">
        <v>0</v>
      </c>
      <c r="Y3212" s="32">
        <f t="shared" si="49"/>
        <v>1046.42</v>
      </c>
    </row>
    <row r="3213" spans="1:25" x14ac:dyDescent="0.2">
      <c r="A3213" s="136" t="s">
        <v>6439</v>
      </c>
      <c r="B3213" s="137" t="s">
        <v>6440</v>
      </c>
      <c r="C3213" s="138">
        <v>12571.41</v>
      </c>
      <c r="D3213" s="138">
        <v>238.86</v>
      </c>
      <c r="E3213" s="138">
        <v>0</v>
      </c>
      <c r="F3213" s="138">
        <v>238.86</v>
      </c>
      <c r="G3213" s="139">
        <v>0</v>
      </c>
      <c r="Y3213" s="32">
        <f t="shared" si="49"/>
        <v>238.86</v>
      </c>
    </row>
    <row r="3214" spans="1:25" x14ac:dyDescent="0.2">
      <c r="A3214" s="136" t="s">
        <v>6441</v>
      </c>
      <c r="B3214" s="137" t="s">
        <v>6442</v>
      </c>
      <c r="C3214" s="138">
        <v>7877.54</v>
      </c>
      <c r="D3214" s="138">
        <v>149.66999999999999</v>
      </c>
      <c r="E3214" s="138">
        <v>0</v>
      </c>
      <c r="F3214" s="138">
        <v>149.66999999999999</v>
      </c>
      <c r="G3214" s="139">
        <v>0</v>
      </c>
      <c r="Y3214" s="32">
        <f t="shared" si="49"/>
        <v>149.66999999999999</v>
      </c>
    </row>
    <row r="3215" spans="1:25" x14ac:dyDescent="0.2">
      <c r="A3215" s="136" t="s">
        <v>6443</v>
      </c>
      <c r="B3215" s="137" t="s">
        <v>6444</v>
      </c>
      <c r="C3215" s="138">
        <v>2156.14</v>
      </c>
      <c r="D3215" s="138">
        <v>40.97</v>
      </c>
      <c r="E3215" s="138">
        <v>40.97</v>
      </c>
      <c r="F3215" s="138">
        <v>0</v>
      </c>
      <c r="G3215" s="139">
        <v>15.19</v>
      </c>
      <c r="Y3215" s="32">
        <f t="shared" ref="Y3215:Y3278" si="50">F3215+M3215+R3215+W3215</f>
        <v>0</v>
      </c>
    </row>
    <row r="3216" spans="1:25" x14ac:dyDescent="0.2">
      <c r="A3216" s="136" t="s">
        <v>6445</v>
      </c>
      <c r="B3216" s="137" t="s">
        <v>6446</v>
      </c>
      <c r="C3216" s="138">
        <v>1731.22</v>
      </c>
      <c r="D3216" s="138">
        <v>32.89</v>
      </c>
      <c r="E3216" s="138">
        <v>0</v>
      </c>
      <c r="F3216" s="138">
        <v>32.89</v>
      </c>
      <c r="G3216" s="139">
        <v>0</v>
      </c>
      <c r="Y3216" s="32">
        <f t="shared" si="50"/>
        <v>32.89</v>
      </c>
    </row>
    <row r="3217" spans="1:25" x14ac:dyDescent="0.2">
      <c r="A3217" s="136" t="s">
        <v>6447</v>
      </c>
      <c r="B3217" s="137" t="s">
        <v>6448</v>
      </c>
      <c r="C3217" s="138">
        <v>18147.47</v>
      </c>
      <c r="D3217" s="138">
        <v>344.8</v>
      </c>
      <c r="E3217" s="138">
        <v>0</v>
      </c>
      <c r="F3217" s="138">
        <v>344.8</v>
      </c>
      <c r="G3217" s="139">
        <v>0</v>
      </c>
      <c r="Y3217" s="32">
        <f t="shared" si="50"/>
        <v>344.8</v>
      </c>
    </row>
    <row r="3218" spans="1:25" x14ac:dyDescent="0.2">
      <c r="A3218" s="136" t="s">
        <v>6449</v>
      </c>
      <c r="B3218" s="137" t="s">
        <v>6450</v>
      </c>
      <c r="C3218" s="138">
        <v>4259.17</v>
      </c>
      <c r="D3218" s="138">
        <v>80.930000000000007</v>
      </c>
      <c r="E3218" s="138">
        <v>0</v>
      </c>
      <c r="F3218" s="138">
        <v>80.930000000000007</v>
      </c>
      <c r="G3218" s="139">
        <v>0</v>
      </c>
      <c r="Y3218" s="32">
        <f t="shared" si="50"/>
        <v>80.930000000000007</v>
      </c>
    </row>
    <row r="3219" spans="1:25" x14ac:dyDescent="0.2">
      <c r="A3219" s="136" t="s">
        <v>6451</v>
      </c>
      <c r="B3219" s="137" t="s">
        <v>6452</v>
      </c>
      <c r="C3219" s="138">
        <v>20609.71</v>
      </c>
      <c r="D3219" s="138">
        <v>391.59</v>
      </c>
      <c r="E3219" s="138">
        <v>0</v>
      </c>
      <c r="F3219" s="138">
        <v>391.59</v>
      </c>
      <c r="G3219" s="139">
        <v>0</v>
      </c>
      <c r="Y3219" s="32">
        <f t="shared" si="50"/>
        <v>391.59</v>
      </c>
    </row>
    <row r="3220" spans="1:25" x14ac:dyDescent="0.2">
      <c r="A3220" s="136" t="s">
        <v>6453</v>
      </c>
      <c r="B3220" s="137" t="s">
        <v>6454</v>
      </c>
      <c r="C3220" s="138">
        <v>31101.17</v>
      </c>
      <c r="D3220" s="138">
        <v>590.91999999999996</v>
      </c>
      <c r="E3220" s="138">
        <v>0</v>
      </c>
      <c r="F3220" s="138">
        <v>590.91999999999996</v>
      </c>
      <c r="G3220" s="139">
        <v>0</v>
      </c>
      <c r="Y3220" s="32">
        <f t="shared" si="50"/>
        <v>590.91999999999996</v>
      </c>
    </row>
    <row r="3221" spans="1:25" x14ac:dyDescent="0.2">
      <c r="A3221" s="136" t="s">
        <v>6455</v>
      </c>
      <c r="B3221" s="137" t="s">
        <v>6456</v>
      </c>
      <c r="C3221" s="138">
        <v>623986.92000000004</v>
      </c>
      <c r="D3221" s="138">
        <v>11855.75</v>
      </c>
      <c r="E3221" s="138">
        <v>0</v>
      </c>
      <c r="F3221" s="138">
        <v>11855.75</v>
      </c>
      <c r="G3221" s="139">
        <v>0</v>
      </c>
      <c r="Y3221" s="32">
        <f t="shared" si="50"/>
        <v>11855.75</v>
      </c>
    </row>
    <row r="3222" spans="1:25" x14ac:dyDescent="0.2">
      <c r="A3222" s="136" t="s">
        <v>6457</v>
      </c>
      <c r="B3222" s="137" t="s">
        <v>6458</v>
      </c>
      <c r="C3222" s="138">
        <v>716.52</v>
      </c>
      <c r="D3222" s="138">
        <v>13.62</v>
      </c>
      <c r="E3222" s="138">
        <v>13.62</v>
      </c>
      <c r="F3222" s="138">
        <v>0</v>
      </c>
      <c r="G3222" s="139">
        <v>22.2</v>
      </c>
      <c r="Y3222" s="32">
        <f t="shared" si="50"/>
        <v>0</v>
      </c>
    </row>
    <row r="3223" spans="1:25" x14ac:dyDescent="0.2">
      <c r="A3223" s="136" t="s">
        <v>6459</v>
      </c>
      <c r="B3223" s="137" t="s">
        <v>6460</v>
      </c>
      <c r="C3223" s="138">
        <v>4328.66</v>
      </c>
      <c r="D3223" s="138">
        <v>82.25</v>
      </c>
      <c r="E3223" s="138">
        <v>0</v>
      </c>
      <c r="F3223" s="138">
        <v>82.25</v>
      </c>
      <c r="G3223" s="139">
        <v>0</v>
      </c>
      <c r="Y3223" s="32">
        <f t="shared" si="50"/>
        <v>82.25</v>
      </c>
    </row>
    <row r="3224" spans="1:25" x14ac:dyDescent="0.2">
      <c r="A3224" s="136" t="s">
        <v>6461</v>
      </c>
      <c r="B3224" s="137" t="s">
        <v>6462</v>
      </c>
      <c r="C3224" s="138">
        <v>4108.97</v>
      </c>
      <c r="D3224" s="138">
        <v>78.069999999999993</v>
      </c>
      <c r="E3224" s="138">
        <v>0</v>
      </c>
      <c r="F3224" s="138">
        <v>78.069999999999993</v>
      </c>
      <c r="G3224" s="139">
        <v>0</v>
      </c>
      <c r="Y3224" s="32">
        <f t="shared" si="50"/>
        <v>78.069999999999993</v>
      </c>
    </row>
    <row r="3225" spans="1:25" x14ac:dyDescent="0.2">
      <c r="A3225" s="136" t="s">
        <v>6463</v>
      </c>
      <c r="B3225" s="137" t="s">
        <v>6464</v>
      </c>
      <c r="C3225" s="138">
        <v>49580.480000000003</v>
      </c>
      <c r="D3225" s="138">
        <v>942.03</v>
      </c>
      <c r="E3225" s="138">
        <v>0</v>
      </c>
      <c r="F3225" s="138">
        <v>942.03</v>
      </c>
      <c r="G3225" s="139">
        <v>0</v>
      </c>
      <c r="Y3225" s="32">
        <f t="shared" si="50"/>
        <v>942.03</v>
      </c>
    </row>
    <row r="3226" spans="1:25" x14ac:dyDescent="0.2">
      <c r="A3226" s="136" t="s">
        <v>6465</v>
      </c>
      <c r="B3226" s="137" t="s">
        <v>6466</v>
      </c>
      <c r="C3226" s="138">
        <v>54141.120000000003</v>
      </c>
      <c r="D3226" s="138">
        <v>1028.68</v>
      </c>
      <c r="E3226" s="138">
        <v>0</v>
      </c>
      <c r="F3226" s="138">
        <v>1028.68</v>
      </c>
      <c r="G3226" s="139">
        <v>0</v>
      </c>
      <c r="Y3226" s="32">
        <f t="shared" si="50"/>
        <v>1028.68</v>
      </c>
    </row>
    <row r="3227" spans="1:25" x14ac:dyDescent="0.2">
      <c r="A3227" s="136" t="s">
        <v>6467</v>
      </c>
      <c r="B3227" s="137" t="s">
        <v>6468</v>
      </c>
      <c r="C3227" s="138">
        <v>119767.21</v>
      </c>
      <c r="D3227" s="138">
        <v>2275.58</v>
      </c>
      <c r="E3227" s="138">
        <v>0</v>
      </c>
      <c r="F3227" s="138">
        <v>2275.58</v>
      </c>
      <c r="G3227" s="139">
        <v>0</v>
      </c>
      <c r="Y3227" s="32">
        <f t="shared" si="50"/>
        <v>2275.58</v>
      </c>
    </row>
    <row r="3228" spans="1:25" x14ac:dyDescent="0.2">
      <c r="A3228" s="136" t="s">
        <v>6469</v>
      </c>
      <c r="B3228" s="137" t="s">
        <v>6470</v>
      </c>
      <c r="C3228" s="138">
        <v>13737.4</v>
      </c>
      <c r="D3228" s="138">
        <v>261.01</v>
      </c>
      <c r="E3228" s="138">
        <v>0</v>
      </c>
      <c r="F3228" s="138">
        <v>261.01</v>
      </c>
      <c r="G3228" s="139">
        <v>0</v>
      </c>
      <c r="Y3228" s="32">
        <f t="shared" si="50"/>
        <v>261.01</v>
      </c>
    </row>
    <row r="3229" spans="1:25" x14ac:dyDescent="0.2">
      <c r="A3229" s="136" t="s">
        <v>6471</v>
      </c>
      <c r="B3229" s="137" t="s">
        <v>6472</v>
      </c>
      <c r="C3229" s="138">
        <v>42743.6</v>
      </c>
      <c r="D3229" s="138">
        <v>812.13</v>
      </c>
      <c r="E3229" s="138">
        <v>0</v>
      </c>
      <c r="F3229" s="138">
        <v>812.13</v>
      </c>
      <c r="G3229" s="139">
        <v>0</v>
      </c>
      <c r="Y3229" s="32">
        <f t="shared" si="50"/>
        <v>812.13</v>
      </c>
    </row>
    <row r="3230" spans="1:25" x14ac:dyDescent="0.2">
      <c r="A3230" s="136" t="s">
        <v>6473</v>
      </c>
      <c r="B3230" s="137" t="s">
        <v>6474</v>
      </c>
      <c r="C3230" s="138">
        <v>15875.02</v>
      </c>
      <c r="D3230" s="138">
        <v>301.63</v>
      </c>
      <c r="E3230" s="138">
        <v>0</v>
      </c>
      <c r="F3230" s="138">
        <v>301.63</v>
      </c>
      <c r="G3230" s="139">
        <v>0</v>
      </c>
      <c r="Y3230" s="32">
        <f t="shared" si="50"/>
        <v>301.63</v>
      </c>
    </row>
    <row r="3231" spans="1:25" x14ac:dyDescent="0.2">
      <c r="A3231" s="136" t="s">
        <v>6475</v>
      </c>
      <c r="B3231" s="137" t="s">
        <v>6476</v>
      </c>
      <c r="C3231" s="138">
        <v>89241.98</v>
      </c>
      <c r="D3231" s="138">
        <v>1695.6</v>
      </c>
      <c r="E3231" s="138">
        <v>0</v>
      </c>
      <c r="F3231" s="138">
        <v>1695.6</v>
      </c>
      <c r="G3231" s="139">
        <v>0</v>
      </c>
      <c r="Y3231" s="32">
        <f t="shared" si="50"/>
        <v>1695.6</v>
      </c>
    </row>
    <row r="3232" spans="1:25" x14ac:dyDescent="0.2">
      <c r="A3232" s="136" t="s">
        <v>6477</v>
      </c>
      <c r="B3232" s="137" t="s">
        <v>6478</v>
      </c>
      <c r="C3232" s="138">
        <v>56243.12</v>
      </c>
      <c r="D3232" s="138">
        <v>1068.6199999999999</v>
      </c>
      <c r="E3232" s="138">
        <v>0</v>
      </c>
      <c r="F3232" s="138">
        <v>1068.6199999999999</v>
      </c>
      <c r="G3232" s="139">
        <v>0</v>
      </c>
      <c r="Y3232" s="32">
        <f t="shared" si="50"/>
        <v>1068.6199999999999</v>
      </c>
    </row>
    <row r="3233" spans="1:25" x14ac:dyDescent="0.2">
      <c r="A3233" s="136" t="s">
        <v>6479</v>
      </c>
      <c r="B3233" s="137" t="s">
        <v>6480</v>
      </c>
      <c r="C3233" s="138">
        <v>289407.90000000002</v>
      </c>
      <c r="D3233" s="138">
        <v>5498.75</v>
      </c>
      <c r="E3233" s="138">
        <v>0</v>
      </c>
      <c r="F3233" s="138">
        <v>5498.75</v>
      </c>
      <c r="G3233" s="139">
        <v>0</v>
      </c>
      <c r="Y3233" s="32">
        <f t="shared" si="50"/>
        <v>5498.75</v>
      </c>
    </row>
    <row r="3234" spans="1:25" x14ac:dyDescent="0.2">
      <c r="A3234" s="136" t="s">
        <v>6481</v>
      </c>
      <c r="B3234" s="137" t="s">
        <v>6482</v>
      </c>
      <c r="C3234" s="138">
        <v>5737.79</v>
      </c>
      <c r="D3234" s="138">
        <v>109.02</v>
      </c>
      <c r="E3234" s="138">
        <v>0</v>
      </c>
      <c r="F3234" s="138">
        <v>109.02</v>
      </c>
      <c r="G3234" s="139">
        <v>0</v>
      </c>
      <c r="Y3234" s="32">
        <f t="shared" si="50"/>
        <v>109.02</v>
      </c>
    </row>
    <row r="3235" spans="1:25" x14ac:dyDescent="0.2">
      <c r="A3235" s="136" t="s">
        <v>6483</v>
      </c>
      <c r="B3235" s="137" t="s">
        <v>6484</v>
      </c>
      <c r="C3235" s="138">
        <v>7717.87</v>
      </c>
      <c r="D3235" s="138">
        <v>146.63999999999999</v>
      </c>
      <c r="E3235" s="138">
        <v>0</v>
      </c>
      <c r="F3235" s="138">
        <v>146.63999999999999</v>
      </c>
      <c r="G3235" s="139">
        <v>0</v>
      </c>
      <c r="Y3235" s="32">
        <f t="shared" si="50"/>
        <v>146.63999999999999</v>
      </c>
    </row>
    <row r="3236" spans="1:25" x14ac:dyDescent="0.2">
      <c r="A3236" s="136" t="s">
        <v>6485</v>
      </c>
      <c r="B3236" s="137" t="s">
        <v>6486</v>
      </c>
      <c r="C3236" s="138">
        <v>3365.27</v>
      </c>
      <c r="D3236" s="138">
        <v>63.94</v>
      </c>
      <c r="E3236" s="138">
        <v>0</v>
      </c>
      <c r="F3236" s="138">
        <v>63.94</v>
      </c>
      <c r="G3236" s="139">
        <v>0</v>
      </c>
      <c r="Y3236" s="32">
        <f t="shared" si="50"/>
        <v>63.94</v>
      </c>
    </row>
    <row r="3237" spans="1:25" x14ac:dyDescent="0.2">
      <c r="A3237" s="136" t="s">
        <v>6487</v>
      </c>
      <c r="B3237" s="137" t="s">
        <v>6488</v>
      </c>
      <c r="C3237" s="138">
        <v>55434.18</v>
      </c>
      <c r="D3237" s="138">
        <v>1053.25</v>
      </c>
      <c r="E3237" s="138">
        <v>0</v>
      </c>
      <c r="F3237" s="138">
        <v>1053.25</v>
      </c>
      <c r="G3237" s="139">
        <v>0</v>
      </c>
      <c r="Y3237" s="32">
        <f t="shared" si="50"/>
        <v>1053.25</v>
      </c>
    </row>
    <row r="3238" spans="1:25" x14ac:dyDescent="0.2">
      <c r="A3238" s="136" t="s">
        <v>6489</v>
      </c>
      <c r="B3238" s="137" t="s">
        <v>6490</v>
      </c>
      <c r="C3238" s="138">
        <v>4638.0200000000004</v>
      </c>
      <c r="D3238" s="138">
        <v>88.12</v>
      </c>
      <c r="E3238" s="138">
        <v>0</v>
      </c>
      <c r="F3238" s="138">
        <v>88.12</v>
      </c>
      <c r="G3238" s="139">
        <v>0</v>
      </c>
      <c r="Y3238" s="32">
        <f t="shared" si="50"/>
        <v>88.12</v>
      </c>
    </row>
    <row r="3239" spans="1:25" x14ac:dyDescent="0.2">
      <c r="A3239" s="136" t="s">
        <v>6491</v>
      </c>
      <c r="B3239" s="137" t="s">
        <v>6492</v>
      </c>
      <c r="C3239" s="138">
        <v>3485.32</v>
      </c>
      <c r="D3239" s="138">
        <v>66.22</v>
      </c>
      <c r="E3239" s="138">
        <v>0</v>
      </c>
      <c r="F3239" s="138">
        <v>66.22</v>
      </c>
      <c r="G3239" s="139">
        <v>0</v>
      </c>
      <c r="Y3239" s="32">
        <f t="shared" si="50"/>
        <v>66.22</v>
      </c>
    </row>
    <row r="3240" spans="1:25" x14ac:dyDescent="0.2">
      <c r="A3240" s="136" t="s">
        <v>6493</v>
      </c>
      <c r="B3240" s="137" t="s">
        <v>6494</v>
      </c>
      <c r="C3240" s="138">
        <v>40171.769999999997</v>
      </c>
      <c r="D3240" s="138">
        <v>763.26</v>
      </c>
      <c r="E3240" s="138">
        <v>0</v>
      </c>
      <c r="F3240" s="138">
        <v>763.26</v>
      </c>
      <c r="G3240" s="139">
        <v>0</v>
      </c>
      <c r="Y3240" s="32">
        <f t="shared" si="50"/>
        <v>763.26</v>
      </c>
    </row>
    <row r="3241" spans="1:25" x14ac:dyDescent="0.2">
      <c r="A3241" s="136" t="s">
        <v>6495</v>
      </c>
      <c r="B3241" s="137" t="s">
        <v>6496</v>
      </c>
      <c r="C3241" s="138">
        <v>3033.23</v>
      </c>
      <c r="D3241" s="138">
        <v>57.63</v>
      </c>
      <c r="E3241" s="138">
        <v>0</v>
      </c>
      <c r="F3241" s="138">
        <v>57.63</v>
      </c>
      <c r="G3241" s="139">
        <v>0</v>
      </c>
      <c r="Y3241" s="32">
        <f t="shared" si="50"/>
        <v>57.63</v>
      </c>
    </row>
    <row r="3242" spans="1:25" x14ac:dyDescent="0.2">
      <c r="A3242" s="136" t="s">
        <v>6497</v>
      </c>
      <c r="B3242" s="137" t="s">
        <v>6498</v>
      </c>
      <c r="C3242" s="138">
        <v>26066.9</v>
      </c>
      <c r="D3242" s="138">
        <v>495.27</v>
      </c>
      <c r="E3242" s="138">
        <v>0</v>
      </c>
      <c r="F3242" s="138">
        <v>495.27</v>
      </c>
      <c r="G3242" s="139">
        <v>0</v>
      </c>
      <c r="Y3242" s="32">
        <f t="shared" si="50"/>
        <v>495.27</v>
      </c>
    </row>
    <row r="3243" spans="1:25" x14ac:dyDescent="0.2">
      <c r="A3243" s="136" t="s">
        <v>6499</v>
      </c>
      <c r="B3243" s="137" t="s">
        <v>6500</v>
      </c>
      <c r="C3243" s="138">
        <v>10505.58</v>
      </c>
      <c r="D3243" s="138">
        <v>199.61</v>
      </c>
      <c r="E3243" s="138">
        <v>0</v>
      </c>
      <c r="F3243" s="138">
        <v>199.61</v>
      </c>
      <c r="G3243" s="139">
        <v>0</v>
      </c>
      <c r="Y3243" s="32">
        <f t="shared" si="50"/>
        <v>199.61</v>
      </c>
    </row>
    <row r="3244" spans="1:25" x14ac:dyDescent="0.2">
      <c r="A3244" s="136" t="s">
        <v>6501</v>
      </c>
      <c r="B3244" s="137" t="s">
        <v>6502</v>
      </c>
      <c r="C3244" s="138">
        <v>19032.759999999998</v>
      </c>
      <c r="D3244" s="138">
        <v>361.62</v>
      </c>
      <c r="E3244" s="138">
        <v>0</v>
      </c>
      <c r="F3244" s="138">
        <v>361.62</v>
      </c>
      <c r="G3244" s="139">
        <v>0</v>
      </c>
      <c r="Y3244" s="32">
        <f t="shared" si="50"/>
        <v>361.62</v>
      </c>
    </row>
    <row r="3245" spans="1:25" x14ac:dyDescent="0.2">
      <c r="A3245" s="136" t="s">
        <v>6503</v>
      </c>
      <c r="B3245" s="137" t="s">
        <v>6504</v>
      </c>
      <c r="C3245" s="138">
        <v>29026.31</v>
      </c>
      <c r="D3245" s="138">
        <v>551.5</v>
      </c>
      <c r="E3245" s="138">
        <v>0</v>
      </c>
      <c r="F3245" s="138">
        <v>551.5</v>
      </c>
      <c r="G3245" s="139">
        <v>0</v>
      </c>
      <c r="Y3245" s="32">
        <f t="shared" si="50"/>
        <v>551.5</v>
      </c>
    </row>
    <row r="3246" spans="1:25" x14ac:dyDescent="0.2">
      <c r="A3246" s="136" t="s">
        <v>6505</v>
      </c>
      <c r="B3246" s="137" t="s">
        <v>6506</v>
      </c>
      <c r="C3246" s="138">
        <v>36242.639999999999</v>
      </c>
      <c r="D3246" s="138">
        <v>688.61</v>
      </c>
      <c r="E3246" s="138">
        <v>0</v>
      </c>
      <c r="F3246" s="138">
        <v>688.61</v>
      </c>
      <c r="G3246" s="139">
        <v>0</v>
      </c>
      <c r="Y3246" s="32">
        <f t="shared" si="50"/>
        <v>688.61</v>
      </c>
    </row>
    <row r="3247" spans="1:25" x14ac:dyDescent="0.2">
      <c r="A3247" s="136" t="s">
        <v>6507</v>
      </c>
      <c r="B3247" s="137" t="s">
        <v>6508</v>
      </c>
      <c r="C3247" s="138">
        <v>4819.18</v>
      </c>
      <c r="D3247" s="138">
        <v>91.57</v>
      </c>
      <c r="E3247" s="138">
        <v>0</v>
      </c>
      <c r="F3247" s="138">
        <v>91.57</v>
      </c>
      <c r="G3247" s="139">
        <v>0</v>
      </c>
      <c r="Y3247" s="32">
        <f t="shared" si="50"/>
        <v>91.57</v>
      </c>
    </row>
    <row r="3248" spans="1:25" x14ac:dyDescent="0.2">
      <c r="A3248" s="136" t="s">
        <v>6509</v>
      </c>
      <c r="B3248" s="137" t="s">
        <v>6510</v>
      </c>
      <c r="C3248" s="138">
        <v>18286.439999999999</v>
      </c>
      <c r="D3248" s="138">
        <v>347.44</v>
      </c>
      <c r="E3248" s="138">
        <v>0</v>
      </c>
      <c r="F3248" s="138">
        <v>347.44</v>
      </c>
      <c r="G3248" s="139">
        <v>0</v>
      </c>
      <c r="Y3248" s="32">
        <f t="shared" si="50"/>
        <v>347.44</v>
      </c>
    </row>
    <row r="3249" spans="1:25" x14ac:dyDescent="0.2">
      <c r="A3249" s="136" t="s">
        <v>6511</v>
      </c>
      <c r="B3249" s="137" t="s">
        <v>6512</v>
      </c>
      <c r="C3249" s="138">
        <v>12988.88</v>
      </c>
      <c r="D3249" s="138">
        <v>246.79</v>
      </c>
      <c r="E3249" s="138">
        <v>0</v>
      </c>
      <c r="F3249" s="138">
        <v>246.79</v>
      </c>
      <c r="G3249" s="139">
        <v>0</v>
      </c>
      <c r="Y3249" s="32">
        <f t="shared" si="50"/>
        <v>246.79</v>
      </c>
    </row>
    <row r="3250" spans="1:25" x14ac:dyDescent="0.2">
      <c r="A3250" s="136" t="s">
        <v>6513</v>
      </c>
      <c r="B3250" s="137" t="s">
        <v>6514</v>
      </c>
      <c r="C3250" s="138">
        <v>19930.87</v>
      </c>
      <c r="D3250" s="138">
        <v>378.69</v>
      </c>
      <c r="E3250" s="138">
        <v>0</v>
      </c>
      <c r="F3250" s="138">
        <v>378.69</v>
      </c>
      <c r="G3250" s="139">
        <v>0</v>
      </c>
      <c r="Y3250" s="32">
        <f t="shared" si="50"/>
        <v>378.69</v>
      </c>
    </row>
    <row r="3251" spans="1:25" x14ac:dyDescent="0.2">
      <c r="A3251" s="136" t="s">
        <v>6515</v>
      </c>
      <c r="B3251" s="137" t="s">
        <v>6516</v>
      </c>
      <c r="C3251" s="138">
        <v>14930.19</v>
      </c>
      <c r="D3251" s="138">
        <v>283.67</v>
      </c>
      <c r="E3251" s="138">
        <v>0</v>
      </c>
      <c r="F3251" s="138">
        <v>283.67</v>
      </c>
      <c r="G3251" s="139">
        <v>0</v>
      </c>
      <c r="Y3251" s="32">
        <f t="shared" si="50"/>
        <v>283.67</v>
      </c>
    </row>
    <row r="3252" spans="1:25" x14ac:dyDescent="0.2">
      <c r="A3252" s="136" t="s">
        <v>6517</v>
      </c>
      <c r="B3252" s="137" t="s">
        <v>6518</v>
      </c>
      <c r="C3252" s="138">
        <v>37763.629999999997</v>
      </c>
      <c r="D3252" s="138">
        <v>717.51</v>
      </c>
      <c r="E3252" s="138">
        <v>0</v>
      </c>
      <c r="F3252" s="138">
        <v>717.51</v>
      </c>
      <c r="G3252" s="139">
        <v>0</v>
      </c>
      <c r="Y3252" s="32">
        <f t="shared" si="50"/>
        <v>717.51</v>
      </c>
    </row>
    <row r="3253" spans="1:25" x14ac:dyDescent="0.2">
      <c r="A3253" s="136" t="s">
        <v>6519</v>
      </c>
      <c r="B3253" s="137" t="s">
        <v>6520</v>
      </c>
      <c r="C3253" s="138">
        <v>3872.15</v>
      </c>
      <c r="D3253" s="138">
        <v>73.569999999999993</v>
      </c>
      <c r="E3253" s="138">
        <v>0</v>
      </c>
      <c r="F3253" s="138">
        <v>73.569999999999993</v>
      </c>
      <c r="G3253" s="139">
        <v>0</v>
      </c>
      <c r="Y3253" s="32">
        <f t="shared" si="50"/>
        <v>73.569999999999993</v>
      </c>
    </row>
    <row r="3254" spans="1:25" x14ac:dyDescent="0.2">
      <c r="A3254" s="136" t="s">
        <v>6521</v>
      </c>
      <c r="B3254" s="137" t="s">
        <v>6522</v>
      </c>
      <c r="C3254" s="138">
        <v>13912.57</v>
      </c>
      <c r="D3254" s="138">
        <v>264.33999999999997</v>
      </c>
      <c r="E3254" s="138">
        <v>0</v>
      </c>
      <c r="F3254" s="138">
        <v>264.33999999999997</v>
      </c>
      <c r="G3254" s="139">
        <v>0</v>
      </c>
      <c r="Y3254" s="32">
        <f t="shared" si="50"/>
        <v>264.33999999999997</v>
      </c>
    </row>
    <row r="3255" spans="1:25" x14ac:dyDescent="0.2">
      <c r="A3255" s="136" t="s">
        <v>6523</v>
      </c>
      <c r="B3255" s="137" t="s">
        <v>6524</v>
      </c>
      <c r="C3255" s="138">
        <v>2427.1799999999998</v>
      </c>
      <c r="D3255" s="138">
        <v>46.12</v>
      </c>
      <c r="E3255" s="138">
        <v>0</v>
      </c>
      <c r="F3255" s="138">
        <v>46.12</v>
      </c>
      <c r="G3255" s="139">
        <v>0</v>
      </c>
      <c r="Y3255" s="32">
        <f t="shared" si="50"/>
        <v>46.12</v>
      </c>
    </row>
    <row r="3256" spans="1:25" x14ac:dyDescent="0.2">
      <c r="A3256" s="136" t="s">
        <v>6525</v>
      </c>
      <c r="B3256" s="137" t="s">
        <v>6526</v>
      </c>
      <c r="C3256" s="138">
        <v>22225.83</v>
      </c>
      <c r="D3256" s="138">
        <v>422.29</v>
      </c>
      <c r="E3256" s="138">
        <v>0</v>
      </c>
      <c r="F3256" s="138">
        <v>422.29</v>
      </c>
      <c r="G3256" s="139">
        <v>0</v>
      </c>
      <c r="Y3256" s="32">
        <f t="shared" si="50"/>
        <v>422.29</v>
      </c>
    </row>
    <row r="3257" spans="1:25" x14ac:dyDescent="0.2">
      <c r="A3257" s="136" t="s">
        <v>6527</v>
      </c>
      <c r="B3257" s="137" t="s">
        <v>6528</v>
      </c>
      <c r="C3257" s="138">
        <v>7495.17</v>
      </c>
      <c r="D3257" s="138">
        <v>142.41</v>
      </c>
      <c r="E3257" s="138">
        <v>0</v>
      </c>
      <c r="F3257" s="138">
        <v>142.41</v>
      </c>
      <c r="G3257" s="139">
        <v>0</v>
      </c>
      <c r="Y3257" s="32">
        <f t="shared" si="50"/>
        <v>142.41</v>
      </c>
    </row>
    <row r="3258" spans="1:25" x14ac:dyDescent="0.2">
      <c r="A3258" s="136" t="s">
        <v>6529</v>
      </c>
      <c r="B3258" s="137" t="s">
        <v>6530</v>
      </c>
      <c r="C3258" s="138">
        <v>1370.32</v>
      </c>
      <c r="D3258" s="138">
        <v>26.04</v>
      </c>
      <c r="E3258" s="138">
        <v>0</v>
      </c>
      <c r="F3258" s="138">
        <v>26.04</v>
      </c>
      <c r="G3258" s="139">
        <v>0</v>
      </c>
      <c r="Y3258" s="32">
        <f t="shared" si="50"/>
        <v>26.04</v>
      </c>
    </row>
    <row r="3259" spans="1:25" x14ac:dyDescent="0.2">
      <c r="A3259" s="136" t="s">
        <v>6531</v>
      </c>
      <c r="B3259" s="137" t="s">
        <v>6532</v>
      </c>
      <c r="C3259" s="138">
        <v>3173.84</v>
      </c>
      <c r="D3259" s="138">
        <v>60.3</v>
      </c>
      <c r="E3259" s="138">
        <v>0</v>
      </c>
      <c r="F3259" s="138">
        <v>60.3</v>
      </c>
      <c r="G3259" s="139">
        <v>0</v>
      </c>
      <c r="Y3259" s="32">
        <f t="shared" si="50"/>
        <v>60.3</v>
      </c>
    </row>
    <row r="3260" spans="1:25" x14ac:dyDescent="0.2">
      <c r="A3260" s="136" t="s">
        <v>6533</v>
      </c>
      <c r="B3260" s="137" t="s">
        <v>6534</v>
      </c>
      <c r="C3260" s="138">
        <v>2503.3000000000002</v>
      </c>
      <c r="D3260" s="138">
        <v>47.56</v>
      </c>
      <c r="E3260" s="138">
        <v>0</v>
      </c>
      <c r="F3260" s="138">
        <v>47.56</v>
      </c>
      <c r="G3260" s="139">
        <v>0</v>
      </c>
      <c r="Y3260" s="32">
        <f t="shared" si="50"/>
        <v>47.56</v>
      </c>
    </row>
    <row r="3261" spans="1:25" x14ac:dyDescent="0.2">
      <c r="A3261" s="136" t="s">
        <v>6535</v>
      </c>
      <c r="B3261" s="137" t="s">
        <v>6536</v>
      </c>
      <c r="C3261" s="138">
        <v>4322.47</v>
      </c>
      <c r="D3261" s="138">
        <v>82.13</v>
      </c>
      <c r="E3261" s="138">
        <v>82.13</v>
      </c>
      <c r="F3261" s="138">
        <v>0</v>
      </c>
      <c r="G3261" s="139">
        <v>33.299999999999997</v>
      </c>
      <c r="Y3261" s="32">
        <f t="shared" si="50"/>
        <v>0</v>
      </c>
    </row>
    <row r="3262" spans="1:25" x14ac:dyDescent="0.2">
      <c r="A3262" s="136" t="s">
        <v>6537</v>
      </c>
      <c r="B3262" s="137" t="s">
        <v>6538</v>
      </c>
      <c r="C3262" s="138">
        <v>31130.05</v>
      </c>
      <c r="D3262" s="138">
        <v>591.47</v>
      </c>
      <c r="E3262" s="138">
        <v>0</v>
      </c>
      <c r="F3262" s="138">
        <v>591.47</v>
      </c>
      <c r="G3262" s="139">
        <v>0</v>
      </c>
      <c r="Y3262" s="32">
        <f t="shared" si="50"/>
        <v>591.47</v>
      </c>
    </row>
    <row r="3263" spans="1:25" x14ac:dyDescent="0.2">
      <c r="A3263" s="136" t="s">
        <v>6539</v>
      </c>
      <c r="B3263" s="137" t="s">
        <v>6540</v>
      </c>
      <c r="C3263" s="138">
        <v>8543.39</v>
      </c>
      <c r="D3263" s="138">
        <v>162.33000000000001</v>
      </c>
      <c r="E3263" s="138">
        <v>0</v>
      </c>
      <c r="F3263" s="138">
        <v>162.33000000000001</v>
      </c>
      <c r="G3263" s="139">
        <v>0</v>
      </c>
      <c r="Y3263" s="32">
        <f t="shared" si="50"/>
        <v>162.33000000000001</v>
      </c>
    </row>
    <row r="3264" spans="1:25" x14ac:dyDescent="0.2">
      <c r="A3264" s="136" t="s">
        <v>6541</v>
      </c>
      <c r="B3264" s="137" t="s">
        <v>6542</v>
      </c>
      <c r="C3264" s="138">
        <v>33004.36</v>
      </c>
      <c r="D3264" s="138">
        <v>627.08000000000004</v>
      </c>
      <c r="E3264" s="138">
        <v>0</v>
      </c>
      <c r="F3264" s="138">
        <v>627.08000000000004</v>
      </c>
      <c r="G3264" s="139">
        <v>0</v>
      </c>
      <c r="Y3264" s="32">
        <f t="shared" si="50"/>
        <v>627.08000000000004</v>
      </c>
    </row>
    <row r="3265" spans="1:25" x14ac:dyDescent="0.2">
      <c r="A3265" s="136" t="s">
        <v>6543</v>
      </c>
      <c r="B3265" s="137" t="s">
        <v>6544</v>
      </c>
      <c r="C3265" s="138">
        <v>8267.09</v>
      </c>
      <c r="D3265" s="138">
        <v>157.08000000000001</v>
      </c>
      <c r="E3265" s="138">
        <v>0</v>
      </c>
      <c r="F3265" s="138">
        <v>157.08000000000001</v>
      </c>
      <c r="G3265" s="139">
        <v>0</v>
      </c>
      <c r="Y3265" s="32">
        <f t="shared" si="50"/>
        <v>157.08000000000001</v>
      </c>
    </row>
    <row r="3266" spans="1:25" x14ac:dyDescent="0.2">
      <c r="A3266" s="136" t="s">
        <v>6545</v>
      </c>
      <c r="B3266" s="137" t="s">
        <v>6546</v>
      </c>
      <c r="C3266" s="138">
        <v>3983.7</v>
      </c>
      <c r="D3266" s="138">
        <v>75.69</v>
      </c>
      <c r="E3266" s="138">
        <v>0</v>
      </c>
      <c r="F3266" s="138">
        <v>75.69</v>
      </c>
      <c r="G3266" s="139">
        <v>0</v>
      </c>
      <c r="Y3266" s="32">
        <f t="shared" si="50"/>
        <v>75.69</v>
      </c>
    </row>
    <row r="3267" spans="1:25" x14ac:dyDescent="0.2">
      <c r="A3267" s="136" t="s">
        <v>6547</v>
      </c>
      <c r="B3267" s="137" t="s">
        <v>6548</v>
      </c>
      <c r="C3267" s="138">
        <v>5336.66</v>
      </c>
      <c r="D3267" s="138">
        <v>101.4</v>
      </c>
      <c r="E3267" s="138">
        <v>0</v>
      </c>
      <c r="F3267" s="138">
        <v>101.4</v>
      </c>
      <c r="G3267" s="139">
        <v>0</v>
      </c>
      <c r="Y3267" s="32">
        <f t="shared" si="50"/>
        <v>101.4</v>
      </c>
    </row>
    <row r="3268" spans="1:25" x14ac:dyDescent="0.2">
      <c r="A3268" s="136" t="s">
        <v>6549</v>
      </c>
      <c r="B3268" s="137" t="s">
        <v>6550</v>
      </c>
      <c r="C3268" s="138">
        <v>24523.37</v>
      </c>
      <c r="D3268" s="138">
        <v>465.95</v>
      </c>
      <c r="E3268" s="138">
        <v>0</v>
      </c>
      <c r="F3268" s="138">
        <v>465.95</v>
      </c>
      <c r="G3268" s="139">
        <v>0</v>
      </c>
      <c r="Y3268" s="32">
        <f t="shared" si="50"/>
        <v>465.95</v>
      </c>
    </row>
    <row r="3269" spans="1:25" x14ac:dyDescent="0.2">
      <c r="A3269" s="136" t="s">
        <v>6551</v>
      </c>
      <c r="B3269" s="137" t="s">
        <v>6552</v>
      </c>
      <c r="C3269" s="138">
        <v>33876.14</v>
      </c>
      <c r="D3269" s="138">
        <v>643.65</v>
      </c>
      <c r="E3269" s="138">
        <v>0</v>
      </c>
      <c r="F3269" s="138">
        <v>643.65</v>
      </c>
      <c r="G3269" s="139">
        <v>0</v>
      </c>
      <c r="Y3269" s="32">
        <f t="shared" si="50"/>
        <v>643.65</v>
      </c>
    </row>
    <row r="3270" spans="1:25" x14ac:dyDescent="0.2">
      <c r="A3270" s="136" t="s">
        <v>6553</v>
      </c>
      <c r="B3270" s="137" t="s">
        <v>6554</v>
      </c>
      <c r="C3270" s="138">
        <v>11575.78</v>
      </c>
      <c r="D3270" s="138">
        <v>219.94</v>
      </c>
      <c r="E3270" s="138">
        <v>0</v>
      </c>
      <c r="F3270" s="138">
        <v>219.94</v>
      </c>
      <c r="G3270" s="139">
        <v>0</v>
      </c>
      <c r="Y3270" s="32">
        <f t="shared" si="50"/>
        <v>219.94</v>
      </c>
    </row>
    <row r="3271" spans="1:25" x14ac:dyDescent="0.2">
      <c r="A3271" s="136" t="s">
        <v>6555</v>
      </c>
      <c r="B3271" s="137" t="s">
        <v>6556</v>
      </c>
      <c r="C3271" s="138">
        <v>355045.63</v>
      </c>
      <c r="D3271" s="138">
        <v>6745.87</v>
      </c>
      <c r="E3271" s="138">
        <v>0</v>
      </c>
      <c r="F3271" s="138">
        <v>6745.87</v>
      </c>
      <c r="G3271" s="139">
        <v>0</v>
      </c>
      <c r="Y3271" s="32">
        <f t="shared" si="50"/>
        <v>6745.87</v>
      </c>
    </row>
    <row r="3272" spans="1:25" x14ac:dyDescent="0.2">
      <c r="A3272" s="136" t="s">
        <v>6557</v>
      </c>
      <c r="B3272" s="137" t="s">
        <v>6558</v>
      </c>
      <c r="C3272" s="138">
        <v>9282.99</v>
      </c>
      <c r="D3272" s="138">
        <v>176.38</v>
      </c>
      <c r="E3272" s="138">
        <v>0</v>
      </c>
      <c r="F3272" s="138">
        <v>176.38</v>
      </c>
      <c r="G3272" s="139">
        <v>0</v>
      </c>
      <c r="Y3272" s="32">
        <f t="shared" si="50"/>
        <v>176.38</v>
      </c>
    </row>
    <row r="3273" spans="1:25" x14ac:dyDescent="0.2">
      <c r="A3273" s="136" t="s">
        <v>6559</v>
      </c>
      <c r="B3273" s="137" t="s">
        <v>6560</v>
      </c>
      <c r="C3273" s="138">
        <v>5911.32</v>
      </c>
      <c r="D3273" s="138">
        <v>112.32</v>
      </c>
      <c r="E3273" s="138">
        <v>0</v>
      </c>
      <c r="F3273" s="138">
        <v>112.32</v>
      </c>
      <c r="G3273" s="139">
        <v>0</v>
      </c>
      <c r="Y3273" s="32">
        <f t="shared" si="50"/>
        <v>112.32</v>
      </c>
    </row>
    <row r="3274" spans="1:25" x14ac:dyDescent="0.2">
      <c r="A3274" s="136" t="s">
        <v>6561</v>
      </c>
      <c r="B3274" s="137" t="s">
        <v>6562</v>
      </c>
      <c r="C3274" s="138">
        <v>14746.31</v>
      </c>
      <c r="D3274" s="138">
        <v>280.18</v>
      </c>
      <c r="E3274" s="138">
        <v>0</v>
      </c>
      <c r="F3274" s="138">
        <v>280.18</v>
      </c>
      <c r="G3274" s="139">
        <v>0</v>
      </c>
      <c r="Y3274" s="32">
        <f t="shared" si="50"/>
        <v>280.18</v>
      </c>
    </row>
    <row r="3275" spans="1:25" x14ac:dyDescent="0.2">
      <c r="A3275" s="136" t="s">
        <v>6563</v>
      </c>
      <c r="B3275" s="137" t="s">
        <v>6564</v>
      </c>
      <c r="C3275" s="138">
        <v>64612.22</v>
      </c>
      <c r="D3275" s="138">
        <v>1227.6300000000001</v>
      </c>
      <c r="E3275" s="138">
        <v>0</v>
      </c>
      <c r="F3275" s="138">
        <v>1227.6300000000001</v>
      </c>
      <c r="G3275" s="139">
        <v>0</v>
      </c>
      <c r="Y3275" s="32">
        <f t="shared" si="50"/>
        <v>1227.6300000000001</v>
      </c>
    </row>
    <row r="3276" spans="1:25" x14ac:dyDescent="0.2">
      <c r="A3276" s="136" t="s">
        <v>6565</v>
      </c>
      <c r="B3276" s="137" t="s">
        <v>6566</v>
      </c>
      <c r="C3276" s="138">
        <v>113142.03</v>
      </c>
      <c r="D3276" s="138">
        <v>2149.6999999999998</v>
      </c>
      <c r="E3276" s="138">
        <v>0</v>
      </c>
      <c r="F3276" s="138">
        <v>2149.6999999999998</v>
      </c>
      <c r="G3276" s="139">
        <v>0</v>
      </c>
      <c r="Y3276" s="32">
        <f t="shared" si="50"/>
        <v>2149.6999999999998</v>
      </c>
    </row>
    <row r="3277" spans="1:25" x14ac:dyDescent="0.2">
      <c r="A3277" s="136" t="s">
        <v>6567</v>
      </c>
      <c r="B3277" s="137" t="s">
        <v>6568</v>
      </c>
      <c r="C3277" s="138">
        <v>56687.16</v>
      </c>
      <c r="D3277" s="138">
        <v>1077.06</v>
      </c>
      <c r="E3277" s="138">
        <v>0</v>
      </c>
      <c r="F3277" s="138">
        <v>1077.06</v>
      </c>
      <c r="G3277" s="139">
        <v>0</v>
      </c>
      <c r="Y3277" s="32">
        <f t="shared" si="50"/>
        <v>1077.06</v>
      </c>
    </row>
    <row r="3278" spans="1:25" x14ac:dyDescent="0.2">
      <c r="A3278" s="136" t="s">
        <v>6569</v>
      </c>
      <c r="B3278" s="137" t="s">
        <v>6570</v>
      </c>
      <c r="C3278" s="138">
        <v>6173.22</v>
      </c>
      <c r="D3278" s="138">
        <v>117.29</v>
      </c>
      <c r="E3278" s="138">
        <v>0</v>
      </c>
      <c r="F3278" s="138">
        <v>117.29</v>
      </c>
      <c r="G3278" s="139">
        <v>0</v>
      </c>
      <c r="Y3278" s="32">
        <f t="shared" si="50"/>
        <v>117.29</v>
      </c>
    </row>
    <row r="3279" spans="1:25" x14ac:dyDescent="0.2">
      <c r="A3279" s="136" t="s">
        <v>6571</v>
      </c>
      <c r="B3279" s="137" t="s">
        <v>6572</v>
      </c>
      <c r="C3279" s="138">
        <v>11564.63</v>
      </c>
      <c r="D3279" s="138">
        <v>219.73</v>
      </c>
      <c r="E3279" s="138">
        <v>0</v>
      </c>
      <c r="F3279" s="138">
        <v>219.73</v>
      </c>
      <c r="G3279" s="139">
        <v>0</v>
      </c>
      <c r="Y3279" s="32">
        <f t="shared" ref="Y3279:Y3342" si="51">F3279+M3279+R3279+W3279</f>
        <v>219.73</v>
      </c>
    </row>
    <row r="3280" spans="1:25" x14ac:dyDescent="0.2">
      <c r="A3280" s="136" t="s">
        <v>6573</v>
      </c>
      <c r="B3280" s="137" t="s">
        <v>6574</v>
      </c>
      <c r="C3280" s="138">
        <v>2289328.0299999998</v>
      </c>
      <c r="D3280" s="138">
        <v>43497.23</v>
      </c>
      <c r="E3280" s="138">
        <v>0</v>
      </c>
      <c r="F3280" s="138">
        <v>43497.23</v>
      </c>
      <c r="G3280" s="139">
        <v>0</v>
      </c>
      <c r="Y3280" s="32">
        <f t="shared" si="51"/>
        <v>43497.23</v>
      </c>
    </row>
    <row r="3281" spans="1:25" x14ac:dyDescent="0.2">
      <c r="A3281" s="136" t="s">
        <v>6575</v>
      </c>
      <c r="B3281" s="137" t="s">
        <v>6576</v>
      </c>
      <c r="C3281" s="138">
        <v>5138.03</v>
      </c>
      <c r="D3281" s="138">
        <v>97.62</v>
      </c>
      <c r="E3281" s="138">
        <v>0</v>
      </c>
      <c r="F3281" s="138">
        <v>97.62</v>
      </c>
      <c r="G3281" s="139">
        <v>0</v>
      </c>
      <c r="Y3281" s="32">
        <f t="shared" si="51"/>
        <v>97.62</v>
      </c>
    </row>
    <row r="3282" spans="1:25" x14ac:dyDescent="0.2">
      <c r="A3282" s="136" t="s">
        <v>6577</v>
      </c>
      <c r="B3282" s="137" t="s">
        <v>6578</v>
      </c>
      <c r="C3282" s="138">
        <v>10773.31</v>
      </c>
      <c r="D3282" s="138">
        <v>204.69</v>
      </c>
      <c r="E3282" s="138">
        <v>24.35</v>
      </c>
      <c r="F3282" s="138">
        <v>180.34</v>
      </c>
      <c r="G3282" s="139">
        <v>0</v>
      </c>
      <c r="Y3282" s="32">
        <f t="shared" si="51"/>
        <v>180.34</v>
      </c>
    </row>
    <row r="3283" spans="1:25" x14ac:dyDescent="0.2">
      <c r="A3283" s="136" t="s">
        <v>6579</v>
      </c>
      <c r="B3283" s="137" t="s">
        <v>6580</v>
      </c>
      <c r="C3283" s="138">
        <v>4547.8599999999997</v>
      </c>
      <c r="D3283" s="138">
        <v>86.41</v>
      </c>
      <c r="E3283" s="138">
        <v>0</v>
      </c>
      <c r="F3283" s="138">
        <v>86.41</v>
      </c>
      <c r="G3283" s="139">
        <v>0</v>
      </c>
      <c r="Y3283" s="32">
        <f t="shared" si="51"/>
        <v>86.41</v>
      </c>
    </row>
    <row r="3284" spans="1:25" x14ac:dyDescent="0.2">
      <c r="A3284" s="136" t="s">
        <v>6581</v>
      </c>
      <c r="B3284" s="137" t="s">
        <v>6582</v>
      </c>
      <c r="C3284" s="138">
        <v>9181.91</v>
      </c>
      <c r="D3284" s="138">
        <v>174.46</v>
      </c>
      <c r="E3284" s="138">
        <v>0</v>
      </c>
      <c r="F3284" s="138">
        <v>174.46</v>
      </c>
      <c r="G3284" s="139">
        <v>0</v>
      </c>
      <c r="Y3284" s="32">
        <f t="shared" si="51"/>
        <v>174.46</v>
      </c>
    </row>
    <row r="3285" spans="1:25" x14ac:dyDescent="0.2">
      <c r="A3285" s="136" t="s">
        <v>6583</v>
      </c>
      <c r="B3285" s="137" t="s">
        <v>6584</v>
      </c>
      <c r="C3285" s="138">
        <v>638253.68000000005</v>
      </c>
      <c r="D3285" s="138">
        <v>12126.82</v>
      </c>
      <c r="E3285" s="138">
        <v>0</v>
      </c>
      <c r="F3285" s="138">
        <v>12126.82</v>
      </c>
      <c r="G3285" s="139">
        <v>0</v>
      </c>
      <c r="Y3285" s="32">
        <f t="shared" si="51"/>
        <v>12126.82</v>
      </c>
    </row>
    <row r="3286" spans="1:25" x14ac:dyDescent="0.2">
      <c r="A3286" s="136" t="s">
        <v>6585</v>
      </c>
      <c r="B3286" s="137" t="s">
        <v>6586</v>
      </c>
      <c r="C3286" s="138">
        <v>1872.13</v>
      </c>
      <c r="D3286" s="138">
        <v>35.57</v>
      </c>
      <c r="E3286" s="138">
        <v>0</v>
      </c>
      <c r="F3286" s="138">
        <v>35.57</v>
      </c>
      <c r="G3286" s="139">
        <v>0</v>
      </c>
      <c r="Y3286" s="32">
        <f t="shared" si="51"/>
        <v>35.57</v>
      </c>
    </row>
    <row r="3287" spans="1:25" x14ac:dyDescent="0.2">
      <c r="A3287" s="136" t="s">
        <v>6587</v>
      </c>
      <c r="B3287" s="137" t="s">
        <v>6588</v>
      </c>
      <c r="C3287" s="138">
        <v>7636.98</v>
      </c>
      <c r="D3287" s="138">
        <v>145.1</v>
      </c>
      <c r="E3287" s="138">
        <v>0</v>
      </c>
      <c r="F3287" s="138">
        <v>145.1</v>
      </c>
      <c r="G3287" s="139">
        <v>0</v>
      </c>
      <c r="Y3287" s="32">
        <f t="shared" si="51"/>
        <v>145.1</v>
      </c>
    </row>
    <row r="3288" spans="1:25" x14ac:dyDescent="0.2">
      <c r="A3288" s="136" t="s">
        <v>6589</v>
      </c>
      <c r="B3288" s="137" t="s">
        <v>6590</v>
      </c>
      <c r="C3288" s="138">
        <v>3985.95</v>
      </c>
      <c r="D3288" s="138">
        <v>75.73</v>
      </c>
      <c r="E3288" s="138">
        <v>0</v>
      </c>
      <c r="F3288" s="138">
        <v>75.73</v>
      </c>
      <c r="G3288" s="139">
        <v>0</v>
      </c>
      <c r="Y3288" s="32">
        <f t="shared" si="51"/>
        <v>75.73</v>
      </c>
    </row>
    <row r="3289" spans="1:25" x14ac:dyDescent="0.2">
      <c r="A3289" s="136" t="s">
        <v>6591</v>
      </c>
      <c r="B3289" s="137" t="s">
        <v>6592</v>
      </c>
      <c r="C3289" s="138">
        <v>33872.51</v>
      </c>
      <c r="D3289" s="138">
        <v>643.58000000000004</v>
      </c>
      <c r="E3289" s="138">
        <v>0</v>
      </c>
      <c r="F3289" s="138">
        <v>643.58000000000004</v>
      </c>
      <c r="G3289" s="139">
        <v>0</v>
      </c>
      <c r="Y3289" s="32">
        <f t="shared" si="51"/>
        <v>643.58000000000004</v>
      </c>
    </row>
    <row r="3290" spans="1:25" x14ac:dyDescent="0.2">
      <c r="A3290" s="136" t="s">
        <v>6593</v>
      </c>
      <c r="B3290" s="137" t="s">
        <v>6594</v>
      </c>
      <c r="C3290" s="138">
        <v>28710.45</v>
      </c>
      <c r="D3290" s="138">
        <v>545.5</v>
      </c>
      <c r="E3290" s="138">
        <v>0</v>
      </c>
      <c r="F3290" s="138">
        <v>545.5</v>
      </c>
      <c r="G3290" s="139">
        <v>0</v>
      </c>
      <c r="Y3290" s="32">
        <f t="shared" si="51"/>
        <v>545.5</v>
      </c>
    </row>
    <row r="3291" spans="1:25" x14ac:dyDescent="0.2">
      <c r="A3291" s="136" t="s">
        <v>6595</v>
      </c>
      <c r="B3291" s="137" t="s">
        <v>6596</v>
      </c>
      <c r="C3291" s="138">
        <v>5368.9</v>
      </c>
      <c r="D3291" s="138">
        <v>102.01</v>
      </c>
      <c r="E3291" s="138">
        <v>0</v>
      </c>
      <c r="F3291" s="138">
        <v>102.01</v>
      </c>
      <c r="G3291" s="139">
        <v>0</v>
      </c>
      <c r="Y3291" s="32">
        <f t="shared" si="51"/>
        <v>102.01</v>
      </c>
    </row>
    <row r="3292" spans="1:25" x14ac:dyDescent="0.2">
      <c r="A3292" s="136" t="s">
        <v>6597</v>
      </c>
      <c r="B3292" s="137" t="s">
        <v>6598</v>
      </c>
      <c r="C3292" s="138">
        <v>11963.99</v>
      </c>
      <c r="D3292" s="138">
        <v>227.32</v>
      </c>
      <c r="E3292" s="138">
        <v>0</v>
      </c>
      <c r="F3292" s="138">
        <v>227.32</v>
      </c>
      <c r="G3292" s="139">
        <v>0</v>
      </c>
      <c r="Y3292" s="32">
        <f t="shared" si="51"/>
        <v>227.32</v>
      </c>
    </row>
    <row r="3293" spans="1:25" x14ac:dyDescent="0.2">
      <c r="A3293" s="136" t="s">
        <v>6599</v>
      </c>
      <c r="B3293" s="137" t="s">
        <v>6600</v>
      </c>
      <c r="C3293" s="138">
        <v>7933.5</v>
      </c>
      <c r="D3293" s="138">
        <v>150.74</v>
      </c>
      <c r="E3293" s="138">
        <v>0</v>
      </c>
      <c r="F3293" s="138">
        <v>150.74</v>
      </c>
      <c r="G3293" s="139">
        <v>0</v>
      </c>
      <c r="Y3293" s="32">
        <f t="shared" si="51"/>
        <v>150.74</v>
      </c>
    </row>
    <row r="3294" spans="1:25" x14ac:dyDescent="0.2">
      <c r="A3294" s="136" t="s">
        <v>6601</v>
      </c>
      <c r="B3294" s="137" t="s">
        <v>6602</v>
      </c>
      <c r="C3294" s="138">
        <v>18997.61</v>
      </c>
      <c r="D3294" s="138">
        <v>360.96</v>
      </c>
      <c r="E3294" s="138">
        <v>0</v>
      </c>
      <c r="F3294" s="138">
        <v>360.96</v>
      </c>
      <c r="G3294" s="139">
        <v>0</v>
      </c>
      <c r="Y3294" s="32">
        <f t="shared" si="51"/>
        <v>360.96</v>
      </c>
    </row>
    <row r="3295" spans="1:25" x14ac:dyDescent="0.2">
      <c r="A3295" s="136" t="s">
        <v>6603</v>
      </c>
      <c r="B3295" s="137" t="s">
        <v>6604</v>
      </c>
      <c r="C3295" s="138">
        <v>13270.43</v>
      </c>
      <c r="D3295" s="138">
        <v>252.14</v>
      </c>
      <c r="E3295" s="138">
        <v>0</v>
      </c>
      <c r="F3295" s="138">
        <v>252.14</v>
      </c>
      <c r="G3295" s="139">
        <v>0</v>
      </c>
      <c r="Y3295" s="32">
        <f t="shared" si="51"/>
        <v>252.14</v>
      </c>
    </row>
    <row r="3296" spans="1:25" x14ac:dyDescent="0.2">
      <c r="A3296" s="136" t="s">
        <v>6605</v>
      </c>
      <c r="B3296" s="137" t="s">
        <v>6606</v>
      </c>
      <c r="C3296" s="138">
        <v>9063.23</v>
      </c>
      <c r="D3296" s="138">
        <v>172.2</v>
      </c>
      <c r="E3296" s="138">
        <v>0</v>
      </c>
      <c r="F3296" s="138">
        <v>172.2</v>
      </c>
      <c r="G3296" s="139">
        <v>0</v>
      </c>
      <c r="Y3296" s="32">
        <f t="shared" si="51"/>
        <v>172.2</v>
      </c>
    </row>
    <row r="3297" spans="1:25" x14ac:dyDescent="0.2">
      <c r="A3297" s="136" t="s">
        <v>6607</v>
      </c>
      <c r="B3297" s="137" t="s">
        <v>6608</v>
      </c>
      <c r="C3297" s="138">
        <v>16027.45</v>
      </c>
      <c r="D3297" s="138">
        <v>304.52</v>
      </c>
      <c r="E3297" s="138">
        <v>0</v>
      </c>
      <c r="F3297" s="138">
        <v>304.52</v>
      </c>
      <c r="G3297" s="139">
        <v>0</v>
      </c>
      <c r="Y3297" s="32">
        <f t="shared" si="51"/>
        <v>304.52</v>
      </c>
    </row>
    <row r="3298" spans="1:25" x14ac:dyDescent="0.2">
      <c r="A3298" s="136" t="s">
        <v>6609</v>
      </c>
      <c r="B3298" s="137" t="s">
        <v>6610</v>
      </c>
      <c r="C3298" s="138">
        <v>8820.49</v>
      </c>
      <c r="D3298" s="138">
        <v>167.59</v>
      </c>
      <c r="E3298" s="138">
        <v>0</v>
      </c>
      <c r="F3298" s="138">
        <v>167.59</v>
      </c>
      <c r="G3298" s="139">
        <v>0</v>
      </c>
      <c r="Y3298" s="32">
        <f t="shared" si="51"/>
        <v>167.59</v>
      </c>
    </row>
    <row r="3299" spans="1:25" x14ac:dyDescent="0.2">
      <c r="A3299" s="136" t="s">
        <v>6611</v>
      </c>
      <c r="B3299" s="137" t="s">
        <v>6612</v>
      </c>
      <c r="C3299" s="138">
        <v>2486.5300000000002</v>
      </c>
      <c r="D3299" s="138">
        <v>47.25</v>
      </c>
      <c r="E3299" s="138">
        <v>0</v>
      </c>
      <c r="F3299" s="138">
        <v>47.25</v>
      </c>
      <c r="G3299" s="139">
        <v>0</v>
      </c>
      <c r="Y3299" s="32">
        <f t="shared" si="51"/>
        <v>47.25</v>
      </c>
    </row>
    <row r="3300" spans="1:25" x14ac:dyDescent="0.2">
      <c r="A3300" s="136" t="s">
        <v>6613</v>
      </c>
      <c r="B3300" s="137" t="s">
        <v>6614</v>
      </c>
      <c r="C3300" s="138">
        <v>16552.419999999998</v>
      </c>
      <c r="D3300" s="138">
        <v>314.5</v>
      </c>
      <c r="E3300" s="138">
        <v>0</v>
      </c>
      <c r="F3300" s="138">
        <v>314.5</v>
      </c>
      <c r="G3300" s="139">
        <v>0</v>
      </c>
      <c r="Y3300" s="32">
        <f t="shared" si="51"/>
        <v>314.5</v>
      </c>
    </row>
    <row r="3301" spans="1:25" x14ac:dyDescent="0.2">
      <c r="A3301" s="136" t="s">
        <v>6615</v>
      </c>
      <c r="B3301" s="137" t="s">
        <v>6616</v>
      </c>
      <c r="C3301" s="138">
        <v>17444.41</v>
      </c>
      <c r="D3301" s="138">
        <v>331.44</v>
      </c>
      <c r="E3301" s="138">
        <v>0</v>
      </c>
      <c r="F3301" s="138">
        <v>331.44</v>
      </c>
      <c r="G3301" s="139">
        <v>0</v>
      </c>
      <c r="Y3301" s="32">
        <f t="shared" si="51"/>
        <v>331.44</v>
      </c>
    </row>
    <row r="3302" spans="1:25" x14ac:dyDescent="0.2">
      <c r="A3302" s="136" t="s">
        <v>6617</v>
      </c>
      <c r="B3302" s="137" t="s">
        <v>6618</v>
      </c>
      <c r="C3302" s="138">
        <v>601714.62</v>
      </c>
      <c r="D3302" s="138">
        <v>11432.58</v>
      </c>
      <c r="E3302" s="138">
        <v>0</v>
      </c>
      <c r="F3302" s="138">
        <v>11432.58</v>
      </c>
      <c r="G3302" s="139">
        <v>0</v>
      </c>
      <c r="Y3302" s="32">
        <f t="shared" si="51"/>
        <v>11432.58</v>
      </c>
    </row>
    <row r="3303" spans="1:25" x14ac:dyDescent="0.2">
      <c r="A3303" s="136" t="s">
        <v>6619</v>
      </c>
      <c r="B3303" s="137" t="s">
        <v>6620</v>
      </c>
      <c r="C3303" s="138">
        <v>6978.75</v>
      </c>
      <c r="D3303" s="138">
        <v>132.6</v>
      </c>
      <c r="E3303" s="138">
        <v>0</v>
      </c>
      <c r="F3303" s="138">
        <v>132.6</v>
      </c>
      <c r="G3303" s="139">
        <v>0</v>
      </c>
      <c r="Y3303" s="32">
        <f t="shared" si="51"/>
        <v>132.6</v>
      </c>
    </row>
    <row r="3304" spans="1:25" x14ac:dyDescent="0.2">
      <c r="A3304" s="136" t="s">
        <v>6621</v>
      </c>
      <c r="B3304" s="137" t="s">
        <v>6622</v>
      </c>
      <c r="C3304" s="138">
        <v>8621.6299999999992</v>
      </c>
      <c r="D3304" s="138">
        <v>163.81</v>
      </c>
      <c r="E3304" s="138">
        <v>0</v>
      </c>
      <c r="F3304" s="138">
        <v>163.81</v>
      </c>
      <c r="G3304" s="139">
        <v>0</v>
      </c>
      <c r="Y3304" s="32">
        <f t="shared" si="51"/>
        <v>163.81</v>
      </c>
    </row>
    <row r="3305" spans="1:25" x14ac:dyDescent="0.2">
      <c r="A3305" s="136" t="s">
        <v>6623</v>
      </c>
      <c r="B3305" s="137" t="s">
        <v>6624</v>
      </c>
      <c r="C3305" s="138">
        <v>37540.1</v>
      </c>
      <c r="D3305" s="138">
        <v>713.26</v>
      </c>
      <c r="E3305" s="138">
        <v>0</v>
      </c>
      <c r="F3305" s="138">
        <v>713.26</v>
      </c>
      <c r="G3305" s="139">
        <v>0</v>
      </c>
      <c r="Y3305" s="32">
        <f t="shared" si="51"/>
        <v>713.26</v>
      </c>
    </row>
    <row r="3306" spans="1:25" x14ac:dyDescent="0.2">
      <c r="A3306" s="136" t="s">
        <v>6625</v>
      </c>
      <c r="B3306" s="137" t="s">
        <v>6626</v>
      </c>
      <c r="C3306" s="138">
        <v>2754.52</v>
      </c>
      <c r="D3306" s="138">
        <v>52.34</v>
      </c>
      <c r="E3306" s="138">
        <v>0</v>
      </c>
      <c r="F3306" s="138">
        <v>52.34</v>
      </c>
      <c r="G3306" s="139">
        <v>0</v>
      </c>
      <c r="Y3306" s="32">
        <f t="shared" si="51"/>
        <v>52.34</v>
      </c>
    </row>
    <row r="3307" spans="1:25" x14ac:dyDescent="0.2">
      <c r="A3307" s="136" t="s">
        <v>6627</v>
      </c>
      <c r="B3307" s="137" t="s">
        <v>6628</v>
      </c>
      <c r="C3307" s="138">
        <v>22373.23</v>
      </c>
      <c r="D3307" s="138">
        <v>425.09</v>
      </c>
      <c r="E3307" s="138">
        <v>0</v>
      </c>
      <c r="F3307" s="138">
        <v>425.09</v>
      </c>
      <c r="G3307" s="139">
        <v>0</v>
      </c>
      <c r="Y3307" s="32">
        <f t="shared" si="51"/>
        <v>425.09</v>
      </c>
    </row>
    <row r="3308" spans="1:25" x14ac:dyDescent="0.2">
      <c r="A3308" s="136" t="s">
        <v>6629</v>
      </c>
      <c r="B3308" s="137" t="s">
        <v>6630</v>
      </c>
      <c r="C3308" s="138">
        <v>17020.41</v>
      </c>
      <c r="D3308" s="138">
        <v>323.39</v>
      </c>
      <c r="E3308" s="138">
        <v>0</v>
      </c>
      <c r="F3308" s="138">
        <v>323.39</v>
      </c>
      <c r="G3308" s="139">
        <v>0</v>
      </c>
      <c r="Y3308" s="32">
        <f t="shared" si="51"/>
        <v>323.39</v>
      </c>
    </row>
    <row r="3309" spans="1:25" x14ac:dyDescent="0.2">
      <c r="A3309" s="136" t="s">
        <v>6631</v>
      </c>
      <c r="B3309" s="137" t="s">
        <v>6632</v>
      </c>
      <c r="C3309" s="138">
        <v>7000.42</v>
      </c>
      <c r="D3309" s="138">
        <v>133.01</v>
      </c>
      <c r="E3309" s="138">
        <v>0</v>
      </c>
      <c r="F3309" s="138">
        <v>133.01</v>
      </c>
      <c r="G3309" s="139">
        <v>0</v>
      </c>
      <c r="Y3309" s="32">
        <f t="shared" si="51"/>
        <v>133.01</v>
      </c>
    </row>
    <row r="3310" spans="1:25" x14ac:dyDescent="0.2">
      <c r="A3310" s="136" t="s">
        <v>6633</v>
      </c>
      <c r="B3310" s="137" t="s">
        <v>6634</v>
      </c>
      <c r="C3310" s="138">
        <v>46448.88</v>
      </c>
      <c r="D3310" s="138">
        <v>882.53</v>
      </c>
      <c r="E3310" s="138">
        <v>0</v>
      </c>
      <c r="F3310" s="138">
        <v>882.53</v>
      </c>
      <c r="G3310" s="139">
        <v>0</v>
      </c>
      <c r="Y3310" s="32">
        <f t="shared" si="51"/>
        <v>882.53</v>
      </c>
    </row>
    <row r="3311" spans="1:25" x14ac:dyDescent="0.2">
      <c r="A3311" s="136" t="s">
        <v>6635</v>
      </c>
      <c r="B3311" s="137" t="s">
        <v>6636</v>
      </c>
      <c r="C3311" s="138">
        <v>32363.86</v>
      </c>
      <c r="D3311" s="138">
        <v>614.91</v>
      </c>
      <c r="E3311" s="138">
        <v>0</v>
      </c>
      <c r="F3311" s="138">
        <v>614.91</v>
      </c>
      <c r="G3311" s="139">
        <v>0</v>
      </c>
      <c r="Y3311" s="32">
        <f t="shared" si="51"/>
        <v>614.91</v>
      </c>
    </row>
    <row r="3312" spans="1:25" x14ac:dyDescent="0.2">
      <c r="A3312" s="136" t="s">
        <v>6637</v>
      </c>
      <c r="B3312" s="137" t="s">
        <v>6638</v>
      </c>
      <c r="C3312" s="138">
        <v>11239.12</v>
      </c>
      <c r="D3312" s="138">
        <v>213.54</v>
      </c>
      <c r="E3312" s="138">
        <v>0</v>
      </c>
      <c r="F3312" s="138">
        <v>213.54</v>
      </c>
      <c r="G3312" s="139">
        <v>0</v>
      </c>
      <c r="Y3312" s="32">
        <f t="shared" si="51"/>
        <v>213.54</v>
      </c>
    </row>
    <row r="3313" spans="1:25" x14ac:dyDescent="0.2">
      <c r="A3313" s="136" t="s">
        <v>6639</v>
      </c>
      <c r="B3313" s="137" t="s">
        <v>6640</v>
      </c>
      <c r="C3313" s="138">
        <v>13519.3</v>
      </c>
      <c r="D3313" s="138">
        <v>256.87</v>
      </c>
      <c r="E3313" s="138">
        <v>256.87</v>
      </c>
      <c r="F3313" s="138">
        <v>0</v>
      </c>
      <c r="G3313" s="139">
        <v>198.48</v>
      </c>
      <c r="Y3313" s="32">
        <f t="shared" si="51"/>
        <v>0</v>
      </c>
    </row>
    <row r="3314" spans="1:25" x14ac:dyDescent="0.2">
      <c r="A3314" s="136" t="s">
        <v>6641</v>
      </c>
      <c r="B3314" s="137" t="s">
        <v>6642</v>
      </c>
      <c r="C3314" s="138">
        <v>6797.88</v>
      </c>
      <c r="D3314" s="138">
        <v>129.16</v>
      </c>
      <c r="E3314" s="138">
        <v>0</v>
      </c>
      <c r="F3314" s="138">
        <v>129.16</v>
      </c>
      <c r="G3314" s="139">
        <v>0</v>
      </c>
      <c r="Y3314" s="32">
        <f t="shared" si="51"/>
        <v>129.16</v>
      </c>
    </row>
    <row r="3315" spans="1:25" x14ac:dyDescent="0.2">
      <c r="A3315" s="136" t="s">
        <v>6643</v>
      </c>
      <c r="B3315" s="137" t="s">
        <v>6644</v>
      </c>
      <c r="C3315" s="138">
        <v>4563.95</v>
      </c>
      <c r="D3315" s="138">
        <v>86.72</v>
      </c>
      <c r="E3315" s="138">
        <v>0</v>
      </c>
      <c r="F3315" s="138">
        <v>86.72</v>
      </c>
      <c r="G3315" s="139">
        <v>0</v>
      </c>
      <c r="Y3315" s="32">
        <f t="shared" si="51"/>
        <v>86.72</v>
      </c>
    </row>
    <row r="3316" spans="1:25" x14ac:dyDescent="0.2">
      <c r="A3316" s="136" t="s">
        <v>6645</v>
      </c>
      <c r="B3316" s="137" t="s">
        <v>6646</v>
      </c>
      <c r="C3316" s="138">
        <v>3268.93</v>
      </c>
      <c r="D3316" s="138">
        <v>62.11</v>
      </c>
      <c r="E3316" s="138">
        <v>0</v>
      </c>
      <c r="F3316" s="138">
        <v>62.11</v>
      </c>
      <c r="G3316" s="139">
        <v>0</v>
      </c>
      <c r="Y3316" s="32">
        <f t="shared" si="51"/>
        <v>62.11</v>
      </c>
    </row>
    <row r="3317" spans="1:25" x14ac:dyDescent="0.2">
      <c r="A3317" s="136" t="s">
        <v>6647</v>
      </c>
      <c r="B3317" s="137" t="s">
        <v>6648</v>
      </c>
      <c r="C3317" s="138">
        <v>3304.51</v>
      </c>
      <c r="D3317" s="138">
        <v>62.79</v>
      </c>
      <c r="E3317" s="138">
        <v>0</v>
      </c>
      <c r="F3317" s="138">
        <v>62.79</v>
      </c>
      <c r="G3317" s="139">
        <v>0</v>
      </c>
      <c r="Y3317" s="32">
        <f t="shared" si="51"/>
        <v>62.79</v>
      </c>
    </row>
    <row r="3318" spans="1:25" x14ac:dyDescent="0.2">
      <c r="A3318" s="136" t="s">
        <v>6649</v>
      </c>
      <c r="B3318" s="137" t="s">
        <v>6650</v>
      </c>
      <c r="C3318" s="138">
        <v>12290.72</v>
      </c>
      <c r="D3318" s="138">
        <v>233.52</v>
      </c>
      <c r="E3318" s="138">
        <v>0</v>
      </c>
      <c r="F3318" s="138">
        <v>233.52</v>
      </c>
      <c r="G3318" s="139">
        <v>0</v>
      </c>
      <c r="Y3318" s="32">
        <f t="shared" si="51"/>
        <v>233.52</v>
      </c>
    </row>
    <row r="3319" spans="1:25" x14ac:dyDescent="0.2">
      <c r="A3319" s="136" t="s">
        <v>6651</v>
      </c>
      <c r="B3319" s="137" t="s">
        <v>6652</v>
      </c>
      <c r="C3319" s="138">
        <v>16928.03</v>
      </c>
      <c r="D3319" s="138">
        <v>321.63</v>
      </c>
      <c r="E3319" s="138">
        <v>0</v>
      </c>
      <c r="F3319" s="138">
        <v>321.63</v>
      </c>
      <c r="G3319" s="139">
        <v>0</v>
      </c>
      <c r="Y3319" s="32">
        <f t="shared" si="51"/>
        <v>321.63</v>
      </c>
    </row>
    <row r="3320" spans="1:25" x14ac:dyDescent="0.2">
      <c r="A3320" s="136" t="s">
        <v>6653</v>
      </c>
      <c r="B3320" s="137" t="s">
        <v>6654</v>
      </c>
      <c r="C3320" s="138">
        <v>8433.73</v>
      </c>
      <c r="D3320" s="138">
        <v>160.24</v>
      </c>
      <c r="E3320" s="138">
        <v>0</v>
      </c>
      <c r="F3320" s="138">
        <v>160.24</v>
      </c>
      <c r="G3320" s="139">
        <v>0</v>
      </c>
      <c r="Y3320" s="32">
        <f t="shared" si="51"/>
        <v>160.24</v>
      </c>
    </row>
    <row r="3321" spans="1:25" x14ac:dyDescent="0.2">
      <c r="A3321" s="136" t="s">
        <v>6655</v>
      </c>
      <c r="B3321" s="137" t="s">
        <v>6656</v>
      </c>
      <c r="C3321" s="138">
        <v>6200.14</v>
      </c>
      <c r="D3321" s="138">
        <v>117.8</v>
      </c>
      <c r="E3321" s="138">
        <v>0</v>
      </c>
      <c r="F3321" s="138">
        <v>117.8</v>
      </c>
      <c r="G3321" s="139">
        <v>0</v>
      </c>
      <c r="Y3321" s="32">
        <f t="shared" si="51"/>
        <v>117.8</v>
      </c>
    </row>
    <row r="3322" spans="1:25" x14ac:dyDescent="0.2">
      <c r="A3322" s="136" t="s">
        <v>6657</v>
      </c>
      <c r="B3322" s="137" t="s">
        <v>6658</v>
      </c>
      <c r="C3322" s="138">
        <v>18124.240000000002</v>
      </c>
      <c r="D3322" s="138">
        <v>344.36</v>
      </c>
      <c r="E3322" s="138">
        <v>0</v>
      </c>
      <c r="F3322" s="138">
        <v>344.36</v>
      </c>
      <c r="G3322" s="139">
        <v>0</v>
      </c>
      <c r="Y3322" s="32">
        <f t="shared" si="51"/>
        <v>344.36</v>
      </c>
    </row>
    <row r="3323" spans="1:25" x14ac:dyDescent="0.2">
      <c r="A3323" s="136" t="s">
        <v>6659</v>
      </c>
      <c r="B3323" s="137" t="s">
        <v>6660</v>
      </c>
      <c r="C3323" s="138">
        <v>1611.95</v>
      </c>
      <c r="D3323" s="138">
        <v>30.63</v>
      </c>
      <c r="E3323" s="138">
        <v>0</v>
      </c>
      <c r="F3323" s="138">
        <v>30.63</v>
      </c>
      <c r="G3323" s="139">
        <v>0</v>
      </c>
      <c r="Y3323" s="32">
        <f t="shared" si="51"/>
        <v>30.63</v>
      </c>
    </row>
    <row r="3324" spans="1:25" x14ac:dyDescent="0.2">
      <c r="A3324" s="136" t="s">
        <v>6661</v>
      </c>
      <c r="B3324" s="137" t="s">
        <v>6662</v>
      </c>
      <c r="C3324" s="138">
        <v>9055.9500000000007</v>
      </c>
      <c r="D3324" s="138">
        <v>172.06</v>
      </c>
      <c r="E3324" s="138">
        <v>0</v>
      </c>
      <c r="F3324" s="138">
        <v>172.06</v>
      </c>
      <c r="G3324" s="139">
        <v>0</v>
      </c>
      <c r="Y3324" s="32">
        <f t="shared" si="51"/>
        <v>172.06</v>
      </c>
    </row>
    <row r="3325" spans="1:25" x14ac:dyDescent="0.2">
      <c r="A3325" s="136" t="s">
        <v>6663</v>
      </c>
      <c r="B3325" s="137" t="s">
        <v>6664</v>
      </c>
      <c r="C3325" s="138">
        <v>4844.1400000000003</v>
      </c>
      <c r="D3325" s="138">
        <v>92.04</v>
      </c>
      <c r="E3325" s="138">
        <v>0</v>
      </c>
      <c r="F3325" s="138">
        <v>92.04</v>
      </c>
      <c r="G3325" s="139">
        <v>0</v>
      </c>
      <c r="Y3325" s="32">
        <f t="shared" si="51"/>
        <v>92.04</v>
      </c>
    </row>
    <row r="3326" spans="1:25" x14ac:dyDescent="0.2">
      <c r="A3326" s="136" t="s">
        <v>6665</v>
      </c>
      <c r="B3326" s="137" t="s">
        <v>6666</v>
      </c>
      <c r="C3326" s="138">
        <v>2549.54</v>
      </c>
      <c r="D3326" s="138">
        <v>48.44</v>
      </c>
      <c r="E3326" s="138">
        <v>48.44</v>
      </c>
      <c r="F3326" s="138">
        <v>0</v>
      </c>
      <c r="G3326" s="139">
        <v>205.92</v>
      </c>
      <c r="Y3326" s="32">
        <f t="shared" si="51"/>
        <v>0</v>
      </c>
    </row>
    <row r="3327" spans="1:25" x14ac:dyDescent="0.2">
      <c r="A3327" s="136" t="s">
        <v>6667</v>
      </c>
      <c r="B3327" s="137" t="s">
        <v>6668</v>
      </c>
      <c r="C3327" s="138">
        <v>10765.12</v>
      </c>
      <c r="D3327" s="138">
        <v>204.54</v>
      </c>
      <c r="E3327" s="138">
        <v>0</v>
      </c>
      <c r="F3327" s="138">
        <v>204.54</v>
      </c>
      <c r="G3327" s="139">
        <v>0</v>
      </c>
      <c r="Y3327" s="32">
        <f t="shared" si="51"/>
        <v>204.54</v>
      </c>
    </row>
    <row r="3328" spans="1:25" x14ac:dyDescent="0.2">
      <c r="A3328" s="136" t="s">
        <v>6669</v>
      </c>
      <c r="B3328" s="137" t="s">
        <v>6670</v>
      </c>
      <c r="C3328" s="138">
        <v>14017.1</v>
      </c>
      <c r="D3328" s="138">
        <v>266.33</v>
      </c>
      <c r="E3328" s="138">
        <v>0</v>
      </c>
      <c r="F3328" s="138">
        <v>266.33</v>
      </c>
      <c r="G3328" s="139">
        <v>0</v>
      </c>
      <c r="Y3328" s="32">
        <f t="shared" si="51"/>
        <v>266.33</v>
      </c>
    </row>
    <row r="3329" spans="1:25" x14ac:dyDescent="0.2">
      <c r="A3329" s="136" t="s">
        <v>6671</v>
      </c>
      <c r="B3329" s="137" t="s">
        <v>6672</v>
      </c>
      <c r="C3329" s="138">
        <v>293499.18</v>
      </c>
      <c r="D3329" s="138">
        <v>5576.49</v>
      </c>
      <c r="E3329" s="138">
        <v>0</v>
      </c>
      <c r="F3329" s="138">
        <v>5576.49</v>
      </c>
      <c r="G3329" s="139">
        <v>0</v>
      </c>
      <c r="Y3329" s="32">
        <f t="shared" si="51"/>
        <v>5576.49</v>
      </c>
    </row>
    <row r="3330" spans="1:25" x14ac:dyDescent="0.2">
      <c r="A3330" s="136" t="s">
        <v>6673</v>
      </c>
      <c r="B3330" s="137" t="s">
        <v>6674</v>
      </c>
      <c r="C3330" s="138">
        <v>13418.98</v>
      </c>
      <c r="D3330" s="138">
        <v>254.96</v>
      </c>
      <c r="E3330" s="138">
        <v>0</v>
      </c>
      <c r="F3330" s="138">
        <v>254.96</v>
      </c>
      <c r="G3330" s="139">
        <v>0</v>
      </c>
      <c r="Y3330" s="32">
        <f t="shared" si="51"/>
        <v>254.96</v>
      </c>
    </row>
    <row r="3331" spans="1:25" x14ac:dyDescent="0.2">
      <c r="A3331" s="136" t="s">
        <v>6675</v>
      </c>
      <c r="B3331" s="137" t="s">
        <v>6676</v>
      </c>
      <c r="C3331" s="138">
        <v>12252.5</v>
      </c>
      <c r="D3331" s="138">
        <v>232.8</v>
      </c>
      <c r="E3331" s="138">
        <v>0</v>
      </c>
      <c r="F3331" s="138">
        <v>232.8</v>
      </c>
      <c r="G3331" s="139">
        <v>0</v>
      </c>
      <c r="Y3331" s="32">
        <f t="shared" si="51"/>
        <v>232.8</v>
      </c>
    </row>
    <row r="3332" spans="1:25" x14ac:dyDescent="0.2">
      <c r="A3332" s="136" t="s">
        <v>6677</v>
      </c>
      <c r="B3332" s="137" t="s">
        <v>6678</v>
      </c>
      <c r="C3332" s="138">
        <v>1480.49</v>
      </c>
      <c r="D3332" s="138">
        <v>28.13</v>
      </c>
      <c r="E3332" s="138">
        <v>28.13</v>
      </c>
      <c r="F3332" s="138">
        <v>0</v>
      </c>
      <c r="G3332" s="139">
        <v>8.77</v>
      </c>
      <c r="Y3332" s="32">
        <f t="shared" si="51"/>
        <v>0</v>
      </c>
    </row>
    <row r="3333" spans="1:25" x14ac:dyDescent="0.2">
      <c r="A3333" s="136" t="s">
        <v>6679</v>
      </c>
      <c r="B3333" s="137" t="s">
        <v>6680</v>
      </c>
      <c r="C3333" s="138">
        <v>9910.18</v>
      </c>
      <c r="D3333" s="138">
        <v>188.29</v>
      </c>
      <c r="E3333" s="138">
        <v>0</v>
      </c>
      <c r="F3333" s="138">
        <v>188.29</v>
      </c>
      <c r="G3333" s="139">
        <v>0</v>
      </c>
      <c r="Y3333" s="32">
        <f t="shared" si="51"/>
        <v>188.29</v>
      </c>
    </row>
    <row r="3334" spans="1:25" x14ac:dyDescent="0.2">
      <c r="A3334" s="136" t="s">
        <v>6681</v>
      </c>
      <c r="B3334" s="137" t="s">
        <v>6682</v>
      </c>
      <c r="C3334" s="138">
        <v>131534.82999999999</v>
      </c>
      <c r="D3334" s="138">
        <v>2499.16</v>
      </c>
      <c r="E3334" s="138">
        <v>0</v>
      </c>
      <c r="F3334" s="138">
        <v>2499.16</v>
      </c>
      <c r="G3334" s="139">
        <v>0</v>
      </c>
      <c r="Y3334" s="32">
        <f t="shared" si="51"/>
        <v>2499.16</v>
      </c>
    </row>
    <row r="3335" spans="1:25" x14ac:dyDescent="0.2">
      <c r="A3335" s="136" t="s">
        <v>6683</v>
      </c>
      <c r="B3335" s="137" t="s">
        <v>6684</v>
      </c>
      <c r="C3335" s="138">
        <v>19345.689999999999</v>
      </c>
      <c r="D3335" s="138">
        <v>367.57</v>
      </c>
      <c r="E3335" s="138">
        <v>0</v>
      </c>
      <c r="F3335" s="138">
        <v>367.57</v>
      </c>
      <c r="G3335" s="139">
        <v>0</v>
      </c>
      <c r="Y3335" s="32">
        <f t="shared" si="51"/>
        <v>367.57</v>
      </c>
    </row>
    <row r="3336" spans="1:25" x14ac:dyDescent="0.2">
      <c r="A3336" s="136" t="s">
        <v>6685</v>
      </c>
      <c r="B3336" s="137" t="s">
        <v>6686</v>
      </c>
      <c r="C3336" s="138">
        <v>9199.4599999999991</v>
      </c>
      <c r="D3336" s="138">
        <v>174.79</v>
      </c>
      <c r="E3336" s="138">
        <v>0</v>
      </c>
      <c r="F3336" s="138">
        <v>174.79</v>
      </c>
      <c r="G3336" s="139">
        <v>0</v>
      </c>
      <c r="Y3336" s="32">
        <f t="shared" si="51"/>
        <v>174.79</v>
      </c>
    </row>
    <row r="3337" spans="1:25" x14ac:dyDescent="0.2">
      <c r="A3337" s="136" t="s">
        <v>6687</v>
      </c>
      <c r="B3337" s="137" t="s">
        <v>6688</v>
      </c>
      <c r="C3337" s="138">
        <v>1970.62</v>
      </c>
      <c r="D3337" s="138">
        <v>37.44</v>
      </c>
      <c r="E3337" s="138">
        <v>0</v>
      </c>
      <c r="F3337" s="138">
        <v>37.44</v>
      </c>
      <c r="G3337" s="139">
        <v>0</v>
      </c>
      <c r="Y3337" s="32">
        <f t="shared" si="51"/>
        <v>37.44</v>
      </c>
    </row>
    <row r="3338" spans="1:25" x14ac:dyDescent="0.2">
      <c r="A3338" s="136" t="s">
        <v>6689</v>
      </c>
      <c r="B3338" s="137" t="s">
        <v>6690</v>
      </c>
      <c r="C3338" s="138">
        <v>12807.59</v>
      </c>
      <c r="D3338" s="138">
        <v>243.35</v>
      </c>
      <c r="E3338" s="138">
        <v>0</v>
      </c>
      <c r="F3338" s="138">
        <v>243.35</v>
      </c>
      <c r="G3338" s="139">
        <v>0</v>
      </c>
      <c r="Y3338" s="32">
        <f t="shared" si="51"/>
        <v>243.35</v>
      </c>
    </row>
    <row r="3339" spans="1:25" x14ac:dyDescent="0.2">
      <c r="A3339" s="136" t="s">
        <v>6691</v>
      </c>
      <c r="B3339" s="137" t="s">
        <v>6692</v>
      </c>
      <c r="C3339" s="138">
        <v>11653.45</v>
      </c>
      <c r="D3339" s="138">
        <v>221.42</v>
      </c>
      <c r="E3339" s="138">
        <v>0</v>
      </c>
      <c r="F3339" s="138">
        <v>221.42</v>
      </c>
      <c r="G3339" s="139">
        <v>0</v>
      </c>
      <c r="Y3339" s="32">
        <f t="shared" si="51"/>
        <v>221.42</v>
      </c>
    </row>
    <row r="3340" spans="1:25" x14ac:dyDescent="0.2">
      <c r="A3340" s="136" t="s">
        <v>6693</v>
      </c>
      <c r="B3340" s="137" t="s">
        <v>6694</v>
      </c>
      <c r="C3340" s="138">
        <v>2192.13</v>
      </c>
      <c r="D3340" s="138">
        <v>41.65</v>
      </c>
      <c r="E3340" s="138">
        <v>0</v>
      </c>
      <c r="F3340" s="138">
        <v>41.65</v>
      </c>
      <c r="G3340" s="139">
        <v>0</v>
      </c>
      <c r="Y3340" s="32">
        <f t="shared" si="51"/>
        <v>41.65</v>
      </c>
    </row>
    <row r="3341" spans="1:25" x14ac:dyDescent="0.2">
      <c r="A3341" s="136" t="s">
        <v>6695</v>
      </c>
      <c r="B3341" s="137" t="s">
        <v>6696</v>
      </c>
      <c r="C3341" s="138">
        <v>172449.01</v>
      </c>
      <c r="D3341" s="138">
        <v>3276.53</v>
      </c>
      <c r="E3341" s="138">
        <v>0</v>
      </c>
      <c r="F3341" s="138">
        <v>3276.53</v>
      </c>
      <c r="G3341" s="139">
        <v>0</v>
      </c>
      <c r="Y3341" s="32">
        <f t="shared" si="51"/>
        <v>3276.53</v>
      </c>
    </row>
    <row r="3342" spans="1:25" x14ac:dyDescent="0.2">
      <c r="A3342" s="136" t="s">
        <v>6697</v>
      </c>
      <c r="B3342" s="137" t="s">
        <v>6698</v>
      </c>
      <c r="C3342" s="138">
        <v>7555.55</v>
      </c>
      <c r="D3342" s="138">
        <v>143.56</v>
      </c>
      <c r="E3342" s="138">
        <v>0</v>
      </c>
      <c r="F3342" s="138">
        <v>143.56</v>
      </c>
      <c r="G3342" s="139">
        <v>0</v>
      </c>
      <c r="Y3342" s="32">
        <f t="shared" si="51"/>
        <v>143.56</v>
      </c>
    </row>
    <row r="3343" spans="1:25" x14ac:dyDescent="0.2">
      <c r="A3343" s="136" t="s">
        <v>6699</v>
      </c>
      <c r="B3343" s="137" t="s">
        <v>6700</v>
      </c>
      <c r="C3343" s="138">
        <v>4847.04</v>
      </c>
      <c r="D3343" s="138">
        <v>92.09</v>
      </c>
      <c r="E3343" s="138">
        <v>0</v>
      </c>
      <c r="F3343" s="138">
        <v>92.09</v>
      </c>
      <c r="G3343" s="139">
        <v>0</v>
      </c>
      <c r="Y3343" s="32">
        <f t="shared" ref="Y3343:Y3406" si="52">F3343+M3343+R3343+W3343</f>
        <v>92.09</v>
      </c>
    </row>
    <row r="3344" spans="1:25" x14ac:dyDescent="0.2">
      <c r="A3344" s="136" t="s">
        <v>6701</v>
      </c>
      <c r="B3344" s="137" t="s">
        <v>6702</v>
      </c>
      <c r="C3344" s="138">
        <v>18749.21</v>
      </c>
      <c r="D3344" s="138">
        <v>356.24</v>
      </c>
      <c r="E3344" s="138">
        <v>0</v>
      </c>
      <c r="F3344" s="138">
        <v>356.24</v>
      </c>
      <c r="G3344" s="139">
        <v>0</v>
      </c>
      <c r="Y3344" s="32">
        <f t="shared" si="52"/>
        <v>356.24</v>
      </c>
    </row>
    <row r="3345" spans="1:25" x14ac:dyDescent="0.2">
      <c r="A3345" s="136" t="s">
        <v>6703</v>
      </c>
      <c r="B3345" s="137" t="s">
        <v>6704</v>
      </c>
      <c r="C3345" s="138">
        <v>343.75</v>
      </c>
      <c r="D3345" s="138">
        <v>6.53</v>
      </c>
      <c r="E3345" s="138">
        <v>0</v>
      </c>
      <c r="F3345" s="138">
        <v>6.53</v>
      </c>
      <c r="G3345" s="139">
        <v>0</v>
      </c>
      <c r="Y3345" s="32">
        <f t="shared" si="52"/>
        <v>6.53</v>
      </c>
    </row>
    <row r="3346" spans="1:25" x14ac:dyDescent="0.2">
      <c r="A3346" s="136" t="s">
        <v>6705</v>
      </c>
      <c r="B3346" s="137" t="s">
        <v>6706</v>
      </c>
      <c r="C3346" s="138">
        <v>3620.99</v>
      </c>
      <c r="D3346" s="138">
        <v>68.8</v>
      </c>
      <c r="E3346" s="138">
        <v>26.15</v>
      </c>
      <c r="F3346" s="138">
        <v>42.65</v>
      </c>
      <c r="G3346" s="139">
        <v>0</v>
      </c>
      <c r="Y3346" s="32">
        <f t="shared" si="52"/>
        <v>42.65</v>
      </c>
    </row>
    <row r="3347" spans="1:25" x14ac:dyDescent="0.2">
      <c r="A3347" s="136" t="s">
        <v>6707</v>
      </c>
      <c r="B3347" s="137" t="s">
        <v>6708</v>
      </c>
      <c r="C3347" s="138">
        <v>2884.32</v>
      </c>
      <c r="D3347" s="138">
        <v>54.8</v>
      </c>
      <c r="E3347" s="138">
        <v>0.59</v>
      </c>
      <c r="F3347" s="138">
        <v>54.21</v>
      </c>
      <c r="G3347" s="139">
        <v>0</v>
      </c>
      <c r="Y3347" s="32">
        <f t="shared" si="52"/>
        <v>54.21</v>
      </c>
    </row>
    <row r="3348" spans="1:25" x14ac:dyDescent="0.2">
      <c r="A3348" s="136" t="s">
        <v>6709</v>
      </c>
      <c r="B3348" s="137" t="s">
        <v>6710</v>
      </c>
      <c r="C3348" s="138">
        <v>14398.18</v>
      </c>
      <c r="D3348" s="138">
        <v>273.57</v>
      </c>
      <c r="E3348" s="138">
        <v>0</v>
      </c>
      <c r="F3348" s="138">
        <v>273.57</v>
      </c>
      <c r="G3348" s="139">
        <v>0</v>
      </c>
      <c r="Y3348" s="32">
        <f t="shared" si="52"/>
        <v>273.57</v>
      </c>
    </row>
    <row r="3349" spans="1:25" x14ac:dyDescent="0.2">
      <c r="A3349" s="136" t="s">
        <v>6711</v>
      </c>
      <c r="B3349" s="137" t="s">
        <v>6712</v>
      </c>
      <c r="C3349" s="138">
        <v>3595.05</v>
      </c>
      <c r="D3349" s="138">
        <v>68.31</v>
      </c>
      <c r="E3349" s="138">
        <v>0</v>
      </c>
      <c r="F3349" s="138">
        <v>68.31</v>
      </c>
      <c r="G3349" s="139">
        <v>0</v>
      </c>
      <c r="Y3349" s="32">
        <f t="shared" si="52"/>
        <v>68.31</v>
      </c>
    </row>
    <row r="3350" spans="1:25" x14ac:dyDescent="0.2">
      <c r="A3350" s="136" t="s">
        <v>6713</v>
      </c>
      <c r="B3350" s="137" t="s">
        <v>6714</v>
      </c>
      <c r="C3350" s="138">
        <v>112743.16</v>
      </c>
      <c r="D3350" s="138">
        <v>2142.12</v>
      </c>
      <c r="E3350" s="138">
        <v>0</v>
      </c>
      <c r="F3350" s="138">
        <v>2142.12</v>
      </c>
      <c r="G3350" s="139">
        <v>0</v>
      </c>
      <c r="Y3350" s="32">
        <f t="shared" si="52"/>
        <v>2142.12</v>
      </c>
    </row>
    <row r="3351" spans="1:25" x14ac:dyDescent="0.2">
      <c r="A3351" s="136" t="s">
        <v>6715</v>
      </c>
      <c r="B3351" s="137" t="s">
        <v>6716</v>
      </c>
      <c r="C3351" s="138">
        <v>41579.769999999997</v>
      </c>
      <c r="D3351" s="138">
        <v>790.02</v>
      </c>
      <c r="E3351" s="138">
        <v>0</v>
      </c>
      <c r="F3351" s="138">
        <v>790.02</v>
      </c>
      <c r="G3351" s="139">
        <v>0</v>
      </c>
      <c r="Y3351" s="32">
        <f t="shared" si="52"/>
        <v>790.02</v>
      </c>
    </row>
    <row r="3352" spans="1:25" x14ac:dyDescent="0.2">
      <c r="A3352" s="136" t="s">
        <v>6717</v>
      </c>
      <c r="B3352" s="137" t="s">
        <v>6718</v>
      </c>
      <c r="C3352" s="138">
        <v>17725.95</v>
      </c>
      <c r="D3352" s="138">
        <v>336.79</v>
      </c>
      <c r="E3352" s="138">
        <v>0</v>
      </c>
      <c r="F3352" s="138">
        <v>336.79</v>
      </c>
      <c r="G3352" s="139">
        <v>0</v>
      </c>
      <c r="Y3352" s="32">
        <f t="shared" si="52"/>
        <v>336.79</v>
      </c>
    </row>
    <row r="3353" spans="1:25" x14ac:dyDescent="0.2">
      <c r="A3353" s="136" t="s">
        <v>6719</v>
      </c>
      <c r="B3353" s="137" t="s">
        <v>6720</v>
      </c>
      <c r="C3353" s="138">
        <v>24710.7</v>
      </c>
      <c r="D3353" s="138">
        <v>469.5</v>
      </c>
      <c r="E3353" s="138">
        <v>0</v>
      </c>
      <c r="F3353" s="138">
        <v>469.5</v>
      </c>
      <c r="G3353" s="139">
        <v>0</v>
      </c>
      <c r="Y3353" s="32">
        <f t="shared" si="52"/>
        <v>469.5</v>
      </c>
    </row>
    <row r="3354" spans="1:25" x14ac:dyDescent="0.2">
      <c r="A3354" s="136" t="s">
        <v>6721</v>
      </c>
      <c r="B3354" s="137" t="s">
        <v>6722</v>
      </c>
      <c r="C3354" s="138">
        <v>5724.15</v>
      </c>
      <c r="D3354" s="138">
        <v>108.76</v>
      </c>
      <c r="E3354" s="138">
        <v>0</v>
      </c>
      <c r="F3354" s="138">
        <v>108.76</v>
      </c>
      <c r="G3354" s="139">
        <v>0</v>
      </c>
      <c r="Y3354" s="32">
        <f t="shared" si="52"/>
        <v>108.76</v>
      </c>
    </row>
    <row r="3355" spans="1:25" x14ac:dyDescent="0.2">
      <c r="A3355" s="136" t="s">
        <v>6723</v>
      </c>
      <c r="B3355" s="137" t="s">
        <v>6724</v>
      </c>
      <c r="C3355" s="138">
        <v>34402.19</v>
      </c>
      <c r="D3355" s="138">
        <v>653.64</v>
      </c>
      <c r="E3355" s="138">
        <v>0</v>
      </c>
      <c r="F3355" s="138">
        <v>653.64</v>
      </c>
      <c r="G3355" s="139">
        <v>0</v>
      </c>
      <c r="Y3355" s="32">
        <f t="shared" si="52"/>
        <v>653.64</v>
      </c>
    </row>
    <row r="3356" spans="1:25" x14ac:dyDescent="0.2">
      <c r="A3356" s="136" t="s">
        <v>6725</v>
      </c>
      <c r="B3356" s="137" t="s">
        <v>6726</v>
      </c>
      <c r="C3356" s="138">
        <v>3216.73</v>
      </c>
      <c r="D3356" s="138">
        <v>61.12</v>
      </c>
      <c r="E3356" s="138">
        <v>0</v>
      </c>
      <c r="F3356" s="138">
        <v>61.12</v>
      </c>
      <c r="G3356" s="139">
        <v>0</v>
      </c>
      <c r="Y3356" s="32">
        <f t="shared" si="52"/>
        <v>61.12</v>
      </c>
    </row>
    <row r="3357" spans="1:25" x14ac:dyDescent="0.2">
      <c r="A3357" s="136" t="s">
        <v>6727</v>
      </c>
      <c r="B3357" s="137" t="s">
        <v>6728</v>
      </c>
      <c r="C3357" s="138">
        <v>7493.04</v>
      </c>
      <c r="D3357" s="138">
        <v>142.37</v>
      </c>
      <c r="E3357" s="138">
        <v>0</v>
      </c>
      <c r="F3357" s="138">
        <v>142.37</v>
      </c>
      <c r="G3357" s="139">
        <v>0</v>
      </c>
      <c r="Y3357" s="32">
        <f t="shared" si="52"/>
        <v>142.37</v>
      </c>
    </row>
    <row r="3358" spans="1:25" x14ac:dyDescent="0.2">
      <c r="A3358" s="136" t="s">
        <v>6729</v>
      </c>
      <c r="B3358" s="137" t="s">
        <v>6730</v>
      </c>
      <c r="C3358" s="138">
        <v>38543.300000000003</v>
      </c>
      <c r="D3358" s="138">
        <v>732.32</v>
      </c>
      <c r="E3358" s="138">
        <v>0</v>
      </c>
      <c r="F3358" s="138">
        <v>732.32</v>
      </c>
      <c r="G3358" s="139">
        <v>0</v>
      </c>
      <c r="Y3358" s="32">
        <f t="shared" si="52"/>
        <v>732.32</v>
      </c>
    </row>
    <row r="3359" spans="1:25" x14ac:dyDescent="0.2">
      <c r="A3359" s="136" t="s">
        <v>6731</v>
      </c>
      <c r="B3359" s="137" t="s">
        <v>6732</v>
      </c>
      <c r="C3359" s="138">
        <v>981.67</v>
      </c>
      <c r="D3359" s="138">
        <v>18.649999999999999</v>
      </c>
      <c r="E3359" s="138">
        <v>18.649999999999999</v>
      </c>
      <c r="F3359" s="138">
        <v>0</v>
      </c>
      <c r="G3359" s="139">
        <v>58.19</v>
      </c>
      <c r="Y3359" s="32">
        <f t="shared" si="52"/>
        <v>0</v>
      </c>
    </row>
    <row r="3360" spans="1:25" x14ac:dyDescent="0.2">
      <c r="A3360" s="136" t="s">
        <v>6733</v>
      </c>
      <c r="B3360" s="137" t="s">
        <v>6734</v>
      </c>
      <c r="C3360" s="138">
        <v>3864.17</v>
      </c>
      <c r="D3360" s="138">
        <v>73.42</v>
      </c>
      <c r="E3360" s="138">
        <v>62.99</v>
      </c>
      <c r="F3360" s="138">
        <v>10.43</v>
      </c>
      <c r="G3360" s="139">
        <v>0</v>
      </c>
      <c r="Y3360" s="32">
        <f t="shared" si="52"/>
        <v>10.43</v>
      </c>
    </row>
    <row r="3361" spans="1:25" x14ac:dyDescent="0.2">
      <c r="A3361" s="136" t="s">
        <v>6735</v>
      </c>
      <c r="B3361" s="137" t="s">
        <v>6736</v>
      </c>
      <c r="C3361" s="138">
        <v>732.1</v>
      </c>
      <c r="D3361" s="138">
        <v>13.91</v>
      </c>
      <c r="E3361" s="138">
        <v>0</v>
      </c>
      <c r="F3361" s="138">
        <v>13.91</v>
      </c>
      <c r="G3361" s="139">
        <v>0</v>
      </c>
      <c r="Y3361" s="32">
        <f t="shared" si="52"/>
        <v>13.91</v>
      </c>
    </row>
    <row r="3362" spans="1:25" x14ac:dyDescent="0.2">
      <c r="A3362" s="136" t="s">
        <v>6737</v>
      </c>
      <c r="B3362" s="137" t="s">
        <v>6738</v>
      </c>
      <c r="C3362" s="138">
        <v>2149.0100000000002</v>
      </c>
      <c r="D3362" s="138">
        <v>40.83</v>
      </c>
      <c r="E3362" s="138">
        <v>0</v>
      </c>
      <c r="F3362" s="138">
        <v>40.83</v>
      </c>
      <c r="G3362" s="139">
        <v>0</v>
      </c>
      <c r="Y3362" s="32">
        <f t="shared" si="52"/>
        <v>40.83</v>
      </c>
    </row>
    <row r="3363" spans="1:25" x14ac:dyDescent="0.2">
      <c r="A3363" s="136" t="s">
        <v>6739</v>
      </c>
      <c r="B3363" s="137" t="s">
        <v>6740</v>
      </c>
      <c r="C3363" s="138">
        <v>862.28</v>
      </c>
      <c r="D3363" s="138">
        <v>16.38</v>
      </c>
      <c r="E3363" s="138">
        <v>0</v>
      </c>
      <c r="F3363" s="138">
        <v>16.38</v>
      </c>
      <c r="G3363" s="139">
        <v>0</v>
      </c>
      <c r="Y3363" s="32">
        <f t="shared" si="52"/>
        <v>16.38</v>
      </c>
    </row>
    <row r="3364" spans="1:25" x14ac:dyDescent="0.2">
      <c r="A3364" s="136" t="s">
        <v>6741</v>
      </c>
      <c r="B3364" s="137" t="s">
        <v>6742</v>
      </c>
      <c r="C3364" s="138">
        <v>421.23</v>
      </c>
      <c r="D3364" s="138">
        <v>8</v>
      </c>
      <c r="E3364" s="138">
        <v>0.03</v>
      </c>
      <c r="F3364" s="138">
        <v>7.97</v>
      </c>
      <c r="G3364" s="139">
        <v>0</v>
      </c>
      <c r="Y3364" s="32">
        <f t="shared" si="52"/>
        <v>7.97</v>
      </c>
    </row>
    <row r="3365" spans="1:25" x14ac:dyDescent="0.2">
      <c r="A3365" s="136" t="s">
        <v>6743</v>
      </c>
      <c r="B3365" s="137" t="s">
        <v>6744</v>
      </c>
      <c r="C3365" s="138">
        <v>16254.99</v>
      </c>
      <c r="D3365" s="138">
        <v>308.85000000000002</v>
      </c>
      <c r="E3365" s="138">
        <v>0</v>
      </c>
      <c r="F3365" s="138">
        <v>308.85000000000002</v>
      </c>
      <c r="G3365" s="139">
        <v>0</v>
      </c>
      <c r="Y3365" s="32">
        <f t="shared" si="52"/>
        <v>308.85000000000002</v>
      </c>
    </row>
    <row r="3366" spans="1:25" x14ac:dyDescent="0.2">
      <c r="A3366" s="136" t="s">
        <v>6745</v>
      </c>
      <c r="B3366" s="137" t="s">
        <v>6746</v>
      </c>
      <c r="C3366" s="138">
        <v>2492.5</v>
      </c>
      <c r="D3366" s="138">
        <v>47.36</v>
      </c>
      <c r="E3366" s="138">
        <v>0</v>
      </c>
      <c r="F3366" s="138">
        <v>47.36</v>
      </c>
      <c r="G3366" s="139">
        <v>0</v>
      </c>
      <c r="Y3366" s="32">
        <f t="shared" si="52"/>
        <v>47.36</v>
      </c>
    </row>
    <row r="3367" spans="1:25" x14ac:dyDescent="0.2">
      <c r="A3367" s="136" t="s">
        <v>6747</v>
      </c>
      <c r="B3367" s="137" t="s">
        <v>6748</v>
      </c>
      <c r="C3367" s="138">
        <v>2594.37</v>
      </c>
      <c r="D3367" s="138">
        <v>49.29</v>
      </c>
      <c r="E3367" s="138">
        <v>0</v>
      </c>
      <c r="F3367" s="138">
        <v>49.29</v>
      </c>
      <c r="G3367" s="139">
        <v>0</v>
      </c>
      <c r="Y3367" s="32">
        <f t="shared" si="52"/>
        <v>49.29</v>
      </c>
    </row>
    <row r="3368" spans="1:25" x14ac:dyDescent="0.2">
      <c r="A3368" s="136" t="s">
        <v>6749</v>
      </c>
      <c r="B3368" s="137" t="s">
        <v>6750</v>
      </c>
      <c r="C3368" s="138">
        <v>6339.9</v>
      </c>
      <c r="D3368" s="138">
        <v>120.46</v>
      </c>
      <c r="E3368" s="138">
        <v>0</v>
      </c>
      <c r="F3368" s="138">
        <v>120.46</v>
      </c>
      <c r="G3368" s="139">
        <v>0</v>
      </c>
      <c r="Y3368" s="32">
        <f t="shared" si="52"/>
        <v>120.46</v>
      </c>
    </row>
    <row r="3369" spans="1:25" x14ac:dyDescent="0.2">
      <c r="A3369" s="136" t="s">
        <v>6751</v>
      </c>
      <c r="B3369" s="137" t="s">
        <v>6752</v>
      </c>
      <c r="C3369" s="138">
        <v>11322.59</v>
      </c>
      <c r="D3369" s="138">
        <v>215.13</v>
      </c>
      <c r="E3369" s="138">
        <v>0</v>
      </c>
      <c r="F3369" s="138">
        <v>215.13</v>
      </c>
      <c r="G3369" s="139">
        <v>0</v>
      </c>
      <c r="Y3369" s="32">
        <f t="shared" si="52"/>
        <v>215.13</v>
      </c>
    </row>
    <row r="3370" spans="1:25" x14ac:dyDescent="0.2">
      <c r="A3370" s="136" t="s">
        <v>6753</v>
      </c>
      <c r="B3370" s="137" t="s">
        <v>6754</v>
      </c>
      <c r="C3370" s="138">
        <v>28855.95</v>
      </c>
      <c r="D3370" s="138">
        <v>548.26</v>
      </c>
      <c r="E3370" s="138">
        <v>0</v>
      </c>
      <c r="F3370" s="138">
        <v>548.26</v>
      </c>
      <c r="G3370" s="139">
        <v>0</v>
      </c>
      <c r="Y3370" s="32">
        <f t="shared" si="52"/>
        <v>548.26</v>
      </c>
    </row>
    <row r="3371" spans="1:25" x14ac:dyDescent="0.2">
      <c r="A3371" s="136" t="s">
        <v>6755</v>
      </c>
      <c r="B3371" s="137" t="s">
        <v>6756</v>
      </c>
      <c r="C3371" s="138">
        <v>14540.72</v>
      </c>
      <c r="D3371" s="138">
        <v>276.27</v>
      </c>
      <c r="E3371" s="138">
        <v>0</v>
      </c>
      <c r="F3371" s="138">
        <v>276.27</v>
      </c>
      <c r="G3371" s="139">
        <v>0</v>
      </c>
      <c r="Y3371" s="32">
        <f t="shared" si="52"/>
        <v>276.27</v>
      </c>
    </row>
    <row r="3372" spans="1:25" x14ac:dyDescent="0.2">
      <c r="A3372" s="136" t="s">
        <v>6757</v>
      </c>
      <c r="B3372" s="137" t="s">
        <v>6758</v>
      </c>
      <c r="C3372" s="138">
        <v>5148.26</v>
      </c>
      <c r="D3372" s="138">
        <v>97.82</v>
      </c>
      <c r="E3372" s="138">
        <v>0</v>
      </c>
      <c r="F3372" s="138">
        <v>97.82</v>
      </c>
      <c r="G3372" s="139">
        <v>0</v>
      </c>
      <c r="Y3372" s="32">
        <f t="shared" si="52"/>
        <v>97.82</v>
      </c>
    </row>
    <row r="3373" spans="1:25" x14ac:dyDescent="0.2">
      <c r="A3373" s="136" t="s">
        <v>6759</v>
      </c>
      <c r="B3373" s="137" t="s">
        <v>6760</v>
      </c>
      <c r="C3373" s="138">
        <v>5439.74</v>
      </c>
      <c r="D3373" s="138">
        <v>103.36</v>
      </c>
      <c r="E3373" s="138">
        <v>0</v>
      </c>
      <c r="F3373" s="138">
        <v>103.36</v>
      </c>
      <c r="G3373" s="139">
        <v>0</v>
      </c>
      <c r="Y3373" s="32">
        <f t="shared" si="52"/>
        <v>103.36</v>
      </c>
    </row>
    <row r="3374" spans="1:25" x14ac:dyDescent="0.2">
      <c r="A3374" s="136" t="s">
        <v>6761</v>
      </c>
      <c r="B3374" s="137" t="s">
        <v>6762</v>
      </c>
      <c r="C3374" s="138">
        <v>58903.66</v>
      </c>
      <c r="D3374" s="138">
        <v>1119.17</v>
      </c>
      <c r="E3374" s="138">
        <v>0</v>
      </c>
      <c r="F3374" s="138">
        <v>1119.17</v>
      </c>
      <c r="G3374" s="139">
        <v>0</v>
      </c>
      <c r="Y3374" s="32">
        <f t="shared" si="52"/>
        <v>1119.17</v>
      </c>
    </row>
    <row r="3375" spans="1:25" x14ac:dyDescent="0.2">
      <c r="A3375" s="136" t="s">
        <v>6763</v>
      </c>
      <c r="B3375" s="137" t="s">
        <v>6764</v>
      </c>
      <c r="C3375" s="138">
        <v>60510.61</v>
      </c>
      <c r="D3375" s="138">
        <v>1149.7</v>
      </c>
      <c r="E3375" s="138">
        <v>0</v>
      </c>
      <c r="F3375" s="138">
        <v>1149.7</v>
      </c>
      <c r="G3375" s="139">
        <v>0</v>
      </c>
      <c r="Y3375" s="32">
        <f t="shared" si="52"/>
        <v>1149.7</v>
      </c>
    </row>
    <row r="3376" spans="1:25" x14ac:dyDescent="0.2">
      <c r="A3376" s="136" t="s">
        <v>6765</v>
      </c>
      <c r="B3376" s="137" t="s">
        <v>6766</v>
      </c>
      <c r="C3376" s="138">
        <v>24711.67</v>
      </c>
      <c r="D3376" s="138">
        <v>469.52</v>
      </c>
      <c r="E3376" s="138">
        <v>0</v>
      </c>
      <c r="F3376" s="138">
        <v>469.52</v>
      </c>
      <c r="G3376" s="139">
        <v>0</v>
      </c>
      <c r="Y3376" s="32">
        <f t="shared" si="52"/>
        <v>469.52</v>
      </c>
    </row>
    <row r="3377" spans="1:25" x14ac:dyDescent="0.2">
      <c r="A3377" s="136" t="s">
        <v>6767</v>
      </c>
      <c r="B3377" s="137" t="s">
        <v>6768</v>
      </c>
      <c r="C3377" s="138">
        <v>35584.11</v>
      </c>
      <c r="D3377" s="138">
        <v>676.1</v>
      </c>
      <c r="E3377" s="138">
        <v>0</v>
      </c>
      <c r="F3377" s="138">
        <v>676.1</v>
      </c>
      <c r="G3377" s="139">
        <v>0</v>
      </c>
      <c r="Y3377" s="32">
        <f t="shared" si="52"/>
        <v>676.1</v>
      </c>
    </row>
    <row r="3378" spans="1:25" x14ac:dyDescent="0.2">
      <c r="A3378" s="136" t="s">
        <v>6769</v>
      </c>
      <c r="B3378" s="137" t="s">
        <v>6770</v>
      </c>
      <c r="C3378" s="138">
        <v>46297.51</v>
      </c>
      <c r="D3378" s="138">
        <v>879.65</v>
      </c>
      <c r="E3378" s="138">
        <v>0</v>
      </c>
      <c r="F3378" s="138">
        <v>879.65</v>
      </c>
      <c r="G3378" s="139">
        <v>0</v>
      </c>
      <c r="Y3378" s="32">
        <f t="shared" si="52"/>
        <v>879.65</v>
      </c>
    </row>
    <row r="3379" spans="1:25" x14ac:dyDescent="0.2">
      <c r="A3379" s="136" t="s">
        <v>6771</v>
      </c>
      <c r="B3379" s="137" t="s">
        <v>6772</v>
      </c>
      <c r="C3379" s="138">
        <v>11671.53</v>
      </c>
      <c r="D3379" s="138">
        <v>221.76</v>
      </c>
      <c r="E3379" s="138">
        <v>0</v>
      </c>
      <c r="F3379" s="138">
        <v>221.76</v>
      </c>
      <c r="G3379" s="139">
        <v>0</v>
      </c>
      <c r="Y3379" s="32">
        <f t="shared" si="52"/>
        <v>221.76</v>
      </c>
    </row>
    <row r="3380" spans="1:25" x14ac:dyDescent="0.2">
      <c r="A3380" s="136" t="s">
        <v>6773</v>
      </c>
      <c r="B3380" s="137" t="s">
        <v>6774</v>
      </c>
      <c r="C3380" s="138">
        <v>4325.2299999999996</v>
      </c>
      <c r="D3380" s="138">
        <v>82.18</v>
      </c>
      <c r="E3380" s="138">
        <v>0</v>
      </c>
      <c r="F3380" s="138">
        <v>82.18</v>
      </c>
      <c r="G3380" s="139">
        <v>0</v>
      </c>
      <c r="Y3380" s="32">
        <f t="shared" si="52"/>
        <v>82.18</v>
      </c>
    </row>
    <row r="3381" spans="1:25" x14ac:dyDescent="0.2">
      <c r="A3381" s="136" t="s">
        <v>6775</v>
      </c>
      <c r="B3381" s="137" t="s">
        <v>6776</v>
      </c>
      <c r="C3381" s="138">
        <v>89187.18</v>
      </c>
      <c r="D3381" s="138">
        <v>1694.56</v>
      </c>
      <c r="E3381" s="138">
        <v>0</v>
      </c>
      <c r="F3381" s="138">
        <v>1694.56</v>
      </c>
      <c r="G3381" s="139">
        <v>0</v>
      </c>
      <c r="Y3381" s="32">
        <f t="shared" si="52"/>
        <v>1694.56</v>
      </c>
    </row>
    <row r="3382" spans="1:25" x14ac:dyDescent="0.2">
      <c r="A3382" s="136" t="s">
        <v>6777</v>
      </c>
      <c r="B3382" s="137" t="s">
        <v>6778</v>
      </c>
      <c r="C3382" s="138">
        <v>6529.63</v>
      </c>
      <c r="D3382" s="138">
        <v>124.06</v>
      </c>
      <c r="E3382" s="138">
        <v>0</v>
      </c>
      <c r="F3382" s="138">
        <v>124.06</v>
      </c>
      <c r="G3382" s="139">
        <v>0</v>
      </c>
      <c r="Y3382" s="32">
        <f t="shared" si="52"/>
        <v>124.06</v>
      </c>
    </row>
    <row r="3383" spans="1:25" x14ac:dyDescent="0.2">
      <c r="A3383" s="136" t="s">
        <v>6779</v>
      </c>
      <c r="B3383" s="137" t="s">
        <v>6780</v>
      </c>
      <c r="C3383" s="138">
        <v>11999.15</v>
      </c>
      <c r="D3383" s="138">
        <v>227.99</v>
      </c>
      <c r="E3383" s="138">
        <v>0</v>
      </c>
      <c r="F3383" s="138">
        <v>227.99</v>
      </c>
      <c r="G3383" s="139">
        <v>0</v>
      </c>
      <c r="Y3383" s="32">
        <f t="shared" si="52"/>
        <v>227.99</v>
      </c>
    </row>
    <row r="3384" spans="1:25" x14ac:dyDescent="0.2">
      <c r="A3384" s="136" t="s">
        <v>6781</v>
      </c>
      <c r="B3384" s="137" t="s">
        <v>6782</v>
      </c>
      <c r="C3384" s="138">
        <v>11420.82</v>
      </c>
      <c r="D3384" s="138">
        <v>217</v>
      </c>
      <c r="E3384" s="138">
        <v>0</v>
      </c>
      <c r="F3384" s="138">
        <v>217</v>
      </c>
      <c r="G3384" s="139">
        <v>0</v>
      </c>
      <c r="Y3384" s="32">
        <f t="shared" si="52"/>
        <v>217</v>
      </c>
    </row>
    <row r="3385" spans="1:25" x14ac:dyDescent="0.2">
      <c r="A3385" s="136" t="s">
        <v>6783</v>
      </c>
      <c r="B3385" s="137" t="s">
        <v>6784</v>
      </c>
      <c r="C3385" s="138">
        <v>383687.35</v>
      </c>
      <c r="D3385" s="138">
        <v>7290.06</v>
      </c>
      <c r="E3385" s="138">
        <v>0</v>
      </c>
      <c r="F3385" s="138">
        <v>7290.06</v>
      </c>
      <c r="G3385" s="139">
        <v>0</v>
      </c>
      <c r="Y3385" s="32">
        <f t="shared" si="52"/>
        <v>7290.06</v>
      </c>
    </row>
    <row r="3386" spans="1:25" x14ac:dyDescent="0.2">
      <c r="A3386" s="136" t="s">
        <v>6785</v>
      </c>
      <c r="B3386" s="137" t="s">
        <v>6786</v>
      </c>
      <c r="C3386" s="138">
        <v>203407.71</v>
      </c>
      <c r="D3386" s="138">
        <v>3864.75</v>
      </c>
      <c r="E3386" s="138">
        <v>0</v>
      </c>
      <c r="F3386" s="138">
        <v>3864.75</v>
      </c>
      <c r="G3386" s="139">
        <v>0</v>
      </c>
      <c r="Y3386" s="32">
        <f t="shared" si="52"/>
        <v>3864.75</v>
      </c>
    </row>
    <row r="3387" spans="1:25" x14ac:dyDescent="0.2">
      <c r="A3387" s="136" t="s">
        <v>6787</v>
      </c>
      <c r="B3387" s="137" t="s">
        <v>6788</v>
      </c>
      <c r="C3387" s="138">
        <v>21978.3</v>
      </c>
      <c r="D3387" s="138">
        <v>417.59</v>
      </c>
      <c r="E3387" s="138">
        <v>0</v>
      </c>
      <c r="F3387" s="138">
        <v>417.59</v>
      </c>
      <c r="G3387" s="139">
        <v>0</v>
      </c>
      <c r="Y3387" s="32">
        <f t="shared" si="52"/>
        <v>417.59</v>
      </c>
    </row>
    <row r="3388" spans="1:25" x14ac:dyDescent="0.2">
      <c r="A3388" s="136" t="s">
        <v>6789</v>
      </c>
      <c r="B3388" s="137" t="s">
        <v>6790</v>
      </c>
      <c r="C3388" s="138">
        <v>653986.73</v>
      </c>
      <c r="D3388" s="138">
        <v>12425.75</v>
      </c>
      <c r="E3388" s="138">
        <v>0</v>
      </c>
      <c r="F3388" s="138">
        <v>12425.75</v>
      </c>
      <c r="G3388" s="139">
        <v>0</v>
      </c>
      <c r="Y3388" s="32">
        <f t="shared" si="52"/>
        <v>12425.75</v>
      </c>
    </row>
    <row r="3389" spans="1:25" x14ac:dyDescent="0.2">
      <c r="A3389" s="136" t="s">
        <v>6791</v>
      </c>
      <c r="B3389" s="137" t="s">
        <v>6792</v>
      </c>
      <c r="C3389" s="138">
        <v>89941.38</v>
      </c>
      <c r="D3389" s="138">
        <v>1708.89</v>
      </c>
      <c r="E3389" s="138">
        <v>0</v>
      </c>
      <c r="F3389" s="138">
        <v>1708.89</v>
      </c>
      <c r="G3389" s="139">
        <v>0</v>
      </c>
      <c r="Y3389" s="32">
        <f t="shared" si="52"/>
        <v>1708.89</v>
      </c>
    </row>
    <row r="3390" spans="1:25" x14ac:dyDescent="0.2">
      <c r="A3390" s="136" t="s">
        <v>6793</v>
      </c>
      <c r="B3390" s="137" t="s">
        <v>6794</v>
      </c>
      <c r="C3390" s="138">
        <v>77014.44</v>
      </c>
      <c r="D3390" s="138">
        <v>1463.28</v>
      </c>
      <c r="E3390" s="138">
        <v>0</v>
      </c>
      <c r="F3390" s="138">
        <v>1463.28</v>
      </c>
      <c r="G3390" s="139">
        <v>0</v>
      </c>
      <c r="Y3390" s="32">
        <f t="shared" si="52"/>
        <v>1463.28</v>
      </c>
    </row>
    <row r="3391" spans="1:25" x14ac:dyDescent="0.2">
      <c r="A3391" s="136" t="s">
        <v>6795</v>
      </c>
      <c r="B3391" s="137" t="s">
        <v>6796</v>
      </c>
      <c r="C3391" s="138">
        <v>37716.51</v>
      </c>
      <c r="D3391" s="138">
        <v>716.61</v>
      </c>
      <c r="E3391" s="138">
        <v>0</v>
      </c>
      <c r="F3391" s="138">
        <v>716.61</v>
      </c>
      <c r="G3391" s="139">
        <v>0</v>
      </c>
      <c r="Y3391" s="32">
        <f t="shared" si="52"/>
        <v>716.61</v>
      </c>
    </row>
    <row r="3392" spans="1:25" x14ac:dyDescent="0.2">
      <c r="A3392" s="136" t="s">
        <v>6797</v>
      </c>
      <c r="B3392" s="137" t="s">
        <v>6798</v>
      </c>
      <c r="C3392" s="138">
        <v>400252.1</v>
      </c>
      <c r="D3392" s="138">
        <v>7604.79</v>
      </c>
      <c r="E3392" s="138">
        <v>0</v>
      </c>
      <c r="F3392" s="138">
        <v>7604.79</v>
      </c>
      <c r="G3392" s="139">
        <v>0</v>
      </c>
      <c r="Y3392" s="32">
        <f t="shared" si="52"/>
        <v>7604.79</v>
      </c>
    </row>
    <row r="3393" spans="1:25" x14ac:dyDescent="0.2">
      <c r="A3393" s="136" t="s">
        <v>6799</v>
      </c>
      <c r="B3393" s="137" t="s">
        <v>6800</v>
      </c>
      <c r="C3393" s="138">
        <v>214959.38</v>
      </c>
      <c r="D3393" s="138">
        <v>4084.23</v>
      </c>
      <c r="E3393" s="138">
        <v>0</v>
      </c>
      <c r="F3393" s="138">
        <v>4084.23</v>
      </c>
      <c r="G3393" s="139">
        <v>0</v>
      </c>
      <c r="Y3393" s="32">
        <f t="shared" si="52"/>
        <v>4084.23</v>
      </c>
    </row>
    <row r="3394" spans="1:25" x14ac:dyDescent="0.2">
      <c r="A3394" s="136" t="s">
        <v>6801</v>
      </c>
      <c r="B3394" s="137" t="s">
        <v>6802</v>
      </c>
      <c r="C3394" s="138">
        <v>60391.54</v>
      </c>
      <c r="D3394" s="138">
        <v>1147.44</v>
      </c>
      <c r="E3394" s="138">
        <v>0</v>
      </c>
      <c r="F3394" s="138">
        <v>1147.44</v>
      </c>
      <c r="G3394" s="139">
        <v>0</v>
      </c>
      <c r="Y3394" s="32">
        <f t="shared" si="52"/>
        <v>1147.44</v>
      </c>
    </row>
    <row r="3395" spans="1:25" x14ac:dyDescent="0.2">
      <c r="A3395" s="136" t="s">
        <v>6803</v>
      </c>
      <c r="B3395" s="137" t="s">
        <v>6804</v>
      </c>
      <c r="C3395" s="138">
        <v>96076.18</v>
      </c>
      <c r="D3395" s="138">
        <v>1825.45</v>
      </c>
      <c r="E3395" s="138">
        <v>0</v>
      </c>
      <c r="F3395" s="138">
        <v>1825.45</v>
      </c>
      <c r="G3395" s="139">
        <v>0</v>
      </c>
      <c r="Y3395" s="32">
        <f t="shared" si="52"/>
        <v>1825.45</v>
      </c>
    </row>
    <row r="3396" spans="1:25" x14ac:dyDescent="0.2">
      <c r="A3396" s="136" t="s">
        <v>6805</v>
      </c>
      <c r="B3396" s="137" t="s">
        <v>6806</v>
      </c>
      <c r="C3396" s="138">
        <v>45524.01</v>
      </c>
      <c r="D3396" s="138">
        <v>864.96</v>
      </c>
      <c r="E3396" s="138">
        <v>0</v>
      </c>
      <c r="F3396" s="138">
        <v>864.96</v>
      </c>
      <c r="G3396" s="139">
        <v>0</v>
      </c>
      <c r="Y3396" s="32">
        <f t="shared" si="52"/>
        <v>864.96</v>
      </c>
    </row>
    <row r="3397" spans="1:25" x14ac:dyDescent="0.2">
      <c r="A3397" s="136" t="s">
        <v>6807</v>
      </c>
      <c r="B3397" s="137" t="s">
        <v>6808</v>
      </c>
      <c r="C3397" s="138">
        <v>18837.849999999999</v>
      </c>
      <c r="D3397" s="138">
        <v>357.92</v>
      </c>
      <c r="E3397" s="138">
        <v>0</v>
      </c>
      <c r="F3397" s="138">
        <v>357.92</v>
      </c>
      <c r="G3397" s="139">
        <v>0</v>
      </c>
      <c r="Y3397" s="32">
        <f t="shared" si="52"/>
        <v>357.92</v>
      </c>
    </row>
    <row r="3398" spans="1:25" x14ac:dyDescent="0.2">
      <c r="A3398" s="136" t="s">
        <v>6809</v>
      </c>
      <c r="B3398" s="137" t="s">
        <v>6810</v>
      </c>
      <c r="C3398" s="138">
        <v>8122.47</v>
      </c>
      <c r="D3398" s="138">
        <v>154.33000000000001</v>
      </c>
      <c r="E3398" s="138">
        <v>0</v>
      </c>
      <c r="F3398" s="138">
        <v>154.33000000000001</v>
      </c>
      <c r="G3398" s="139">
        <v>0</v>
      </c>
      <c r="Y3398" s="32">
        <f t="shared" si="52"/>
        <v>154.33000000000001</v>
      </c>
    </row>
    <row r="3399" spans="1:25" x14ac:dyDescent="0.2">
      <c r="A3399" s="136" t="s">
        <v>6811</v>
      </c>
      <c r="B3399" s="137" t="s">
        <v>6812</v>
      </c>
      <c r="C3399" s="138">
        <v>30543.33</v>
      </c>
      <c r="D3399" s="138">
        <v>580.32000000000005</v>
      </c>
      <c r="E3399" s="138">
        <v>0</v>
      </c>
      <c r="F3399" s="138">
        <v>580.32000000000005</v>
      </c>
      <c r="G3399" s="139">
        <v>0</v>
      </c>
      <c r="Y3399" s="32">
        <f t="shared" si="52"/>
        <v>580.32000000000005</v>
      </c>
    </row>
    <row r="3400" spans="1:25" x14ac:dyDescent="0.2">
      <c r="A3400" s="136" t="s">
        <v>6813</v>
      </c>
      <c r="B3400" s="137" t="s">
        <v>6814</v>
      </c>
      <c r="C3400" s="138">
        <v>44914.61</v>
      </c>
      <c r="D3400" s="138">
        <v>853.38</v>
      </c>
      <c r="E3400" s="138">
        <v>0</v>
      </c>
      <c r="F3400" s="138">
        <v>853.38</v>
      </c>
      <c r="G3400" s="139">
        <v>0</v>
      </c>
      <c r="Y3400" s="32">
        <f t="shared" si="52"/>
        <v>853.38</v>
      </c>
    </row>
    <row r="3401" spans="1:25" x14ac:dyDescent="0.2">
      <c r="A3401" s="136" t="s">
        <v>6815</v>
      </c>
      <c r="B3401" s="137" t="s">
        <v>6816</v>
      </c>
      <c r="C3401" s="138">
        <v>54565.41</v>
      </c>
      <c r="D3401" s="138">
        <v>1036.74</v>
      </c>
      <c r="E3401" s="138">
        <v>0</v>
      </c>
      <c r="F3401" s="138">
        <v>1036.74</v>
      </c>
      <c r="G3401" s="139">
        <v>0</v>
      </c>
      <c r="Y3401" s="32">
        <f t="shared" si="52"/>
        <v>1036.74</v>
      </c>
    </row>
    <row r="3402" spans="1:25" x14ac:dyDescent="0.2">
      <c r="A3402" s="136" t="s">
        <v>6817</v>
      </c>
      <c r="B3402" s="137" t="s">
        <v>6818</v>
      </c>
      <c r="C3402" s="138">
        <v>14816.26</v>
      </c>
      <c r="D3402" s="138">
        <v>281.51</v>
      </c>
      <c r="E3402" s="138">
        <v>0</v>
      </c>
      <c r="F3402" s="138">
        <v>281.51</v>
      </c>
      <c r="G3402" s="139">
        <v>0</v>
      </c>
      <c r="Y3402" s="32">
        <f t="shared" si="52"/>
        <v>281.51</v>
      </c>
    </row>
    <row r="3403" spans="1:25" x14ac:dyDescent="0.2">
      <c r="A3403" s="136" t="s">
        <v>6819</v>
      </c>
      <c r="B3403" s="137" t="s">
        <v>6820</v>
      </c>
      <c r="C3403" s="138">
        <v>16650.88</v>
      </c>
      <c r="D3403" s="138">
        <v>316.37</v>
      </c>
      <c r="E3403" s="138">
        <v>0</v>
      </c>
      <c r="F3403" s="138">
        <v>316.37</v>
      </c>
      <c r="G3403" s="139">
        <v>0</v>
      </c>
      <c r="Y3403" s="32">
        <f t="shared" si="52"/>
        <v>316.37</v>
      </c>
    </row>
    <row r="3404" spans="1:25" x14ac:dyDescent="0.2">
      <c r="A3404" s="136" t="s">
        <v>6821</v>
      </c>
      <c r="B3404" s="137" t="s">
        <v>6822</v>
      </c>
      <c r="C3404" s="138">
        <v>453807.45</v>
      </c>
      <c r="D3404" s="138">
        <v>8622.34</v>
      </c>
      <c r="E3404" s="138">
        <v>0</v>
      </c>
      <c r="F3404" s="138">
        <v>8622.34</v>
      </c>
      <c r="G3404" s="139">
        <v>0</v>
      </c>
      <c r="Y3404" s="32">
        <f t="shared" si="52"/>
        <v>8622.34</v>
      </c>
    </row>
    <row r="3405" spans="1:25" x14ac:dyDescent="0.2">
      <c r="A3405" s="136" t="s">
        <v>6823</v>
      </c>
      <c r="B3405" s="137" t="s">
        <v>6824</v>
      </c>
      <c r="C3405" s="138">
        <v>54111.18</v>
      </c>
      <c r="D3405" s="138">
        <v>1028.1099999999999</v>
      </c>
      <c r="E3405" s="138">
        <v>0</v>
      </c>
      <c r="F3405" s="138">
        <v>1028.1099999999999</v>
      </c>
      <c r="G3405" s="139">
        <v>0</v>
      </c>
      <c r="Y3405" s="32">
        <f t="shared" si="52"/>
        <v>1028.1099999999999</v>
      </c>
    </row>
    <row r="3406" spans="1:25" x14ac:dyDescent="0.2">
      <c r="A3406" s="136" t="s">
        <v>6825</v>
      </c>
      <c r="B3406" s="137" t="s">
        <v>6826</v>
      </c>
      <c r="C3406" s="138">
        <v>45129.17</v>
      </c>
      <c r="D3406" s="138">
        <v>857.46</v>
      </c>
      <c r="E3406" s="138">
        <v>0</v>
      </c>
      <c r="F3406" s="138">
        <v>857.46</v>
      </c>
      <c r="G3406" s="139">
        <v>0</v>
      </c>
      <c r="Y3406" s="32">
        <f t="shared" si="52"/>
        <v>857.46</v>
      </c>
    </row>
    <row r="3407" spans="1:25" x14ac:dyDescent="0.2">
      <c r="A3407" s="136" t="s">
        <v>6827</v>
      </c>
      <c r="B3407" s="137" t="s">
        <v>6828</v>
      </c>
      <c r="C3407" s="138">
        <v>8860.89</v>
      </c>
      <c r="D3407" s="138">
        <v>168.36</v>
      </c>
      <c r="E3407" s="138">
        <v>0</v>
      </c>
      <c r="F3407" s="138">
        <v>168.36</v>
      </c>
      <c r="G3407" s="139">
        <v>0</v>
      </c>
      <c r="Y3407" s="32">
        <f t="shared" ref="Y3407:Y3470" si="53">F3407+M3407+R3407+W3407</f>
        <v>168.36</v>
      </c>
    </row>
    <row r="3408" spans="1:25" x14ac:dyDescent="0.2">
      <c r="A3408" s="136" t="s">
        <v>6829</v>
      </c>
      <c r="B3408" s="137" t="s">
        <v>6830</v>
      </c>
      <c r="C3408" s="138">
        <v>194407.31</v>
      </c>
      <c r="D3408" s="138">
        <v>3693.74</v>
      </c>
      <c r="E3408" s="138">
        <v>0</v>
      </c>
      <c r="F3408" s="138">
        <v>3693.74</v>
      </c>
      <c r="G3408" s="139">
        <v>0</v>
      </c>
      <c r="Y3408" s="32">
        <f t="shared" si="53"/>
        <v>3693.74</v>
      </c>
    </row>
    <row r="3409" spans="1:25" x14ac:dyDescent="0.2">
      <c r="A3409" s="136" t="s">
        <v>6831</v>
      </c>
      <c r="B3409" s="137" t="s">
        <v>6832</v>
      </c>
      <c r="C3409" s="138">
        <v>21432.53</v>
      </c>
      <c r="D3409" s="138">
        <v>407.22</v>
      </c>
      <c r="E3409" s="138">
        <v>0</v>
      </c>
      <c r="F3409" s="138">
        <v>407.22</v>
      </c>
      <c r="G3409" s="139">
        <v>0</v>
      </c>
      <c r="Y3409" s="32">
        <f t="shared" si="53"/>
        <v>407.22</v>
      </c>
    </row>
    <row r="3410" spans="1:25" x14ac:dyDescent="0.2">
      <c r="A3410" s="136" t="s">
        <v>6833</v>
      </c>
      <c r="B3410" s="137" t="s">
        <v>6834</v>
      </c>
      <c r="C3410" s="138">
        <v>15342.83</v>
      </c>
      <c r="D3410" s="138">
        <v>291.51</v>
      </c>
      <c r="E3410" s="138">
        <v>0</v>
      </c>
      <c r="F3410" s="138">
        <v>291.51</v>
      </c>
      <c r="G3410" s="139">
        <v>0</v>
      </c>
      <c r="Y3410" s="32">
        <f t="shared" si="53"/>
        <v>291.51</v>
      </c>
    </row>
    <row r="3411" spans="1:25" x14ac:dyDescent="0.2">
      <c r="A3411" s="136" t="s">
        <v>6835</v>
      </c>
      <c r="B3411" s="137" t="s">
        <v>6836</v>
      </c>
      <c r="C3411" s="138">
        <v>20051.16</v>
      </c>
      <c r="D3411" s="138">
        <v>380.97</v>
      </c>
      <c r="E3411" s="138">
        <v>0</v>
      </c>
      <c r="F3411" s="138">
        <v>380.97</v>
      </c>
      <c r="G3411" s="139">
        <v>0</v>
      </c>
      <c r="Y3411" s="32">
        <f t="shared" si="53"/>
        <v>380.97</v>
      </c>
    </row>
    <row r="3412" spans="1:25" x14ac:dyDescent="0.2">
      <c r="A3412" s="136" t="s">
        <v>6837</v>
      </c>
      <c r="B3412" s="137" t="s">
        <v>6838</v>
      </c>
      <c r="C3412" s="138">
        <v>18929.47</v>
      </c>
      <c r="D3412" s="138">
        <v>359.66</v>
      </c>
      <c r="E3412" s="138">
        <v>0</v>
      </c>
      <c r="F3412" s="138">
        <v>359.66</v>
      </c>
      <c r="G3412" s="139">
        <v>0</v>
      </c>
      <c r="Y3412" s="32">
        <f t="shared" si="53"/>
        <v>359.66</v>
      </c>
    </row>
    <row r="3413" spans="1:25" x14ac:dyDescent="0.2">
      <c r="A3413" s="136" t="s">
        <v>6839</v>
      </c>
      <c r="B3413" s="137" t="s">
        <v>6840</v>
      </c>
      <c r="C3413" s="138">
        <v>31398.49</v>
      </c>
      <c r="D3413" s="138">
        <v>596.57000000000005</v>
      </c>
      <c r="E3413" s="138">
        <v>0</v>
      </c>
      <c r="F3413" s="138">
        <v>596.57000000000005</v>
      </c>
      <c r="G3413" s="139">
        <v>0</v>
      </c>
      <c r="Y3413" s="32">
        <f t="shared" si="53"/>
        <v>596.57000000000005</v>
      </c>
    </row>
    <row r="3414" spans="1:25" x14ac:dyDescent="0.2">
      <c r="A3414" s="136" t="s">
        <v>6841</v>
      </c>
      <c r="B3414" s="137" t="s">
        <v>6842</v>
      </c>
      <c r="C3414" s="138">
        <v>49831.67</v>
      </c>
      <c r="D3414" s="138">
        <v>946.8</v>
      </c>
      <c r="E3414" s="138">
        <v>0</v>
      </c>
      <c r="F3414" s="138">
        <v>946.8</v>
      </c>
      <c r="G3414" s="139">
        <v>0</v>
      </c>
      <c r="Y3414" s="32">
        <f t="shared" si="53"/>
        <v>946.8</v>
      </c>
    </row>
    <row r="3415" spans="1:25" x14ac:dyDescent="0.2">
      <c r="A3415" s="136" t="s">
        <v>6843</v>
      </c>
      <c r="B3415" s="137" t="s">
        <v>6844</v>
      </c>
      <c r="C3415" s="138">
        <v>42087.8</v>
      </c>
      <c r="D3415" s="138">
        <v>799.67</v>
      </c>
      <c r="E3415" s="138">
        <v>0</v>
      </c>
      <c r="F3415" s="138">
        <v>799.67</v>
      </c>
      <c r="G3415" s="139">
        <v>0</v>
      </c>
      <c r="Y3415" s="32">
        <f t="shared" si="53"/>
        <v>799.67</v>
      </c>
    </row>
    <row r="3416" spans="1:25" x14ac:dyDescent="0.2">
      <c r="A3416" s="136" t="s">
        <v>6845</v>
      </c>
      <c r="B3416" s="137" t="s">
        <v>6846</v>
      </c>
      <c r="C3416" s="138">
        <v>19512.310000000001</v>
      </c>
      <c r="D3416" s="138">
        <v>370.74</v>
      </c>
      <c r="E3416" s="138">
        <v>0</v>
      </c>
      <c r="F3416" s="138">
        <v>370.74</v>
      </c>
      <c r="G3416" s="139">
        <v>0</v>
      </c>
      <c r="Y3416" s="32">
        <f t="shared" si="53"/>
        <v>370.74</v>
      </c>
    </row>
    <row r="3417" spans="1:25" x14ac:dyDescent="0.2">
      <c r="A3417" s="136" t="s">
        <v>6847</v>
      </c>
      <c r="B3417" s="137" t="s">
        <v>6848</v>
      </c>
      <c r="C3417" s="138">
        <v>108468.91</v>
      </c>
      <c r="D3417" s="138">
        <v>2060.91</v>
      </c>
      <c r="E3417" s="138">
        <v>0</v>
      </c>
      <c r="F3417" s="138">
        <v>2060.91</v>
      </c>
      <c r="G3417" s="139">
        <v>0</v>
      </c>
      <c r="Y3417" s="32">
        <f t="shared" si="53"/>
        <v>2060.91</v>
      </c>
    </row>
    <row r="3418" spans="1:25" x14ac:dyDescent="0.2">
      <c r="A3418" s="136" t="s">
        <v>6849</v>
      </c>
      <c r="B3418" s="137" t="s">
        <v>6850</v>
      </c>
      <c r="C3418" s="138">
        <v>77533.009999999995</v>
      </c>
      <c r="D3418" s="138">
        <v>1473.13</v>
      </c>
      <c r="E3418" s="138">
        <v>0</v>
      </c>
      <c r="F3418" s="138">
        <v>1473.13</v>
      </c>
      <c r="G3418" s="139">
        <v>0</v>
      </c>
      <c r="Y3418" s="32">
        <f t="shared" si="53"/>
        <v>1473.13</v>
      </c>
    </row>
    <row r="3419" spans="1:25" x14ac:dyDescent="0.2">
      <c r="A3419" s="136" t="s">
        <v>6851</v>
      </c>
      <c r="B3419" s="137" t="s">
        <v>6852</v>
      </c>
      <c r="C3419" s="138">
        <v>30631.59</v>
      </c>
      <c r="D3419" s="138">
        <v>582</v>
      </c>
      <c r="E3419" s="138">
        <v>0</v>
      </c>
      <c r="F3419" s="138">
        <v>582</v>
      </c>
      <c r="G3419" s="139">
        <v>0</v>
      </c>
      <c r="Y3419" s="32">
        <f t="shared" si="53"/>
        <v>582</v>
      </c>
    </row>
    <row r="3420" spans="1:25" x14ac:dyDescent="0.2">
      <c r="A3420" s="136" t="s">
        <v>6853</v>
      </c>
      <c r="B3420" s="137" t="s">
        <v>6854</v>
      </c>
      <c r="C3420" s="138">
        <v>19401.900000000001</v>
      </c>
      <c r="D3420" s="138">
        <v>368.64</v>
      </c>
      <c r="E3420" s="138">
        <v>0</v>
      </c>
      <c r="F3420" s="138">
        <v>368.64</v>
      </c>
      <c r="G3420" s="139">
        <v>0</v>
      </c>
      <c r="Y3420" s="32">
        <f t="shared" si="53"/>
        <v>368.64</v>
      </c>
    </row>
    <row r="3421" spans="1:25" x14ac:dyDescent="0.2">
      <c r="A3421" s="136" t="s">
        <v>6855</v>
      </c>
      <c r="B3421" s="137" t="s">
        <v>6856</v>
      </c>
      <c r="C3421" s="138">
        <v>10300.92</v>
      </c>
      <c r="D3421" s="138">
        <v>195.72</v>
      </c>
      <c r="E3421" s="138">
        <v>0</v>
      </c>
      <c r="F3421" s="138">
        <v>195.72</v>
      </c>
      <c r="G3421" s="139">
        <v>0</v>
      </c>
      <c r="Y3421" s="32">
        <f t="shared" si="53"/>
        <v>195.72</v>
      </c>
    </row>
    <row r="3422" spans="1:25" x14ac:dyDescent="0.2">
      <c r="A3422" s="136" t="s">
        <v>6857</v>
      </c>
      <c r="B3422" s="137" t="s">
        <v>6858</v>
      </c>
      <c r="C3422" s="138">
        <v>15388.42</v>
      </c>
      <c r="D3422" s="138">
        <v>292.38</v>
      </c>
      <c r="E3422" s="138">
        <v>0</v>
      </c>
      <c r="F3422" s="138">
        <v>292.38</v>
      </c>
      <c r="G3422" s="139">
        <v>0</v>
      </c>
      <c r="Y3422" s="32">
        <f t="shared" si="53"/>
        <v>292.38</v>
      </c>
    </row>
    <row r="3423" spans="1:25" x14ac:dyDescent="0.2">
      <c r="A3423" s="136" t="s">
        <v>6859</v>
      </c>
      <c r="B3423" s="137" t="s">
        <v>6860</v>
      </c>
      <c r="C3423" s="138">
        <v>107876.14</v>
      </c>
      <c r="D3423" s="138">
        <v>2049.65</v>
      </c>
      <c r="E3423" s="138">
        <v>0</v>
      </c>
      <c r="F3423" s="138">
        <v>2049.65</v>
      </c>
      <c r="G3423" s="139">
        <v>0</v>
      </c>
      <c r="Y3423" s="32">
        <f t="shared" si="53"/>
        <v>2049.65</v>
      </c>
    </row>
    <row r="3424" spans="1:25" x14ac:dyDescent="0.2">
      <c r="A3424" s="136" t="s">
        <v>6861</v>
      </c>
      <c r="B3424" s="137" t="s">
        <v>6862</v>
      </c>
      <c r="C3424" s="138">
        <v>48394.83</v>
      </c>
      <c r="D3424" s="138">
        <v>919.5</v>
      </c>
      <c r="E3424" s="138">
        <v>0</v>
      </c>
      <c r="F3424" s="138">
        <v>919.5</v>
      </c>
      <c r="G3424" s="139">
        <v>0</v>
      </c>
      <c r="Y3424" s="32">
        <f t="shared" si="53"/>
        <v>919.5</v>
      </c>
    </row>
    <row r="3425" spans="1:25" x14ac:dyDescent="0.2">
      <c r="A3425" s="136" t="s">
        <v>6863</v>
      </c>
      <c r="B3425" s="137" t="s">
        <v>6864</v>
      </c>
      <c r="C3425" s="138">
        <v>48707.07</v>
      </c>
      <c r="D3425" s="138">
        <v>925.44</v>
      </c>
      <c r="E3425" s="138">
        <v>0</v>
      </c>
      <c r="F3425" s="138">
        <v>925.44</v>
      </c>
      <c r="G3425" s="139">
        <v>0</v>
      </c>
      <c r="Y3425" s="32">
        <f t="shared" si="53"/>
        <v>925.44</v>
      </c>
    </row>
    <row r="3426" spans="1:25" x14ac:dyDescent="0.2">
      <c r="A3426" s="136" t="s">
        <v>6865</v>
      </c>
      <c r="B3426" s="137" t="s">
        <v>6866</v>
      </c>
      <c r="C3426" s="138">
        <v>46250.06</v>
      </c>
      <c r="D3426" s="138">
        <v>878.75</v>
      </c>
      <c r="E3426" s="138">
        <v>0</v>
      </c>
      <c r="F3426" s="138">
        <v>878.75</v>
      </c>
      <c r="G3426" s="139">
        <v>0</v>
      </c>
      <c r="Y3426" s="32">
        <f t="shared" si="53"/>
        <v>878.75</v>
      </c>
    </row>
    <row r="3427" spans="1:25" x14ac:dyDescent="0.2">
      <c r="A3427" s="136" t="s">
        <v>6867</v>
      </c>
      <c r="B3427" s="137" t="s">
        <v>6868</v>
      </c>
      <c r="C3427" s="138">
        <v>38902.11</v>
      </c>
      <c r="D3427" s="138">
        <v>739.14</v>
      </c>
      <c r="E3427" s="138">
        <v>0</v>
      </c>
      <c r="F3427" s="138">
        <v>739.14</v>
      </c>
      <c r="G3427" s="139">
        <v>0</v>
      </c>
      <c r="Y3427" s="32">
        <f t="shared" si="53"/>
        <v>739.14</v>
      </c>
    </row>
    <row r="3428" spans="1:25" x14ac:dyDescent="0.2">
      <c r="A3428" s="136" t="s">
        <v>6869</v>
      </c>
      <c r="B3428" s="137" t="s">
        <v>6870</v>
      </c>
      <c r="C3428" s="138">
        <v>27076.5</v>
      </c>
      <c r="D3428" s="138">
        <v>514.45000000000005</v>
      </c>
      <c r="E3428" s="138">
        <v>0</v>
      </c>
      <c r="F3428" s="138">
        <v>514.45000000000005</v>
      </c>
      <c r="G3428" s="139">
        <v>0</v>
      </c>
      <c r="Y3428" s="32">
        <f t="shared" si="53"/>
        <v>514.45000000000005</v>
      </c>
    </row>
    <row r="3429" spans="1:25" x14ac:dyDescent="0.2">
      <c r="A3429" s="136" t="s">
        <v>6871</v>
      </c>
      <c r="B3429" s="137" t="s">
        <v>6872</v>
      </c>
      <c r="C3429" s="138">
        <v>2805773.08</v>
      </c>
      <c r="D3429" s="138">
        <v>53309.69</v>
      </c>
      <c r="E3429" s="138">
        <v>0</v>
      </c>
      <c r="F3429" s="138">
        <v>53309.69</v>
      </c>
      <c r="G3429" s="139">
        <v>0</v>
      </c>
      <c r="Y3429" s="32">
        <f t="shared" si="53"/>
        <v>53309.69</v>
      </c>
    </row>
    <row r="3430" spans="1:25" x14ac:dyDescent="0.2">
      <c r="A3430" s="136" t="s">
        <v>6873</v>
      </c>
      <c r="B3430" s="137" t="s">
        <v>6874</v>
      </c>
      <c r="C3430" s="138">
        <v>19586.84</v>
      </c>
      <c r="D3430" s="138">
        <v>372.15</v>
      </c>
      <c r="E3430" s="138">
        <v>0</v>
      </c>
      <c r="F3430" s="138">
        <v>372.15</v>
      </c>
      <c r="G3430" s="139">
        <v>0</v>
      </c>
      <c r="Y3430" s="32">
        <f t="shared" si="53"/>
        <v>372.15</v>
      </c>
    </row>
    <row r="3431" spans="1:25" x14ac:dyDescent="0.2">
      <c r="A3431" s="136" t="s">
        <v>6875</v>
      </c>
      <c r="B3431" s="137" t="s">
        <v>6876</v>
      </c>
      <c r="C3431" s="138">
        <v>31630.85</v>
      </c>
      <c r="D3431" s="138">
        <v>600.99</v>
      </c>
      <c r="E3431" s="138">
        <v>0</v>
      </c>
      <c r="F3431" s="138">
        <v>600.99</v>
      </c>
      <c r="G3431" s="139">
        <v>0</v>
      </c>
      <c r="Y3431" s="32">
        <f t="shared" si="53"/>
        <v>600.99</v>
      </c>
    </row>
    <row r="3432" spans="1:25" x14ac:dyDescent="0.2">
      <c r="A3432" s="136" t="s">
        <v>6877</v>
      </c>
      <c r="B3432" s="137" t="s">
        <v>6878</v>
      </c>
      <c r="C3432" s="138">
        <v>90169.15</v>
      </c>
      <c r="D3432" s="138">
        <v>1713.22</v>
      </c>
      <c r="E3432" s="138">
        <v>0</v>
      </c>
      <c r="F3432" s="138">
        <v>1713.22</v>
      </c>
      <c r="G3432" s="139">
        <v>0</v>
      </c>
      <c r="Y3432" s="32">
        <f t="shared" si="53"/>
        <v>1713.22</v>
      </c>
    </row>
    <row r="3433" spans="1:25" x14ac:dyDescent="0.2">
      <c r="A3433" s="136" t="s">
        <v>6879</v>
      </c>
      <c r="B3433" s="137" t="s">
        <v>6880</v>
      </c>
      <c r="C3433" s="138">
        <v>2485.5</v>
      </c>
      <c r="D3433" s="138">
        <v>47.23</v>
      </c>
      <c r="E3433" s="138">
        <v>0</v>
      </c>
      <c r="F3433" s="138">
        <v>47.23</v>
      </c>
      <c r="G3433" s="139">
        <v>0</v>
      </c>
      <c r="Y3433" s="32">
        <f t="shared" si="53"/>
        <v>47.23</v>
      </c>
    </row>
    <row r="3434" spans="1:25" x14ac:dyDescent="0.2">
      <c r="A3434" s="136" t="s">
        <v>6881</v>
      </c>
      <c r="B3434" s="137" t="s">
        <v>6882</v>
      </c>
      <c r="C3434" s="138">
        <v>1175783.94</v>
      </c>
      <c r="D3434" s="138">
        <v>22339.9</v>
      </c>
      <c r="E3434" s="138">
        <v>0</v>
      </c>
      <c r="F3434" s="138">
        <v>22339.9</v>
      </c>
      <c r="G3434" s="139">
        <v>0</v>
      </c>
      <c r="Y3434" s="32">
        <f t="shared" si="53"/>
        <v>22339.9</v>
      </c>
    </row>
    <row r="3435" spans="1:25" x14ac:dyDescent="0.2">
      <c r="A3435" s="136" t="s">
        <v>6883</v>
      </c>
      <c r="B3435" s="137" t="s">
        <v>6884</v>
      </c>
      <c r="C3435" s="138">
        <v>58403.94</v>
      </c>
      <c r="D3435" s="138">
        <v>1109.68</v>
      </c>
      <c r="E3435" s="138">
        <v>0</v>
      </c>
      <c r="F3435" s="138">
        <v>1109.68</v>
      </c>
      <c r="G3435" s="139">
        <v>0</v>
      </c>
      <c r="Y3435" s="32">
        <f t="shared" si="53"/>
        <v>1109.68</v>
      </c>
    </row>
    <row r="3436" spans="1:25" x14ac:dyDescent="0.2">
      <c r="A3436" s="136" t="s">
        <v>6885</v>
      </c>
      <c r="B3436" s="137" t="s">
        <v>6886</v>
      </c>
      <c r="C3436" s="138">
        <v>24967.06</v>
      </c>
      <c r="D3436" s="138">
        <v>474.38</v>
      </c>
      <c r="E3436" s="138">
        <v>0</v>
      </c>
      <c r="F3436" s="138">
        <v>474.38</v>
      </c>
      <c r="G3436" s="139">
        <v>0</v>
      </c>
      <c r="Y3436" s="32">
        <f t="shared" si="53"/>
        <v>474.38</v>
      </c>
    </row>
    <row r="3437" spans="1:25" x14ac:dyDescent="0.2">
      <c r="A3437" s="136" t="s">
        <v>6887</v>
      </c>
      <c r="B3437" s="137" t="s">
        <v>6888</v>
      </c>
      <c r="C3437" s="138">
        <v>228667.88</v>
      </c>
      <c r="D3437" s="138">
        <v>4344.6899999999996</v>
      </c>
      <c r="E3437" s="138">
        <v>0</v>
      </c>
      <c r="F3437" s="138">
        <v>4344.6899999999996</v>
      </c>
      <c r="G3437" s="139">
        <v>0</v>
      </c>
      <c r="Y3437" s="32">
        <f t="shared" si="53"/>
        <v>4344.6899999999996</v>
      </c>
    </row>
    <row r="3438" spans="1:25" x14ac:dyDescent="0.2">
      <c r="A3438" s="136" t="s">
        <v>6889</v>
      </c>
      <c r="B3438" s="137" t="s">
        <v>6890</v>
      </c>
      <c r="C3438" s="138">
        <v>137358.07</v>
      </c>
      <c r="D3438" s="138">
        <v>2609.8000000000002</v>
      </c>
      <c r="E3438" s="138">
        <v>0</v>
      </c>
      <c r="F3438" s="138">
        <v>2609.8000000000002</v>
      </c>
      <c r="G3438" s="139">
        <v>0</v>
      </c>
      <c r="Y3438" s="32">
        <f t="shared" si="53"/>
        <v>2609.8000000000002</v>
      </c>
    </row>
    <row r="3439" spans="1:25" x14ac:dyDescent="0.2">
      <c r="A3439" s="136" t="s">
        <v>6891</v>
      </c>
      <c r="B3439" s="137" t="s">
        <v>6892</v>
      </c>
      <c r="C3439" s="138">
        <v>494705.17</v>
      </c>
      <c r="D3439" s="138">
        <v>9399.4</v>
      </c>
      <c r="E3439" s="138">
        <v>0</v>
      </c>
      <c r="F3439" s="138">
        <v>9399.4</v>
      </c>
      <c r="G3439" s="139">
        <v>0</v>
      </c>
      <c r="Y3439" s="32">
        <f t="shared" si="53"/>
        <v>9399.4</v>
      </c>
    </row>
    <row r="3440" spans="1:25" x14ac:dyDescent="0.2">
      <c r="A3440" s="136" t="s">
        <v>6893</v>
      </c>
      <c r="B3440" s="137" t="s">
        <v>6894</v>
      </c>
      <c r="C3440" s="138">
        <v>124925.73</v>
      </c>
      <c r="D3440" s="138">
        <v>2373.59</v>
      </c>
      <c r="E3440" s="138">
        <v>0</v>
      </c>
      <c r="F3440" s="138">
        <v>2373.59</v>
      </c>
      <c r="G3440" s="139">
        <v>0</v>
      </c>
      <c r="Y3440" s="32">
        <f t="shared" si="53"/>
        <v>2373.59</v>
      </c>
    </row>
    <row r="3441" spans="1:25" x14ac:dyDescent="0.2">
      <c r="A3441" s="136" t="s">
        <v>6895</v>
      </c>
      <c r="B3441" s="137" t="s">
        <v>6896</v>
      </c>
      <c r="C3441" s="138">
        <v>30010.59</v>
      </c>
      <c r="D3441" s="138">
        <v>570.20000000000005</v>
      </c>
      <c r="E3441" s="138">
        <v>0</v>
      </c>
      <c r="F3441" s="138">
        <v>570.20000000000005</v>
      </c>
      <c r="G3441" s="139">
        <v>0</v>
      </c>
      <c r="Y3441" s="32">
        <f t="shared" si="53"/>
        <v>570.20000000000005</v>
      </c>
    </row>
    <row r="3442" spans="1:25" x14ac:dyDescent="0.2">
      <c r="A3442" s="136" t="s">
        <v>6897</v>
      </c>
      <c r="B3442" s="137" t="s">
        <v>6898</v>
      </c>
      <c r="C3442" s="138">
        <v>85777.8</v>
      </c>
      <c r="D3442" s="138">
        <v>1629.78</v>
      </c>
      <c r="E3442" s="138">
        <v>0</v>
      </c>
      <c r="F3442" s="138">
        <v>1629.78</v>
      </c>
      <c r="G3442" s="139">
        <v>0</v>
      </c>
      <c r="Y3442" s="32">
        <f t="shared" si="53"/>
        <v>1629.78</v>
      </c>
    </row>
    <row r="3443" spans="1:25" x14ac:dyDescent="0.2">
      <c r="A3443" s="136" t="s">
        <v>6899</v>
      </c>
      <c r="B3443" s="137" t="s">
        <v>6900</v>
      </c>
      <c r="C3443" s="138">
        <v>55575.32</v>
      </c>
      <c r="D3443" s="138">
        <v>1055.93</v>
      </c>
      <c r="E3443" s="138">
        <v>0</v>
      </c>
      <c r="F3443" s="138">
        <v>1055.93</v>
      </c>
      <c r="G3443" s="139">
        <v>0</v>
      </c>
      <c r="Y3443" s="32">
        <f t="shared" si="53"/>
        <v>1055.93</v>
      </c>
    </row>
    <row r="3444" spans="1:25" x14ac:dyDescent="0.2">
      <c r="A3444" s="136" t="s">
        <v>6901</v>
      </c>
      <c r="B3444" s="137" t="s">
        <v>6902</v>
      </c>
      <c r="C3444" s="138">
        <v>35474.730000000003</v>
      </c>
      <c r="D3444" s="138">
        <v>674.02</v>
      </c>
      <c r="E3444" s="138">
        <v>0</v>
      </c>
      <c r="F3444" s="138">
        <v>674.02</v>
      </c>
      <c r="G3444" s="139">
        <v>0</v>
      </c>
      <c r="Y3444" s="32">
        <f t="shared" si="53"/>
        <v>674.02</v>
      </c>
    </row>
    <row r="3445" spans="1:25" x14ac:dyDescent="0.2">
      <c r="A3445" s="136" t="s">
        <v>6903</v>
      </c>
      <c r="B3445" s="137" t="s">
        <v>6904</v>
      </c>
      <c r="C3445" s="138">
        <v>94811.97</v>
      </c>
      <c r="D3445" s="138">
        <v>1801.43</v>
      </c>
      <c r="E3445" s="138">
        <v>0</v>
      </c>
      <c r="F3445" s="138">
        <v>1801.43</v>
      </c>
      <c r="G3445" s="139">
        <v>0</v>
      </c>
      <c r="Y3445" s="32">
        <f t="shared" si="53"/>
        <v>1801.43</v>
      </c>
    </row>
    <row r="3446" spans="1:25" x14ac:dyDescent="0.2">
      <c r="A3446" s="136" t="s">
        <v>6905</v>
      </c>
      <c r="B3446" s="137" t="s">
        <v>6906</v>
      </c>
      <c r="C3446" s="138">
        <v>41095.57</v>
      </c>
      <c r="D3446" s="138">
        <v>780.82</v>
      </c>
      <c r="E3446" s="138">
        <v>0</v>
      </c>
      <c r="F3446" s="138">
        <v>780.82</v>
      </c>
      <c r="G3446" s="139">
        <v>0</v>
      </c>
      <c r="Y3446" s="32">
        <f t="shared" si="53"/>
        <v>780.82</v>
      </c>
    </row>
    <row r="3447" spans="1:25" x14ac:dyDescent="0.2">
      <c r="A3447" s="136" t="s">
        <v>6907</v>
      </c>
      <c r="B3447" s="137" t="s">
        <v>6908</v>
      </c>
      <c r="C3447" s="138">
        <v>104267.25</v>
      </c>
      <c r="D3447" s="138">
        <v>1981.08</v>
      </c>
      <c r="E3447" s="138">
        <v>0</v>
      </c>
      <c r="F3447" s="138">
        <v>1981.08</v>
      </c>
      <c r="G3447" s="139">
        <v>0</v>
      </c>
      <c r="Y3447" s="32">
        <f t="shared" si="53"/>
        <v>1981.08</v>
      </c>
    </row>
    <row r="3448" spans="1:25" x14ac:dyDescent="0.2">
      <c r="A3448" s="136" t="s">
        <v>6909</v>
      </c>
      <c r="B3448" s="137" t="s">
        <v>6910</v>
      </c>
      <c r="C3448" s="138">
        <v>53429.13</v>
      </c>
      <c r="D3448" s="138">
        <v>1015.15</v>
      </c>
      <c r="E3448" s="138">
        <v>0</v>
      </c>
      <c r="F3448" s="138">
        <v>1015.15</v>
      </c>
      <c r="G3448" s="139">
        <v>0</v>
      </c>
      <c r="Y3448" s="32">
        <f t="shared" si="53"/>
        <v>1015.15</v>
      </c>
    </row>
    <row r="3449" spans="1:25" x14ac:dyDescent="0.2">
      <c r="A3449" s="136" t="s">
        <v>6911</v>
      </c>
      <c r="B3449" s="137" t="s">
        <v>6912</v>
      </c>
      <c r="C3449" s="138">
        <v>57852.35</v>
      </c>
      <c r="D3449" s="138">
        <v>1099.2</v>
      </c>
      <c r="E3449" s="138">
        <v>0</v>
      </c>
      <c r="F3449" s="138">
        <v>1099.2</v>
      </c>
      <c r="G3449" s="139">
        <v>0</v>
      </c>
      <c r="Y3449" s="32">
        <f t="shared" si="53"/>
        <v>1099.2</v>
      </c>
    </row>
    <row r="3450" spans="1:25" x14ac:dyDescent="0.2">
      <c r="A3450" s="136" t="s">
        <v>6913</v>
      </c>
      <c r="B3450" s="137" t="s">
        <v>6914</v>
      </c>
      <c r="C3450" s="138">
        <v>50471.839999999997</v>
      </c>
      <c r="D3450" s="138">
        <v>958.97</v>
      </c>
      <c r="E3450" s="138">
        <v>0</v>
      </c>
      <c r="F3450" s="138">
        <v>958.97</v>
      </c>
      <c r="G3450" s="139">
        <v>0</v>
      </c>
      <c r="Y3450" s="32">
        <f t="shared" si="53"/>
        <v>958.97</v>
      </c>
    </row>
    <row r="3451" spans="1:25" x14ac:dyDescent="0.2">
      <c r="A3451" s="136" t="s">
        <v>6915</v>
      </c>
      <c r="B3451" s="137" t="s">
        <v>6916</v>
      </c>
      <c r="C3451" s="138">
        <v>72895.44</v>
      </c>
      <c r="D3451" s="138">
        <v>1385.01</v>
      </c>
      <c r="E3451" s="138">
        <v>0</v>
      </c>
      <c r="F3451" s="138">
        <v>1385.01</v>
      </c>
      <c r="G3451" s="139">
        <v>0</v>
      </c>
      <c r="Y3451" s="32">
        <f t="shared" si="53"/>
        <v>1385.01</v>
      </c>
    </row>
    <row r="3452" spans="1:25" x14ac:dyDescent="0.2">
      <c r="A3452" s="136" t="s">
        <v>6917</v>
      </c>
      <c r="B3452" s="137" t="s">
        <v>6918</v>
      </c>
      <c r="C3452" s="138">
        <v>34461.620000000003</v>
      </c>
      <c r="D3452" s="138">
        <v>654.77</v>
      </c>
      <c r="E3452" s="138">
        <v>0</v>
      </c>
      <c r="F3452" s="138">
        <v>654.77</v>
      </c>
      <c r="G3452" s="139">
        <v>0</v>
      </c>
      <c r="Y3452" s="32">
        <f t="shared" si="53"/>
        <v>654.77</v>
      </c>
    </row>
    <row r="3453" spans="1:25" x14ac:dyDescent="0.2">
      <c r="A3453" s="136" t="s">
        <v>6919</v>
      </c>
      <c r="B3453" s="137" t="s">
        <v>6920</v>
      </c>
      <c r="C3453" s="138">
        <v>89152.85</v>
      </c>
      <c r="D3453" s="138">
        <v>1693.91</v>
      </c>
      <c r="E3453" s="138">
        <v>0</v>
      </c>
      <c r="F3453" s="138">
        <v>1693.91</v>
      </c>
      <c r="G3453" s="139">
        <v>0</v>
      </c>
      <c r="Y3453" s="32">
        <f t="shared" si="53"/>
        <v>1693.91</v>
      </c>
    </row>
    <row r="3454" spans="1:25" x14ac:dyDescent="0.2">
      <c r="A3454" s="136" t="s">
        <v>6921</v>
      </c>
      <c r="B3454" s="137" t="s">
        <v>6922</v>
      </c>
      <c r="C3454" s="138">
        <v>54621.32</v>
      </c>
      <c r="D3454" s="138">
        <v>1037.81</v>
      </c>
      <c r="E3454" s="138">
        <v>0</v>
      </c>
      <c r="F3454" s="138">
        <v>1037.81</v>
      </c>
      <c r="G3454" s="139">
        <v>0</v>
      </c>
      <c r="Y3454" s="32">
        <f t="shared" si="53"/>
        <v>1037.81</v>
      </c>
    </row>
    <row r="3455" spans="1:25" x14ac:dyDescent="0.2">
      <c r="A3455" s="136" t="s">
        <v>6923</v>
      </c>
      <c r="B3455" s="137" t="s">
        <v>6924</v>
      </c>
      <c r="C3455" s="138">
        <v>16848.849999999999</v>
      </c>
      <c r="D3455" s="138">
        <v>320.13</v>
      </c>
      <c r="E3455" s="138">
        <v>0</v>
      </c>
      <c r="F3455" s="138">
        <v>320.13</v>
      </c>
      <c r="G3455" s="139">
        <v>0</v>
      </c>
      <c r="Y3455" s="32">
        <f t="shared" si="53"/>
        <v>320.13</v>
      </c>
    </row>
    <row r="3456" spans="1:25" x14ac:dyDescent="0.2">
      <c r="A3456" s="136" t="s">
        <v>6925</v>
      </c>
      <c r="B3456" s="137" t="s">
        <v>6926</v>
      </c>
      <c r="C3456" s="138">
        <v>94999.81</v>
      </c>
      <c r="D3456" s="138">
        <v>1805</v>
      </c>
      <c r="E3456" s="138">
        <v>0</v>
      </c>
      <c r="F3456" s="138">
        <v>1805</v>
      </c>
      <c r="G3456" s="139">
        <v>0</v>
      </c>
      <c r="Y3456" s="32">
        <f t="shared" si="53"/>
        <v>1805</v>
      </c>
    </row>
    <row r="3457" spans="1:25" x14ac:dyDescent="0.2">
      <c r="A3457" s="136" t="s">
        <v>6927</v>
      </c>
      <c r="B3457" s="137" t="s">
        <v>6928</v>
      </c>
      <c r="C3457" s="138">
        <v>24114.47</v>
      </c>
      <c r="D3457" s="138">
        <v>458.18</v>
      </c>
      <c r="E3457" s="138">
        <v>0</v>
      </c>
      <c r="F3457" s="138">
        <v>458.18</v>
      </c>
      <c r="G3457" s="139">
        <v>0</v>
      </c>
      <c r="Y3457" s="32">
        <f t="shared" si="53"/>
        <v>458.18</v>
      </c>
    </row>
    <row r="3458" spans="1:25" x14ac:dyDescent="0.2">
      <c r="A3458" s="136" t="s">
        <v>6929</v>
      </c>
      <c r="B3458" s="137" t="s">
        <v>6930</v>
      </c>
      <c r="C3458" s="138">
        <v>55885.82</v>
      </c>
      <c r="D3458" s="138">
        <v>1061.83</v>
      </c>
      <c r="E3458" s="138">
        <v>0</v>
      </c>
      <c r="F3458" s="138">
        <v>1061.83</v>
      </c>
      <c r="G3458" s="139">
        <v>0</v>
      </c>
      <c r="Y3458" s="32">
        <f t="shared" si="53"/>
        <v>1061.83</v>
      </c>
    </row>
    <row r="3459" spans="1:25" x14ac:dyDescent="0.2">
      <c r="A3459" s="136" t="s">
        <v>6931</v>
      </c>
      <c r="B3459" s="137" t="s">
        <v>6932</v>
      </c>
      <c r="C3459" s="138">
        <v>51991.63</v>
      </c>
      <c r="D3459" s="138">
        <v>987.84</v>
      </c>
      <c r="E3459" s="138">
        <v>0</v>
      </c>
      <c r="F3459" s="138">
        <v>987.84</v>
      </c>
      <c r="G3459" s="139">
        <v>0</v>
      </c>
      <c r="Y3459" s="32">
        <f t="shared" si="53"/>
        <v>987.84</v>
      </c>
    </row>
    <row r="3460" spans="1:25" x14ac:dyDescent="0.2">
      <c r="A3460" s="136" t="s">
        <v>6933</v>
      </c>
      <c r="B3460" s="137" t="s">
        <v>6934</v>
      </c>
      <c r="C3460" s="138">
        <v>27857.73</v>
      </c>
      <c r="D3460" s="138">
        <v>529.29999999999995</v>
      </c>
      <c r="E3460" s="138">
        <v>0</v>
      </c>
      <c r="F3460" s="138">
        <v>529.29999999999995</v>
      </c>
      <c r="G3460" s="139">
        <v>0</v>
      </c>
      <c r="Y3460" s="32">
        <f t="shared" si="53"/>
        <v>529.29999999999995</v>
      </c>
    </row>
    <row r="3461" spans="1:25" x14ac:dyDescent="0.2">
      <c r="A3461" s="136" t="s">
        <v>6935</v>
      </c>
      <c r="B3461" s="137" t="s">
        <v>6936</v>
      </c>
      <c r="C3461" s="138">
        <v>37821.26</v>
      </c>
      <c r="D3461" s="138">
        <v>718.61</v>
      </c>
      <c r="E3461" s="138">
        <v>0</v>
      </c>
      <c r="F3461" s="138">
        <v>718.61</v>
      </c>
      <c r="G3461" s="139">
        <v>0</v>
      </c>
      <c r="Y3461" s="32">
        <f t="shared" si="53"/>
        <v>718.61</v>
      </c>
    </row>
    <row r="3462" spans="1:25" x14ac:dyDescent="0.2">
      <c r="A3462" s="136" t="s">
        <v>6937</v>
      </c>
      <c r="B3462" s="137" t="s">
        <v>6938</v>
      </c>
      <c r="C3462" s="138">
        <v>130292.96</v>
      </c>
      <c r="D3462" s="138">
        <v>2475.5700000000002</v>
      </c>
      <c r="E3462" s="138">
        <v>0</v>
      </c>
      <c r="F3462" s="138">
        <v>2475.5700000000002</v>
      </c>
      <c r="G3462" s="139">
        <v>0</v>
      </c>
      <c r="Y3462" s="32">
        <f t="shared" si="53"/>
        <v>2475.5700000000002</v>
      </c>
    </row>
    <row r="3463" spans="1:25" x14ac:dyDescent="0.2">
      <c r="A3463" s="136" t="s">
        <v>6939</v>
      </c>
      <c r="B3463" s="137" t="s">
        <v>6940</v>
      </c>
      <c r="C3463" s="138">
        <v>182874.4</v>
      </c>
      <c r="D3463" s="138">
        <v>3474.61</v>
      </c>
      <c r="E3463" s="138">
        <v>0</v>
      </c>
      <c r="F3463" s="138">
        <v>3474.61</v>
      </c>
      <c r="G3463" s="139">
        <v>0</v>
      </c>
      <c r="Y3463" s="32">
        <f t="shared" si="53"/>
        <v>3474.61</v>
      </c>
    </row>
    <row r="3464" spans="1:25" x14ac:dyDescent="0.2">
      <c r="A3464" s="136" t="s">
        <v>6941</v>
      </c>
      <c r="B3464" s="137" t="s">
        <v>6942</v>
      </c>
      <c r="C3464" s="138">
        <v>124049.56</v>
      </c>
      <c r="D3464" s="138">
        <v>2356.94</v>
      </c>
      <c r="E3464" s="138">
        <v>0</v>
      </c>
      <c r="F3464" s="138">
        <v>2356.94</v>
      </c>
      <c r="G3464" s="139">
        <v>0</v>
      </c>
      <c r="Y3464" s="32">
        <f t="shared" si="53"/>
        <v>2356.94</v>
      </c>
    </row>
    <row r="3465" spans="1:25" x14ac:dyDescent="0.2">
      <c r="A3465" s="136" t="s">
        <v>6943</v>
      </c>
      <c r="B3465" s="137" t="s">
        <v>6944</v>
      </c>
      <c r="C3465" s="138">
        <v>39105.06</v>
      </c>
      <c r="D3465" s="138">
        <v>743</v>
      </c>
      <c r="E3465" s="138">
        <v>0</v>
      </c>
      <c r="F3465" s="138">
        <v>743</v>
      </c>
      <c r="G3465" s="139">
        <v>0</v>
      </c>
      <c r="Y3465" s="32">
        <f t="shared" si="53"/>
        <v>743</v>
      </c>
    </row>
    <row r="3466" spans="1:25" x14ac:dyDescent="0.2">
      <c r="A3466" s="136" t="s">
        <v>6945</v>
      </c>
      <c r="B3466" s="137" t="s">
        <v>6946</v>
      </c>
      <c r="C3466" s="138">
        <v>20768.830000000002</v>
      </c>
      <c r="D3466" s="138">
        <v>394.61</v>
      </c>
      <c r="E3466" s="138">
        <v>0</v>
      </c>
      <c r="F3466" s="138">
        <v>394.61</v>
      </c>
      <c r="G3466" s="139">
        <v>0</v>
      </c>
      <c r="Y3466" s="32">
        <f t="shared" si="53"/>
        <v>394.61</v>
      </c>
    </row>
    <row r="3467" spans="1:25" x14ac:dyDescent="0.2">
      <c r="A3467" s="136" t="s">
        <v>6947</v>
      </c>
      <c r="B3467" s="137" t="s">
        <v>6948</v>
      </c>
      <c r="C3467" s="138">
        <v>798030.78</v>
      </c>
      <c r="D3467" s="138">
        <v>15162.59</v>
      </c>
      <c r="E3467" s="138">
        <v>0</v>
      </c>
      <c r="F3467" s="138">
        <v>15162.59</v>
      </c>
      <c r="G3467" s="139">
        <v>0</v>
      </c>
      <c r="Y3467" s="32">
        <f t="shared" si="53"/>
        <v>15162.59</v>
      </c>
    </row>
    <row r="3468" spans="1:25" x14ac:dyDescent="0.2">
      <c r="A3468" s="136" t="s">
        <v>6949</v>
      </c>
      <c r="B3468" s="137" t="s">
        <v>6950</v>
      </c>
      <c r="C3468" s="138">
        <v>69383.86</v>
      </c>
      <c r="D3468" s="138">
        <v>1318.29</v>
      </c>
      <c r="E3468" s="138">
        <v>0</v>
      </c>
      <c r="F3468" s="138">
        <v>1318.29</v>
      </c>
      <c r="G3468" s="139">
        <v>0</v>
      </c>
      <c r="Y3468" s="32">
        <f t="shared" si="53"/>
        <v>1318.29</v>
      </c>
    </row>
    <row r="3469" spans="1:25" x14ac:dyDescent="0.2">
      <c r="A3469" s="136" t="s">
        <v>6951</v>
      </c>
      <c r="B3469" s="137" t="s">
        <v>6952</v>
      </c>
      <c r="C3469" s="138">
        <v>82693.02</v>
      </c>
      <c r="D3469" s="138">
        <v>1571.17</v>
      </c>
      <c r="E3469" s="138">
        <v>0</v>
      </c>
      <c r="F3469" s="138">
        <v>1571.17</v>
      </c>
      <c r="G3469" s="139">
        <v>0</v>
      </c>
      <c r="Y3469" s="32">
        <f t="shared" si="53"/>
        <v>1571.17</v>
      </c>
    </row>
    <row r="3470" spans="1:25" x14ac:dyDescent="0.2">
      <c r="A3470" s="136" t="s">
        <v>6953</v>
      </c>
      <c r="B3470" s="137" t="s">
        <v>6954</v>
      </c>
      <c r="C3470" s="138">
        <v>273673.51</v>
      </c>
      <c r="D3470" s="138">
        <v>5199.8</v>
      </c>
      <c r="E3470" s="138">
        <v>0</v>
      </c>
      <c r="F3470" s="138">
        <v>5199.8</v>
      </c>
      <c r="G3470" s="139">
        <v>0</v>
      </c>
      <c r="Y3470" s="32">
        <f t="shared" si="53"/>
        <v>5199.8</v>
      </c>
    </row>
    <row r="3471" spans="1:25" x14ac:dyDescent="0.2">
      <c r="A3471" s="136" t="s">
        <v>6955</v>
      </c>
      <c r="B3471" s="137" t="s">
        <v>6956</v>
      </c>
      <c r="C3471" s="138">
        <v>39318.519999999997</v>
      </c>
      <c r="D3471" s="138">
        <v>747.05</v>
      </c>
      <c r="E3471" s="138">
        <v>0</v>
      </c>
      <c r="F3471" s="138">
        <v>747.05</v>
      </c>
      <c r="G3471" s="139">
        <v>0</v>
      </c>
      <c r="Y3471" s="32">
        <f t="shared" ref="Y3471:Y3534" si="54">F3471+M3471+R3471+W3471</f>
        <v>747.05</v>
      </c>
    </row>
    <row r="3472" spans="1:25" x14ac:dyDescent="0.2">
      <c r="A3472" s="136" t="s">
        <v>6957</v>
      </c>
      <c r="B3472" s="137" t="s">
        <v>6958</v>
      </c>
      <c r="C3472" s="138">
        <v>242020.28</v>
      </c>
      <c r="D3472" s="138">
        <v>4598.3900000000003</v>
      </c>
      <c r="E3472" s="138">
        <v>0</v>
      </c>
      <c r="F3472" s="138">
        <v>4598.3900000000003</v>
      </c>
      <c r="G3472" s="139">
        <v>0</v>
      </c>
      <c r="Y3472" s="32">
        <f t="shared" si="54"/>
        <v>4598.3900000000003</v>
      </c>
    </row>
    <row r="3473" spans="1:25" x14ac:dyDescent="0.2">
      <c r="A3473" s="136" t="s">
        <v>6959</v>
      </c>
      <c r="B3473" s="137" t="s">
        <v>6960</v>
      </c>
      <c r="C3473" s="138">
        <v>22991.8</v>
      </c>
      <c r="D3473" s="138">
        <v>436.85</v>
      </c>
      <c r="E3473" s="138">
        <v>0</v>
      </c>
      <c r="F3473" s="138">
        <v>436.85</v>
      </c>
      <c r="G3473" s="139">
        <v>0</v>
      </c>
      <c r="Y3473" s="32">
        <f t="shared" si="54"/>
        <v>436.85</v>
      </c>
    </row>
    <row r="3474" spans="1:25" x14ac:dyDescent="0.2">
      <c r="A3474" s="136" t="s">
        <v>6961</v>
      </c>
      <c r="B3474" s="137" t="s">
        <v>6962</v>
      </c>
      <c r="C3474" s="138">
        <v>101145.7</v>
      </c>
      <c r="D3474" s="138">
        <v>1921.77</v>
      </c>
      <c r="E3474" s="138">
        <v>0</v>
      </c>
      <c r="F3474" s="138">
        <v>1921.77</v>
      </c>
      <c r="G3474" s="139">
        <v>0</v>
      </c>
      <c r="Y3474" s="32">
        <f t="shared" si="54"/>
        <v>1921.77</v>
      </c>
    </row>
    <row r="3475" spans="1:25" x14ac:dyDescent="0.2">
      <c r="A3475" s="136" t="s">
        <v>6963</v>
      </c>
      <c r="B3475" s="137" t="s">
        <v>6964</v>
      </c>
      <c r="C3475" s="138">
        <v>13911.69</v>
      </c>
      <c r="D3475" s="138">
        <v>264.32</v>
      </c>
      <c r="E3475" s="138">
        <v>0</v>
      </c>
      <c r="F3475" s="138">
        <v>264.32</v>
      </c>
      <c r="G3475" s="139">
        <v>0</v>
      </c>
      <c r="Y3475" s="32">
        <f t="shared" si="54"/>
        <v>264.32</v>
      </c>
    </row>
    <row r="3476" spans="1:25" x14ac:dyDescent="0.2">
      <c r="A3476" s="136" t="s">
        <v>6965</v>
      </c>
      <c r="B3476" s="137" t="s">
        <v>6966</v>
      </c>
      <c r="C3476" s="138">
        <v>59235.5</v>
      </c>
      <c r="D3476" s="138">
        <v>1125.48</v>
      </c>
      <c r="E3476" s="138">
        <v>0</v>
      </c>
      <c r="F3476" s="138">
        <v>1125.48</v>
      </c>
      <c r="G3476" s="139">
        <v>0</v>
      </c>
      <c r="Y3476" s="32">
        <f t="shared" si="54"/>
        <v>1125.48</v>
      </c>
    </row>
    <row r="3477" spans="1:25" x14ac:dyDescent="0.2">
      <c r="A3477" s="136" t="s">
        <v>6967</v>
      </c>
      <c r="B3477" s="137" t="s">
        <v>6968</v>
      </c>
      <c r="C3477" s="138">
        <v>36694.339999999997</v>
      </c>
      <c r="D3477" s="138">
        <v>697.19</v>
      </c>
      <c r="E3477" s="138">
        <v>0</v>
      </c>
      <c r="F3477" s="138">
        <v>697.19</v>
      </c>
      <c r="G3477" s="139">
        <v>0</v>
      </c>
      <c r="Y3477" s="32">
        <f t="shared" si="54"/>
        <v>697.19</v>
      </c>
    </row>
    <row r="3478" spans="1:25" x14ac:dyDescent="0.2">
      <c r="A3478" s="136" t="s">
        <v>6969</v>
      </c>
      <c r="B3478" s="137" t="s">
        <v>6970</v>
      </c>
      <c r="C3478" s="138">
        <v>66981.23</v>
      </c>
      <c r="D3478" s="138">
        <v>1272.6400000000001</v>
      </c>
      <c r="E3478" s="138">
        <v>0</v>
      </c>
      <c r="F3478" s="138">
        <v>1272.6400000000001</v>
      </c>
      <c r="G3478" s="139">
        <v>0</v>
      </c>
      <c r="Y3478" s="32">
        <f t="shared" si="54"/>
        <v>1272.6400000000001</v>
      </c>
    </row>
    <row r="3479" spans="1:25" x14ac:dyDescent="0.2">
      <c r="A3479" s="136" t="s">
        <v>6971</v>
      </c>
      <c r="B3479" s="137" t="s">
        <v>6972</v>
      </c>
      <c r="C3479" s="138">
        <v>80493.570000000007</v>
      </c>
      <c r="D3479" s="138">
        <v>1529.38</v>
      </c>
      <c r="E3479" s="138">
        <v>0</v>
      </c>
      <c r="F3479" s="138">
        <v>1529.38</v>
      </c>
      <c r="G3479" s="139">
        <v>0</v>
      </c>
      <c r="Y3479" s="32">
        <f t="shared" si="54"/>
        <v>1529.38</v>
      </c>
    </row>
    <row r="3480" spans="1:25" x14ac:dyDescent="0.2">
      <c r="A3480" s="136" t="s">
        <v>6973</v>
      </c>
      <c r="B3480" s="137" t="s">
        <v>6974</v>
      </c>
      <c r="C3480" s="138">
        <v>35309.660000000003</v>
      </c>
      <c r="D3480" s="138">
        <v>670.88</v>
      </c>
      <c r="E3480" s="138">
        <v>0</v>
      </c>
      <c r="F3480" s="138">
        <v>670.88</v>
      </c>
      <c r="G3480" s="139">
        <v>0</v>
      </c>
      <c r="Y3480" s="32">
        <f t="shared" si="54"/>
        <v>670.88</v>
      </c>
    </row>
    <row r="3481" spans="1:25" x14ac:dyDescent="0.2">
      <c r="A3481" s="136" t="s">
        <v>6975</v>
      </c>
      <c r="B3481" s="137" t="s">
        <v>6976</v>
      </c>
      <c r="C3481" s="138">
        <v>14235.23</v>
      </c>
      <c r="D3481" s="138">
        <v>270.47000000000003</v>
      </c>
      <c r="E3481" s="138">
        <v>0</v>
      </c>
      <c r="F3481" s="138">
        <v>270.47000000000003</v>
      </c>
      <c r="G3481" s="139">
        <v>0</v>
      </c>
      <c r="Y3481" s="32">
        <f t="shared" si="54"/>
        <v>270.47000000000003</v>
      </c>
    </row>
    <row r="3482" spans="1:25" x14ac:dyDescent="0.2">
      <c r="A3482" s="136" t="s">
        <v>6977</v>
      </c>
      <c r="B3482" s="137" t="s">
        <v>6978</v>
      </c>
      <c r="C3482" s="138">
        <v>16603.16</v>
      </c>
      <c r="D3482" s="138">
        <v>315.45999999999998</v>
      </c>
      <c r="E3482" s="138">
        <v>0</v>
      </c>
      <c r="F3482" s="138">
        <v>315.45999999999998</v>
      </c>
      <c r="G3482" s="139">
        <v>0</v>
      </c>
      <c r="Y3482" s="32">
        <f t="shared" si="54"/>
        <v>315.45999999999998</v>
      </c>
    </row>
    <row r="3483" spans="1:25" x14ac:dyDescent="0.2">
      <c r="A3483" s="136" t="s">
        <v>6979</v>
      </c>
      <c r="B3483" s="137" t="s">
        <v>6980</v>
      </c>
      <c r="C3483" s="138">
        <v>26698.27</v>
      </c>
      <c r="D3483" s="138">
        <v>507.27</v>
      </c>
      <c r="E3483" s="138">
        <v>0</v>
      </c>
      <c r="F3483" s="138">
        <v>507.27</v>
      </c>
      <c r="G3483" s="139">
        <v>0</v>
      </c>
      <c r="Y3483" s="32">
        <f t="shared" si="54"/>
        <v>507.27</v>
      </c>
    </row>
    <row r="3484" spans="1:25" x14ac:dyDescent="0.2">
      <c r="A3484" s="136" t="s">
        <v>6981</v>
      </c>
      <c r="B3484" s="137" t="s">
        <v>6982</v>
      </c>
      <c r="C3484" s="138">
        <v>20832.87</v>
      </c>
      <c r="D3484" s="138">
        <v>395.83</v>
      </c>
      <c r="E3484" s="138">
        <v>0</v>
      </c>
      <c r="F3484" s="138">
        <v>395.83</v>
      </c>
      <c r="G3484" s="139">
        <v>0</v>
      </c>
      <c r="Y3484" s="32">
        <f t="shared" si="54"/>
        <v>395.83</v>
      </c>
    </row>
    <row r="3485" spans="1:25" x14ac:dyDescent="0.2">
      <c r="A3485" s="136" t="s">
        <v>6983</v>
      </c>
      <c r="B3485" s="137" t="s">
        <v>6984</v>
      </c>
      <c r="C3485" s="138">
        <v>15336.21</v>
      </c>
      <c r="D3485" s="138">
        <v>291.39</v>
      </c>
      <c r="E3485" s="138">
        <v>0</v>
      </c>
      <c r="F3485" s="138">
        <v>291.39</v>
      </c>
      <c r="G3485" s="139">
        <v>0</v>
      </c>
      <c r="Y3485" s="32">
        <f t="shared" si="54"/>
        <v>291.39</v>
      </c>
    </row>
    <row r="3486" spans="1:25" x14ac:dyDescent="0.2">
      <c r="A3486" s="136" t="s">
        <v>6985</v>
      </c>
      <c r="B3486" s="137" t="s">
        <v>6986</v>
      </c>
      <c r="C3486" s="138">
        <v>13353.1</v>
      </c>
      <c r="D3486" s="138">
        <v>253.71</v>
      </c>
      <c r="E3486" s="138">
        <v>0</v>
      </c>
      <c r="F3486" s="138">
        <v>253.71</v>
      </c>
      <c r="G3486" s="139">
        <v>0</v>
      </c>
      <c r="Y3486" s="32">
        <f t="shared" si="54"/>
        <v>253.71</v>
      </c>
    </row>
    <row r="3487" spans="1:25" x14ac:dyDescent="0.2">
      <c r="A3487" s="136" t="s">
        <v>6987</v>
      </c>
      <c r="B3487" s="137" t="s">
        <v>6988</v>
      </c>
      <c r="C3487" s="138">
        <v>28398.880000000001</v>
      </c>
      <c r="D3487" s="138">
        <v>539.58000000000004</v>
      </c>
      <c r="E3487" s="138">
        <v>0</v>
      </c>
      <c r="F3487" s="138">
        <v>539.58000000000004</v>
      </c>
      <c r="G3487" s="139">
        <v>0</v>
      </c>
      <c r="Y3487" s="32">
        <f t="shared" si="54"/>
        <v>539.58000000000004</v>
      </c>
    </row>
    <row r="3488" spans="1:25" x14ac:dyDescent="0.2">
      <c r="A3488" s="136" t="s">
        <v>6989</v>
      </c>
      <c r="B3488" s="137" t="s">
        <v>6990</v>
      </c>
      <c r="C3488" s="138">
        <v>267310.64</v>
      </c>
      <c r="D3488" s="138">
        <v>5078.8999999999996</v>
      </c>
      <c r="E3488" s="138">
        <v>0</v>
      </c>
      <c r="F3488" s="138">
        <v>5078.8999999999996</v>
      </c>
      <c r="G3488" s="139">
        <v>0</v>
      </c>
      <c r="Y3488" s="32">
        <f t="shared" si="54"/>
        <v>5078.8999999999996</v>
      </c>
    </row>
    <row r="3489" spans="1:25" x14ac:dyDescent="0.2">
      <c r="A3489" s="136" t="s">
        <v>6991</v>
      </c>
      <c r="B3489" s="137" t="s">
        <v>6992</v>
      </c>
      <c r="C3489" s="138">
        <v>10481.48</v>
      </c>
      <c r="D3489" s="138">
        <v>199.15</v>
      </c>
      <c r="E3489" s="138">
        <v>0</v>
      </c>
      <c r="F3489" s="138">
        <v>199.15</v>
      </c>
      <c r="G3489" s="139">
        <v>0</v>
      </c>
      <c r="Y3489" s="32">
        <f t="shared" si="54"/>
        <v>199.15</v>
      </c>
    </row>
    <row r="3490" spans="1:25" x14ac:dyDescent="0.2">
      <c r="A3490" s="136" t="s">
        <v>6993</v>
      </c>
      <c r="B3490" s="137" t="s">
        <v>6994</v>
      </c>
      <c r="C3490" s="138">
        <v>279393.57</v>
      </c>
      <c r="D3490" s="138">
        <v>5308.48</v>
      </c>
      <c r="E3490" s="138">
        <v>0</v>
      </c>
      <c r="F3490" s="138">
        <v>5308.48</v>
      </c>
      <c r="G3490" s="139">
        <v>0</v>
      </c>
      <c r="Y3490" s="32">
        <f t="shared" si="54"/>
        <v>5308.48</v>
      </c>
    </row>
    <row r="3491" spans="1:25" x14ac:dyDescent="0.2">
      <c r="A3491" s="136" t="s">
        <v>6995</v>
      </c>
      <c r="B3491" s="137" t="s">
        <v>6996</v>
      </c>
      <c r="C3491" s="138">
        <v>6163.08</v>
      </c>
      <c r="D3491" s="138">
        <v>117.1</v>
      </c>
      <c r="E3491" s="138">
        <v>0</v>
      </c>
      <c r="F3491" s="138">
        <v>117.1</v>
      </c>
      <c r="G3491" s="139">
        <v>0</v>
      </c>
      <c r="Y3491" s="32">
        <f t="shared" si="54"/>
        <v>117.1</v>
      </c>
    </row>
    <row r="3492" spans="1:25" x14ac:dyDescent="0.2">
      <c r="A3492" s="136" t="s">
        <v>6997</v>
      </c>
      <c r="B3492" s="137" t="s">
        <v>6998</v>
      </c>
      <c r="C3492" s="138">
        <v>8005.94</v>
      </c>
      <c r="D3492" s="138">
        <v>152.11000000000001</v>
      </c>
      <c r="E3492" s="138">
        <v>0</v>
      </c>
      <c r="F3492" s="138">
        <v>152.11000000000001</v>
      </c>
      <c r="G3492" s="139">
        <v>0</v>
      </c>
      <c r="Y3492" s="32">
        <f t="shared" si="54"/>
        <v>152.11000000000001</v>
      </c>
    </row>
    <row r="3493" spans="1:25" x14ac:dyDescent="0.2">
      <c r="A3493" s="136" t="s">
        <v>6999</v>
      </c>
      <c r="B3493" s="137" t="s">
        <v>7000</v>
      </c>
      <c r="C3493" s="138">
        <v>152012.13</v>
      </c>
      <c r="D3493" s="138">
        <v>2888.23</v>
      </c>
      <c r="E3493" s="138">
        <v>0</v>
      </c>
      <c r="F3493" s="138">
        <v>2888.23</v>
      </c>
      <c r="G3493" s="139">
        <v>0</v>
      </c>
      <c r="Y3493" s="32">
        <f t="shared" si="54"/>
        <v>2888.23</v>
      </c>
    </row>
    <row r="3494" spans="1:25" x14ac:dyDescent="0.2">
      <c r="A3494" s="136" t="s">
        <v>7001</v>
      </c>
      <c r="B3494" s="137" t="s">
        <v>7002</v>
      </c>
      <c r="C3494" s="138">
        <v>78347.92</v>
      </c>
      <c r="D3494" s="138">
        <v>1488.61</v>
      </c>
      <c r="E3494" s="138">
        <v>0</v>
      </c>
      <c r="F3494" s="138">
        <v>1488.61</v>
      </c>
      <c r="G3494" s="139">
        <v>0</v>
      </c>
      <c r="Y3494" s="32">
        <f t="shared" si="54"/>
        <v>1488.61</v>
      </c>
    </row>
    <row r="3495" spans="1:25" x14ac:dyDescent="0.2">
      <c r="A3495" s="136" t="s">
        <v>7003</v>
      </c>
      <c r="B3495" s="137" t="s">
        <v>7004</v>
      </c>
      <c r="C3495" s="138">
        <v>13846.13</v>
      </c>
      <c r="D3495" s="138">
        <v>263.08</v>
      </c>
      <c r="E3495" s="138">
        <v>0</v>
      </c>
      <c r="F3495" s="138">
        <v>263.08</v>
      </c>
      <c r="G3495" s="139">
        <v>0</v>
      </c>
      <c r="Y3495" s="32">
        <f t="shared" si="54"/>
        <v>263.08</v>
      </c>
    </row>
    <row r="3496" spans="1:25" x14ac:dyDescent="0.2">
      <c r="A3496" s="136" t="s">
        <v>7005</v>
      </c>
      <c r="B3496" s="137" t="s">
        <v>7006</v>
      </c>
      <c r="C3496" s="138">
        <v>19879.59</v>
      </c>
      <c r="D3496" s="138">
        <v>377.71</v>
      </c>
      <c r="E3496" s="138">
        <v>0</v>
      </c>
      <c r="F3496" s="138">
        <v>377.71</v>
      </c>
      <c r="G3496" s="139">
        <v>0</v>
      </c>
      <c r="Y3496" s="32">
        <f t="shared" si="54"/>
        <v>377.71</v>
      </c>
    </row>
    <row r="3497" spans="1:25" x14ac:dyDescent="0.2">
      <c r="A3497" s="136" t="s">
        <v>7007</v>
      </c>
      <c r="B3497" s="137" t="s">
        <v>7008</v>
      </c>
      <c r="C3497" s="138">
        <v>1801.28</v>
      </c>
      <c r="D3497" s="138">
        <v>34.229999999999997</v>
      </c>
      <c r="E3497" s="138">
        <v>9.5299999999999994</v>
      </c>
      <c r="F3497" s="138">
        <v>24.7</v>
      </c>
      <c r="G3497" s="139">
        <v>0</v>
      </c>
      <c r="Y3497" s="32">
        <f t="shared" si="54"/>
        <v>24.7</v>
      </c>
    </row>
    <row r="3498" spans="1:25" x14ac:dyDescent="0.2">
      <c r="A3498" s="136" t="s">
        <v>7009</v>
      </c>
      <c r="B3498" s="137" t="s">
        <v>7010</v>
      </c>
      <c r="C3498" s="138">
        <v>21446.2</v>
      </c>
      <c r="D3498" s="138">
        <v>407.48</v>
      </c>
      <c r="E3498" s="138">
        <v>0</v>
      </c>
      <c r="F3498" s="138">
        <v>407.48</v>
      </c>
      <c r="G3498" s="139">
        <v>0</v>
      </c>
      <c r="Y3498" s="32">
        <f t="shared" si="54"/>
        <v>407.48</v>
      </c>
    </row>
    <row r="3499" spans="1:25" x14ac:dyDescent="0.2">
      <c r="A3499" s="136" t="s">
        <v>7011</v>
      </c>
      <c r="B3499" s="137" t="s">
        <v>7012</v>
      </c>
      <c r="C3499" s="138">
        <v>27665</v>
      </c>
      <c r="D3499" s="138">
        <v>525.64</v>
      </c>
      <c r="E3499" s="138">
        <v>0</v>
      </c>
      <c r="F3499" s="138">
        <v>525.64</v>
      </c>
      <c r="G3499" s="139">
        <v>0</v>
      </c>
      <c r="Y3499" s="32">
        <f t="shared" si="54"/>
        <v>525.64</v>
      </c>
    </row>
    <row r="3500" spans="1:25" x14ac:dyDescent="0.2">
      <c r="A3500" s="136" t="s">
        <v>7013</v>
      </c>
      <c r="B3500" s="137" t="s">
        <v>7014</v>
      </c>
      <c r="C3500" s="138">
        <v>88786.22</v>
      </c>
      <c r="D3500" s="138">
        <v>1686.94</v>
      </c>
      <c r="E3500" s="138">
        <v>0</v>
      </c>
      <c r="F3500" s="138">
        <v>1686.94</v>
      </c>
      <c r="G3500" s="139">
        <v>0</v>
      </c>
      <c r="Y3500" s="32">
        <f t="shared" si="54"/>
        <v>1686.94</v>
      </c>
    </row>
    <row r="3501" spans="1:25" x14ac:dyDescent="0.2">
      <c r="A3501" s="136" t="s">
        <v>7015</v>
      </c>
      <c r="B3501" s="137" t="s">
        <v>7016</v>
      </c>
      <c r="C3501" s="138">
        <v>7527.55</v>
      </c>
      <c r="D3501" s="138">
        <v>143.02000000000001</v>
      </c>
      <c r="E3501" s="138">
        <v>0</v>
      </c>
      <c r="F3501" s="138">
        <v>143.02000000000001</v>
      </c>
      <c r="G3501" s="139">
        <v>0</v>
      </c>
      <c r="Y3501" s="32">
        <f t="shared" si="54"/>
        <v>143.02000000000001</v>
      </c>
    </row>
    <row r="3502" spans="1:25" x14ac:dyDescent="0.2">
      <c r="A3502" s="136" t="s">
        <v>7017</v>
      </c>
      <c r="B3502" s="137" t="s">
        <v>7018</v>
      </c>
      <c r="C3502" s="138">
        <v>17179.419999999998</v>
      </c>
      <c r="D3502" s="138">
        <v>326.41000000000003</v>
      </c>
      <c r="E3502" s="138">
        <v>0</v>
      </c>
      <c r="F3502" s="138">
        <v>326.41000000000003</v>
      </c>
      <c r="G3502" s="139">
        <v>0</v>
      </c>
      <c r="Y3502" s="32">
        <f t="shared" si="54"/>
        <v>326.41000000000003</v>
      </c>
    </row>
    <row r="3503" spans="1:25" x14ac:dyDescent="0.2">
      <c r="A3503" s="136" t="s">
        <v>7019</v>
      </c>
      <c r="B3503" s="137" t="s">
        <v>7020</v>
      </c>
      <c r="C3503" s="138">
        <v>39648.480000000003</v>
      </c>
      <c r="D3503" s="138">
        <v>753.32</v>
      </c>
      <c r="E3503" s="138">
        <v>0</v>
      </c>
      <c r="F3503" s="138">
        <v>753.32</v>
      </c>
      <c r="G3503" s="139">
        <v>0</v>
      </c>
      <c r="Y3503" s="32">
        <f t="shared" si="54"/>
        <v>753.32</v>
      </c>
    </row>
    <row r="3504" spans="1:25" x14ac:dyDescent="0.2">
      <c r="A3504" s="136" t="s">
        <v>7021</v>
      </c>
      <c r="B3504" s="137" t="s">
        <v>7022</v>
      </c>
      <c r="C3504" s="138">
        <v>20604.189999999999</v>
      </c>
      <c r="D3504" s="138">
        <v>391.48</v>
      </c>
      <c r="E3504" s="138">
        <v>0</v>
      </c>
      <c r="F3504" s="138">
        <v>391.48</v>
      </c>
      <c r="G3504" s="139">
        <v>0</v>
      </c>
      <c r="Y3504" s="32">
        <f t="shared" si="54"/>
        <v>391.48</v>
      </c>
    </row>
    <row r="3505" spans="1:25" x14ac:dyDescent="0.2">
      <c r="A3505" s="136" t="s">
        <v>7023</v>
      </c>
      <c r="B3505" s="137" t="s">
        <v>7024</v>
      </c>
      <c r="C3505" s="138">
        <v>30462.720000000001</v>
      </c>
      <c r="D3505" s="138">
        <v>578.79</v>
      </c>
      <c r="E3505" s="138">
        <v>0</v>
      </c>
      <c r="F3505" s="138">
        <v>578.79</v>
      </c>
      <c r="G3505" s="139">
        <v>0</v>
      </c>
      <c r="Y3505" s="32">
        <f t="shared" si="54"/>
        <v>578.79</v>
      </c>
    </row>
    <row r="3506" spans="1:25" x14ac:dyDescent="0.2">
      <c r="A3506" s="136" t="s">
        <v>7025</v>
      </c>
      <c r="B3506" s="137" t="s">
        <v>7026</v>
      </c>
      <c r="C3506" s="138">
        <v>45019.43</v>
      </c>
      <c r="D3506" s="138">
        <v>855.37</v>
      </c>
      <c r="E3506" s="138">
        <v>0</v>
      </c>
      <c r="F3506" s="138">
        <v>855.37</v>
      </c>
      <c r="G3506" s="139">
        <v>0</v>
      </c>
      <c r="Y3506" s="32">
        <f t="shared" si="54"/>
        <v>855.37</v>
      </c>
    </row>
    <row r="3507" spans="1:25" x14ac:dyDescent="0.2">
      <c r="A3507" s="136" t="s">
        <v>7027</v>
      </c>
      <c r="B3507" s="137" t="s">
        <v>7028</v>
      </c>
      <c r="C3507" s="138">
        <v>22917.88</v>
      </c>
      <c r="D3507" s="138">
        <v>435.44</v>
      </c>
      <c r="E3507" s="138">
        <v>0</v>
      </c>
      <c r="F3507" s="138">
        <v>435.44</v>
      </c>
      <c r="G3507" s="139">
        <v>0</v>
      </c>
      <c r="Y3507" s="32">
        <f t="shared" si="54"/>
        <v>435.44</v>
      </c>
    </row>
    <row r="3508" spans="1:25" x14ac:dyDescent="0.2">
      <c r="A3508" s="136" t="s">
        <v>7029</v>
      </c>
      <c r="B3508" s="137" t="s">
        <v>7030</v>
      </c>
      <c r="C3508" s="138">
        <v>31108.42</v>
      </c>
      <c r="D3508" s="138">
        <v>591.05999999999995</v>
      </c>
      <c r="E3508" s="138">
        <v>0</v>
      </c>
      <c r="F3508" s="138">
        <v>591.05999999999995</v>
      </c>
      <c r="G3508" s="139">
        <v>0</v>
      </c>
      <c r="Y3508" s="32">
        <f t="shared" si="54"/>
        <v>591.05999999999995</v>
      </c>
    </row>
    <row r="3509" spans="1:25" x14ac:dyDescent="0.2">
      <c r="A3509" s="136" t="s">
        <v>7031</v>
      </c>
      <c r="B3509" s="137" t="s">
        <v>7032</v>
      </c>
      <c r="C3509" s="138">
        <v>147561.93</v>
      </c>
      <c r="D3509" s="138">
        <v>2803.68</v>
      </c>
      <c r="E3509" s="138">
        <v>0</v>
      </c>
      <c r="F3509" s="138">
        <v>2803.68</v>
      </c>
      <c r="G3509" s="139">
        <v>0</v>
      </c>
      <c r="Y3509" s="32">
        <f t="shared" si="54"/>
        <v>2803.68</v>
      </c>
    </row>
    <row r="3510" spans="1:25" x14ac:dyDescent="0.2">
      <c r="A3510" s="136" t="s">
        <v>7033</v>
      </c>
      <c r="B3510" s="137" t="s">
        <v>7034</v>
      </c>
      <c r="C3510" s="138">
        <v>7205.49</v>
      </c>
      <c r="D3510" s="138">
        <v>136.91</v>
      </c>
      <c r="E3510" s="138">
        <v>0</v>
      </c>
      <c r="F3510" s="138">
        <v>136.91</v>
      </c>
      <c r="G3510" s="139">
        <v>0</v>
      </c>
      <c r="Y3510" s="32">
        <f t="shared" si="54"/>
        <v>136.91</v>
      </c>
    </row>
    <row r="3511" spans="1:25" x14ac:dyDescent="0.2">
      <c r="A3511" s="136" t="s">
        <v>7035</v>
      </c>
      <c r="B3511" s="137" t="s">
        <v>7036</v>
      </c>
      <c r="C3511" s="138">
        <v>5230.3599999999997</v>
      </c>
      <c r="D3511" s="138">
        <v>99.38</v>
      </c>
      <c r="E3511" s="138">
        <v>0</v>
      </c>
      <c r="F3511" s="138">
        <v>99.38</v>
      </c>
      <c r="G3511" s="139">
        <v>0</v>
      </c>
      <c r="Y3511" s="32">
        <f t="shared" si="54"/>
        <v>99.38</v>
      </c>
    </row>
    <row r="3512" spans="1:25" x14ac:dyDescent="0.2">
      <c r="A3512" s="136" t="s">
        <v>7037</v>
      </c>
      <c r="B3512" s="137" t="s">
        <v>7038</v>
      </c>
      <c r="C3512" s="138">
        <v>1293.25</v>
      </c>
      <c r="D3512" s="138">
        <v>24.57</v>
      </c>
      <c r="E3512" s="138">
        <v>1.45</v>
      </c>
      <c r="F3512" s="138">
        <v>23.12</v>
      </c>
      <c r="G3512" s="139">
        <v>0</v>
      </c>
      <c r="Y3512" s="32">
        <f t="shared" si="54"/>
        <v>23.12</v>
      </c>
    </row>
    <row r="3513" spans="1:25" x14ac:dyDescent="0.2">
      <c r="A3513" s="136" t="s">
        <v>7039</v>
      </c>
      <c r="B3513" s="137" t="s">
        <v>7040</v>
      </c>
      <c r="C3513" s="138">
        <v>120965.74</v>
      </c>
      <c r="D3513" s="138">
        <v>2298.35</v>
      </c>
      <c r="E3513" s="138">
        <v>0</v>
      </c>
      <c r="F3513" s="138">
        <v>2298.35</v>
      </c>
      <c r="G3513" s="139">
        <v>0</v>
      </c>
      <c r="Y3513" s="32">
        <f t="shared" si="54"/>
        <v>2298.35</v>
      </c>
    </row>
    <row r="3514" spans="1:25" x14ac:dyDescent="0.2">
      <c r="A3514" s="136" t="s">
        <v>7041</v>
      </c>
      <c r="B3514" s="137" t="s">
        <v>7042</v>
      </c>
      <c r="C3514" s="138">
        <v>9455.6200000000008</v>
      </c>
      <c r="D3514" s="138">
        <v>179.66</v>
      </c>
      <c r="E3514" s="138">
        <v>0</v>
      </c>
      <c r="F3514" s="138">
        <v>179.66</v>
      </c>
      <c r="G3514" s="139">
        <v>0</v>
      </c>
      <c r="Y3514" s="32">
        <f t="shared" si="54"/>
        <v>179.66</v>
      </c>
    </row>
    <row r="3515" spans="1:25" x14ac:dyDescent="0.2">
      <c r="A3515" s="136" t="s">
        <v>7043</v>
      </c>
      <c r="B3515" s="137" t="s">
        <v>7044</v>
      </c>
      <c r="C3515" s="138">
        <v>17468.810000000001</v>
      </c>
      <c r="D3515" s="138">
        <v>331.91</v>
      </c>
      <c r="E3515" s="138">
        <v>0</v>
      </c>
      <c r="F3515" s="138">
        <v>331.91</v>
      </c>
      <c r="G3515" s="139">
        <v>0</v>
      </c>
      <c r="Y3515" s="32">
        <f t="shared" si="54"/>
        <v>331.91</v>
      </c>
    </row>
    <row r="3516" spans="1:25" x14ac:dyDescent="0.2">
      <c r="A3516" s="136" t="s">
        <v>7045</v>
      </c>
      <c r="B3516" s="137" t="s">
        <v>7046</v>
      </c>
      <c r="C3516" s="138">
        <v>73993.59</v>
      </c>
      <c r="D3516" s="138">
        <v>1405.88</v>
      </c>
      <c r="E3516" s="138">
        <v>0</v>
      </c>
      <c r="F3516" s="138">
        <v>1405.88</v>
      </c>
      <c r="G3516" s="139">
        <v>0</v>
      </c>
      <c r="Y3516" s="32">
        <f t="shared" si="54"/>
        <v>1405.88</v>
      </c>
    </row>
    <row r="3517" spans="1:25" x14ac:dyDescent="0.2">
      <c r="A3517" s="136" t="s">
        <v>7047</v>
      </c>
      <c r="B3517" s="137" t="s">
        <v>7048</v>
      </c>
      <c r="C3517" s="138">
        <v>85932.94</v>
      </c>
      <c r="D3517" s="138">
        <v>1632.73</v>
      </c>
      <c r="E3517" s="138">
        <v>0</v>
      </c>
      <c r="F3517" s="138">
        <v>1632.73</v>
      </c>
      <c r="G3517" s="139">
        <v>0</v>
      </c>
      <c r="Y3517" s="32">
        <f t="shared" si="54"/>
        <v>1632.73</v>
      </c>
    </row>
    <row r="3518" spans="1:25" x14ac:dyDescent="0.2">
      <c r="A3518" s="136" t="s">
        <v>7049</v>
      </c>
      <c r="B3518" s="137" t="s">
        <v>7050</v>
      </c>
      <c r="C3518" s="138">
        <v>18268.57</v>
      </c>
      <c r="D3518" s="138">
        <v>347.1</v>
      </c>
      <c r="E3518" s="138">
        <v>0</v>
      </c>
      <c r="F3518" s="138">
        <v>347.1</v>
      </c>
      <c r="G3518" s="139">
        <v>0</v>
      </c>
      <c r="Y3518" s="32">
        <f t="shared" si="54"/>
        <v>347.1</v>
      </c>
    </row>
    <row r="3519" spans="1:25" x14ac:dyDescent="0.2">
      <c r="A3519" s="136" t="s">
        <v>7051</v>
      </c>
      <c r="B3519" s="137" t="s">
        <v>7052</v>
      </c>
      <c r="C3519" s="138">
        <v>12048.18</v>
      </c>
      <c r="D3519" s="138">
        <v>228.92</v>
      </c>
      <c r="E3519" s="138">
        <v>0</v>
      </c>
      <c r="F3519" s="138">
        <v>228.92</v>
      </c>
      <c r="G3519" s="139">
        <v>0</v>
      </c>
      <c r="Y3519" s="32">
        <f t="shared" si="54"/>
        <v>228.92</v>
      </c>
    </row>
    <row r="3520" spans="1:25" x14ac:dyDescent="0.2">
      <c r="A3520" s="136" t="s">
        <v>7053</v>
      </c>
      <c r="B3520" s="137" t="s">
        <v>7054</v>
      </c>
      <c r="C3520" s="138">
        <v>7823.1</v>
      </c>
      <c r="D3520" s="138">
        <v>148.63999999999999</v>
      </c>
      <c r="E3520" s="138">
        <v>0</v>
      </c>
      <c r="F3520" s="138">
        <v>148.63999999999999</v>
      </c>
      <c r="G3520" s="139">
        <v>0</v>
      </c>
      <c r="Y3520" s="32">
        <f t="shared" si="54"/>
        <v>148.63999999999999</v>
      </c>
    </row>
    <row r="3521" spans="1:25" x14ac:dyDescent="0.2">
      <c r="A3521" s="136" t="s">
        <v>7055</v>
      </c>
      <c r="B3521" s="137" t="s">
        <v>7056</v>
      </c>
      <c r="C3521" s="138">
        <v>2529.69</v>
      </c>
      <c r="D3521" s="138">
        <v>48.07</v>
      </c>
      <c r="E3521" s="138">
        <v>0</v>
      </c>
      <c r="F3521" s="138">
        <v>48.07</v>
      </c>
      <c r="G3521" s="139">
        <v>0</v>
      </c>
      <c r="Y3521" s="32">
        <f t="shared" si="54"/>
        <v>48.07</v>
      </c>
    </row>
    <row r="3522" spans="1:25" x14ac:dyDescent="0.2">
      <c r="A3522" s="136" t="s">
        <v>7057</v>
      </c>
      <c r="B3522" s="137" t="s">
        <v>7058</v>
      </c>
      <c r="C3522" s="138">
        <v>15431.65</v>
      </c>
      <c r="D3522" s="138">
        <v>293.2</v>
      </c>
      <c r="E3522" s="138">
        <v>0</v>
      </c>
      <c r="F3522" s="138">
        <v>293.2</v>
      </c>
      <c r="G3522" s="139">
        <v>0</v>
      </c>
      <c r="Y3522" s="32">
        <f t="shared" si="54"/>
        <v>293.2</v>
      </c>
    </row>
    <row r="3523" spans="1:25" x14ac:dyDescent="0.2">
      <c r="A3523" s="136" t="s">
        <v>7059</v>
      </c>
      <c r="B3523" s="137" t="s">
        <v>7060</v>
      </c>
      <c r="C3523" s="138">
        <v>39870.76</v>
      </c>
      <c r="D3523" s="138">
        <v>757.55</v>
      </c>
      <c r="E3523" s="138">
        <v>0</v>
      </c>
      <c r="F3523" s="138">
        <v>757.55</v>
      </c>
      <c r="G3523" s="139">
        <v>0</v>
      </c>
      <c r="Y3523" s="32">
        <f t="shared" si="54"/>
        <v>757.55</v>
      </c>
    </row>
    <row r="3524" spans="1:25" x14ac:dyDescent="0.2">
      <c r="A3524" s="136" t="s">
        <v>7061</v>
      </c>
      <c r="B3524" s="137" t="s">
        <v>7062</v>
      </c>
      <c r="C3524" s="138">
        <v>29545.7</v>
      </c>
      <c r="D3524" s="138">
        <v>561.37</v>
      </c>
      <c r="E3524" s="138">
        <v>0</v>
      </c>
      <c r="F3524" s="138">
        <v>561.37</v>
      </c>
      <c r="G3524" s="139">
        <v>0</v>
      </c>
      <c r="Y3524" s="32">
        <f t="shared" si="54"/>
        <v>561.37</v>
      </c>
    </row>
    <row r="3525" spans="1:25" x14ac:dyDescent="0.2">
      <c r="A3525" s="136" t="s">
        <v>7063</v>
      </c>
      <c r="B3525" s="137" t="s">
        <v>7064</v>
      </c>
      <c r="C3525" s="138">
        <v>46814.49</v>
      </c>
      <c r="D3525" s="138">
        <v>889.48</v>
      </c>
      <c r="E3525" s="138">
        <v>0</v>
      </c>
      <c r="F3525" s="138">
        <v>889.48</v>
      </c>
      <c r="G3525" s="139">
        <v>0</v>
      </c>
      <c r="Y3525" s="32">
        <f t="shared" si="54"/>
        <v>889.48</v>
      </c>
    </row>
    <row r="3526" spans="1:25" x14ac:dyDescent="0.2">
      <c r="A3526" s="136" t="s">
        <v>7065</v>
      </c>
      <c r="B3526" s="137" t="s">
        <v>7066</v>
      </c>
      <c r="C3526" s="138">
        <v>4176.96</v>
      </c>
      <c r="D3526" s="138">
        <v>79.36</v>
      </c>
      <c r="E3526" s="138">
        <v>0</v>
      </c>
      <c r="F3526" s="138">
        <v>79.36</v>
      </c>
      <c r="G3526" s="139">
        <v>0</v>
      </c>
      <c r="Y3526" s="32">
        <f t="shared" si="54"/>
        <v>79.36</v>
      </c>
    </row>
    <row r="3527" spans="1:25" x14ac:dyDescent="0.2">
      <c r="A3527" s="136" t="s">
        <v>7067</v>
      </c>
      <c r="B3527" s="137" t="s">
        <v>7068</v>
      </c>
      <c r="C3527" s="138">
        <v>12573.07</v>
      </c>
      <c r="D3527" s="138">
        <v>238.89</v>
      </c>
      <c r="E3527" s="138">
        <v>0</v>
      </c>
      <c r="F3527" s="138">
        <v>238.89</v>
      </c>
      <c r="G3527" s="139">
        <v>0</v>
      </c>
      <c r="Y3527" s="32">
        <f t="shared" si="54"/>
        <v>238.89</v>
      </c>
    </row>
    <row r="3528" spans="1:25" x14ac:dyDescent="0.2">
      <c r="A3528" s="136" t="s">
        <v>7069</v>
      </c>
      <c r="B3528" s="137" t="s">
        <v>7070</v>
      </c>
      <c r="C3528" s="138">
        <v>8739.9500000000007</v>
      </c>
      <c r="D3528" s="138">
        <v>166.06</v>
      </c>
      <c r="E3528" s="138">
        <v>0</v>
      </c>
      <c r="F3528" s="138">
        <v>166.06</v>
      </c>
      <c r="G3528" s="139">
        <v>0</v>
      </c>
      <c r="Y3528" s="32">
        <f t="shared" si="54"/>
        <v>166.06</v>
      </c>
    </row>
    <row r="3529" spans="1:25" x14ac:dyDescent="0.2">
      <c r="A3529" s="136" t="s">
        <v>7071</v>
      </c>
      <c r="B3529" s="137" t="s">
        <v>7072</v>
      </c>
      <c r="C3529" s="138">
        <v>13789.23</v>
      </c>
      <c r="D3529" s="138">
        <v>262</v>
      </c>
      <c r="E3529" s="138">
        <v>0</v>
      </c>
      <c r="F3529" s="138">
        <v>262</v>
      </c>
      <c r="G3529" s="139">
        <v>0</v>
      </c>
      <c r="Y3529" s="32">
        <f t="shared" si="54"/>
        <v>262</v>
      </c>
    </row>
    <row r="3530" spans="1:25" x14ac:dyDescent="0.2">
      <c r="A3530" s="136" t="s">
        <v>7073</v>
      </c>
      <c r="B3530" s="137" t="s">
        <v>7074</v>
      </c>
      <c r="C3530" s="138">
        <v>15517.42</v>
      </c>
      <c r="D3530" s="138">
        <v>294.83</v>
      </c>
      <c r="E3530" s="138">
        <v>0</v>
      </c>
      <c r="F3530" s="138">
        <v>294.83</v>
      </c>
      <c r="G3530" s="139">
        <v>0</v>
      </c>
      <c r="Y3530" s="32">
        <f t="shared" si="54"/>
        <v>294.83</v>
      </c>
    </row>
    <row r="3531" spans="1:25" x14ac:dyDescent="0.2">
      <c r="A3531" s="136" t="s">
        <v>7075</v>
      </c>
      <c r="B3531" s="137" t="s">
        <v>7076</v>
      </c>
      <c r="C3531" s="138">
        <v>17432.07</v>
      </c>
      <c r="D3531" s="138">
        <v>331.21</v>
      </c>
      <c r="E3531" s="138">
        <v>0</v>
      </c>
      <c r="F3531" s="138">
        <v>331.21</v>
      </c>
      <c r="G3531" s="139">
        <v>0</v>
      </c>
      <c r="Y3531" s="32">
        <f t="shared" si="54"/>
        <v>331.21</v>
      </c>
    </row>
    <row r="3532" spans="1:25" x14ac:dyDescent="0.2">
      <c r="A3532" s="136" t="s">
        <v>7077</v>
      </c>
      <c r="B3532" s="137" t="s">
        <v>7078</v>
      </c>
      <c r="C3532" s="138">
        <v>131922.21</v>
      </c>
      <c r="D3532" s="138">
        <v>2506.52</v>
      </c>
      <c r="E3532" s="138">
        <v>0</v>
      </c>
      <c r="F3532" s="138">
        <v>2506.52</v>
      </c>
      <c r="G3532" s="139">
        <v>0</v>
      </c>
      <c r="Y3532" s="32">
        <f t="shared" si="54"/>
        <v>2506.52</v>
      </c>
    </row>
    <row r="3533" spans="1:25" x14ac:dyDescent="0.2">
      <c r="A3533" s="136" t="s">
        <v>7079</v>
      </c>
      <c r="B3533" s="137" t="s">
        <v>7080</v>
      </c>
      <c r="C3533" s="138">
        <v>52643.39</v>
      </c>
      <c r="D3533" s="138">
        <v>1000.23</v>
      </c>
      <c r="E3533" s="138">
        <v>0</v>
      </c>
      <c r="F3533" s="138">
        <v>1000.23</v>
      </c>
      <c r="G3533" s="139">
        <v>0</v>
      </c>
      <c r="Y3533" s="32">
        <f t="shared" si="54"/>
        <v>1000.23</v>
      </c>
    </row>
    <row r="3534" spans="1:25" x14ac:dyDescent="0.2">
      <c r="A3534" s="136" t="s">
        <v>7081</v>
      </c>
      <c r="B3534" s="137" t="s">
        <v>7082</v>
      </c>
      <c r="C3534" s="138">
        <v>1309.7</v>
      </c>
      <c r="D3534" s="138">
        <v>24.89</v>
      </c>
      <c r="E3534" s="138">
        <v>0</v>
      </c>
      <c r="F3534" s="138">
        <v>24.89</v>
      </c>
      <c r="G3534" s="139">
        <v>0</v>
      </c>
      <c r="Y3534" s="32">
        <f t="shared" si="54"/>
        <v>24.89</v>
      </c>
    </row>
    <row r="3535" spans="1:25" x14ac:dyDescent="0.2">
      <c r="A3535" s="136" t="s">
        <v>7083</v>
      </c>
      <c r="B3535" s="137" t="s">
        <v>7084</v>
      </c>
      <c r="C3535" s="138">
        <v>18271.47</v>
      </c>
      <c r="D3535" s="138">
        <v>347.16</v>
      </c>
      <c r="E3535" s="138">
        <v>0</v>
      </c>
      <c r="F3535" s="138">
        <v>347.16</v>
      </c>
      <c r="G3535" s="139">
        <v>0</v>
      </c>
      <c r="Y3535" s="32">
        <f t="shared" ref="Y3535:Y3598" si="55">F3535+M3535+R3535+W3535</f>
        <v>347.16</v>
      </c>
    </row>
    <row r="3536" spans="1:25" x14ac:dyDescent="0.2">
      <c r="A3536" s="136" t="s">
        <v>7085</v>
      </c>
      <c r="B3536" s="137" t="s">
        <v>7086</v>
      </c>
      <c r="C3536" s="138">
        <v>28601.5</v>
      </c>
      <c r="D3536" s="138">
        <v>543.42999999999995</v>
      </c>
      <c r="E3536" s="138">
        <v>0</v>
      </c>
      <c r="F3536" s="138">
        <v>543.42999999999995</v>
      </c>
      <c r="G3536" s="139">
        <v>0</v>
      </c>
      <c r="Y3536" s="32">
        <f t="shared" si="55"/>
        <v>543.42999999999995</v>
      </c>
    </row>
    <row r="3537" spans="1:25" x14ac:dyDescent="0.2">
      <c r="A3537" s="136" t="s">
        <v>7087</v>
      </c>
      <c r="B3537" s="137" t="s">
        <v>7088</v>
      </c>
      <c r="C3537" s="138">
        <v>71028.100000000006</v>
      </c>
      <c r="D3537" s="138">
        <v>1349.54</v>
      </c>
      <c r="E3537" s="138">
        <v>0</v>
      </c>
      <c r="F3537" s="138">
        <v>1349.54</v>
      </c>
      <c r="G3537" s="139">
        <v>0</v>
      </c>
      <c r="Y3537" s="32">
        <f t="shared" si="55"/>
        <v>1349.54</v>
      </c>
    </row>
    <row r="3538" spans="1:25" x14ac:dyDescent="0.2">
      <c r="A3538" s="136" t="s">
        <v>7089</v>
      </c>
      <c r="B3538" s="137" t="s">
        <v>7090</v>
      </c>
      <c r="C3538" s="138">
        <v>840.49</v>
      </c>
      <c r="D3538" s="138">
        <v>15.97</v>
      </c>
      <c r="E3538" s="138">
        <v>15.97</v>
      </c>
      <c r="F3538" s="138">
        <v>0</v>
      </c>
      <c r="G3538" s="139">
        <v>37.159999999999997</v>
      </c>
      <c r="Y3538" s="32">
        <f t="shared" si="55"/>
        <v>0</v>
      </c>
    </row>
    <row r="3539" spans="1:25" x14ac:dyDescent="0.2">
      <c r="A3539" s="136" t="s">
        <v>7091</v>
      </c>
      <c r="B3539" s="137" t="s">
        <v>7092</v>
      </c>
      <c r="C3539" s="138">
        <v>15013.37</v>
      </c>
      <c r="D3539" s="138">
        <v>285.26</v>
      </c>
      <c r="E3539" s="138">
        <v>0</v>
      </c>
      <c r="F3539" s="138">
        <v>285.26</v>
      </c>
      <c r="G3539" s="139">
        <v>0</v>
      </c>
      <c r="Y3539" s="32">
        <f t="shared" si="55"/>
        <v>285.26</v>
      </c>
    </row>
    <row r="3540" spans="1:25" x14ac:dyDescent="0.2">
      <c r="A3540" s="136" t="s">
        <v>7093</v>
      </c>
      <c r="B3540" s="137" t="s">
        <v>7094</v>
      </c>
      <c r="C3540" s="138">
        <v>56505.53</v>
      </c>
      <c r="D3540" s="138">
        <v>1073.6099999999999</v>
      </c>
      <c r="E3540" s="138">
        <v>0</v>
      </c>
      <c r="F3540" s="138">
        <v>1073.6099999999999</v>
      </c>
      <c r="G3540" s="139">
        <v>0</v>
      </c>
      <c r="Y3540" s="32">
        <f t="shared" si="55"/>
        <v>1073.6099999999999</v>
      </c>
    </row>
    <row r="3541" spans="1:25" x14ac:dyDescent="0.2">
      <c r="A3541" s="136" t="s">
        <v>7095</v>
      </c>
      <c r="B3541" s="137" t="s">
        <v>7096</v>
      </c>
      <c r="C3541" s="138">
        <v>214969.04</v>
      </c>
      <c r="D3541" s="138">
        <v>4084.41</v>
      </c>
      <c r="E3541" s="138">
        <v>0</v>
      </c>
      <c r="F3541" s="138">
        <v>4084.41</v>
      </c>
      <c r="G3541" s="139">
        <v>0</v>
      </c>
      <c r="Y3541" s="32">
        <f t="shared" si="55"/>
        <v>4084.41</v>
      </c>
    </row>
    <row r="3542" spans="1:25" x14ac:dyDescent="0.2">
      <c r="A3542" s="136" t="s">
        <v>7097</v>
      </c>
      <c r="B3542" s="137" t="s">
        <v>7098</v>
      </c>
      <c r="C3542" s="138">
        <v>19026.77</v>
      </c>
      <c r="D3542" s="138">
        <v>361.51</v>
      </c>
      <c r="E3542" s="138">
        <v>0</v>
      </c>
      <c r="F3542" s="138">
        <v>361.51</v>
      </c>
      <c r="G3542" s="139">
        <v>0</v>
      </c>
      <c r="Y3542" s="32">
        <f t="shared" si="55"/>
        <v>361.51</v>
      </c>
    </row>
    <row r="3543" spans="1:25" x14ac:dyDescent="0.2">
      <c r="A3543" s="136" t="s">
        <v>7099</v>
      </c>
      <c r="B3543" s="137" t="s">
        <v>7100</v>
      </c>
      <c r="C3543" s="138">
        <v>21645.93</v>
      </c>
      <c r="D3543" s="138">
        <v>411.27</v>
      </c>
      <c r="E3543" s="138">
        <v>0</v>
      </c>
      <c r="F3543" s="138">
        <v>411.27</v>
      </c>
      <c r="G3543" s="139">
        <v>0</v>
      </c>
      <c r="Y3543" s="32">
        <f t="shared" si="55"/>
        <v>411.27</v>
      </c>
    </row>
    <row r="3544" spans="1:25" x14ac:dyDescent="0.2">
      <c r="A3544" s="136" t="s">
        <v>7101</v>
      </c>
      <c r="B3544" s="137" t="s">
        <v>7102</v>
      </c>
      <c r="C3544" s="138">
        <v>18624.98</v>
      </c>
      <c r="D3544" s="138">
        <v>353.88</v>
      </c>
      <c r="E3544" s="138">
        <v>0</v>
      </c>
      <c r="F3544" s="138">
        <v>353.88</v>
      </c>
      <c r="G3544" s="139">
        <v>0</v>
      </c>
      <c r="Y3544" s="32">
        <f t="shared" si="55"/>
        <v>353.88</v>
      </c>
    </row>
    <row r="3545" spans="1:25" x14ac:dyDescent="0.2">
      <c r="A3545" s="136" t="s">
        <v>7103</v>
      </c>
      <c r="B3545" s="137" t="s">
        <v>7104</v>
      </c>
      <c r="C3545" s="138">
        <v>1428.04</v>
      </c>
      <c r="D3545" s="138">
        <v>27.13</v>
      </c>
      <c r="E3545" s="138">
        <v>0</v>
      </c>
      <c r="F3545" s="138">
        <v>27.13</v>
      </c>
      <c r="G3545" s="139">
        <v>0</v>
      </c>
      <c r="Y3545" s="32">
        <f t="shared" si="55"/>
        <v>27.13</v>
      </c>
    </row>
    <row r="3546" spans="1:25" x14ac:dyDescent="0.2">
      <c r="A3546" s="136" t="s">
        <v>7105</v>
      </c>
      <c r="B3546" s="137" t="s">
        <v>7106</v>
      </c>
      <c r="C3546" s="138">
        <v>141891.48000000001</v>
      </c>
      <c r="D3546" s="138">
        <v>2695.94</v>
      </c>
      <c r="E3546" s="138">
        <v>0</v>
      </c>
      <c r="F3546" s="138">
        <v>2695.94</v>
      </c>
      <c r="G3546" s="139">
        <v>0</v>
      </c>
      <c r="Y3546" s="32">
        <f t="shared" si="55"/>
        <v>2695.94</v>
      </c>
    </row>
    <row r="3547" spans="1:25" x14ac:dyDescent="0.2">
      <c r="A3547" s="136" t="s">
        <v>7107</v>
      </c>
      <c r="B3547" s="137" t="s">
        <v>7108</v>
      </c>
      <c r="C3547" s="138">
        <v>29151.96</v>
      </c>
      <c r="D3547" s="138">
        <v>553.89</v>
      </c>
      <c r="E3547" s="138">
        <v>0</v>
      </c>
      <c r="F3547" s="138">
        <v>553.89</v>
      </c>
      <c r="G3547" s="139">
        <v>0</v>
      </c>
      <c r="Y3547" s="32">
        <f t="shared" si="55"/>
        <v>553.89</v>
      </c>
    </row>
    <row r="3548" spans="1:25" x14ac:dyDescent="0.2">
      <c r="A3548" s="136" t="s">
        <v>7109</v>
      </c>
      <c r="B3548" s="137" t="s">
        <v>7110</v>
      </c>
      <c r="C3548" s="138">
        <v>28260.93</v>
      </c>
      <c r="D3548" s="138">
        <v>536.96</v>
      </c>
      <c r="E3548" s="138">
        <v>0</v>
      </c>
      <c r="F3548" s="138">
        <v>536.96</v>
      </c>
      <c r="G3548" s="139">
        <v>0</v>
      </c>
      <c r="Y3548" s="32">
        <f t="shared" si="55"/>
        <v>536.96</v>
      </c>
    </row>
    <row r="3549" spans="1:25" x14ac:dyDescent="0.2">
      <c r="A3549" s="136" t="s">
        <v>7111</v>
      </c>
      <c r="B3549" s="137" t="s">
        <v>7112</v>
      </c>
      <c r="C3549" s="138">
        <v>1250.43</v>
      </c>
      <c r="D3549" s="138">
        <v>23.76</v>
      </c>
      <c r="E3549" s="138">
        <v>23.76</v>
      </c>
      <c r="F3549" s="138">
        <v>0</v>
      </c>
      <c r="G3549" s="139">
        <v>25.25</v>
      </c>
      <c r="Y3549" s="32">
        <f t="shared" si="55"/>
        <v>0</v>
      </c>
    </row>
    <row r="3550" spans="1:25" x14ac:dyDescent="0.2">
      <c r="A3550" s="136" t="s">
        <v>7113</v>
      </c>
      <c r="B3550" s="137" t="s">
        <v>7114</v>
      </c>
      <c r="C3550" s="138">
        <v>56966.02</v>
      </c>
      <c r="D3550" s="138">
        <v>1082.3599999999999</v>
      </c>
      <c r="E3550" s="138">
        <v>0</v>
      </c>
      <c r="F3550" s="138">
        <v>1082.3599999999999</v>
      </c>
      <c r="G3550" s="139">
        <v>0</v>
      </c>
      <c r="Y3550" s="32">
        <f t="shared" si="55"/>
        <v>1082.3599999999999</v>
      </c>
    </row>
    <row r="3551" spans="1:25" x14ac:dyDescent="0.2">
      <c r="A3551" s="136" t="s">
        <v>7115</v>
      </c>
      <c r="B3551" s="137" t="s">
        <v>7116</v>
      </c>
      <c r="C3551" s="138">
        <v>14436.34</v>
      </c>
      <c r="D3551" s="138">
        <v>274.29000000000002</v>
      </c>
      <c r="E3551" s="138">
        <v>0</v>
      </c>
      <c r="F3551" s="138">
        <v>274.29000000000002</v>
      </c>
      <c r="G3551" s="139">
        <v>0</v>
      </c>
      <c r="Y3551" s="32">
        <f t="shared" si="55"/>
        <v>274.29000000000002</v>
      </c>
    </row>
    <row r="3552" spans="1:25" x14ac:dyDescent="0.2">
      <c r="A3552" s="136" t="s">
        <v>7117</v>
      </c>
      <c r="B3552" s="137" t="s">
        <v>7118</v>
      </c>
      <c r="C3552" s="138">
        <v>12226.43</v>
      </c>
      <c r="D3552" s="138">
        <v>232.3</v>
      </c>
      <c r="E3552" s="138">
        <v>0</v>
      </c>
      <c r="F3552" s="138">
        <v>232.3</v>
      </c>
      <c r="G3552" s="139">
        <v>0</v>
      </c>
      <c r="Y3552" s="32">
        <f t="shared" si="55"/>
        <v>232.3</v>
      </c>
    </row>
    <row r="3553" spans="1:25" x14ac:dyDescent="0.2">
      <c r="A3553" s="136" t="s">
        <v>7119</v>
      </c>
      <c r="B3553" s="137" t="s">
        <v>7120</v>
      </c>
      <c r="C3553" s="138">
        <v>27846.66</v>
      </c>
      <c r="D3553" s="138">
        <v>529.09</v>
      </c>
      <c r="E3553" s="138">
        <v>0</v>
      </c>
      <c r="F3553" s="138">
        <v>529.09</v>
      </c>
      <c r="G3553" s="139">
        <v>0</v>
      </c>
      <c r="Y3553" s="32">
        <f t="shared" si="55"/>
        <v>529.09</v>
      </c>
    </row>
    <row r="3554" spans="1:25" x14ac:dyDescent="0.2">
      <c r="A3554" s="136" t="s">
        <v>7121</v>
      </c>
      <c r="B3554" s="137" t="s">
        <v>7122</v>
      </c>
      <c r="C3554" s="138">
        <v>8228.85</v>
      </c>
      <c r="D3554" s="138">
        <v>156.35</v>
      </c>
      <c r="E3554" s="138">
        <v>0</v>
      </c>
      <c r="F3554" s="138">
        <v>156.35</v>
      </c>
      <c r="G3554" s="139">
        <v>0</v>
      </c>
      <c r="Y3554" s="32">
        <f t="shared" si="55"/>
        <v>156.35</v>
      </c>
    </row>
    <row r="3555" spans="1:25" x14ac:dyDescent="0.2">
      <c r="A3555" s="136" t="s">
        <v>7123</v>
      </c>
      <c r="B3555" s="137" t="s">
        <v>7124</v>
      </c>
      <c r="C3555" s="138">
        <v>7512.33</v>
      </c>
      <c r="D3555" s="138">
        <v>142.74</v>
      </c>
      <c r="E3555" s="138">
        <v>0</v>
      </c>
      <c r="F3555" s="138">
        <v>142.74</v>
      </c>
      <c r="G3555" s="139">
        <v>0</v>
      </c>
      <c r="Y3555" s="32">
        <f t="shared" si="55"/>
        <v>142.74</v>
      </c>
    </row>
    <row r="3556" spans="1:25" x14ac:dyDescent="0.2">
      <c r="A3556" s="136" t="s">
        <v>7125</v>
      </c>
      <c r="B3556" s="137" t="s">
        <v>7126</v>
      </c>
      <c r="C3556" s="138">
        <v>40768.949999999997</v>
      </c>
      <c r="D3556" s="138">
        <v>774.61</v>
      </c>
      <c r="E3556" s="138">
        <v>0</v>
      </c>
      <c r="F3556" s="138">
        <v>774.61</v>
      </c>
      <c r="G3556" s="139">
        <v>0</v>
      </c>
      <c r="Y3556" s="32">
        <f t="shared" si="55"/>
        <v>774.61</v>
      </c>
    </row>
    <row r="3557" spans="1:25" x14ac:dyDescent="0.2">
      <c r="A3557" s="136" t="s">
        <v>7127</v>
      </c>
      <c r="B3557" s="137" t="s">
        <v>7128</v>
      </c>
      <c r="C3557" s="138">
        <v>45648.28</v>
      </c>
      <c r="D3557" s="138">
        <v>867.32</v>
      </c>
      <c r="E3557" s="138">
        <v>0</v>
      </c>
      <c r="F3557" s="138">
        <v>867.32</v>
      </c>
      <c r="G3557" s="139">
        <v>0</v>
      </c>
      <c r="Y3557" s="32">
        <f t="shared" si="55"/>
        <v>867.32</v>
      </c>
    </row>
    <row r="3558" spans="1:25" x14ac:dyDescent="0.2">
      <c r="A3558" s="136" t="s">
        <v>7129</v>
      </c>
      <c r="B3558" s="137" t="s">
        <v>7130</v>
      </c>
      <c r="C3558" s="138">
        <v>14134.55</v>
      </c>
      <c r="D3558" s="138">
        <v>268.56</v>
      </c>
      <c r="E3558" s="138">
        <v>0</v>
      </c>
      <c r="F3558" s="138">
        <v>268.56</v>
      </c>
      <c r="G3558" s="139">
        <v>0</v>
      </c>
      <c r="Y3558" s="32">
        <f t="shared" si="55"/>
        <v>268.56</v>
      </c>
    </row>
    <row r="3559" spans="1:25" x14ac:dyDescent="0.2">
      <c r="A3559" s="136" t="s">
        <v>7131</v>
      </c>
      <c r="B3559" s="137" t="s">
        <v>7132</v>
      </c>
      <c r="C3559" s="138">
        <v>6490.61</v>
      </c>
      <c r="D3559" s="138">
        <v>123.32</v>
      </c>
      <c r="E3559" s="138">
        <v>0</v>
      </c>
      <c r="F3559" s="138">
        <v>123.32</v>
      </c>
      <c r="G3559" s="139">
        <v>0</v>
      </c>
      <c r="Y3559" s="32">
        <f t="shared" si="55"/>
        <v>123.32</v>
      </c>
    </row>
    <row r="3560" spans="1:25" x14ac:dyDescent="0.2">
      <c r="A3560" s="136" t="s">
        <v>7133</v>
      </c>
      <c r="B3560" s="137" t="s">
        <v>7134</v>
      </c>
      <c r="C3560" s="138">
        <v>26243.88</v>
      </c>
      <c r="D3560" s="138">
        <v>498.64</v>
      </c>
      <c r="E3560" s="138">
        <v>0</v>
      </c>
      <c r="F3560" s="138">
        <v>498.64</v>
      </c>
      <c r="G3560" s="139">
        <v>0</v>
      </c>
      <c r="Y3560" s="32">
        <f t="shared" si="55"/>
        <v>498.64</v>
      </c>
    </row>
    <row r="3561" spans="1:25" x14ac:dyDescent="0.2">
      <c r="A3561" s="136" t="s">
        <v>7135</v>
      </c>
      <c r="B3561" s="137" t="s">
        <v>7136</v>
      </c>
      <c r="C3561" s="138">
        <v>17716.18</v>
      </c>
      <c r="D3561" s="138">
        <v>336.61</v>
      </c>
      <c r="E3561" s="138">
        <v>0</v>
      </c>
      <c r="F3561" s="138">
        <v>336.61</v>
      </c>
      <c r="G3561" s="139">
        <v>0</v>
      </c>
      <c r="Y3561" s="32">
        <f t="shared" si="55"/>
        <v>336.61</v>
      </c>
    </row>
    <row r="3562" spans="1:25" x14ac:dyDescent="0.2">
      <c r="A3562" s="136" t="s">
        <v>7137</v>
      </c>
      <c r="B3562" s="137" t="s">
        <v>7138</v>
      </c>
      <c r="C3562" s="138">
        <v>3834116.72</v>
      </c>
      <c r="D3562" s="138">
        <v>72848.22</v>
      </c>
      <c r="E3562" s="138">
        <v>0</v>
      </c>
      <c r="F3562" s="138">
        <v>72848.22</v>
      </c>
      <c r="G3562" s="139">
        <v>0</v>
      </c>
      <c r="Y3562" s="32">
        <f t="shared" si="55"/>
        <v>72848.22</v>
      </c>
    </row>
    <row r="3563" spans="1:25" x14ac:dyDescent="0.2">
      <c r="A3563" s="136" t="s">
        <v>7139</v>
      </c>
      <c r="B3563" s="137" t="s">
        <v>7140</v>
      </c>
      <c r="C3563" s="138">
        <v>16634.66</v>
      </c>
      <c r="D3563" s="138">
        <v>316.06</v>
      </c>
      <c r="E3563" s="138">
        <v>0</v>
      </c>
      <c r="F3563" s="138">
        <v>316.06</v>
      </c>
      <c r="G3563" s="139">
        <v>0</v>
      </c>
      <c r="Y3563" s="32">
        <f t="shared" si="55"/>
        <v>316.06</v>
      </c>
    </row>
    <row r="3564" spans="1:25" x14ac:dyDescent="0.2">
      <c r="A3564" s="136" t="s">
        <v>7141</v>
      </c>
      <c r="B3564" s="137" t="s">
        <v>7142</v>
      </c>
      <c r="C3564" s="138">
        <v>14273.88</v>
      </c>
      <c r="D3564" s="138">
        <v>271.20999999999998</v>
      </c>
      <c r="E3564" s="138">
        <v>0</v>
      </c>
      <c r="F3564" s="138">
        <v>271.20999999999998</v>
      </c>
      <c r="G3564" s="139">
        <v>0</v>
      </c>
      <c r="Y3564" s="32">
        <f t="shared" si="55"/>
        <v>271.20999999999998</v>
      </c>
    </row>
    <row r="3565" spans="1:25" x14ac:dyDescent="0.2">
      <c r="A3565" s="136" t="s">
        <v>7143</v>
      </c>
      <c r="B3565" s="137" t="s">
        <v>7144</v>
      </c>
      <c r="C3565" s="138">
        <v>22898.45</v>
      </c>
      <c r="D3565" s="138">
        <v>435.07</v>
      </c>
      <c r="E3565" s="138">
        <v>0</v>
      </c>
      <c r="F3565" s="138">
        <v>435.07</v>
      </c>
      <c r="G3565" s="139">
        <v>0</v>
      </c>
      <c r="Y3565" s="32">
        <f t="shared" si="55"/>
        <v>435.07</v>
      </c>
    </row>
    <row r="3566" spans="1:25" x14ac:dyDescent="0.2">
      <c r="A3566" s="136" t="s">
        <v>7145</v>
      </c>
      <c r="B3566" s="137" t="s">
        <v>7146</v>
      </c>
      <c r="C3566" s="138">
        <v>13473.92</v>
      </c>
      <c r="D3566" s="138">
        <v>256.01</v>
      </c>
      <c r="E3566" s="138">
        <v>0</v>
      </c>
      <c r="F3566" s="138">
        <v>256.01</v>
      </c>
      <c r="G3566" s="139">
        <v>0</v>
      </c>
      <c r="Y3566" s="32">
        <f t="shared" si="55"/>
        <v>256.01</v>
      </c>
    </row>
    <row r="3567" spans="1:25" x14ac:dyDescent="0.2">
      <c r="A3567" s="136" t="s">
        <v>7147</v>
      </c>
      <c r="B3567" s="137" t="s">
        <v>7148</v>
      </c>
      <c r="C3567" s="138">
        <v>73676.600000000006</v>
      </c>
      <c r="D3567" s="138">
        <v>1399.86</v>
      </c>
      <c r="E3567" s="138">
        <v>0</v>
      </c>
      <c r="F3567" s="138">
        <v>1399.86</v>
      </c>
      <c r="G3567" s="139">
        <v>0</v>
      </c>
      <c r="Y3567" s="32">
        <f t="shared" si="55"/>
        <v>1399.86</v>
      </c>
    </row>
    <row r="3568" spans="1:25" x14ac:dyDescent="0.2">
      <c r="A3568" s="136" t="s">
        <v>7149</v>
      </c>
      <c r="B3568" s="137" t="s">
        <v>7150</v>
      </c>
      <c r="C3568" s="138">
        <v>12611.37</v>
      </c>
      <c r="D3568" s="138">
        <v>239.62</v>
      </c>
      <c r="E3568" s="138">
        <v>0</v>
      </c>
      <c r="F3568" s="138">
        <v>239.62</v>
      </c>
      <c r="G3568" s="139">
        <v>0</v>
      </c>
      <c r="Y3568" s="32">
        <f t="shared" si="55"/>
        <v>239.62</v>
      </c>
    </row>
    <row r="3569" spans="1:25" x14ac:dyDescent="0.2">
      <c r="A3569" s="136" t="s">
        <v>7151</v>
      </c>
      <c r="B3569" s="137" t="s">
        <v>7152</v>
      </c>
      <c r="C3569" s="138">
        <v>3915.81</v>
      </c>
      <c r="D3569" s="138">
        <v>74.400000000000006</v>
      </c>
      <c r="E3569" s="138">
        <v>0</v>
      </c>
      <c r="F3569" s="138">
        <v>74.400000000000006</v>
      </c>
      <c r="G3569" s="139">
        <v>0</v>
      </c>
      <c r="Y3569" s="32">
        <f t="shared" si="55"/>
        <v>74.400000000000006</v>
      </c>
    </row>
    <row r="3570" spans="1:25" x14ac:dyDescent="0.2">
      <c r="A3570" s="136" t="s">
        <v>7153</v>
      </c>
      <c r="B3570" s="137" t="s">
        <v>7154</v>
      </c>
      <c r="C3570" s="138">
        <v>6212.69</v>
      </c>
      <c r="D3570" s="138">
        <v>118.04</v>
      </c>
      <c r="E3570" s="138">
        <v>0</v>
      </c>
      <c r="F3570" s="138">
        <v>118.04</v>
      </c>
      <c r="G3570" s="139">
        <v>0</v>
      </c>
      <c r="Y3570" s="32">
        <f t="shared" si="55"/>
        <v>118.04</v>
      </c>
    </row>
    <row r="3571" spans="1:25" x14ac:dyDescent="0.2">
      <c r="A3571" s="136" t="s">
        <v>7155</v>
      </c>
      <c r="B3571" s="137" t="s">
        <v>7156</v>
      </c>
      <c r="C3571" s="138">
        <v>66591.490000000005</v>
      </c>
      <c r="D3571" s="138">
        <v>1265.24</v>
      </c>
      <c r="E3571" s="138">
        <v>0</v>
      </c>
      <c r="F3571" s="138">
        <v>1265.24</v>
      </c>
      <c r="G3571" s="139">
        <v>0</v>
      </c>
      <c r="Y3571" s="32">
        <f t="shared" si="55"/>
        <v>1265.24</v>
      </c>
    </row>
    <row r="3572" spans="1:25" x14ac:dyDescent="0.2">
      <c r="A3572" s="136" t="s">
        <v>7157</v>
      </c>
      <c r="B3572" s="137" t="s">
        <v>7158</v>
      </c>
      <c r="C3572" s="138">
        <v>8281</v>
      </c>
      <c r="D3572" s="138">
        <v>157.34</v>
      </c>
      <c r="E3572" s="138">
        <v>0</v>
      </c>
      <c r="F3572" s="138">
        <v>157.34</v>
      </c>
      <c r="G3572" s="139">
        <v>0</v>
      </c>
      <c r="Y3572" s="32">
        <f t="shared" si="55"/>
        <v>157.34</v>
      </c>
    </row>
    <row r="3573" spans="1:25" x14ac:dyDescent="0.2">
      <c r="A3573" s="136" t="s">
        <v>7159</v>
      </c>
      <c r="B3573" s="137" t="s">
        <v>7160</v>
      </c>
      <c r="C3573" s="138">
        <v>24989.29</v>
      </c>
      <c r="D3573" s="138">
        <v>474.8</v>
      </c>
      <c r="E3573" s="138">
        <v>0</v>
      </c>
      <c r="F3573" s="138">
        <v>474.8</v>
      </c>
      <c r="G3573" s="139">
        <v>0</v>
      </c>
      <c r="Y3573" s="32">
        <f t="shared" si="55"/>
        <v>474.8</v>
      </c>
    </row>
    <row r="3574" spans="1:25" x14ac:dyDescent="0.2">
      <c r="A3574" s="136" t="s">
        <v>7161</v>
      </c>
      <c r="B3574" s="137" t="s">
        <v>7162</v>
      </c>
      <c r="C3574" s="138">
        <v>21219.99</v>
      </c>
      <c r="D3574" s="138">
        <v>403.18</v>
      </c>
      <c r="E3574" s="138">
        <v>0</v>
      </c>
      <c r="F3574" s="138">
        <v>403.18</v>
      </c>
      <c r="G3574" s="139">
        <v>0</v>
      </c>
      <c r="Y3574" s="32">
        <f t="shared" si="55"/>
        <v>403.18</v>
      </c>
    </row>
    <row r="3575" spans="1:25" x14ac:dyDescent="0.2">
      <c r="A3575" s="136" t="s">
        <v>7163</v>
      </c>
      <c r="B3575" s="137" t="s">
        <v>7164</v>
      </c>
      <c r="C3575" s="138">
        <v>11626.29</v>
      </c>
      <c r="D3575" s="138">
        <v>220.9</v>
      </c>
      <c r="E3575" s="138">
        <v>0</v>
      </c>
      <c r="F3575" s="138">
        <v>220.9</v>
      </c>
      <c r="G3575" s="139">
        <v>0</v>
      </c>
      <c r="Y3575" s="32">
        <f t="shared" si="55"/>
        <v>220.9</v>
      </c>
    </row>
    <row r="3576" spans="1:25" x14ac:dyDescent="0.2">
      <c r="A3576" s="136" t="s">
        <v>7165</v>
      </c>
      <c r="B3576" s="137" t="s">
        <v>7166</v>
      </c>
      <c r="C3576" s="138">
        <v>6802.29</v>
      </c>
      <c r="D3576" s="138">
        <v>129.24</v>
      </c>
      <c r="E3576" s="138">
        <v>0</v>
      </c>
      <c r="F3576" s="138">
        <v>129.24</v>
      </c>
      <c r="G3576" s="139">
        <v>0</v>
      </c>
      <c r="Y3576" s="32">
        <f t="shared" si="55"/>
        <v>129.24</v>
      </c>
    </row>
    <row r="3577" spans="1:25" x14ac:dyDescent="0.2">
      <c r="A3577" s="136" t="s">
        <v>7167</v>
      </c>
      <c r="B3577" s="137" t="s">
        <v>7168</v>
      </c>
      <c r="C3577" s="138">
        <v>8895.35</v>
      </c>
      <c r="D3577" s="138">
        <v>169.01</v>
      </c>
      <c r="E3577" s="138">
        <v>0</v>
      </c>
      <c r="F3577" s="138">
        <v>169.01</v>
      </c>
      <c r="G3577" s="139">
        <v>0</v>
      </c>
      <c r="Y3577" s="32">
        <f t="shared" si="55"/>
        <v>169.01</v>
      </c>
    </row>
    <row r="3578" spans="1:25" x14ac:dyDescent="0.2">
      <c r="A3578" s="136" t="s">
        <v>7169</v>
      </c>
      <c r="B3578" s="137" t="s">
        <v>7170</v>
      </c>
      <c r="C3578" s="138">
        <v>134576.56</v>
      </c>
      <c r="D3578" s="138">
        <v>2556.96</v>
      </c>
      <c r="E3578" s="138">
        <v>0</v>
      </c>
      <c r="F3578" s="138">
        <v>2556.96</v>
      </c>
      <c r="G3578" s="139">
        <v>0</v>
      </c>
      <c r="Y3578" s="32">
        <f t="shared" si="55"/>
        <v>2556.96</v>
      </c>
    </row>
    <row r="3579" spans="1:25" x14ac:dyDescent="0.2">
      <c r="A3579" s="136" t="s">
        <v>7171</v>
      </c>
      <c r="B3579" s="137" t="s">
        <v>7172</v>
      </c>
      <c r="C3579" s="138">
        <v>9804.99</v>
      </c>
      <c r="D3579" s="138">
        <v>186.3</v>
      </c>
      <c r="E3579" s="138">
        <v>0</v>
      </c>
      <c r="F3579" s="138">
        <v>186.3</v>
      </c>
      <c r="G3579" s="139">
        <v>0</v>
      </c>
      <c r="Y3579" s="32">
        <f t="shared" si="55"/>
        <v>186.3</v>
      </c>
    </row>
    <row r="3580" spans="1:25" x14ac:dyDescent="0.2">
      <c r="A3580" s="136" t="s">
        <v>7173</v>
      </c>
      <c r="B3580" s="137" t="s">
        <v>7174</v>
      </c>
      <c r="C3580" s="138">
        <v>3384.73</v>
      </c>
      <c r="D3580" s="138">
        <v>64.31</v>
      </c>
      <c r="E3580" s="138">
        <v>0</v>
      </c>
      <c r="F3580" s="138">
        <v>64.31</v>
      </c>
      <c r="G3580" s="139">
        <v>0</v>
      </c>
      <c r="Y3580" s="32">
        <f t="shared" si="55"/>
        <v>64.31</v>
      </c>
    </row>
    <row r="3581" spans="1:25" x14ac:dyDescent="0.2">
      <c r="A3581" s="136" t="s">
        <v>7175</v>
      </c>
      <c r="B3581" s="137" t="s">
        <v>7176</v>
      </c>
      <c r="C3581" s="138">
        <v>17315.55</v>
      </c>
      <c r="D3581" s="138">
        <v>329</v>
      </c>
      <c r="E3581" s="138">
        <v>0</v>
      </c>
      <c r="F3581" s="138">
        <v>329</v>
      </c>
      <c r="G3581" s="139">
        <v>0</v>
      </c>
      <c r="Y3581" s="32">
        <f t="shared" si="55"/>
        <v>329</v>
      </c>
    </row>
    <row r="3582" spans="1:25" x14ac:dyDescent="0.2">
      <c r="A3582" s="136" t="s">
        <v>7177</v>
      </c>
      <c r="B3582" s="137" t="s">
        <v>7178</v>
      </c>
      <c r="C3582" s="138">
        <v>37891.93</v>
      </c>
      <c r="D3582" s="138">
        <v>719.95</v>
      </c>
      <c r="E3582" s="138">
        <v>0</v>
      </c>
      <c r="F3582" s="138">
        <v>719.95</v>
      </c>
      <c r="G3582" s="139">
        <v>0</v>
      </c>
      <c r="Y3582" s="32">
        <f t="shared" si="55"/>
        <v>719.95</v>
      </c>
    </row>
    <row r="3583" spans="1:25" x14ac:dyDescent="0.2">
      <c r="A3583" s="136" t="s">
        <v>7179</v>
      </c>
      <c r="B3583" s="137" t="s">
        <v>7180</v>
      </c>
      <c r="C3583" s="138">
        <v>44399.41</v>
      </c>
      <c r="D3583" s="138">
        <v>843.59</v>
      </c>
      <c r="E3583" s="138">
        <v>0</v>
      </c>
      <c r="F3583" s="138">
        <v>843.59</v>
      </c>
      <c r="G3583" s="139">
        <v>0</v>
      </c>
      <c r="Y3583" s="32">
        <f t="shared" si="55"/>
        <v>843.59</v>
      </c>
    </row>
    <row r="3584" spans="1:25" x14ac:dyDescent="0.2">
      <c r="A3584" s="136" t="s">
        <v>7181</v>
      </c>
      <c r="B3584" s="137" t="s">
        <v>7182</v>
      </c>
      <c r="C3584" s="138">
        <v>4079.17</v>
      </c>
      <c r="D3584" s="138">
        <v>77.510000000000005</v>
      </c>
      <c r="E3584" s="138">
        <v>0</v>
      </c>
      <c r="F3584" s="138">
        <v>77.510000000000005</v>
      </c>
      <c r="G3584" s="139">
        <v>0</v>
      </c>
      <c r="Y3584" s="32">
        <f t="shared" si="55"/>
        <v>77.510000000000005</v>
      </c>
    </row>
    <row r="3585" spans="1:25" x14ac:dyDescent="0.2">
      <c r="A3585" s="136" t="s">
        <v>7183</v>
      </c>
      <c r="B3585" s="137" t="s">
        <v>7184</v>
      </c>
      <c r="C3585" s="138">
        <v>26864.22</v>
      </c>
      <c r="D3585" s="138">
        <v>510.42</v>
      </c>
      <c r="E3585" s="138">
        <v>0</v>
      </c>
      <c r="F3585" s="138">
        <v>510.42</v>
      </c>
      <c r="G3585" s="139">
        <v>0</v>
      </c>
      <c r="Y3585" s="32">
        <f t="shared" si="55"/>
        <v>510.42</v>
      </c>
    </row>
    <row r="3586" spans="1:25" x14ac:dyDescent="0.2">
      <c r="A3586" s="136" t="s">
        <v>7185</v>
      </c>
      <c r="B3586" s="137" t="s">
        <v>7186</v>
      </c>
      <c r="C3586" s="138">
        <v>142125.26</v>
      </c>
      <c r="D3586" s="138">
        <v>2700.38</v>
      </c>
      <c r="E3586" s="138">
        <v>0</v>
      </c>
      <c r="F3586" s="138">
        <v>2700.38</v>
      </c>
      <c r="G3586" s="139">
        <v>0</v>
      </c>
      <c r="Y3586" s="32">
        <f t="shared" si="55"/>
        <v>2700.38</v>
      </c>
    </row>
    <row r="3587" spans="1:25" x14ac:dyDescent="0.2">
      <c r="A3587" s="136" t="s">
        <v>7187</v>
      </c>
      <c r="B3587" s="137" t="s">
        <v>7188</v>
      </c>
      <c r="C3587" s="138">
        <v>1463397.84</v>
      </c>
      <c r="D3587" s="138">
        <v>27804.560000000001</v>
      </c>
      <c r="E3587" s="138">
        <v>0</v>
      </c>
      <c r="F3587" s="138">
        <v>27804.560000000001</v>
      </c>
      <c r="G3587" s="139">
        <v>0</v>
      </c>
      <c r="Y3587" s="32">
        <f t="shared" si="55"/>
        <v>27804.560000000001</v>
      </c>
    </row>
    <row r="3588" spans="1:25" x14ac:dyDescent="0.2">
      <c r="A3588" s="136" t="s">
        <v>7189</v>
      </c>
      <c r="B3588" s="137" t="s">
        <v>7190</v>
      </c>
      <c r="C3588" s="138">
        <v>30852.36</v>
      </c>
      <c r="D3588" s="138">
        <v>586.20000000000005</v>
      </c>
      <c r="E3588" s="138">
        <v>0</v>
      </c>
      <c r="F3588" s="138">
        <v>586.20000000000005</v>
      </c>
      <c r="G3588" s="139">
        <v>0</v>
      </c>
      <c r="Y3588" s="32">
        <f t="shared" si="55"/>
        <v>586.20000000000005</v>
      </c>
    </row>
    <row r="3589" spans="1:25" x14ac:dyDescent="0.2">
      <c r="A3589" s="136" t="s">
        <v>7191</v>
      </c>
      <c r="B3589" s="137" t="s">
        <v>7192</v>
      </c>
      <c r="C3589" s="138">
        <v>7009.66</v>
      </c>
      <c r="D3589" s="138">
        <v>133.18</v>
      </c>
      <c r="E3589" s="138">
        <v>0</v>
      </c>
      <c r="F3589" s="138">
        <v>133.18</v>
      </c>
      <c r="G3589" s="139">
        <v>0</v>
      </c>
      <c r="Y3589" s="32">
        <f t="shared" si="55"/>
        <v>133.18</v>
      </c>
    </row>
    <row r="3590" spans="1:25" x14ac:dyDescent="0.2">
      <c r="A3590" s="136" t="s">
        <v>7193</v>
      </c>
      <c r="B3590" s="137" t="s">
        <v>7194</v>
      </c>
      <c r="C3590" s="138">
        <v>4113.3</v>
      </c>
      <c r="D3590" s="138">
        <v>78.150000000000006</v>
      </c>
      <c r="E3590" s="138">
        <v>0</v>
      </c>
      <c r="F3590" s="138">
        <v>78.150000000000006</v>
      </c>
      <c r="G3590" s="139">
        <v>0</v>
      </c>
      <c r="Y3590" s="32">
        <f t="shared" si="55"/>
        <v>78.150000000000006</v>
      </c>
    </row>
    <row r="3591" spans="1:25" x14ac:dyDescent="0.2">
      <c r="A3591" s="136" t="s">
        <v>7195</v>
      </c>
      <c r="B3591" s="137" t="s">
        <v>7196</v>
      </c>
      <c r="C3591" s="138">
        <v>9155.19</v>
      </c>
      <c r="D3591" s="138">
        <v>173.95</v>
      </c>
      <c r="E3591" s="138">
        <v>0</v>
      </c>
      <c r="F3591" s="138">
        <v>173.95</v>
      </c>
      <c r="G3591" s="139">
        <v>0</v>
      </c>
      <c r="Y3591" s="32">
        <f t="shared" si="55"/>
        <v>173.95</v>
      </c>
    </row>
    <row r="3592" spans="1:25" x14ac:dyDescent="0.2">
      <c r="A3592" s="136" t="s">
        <v>7197</v>
      </c>
      <c r="B3592" s="137" t="s">
        <v>7198</v>
      </c>
      <c r="C3592" s="138">
        <v>11272.4</v>
      </c>
      <c r="D3592" s="138">
        <v>214.18</v>
      </c>
      <c r="E3592" s="138">
        <v>0</v>
      </c>
      <c r="F3592" s="138">
        <v>214.18</v>
      </c>
      <c r="G3592" s="139">
        <v>0</v>
      </c>
      <c r="Y3592" s="32">
        <f t="shared" si="55"/>
        <v>214.18</v>
      </c>
    </row>
    <row r="3593" spans="1:25" x14ac:dyDescent="0.2">
      <c r="A3593" s="136" t="s">
        <v>7199</v>
      </c>
      <c r="B3593" s="137" t="s">
        <v>7200</v>
      </c>
      <c r="C3593" s="138">
        <v>32387.33</v>
      </c>
      <c r="D3593" s="138">
        <v>615.36</v>
      </c>
      <c r="E3593" s="138">
        <v>0</v>
      </c>
      <c r="F3593" s="138">
        <v>615.36</v>
      </c>
      <c r="G3593" s="139">
        <v>0</v>
      </c>
      <c r="Y3593" s="32">
        <f t="shared" si="55"/>
        <v>615.36</v>
      </c>
    </row>
    <row r="3594" spans="1:25" x14ac:dyDescent="0.2">
      <c r="A3594" s="136" t="s">
        <v>7201</v>
      </c>
      <c r="B3594" s="137" t="s">
        <v>7202</v>
      </c>
      <c r="C3594" s="138">
        <v>38976.85</v>
      </c>
      <c r="D3594" s="138">
        <v>740.56</v>
      </c>
      <c r="E3594" s="138">
        <v>0</v>
      </c>
      <c r="F3594" s="138">
        <v>740.56</v>
      </c>
      <c r="G3594" s="139">
        <v>0</v>
      </c>
      <c r="Y3594" s="32">
        <f t="shared" si="55"/>
        <v>740.56</v>
      </c>
    </row>
    <row r="3595" spans="1:25" x14ac:dyDescent="0.2">
      <c r="A3595" s="136" t="s">
        <v>7203</v>
      </c>
      <c r="B3595" s="137" t="s">
        <v>7204</v>
      </c>
      <c r="C3595" s="138">
        <v>17312.34</v>
      </c>
      <c r="D3595" s="138">
        <v>328.94</v>
      </c>
      <c r="E3595" s="138">
        <v>0</v>
      </c>
      <c r="F3595" s="138">
        <v>328.94</v>
      </c>
      <c r="G3595" s="139">
        <v>0</v>
      </c>
      <c r="Y3595" s="32">
        <f t="shared" si="55"/>
        <v>328.94</v>
      </c>
    </row>
    <row r="3596" spans="1:25" x14ac:dyDescent="0.2">
      <c r="A3596" s="136" t="s">
        <v>7205</v>
      </c>
      <c r="B3596" s="137" t="s">
        <v>7206</v>
      </c>
      <c r="C3596" s="138">
        <v>3982.83</v>
      </c>
      <c r="D3596" s="138">
        <v>75.67</v>
      </c>
      <c r="E3596" s="138">
        <v>17.8</v>
      </c>
      <c r="F3596" s="138">
        <v>57.87</v>
      </c>
      <c r="G3596" s="139">
        <v>0</v>
      </c>
      <c r="Y3596" s="32">
        <f t="shared" si="55"/>
        <v>57.87</v>
      </c>
    </row>
    <row r="3597" spans="1:25" x14ac:dyDescent="0.2">
      <c r="A3597" s="136" t="s">
        <v>7207</v>
      </c>
      <c r="B3597" s="137" t="s">
        <v>7208</v>
      </c>
      <c r="C3597" s="138">
        <v>6894.78</v>
      </c>
      <c r="D3597" s="138">
        <v>131</v>
      </c>
      <c r="E3597" s="138">
        <v>19.02</v>
      </c>
      <c r="F3597" s="138">
        <v>111.98</v>
      </c>
      <c r="G3597" s="139">
        <v>0</v>
      </c>
      <c r="Y3597" s="32">
        <f t="shared" si="55"/>
        <v>111.98</v>
      </c>
    </row>
    <row r="3598" spans="1:25" x14ac:dyDescent="0.2">
      <c r="A3598" s="136" t="s">
        <v>7209</v>
      </c>
      <c r="B3598" s="137" t="s">
        <v>7210</v>
      </c>
      <c r="C3598" s="138">
        <v>2487.37</v>
      </c>
      <c r="D3598" s="138">
        <v>47.26</v>
      </c>
      <c r="E3598" s="138">
        <v>47.26</v>
      </c>
      <c r="F3598" s="138">
        <v>0</v>
      </c>
      <c r="G3598" s="139">
        <v>12.78</v>
      </c>
      <c r="Y3598" s="32">
        <f t="shared" si="55"/>
        <v>0</v>
      </c>
    </row>
    <row r="3599" spans="1:25" x14ac:dyDescent="0.2">
      <c r="A3599" s="136" t="s">
        <v>7211</v>
      </c>
      <c r="B3599" s="137" t="s">
        <v>7212</v>
      </c>
      <c r="C3599" s="138">
        <v>2701.79</v>
      </c>
      <c r="D3599" s="138">
        <v>51.34</v>
      </c>
      <c r="E3599" s="138">
        <v>0</v>
      </c>
      <c r="F3599" s="138">
        <v>51.34</v>
      </c>
      <c r="G3599" s="139">
        <v>0</v>
      </c>
      <c r="Y3599" s="32">
        <f t="shared" ref="Y3599:Y3662" si="56">F3599+M3599+R3599+W3599</f>
        <v>51.34</v>
      </c>
    </row>
    <row r="3600" spans="1:25" x14ac:dyDescent="0.2">
      <c r="A3600" s="136" t="s">
        <v>7213</v>
      </c>
      <c r="B3600" s="137" t="s">
        <v>7214</v>
      </c>
      <c r="C3600" s="138">
        <v>32558.86</v>
      </c>
      <c r="D3600" s="138">
        <v>618.62</v>
      </c>
      <c r="E3600" s="138">
        <v>0</v>
      </c>
      <c r="F3600" s="138">
        <v>618.62</v>
      </c>
      <c r="G3600" s="139">
        <v>0</v>
      </c>
      <c r="Y3600" s="32">
        <f t="shared" si="56"/>
        <v>618.62</v>
      </c>
    </row>
    <row r="3601" spans="1:25" x14ac:dyDescent="0.2">
      <c r="A3601" s="136" t="s">
        <v>7215</v>
      </c>
      <c r="B3601" s="137" t="s">
        <v>7216</v>
      </c>
      <c r="C3601" s="138">
        <v>16344.03</v>
      </c>
      <c r="D3601" s="138">
        <v>310.54000000000002</v>
      </c>
      <c r="E3601" s="138">
        <v>0</v>
      </c>
      <c r="F3601" s="138">
        <v>310.54000000000002</v>
      </c>
      <c r="G3601" s="139">
        <v>0</v>
      </c>
      <c r="Y3601" s="32">
        <f t="shared" si="56"/>
        <v>310.54000000000002</v>
      </c>
    </row>
    <row r="3602" spans="1:25" x14ac:dyDescent="0.2">
      <c r="A3602" s="136" t="s">
        <v>7217</v>
      </c>
      <c r="B3602" s="137" t="s">
        <v>7218</v>
      </c>
      <c r="C3602" s="138">
        <v>23486.84</v>
      </c>
      <c r="D3602" s="138">
        <v>446.25</v>
      </c>
      <c r="E3602" s="138">
        <v>0</v>
      </c>
      <c r="F3602" s="138">
        <v>446.25</v>
      </c>
      <c r="G3602" s="139">
        <v>0</v>
      </c>
      <c r="Y3602" s="32">
        <f t="shared" si="56"/>
        <v>446.25</v>
      </c>
    </row>
    <row r="3603" spans="1:25" x14ac:dyDescent="0.2">
      <c r="A3603" s="136" t="s">
        <v>7219</v>
      </c>
      <c r="B3603" s="137" t="s">
        <v>7220</v>
      </c>
      <c r="C3603" s="138">
        <v>14086</v>
      </c>
      <c r="D3603" s="138">
        <v>267.64</v>
      </c>
      <c r="E3603" s="138">
        <v>0</v>
      </c>
      <c r="F3603" s="138">
        <v>267.64</v>
      </c>
      <c r="G3603" s="139">
        <v>0</v>
      </c>
      <c r="Y3603" s="32">
        <f t="shared" si="56"/>
        <v>267.64</v>
      </c>
    </row>
    <row r="3604" spans="1:25" x14ac:dyDescent="0.2">
      <c r="A3604" s="136" t="s">
        <v>7221</v>
      </c>
      <c r="B3604" s="137" t="s">
        <v>7222</v>
      </c>
      <c r="C3604" s="138">
        <v>147481.81</v>
      </c>
      <c r="D3604" s="138">
        <v>2802.16</v>
      </c>
      <c r="E3604" s="138">
        <v>0</v>
      </c>
      <c r="F3604" s="138">
        <v>2802.16</v>
      </c>
      <c r="G3604" s="139">
        <v>0</v>
      </c>
      <c r="Y3604" s="32">
        <f t="shared" si="56"/>
        <v>2802.16</v>
      </c>
    </row>
    <row r="3605" spans="1:25" x14ac:dyDescent="0.2">
      <c r="A3605" s="136" t="s">
        <v>7223</v>
      </c>
      <c r="B3605" s="137" t="s">
        <v>7224</v>
      </c>
      <c r="C3605" s="138">
        <v>18726.669999999998</v>
      </c>
      <c r="D3605" s="138">
        <v>355.81</v>
      </c>
      <c r="E3605" s="138">
        <v>0</v>
      </c>
      <c r="F3605" s="138">
        <v>355.81</v>
      </c>
      <c r="G3605" s="139">
        <v>0</v>
      </c>
      <c r="Y3605" s="32">
        <f t="shared" si="56"/>
        <v>355.81</v>
      </c>
    </row>
    <row r="3606" spans="1:25" x14ac:dyDescent="0.2">
      <c r="A3606" s="136" t="s">
        <v>7225</v>
      </c>
      <c r="B3606" s="137" t="s">
        <v>7226</v>
      </c>
      <c r="C3606" s="138">
        <v>54206.67</v>
      </c>
      <c r="D3606" s="138">
        <v>1029.93</v>
      </c>
      <c r="E3606" s="138">
        <v>0</v>
      </c>
      <c r="F3606" s="138">
        <v>1029.93</v>
      </c>
      <c r="G3606" s="139">
        <v>0</v>
      </c>
      <c r="Y3606" s="32">
        <f t="shared" si="56"/>
        <v>1029.93</v>
      </c>
    </row>
    <row r="3607" spans="1:25" x14ac:dyDescent="0.2">
      <c r="A3607" s="136" t="s">
        <v>7227</v>
      </c>
      <c r="B3607" s="137" t="s">
        <v>7228</v>
      </c>
      <c r="C3607" s="138">
        <v>118427.23</v>
      </c>
      <c r="D3607" s="138">
        <v>2250.12</v>
      </c>
      <c r="E3607" s="138">
        <v>0</v>
      </c>
      <c r="F3607" s="138">
        <v>2250.12</v>
      </c>
      <c r="G3607" s="139">
        <v>0</v>
      </c>
      <c r="Y3607" s="32">
        <f t="shared" si="56"/>
        <v>2250.12</v>
      </c>
    </row>
    <row r="3608" spans="1:25" x14ac:dyDescent="0.2">
      <c r="A3608" s="136" t="s">
        <v>7229</v>
      </c>
      <c r="B3608" s="137" t="s">
        <v>7230</v>
      </c>
      <c r="C3608" s="138">
        <v>5515.98</v>
      </c>
      <c r="D3608" s="138">
        <v>104.8</v>
      </c>
      <c r="E3608" s="138">
        <v>0</v>
      </c>
      <c r="F3608" s="138">
        <v>104.8</v>
      </c>
      <c r="G3608" s="139">
        <v>0</v>
      </c>
      <c r="Y3608" s="32">
        <f t="shared" si="56"/>
        <v>104.8</v>
      </c>
    </row>
    <row r="3609" spans="1:25" x14ac:dyDescent="0.2">
      <c r="A3609" s="136" t="s">
        <v>7231</v>
      </c>
      <c r="B3609" s="137" t="s">
        <v>7232</v>
      </c>
      <c r="C3609" s="138">
        <v>942925.67</v>
      </c>
      <c r="D3609" s="138">
        <v>17915.59</v>
      </c>
      <c r="E3609" s="138">
        <v>0</v>
      </c>
      <c r="F3609" s="138">
        <v>17915.59</v>
      </c>
      <c r="G3609" s="139">
        <v>0</v>
      </c>
      <c r="Y3609" s="32">
        <f t="shared" si="56"/>
        <v>17915.59</v>
      </c>
    </row>
    <row r="3610" spans="1:25" x14ac:dyDescent="0.2">
      <c r="A3610" s="136" t="s">
        <v>7233</v>
      </c>
      <c r="B3610" s="137" t="s">
        <v>7234</v>
      </c>
      <c r="C3610" s="138">
        <v>17694.04</v>
      </c>
      <c r="D3610" s="138">
        <v>336.19</v>
      </c>
      <c r="E3610" s="138">
        <v>0</v>
      </c>
      <c r="F3610" s="138">
        <v>336.19</v>
      </c>
      <c r="G3610" s="139">
        <v>0</v>
      </c>
      <c r="Y3610" s="32">
        <f t="shared" si="56"/>
        <v>336.19</v>
      </c>
    </row>
    <row r="3611" spans="1:25" x14ac:dyDescent="0.2">
      <c r="A3611" s="136" t="s">
        <v>7235</v>
      </c>
      <c r="B3611" s="137" t="s">
        <v>7236</v>
      </c>
      <c r="C3611" s="138">
        <v>19900.259999999998</v>
      </c>
      <c r="D3611" s="138">
        <v>378.11</v>
      </c>
      <c r="E3611" s="138">
        <v>0</v>
      </c>
      <c r="F3611" s="138">
        <v>378.11</v>
      </c>
      <c r="G3611" s="139">
        <v>0</v>
      </c>
      <c r="Y3611" s="32">
        <f t="shared" si="56"/>
        <v>378.11</v>
      </c>
    </row>
    <row r="3612" spans="1:25" x14ac:dyDescent="0.2">
      <c r="A3612" s="136" t="s">
        <v>7237</v>
      </c>
      <c r="B3612" s="137" t="s">
        <v>7238</v>
      </c>
      <c r="C3612" s="138">
        <v>27713.32</v>
      </c>
      <c r="D3612" s="138">
        <v>526.54999999999995</v>
      </c>
      <c r="E3612" s="138">
        <v>0</v>
      </c>
      <c r="F3612" s="138">
        <v>526.54999999999995</v>
      </c>
      <c r="G3612" s="139">
        <v>0</v>
      </c>
      <c r="Y3612" s="32">
        <f t="shared" si="56"/>
        <v>526.54999999999995</v>
      </c>
    </row>
    <row r="3613" spans="1:25" x14ac:dyDescent="0.2">
      <c r="A3613" s="136" t="s">
        <v>7239</v>
      </c>
      <c r="B3613" s="137" t="s">
        <v>7240</v>
      </c>
      <c r="C3613" s="138">
        <v>4496.37</v>
      </c>
      <c r="D3613" s="138">
        <v>85.43</v>
      </c>
      <c r="E3613" s="138">
        <v>0</v>
      </c>
      <c r="F3613" s="138">
        <v>85.43</v>
      </c>
      <c r="G3613" s="139">
        <v>0</v>
      </c>
      <c r="Y3613" s="32">
        <f t="shared" si="56"/>
        <v>85.43</v>
      </c>
    </row>
    <row r="3614" spans="1:25" x14ac:dyDescent="0.2">
      <c r="A3614" s="136" t="s">
        <v>7241</v>
      </c>
      <c r="B3614" s="137" t="s">
        <v>7242</v>
      </c>
      <c r="C3614" s="138">
        <v>55718.97</v>
      </c>
      <c r="D3614" s="138">
        <v>1058.6600000000001</v>
      </c>
      <c r="E3614" s="138">
        <v>0</v>
      </c>
      <c r="F3614" s="138">
        <v>1058.6600000000001</v>
      </c>
      <c r="G3614" s="139">
        <v>0</v>
      </c>
      <c r="Y3614" s="32">
        <f t="shared" si="56"/>
        <v>1058.6600000000001</v>
      </c>
    </row>
    <row r="3615" spans="1:25" x14ac:dyDescent="0.2">
      <c r="A3615" s="136" t="s">
        <v>7243</v>
      </c>
      <c r="B3615" s="137" t="s">
        <v>7244</v>
      </c>
      <c r="C3615" s="138">
        <v>2715.2</v>
      </c>
      <c r="D3615" s="138">
        <v>51.59</v>
      </c>
      <c r="E3615" s="138">
        <v>0</v>
      </c>
      <c r="F3615" s="138">
        <v>51.59</v>
      </c>
      <c r="G3615" s="139">
        <v>0</v>
      </c>
      <c r="Y3615" s="32">
        <f t="shared" si="56"/>
        <v>51.59</v>
      </c>
    </row>
    <row r="3616" spans="1:25" x14ac:dyDescent="0.2">
      <c r="A3616" s="136" t="s">
        <v>7245</v>
      </c>
      <c r="B3616" s="137" t="s">
        <v>7246</v>
      </c>
      <c r="C3616" s="138">
        <v>8306.2800000000007</v>
      </c>
      <c r="D3616" s="138">
        <v>157.82</v>
      </c>
      <c r="E3616" s="138">
        <v>0</v>
      </c>
      <c r="F3616" s="138">
        <v>157.82</v>
      </c>
      <c r="G3616" s="139">
        <v>0</v>
      </c>
      <c r="Y3616" s="32">
        <f t="shared" si="56"/>
        <v>157.82</v>
      </c>
    </row>
    <row r="3617" spans="1:25" x14ac:dyDescent="0.2">
      <c r="A3617" s="136" t="s">
        <v>7247</v>
      </c>
      <c r="B3617" s="137" t="s">
        <v>7248</v>
      </c>
      <c r="C3617" s="138">
        <v>20222.52</v>
      </c>
      <c r="D3617" s="138">
        <v>384.23</v>
      </c>
      <c r="E3617" s="138">
        <v>0</v>
      </c>
      <c r="F3617" s="138">
        <v>384.23</v>
      </c>
      <c r="G3617" s="139">
        <v>0</v>
      </c>
      <c r="Y3617" s="32">
        <f t="shared" si="56"/>
        <v>384.23</v>
      </c>
    </row>
    <row r="3618" spans="1:25" x14ac:dyDescent="0.2">
      <c r="A3618" s="136" t="s">
        <v>7249</v>
      </c>
      <c r="B3618" s="137" t="s">
        <v>7250</v>
      </c>
      <c r="C3618" s="138">
        <v>17125.13</v>
      </c>
      <c r="D3618" s="138">
        <v>325.38</v>
      </c>
      <c r="E3618" s="138">
        <v>0</v>
      </c>
      <c r="F3618" s="138">
        <v>325.38</v>
      </c>
      <c r="G3618" s="139">
        <v>0</v>
      </c>
      <c r="Y3618" s="32">
        <f t="shared" si="56"/>
        <v>325.38</v>
      </c>
    </row>
    <row r="3619" spans="1:25" x14ac:dyDescent="0.2">
      <c r="A3619" s="136" t="s">
        <v>7251</v>
      </c>
      <c r="B3619" s="137" t="s">
        <v>7252</v>
      </c>
      <c r="C3619" s="138">
        <v>10313.01</v>
      </c>
      <c r="D3619" s="138">
        <v>195.95</v>
      </c>
      <c r="E3619" s="138">
        <v>0</v>
      </c>
      <c r="F3619" s="138">
        <v>195.95</v>
      </c>
      <c r="G3619" s="139">
        <v>0</v>
      </c>
      <c r="Y3619" s="32">
        <f t="shared" si="56"/>
        <v>195.95</v>
      </c>
    </row>
    <row r="3620" spans="1:25" x14ac:dyDescent="0.2">
      <c r="A3620" s="136" t="s">
        <v>7253</v>
      </c>
      <c r="B3620" s="137" t="s">
        <v>7254</v>
      </c>
      <c r="C3620" s="138">
        <v>42495.12</v>
      </c>
      <c r="D3620" s="138">
        <v>807.41</v>
      </c>
      <c r="E3620" s="138">
        <v>0</v>
      </c>
      <c r="F3620" s="138">
        <v>807.41</v>
      </c>
      <c r="G3620" s="139">
        <v>0</v>
      </c>
      <c r="Y3620" s="32">
        <f t="shared" si="56"/>
        <v>807.41</v>
      </c>
    </row>
    <row r="3621" spans="1:25" x14ac:dyDescent="0.2">
      <c r="A3621" s="136" t="s">
        <v>7255</v>
      </c>
      <c r="B3621" s="137" t="s">
        <v>7256</v>
      </c>
      <c r="C3621" s="138">
        <v>22729.07</v>
      </c>
      <c r="D3621" s="138">
        <v>431.85</v>
      </c>
      <c r="E3621" s="138">
        <v>0</v>
      </c>
      <c r="F3621" s="138">
        <v>431.85</v>
      </c>
      <c r="G3621" s="139">
        <v>0</v>
      </c>
      <c r="Y3621" s="32">
        <f t="shared" si="56"/>
        <v>431.85</v>
      </c>
    </row>
    <row r="3622" spans="1:25" x14ac:dyDescent="0.2">
      <c r="A3622" s="136" t="s">
        <v>7257</v>
      </c>
      <c r="B3622" s="137" t="s">
        <v>7258</v>
      </c>
      <c r="C3622" s="138">
        <v>10425.89</v>
      </c>
      <c r="D3622" s="138">
        <v>198.09</v>
      </c>
      <c r="E3622" s="138">
        <v>0</v>
      </c>
      <c r="F3622" s="138">
        <v>198.09</v>
      </c>
      <c r="G3622" s="139">
        <v>0</v>
      </c>
      <c r="Y3622" s="32">
        <f t="shared" si="56"/>
        <v>198.09</v>
      </c>
    </row>
    <row r="3623" spans="1:25" x14ac:dyDescent="0.2">
      <c r="A3623" s="136" t="s">
        <v>7259</v>
      </c>
      <c r="B3623" s="137" t="s">
        <v>7260</v>
      </c>
      <c r="C3623" s="138">
        <v>143667.57999999999</v>
      </c>
      <c r="D3623" s="138">
        <v>2729.69</v>
      </c>
      <c r="E3623" s="138">
        <v>0</v>
      </c>
      <c r="F3623" s="138">
        <v>2729.69</v>
      </c>
      <c r="G3623" s="139">
        <v>0</v>
      </c>
      <c r="Y3623" s="32">
        <f t="shared" si="56"/>
        <v>2729.69</v>
      </c>
    </row>
    <row r="3624" spans="1:25" x14ac:dyDescent="0.2">
      <c r="A3624" s="136" t="s">
        <v>7261</v>
      </c>
      <c r="B3624" s="137" t="s">
        <v>7262</v>
      </c>
      <c r="C3624" s="138">
        <v>12541.34</v>
      </c>
      <c r="D3624" s="138">
        <v>238.29</v>
      </c>
      <c r="E3624" s="138">
        <v>0</v>
      </c>
      <c r="F3624" s="138">
        <v>238.29</v>
      </c>
      <c r="G3624" s="139">
        <v>0</v>
      </c>
      <c r="Y3624" s="32">
        <f t="shared" si="56"/>
        <v>238.29</v>
      </c>
    </row>
    <row r="3625" spans="1:25" x14ac:dyDescent="0.2">
      <c r="A3625" s="136" t="s">
        <v>7263</v>
      </c>
      <c r="B3625" s="137" t="s">
        <v>7264</v>
      </c>
      <c r="C3625" s="138">
        <v>57944.15</v>
      </c>
      <c r="D3625" s="138">
        <v>1100.94</v>
      </c>
      <c r="E3625" s="138">
        <v>0</v>
      </c>
      <c r="F3625" s="138">
        <v>1100.94</v>
      </c>
      <c r="G3625" s="139">
        <v>0</v>
      </c>
      <c r="Y3625" s="32">
        <f t="shared" si="56"/>
        <v>1100.94</v>
      </c>
    </row>
    <row r="3626" spans="1:25" x14ac:dyDescent="0.2">
      <c r="A3626" s="136" t="s">
        <v>7265</v>
      </c>
      <c r="B3626" s="137" t="s">
        <v>7266</v>
      </c>
      <c r="C3626" s="138">
        <v>20387.080000000002</v>
      </c>
      <c r="D3626" s="138">
        <v>387.36</v>
      </c>
      <c r="E3626" s="138">
        <v>0</v>
      </c>
      <c r="F3626" s="138">
        <v>387.36</v>
      </c>
      <c r="G3626" s="139">
        <v>0</v>
      </c>
      <c r="Y3626" s="32">
        <f t="shared" si="56"/>
        <v>387.36</v>
      </c>
    </row>
    <row r="3627" spans="1:25" x14ac:dyDescent="0.2">
      <c r="A3627" s="136" t="s">
        <v>7267</v>
      </c>
      <c r="B3627" s="137" t="s">
        <v>7268</v>
      </c>
      <c r="C3627" s="138">
        <v>16218.55</v>
      </c>
      <c r="D3627" s="138">
        <v>308.14999999999998</v>
      </c>
      <c r="E3627" s="138">
        <v>0</v>
      </c>
      <c r="F3627" s="138">
        <v>308.14999999999998</v>
      </c>
      <c r="G3627" s="139">
        <v>0</v>
      </c>
      <c r="Y3627" s="32">
        <f t="shared" si="56"/>
        <v>308.14999999999998</v>
      </c>
    </row>
    <row r="3628" spans="1:25" x14ac:dyDescent="0.2">
      <c r="A3628" s="136" t="s">
        <v>7269</v>
      </c>
      <c r="B3628" s="137" t="s">
        <v>7270</v>
      </c>
      <c r="C3628" s="138">
        <v>70097.5</v>
      </c>
      <c r="D3628" s="138">
        <v>1331.85</v>
      </c>
      <c r="E3628" s="138">
        <v>0</v>
      </c>
      <c r="F3628" s="138">
        <v>1331.85</v>
      </c>
      <c r="G3628" s="139">
        <v>0</v>
      </c>
      <c r="Y3628" s="32">
        <f t="shared" si="56"/>
        <v>1331.85</v>
      </c>
    </row>
    <row r="3629" spans="1:25" x14ac:dyDescent="0.2">
      <c r="A3629" s="136" t="s">
        <v>7271</v>
      </c>
      <c r="B3629" s="137" t="s">
        <v>7272</v>
      </c>
      <c r="C3629" s="138">
        <v>240631.76</v>
      </c>
      <c r="D3629" s="138">
        <v>4572</v>
      </c>
      <c r="E3629" s="138">
        <v>0</v>
      </c>
      <c r="F3629" s="138">
        <v>4572</v>
      </c>
      <c r="G3629" s="139">
        <v>0</v>
      </c>
      <c r="Y3629" s="32">
        <f t="shared" si="56"/>
        <v>4572</v>
      </c>
    </row>
    <row r="3630" spans="1:25" x14ac:dyDescent="0.2">
      <c r="A3630" s="136" t="s">
        <v>7273</v>
      </c>
      <c r="B3630" s="137" t="s">
        <v>7274</v>
      </c>
      <c r="C3630" s="138">
        <v>21858.43</v>
      </c>
      <c r="D3630" s="138">
        <v>415.31</v>
      </c>
      <c r="E3630" s="138">
        <v>0</v>
      </c>
      <c r="F3630" s="138">
        <v>415.31</v>
      </c>
      <c r="G3630" s="139">
        <v>0</v>
      </c>
      <c r="Y3630" s="32">
        <f t="shared" si="56"/>
        <v>415.31</v>
      </c>
    </row>
    <row r="3631" spans="1:25" x14ac:dyDescent="0.2">
      <c r="A3631" s="136" t="s">
        <v>7275</v>
      </c>
      <c r="B3631" s="137" t="s">
        <v>4345</v>
      </c>
      <c r="C3631" s="138">
        <v>9837.86</v>
      </c>
      <c r="D3631" s="138">
        <v>186.92</v>
      </c>
      <c r="E3631" s="138">
        <v>0</v>
      </c>
      <c r="F3631" s="138">
        <v>186.92</v>
      </c>
      <c r="G3631" s="139">
        <v>0</v>
      </c>
      <c r="Y3631" s="32">
        <f t="shared" si="56"/>
        <v>186.92</v>
      </c>
    </row>
    <row r="3632" spans="1:25" x14ac:dyDescent="0.2">
      <c r="A3632" s="136" t="s">
        <v>7276</v>
      </c>
      <c r="B3632" s="137" t="s">
        <v>7277</v>
      </c>
      <c r="C3632" s="138">
        <v>29852.03</v>
      </c>
      <c r="D3632" s="138">
        <v>567.19000000000005</v>
      </c>
      <c r="E3632" s="138">
        <v>0</v>
      </c>
      <c r="F3632" s="138">
        <v>567.19000000000005</v>
      </c>
      <c r="G3632" s="139">
        <v>0</v>
      </c>
      <c r="Y3632" s="32">
        <f t="shared" si="56"/>
        <v>567.19000000000005</v>
      </c>
    </row>
    <row r="3633" spans="1:25" x14ac:dyDescent="0.2">
      <c r="A3633" s="136" t="s">
        <v>7278</v>
      </c>
      <c r="B3633" s="137" t="s">
        <v>7279</v>
      </c>
      <c r="C3633" s="138">
        <v>32085.1</v>
      </c>
      <c r="D3633" s="138">
        <v>609.62</v>
      </c>
      <c r="E3633" s="138">
        <v>0</v>
      </c>
      <c r="F3633" s="138">
        <v>609.62</v>
      </c>
      <c r="G3633" s="139">
        <v>0</v>
      </c>
      <c r="Y3633" s="32">
        <f t="shared" si="56"/>
        <v>609.62</v>
      </c>
    </row>
    <row r="3634" spans="1:25" x14ac:dyDescent="0.2">
      <c r="A3634" s="136" t="s">
        <v>7280</v>
      </c>
      <c r="B3634" s="137" t="s">
        <v>7281</v>
      </c>
      <c r="C3634" s="138">
        <v>30726.04</v>
      </c>
      <c r="D3634" s="138">
        <v>583.79999999999995</v>
      </c>
      <c r="E3634" s="138">
        <v>0</v>
      </c>
      <c r="F3634" s="138">
        <v>583.79999999999995</v>
      </c>
      <c r="G3634" s="139">
        <v>0</v>
      </c>
      <c r="Y3634" s="32">
        <f t="shared" si="56"/>
        <v>583.79999999999995</v>
      </c>
    </row>
    <row r="3635" spans="1:25" x14ac:dyDescent="0.2">
      <c r="A3635" s="136" t="s">
        <v>7282</v>
      </c>
      <c r="B3635" s="137" t="s">
        <v>7283</v>
      </c>
      <c r="C3635" s="138">
        <v>82686</v>
      </c>
      <c r="D3635" s="138">
        <v>1571.04</v>
      </c>
      <c r="E3635" s="138">
        <v>0</v>
      </c>
      <c r="F3635" s="138">
        <v>1571.04</v>
      </c>
      <c r="G3635" s="139">
        <v>0</v>
      </c>
      <c r="Y3635" s="32">
        <f t="shared" si="56"/>
        <v>1571.04</v>
      </c>
    </row>
    <row r="3636" spans="1:25" x14ac:dyDescent="0.2">
      <c r="A3636" s="136" t="s">
        <v>7284</v>
      </c>
      <c r="B3636" s="137" t="s">
        <v>7285</v>
      </c>
      <c r="C3636" s="138">
        <v>58316.25</v>
      </c>
      <c r="D3636" s="138">
        <v>1108.01</v>
      </c>
      <c r="E3636" s="138">
        <v>0</v>
      </c>
      <c r="F3636" s="138">
        <v>1108.01</v>
      </c>
      <c r="G3636" s="139">
        <v>0</v>
      </c>
      <c r="Y3636" s="32">
        <f t="shared" si="56"/>
        <v>1108.01</v>
      </c>
    </row>
    <row r="3637" spans="1:25" x14ac:dyDescent="0.2">
      <c r="A3637" s="136" t="s">
        <v>7286</v>
      </c>
      <c r="B3637" s="137" t="s">
        <v>7287</v>
      </c>
      <c r="C3637" s="138">
        <v>14457.14</v>
      </c>
      <c r="D3637" s="138">
        <v>274.69</v>
      </c>
      <c r="E3637" s="138">
        <v>0</v>
      </c>
      <c r="F3637" s="138">
        <v>274.69</v>
      </c>
      <c r="G3637" s="139">
        <v>0</v>
      </c>
      <c r="Y3637" s="32">
        <f t="shared" si="56"/>
        <v>274.69</v>
      </c>
    </row>
    <row r="3638" spans="1:25" x14ac:dyDescent="0.2">
      <c r="A3638" s="136" t="s">
        <v>7288</v>
      </c>
      <c r="B3638" s="137" t="s">
        <v>7289</v>
      </c>
      <c r="C3638" s="138">
        <v>21189.16</v>
      </c>
      <c r="D3638" s="138">
        <v>402.6</v>
      </c>
      <c r="E3638" s="138">
        <v>0</v>
      </c>
      <c r="F3638" s="138">
        <v>402.6</v>
      </c>
      <c r="G3638" s="139">
        <v>0</v>
      </c>
      <c r="Y3638" s="32">
        <f t="shared" si="56"/>
        <v>402.6</v>
      </c>
    </row>
    <row r="3639" spans="1:25" x14ac:dyDescent="0.2">
      <c r="A3639" s="136" t="s">
        <v>7290</v>
      </c>
      <c r="B3639" s="137" t="s">
        <v>7291</v>
      </c>
      <c r="C3639" s="138">
        <v>34256.400000000001</v>
      </c>
      <c r="D3639" s="138">
        <v>650.87</v>
      </c>
      <c r="E3639" s="138">
        <v>0</v>
      </c>
      <c r="F3639" s="138">
        <v>650.87</v>
      </c>
      <c r="G3639" s="139">
        <v>0</v>
      </c>
      <c r="Y3639" s="32">
        <f t="shared" si="56"/>
        <v>650.87</v>
      </c>
    </row>
    <row r="3640" spans="1:25" x14ac:dyDescent="0.2">
      <c r="A3640" s="136" t="s">
        <v>7292</v>
      </c>
      <c r="B3640" s="137" t="s">
        <v>7293</v>
      </c>
      <c r="C3640" s="138">
        <v>6886.74</v>
      </c>
      <c r="D3640" s="138">
        <v>130.85</v>
      </c>
      <c r="E3640" s="138">
        <v>130.85</v>
      </c>
      <c r="F3640" s="138">
        <v>0</v>
      </c>
      <c r="G3640" s="139">
        <v>108.94</v>
      </c>
      <c r="Y3640" s="32">
        <f t="shared" si="56"/>
        <v>0</v>
      </c>
    </row>
    <row r="3641" spans="1:25" x14ac:dyDescent="0.2">
      <c r="A3641" s="136" t="s">
        <v>7294</v>
      </c>
      <c r="B3641" s="137" t="s">
        <v>7295</v>
      </c>
      <c r="C3641" s="138">
        <v>96896.68</v>
      </c>
      <c r="D3641" s="138">
        <v>1841.04</v>
      </c>
      <c r="E3641" s="138">
        <v>0</v>
      </c>
      <c r="F3641" s="138">
        <v>1841.04</v>
      </c>
      <c r="G3641" s="139">
        <v>0</v>
      </c>
      <c r="Y3641" s="32">
        <f t="shared" si="56"/>
        <v>1841.04</v>
      </c>
    </row>
    <row r="3642" spans="1:25" x14ac:dyDescent="0.2">
      <c r="A3642" s="136" t="s">
        <v>7296</v>
      </c>
      <c r="B3642" s="137" t="s">
        <v>7297</v>
      </c>
      <c r="C3642" s="138">
        <v>13618.53</v>
      </c>
      <c r="D3642" s="138">
        <v>258.75</v>
      </c>
      <c r="E3642" s="138">
        <v>0</v>
      </c>
      <c r="F3642" s="138">
        <v>258.75</v>
      </c>
      <c r="G3642" s="139">
        <v>0</v>
      </c>
      <c r="Y3642" s="32">
        <f t="shared" si="56"/>
        <v>258.75</v>
      </c>
    </row>
    <row r="3643" spans="1:25" x14ac:dyDescent="0.2">
      <c r="A3643" s="136" t="s">
        <v>7298</v>
      </c>
      <c r="B3643" s="137" t="s">
        <v>7299</v>
      </c>
      <c r="C3643" s="138">
        <v>13005.26</v>
      </c>
      <c r="D3643" s="138">
        <v>247.1</v>
      </c>
      <c r="E3643" s="138">
        <v>0</v>
      </c>
      <c r="F3643" s="138">
        <v>247.1</v>
      </c>
      <c r="G3643" s="139">
        <v>0</v>
      </c>
      <c r="Y3643" s="32">
        <f t="shared" si="56"/>
        <v>247.1</v>
      </c>
    </row>
    <row r="3644" spans="1:25" x14ac:dyDescent="0.2">
      <c r="A3644" s="136" t="s">
        <v>7300</v>
      </c>
      <c r="B3644" s="137" t="s">
        <v>7301</v>
      </c>
      <c r="C3644" s="138">
        <v>666.41</v>
      </c>
      <c r="D3644" s="138">
        <v>12.66</v>
      </c>
      <c r="E3644" s="138">
        <v>12.66</v>
      </c>
      <c r="F3644" s="138">
        <v>0</v>
      </c>
      <c r="G3644" s="139">
        <v>33.909999999999997</v>
      </c>
      <c r="Y3644" s="32">
        <f t="shared" si="56"/>
        <v>0</v>
      </c>
    </row>
    <row r="3645" spans="1:25" x14ac:dyDescent="0.2">
      <c r="A3645" s="136" t="s">
        <v>7302</v>
      </c>
      <c r="B3645" s="137" t="s">
        <v>7303</v>
      </c>
      <c r="C3645" s="138">
        <v>11447.83</v>
      </c>
      <c r="D3645" s="138">
        <v>217.51</v>
      </c>
      <c r="E3645" s="138">
        <v>0</v>
      </c>
      <c r="F3645" s="138">
        <v>217.51</v>
      </c>
      <c r="G3645" s="139">
        <v>0</v>
      </c>
      <c r="Y3645" s="32">
        <f t="shared" si="56"/>
        <v>217.51</v>
      </c>
    </row>
    <row r="3646" spans="1:25" x14ac:dyDescent="0.2">
      <c r="A3646" s="136" t="s">
        <v>7304</v>
      </c>
      <c r="B3646" s="137" t="s">
        <v>7305</v>
      </c>
      <c r="C3646" s="138">
        <v>39511.769999999997</v>
      </c>
      <c r="D3646" s="138">
        <v>750.72</v>
      </c>
      <c r="E3646" s="138">
        <v>0</v>
      </c>
      <c r="F3646" s="138">
        <v>750.72</v>
      </c>
      <c r="G3646" s="139">
        <v>0</v>
      </c>
      <c r="Y3646" s="32">
        <f t="shared" si="56"/>
        <v>750.72</v>
      </c>
    </row>
    <row r="3647" spans="1:25" x14ac:dyDescent="0.2">
      <c r="A3647" s="136" t="s">
        <v>7306</v>
      </c>
      <c r="B3647" s="137" t="s">
        <v>7307</v>
      </c>
      <c r="C3647" s="138">
        <v>57426.01</v>
      </c>
      <c r="D3647" s="138">
        <v>1091.0999999999999</v>
      </c>
      <c r="E3647" s="138">
        <v>0</v>
      </c>
      <c r="F3647" s="138">
        <v>1091.0999999999999</v>
      </c>
      <c r="G3647" s="139">
        <v>0</v>
      </c>
      <c r="Y3647" s="32">
        <f t="shared" si="56"/>
        <v>1091.0999999999999</v>
      </c>
    </row>
    <row r="3648" spans="1:25" x14ac:dyDescent="0.2">
      <c r="A3648" s="136" t="s">
        <v>7308</v>
      </c>
      <c r="B3648" s="137" t="s">
        <v>7309</v>
      </c>
      <c r="C3648" s="138">
        <v>7575.12</v>
      </c>
      <c r="D3648" s="138">
        <v>143.93</v>
      </c>
      <c r="E3648" s="138">
        <v>0</v>
      </c>
      <c r="F3648" s="138">
        <v>143.93</v>
      </c>
      <c r="G3648" s="139">
        <v>0</v>
      </c>
      <c r="Y3648" s="32">
        <f t="shared" si="56"/>
        <v>143.93</v>
      </c>
    </row>
    <row r="3649" spans="1:25" x14ac:dyDescent="0.2">
      <c r="A3649" s="136" t="s">
        <v>7310</v>
      </c>
      <c r="B3649" s="137" t="s">
        <v>7311</v>
      </c>
      <c r="C3649" s="138">
        <v>34537.69</v>
      </c>
      <c r="D3649" s="138">
        <v>656.22</v>
      </c>
      <c r="E3649" s="138">
        <v>0</v>
      </c>
      <c r="F3649" s="138">
        <v>656.22</v>
      </c>
      <c r="G3649" s="139">
        <v>0</v>
      </c>
      <c r="Y3649" s="32">
        <f t="shared" si="56"/>
        <v>656.22</v>
      </c>
    </row>
    <row r="3650" spans="1:25" x14ac:dyDescent="0.2">
      <c r="A3650" s="136" t="s">
        <v>7312</v>
      </c>
      <c r="B3650" s="137" t="s">
        <v>7313</v>
      </c>
      <c r="C3650" s="138">
        <v>5802.97</v>
      </c>
      <c r="D3650" s="138">
        <v>110.26</v>
      </c>
      <c r="E3650" s="138">
        <v>0</v>
      </c>
      <c r="F3650" s="138">
        <v>110.26</v>
      </c>
      <c r="G3650" s="139">
        <v>0</v>
      </c>
      <c r="Y3650" s="32">
        <f t="shared" si="56"/>
        <v>110.26</v>
      </c>
    </row>
    <row r="3651" spans="1:25" x14ac:dyDescent="0.2">
      <c r="A3651" s="136" t="s">
        <v>7314</v>
      </c>
      <c r="B3651" s="137" t="s">
        <v>7315</v>
      </c>
      <c r="C3651" s="138">
        <v>28174.86</v>
      </c>
      <c r="D3651" s="138">
        <v>535.32000000000005</v>
      </c>
      <c r="E3651" s="138">
        <v>0</v>
      </c>
      <c r="F3651" s="138">
        <v>535.32000000000005</v>
      </c>
      <c r="G3651" s="139">
        <v>0</v>
      </c>
      <c r="Y3651" s="32">
        <f t="shared" si="56"/>
        <v>535.32000000000005</v>
      </c>
    </row>
    <row r="3652" spans="1:25" x14ac:dyDescent="0.2">
      <c r="A3652" s="136" t="s">
        <v>7316</v>
      </c>
      <c r="B3652" s="137" t="s">
        <v>7317</v>
      </c>
      <c r="C3652" s="138">
        <v>27916.86</v>
      </c>
      <c r="D3652" s="138">
        <v>530.41999999999996</v>
      </c>
      <c r="E3652" s="138">
        <v>0</v>
      </c>
      <c r="F3652" s="138">
        <v>530.41999999999996</v>
      </c>
      <c r="G3652" s="139">
        <v>0</v>
      </c>
      <c r="Y3652" s="32">
        <f t="shared" si="56"/>
        <v>530.41999999999996</v>
      </c>
    </row>
    <row r="3653" spans="1:25" x14ac:dyDescent="0.2">
      <c r="A3653" s="136" t="s">
        <v>7318</v>
      </c>
      <c r="B3653" s="137" t="s">
        <v>7319</v>
      </c>
      <c r="C3653" s="138">
        <v>220477.51</v>
      </c>
      <c r="D3653" s="138">
        <v>4189.07</v>
      </c>
      <c r="E3653" s="138">
        <v>0</v>
      </c>
      <c r="F3653" s="138">
        <v>4189.07</v>
      </c>
      <c r="G3653" s="139">
        <v>0</v>
      </c>
      <c r="Y3653" s="32">
        <f t="shared" si="56"/>
        <v>4189.07</v>
      </c>
    </row>
    <row r="3654" spans="1:25" x14ac:dyDescent="0.2">
      <c r="A3654" s="136" t="s">
        <v>7320</v>
      </c>
      <c r="B3654" s="137" t="s">
        <v>7321</v>
      </c>
      <c r="C3654" s="138">
        <v>202470.37</v>
      </c>
      <c r="D3654" s="138">
        <v>3846.94</v>
      </c>
      <c r="E3654" s="138">
        <v>0</v>
      </c>
      <c r="F3654" s="138">
        <v>3846.94</v>
      </c>
      <c r="G3654" s="139">
        <v>0</v>
      </c>
      <c r="Y3654" s="32">
        <f t="shared" si="56"/>
        <v>3846.94</v>
      </c>
    </row>
    <row r="3655" spans="1:25" x14ac:dyDescent="0.2">
      <c r="A3655" s="136" t="s">
        <v>7322</v>
      </c>
      <c r="B3655" s="137" t="s">
        <v>7323</v>
      </c>
      <c r="C3655" s="138">
        <v>6860.28</v>
      </c>
      <c r="D3655" s="138">
        <v>130.35</v>
      </c>
      <c r="E3655" s="138">
        <v>0</v>
      </c>
      <c r="F3655" s="138">
        <v>130.35</v>
      </c>
      <c r="G3655" s="139">
        <v>0</v>
      </c>
      <c r="Y3655" s="32">
        <f t="shared" si="56"/>
        <v>130.35</v>
      </c>
    </row>
    <row r="3656" spans="1:25" x14ac:dyDescent="0.2">
      <c r="A3656" s="136" t="s">
        <v>7324</v>
      </c>
      <c r="B3656" s="137" t="s">
        <v>7325</v>
      </c>
      <c r="C3656" s="138">
        <v>12744.12</v>
      </c>
      <c r="D3656" s="138">
        <v>242.14</v>
      </c>
      <c r="E3656" s="138">
        <v>0</v>
      </c>
      <c r="F3656" s="138">
        <v>242.14</v>
      </c>
      <c r="G3656" s="139">
        <v>0</v>
      </c>
      <c r="Y3656" s="32">
        <f t="shared" si="56"/>
        <v>242.14</v>
      </c>
    </row>
    <row r="3657" spans="1:25" x14ac:dyDescent="0.2">
      <c r="A3657" s="136" t="s">
        <v>7326</v>
      </c>
      <c r="B3657" s="137" t="s">
        <v>7327</v>
      </c>
      <c r="C3657" s="138">
        <v>15526.6</v>
      </c>
      <c r="D3657" s="138">
        <v>295.01</v>
      </c>
      <c r="E3657" s="138">
        <v>0</v>
      </c>
      <c r="F3657" s="138">
        <v>295.01</v>
      </c>
      <c r="G3657" s="139">
        <v>0</v>
      </c>
      <c r="Y3657" s="32">
        <f t="shared" si="56"/>
        <v>295.01</v>
      </c>
    </row>
    <row r="3658" spans="1:25" x14ac:dyDescent="0.2">
      <c r="A3658" s="136" t="s">
        <v>7328</v>
      </c>
      <c r="B3658" s="137" t="s">
        <v>7329</v>
      </c>
      <c r="C3658" s="138">
        <v>16873.84</v>
      </c>
      <c r="D3658" s="138">
        <v>320.60000000000002</v>
      </c>
      <c r="E3658" s="138">
        <v>0</v>
      </c>
      <c r="F3658" s="138">
        <v>320.60000000000002</v>
      </c>
      <c r="G3658" s="139">
        <v>0</v>
      </c>
      <c r="Y3658" s="32">
        <f t="shared" si="56"/>
        <v>320.60000000000002</v>
      </c>
    </row>
    <row r="3659" spans="1:25" x14ac:dyDescent="0.2">
      <c r="A3659" s="136" t="s">
        <v>7330</v>
      </c>
      <c r="B3659" s="137" t="s">
        <v>7331</v>
      </c>
      <c r="C3659" s="138">
        <v>58087.83</v>
      </c>
      <c r="D3659" s="138">
        <v>1103.67</v>
      </c>
      <c r="E3659" s="138">
        <v>0</v>
      </c>
      <c r="F3659" s="138">
        <v>1103.67</v>
      </c>
      <c r="G3659" s="139">
        <v>0</v>
      </c>
      <c r="Y3659" s="32">
        <f t="shared" si="56"/>
        <v>1103.67</v>
      </c>
    </row>
    <row r="3660" spans="1:25" x14ac:dyDescent="0.2">
      <c r="A3660" s="136" t="s">
        <v>7332</v>
      </c>
      <c r="B3660" s="137" t="s">
        <v>7333</v>
      </c>
      <c r="C3660" s="138">
        <v>26667.07</v>
      </c>
      <c r="D3660" s="138">
        <v>506.68</v>
      </c>
      <c r="E3660" s="138">
        <v>0</v>
      </c>
      <c r="F3660" s="138">
        <v>506.68</v>
      </c>
      <c r="G3660" s="139">
        <v>0</v>
      </c>
      <c r="Y3660" s="32">
        <f t="shared" si="56"/>
        <v>506.68</v>
      </c>
    </row>
    <row r="3661" spans="1:25" x14ac:dyDescent="0.2">
      <c r="A3661" s="136" t="s">
        <v>7334</v>
      </c>
      <c r="B3661" s="137" t="s">
        <v>7335</v>
      </c>
      <c r="C3661" s="138">
        <v>30308.799999999999</v>
      </c>
      <c r="D3661" s="138">
        <v>575.87</v>
      </c>
      <c r="E3661" s="138">
        <v>0</v>
      </c>
      <c r="F3661" s="138">
        <v>575.87</v>
      </c>
      <c r="G3661" s="139">
        <v>0</v>
      </c>
      <c r="Y3661" s="32">
        <f t="shared" si="56"/>
        <v>575.87</v>
      </c>
    </row>
    <row r="3662" spans="1:25" x14ac:dyDescent="0.2">
      <c r="A3662" s="136" t="s">
        <v>7336</v>
      </c>
      <c r="B3662" s="137" t="s">
        <v>7337</v>
      </c>
      <c r="C3662" s="138">
        <v>25915.52</v>
      </c>
      <c r="D3662" s="138">
        <v>492.4</v>
      </c>
      <c r="E3662" s="138">
        <v>0</v>
      </c>
      <c r="F3662" s="138">
        <v>492.4</v>
      </c>
      <c r="G3662" s="139">
        <v>0</v>
      </c>
      <c r="Y3662" s="32">
        <f t="shared" si="56"/>
        <v>492.4</v>
      </c>
    </row>
    <row r="3663" spans="1:25" x14ac:dyDescent="0.2">
      <c r="A3663" s="136" t="s">
        <v>7338</v>
      </c>
      <c r="B3663" s="137" t="s">
        <v>7339</v>
      </c>
      <c r="C3663" s="138">
        <v>40783.83</v>
      </c>
      <c r="D3663" s="138">
        <v>774.89</v>
      </c>
      <c r="E3663" s="138">
        <v>0</v>
      </c>
      <c r="F3663" s="138">
        <v>774.89</v>
      </c>
      <c r="G3663" s="139">
        <v>0</v>
      </c>
      <c r="Y3663" s="32">
        <f t="shared" ref="Y3663:Y3726" si="57">F3663+M3663+R3663+W3663</f>
        <v>774.89</v>
      </c>
    </row>
    <row r="3664" spans="1:25" x14ac:dyDescent="0.2">
      <c r="A3664" s="136" t="s">
        <v>7340</v>
      </c>
      <c r="B3664" s="137" t="s">
        <v>7341</v>
      </c>
      <c r="C3664" s="138">
        <v>367076.54</v>
      </c>
      <c r="D3664" s="138">
        <v>6974.46</v>
      </c>
      <c r="E3664" s="138">
        <v>0</v>
      </c>
      <c r="F3664" s="138">
        <v>6974.46</v>
      </c>
      <c r="G3664" s="139">
        <v>0</v>
      </c>
      <c r="Y3664" s="32">
        <f t="shared" si="57"/>
        <v>6974.46</v>
      </c>
    </row>
    <row r="3665" spans="1:25" x14ac:dyDescent="0.2">
      <c r="A3665" s="136" t="s">
        <v>7342</v>
      </c>
      <c r="B3665" s="137" t="s">
        <v>7343</v>
      </c>
      <c r="C3665" s="138">
        <v>1062.83</v>
      </c>
      <c r="D3665" s="138">
        <v>20.190000000000001</v>
      </c>
      <c r="E3665" s="138">
        <v>20.190000000000001</v>
      </c>
      <c r="F3665" s="138">
        <v>0</v>
      </c>
      <c r="G3665" s="139">
        <v>9.4499999999999993</v>
      </c>
      <c r="Y3665" s="32">
        <f t="shared" si="57"/>
        <v>0</v>
      </c>
    </row>
    <row r="3666" spans="1:25" x14ac:dyDescent="0.2">
      <c r="A3666" s="136" t="s">
        <v>7344</v>
      </c>
      <c r="B3666" s="137" t="s">
        <v>7345</v>
      </c>
      <c r="C3666" s="138">
        <v>78884.179999999993</v>
      </c>
      <c r="D3666" s="138">
        <v>1498.8</v>
      </c>
      <c r="E3666" s="138">
        <v>0</v>
      </c>
      <c r="F3666" s="138">
        <v>1498.8</v>
      </c>
      <c r="G3666" s="139">
        <v>0</v>
      </c>
      <c r="Y3666" s="32">
        <f t="shared" si="57"/>
        <v>1498.8</v>
      </c>
    </row>
    <row r="3667" spans="1:25" x14ac:dyDescent="0.2">
      <c r="A3667" s="136" t="s">
        <v>7346</v>
      </c>
      <c r="B3667" s="137" t="s">
        <v>7347</v>
      </c>
      <c r="C3667" s="138">
        <v>76669.789999999994</v>
      </c>
      <c r="D3667" s="138">
        <v>1456.73</v>
      </c>
      <c r="E3667" s="138">
        <v>0</v>
      </c>
      <c r="F3667" s="138">
        <v>1456.73</v>
      </c>
      <c r="G3667" s="139">
        <v>0</v>
      </c>
      <c r="Y3667" s="32">
        <f t="shared" si="57"/>
        <v>1456.73</v>
      </c>
    </row>
    <row r="3668" spans="1:25" x14ac:dyDescent="0.2">
      <c r="A3668" s="136" t="s">
        <v>7348</v>
      </c>
      <c r="B3668" s="137" t="s">
        <v>7349</v>
      </c>
      <c r="C3668" s="138">
        <v>4727.04</v>
      </c>
      <c r="D3668" s="138">
        <v>89.82</v>
      </c>
      <c r="E3668" s="138">
        <v>18.07</v>
      </c>
      <c r="F3668" s="138">
        <v>71.75</v>
      </c>
      <c r="G3668" s="139">
        <v>0</v>
      </c>
      <c r="Y3668" s="32">
        <f t="shared" si="57"/>
        <v>71.75</v>
      </c>
    </row>
    <row r="3669" spans="1:25" x14ac:dyDescent="0.2">
      <c r="A3669" s="136" t="s">
        <v>7350</v>
      </c>
      <c r="B3669" s="137" t="s">
        <v>7351</v>
      </c>
      <c r="C3669" s="138">
        <v>101074.28</v>
      </c>
      <c r="D3669" s="138">
        <v>1920.41</v>
      </c>
      <c r="E3669" s="138">
        <v>0</v>
      </c>
      <c r="F3669" s="138">
        <v>1920.41</v>
      </c>
      <c r="G3669" s="139">
        <v>0</v>
      </c>
      <c r="Y3669" s="32">
        <f t="shared" si="57"/>
        <v>1920.41</v>
      </c>
    </row>
    <row r="3670" spans="1:25" x14ac:dyDescent="0.2">
      <c r="A3670" s="136" t="s">
        <v>7352</v>
      </c>
      <c r="B3670" s="137" t="s">
        <v>7353</v>
      </c>
      <c r="C3670" s="138">
        <v>26606.36</v>
      </c>
      <c r="D3670" s="138">
        <v>505.52</v>
      </c>
      <c r="E3670" s="138">
        <v>0</v>
      </c>
      <c r="F3670" s="138">
        <v>505.52</v>
      </c>
      <c r="G3670" s="139">
        <v>0</v>
      </c>
      <c r="Y3670" s="32">
        <f t="shared" si="57"/>
        <v>505.52</v>
      </c>
    </row>
    <row r="3671" spans="1:25" x14ac:dyDescent="0.2">
      <c r="A3671" s="136" t="s">
        <v>7354</v>
      </c>
      <c r="B3671" s="137" t="s">
        <v>7355</v>
      </c>
      <c r="C3671" s="138">
        <v>2794.02</v>
      </c>
      <c r="D3671" s="138">
        <v>53.09</v>
      </c>
      <c r="E3671" s="138">
        <v>52.96</v>
      </c>
      <c r="F3671" s="138">
        <v>0.13</v>
      </c>
      <c r="G3671" s="139">
        <v>0</v>
      </c>
      <c r="Y3671" s="32">
        <f t="shared" si="57"/>
        <v>0.13</v>
      </c>
    </row>
    <row r="3672" spans="1:25" x14ac:dyDescent="0.2">
      <c r="A3672" s="136" t="s">
        <v>7356</v>
      </c>
      <c r="B3672" s="137" t="s">
        <v>7357</v>
      </c>
      <c r="C3672" s="138">
        <v>70645.14</v>
      </c>
      <c r="D3672" s="138">
        <v>1342.26</v>
      </c>
      <c r="E3672" s="138">
        <v>0</v>
      </c>
      <c r="F3672" s="138">
        <v>1342.26</v>
      </c>
      <c r="G3672" s="139">
        <v>0</v>
      </c>
      <c r="Y3672" s="32">
        <f t="shared" si="57"/>
        <v>1342.26</v>
      </c>
    </row>
    <row r="3673" spans="1:25" x14ac:dyDescent="0.2">
      <c r="A3673" s="136" t="s">
        <v>7358</v>
      </c>
      <c r="B3673" s="137" t="s">
        <v>7359</v>
      </c>
      <c r="C3673" s="138">
        <v>3310.32</v>
      </c>
      <c r="D3673" s="138">
        <v>62.9</v>
      </c>
      <c r="E3673" s="138">
        <v>0</v>
      </c>
      <c r="F3673" s="138">
        <v>62.9</v>
      </c>
      <c r="G3673" s="139">
        <v>0</v>
      </c>
      <c r="Y3673" s="32">
        <f t="shared" si="57"/>
        <v>62.9</v>
      </c>
    </row>
    <row r="3674" spans="1:25" x14ac:dyDescent="0.2">
      <c r="A3674" s="136" t="s">
        <v>7360</v>
      </c>
      <c r="B3674" s="137" t="s">
        <v>7361</v>
      </c>
      <c r="C3674" s="138">
        <v>21761.88</v>
      </c>
      <c r="D3674" s="138">
        <v>413.48</v>
      </c>
      <c r="E3674" s="138">
        <v>0</v>
      </c>
      <c r="F3674" s="138">
        <v>413.48</v>
      </c>
      <c r="G3674" s="139">
        <v>0</v>
      </c>
      <c r="Y3674" s="32">
        <f t="shared" si="57"/>
        <v>413.48</v>
      </c>
    </row>
    <row r="3675" spans="1:25" x14ac:dyDescent="0.2">
      <c r="A3675" s="136" t="s">
        <v>7362</v>
      </c>
      <c r="B3675" s="137" t="s">
        <v>7363</v>
      </c>
      <c r="C3675" s="138">
        <v>8116.02</v>
      </c>
      <c r="D3675" s="138">
        <v>154.21</v>
      </c>
      <c r="E3675" s="138">
        <v>0</v>
      </c>
      <c r="F3675" s="138">
        <v>154.21</v>
      </c>
      <c r="G3675" s="139">
        <v>0</v>
      </c>
      <c r="Y3675" s="32">
        <f t="shared" si="57"/>
        <v>154.21</v>
      </c>
    </row>
    <row r="3676" spans="1:25" x14ac:dyDescent="0.2">
      <c r="A3676" s="136" t="s">
        <v>7364</v>
      </c>
      <c r="B3676" s="137" t="s">
        <v>7365</v>
      </c>
      <c r="C3676" s="138">
        <v>18040.57</v>
      </c>
      <c r="D3676" s="138">
        <v>342.77</v>
      </c>
      <c r="E3676" s="138">
        <v>0</v>
      </c>
      <c r="F3676" s="138">
        <v>342.77</v>
      </c>
      <c r="G3676" s="139">
        <v>0</v>
      </c>
      <c r="Y3676" s="32">
        <f t="shared" si="57"/>
        <v>342.77</v>
      </c>
    </row>
    <row r="3677" spans="1:25" x14ac:dyDescent="0.2">
      <c r="A3677" s="136" t="s">
        <v>7366</v>
      </c>
      <c r="B3677" s="137" t="s">
        <v>7367</v>
      </c>
      <c r="C3677" s="138">
        <v>8847.7800000000007</v>
      </c>
      <c r="D3677" s="138">
        <v>168.11</v>
      </c>
      <c r="E3677" s="138">
        <v>0</v>
      </c>
      <c r="F3677" s="138">
        <v>168.11</v>
      </c>
      <c r="G3677" s="139">
        <v>0</v>
      </c>
      <c r="Y3677" s="32">
        <f t="shared" si="57"/>
        <v>168.11</v>
      </c>
    </row>
    <row r="3678" spans="1:25" x14ac:dyDescent="0.2">
      <c r="A3678" s="136" t="s">
        <v>7368</v>
      </c>
      <c r="B3678" s="137" t="s">
        <v>7369</v>
      </c>
      <c r="C3678" s="138">
        <v>24484.080000000002</v>
      </c>
      <c r="D3678" s="138">
        <v>465.2</v>
      </c>
      <c r="E3678" s="138">
        <v>0</v>
      </c>
      <c r="F3678" s="138">
        <v>465.2</v>
      </c>
      <c r="G3678" s="139">
        <v>0</v>
      </c>
      <c r="Y3678" s="32">
        <f t="shared" si="57"/>
        <v>465.2</v>
      </c>
    </row>
    <row r="3679" spans="1:25" x14ac:dyDescent="0.2">
      <c r="A3679" s="136" t="s">
        <v>7370</v>
      </c>
      <c r="B3679" s="137" t="s">
        <v>7371</v>
      </c>
      <c r="C3679" s="138">
        <v>14972.56</v>
      </c>
      <c r="D3679" s="138">
        <v>284.48</v>
      </c>
      <c r="E3679" s="138">
        <v>0</v>
      </c>
      <c r="F3679" s="138">
        <v>284.48</v>
      </c>
      <c r="G3679" s="139">
        <v>0</v>
      </c>
      <c r="Y3679" s="32">
        <f t="shared" si="57"/>
        <v>284.48</v>
      </c>
    </row>
    <row r="3680" spans="1:25" x14ac:dyDescent="0.2">
      <c r="A3680" s="136" t="s">
        <v>7372</v>
      </c>
      <c r="B3680" s="137" t="s">
        <v>7373</v>
      </c>
      <c r="C3680" s="138">
        <v>37897.67</v>
      </c>
      <c r="D3680" s="138">
        <v>720.06</v>
      </c>
      <c r="E3680" s="138">
        <v>0</v>
      </c>
      <c r="F3680" s="138">
        <v>720.06</v>
      </c>
      <c r="G3680" s="139">
        <v>0</v>
      </c>
      <c r="Y3680" s="32">
        <f t="shared" si="57"/>
        <v>720.06</v>
      </c>
    </row>
    <row r="3681" spans="1:25" x14ac:dyDescent="0.2">
      <c r="A3681" s="136" t="s">
        <v>7374</v>
      </c>
      <c r="B3681" s="137" t="s">
        <v>7375</v>
      </c>
      <c r="C3681" s="138">
        <v>1018078.46</v>
      </c>
      <c r="D3681" s="138">
        <v>19343.490000000002</v>
      </c>
      <c r="E3681" s="138">
        <v>0</v>
      </c>
      <c r="F3681" s="138">
        <v>19343.490000000002</v>
      </c>
      <c r="G3681" s="139">
        <v>0</v>
      </c>
      <c r="Y3681" s="32">
        <f t="shared" si="57"/>
        <v>19343.490000000002</v>
      </c>
    </row>
    <row r="3682" spans="1:25" x14ac:dyDescent="0.2">
      <c r="A3682" s="136" t="s">
        <v>7376</v>
      </c>
      <c r="B3682" s="137" t="s">
        <v>7377</v>
      </c>
      <c r="C3682" s="138">
        <v>136060.66</v>
      </c>
      <c r="D3682" s="138">
        <v>2585.15</v>
      </c>
      <c r="E3682" s="138">
        <v>0</v>
      </c>
      <c r="F3682" s="138">
        <v>2585.15</v>
      </c>
      <c r="G3682" s="139">
        <v>0</v>
      </c>
      <c r="Y3682" s="32">
        <f t="shared" si="57"/>
        <v>2585.15</v>
      </c>
    </row>
    <row r="3683" spans="1:25" x14ac:dyDescent="0.2">
      <c r="A3683" s="136" t="s">
        <v>7378</v>
      </c>
      <c r="B3683" s="137" t="s">
        <v>7379</v>
      </c>
      <c r="C3683" s="138">
        <v>9307.1200000000008</v>
      </c>
      <c r="D3683" s="138">
        <v>176.84</v>
      </c>
      <c r="E3683" s="138">
        <v>0</v>
      </c>
      <c r="F3683" s="138">
        <v>176.84</v>
      </c>
      <c r="G3683" s="139">
        <v>0</v>
      </c>
      <c r="Y3683" s="32">
        <f t="shared" si="57"/>
        <v>176.84</v>
      </c>
    </row>
    <row r="3684" spans="1:25" x14ac:dyDescent="0.2">
      <c r="A3684" s="136" t="s">
        <v>7380</v>
      </c>
      <c r="B3684" s="137" t="s">
        <v>7381</v>
      </c>
      <c r="C3684" s="138">
        <v>70162.58</v>
      </c>
      <c r="D3684" s="138">
        <v>1333.09</v>
      </c>
      <c r="E3684" s="138">
        <v>0</v>
      </c>
      <c r="F3684" s="138">
        <v>1333.09</v>
      </c>
      <c r="G3684" s="139">
        <v>0</v>
      </c>
      <c r="Y3684" s="32">
        <f t="shared" si="57"/>
        <v>1333.09</v>
      </c>
    </row>
    <row r="3685" spans="1:25" x14ac:dyDescent="0.2">
      <c r="A3685" s="136" t="s">
        <v>7382</v>
      </c>
      <c r="B3685" s="137" t="s">
        <v>7383</v>
      </c>
      <c r="C3685" s="138">
        <v>4347.05</v>
      </c>
      <c r="D3685" s="138">
        <v>82.6</v>
      </c>
      <c r="E3685" s="138">
        <v>0</v>
      </c>
      <c r="F3685" s="138">
        <v>82.6</v>
      </c>
      <c r="G3685" s="139">
        <v>0</v>
      </c>
      <c r="Y3685" s="32">
        <f t="shared" si="57"/>
        <v>82.6</v>
      </c>
    </row>
    <row r="3686" spans="1:25" x14ac:dyDescent="0.2">
      <c r="A3686" s="136" t="s">
        <v>7384</v>
      </c>
      <c r="B3686" s="137" t="s">
        <v>7385</v>
      </c>
      <c r="C3686" s="138">
        <v>44005.83</v>
      </c>
      <c r="D3686" s="138">
        <v>836.11</v>
      </c>
      <c r="E3686" s="138">
        <v>0</v>
      </c>
      <c r="F3686" s="138">
        <v>836.11</v>
      </c>
      <c r="G3686" s="139">
        <v>0</v>
      </c>
      <c r="Y3686" s="32">
        <f t="shared" si="57"/>
        <v>836.11</v>
      </c>
    </row>
    <row r="3687" spans="1:25" x14ac:dyDescent="0.2">
      <c r="A3687" s="136" t="s">
        <v>7386</v>
      </c>
      <c r="B3687" s="137" t="s">
        <v>7387</v>
      </c>
      <c r="C3687" s="138">
        <v>38633.31</v>
      </c>
      <c r="D3687" s="138">
        <v>734.03</v>
      </c>
      <c r="E3687" s="138">
        <v>0</v>
      </c>
      <c r="F3687" s="138">
        <v>734.03</v>
      </c>
      <c r="G3687" s="139">
        <v>0</v>
      </c>
      <c r="Y3687" s="32">
        <f t="shared" si="57"/>
        <v>734.03</v>
      </c>
    </row>
    <row r="3688" spans="1:25" x14ac:dyDescent="0.2">
      <c r="A3688" s="136" t="s">
        <v>7388</v>
      </c>
      <c r="B3688" s="137" t="s">
        <v>7389</v>
      </c>
      <c r="C3688" s="138">
        <v>13920.09</v>
      </c>
      <c r="D3688" s="138">
        <v>264.48</v>
      </c>
      <c r="E3688" s="138">
        <v>0</v>
      </c>
      <c r="F3688" s="138">
        <v>264.48</v>
      </c>
      <c r="G3688" s="139">
        <v>0</v>
      </c>
      <c r="Y3688" s="32">
        <f t="shared" si="57"/>
        <v>264.48</v>
      </c>
    </row>
    <row r="3689" spans="1:25" x14ac:dyDescent="0.2">
      <c r="A3689" s="136" t="s">
        <v>7390</v>
      </c>
      <c r="B3689" s="137" t="s">
        <v>7391</v>
      </c>
      <c r="C3689" s="138">
        <v>10367.11</v>
      </c>
      <c r="D3689" s="138">
        <v>196.98</v>
      </c>
      <c r="E3689" s="138">
        <v>0</v>
      </c>
      <c r="F3689" s="138">
        <v>196.98</v>
      </c>
      <c r="G3689" s="139">
        <v>0</v>
      </c>
      <c r="Y3689" s="32">
        <f t="shared" si="57"/>
        <v>196.98</v>
      </c>
    </row>
    <row r="3690" spans="1:25" x14ac:dyDescent="0.2">
      <c r="A3690" s="136" t="s">
        <v>7392</v>
      </c>
      <c r="B3690" s="137" t="s">
        <v>7393</v>
      </c>
      <c r="C3690" s="138">
        <v>38931.08</v>
      </c>
      <c r="D3690" s="138">
        <v>739.69</v>
      </c>
      <c r="E3690" s="138">
        <v>0</v>
      </c>
      <c r="F3690" s="138">
        <v>739.69</v>
      </c>
      <c r="G3690" s="139">
        <v>0</v>
      </c>
      <c r="Y3690" s="32">
        <f t="shared" si="57"/>
        <v>739.69</v>
      </c>
    </row>
    <row r="3691" spans="1:25" x14ac:dyDescent="0.2">
      <c r="A3691" s="136" t="s">
        <v>7394</v>
      </c>
      <c r="B3691" s="137" t="s">
        <v>7395</v>
      </c>
      <c r="C3691" s="138">
        <v>15698.67</v>
      </c>
      <c r="D3691" s="138">
        <v>298.27999999999997</v>
      </c>
      <c r="E3691" s="138">
        <v>0</v>
      </c>
      <c r="F3691" s="138">
        <v>298.27999999999997</v>
      </c>
      <c r="G3691" s="139">
        <v>0</v>
      </c>
      <c r="Y3691" s="32">
        <f t="shared" si="57"/>
        <v>298.27999999999997</v>
      </c>
    </row>
    <row r="3692" spans="1:25" x14ac:dyDescent="0.2">
      <c r="A3692" s="136" t="s">
        <v>7396</v>
      </c>
      <c r="B3692" s="137" t="s">
        <v>7397</v>
      </c>
      <c r="C3692" s="138">
        <v>8910.99</v>
      </c>
      <c r="D3692" s="138">
        <v>169.31</v>
      </c>
      <c r="E3692" s="138">
        <v>0</v>
      </c>
      <c r="F3692" s="138">
        <v>169.31</v>
      </c>
      <c r="G3692" s="139">
        <v>0</v>
      </c>
      <c r="Y3692" s="32">
        <f t="shared" si="57"/>
        <v>169.31</v>
      </c>
    </row>
    <row r="3693" spans="1:25" x14ac:dyDescent="0.2">
      <c r="A3693" s="136" t="s">
        <v>7398</v>
      </c>
      <c r="B3693" s="137" t="s">
        <v>7399</v>
      </c>
      <c r="C3693" s="138">
        <v>32832.730000000003</v>
      </c>
      <c r="D3693" s="138">
        <v>623.82000000000005</v>
      </c>
      <c r="E3693" s="138">
        <v>0</v>
      </c>
      <c r="F3693" s="138">
        <v>623.82000000000005</v>
      </c>
      <c r="G3693" s="139">
        <v>0</v>
      </c>
      <c r="Y3693" s="32">
        <f t="shared" si="57"/>
        <v>623.82000000000005</v>
      </c>
    </row>
    <row r="3694" spans="1:25" x14ac:dyDescent="0.2">
      <c r="A3694" s="136" t="s">
        <v>7400</v>
      </c>
      <c r="B3694" s="137" t="s">
        <v>7401</v>
      </c>
      <c r="C3694" s="138">
        <v>211239.67</v>
      </c>
      <c r="D3694" s="138">
        <v>4013.55</v>
      </c>
      <c r="E3694" s="138">
        <v>0</v>
      </c>
      <c r="F3694" s="138">
        <v>4013.55</v>
      </c>
      <c r="G3694" s="139">
        <v>0</v>
      </c>
      <c r="Y3694" s="32">
        <f t="shared" si="57"/>
        <v>4013.55</v>
      </c>
    </row>
    <row r="3695" spans="1:25" x14ac:dyDescent="0.2">
      <c r="A3695" s="136" t="s">
        <v>7402</v>
      </c>
      <c r="B3695" s="137" t="s">
        <v>7403</v>
      </c>
      <c r="C3695" s="138">
        <v>31731.79</v>
      </c>
      <c r="D3695" s="138">
        <v>602.91</v>
      </c>
      <c r="E3695" s="138">
        <v>0</v>
      </c>
      <c r="F3695" s="138">
        <v>602.91</v>
      </c>
      <c r="G3695" s="139">
        <v>0</v>
      </c>
      <c r="Y3695" s="32">
        <f t="shared" si="57"/>
        <v>602.91</v>
      </c>
    </row>
    <row r="3696" spans="1:25" x14ac:dyDescent="0.2">
      <c r="A3696" s="136" t="s">
        <v>7404</v>
      </c>
      <c r="B3696" s="137" t="s">
        <v>7405</v>
      </c>
      <c r="C3696" s="138">
        <v>18488.59</v>
      </c>
      <c r="D3696" s="138">
        <v>351.28</v>
      </c>
      <c r="E3696" s="138">
        <v>0</v>
      </c>
      <c r="F3696" s="138">
        <v>351.28</v>
      </c>
      <c r="G3696" s="139">
        <v>0</v>
      </c>
      <c r="Y3696" s="32">
        <f t="shared" si="57"/>
        <v>351.28</v>
      </c>
    </row>
    <row r="3697" spans="1:25" x14ac:dyDescent="0.2">
      <c r="A3697" s="136" t="s">
        <v>7406</v>
      </c>
      <c r="B3697" s="137" t="s">
        <v>7407</v>
      </c>
      <c r="C3697" s="138">
        <v>13131.28</v>
      </c>
      <c r="D3697" s="138">
        <v>249.5</v>
      </c>
      <c r="E3697" s="138">
        <v>0</v>
      </c>
      <c r="F3697" s="138">
        <v>249.5</v>
      </c>
      <c r="G3697" s="139">
        <v>0</v>
      </c>
      <c r="Y3697" s="32">
        <f t="shared" si="57"/>
        <v>249.5</v>
      </c>
    </row>
    <row r="3698" spans="1:25" x14ac:dyDescent="0.2">
      <c r="A3698" s="136" t="s">
        <v>7408</v>
      </c>
      <c r="B3698" s="137" t="s">
        <v>7409</v>
      </c>
      <c r="C3698" s="138">
        <v>62777.69</v>
      </c>
      <c r="D3698" s="138">
        <v>1192.78</v>
      </c>
      <c r="E3698" s="138">
        <v>0</v>
      </c>
      <c r="F3698" s="138">
        <v>1192.78</v>
      </c>
      <c r="G3698" s="139">
        <v>0</v>
      </c>
      <c r="Y3698" s="32">
        <f t="shared" si="57"/>
        <v>1192.78</v>
      </c>
    </row>
    <row r="3699" spans="1:25" x14ac:dyDescent="0.2">
      <c r="A3699" s="136" t="s">
        <v>7410</v>
      </c>
      <c r="B3699" s="137" t="s">
        <v>7411</v>
      </c>
      <c r="C3699" s="138">
        <v>41282.339999999997</v>
      </c>
      <c r="D3699" s="138">
        <v>784.37</v>
      </c>
      <c r="E3699" s="138">
        <v>0</v>
      </c>
      <c r="F3699" s="138">
        <v>784.37</v>
      </c>
      <c r="G3699" s="139">
        <v>0</v>
      </c>
      <c r="Y3699" s="32">
        <f t="shared" si="57"/>
        <v>784.37</v>
      </c>
    </row>
    <row r="3700" spans="1:25" x14ac:dyDescent="0.2">
      <c r="A3700" s="136" t="s">
        <v>7412</v>
      </c>
      <c r="B3700" s="137" t="s">
        <v>7413</v>
      </c>
      <c r="C3700" s="138">
        <v>12126.39</v>
      </c>
      <c r="D3700" s="138">
        <v>230.4</v>
      </c>
      <c r="E3700" s="138">
        <v>0</v>
      </c>
      <c r="F3700" s="138">
        <v>230.4</v>
      </c>
      <c r="G3700" s="139">
        <v>0</v>
      </c>
      <c r="Y3700" s="32">
        <f t="shared" si="57"/>
        <v>230.4</v>
      </c>
    </row>
    <row r="3701" spans="1:25" x14ac:dyDescent="0.2">
      <c r="A3701" s="136" t="s">
        <v>7414</v>
      </c>
      <c r="B3701" s="137" t="s">
        <v>7415</v>
      </c>
      <c r="C3701" s="138">
        <v>3684.63</v>
      </c>
      <c r="D3701" s="138">
        <v>70.010000000000005</v>
      </c>
      <c r="E3701" s="138">
        <v>0</v>
      </c>
      <c r="F3701" s="138">
        <v>70.010000000000005</v>
      </c>
      <c r="G3701" s="139">
        <v>0</v>
      </c>
      <c r="Y3701" s="32">
        <f t="shared" si="57"/>
        <v>70.010000000000005</v>
      </c>
    </row>
    <row r="3702" spans="1:25" x14ac:dyDescent="0.2">
      <c r="A3702" s="136" t="s">
        <v>7416</v>
      </c>
      <c r="B3702" s="137" t="s">
        <v>7417</v>
      </c>
      <c r="C3702" s="138">
        <v>126996.39</v>
      </c>
      <c r="D3702" s="138">
        <v>2412.9299999999998</v>
      </c>
      <c r="E3702" s="138">
        <v>0</v>
      </c>
      <c r="F3702" s="138">
        <v>2412.9299999999998</v>
      </c>
      <c r="G3702" s="139">
        <v>0</v>
      </c>
      <c r="Y3702" s="32">
        <f t="shared" si="57"/>
        <v>2412.9299999999998</v>
      </c>
    </row>
    <row r="3703" spans="1:25" x14ac:dyDescent="0.2">
      <c r="A3703" s="136" t="s">
        <v>7418</v>
      </c>
      <c r="B3703" s="137" t="s">
        <v>7419</v>
      </c>
      <c r="C3703" s="138">
        <v>91831.48</v>
      </c>
      <c r="D3703" s="138">
        <v>1744.8</v>
      </c>
      <c r="E3703" s="138">
        <v>0</v>
      </c>
      <c r="F3703" s="138">
        <v>1744.8</v>
      </c>
      <c r="G3703" s="139">
        <v>0</v>
      </c>
      <c r="Y3703" s="32">
        <f t="shared" si="57"/>
        <v>1744.8</v>
      </c>
    </row>
    <row r="3704" spans="1:25" x14ac:dyDescent="0.2">
      <c r="A3704" s="136" t="s">
        <v>7420</v>
      </c>
      <c r="B3704" s="137" t="s">
        <v>7421</v>
      </c>
      <c r="C3704" s="138">
        <v>70157.13</v>
      </c>
      <c r="D3704" s="138">
        <v>1332.99</v>
      </c>
      <c r="E3704" s="138">
        <v>0</v>
      </c>
      <c r="F3704" s="138">
        <v>1332.99</v>
      </c>
      <c r="G3704" s="139">
        <v>0</v>
      </c>
      <c r="Y3704" s="32">
        <f t="shared" si="57"/>
        <v>1332.99</v>
      </c>
    </row>
    <row r="3705" spans="1:25" x14ac:dyDescent="0.2">
      <c r="A3705" s="136" t="s">
        <v>7422</v>
      </c>
      <c r="B3705" s="137" t="s">
        <v>7423</v>
      </c>
      <c r="C3705" s="138">
        <v>12744.43</v>
      </c>
      <c r="D3705" s="138">
        <v>242.15</v>
      </c>
      <c r="E3705" s="138">
        <v>0</v>
      </c>
      <c r="F3705" s="138">
        <v>242.15</v>
      </c>
      <c r="G3705" s="139">
        <v>0</v>
      </c>
      <c r="Y3705" s="32">
        <f t="shared" si="57"/>
        <v>242.15</v>
      </c>
    </row>
    <row r="3706" spans="1:25" x14ac:dyDescent="0.2">
      <c r="A3706" s="136" t="s">
        <v>7424</v>
      </c>
      <c r="B3706" s="137" t="s">
        <v>7425</v>
      </c>
      <c r="C3706" s="138">
        <v>11603</v>
      </c>
      <c r="D3706" s="138">
        <v>220.46</v>
      </c>
      <c r="E3706" s="138">
        <v>0</v>
      </c>
      <c r="F3706" s="138">
        <v>220.46</v>
      </c>
      <c r="G3706" s="139">
        <v>0</v>
      </c>
      <c r="Y3706" s="32">
        <f t="shared" si="57"/>
        <v>220.46</v>
      </c>
    </row>
    <row r="3707" spans="1:25" x14ac:dyDescent="0.2">
      <c r="A3707" s="136" t="s">
        <v>7426</v>
      </c>
      <c r="B3707" s="137" t="s">
        <v>7427</v>
      </c>
      <c r="C3707" s="138">
        <v>80288.33</v>
      </c>
      <c r="D3707" s="138">
        <v>1525.48</v>
      </c>
      <c r="E3707" s="138">
        <v>0</v>
      </c>
      <c r="F3707" s="138">
        <v>1525.48</v>
      </c>
      <c r="G3707" s="139">
        <v>0</v>
      </c>
      <c r="Y3707" s="32">
        <f t="shared" si="57"/>
        <v>1525.48</v>
      </c>
    </row>
    <row r="3708" spans="1:25" x14ac:dyDescent="0.2">
      <c r="A3708" s="136" t="s">
        <v>7428</v>
      </c>
      <c r="B3708" s="137" t="s">
        <v>7429</v>
      </c>
      <c r="C3708" s="138">
        <v>8751.11</v>
      </c>
      <c r="D3708" s="138">
        <v>166.27</v>
      </c>
      <c r="E3708" s="138">
        <v>0</v>
      </c>
      <c r="F3708" s="138">
        <v>166.27</v>
      </c>
      <c r="G3708" s="139">
        <v>0</v>
      </c>
      <c r="Y3708" s="32">
        <f t="shared" si="57"/>
        <v>166.27</v>
      </c>
    </row>
    <row r="3709" spans="1:25" x14ac:dyDescent="0.2">
      <c r="A3709" s="136" t="s">
        <v>7430</v>
      </c>
      <c r="B3709" s="137" t="s">
        <v>7431</v>
      </c>
      <c r="C3709" s="138">
        <v>113240.17</v>
      </c>
      <c r="D3709" s="138">
        <v>2151.56</v>
      </c>
      <c r="E3709" s="138">
        <v>0</v>
      </c>
      <c r="F3709" s="138">
        <v>2151.56</v>
      </c>
      <c r="G3709" s="139">
        <v>0</v>
      </c>
      <c r="Y3709" s="32">
        <f t="shared" si="57"/>
        <v>2151.56</v>
      </c>
    </row>
    <row r="3710" spans="1:25" x14ac:dyDescent="0.2">
      <c r="A3710" s="136" t="s">
        <v>7432</v>
      </c>
      <c r="B3710" s="137" t="s">
        <v>7433</v>
      </c>
      <c r="C3710" s="138">
        <v>17921</v>
      </c>
      <c r="D3710" s="138">
        <v>340.5</v>
      </c>
      <c r="E3710" s="138">
        <v>0</v>
      </c>
      <c r="F3710" s="138">
        <v>340.5</v>
      </c>
      <c r="G3710" s="139">
        <v>0</v>
      </c>
      <c r="Y3710" s="32">
        <f t="shared" si="57"/>
        <v>340.5</v>
      </c>
    </row>
    <row r="3711" spans="1:25" x14ac:dyDescent="0.2">
      <c r="A3711" s="136" t="s">
        <v>7434</v>
      </c>
      <c r="B3711" s="137" t="s">
        <v>7435</v>
      </c>
      <c r="C3711" s="138">
        <v>70172.820000000007</v>
      </c>
      <c r="D3711" s="138">
        <v>1333.28</v>
      </c>
      <c r="E3711" s="138">
        <v>0</v>
      </c>
      <c r="F3711" s="138">
        <v>1333.28</v>
      </c>
      <c r="G3711" s="139">
        <v>0</v>
      </c>
      <c r="Y3711" s="32">
        <f t="shared" si="57"/>
        <v>1333.28</v>
      </c>
    </row>
    <row r="3712" spans="1:25" x14ac:dyDescent="0.2">
      <c r="A3712" s="136" t="s">
        <v>7436</v>
      </c>
      <c r="B3712" s="137" t="s">
        <v>7437</v>
      </c>
      <c r="C3712" s="138">
        <v>733.55</v>
      </c>
      <c r="D3712" s="138">
        <v>13.94</v>
      </c>
      <c r="E3712" s="138">
        <v>13.94</v>
      </c>
      <c r="F3712" s="138">
        <v>0</v>
      </c>
      <c r="G3712" s="139">
        <v>3.33</v>
      </c>
      <c r="Y3712" s="32">
        <f t="shared" si="57"/>
        <v>0</v>
      </c>
    </row>
    <row r="3713" spans="1:25" x14ac:dyDescent="0.2">
      <c r="A3713" s="136" t="s">
        <v>7438</v>
      </c>
      <c r="B3713" s="137" t="s">
        <v>7439</v>
      </c>
      <c r="C3713" s="138">
        <v>148514.89000000001</v>
      </c>
      <c r="D3713" s="138">
        <v>2821.78</v>
      </c>
      <c r="E3713" s="138">
        <v>0</v>
      </c>
      <c r="F3713" s="138">
        <v>2821.78</v>
      </c>
      <c r="G3713" s="139">
        <v>0</v>
      </c>
      <c r="Y3713" s="32">
        <f t="shared" si="57"/>
        <v>2821.78</v>
      </c>
    </row>
    <row r="3714" spans="1:25" x14ac:dyDescent="0.2">
      <c r="A3714" s="136" t="s">
        <v>7440</v>
      </c>
      <c r="B3714" s="137" t="s">
        <v>7441</v>
      </c>
      <c r="C3714" s="138">
        <v>17635.560000000001</v>
      </c>
      <c r="D3714" s="138">
        <v>335.08</v>
      </c>
      <c r="E3714" s="138">
        <v>0</v>
      </c>
      <c r="F3714" s="138">
        <v>335.08</v>
      </c>
      <c r="G3714" s="139">
        <v>0</v>
      </c>
      <c r="Y3714" s="32">
        <f t="shared" si="57"/>
        <v>335.08</v>
      </c>
    </row>
    <row r="3715" spans="1:25" x14ac:dyDescent="0.2">
      <c r="A3715" s="136" t="s">
        <v>7442</v>
      </c>
      <c r="B3715" s="137" t="s">
        <v>7443</v>
      </c>
      <c r="C3715" s="138">
        <v>193927.05</v>
      </c>
      <c r="D3715" s="138">
        <v>3684.62</v>
      </c>
      <c r="E3715" s="138">
        <v>0</v>
      </c>
      <c r="F3715" s="138">
        <v>3684.62</v>
      </c>
      <c r="G3715" s="139">
        <v>0</v>
      </c>
      <c r="Y3715" s="32">
        <f t="shared" si="57"/>
        <v>3684.62</v>
      </c>
    </row>
    <row r="3716" spans="1:25" x14ac:dyDescent="0.2">
      <c r="A3716" s="136" t="s">
        <v>7444</v>
      </c>
      <c r="B3716" s="137" t="s">
        <v>7445</v>
      </c>
      <c r="C3716" s="138">
        <v>41040.720000000001</v>
      </c>
      <c r="D3716" s="138">
        <v>779.77</v>
      </c>
      <c r="E3716" s="138">
        <v>0</v>
      </c>
      <c r="F3716" s="138">
        <v>779.77</v>
      </c>
      <c r="G3716" s="139">
        <v>0</v>
      </c>
      <c r="Y3716" s="32">
        <f t="shared" si="57"/>
        <v>779.77</v>
      </c>
    </row>
    <row r="3717" spans="1:25" x14ac:dyDescent="0.2">
      <c r="A3717" s="136" t="s">
        <v>7446</v>
      </c>
      <c r="B3717" s="137" t="s">
        <v>7447</v>
      </c>
      <c r="C3717" s="138">
        <v>58008.32</v>
      </c>
      <c r="D3717" s="138">
        <v>1102.1600000000001</v>
      </c>
      <c r="E3717" s="138">
        <v>0</v>
      </c>
      <c r="F3717" s="138">
        <v>1102.1600000000001</v>
      </c>
      <c r="G3717" s="139">
        <v>0</v>
      </c>
      <c r="Y3717" s="32">
        <f t="shared" si="57"/>
        <v>1102.1600000000001</v>
      </c>
    </row>
    <row r="3718" spans="1:25" x14ac:dyDescent="0.2">
      <c r="A3718" s="136" t="s">
        <v>7448</v>
      </c>
      <c r="B3718" s="137" t="s">
        <v>7449</v>
      </c>
      <c r="C3718" s="138">
        <v>10525.72</v>
      </c>
      <c r="D3718" s="138">
        <v>199.99</v>
      </c>
      <c r="E3718" s="138">
        <v>0</v>
      </c>
      <c r="F3718" s="138">
        <v>199.99</v>
      </c>
      <c r="G3718" s="139">
        <v>0</v>
      </c>
      <c r="Y3718" s="32">
        <f t="shared" si="57"/>
        <v>199.99</v>
      </c>
    </row>
    <row r="3719" spans="1:25" x14ac:dyDescent="0.2">
      <c r="A3719" s="136" t="s">
        <v>7450</v>
      </c>
      <c r="B3719" s="137" t="s">
        <v>7451</v>
      </c>
      <c r="C3719" s="138">
        <v>1247.27</v>
      </c>
      <c r="D3719" s="138">
        <v>23.7</v>
      </c>
      <c r="E3719" s="138">
        <v>11.47</v>
      </c>
      <c r="F3719" s="138">
        <v>12.23</v>
      </c>
      <c r="G3719" s="139">
        <v>0</v>
      </c>
      <c r="Y3719" s="32">
        <f t="shared" si="57"/>
        <v>12.23</v>
      </c>
    </row>
    <row r="3720" spans="1:25" x14ac:dyDescent="0.2">
      <c r="A3720" s="136" t="s">
        <v>7452</v>
      </c>
      <c r="B3720" s="137" t="s">
        <v>7453</v>
      </c>
      <c r="C3720" s="138">
        <v>3311.85</v>
      </c>
      <c r="D3720" s="138">
        <v>62.93</v>
      </c>
      <c r="E3720" s="138">
        <v>0</v>
      </c>
      <c r="F3720" s="138">
        <v>62.93</v>
      </c>
      <c r="G3720" s="139">
        <v>0</v>
      </c>
      <c r="Y3720" s="32">
        <f t="shared" si="57"/>
        <v>62.93</v>
      </c>
    </row>
    <row r="3721" spans="1:25" x14ac:dyDescent="0.2">
      <c r="A3721" s="136" t="s">
        <v>7454</v>
      </c>
      <c r="B3721" s="137" t="s">
        <v>7455</v>
      </c>
      <c r="C3721" s="138">
        <v>78365.149999999994</v>
      </c>
      <c r="D3721" s="138">
        <v>1488.94</v>
      </c>
      <c r="E3721" s="138">
        <v>0</v>
      </c>
      <c r="F3721" s="138">
        <v>1488.94</v>
      </c>
      <c r="G3721" s="139">
        <v>0</v>
      </c>
      <c r="Y3721" s="32">
        <f t="shared" si="57"/>
        <v>1488.94</v>
      </c>
    </row>
    <row r="3722" spans="1:25" x14ac:dyDescent="0.2">
      <c r="A3722" s="136" t="s">
        <v>7456</v>
      </c>
      <c r="B3722" s="137" t="s">
        <v>7457</v>
      </c>
      <c r="C3722" s="138">
        <v>121074.96</v>
      </c>
      <c r="D3722" s="138">
        <v>2300.4299999999998</v>
      </c>
      <c r="E3722" s="138">
        <v>0</v>
      </c>
      <c r="F3722" s="138">
        <v>2300.4299999999998</v>
      </c>
      <c r="G3722" s="139">
        <v>0</v>
      </c>
      <c r="Y3722" s="32">
        <f t="shared" si="57"/>
        <v>2300.4299999999998</v>
      </c>
    </row>
    <row r="3723" spans="1:25" x14ac:dyDescent="0.2">
      <c r="A3723" s="136" t="s">
        <v>7458</v>
      </c>
      <c r="B3723" s="137" t="s">
        <v>7459</v>
      </c>
      <c r="C3723" s="138">
        <v>46867.72</v>
      </c>
      <c r="D3723" s="138">
        <v>890.49</v>
      </c>
      <c r="E3723" s="138">
        <v>0</v>
      </c>
      <c r="F3723" s="138">
        <v>890.49</v>
      </c>
      <c r="G3723" s="139">
        <v>0</v>
      </c>
      <c r="Y3723" s="32">
        <f t="shared" si="57"/>
        <v>890.49</v>
      </c>
    </row>
    <row r="3724" spans="1:25" x14ac:dyDescent="0.2">
      <c r="A3724" s="136" t="s">
        <v>7460</v>
      </c>
      <c r="B3724" s="137" t="s">
        <v>7461</v>
      </c>
      <c r="C3724" s="138">
        <v>8821.2000000000007</v>
      </c>
      <c r="D3724" s="138">
        <v>167.6</v>
      </c>
      <c r="E3724" s="138">
        <v>0</v>
      </c>
      <c r="F3724" s="138">
        <v>167.6</v>
      </c>
      <c r="G3724" s="139">
        <v>0</v>
      </c>
      <c r="Y3724" s="32">
        <f t="shared" si="57"/>
        <v>167.6</v>
      </c>
    </row>
    <row r="3725" spans="1:25" x14ac:dyDescent="0.2">
      <c r="A3725" s="136" t="s">
        <v>7462</v>
      </c>
      <c r="B3725" s="137" t="s">
        <v>7463</v>
      </c>
      <c r="C3725" s="138">
        <v>17121.32</v>
      </c>
      <c r="D3725" s="138">
        <v>325.31</v>
      </c>
      <c r="E3725" s="138">
        <v>0</v>
      </c>
      <c r="F3725" s="138">
        <v>325.31</v>
      </c>
      <c r="G3725" s="139">
        <v>0</v>
      </c>
      <c r="Y3725" s="32">
        <f t="shared" si="57"/>
        <v>325.31</v>
      </c>
    </row>
    <row r="3726" spans="1:25" x14ac:dyDescent="0.2">
      <c r="A3726" s="136" t="s">
        <v>7464</v>
      </c>
      <c r="B3726" s="137" t="s">
        <v>7465</v>
      </c>
      <c r="C3726" s="138">
        <v>31435.68</v>
      </c>
      <c r="D3726" s="138">
        <v>597.28</v>
      </c>
      <c r="E3726" s="138">
        <v>0</v>
      </c>
      <c r="F3726" s="138">
        <v>597.28</v>
      </c>
      <c r="G3726" s="139">
        <v>0</v>
      </c>
      <c r="Y3726" s="32">
        <f t="shared" si="57"/>
        <v>597.28</v>
      </c>
    </row>
    <row r="3727" spans="1:25" x14ac:dyDescent="0.2">
      <c r="A3727" s="136" t="s">
        <v>7466</v>
      </c>
      <c r="B3727" s="137" t="s">
        <v>7467</v>
      </c>
      <c r="C3727" s="138">
        <v>25859.23</v>
      </c>
      <c r="D3727" s="138">
        <v>491.33</v>
      </c>
      <c r="E3727" s="138">
        <v>0</v>
      </c>
      <c r="F3727" s="138">
        <v>491.33</v>
      </c>
      <c r="G3727" s="139">
        <v>0</v>
      </c>
      <c r="Y3727" s="32">
        <f t="shared" ref="Y3727:Y3790" si="58">F3727+M3727+R3727+W3727</f>
        <v>491.33</v>
      </c>
    </row>
    <row r="3728" spans="1:25" x14ac:dyDescent="0.2">
      <c r="A3728" s="136" t="s">
        <v>7468</v>
      </c>
      <c r="B3728" s="137" t="s">
        <v>7469</v>
      </c>
      <c r="C3728" s="138">
        <v>485122.37</v>
      </c>
      <c r="D3728" s="138">
        <v>9217.33</v>
      </c>
      <c r="E3728" s="138">
        <v>0</v>
      </c>
      <c r="F3728" s="138">
        <v>9217.33</v>
      </c>
      <c r="G3728" s="139">
        <v>0</v>
      </c>
      <c r="Y3728" s="32">
        <f t="shared" si="58"/>
        <v>9217.33</v>
      </c>
    </row>
    <row r="3729" spans="1:25" x14ac:dyDescent="0.2">
      <c r="A3729" s="136" t="s">
        <v>7470</v>
      </c>
      <c r="B3729" s="137" t="s">
        <v>7471</v>
      </c>
      <c r="C3729" s="138">
        <v>33927.46</v>
      </c>
      <c r="D3729" s="138">
        <v>644.62</v>
      </c>
      <c r="E3729" s="138">
        <v>0</v>
      </c>
      <c r="F3729" s="138">
        <v>644.62</v>
      </c>
      <c r="G3729" s="139">
        <v>0</v>
      </c>
      <c r="Y3729" s="32">
        <f t="shared" si="58"/>
        <v>644.62</v>
      </c>
    </row>
    <row r="3730" spans="1:25" x14ac:dyDescent="0.2">
      <c r="A3730" s="136" t="s">
        <v>7472</v>
      </c>
      <c r="B3730" s="137" t="s">
        <v>7473</v>
      </c>
      <c r="C3730" s="138">
        <v>4312.43</v>
      </c>
      <c r="D3730" s="138">
        <v>81.94</v>
      </c>
      <c r="E3730" s="138">
        <v>0</v>
      </c>
      <c r="F3730" s="138">
        <v>81.94</v>
      </c>
      <c r="G3730" s="139">
        <v>0</v>
      </c>
      <c r="Y3730" s="32">
        <f t="shared" si="58"/>
        <v>81.94</v>
      </c>
    </row>
    <row r="3731" spans="1:25" x14ac:dyDescent="0.2">
      <c r="A3731" s="136" t="s">
        <v>7474</v>
      </c>
      <c r="B3731" s="137" t="s">
        <v>7475</v>
      </c>
      <c r="C3731" s="138">
        <v>82038.78</v>
      </c>
      <c r="D3731" s="138">
        <v>1558.74</v>
      </c>
      <c r="E3731" s="138">
        <v>0</v>
      </c>
      <c r="F3731" s="138">
        <v>1558.74</v>
      </c>
      <c r="G3731" s="139">
        <v>0</v>
      </c>
      <c r="Y3731" s="32">
        <f t="shared" si="58"/>
        <v>1558.74</v>
      </c>
    </row>
    <row r="3732" spans="1:25" x14ac:dyDescent="0.2">
      <c r="A3732" s="136" t="s">
        <v>7476</v>
      </c>
      <c r="B3732" s="137" t="s">
        <v>7477</v>
      </c>
      <c r="C3732" s="138">
        <v>19964.72</v>
      </c>
      <c r="D3732" s="138">
        <v>379.33</v>
      </c>
      <c r="E3732" s="138">
        <v>0</v>
      </c>
      <c r="F3732" s="138">
        <v>379.33</v>
      </c>
      <c r="G3732" s="139">
        <v>0</v>
      </c>
      <c r="Y3732" s="32">
        <f t="shared" si="58"/>
        <v>379.33</v>
      </c>
    </row>
    <row r="3733" spans="1:25" x14ac:dyDescent="0.2">
      <c r="A3733" s="136" t="s">
        <v>7478</v>
      </c>
      <c r="B3733" s="137" t="s">
        <v>7479</v>
      </c>
      <c r="C3733" s="138">
        <v>5629.97</v>
      </c>
      <c r="D3733" s="138">
        <v>106.97</v>
      </c>
      <c r="E3733" s="138">
        <v>0</v>
      </c>
      <c r="F3733" s="138">
        <v>106.97</v>
      </c>
      <c r="G3733" s="139">
        <v>0</v>
      </c>
      <c r="Y3733" s="32">
        <f t="shared" si="58"/>
        <v>106.97</v>
      </c>
    </row>
    <row r="3734" spans="1:25" x14ac:dyDescent="0.2">
      <c r="A3734" s="136" t="s">
        <v>7480</v>
      </c>
      <c r="B3734" s="137" t="s">
        <v>7481</v>
      </c>
      <c r="C3734" s="138">
        <v>17603.88</v>
      </c>
      <c r="D3734" s="138">
        <v>334.47</v>
      </c>
      <c r="E3734" s="138">
        <v>0</v>
      </c>
      <c r="F3734" s="138">
        <v>334.47</v>
      </c>
      <c r="G3734" s="139">
        <v>0</v>
      </c>
      <c r="Y3734" s="32">
        <f t="shared" si="58"/>
        <v>334.47</v>
      </c>
    </row>
    <row r="3735" spans="1:25" x14ac:dyDescent="0.2">
      <c r="A3735" s="136" t="s">
        <v>7482</v>
      </c>
      <c r="B3735" s="137" t="s">
        <v>7483</v>
      </c>
      <c r="C3735" s="138">
        <v>60233.45</v>
      </c>
      <c r="D3735" s="138">
        <v>1144.44</v>
      </c>
      <c r="E3735" s="138">
        <v>0</v>
      </c>
      <c r="F3735" s="138">
        <v>1144.44</v>
      </c>
      <c r="G3735" s="139">
        <v>0</v>
      </c>
      <c r="Y3735" s="32">
        <f t="shared" si="58"/>
        <v>1144.44</v>
      </c>
    </row>
    <row r="3736" spans="1:25" x14ac:dyDescent="0.2">
      <c r="A3736" s="136" t="s">
        <v>7484</v>
      </c>
      <c r="B3736" s="137" t="s">
        <v>7485</v>
      </c>
      <c r="C3736" s="138">
        <v>60225.41</v>
      </c>
      <c r="D3736" s="138">
        <v>1144.28</v>
      </c>
      <c r="E3736" s="138">
        <v>0</v>
      </c>
      <c r="F3736" s="138">
        <v>1144.28</v>
      </c>
      <c r="G3736" s="139">
        <v>0</v>
      </c>
      <c r="Y3736" s="32">
        <f t="shared" si="58"/>
        <v>1144.28</v>
      </c>
    </row>
    <row r="3737" spans="1:25" x14ac:dyDescent="0.2">
      <c r="A3737" s="136" t="s">
        <v>7486</v>
      </c>
      <c r="B3737" s="137" t="s">
        <v>7487</v>
      </c>
      <c r="C3737" s="138">
        <v>6131.72</v>
      </c>
      <c r="D3737" s="138">
        <v>116.5</v>
      </c>
      <c r="E3737" s="138">
        <v>0</v>
      </c>
      <c r="F3737" s="138">
        <v>116.5</v>
      </c>
      <c r="G3737" s="139">
        <v>0</v>
      </c>
      <c r="Y3737" s="32">
        <f t="shared" si="58"/>
        <v>116.5</v>
      </c>
    </row>
    <row r="3738" spans="1:25" x14ac:dyDescent="0.2">
      <c r="A3738" s="136" t="s">
        <v>7488</v>
      </c>
      <c r="B3738" s="137" t="s">
        <v>7489</v>
      </c>
      <c r="C3738" s="138">
        <v>104996.84</v>
      </c>
      <c r="D3738" s="138">
        <v>1994.94</v>
      </c>
      <c r="E3738" s="138">
        <v>0</v>
      </c>
      <c r="F3738" s="138">
        <v>1994.94</v>
      </c>
      <c r="G3738" s="139">
        <v>0</v>
      </c>
      <c r="Y3738" s="32">
        <f t="shared" si="58"/>
        <v>1994.94</v>
      </c>
    </row>
    <row r="3739" spans="1:25" x14ac:dyDescent="0.2">
      <c r="A3739" s="136" t="s">
        <v>7490</v>
      </c>
      <c r="B3739" s="137" t="s">
        <v>7491</v>
      </c>
      <c r="C3739" s="138">
        <v>122526.89</v>
      </c>
      <c r="D3739" s="138">
        <v>2328.0100000000002</v>
      </c>
      <c r="E3739" s="138">
        <v>0</v>
      </c>
      <c r="F3739" s="138">
        <v>2328.0100000000002</v>
      </c>
      <c r="G3739" s="139">
        <v>0</v>
      </c>
      <c r="Y3739" s="32">
        <f t="shared" si="58"/>
        <v>2328.0100000000002</v>
      </c>
    </row>
    <row r="3740" spans="1:25" x14ac:dyDescent="0.2">
      <c r="A3740" s="136" t="s">
        <v>7492</v>
      </c>
      <c r="B3740" s="137" t="s">
        <v>7493</v>
      </c>
      <c r="C3740" s="138">
        <v>97412.64</v>
      </c>
      <c r="D3740" s="138">
        <v>1850.84</v>
      </c>
      <c r="E3740" s="138">
        <v>0</v>
      </c>
      <c r="F3740" s="138">
        <v>1850.84</v>
      </c>
      <c r="G3740" s="139">
        <v>0</v>
      </c>
      <c r="Y3740" s="32">
        <f t="shared" si="58"/>
        <v>1850.84</v>
      </c>
    </row>
    <row r="3741" spans="1:25" x14ac:dyDescent="0.2">
      <c r="A3741" s="136" t="s">
        <v>7494</v>
      </c>
      <c r="B3741" s="137" t="s">
        <v>7495</v>
      </c>
      <c r="C3741" s="138">
        <v>33264.99</v>
      </c>
      <c r="D3741" s="138">
        <v>632.04</v>
      </c>
      <c r="E3741" s="138">
        <v>0</v>
      </c>
      <c r="F3741" s="138">
        <v>632.04</v>
      </c>
      <c r="G3741" s="139">
        <v>0</v>
      </c>
      <c r="Y3741" s="32">
        <f t="shared" si="58"/>
        <v>632.04</v>
      </c>
    </row>
    <row r="3742" spans="1:25" x14ac:dyDescent="0.2">
      <c r="A3742" s="136" t="s">
        <v>7496</v>
      </c>
      <c r="B3742" s="137" t="s">
        <v>7497</v>
      </c>
      <c r="C3742" s="138">
        <v>12901.57</v>
      </c>
      <c r="D3742" s="138">
        <v>245.13</v>
      </c>
      <c r="E3742" s="138">
        <v>0</v>
      </c>
      <c r="F3742" s="138">
        <v>245.13</v>
      </c>
      <c r="G3742" s="139">
        <v>0</v>
      </c>
      <c r="Y3742" s="32">
        <f t="shared" si="58"/>
        <v>245.13</v>
      </c>
    </row>
    <row r="3743" spans="1:25" x14ac:dyDescent="0.2">
      <c r="A3743" s="136" t="s">
        <v>7498</v>
      </c>
      <c r="B3743" s="137" t="s">
        <v>7499</v>
      </c>
      <c r="C3743" s="138">
        <v>4836.05</v>
      </c>
      <c r="D3743" s="138">
        <v>91.89</v>
      </c>
      <c r="E3743" s="138">
        <v>0</v>
      </c>
      <c r="F3743" s="138">
        <v>91.89</v>
      </c>
      <c r="G3743" s="139">
        <v>0</v>
      </c>
      <c r="Y3743" s="32">
        <f t="shared" si="58"/>
        <v>91.89</v>
      </c>
    </row>
    <row r="3744" spans="1:25" x14ac:dyDescent="0.2">
      <c r="A3744" s="136" t="s">
        <v>7500</v>
      </c>
      <c r="B3744" s="137" t="s">
        <v>7501</v>
      </c>
      <c r="C3744" s="138">
        <v>18570.77</v>
      </c>
      <c r="D3744" s="138">
        <v>352.85</v>
      </c>
      <c r="E3744" s="138">
        <v>0</v>
      </c>
      <c r="F3744" s="138">
        <v>352.85</v>
      </c>
      <c r="G3744" s="139">
        <v>0</v>
      </c>
      <c r="Y3744" s="32">
        <f t="shared" si="58"/>
        <v>352.85</v>
      </c>
    </row>
    <row r="3745" spans="1:25" x14ac:dyDescent="0.2">
      <c r="A3745" s="136" t="s">
        <v>7502</v>
      </c>
      <c r="B3745" s="137" t="s">
        <v>7503</v>
      </c>
      <c r="C3745" s="138">
        <v>181103.89</v>
      </c>
      <c r="D3745" s="138">
        <v>3440.98</v>
      </c>
      <c r="E3745" s="138">
        <v>0</v>
      </c>
      <c r="F3745" s="138">
        <v>3440.98</v>
      </c>
      <c r="G3745" s="139">
        <v>0</v>
      </c>
      <c r="Y3745" s="32">
        <f t="shared" si="58"/>
        <v>3440.98</v>
      </c>
    </row>
    <row r="3746" spans="1:25" x14ac:dyDescent="0.2">
      <c r="A3746" s="136" t="s">
        <v>7504</v>
      </c>
      <c r="B3746" s="137" t="s">
        <v>7505</v>
      </c>
      <c r="C3746" s="138">
        <v>69319.490000000005</v>
      </c>
      <c r="D3746" s="138">
        <v>1317.07</v>
      </c>
      <c r="E3746" s="138">
        <v>0</v>
      </c>
      <c r="F3746" s="138">
        <v>1317.07</v>
      </c>
      <c r="G3746" s="139">
        <v>0</v>
      </c>
      <c r="Y3746" s="32">
        <f t="shared" si="58"/>
        <v>1317.07</v>
      </c>
    </row>
    <row r="3747" spans="1:25" x14ac:dyDescent="0.2">
      <c r="A3747" s="136" t="s">
        <v>7506</v>
      </c>
      <c r="B3747" s="137" t="s">
        <v>7507</v>
      </c>
      <c r="C3747" s="138">
        <v>3453.91</v>
      </c>
      <c r="D3747" s="138">
        <v>65.63</v>
      </c>
      <c r="E3747" s="138">
        <v>0</v>
      </c>
      <c r="F3747" s="138">
        <v>65.63</v>
      </c>
      <c r="G3747" s="139">
        <v>0</v>
      </c>
      <c r="Y3747" s="32">
        <f t="shared" si="58"/>
        <v>65.63</v>
      </c>
    </row>
    <row r="3748" spans="1:25" x14ac:dyDescent="0.2">
      <c r="A3748" s="136" t="s">
        <v>7508</v>
      </c>
      <c r="B3748" s="137" t="s">
        <v>7509</v>
      </c>
      <c r="C3748" s="138">
        <v>1689.25</v>
      </c>
      <c r="D3748" s="138">
        <v>32.1</v>
      </c>
      <c r="E3748" s="138">
        <v>0</v>
      </c>
      <c r="F3748" s="138">
        <v>32.1</v>
      </c>
      <c r="G3748" s="139">
        <v>0</v>
      </c>
      <c r="Y3748" s="32">
        <f t="shared" si="58"/>
        <v>32.1</v>
      </c>
    </row>
    <row r="3749" spans="1:25" x14ac:dyDescent="0.2">
      <c r="A3749" s="136" t="s">
        <v>7510</v>
      </c>
      <c r="B3749" s="137" t="s">
        <v>7511</v>
      </c>
      <c r="C3749" s="138">
        <v>45741.89</v>
      </c>
      <c r="D3749" s="138">
        <v>869.1</v>
      </c>
      <c r="E3749" s="138">
        <v>0</v>
      </c>
      <c r="F3749" s="138">
        <v>869.1</v>
      </c>
      <c r="G3749" s="139">
        <v>0</v>
      </c>
      <c r="Y3749" s="32">
        <f t="shared" si="58"/>
        <v>869.1</v>
      </c>
    </row>
    <row r="3750" spans="1:25" x14ac:dyDescent="0.2">
      <c r="A3750" s="136" t="s">
        <v>7512</v>
      </c>
      <c r="B3750" s="137" t="s">
        <v>7513</v>
      </c>
      <c r="C3750" s="138">
        <v>1682.48</v>
      </c>
      <c r="D3750" s="138">
        <v>31.97</v>
      </c>
      <c r="E3750" s="138">
        <v>0</v>
      </c>
      <c r="F3750" s="138">
        <v>31.97</v>
      </c>
      <c r="G3750" s="139">
        <v>0</v>
      </c>
      <c r="Y3750" s="32">
        <f t="shared" si="58"/>
        <v>31.97</v>
      </c>
    </row>
    <row r="3751" spans="1:25" x14ac:dyDescent="0.2">
      <c r="A3751" s="136" t="s">
        <v>7514</v>
      </c>
      <c r="B3751" s="137" t="s">
        <v>7515</v>
      </c>
      <c r="C3751" s="138">
        <v>12833.87</v>
      </c>
      <c r="D3751" s="138">
        <v>243.84</v>
      </c>
      <c r="E3751" s="138">
        <v>0</v>
      </c>
      <c r="F3751" s="138">
        <v>243.84</v>
      </c>
      <c r="G3751" s="139">
        <v>0</v>
      </c>
      <c r="Y3751" s="32">
        <f t="shared" si="58"/>
        <v>243.84</v>
      </c>
    </row>
    <row r="3752" spans="1:25" x14ac:dyDescent="0.2">
      <c r="A3752" s="136" t="s">
        <v>7516</v>
      </c>
      <c r="B3752" s="137" t="s">
        <v>7517</v>
      </c>
      <c r="C3752" s="138">
        <v>36344.03</v>
      </c>
      <c r="D3752" s="138">
        <v>690.54</v>
      </c>
      <c r="E3752" s="138">
        <v>0</v>
      </c>
      <c r="F3752" s="138">
        <v>690.54</v>
      </c>
      <c r="G3752" s="139">
        <v>0</v>
      </c>
      <c r="Y3752" s="32">
        <f t="shared" si="58"/>
        <v>690.54</v>
      </c>
    </row>
    <row r="3753" spans="1:25" x14ac:dyDescent="0.2">
      <c r="A3753" s="136" t="s">
        <v>7518</v>
      </c>
      <c r="B3753" s="137" t="s">
        <v>7519</v>
      </c>
      <c r="C3753" s="138">
        <v>10462.1</v>
      </c>
      <c r="D3753" s="138">
        <v>198.78</v>
      </c>
      <c r="E3753" s="138">
        <v>0</v>
      </c>
      <c r="F3753" s="138">
        <v>198.78</v>
      </c>
      <c r="G3753" s="139">
        <v>0</v>
      </c>
      <c r="Y3753" s="32">
        <f t="shared" si="58"/>
        <v>198.78</v>
      </c>
    </row>
    <row r="3754" spans="1:25" x14ac:dyDescent="0.2">
      <c r="A3754" s="136" t="s">
        <v>7520</v>
      </c>
      <c r="B3754" s="137" t="s">
        <v>7521</v>
      </c>
      <c r="C3754" s="138">
        <v>23164.48</v>
      </c>
      <c r="D3754" s="138">
        <v>440.13</v>
      </c>
      <c r="E3754" s="138">
        <v>0</v>
      </c>
      <c r="F3754" s="138">
        <v>440.13</v>
      </c>
      <c r="G3754" s="139">
        <v>0</v>
      </c>
      <c r="Y3754" s="32">
        <f t="shared" si="58"/>
        <v>440.13</v>
      </c>
    </row>
    <row r="3755" spans="1:25" x14ac:dyDescent="0.2">
      <c r="A3755" s="136" t="s">
        <v>7522</v>
      </c>
      <c r="B3755" s="137" t="s">
        <v>7523</v>
      </c>
      <c r="C3755" s="138">
        <v>43615.25</v>
      </c>
      <c r="D3755" s="138">
        <v>828.69</v>
      </c>
      <c r="E3755" s="138">
        <v>0</v>
      </c>
      <c r="F3755" s="138">
        <v>828.69</v>
      </c>
      <c r="G3755" s="139">
        <v>0</v>
      </c>
      <c r="Y3755" s="32">
        <f t="shared" si="58"/>
        <v>828.69</v>
      </c>
    </row>
    <row r="3756" spans="1:25" x14ac:dyDescent="0.2">
      <c r="A3756" s="136" t="s">
        <v>7524</v>
      </c>
      <c r="B3756" s="137" t="s">
        <v>7525</v>
      </c>
      <c r="C3756" s="138">
        <v>6279</v>
      </c>
      <c r="D3756" s="138">
        <v>119.3</v>
      </c>
      <c r="E3756" s="138">
        <v>0</v>
      </c>
      <c r="F3756" s="138">
        <v>119.3</v>
      </c>
      <c r="G3756" s="139">
        <v>0</v>
      </c>
      <c r="Y3756" s="32">
        <f t="shared" si="58"/>
        <v>119.3</v>
      </c>
    </row>
    <row r="3757" spans="1:25" x14ac:dyDescent="0.2">
      <c r="A3757" s="136" t="s">
        <v>7526</v>
      </c>
      <c r="B3757" s="137" t="s">
        <v>7527</v>
      </c>
      <c r="C3757" s="138">
        <v>293401.53999999998</v>
      </c>
      <c r="D3757" s="138">
        <v>5574.63</v>
      </c>
      <c r="E3757" s="138">
        <v>0</v>
      </c>
      <c r="F3757" s="138">
        <v>5574.63</v>
      </c>
      <c r="G3757" s="139">
        <v>0</v>
      </c>
      <c r="Y3757" s="32">
        <f t="shared" si="58"/>
        <v>5574.63</v>
      </c>
    </row>
    <row r="3758" spans="1:25" x14ac:dyDescent="0.2">
      <c r="A3758" s="136" t="s">
        <v>7528</v>
      </c>
      <c r="B3758" s="137" t="s">
        <v>7529</v>
      </c>
      <c r="C3758" s="138">
        <v>29184.9</v>
      </c>
      <c r="D3758" s="138">
        <v>554.51</v>
      </c>
      <c r="E3758" s="138">
        <v>0</v>
      </c>
      <c r="F3758" s="138">
        <v>554.51</v>
      </c>
      <c r="G3758" s="139">
        <v>0</v>
      </c>
      <c r="Y3758" s="32">
        <f t="shared" si="58"/>
        <v>554.51</v>
      </c>
    </row>
    <row r="3759" spans="1:25" x14ac:dyDescent="0.2">
      <c r="A3759" s="136" t="s">
        <v>7530</v>
      </c>
      <c r="B3759" s="137" t="s">
        <v>7531</v>
      </c>
      <c r="C3759" s="138">
        <v>20687.86</v>
      </c>
      <c r="D3759" s="138">
        <v>393.07</v>
      </c>
      <c r="E3759" s="138">
        <v>0</v>
      </c>
      <c r="F3759" s="138">
        <v>393.07</v>
      </c>
      <c r="G3759" s="139">
        <v>0</v>
      </c>
      <c r="Y3759" s="32">
        <f t="shared" si="58"/>
        <v>393.07</v>
      </c>
    </row>
    <row r="3760" spans="1:25" x14ac:dyDescent="0.2">
      <c r="A3760" s="136" t="s">
        <v>7532</v>
      </c>
      <c r="B3760" s="137" t="s">
        <v>7533</v>
      </c>
      <c r="C3760" s="138">
        <v>5027.7</v>
      </c>
      <c r="D3760" s="138">
        <v>95.53</v>
      </c>
      <c r="E3760" s="138">
        <v>0</v>
      </c>
      <c r="F3760" s="138">
        <v>95.53</v>
      </c>
      <c r="G3760" s="139">
        <v>0</v>
      </c>
      <c r="Y3760" s="32">
        <f t="shared" si="58"/>
        <v>95.53</v>
      </c>
    </row>
    <row r="3761" spans="1:25" x14ac:dyDescent="0.2">
      <c r="A3761" s="136" t="s">
        <v>7534</v>
      </c>
      <c r="B3761" s="137" t="s">
        <v>7535</v>
      </c>
      <c r="C3761" s="138">
        <v>3144.02</v>
      </c>
      <c r="D3761" s="138">
        <v>59.74</v>
      </c>
      <c r="E3761" s="138">
        <v>4.2</v>
      </c>
      <c r="F3761" s="138">
        <v>55.54</v>
      </c>
      <c r="G3761" s="139">
        <v>0</v>
      </c>
      <c r="Y3761" s="32">
        <f t="shared" si="58"/>
        <v>55.54</v>
      </c>
    </row>
    <row r="3762" spans="1:25" x14ac:dyDescent="0.2">
      <c r="A3762" s="136" t="s">
        <v>7536</v>
      </c>
      <c r="B3762" s="137" t="s">
        <v>7537</v>
      </c>
      <c r="C3762" s="138">
        <v>21005.41</v>
      </c>
      <c r="D3762" s="138">
        <v>399.1</v>
      </c>
      <c r="E3762" s="138">
        <v>0</v>
      </c>
      <c r="F3762" s="138">
        <v>399.1</v>
      </c>
      <c r="G3762" s="139">
        <v>0</v>
      </c>
      <c r="Y3762" s="32">
        <f t="shared" si="58"/>
        <v>399.1</v>
      </c>
    </row>
    <row r="3763" spans="1:25" x14ac:dyDescent="0.2">
      <c r="A3763" s="136" t="s">
        <v>7538</v>
      </c>
      <c r="B3763" s="137" t="s">
        <v>7539</v>
      </c>
      <c r="C3763" s="138">
        <v>34609.089999999997</v>
      </c>
      <c r="D3763" s="138">
        <v>657.57</v>
      </c>
      <c r="E3763" s="138">
        <v>0</v>
      </c>
      <c r="F3763" s="138">
        <v>657.57</v>
      </c>
      <c r="G3763" s="139">
        <v>0</v>
      </c>
      <c r="Y3763" s="32">
        <f t="shared" si="58"/>
        <v>657.57</v>
      </c>
    </row>
    <row r="3764" spans="1:25" x14ac:dyDescent="0.2">
      <c r="A3764" s="136" t="s">
        <v>7540</v>
      </c>
      <c r="B3764" s="137" t="s">
        <v>7541</v>
      </c>
      <c r="C3764" s="138">
        <v>19864.240000000002</v>
      </c>
      <c r="D3764" s="138">
        <v>377.42</v>
      </c>
      <c r="E3764" s="138">
        <v>0</v>
      </c>
      <c r="F3764" s="138">
        <v>377.42</v>
      </c>
      <c r="G3764" s="139">
        <v>0</v>
      </c>
      <c r="Y3764" s="32">
        <f t="shared" si="58"/>
        <v>377.42</v>
      </c>
    </row>
    <row r="3765" spans="1:25" x14ac:dyDescent="0.2">
      <c r="A3765" s="136" t="s">
        <v>7542</v>
      </c>
      <c r="B3765" s="137" t="s">
        <v>7543</v>
      </c>
      <c r="C3765" s="138">
        <v>16064.38</v>
      </c>
      <c r="D3765" s="138">
        <v>305.22000000000003</v>
      </c>
      <c r="E3765" s="138">
        <v>0</v>
      </c>
      <c r="F3765" s="138">
        <v>305.22000000000003</v>
      </c>
      <c r="G3765" s="139">
        <v>0</v>
      </c>
      <c r="Y3765" s="32">
        <f t="shared" si="58"/>
        <v>305.22000000000003</v>
      </c>
    </row>
    <row r="3766" spans="1:25" x14ac:dyDescent="0.2">
      <c r="A3766" s="136" t="s">
        <v>7544</v>
      </c>
      <c r="B3766" s="137" t="s">
        <v>7545</v>
      </c>
      <c r="C3766" s="138">
        <v>18408.439999999999</v>
      </c>
      <c r="D3766" s="138">
        <v>349.76</v>
      </c>
      <c r="E3766" s="138">
        <v>0</v>
      </c>
      <c r="F3766" s="138">
        <v>349.76</v>
      </c>
      <c r="G3766" s="139">
        <v>0</v>
      </c>
      <c r="Y3766" s="32">
        <f t="shared" si="58"/>
        <v>349.76</v>
      </c>
    </row>
    <row r="3767" spans="1:25" x14ac:dyDescent="0.2">
      <c r="A3767" s="136" t="s">
        <v>7546</v>
      </c>
      <c r="B3767" s="137" t="s">
        <v>7547</v>
      </c>
      <c r="C3767" s="138">
        <v>2608.71</v>
      </c>
      <c r="D3767" s="138">
        <v>49.57</v>
      </c>
      <c r="E3767" s="138">
        <v>49.57</v>
      </c>
      <c r="F3767" s="138">
        <v>0</v>
      </c>
      <c r="G3767" s="139">
        <v>39.71</v>
      </c>
      <c r="Y3767" s="32">
        <f t="shared" si="58"/>
        <v>0</v>
      </c>
    </row>
    <row r="3768" spans="1:25" x14ac:dyDescent="0.2">
      <c r="A3768" s="136" t="s">
        <v>7548</v>
      </c>
      <c r="B3768" s="137" t="s">
        <v>7549</v>
      </c>
      <c r="C3768" s="138">
        <v>55802.42</v>
      </c>
      <c r="D3768" s="138">
        <v>1060.25</v>
      </c>
      <c r="E3768" s="138">
        <v>0</v>
      </c>
      <c r="F3768" s="138">
        <v>1060.25</v>
      </c>
      <c r="G3768" s="139">
        <v>0</v>
      </c>
      <c r="Y3768" s="32">
        <f t="shared" si="58"/>
        <v>1060.25</v>
      </c>
    </row>
    <row r="3769" spans="1:25" x14ac:dyDescent="0.2">
      <c r="A3769" s="136" t="s">
        <v>7550</v>
      </c>
      <c r="B3769" s="137" t="s">
        <v>7551</v>
      </c>
      <c r="C3769" s="138">
        <v>3565.97</v>
      </c>
      <c r="D3769" s="138">
        <v>67.75</v>
      </c>
      <c r="E3769" s="138">
        <v>0</v>
      </c>
      <c r="F3769" s="138">
        <v>67.75</v>
      </c>
      <c r="G3769" s="139">
        <v>0</v>
      </c>
      <c r="Y3769" s="32">
        <f t="shared" si="58"/>
        <v>67.75</v>
      </c>
    </row>
    <row r="3770" spans="1:25" x14ac:dyDescent="0.2">
      <c r="A3770" s="136" t="s">
        <v>7552</v>
      </c>
      <c r="B3770" s="137" t="s">
        <v>7553</v>
      </c>
      <c r="C3770" s="138">
        <v>1864.11</v>
      </c>
      <c r="D3770" s="138">
        <v>35.42</v>
      </c>
      <c r="E3770" s="138">
        <v>34.49</v>
      </c>
      <c r="F3770" s="138">
        <v>0.93</v>
      </c>
      <c r="G3770" s="139">
        <v>0</v>
      </c>
      <c r="Y3770" s="32">
        <f t="shared" si="58"/>
        <v>0.93</v>
      </c>
    </row>
    <row r="3771" spans="1:25" x14ac:dyDescent="0.2">
      <c r="A3771" s="136" t="s">
        <v>7554</v>
      </c>
      <c r="B3771" s="137" t="s">
        <v>7555</v>
      </c>
      <c r="C3771" s="138">
        <v>2126.46</v>
      </c>
      <c r="D3771" s="138">
        <v>40.4</v>
      </c>
      <c r="E3771" s="138">
        <v>0</v>
      </c>
      <c r="F3771" s="138">
        <v>40.4</v>
      </c>
      <c r="G3771" s="139">
        <v>0</v>
      </c>
      <c r="Y3771" s="32">
        <f t="shared" si="58"/>
        <v>40.4</v>
      </c>
    </row>
    <row r="3772" spans="1:25" x14ac:dyDescent="0.2">
      <c r="A3772" s="136" t="s">
        <v>7556</v>
      </c>
      <c r="B3772" s="137" t="s">
        <v>7557</v>
      </c>
      <c r="C3772" s="138">
        <v>3865.62</v>
      </c>
      <c r="D3772" s="138">
        <v>73.45</v>
      </c>
      <c r="E3772" s="138">
        <v>0</v>
      </c>
      <c r="F3772" s="138">
        <v>73.45</v>
      </c>
      <c r="G3772" s="139">
        <v>0</v>
      </c>
      <c r="Y3772" s="32">
        <f t="shared" si="58"/>
        <v>73.45</v>
      </c>
    </row>
    <row r="3773" spans="1:25" x14ac:dyDescent="0.2">
      <c r="A3773" s="136" t="s">
        <v>7558</v>
      </c>
      <c r="B3773" s="137" t="s">
        <v>7559</v>
      </c>
      <c r="C3773" s="138">
        <v>34229.980000000003</v>
      </c>
      <c r="D3773" s="138">
        <v>650.37</v>
      </c>
      <c r="E3773" s="138">
        <v>0</v>
      </c>
      <c r="F3773" s="138">
        <v>650.37</v>
      </c>
      <c r="G3773" s="139">
        <v>0</v>
      </c>
      <c r="Y3773" s="32">
        <f t="shared" si="58"/>
        <v>650.37</v>
      </c>
    </row>
    <row r="3774" spans="1:25" x14ac:dyDescent="0.2">
      <c r="A3774" s="136" t="s">
        <v>7560</v>
      </c>
      <c r="B3774" s="137" t="s">
        <v>7561</v>
      </c>
      <c r="C3774" s="138">
        <v>4446.0600000000004</v>
      </c>
      <c r="D3774" s="138">
        <v>84.48</v>
      </c>
      <c r="E3774" s="138">
        <v>0</v>
      </c>
      <c r="F3774" s="138">
        <v>84.48</v>
      </c>
      <c r="G3774" s="139">
        <v>0</v>
      </c>
      <c r="Y3774" s="32">
        <f t="shared" si="58"/>
        <v>84.48</v>
      </c>
    </row>
    <row r="3775" spans="1:25" x14ac:dyDescent="0.2">
      <c r="A3775" s="136" t="s">
        <v>7562</v>
      </c>
      <c r="B3775" s="137" t="s">
        <v>7563</v>
      </c>
      <c r="C3775" s="138">
        <v>41509.68</v>
      </c>
      <c r="D3775" s="138">
        <v>788.69</v>
      </c>
      <c r="E3775" s="138">
        <v>0</v>
      </c>
      <c r="F3775" s="138">
        <v>788.69</v>
      </c>
      <c r="G3775" s="139">
        <v>0</v>
      </c>
      <c r="Y3775" s="32">
        <f t="shared" si="58"/>
        <v>788.69</v>
      </c>
    </row>
    <row r="3776" spans="1:25" x14ac:dyDescent="0.2">
      <c r="A3776" s="136" t="s">
        <v>7564</v>
      </c>
      <c r="B3776" s="137" t="s">
        <v>7565</v>
      </c>
      <c r="C3776" s="138">
        <v>1323.93</v>
      </c>
      <c r="D3776" s="138">
        <v>25.16</v>
      </c>
      <c r="E3776" s="138">
        <v>0</v>
      </c>
      <c r="F3776" s="138">
        <v>25.16</v>
      </c>
      <c r="G3776" s="139">
        <v>0</v>
      </c>
      <c r="Y3776" s="32">
        <f t="shared" si="58"/>
        <v>25.16</v>
      </c>
    </row>
    <row r="3777" spans="1:25" x14ac:dyDescent="0.2">
      <c r="A3777" s="136" t="s">
        <v>7566</v>
      </c>
      <c r="B3777" s="137" t="s">
        <v>7567</v>
      </c>
      <c r="C3777" s="138">
        <v>5341.68</v>
      </c>
      <c r="D3777" s="138">
        <v>101.49</v>
      </c>
      <c r="E3777" s="138">
        <v>0</v>
      </c>
      <c r="F3777" s="138">
        <v>101.49</v>
      </c>
      <c r="G3777" s="139">
        <v>0</v>
      </c>
      <c r="Y3777" s="32">
        <f t="shared" si="58"/>
        <v>101.49</v>
      </c>
    </row>
    <row r="3778" spans="1:25" x14ac:dyDescent="0.2">
      <c r="A3778" s="136" t="s">
        <v>7568</v>
      </c>
      <c r="B3778" s="137" t="s">
        <v>7569</v>
      </c>
      <c r="C3778" s="138">
        <v>84884.05</v>
      </c>
      <c r="D3778" s="138">
        <v>1612.8</v>
      </c>
      <c r="E3778" s="138">
        <v>0</v>
      </c>
      <c r="F3778" s="138">
        <v>1612.8</v>
      </c>
      <c r="G3778" s="139">
        <v>0</v>
      </c>
      <c r="Y3778" s="32">
        <f t="shared" si="58"/>
        <v>1612.8</v>
      </c>
    </row>
    <row r="3779" spans="1:25" x14ac:dyDescent="0.2">
      <c r="A3779" s="136" t="s">
        <v>7570</v>
      </c>
      <c r="B3779" s="137" t="s">
        <v>7571</v>
      </c>
      <c r="C3779" s="138">
        <v>18254.939999999999</v>
      </c>
      <c r="D3779" s="138">
        <v>346.85</v>
      </c>
      <c r="E3779" s="138">
        <v>0</v>
      </c>
      <c r="F3779" s="138">
        <v>346.85</v>
      </c>
      <c r="G3779" s="139">
        <v>0</v>
      </c>
      <c r="Y3779" s="32">
        <f t="shared" si="58"/>
        <v>346.85</v>
      </c>
    </row>
    <row r="3780" spans="1:25" x14ac:dyDescent="0.2">
      <c r="A3780" s="136" t="s">
        <v>7572</v>
      </c>
      <c r="B3780" s="137" t="s">
        <v>7573</v>
      </c>
      <c r="C3780" s="138">
        <v>29219.22</v>
      </c>
      <c r="D3780" s="138">
        <v>555.16999999999996</v>
      </c>
      <c r="E3780" s="138">
        <v>0</v>
      </c>
      <c r="F3780" s="138">
        <v>555.16999999999996</v>
      </c>
      <c r="G3780" s="139">
        <v>0</v>
      </c>
      <c r="Y3780" s="32">
        <f t="shared" si="58"/>
        <v>555.16999999999996</v>
      </c>
    </row>
    <row r="3781" spans="1:25" x14ac:dyDescent="0.2">
      <c r="A3781" s="136" t="s">
        <v>7574</v>
      </c>
      <c r="B3781" s="137" t="s">
        <v>7575</v>
      </c>
      <c r="C3781" s="138">
        <v>35887.56</v>
      </c>
      <c r="D3781" s="138">
        <v>681.86</v>
      </c>
      <c r="E3781" s="138">
        <v>0</v>
      </c>
      <c r="F3781" s="138">
        <v>681.86</v>
      </c>
      <c r="G3781" s="139">
        <v>0</v>
      </c>
      <c r="Y3781" s="32">
        <f t="shared" si="58"/>
        <v>681.86</v>
      </c>
    </row>
    <row r="3782" spans="1:25" x14ac:dyDescent="0.2">
      <c r="A3782" s="136" t="s">
        <v>7576</v>
      </c>
      <c r="B3782" s="137" t="s">
        <v>7577</v>
      </c>
      <c r="C3782" s="138">
        <v>12027.56</v>
      </c>
      <c r="D3782" s="138">
        <v>228.52</v>
      </c>
      <c r="E3782" s="138">
        <v>0</v>
      </c>
      <c r="F3782" s="138">
        <v>228.52</v>
      </c>
      <c r="G3782" s="139">
        <v>0</v>
      </c>
      <c r="Y3782" s="32">
        <f t="shared" si="58"/>
        <v>228.52</v>
      </c>
    </row>
    <row r="3783" spans="1:25" x14ac:dyDescent="0.2">
      <c r="A3783" s="136" t="s">
        <v>7578</v>
      </c>
      <c r="B3783" s="137" t="s">
        <v>7579</v>
      </c>
      <c r="C3783" s="138">
        <v>6624.05</v>
      </c>
      <c r="D3783" s="138">
        <v>125.86</v>
      </c>
      <c r="E3783" s="138">
        <v>0</v>
      </c>
      <c r="F3783" s="138">
        <v>125.86</v>
      </c>
      <c r="G3783" s="139">
        <v>0</v>
      </c>
      <c r="Y3783" s="32">
        <f t="shared" si="58"/>
        <v>125.86</v>
      </c>
    </row>
    <row r="3784" spans="1:25" x14ac:dyDescent="0.2">
      <c r="A3784" s="136" t="s">
        <v>7580</v>
      </c>
      <c r="B3784" s="137" t="s">
        <v>7581</v>
      </c>
      <c r="C3784" s="138">
        <v>5712.04</v>
      </c>
      <c r="D3784" s="138">
        <v>108.53</v>
      </c>
      <c r="E3784" s="138">
        <v>0</v>
      </c>
      <c r="F3784" s="138">
        <v>108.53</v>
      </c>
      <c r="G3784" s="139">
        <v>0</v>
      </c>
      <c r="Y3784" s="32">
        <f t="shared" si="58"/>
        <v>108.53</v>
      </c>
    </row>
    <row r="3785" spans="1:25" x14ac:dyDescent="0.2">
      <c r="A3785" s="136" t="s">
        <v>7582</v>
      </c>
      <c r="B3785" s="137" t="s">
        <v>7583</v>
      </c>
      <c r="C3785" s="138">
        <v>5436.96</v>
      </c>
      <c r="D3785" s="138">
        <v>103.3</v>
      </c>
      <c r="E3785" s="138">
        <v>57.22</v>
      </c>
      <c r="F3785" s="138">
        <v>46.08</v>
      </c>
      <c r="G3785" s="139">
        <v>0</v>
      </c>
      <c r="Y3785" s="32">
        <f t="shared" si="58"/>
        <v>46.08</v>
      </c>
    </row>
    <row r="3786" spans="1:25" x14ac:dyDescent="0.2">
      <c r="A3786" s="136" t="s">
        <v>7584</v>
      </c>
      <c r="B3786" s="137" t="s">
        <v>7585</v>
      </c>
      <c r="C3786" s="138">
        <v>149776.84</v>
      </c>
      <c r="D3786" s="138">
        <v>2845.76</v>
      </c>
      <c r="E3786" s="138">
        <v>0</v>
      </c>
      <c r="F3786" s="138">
        <v>2845.76</v>
      </c>
      <c r="G3786" s="139">
        <v>0</v>
      </c>
      <c r="Y3786" s="32">
        <f t="shared" si="58"/>
        <v>2845.76</v>
      </c>
    </row>
    <row r="3787" spans="1:25" x14ac:dyDescent="0.2">
      <c r="A3787" s="136" t="s">
        <v>7586</v>
      </c>
      <c r="B3787" s="137" t="s">
        <v>7587</v>
      </c>
      <c r="C3787" s="138">
        <v>8311.32</v>
      </c>
      <c r="D3787" s="138">
        <v>157.91999999999999</v>
      </c>
      <c r="E3787" s="138">
        <v>0</v>
      </c>
      <c r="F3787" s="138">
        <v>157.91999999999999</v>
      </c>
      <c r="G3787" s="139">
        <v>0</v>
      </c>
      <c r="Y3787" s="32">
        <f t="shared" si="58"/>
        <v>157.91999999999999</v>
      </c>
    </row>
    <row r="3788" spans="1:25" x14ac:dyDescent="0.2">
      <c r="A3788" s="136" t="s">
        <v>7588</v>
      </c>
      <c r="B3788" s="137" t="s">
        <v>7589</v>
      </c>
      <c r="C3788" s="138">
        <v>4712.78</v>
      </c>
      <c r="D3788" s="138">
        <v>89.54</v>
      </c>
      <c r="E3788" s="138">
        <v>0</v>
      </c>
      <c r="F3788" s="138">
        <v>89.54</v>
      </c>
      <c r="G3788" s="139">
        <v>0</v>
      </c>
      <c r="Y3788" s="32">
        <f t="shared" si="58"/>
        <v>89.54</v>
      </c>
    </row>
    <row r="3789" spans="1:25" x14ac:dyDescent="0.2">
      <c r="A3789" s="136" t="s">
        <v>7590</v>
      </c>
      <c r="B3789" s="137" t="s">
        <v>7591</v>
      </c>
      <c r="C3789" s="138">
        <v>53531.29</v>
      </c>
      <c r="D3789" s="138">
        <v>1017.1</v>
      </c>
      <c r="E3789" s="138">
        <v>0</v>
      </c>
      <c r="F3789" s="138">
        <v>1017.1</v>
      </c>
      <c r="G3789" s="139">
        <v>0</v>
      </c>
      <c r="Y3789" s="32">
        <f t="shared" si="58"/>
        <v>1017.1</v>
      </c>
    </row>
    <row r="3790" spans="1:25" x14ac:dyDescent="0.2">
      <c r="A3790" s="136" t="s">
        <v>7592</v>
      </c>
      <c r="B3790" s="137" t="s">
        <v>7593</v>
      </c>
      <c r="C3790" s="138">
        <v>7427.74</v>
      </c>
      <c r="D3790" s="138">
        <v>141.13</v>
      </c>
      <c r="E3790" s="138">
        <v>0</v>
      </c>
      <c r="F3790" s="138">
        <v>141.13</v>
      </c>
      <c r="G3790" s="139">
        <v>0</v>
      </c>
      <c r="Y3790" s="32">
        <f t="shared" si="58"/>
        <v>141.13</v>
      </c>
    </row>
    <row r="3791" spans="1:25" x14ac:dyDescent="0.2">
      <c r="A3791" s="136" t="s">
        <v>7594</v>
      </c>
      <c r="B3791" s="137" t="s">
        <v>7595</v>
      </c>
      <c r="C3791" s="138">
        <v>61778.57</v>
      </c>
      <c r="D3791" s="138">
        <v>1173.79</v>
      </c>
      <c r="E3791" s="138">
        <v>0</v>
      </c>
      <c r="F3791" s="138">
        <v>1173.79</v>
      </c>
      <c r="G3791" s="139">
        <v>0</v>
      </c>
      <c r="Y3791" s="32">
        <f t="shared" ref="Y3791:Y3854" si="59">F3791+M3791+R3791+W3791</f>
        <v>1173.79</v>
      </c>
    </row>
    <row r="3792" spans="1:25" x14ac:dyDescent="0.2">
      <c r="A3792" s="136" t="s">
        <v>7596</v>
      </c>
      <c r="B3792" s="137" t="s">
        <v>7597</v>
      </c>
      <c r="C3792" s="138">
        <v>21882.45</v>
      </c>
      <c r="D3792" s="138">
        <v>415.77</v>
      </c>
      <c r="E3792" s="138">
        <v>0</v>
      </c>
      <c r="F3792" s="138">
        <v>415.77</v>
      </c>
      <c r="G3792" s="139">
        <v>0</v>
      </c>
      <c r="Y3792" s="32">
        <f t="shared" si="59"/>
        <v>415.77</v>
      </c>
    </row>
    <row r="3793" spans="1:25" x14ac:dyDescent="0.2">
      <c r="A3793" s="136" t="s">
        <v>7598</v>
      </c>
      <c r="B3793" s="137" t="s">
        <v>7599</v>
      </c>
      <c r="C3793" s="138">
        <v>92834.04</v>
      </c>
      <c r="D3793" s="138">
        <v>1763.85</v>
      </c>
      <c r="E3793" s="138">
        <v>0</v>
      </c>
      <c r="F3793" s="138">
        <v>1763.85</v>
      </c>
      <c r="G3793" s="139">
        <v>0</v>
      </c>
      <c r="Y3793" s="32">
        <f t="shared" si="59"/>
        <v>1763.85</v>
      </c>
    </row>
    <row r="3794" spans="1:25" x14ac:dyDescent="0.2">
      <c r="A3794" s="136" t="s">
        <v>7600</v>
      </c>
      <c r="B3794" s="137" t="s">
        <v>7601</v>
      </c>
      <c r="C3794" s="138">
        <v>4604906.25</v>
      </c>
      <c r="D3794" s="138">
        <v>87493.22</v>
      </c>
      <c r="E3794" s="138">
        <v>0</v>
      </c>
      <c r="F3794" s="138">
        <v>87493.22</v>
      </c>
      <c r="G3794" s="139">
        <v>0</v>
      </c>
      <c r="Y3794" s="32">
        <f t="shared" si="59"/>
        <v>87493.22</v>
      </c>
    </row>
    <row r="3795" spans="1:25" x14ac:dyDescent="0.2">
      <c r="A3795" s="136" t="s">
        <v>7602</v>
      </c>
      <c r="B3795" s="137" t="s">
        <v>7603</v>
      </c>
      <c r="C3795" s="138">
        <v>46243.77</v>
      </c>
      <c r="D3795" s="138">
        <v>878.63</v>
      </c>
      <c r="E3795" s="138">
        <v>0</v>
      </c>
      <c r="F3795" s="138">
        <v>878.63</v>
      </c>
      <c r="G3795" s="139">
        <v>0</v>
      </c>
      <c r="Y3795" s="32">
        <f t="shared" si="59"/>
        <v>878.63</v>
      </c>
    </row>
    <row r="3796" spans="1:25" x14ac:dyDescent="0.2">
      <c r="A3796" s="136" t="s">
        <v>7604</v>
      </c>
      <c r="B3796" s="137" t="s">
        <v>7605</v>
      </c>
      <c r="C3796" s="138">
        <v>105011.48</v>
      </c>
      <c r="D3796" s="138">
        <v>1995.22</v>
      </c>
      <c r="E3796" s="138">
        <v>0</v>
      </c>
      <c r="F3796" s="138">
        <v>1995.22</v>
      </c>
      <c r="G3796" s="139">
        <v>0</v>
      </c>
      <c r="Y3796" s="32">
        <f t="shared" si="59"/>
        <v>1995.22</v>
      </c>
    </row>
    <row r="3797" spans="1:25" x14ac:dyDescent="0.2">
      <c r="A3797" s="136" t="s">
        <v>7606</v>
      </c>
      <c r="B3797" s="137" t="s">
        <v>7607</v>
      </c>
      <c r="C3797" s="138">
        <v>6551.97</v>
      </c>
      <c r="D3797" s="138">
        <v>124.49</v>
      </c>
      <c r="E3797" s="138">
        <v>0</v>
      </c>
      <c r="F3797" s="138">
        <v>124.49</v>
      </c>
      <c r="G3797" s="139">
        <v>0</v>
      </c>
      <c r="Y3797" s="32">
        <f t="shared" si="59"/>
        <v>124.49</v>
      </c>
    </row>
    <row r="3798" spans="1:25" x14ac:dyDescent="0.2">
      <c r="A3798" s="136" t="s">
        <v>7608</v>
      </c>
      <c r="B3798" s="137" t="s">
        <v>7609</v>
      </c>
      <c r="C3798" s="138">
        <v>11250.69</v>
      </c>
      <c r="D3798" s="138">
        <v>213.76</v>
      </c>
      <c r="E3798" s="138">
        <v>0</v>
      </c>
      <c r="F3798" s="138">
        <v>213.76</v>
      </c>
      <c r="G3798" s="139">
        <v>0</v>
      </c>
      <c r="Y3798" s="32">
        <f t="shared" si="59"/>
        <v>213.76</v>
      </c>
    </row>
    <row r="3799" spans="1:25" x14ac:dyDescent="0.2">
      <c r="A3799" s="136" t="s">
        <v>7610</v>
      </c>
      <c r="B3799" s="137" t="s">
        <v>7611</v>
      </c>
      <c r="C3799" s="138">
        <v>8484.64</v>
      </c>
      <c r="D3799" s="138">
        <v>161.21</v>
      </c>
      <c r="E3799" s="138">
        <v>0</v>
      </c>
      <c r="F3799" s="138">
        <v>161.21</v>
      </c>
      <c r="G3799" s="139">
        <v>0</v>
      </c>
      <c r="Y3799" s="32">
        <f t="shared" si="59"/>
        <v>161.21</v>
      </c>
    </row>
    <row r="3800" spans="1:25" x14ac:dyDescent="0.2">
      <c r="A3800" s="136" t="s">
        <v>7612</v>
      </c>
      <c r="B3800" s="137" t="s">
        <v>7613</v>
      </c>
      <c r="C3800" s="138">
        <v>20227.060000000001</v>
      </c>
      <c r="D3800" s="138">
        <v>384.32</v>
      </c>
      <c r="E3800" s="138">
        <v>0</v>
      </c>
      <c r="F3800" s="138">
        <v>384.32</v>
      </c>
      <c r="G3800" s="139">
        <v>0</v>
      </c>
      <c r="Y3800" s="32">
        <f t="shared" si="59"/>
        <v>384.32</v>
      </c>
    </row>
    <row r="3801" spans="1:25" x14ac:dyDescent="0.2">
      <c r="A3801" s="136" t="s">
        <v>7614</v>
      </c>
      <c r="B3801" s="137" t="s">
        <v>7615</v>
      </c>
      <c r="C3801" s="138">
        <v>8226.5300000000007</v>
      </c>
      <c r="D3801" s="138">
        <v>156.31</v>
      </c>
      <c r="E3801" s="138">
        <v>0</v>
      </c>
      <c r="F3801" s="138">
        <v>156.31</v>
      </c>
      <c r="G3801" s="139">
        <v>0</v>
      </c>
      <c r="Y3801" s="32">
        <f t="shared" si="59"/>
        <v>156.31</v>
      </c>
    </row>
    <row r="3802" spans="1:25" x14ac:dyDescent="0.2">
      <c r="A3802" s="136" t="s">
        <v>7616</v>
      </c>
      <c r="B3802" s="137" t="s">
        <v>7617</v>
      </c>
      <c r="C3802" s="138">
        <v>7797.64</v>
      </c>
      <c r="D3802" s="138">
        <v>148.16</v>
      </c>
      <c r="E3802" s="138">
        <v>0</v>
      </c>
      <c r="F3802" s="138">
        <v>148.16</v>
      </c>
      <c r="G3802" s="139">
        <v>0</v>
      </c>
      <c r="Y3802" s="32">
        <f t="shared" si="59"/>
        <v>148.16</v>
      </c>
    </row>
    <row r="3803" spans="1:25" x14ac:dyDescent="0.2">
      <c r="A3803" s="136" t="s">
        <v>7618</v>
      </c>
      <c r="B3803" s="137" t="s">
        <v>7619</v>
      </c>
      <c r="C3803" s="138">
        <v>10747.01</v>
      </c>
      <c r="D3803" s="138">
        <v>204.19</v>
      </c>
      <c r="E3803" s="138">
        <v>0</v>
      </c>
      <c r="F3803" s="138">
        <v>204.19</v>
      </c>
      <c r="G3803" s="139">
        <v>0</v>
      </c>
      <c r="Y3803" s="32">
        <f t="shared" si="59"/>
        <v>204.19</v>
      </c>
    </row>
    <row r="3804" spans="1:25" x14ac:dyDescent="0.2">
      <c r="A3804" s="136" t="s">
        <v>7620</v>
      </c>
      <c r="B3804" s="137" t="s">
        <v>7621</v>
      </c>
      <c r="C3804" s="138">
        <v>1864.85</v>
      </c>
      <c r="D3804" s="138">
        <v>35.43</v>
      </c>
      <c r="E3804" s="138">
        <v>35.43</v>
      </c>
      <c r="F3804" s="138">
        <v>0</v>
      </c>
      <c r="G3804" s="139">
        <v>82.29</v>
      </c>
      <c r="Y3804" s="32">
        <f t="shared" si="59"/>
        <v>0</v>
      </c>
    </row>
    <row r="3805" spans="1:25" x14ac:dyDescent="0.2">
      <c r="A3805" s="136" t="s">
        <v>7622</v>
      </c>
      <c r="B3805" s="137" t="s">
        <v>7623</v>
      </c>
      <c r="C3805" s="138">
        <v>19882.5</v>
      </c>
      <c r="D3805" s="138">
        <v>377.77</v>
      </c>
      <c r="E3805" s="138">
        <v>0</v>
      </c>
      <c r="F3805" s="138">
        <v>377.77</v>
      </c>
      <c r="G3805" s="139">
        <v>0</v>
      </c>
      <c r="Y3805" s="32">
        <f t="shared" si="59"/>
        <v>377.77</v>
      </c>
    </row>
    <row r="3806" spans="1:25" x14ac:dyDescent="0.2">
      <c r="A3806" s="136" t="s">
        <v>7624</v>
      </c>
      <c r="B3806" s="137" t="s">
        <v>7625</v>
      </c>
      <c r="C3806" s="138">
        <v>2262.4699999999998</v>
      </c>
      <c r="D3806" s="138">
        <v>42.99</v>
      </c>
      <c r="E3806" s="138">
        <v>42.99</v>
      </c>
      <c r="F3806" s="138">
        <v>0</v>
      </c>
      <c r="G3806" s="139">
        <v>38.68</v>
      </c>
      <c r="Y3806" s="32">
        <f t="shared" si="59"/>
        <v>0</v>
      </c>
    </row>
    <row r="3807" spans="1:25" x14ac:dyDescent="0.2">
      <c r="A3807" s="136" t="s">
        <v>7626</v>
      </c>
      <c r="B3807" s="137" t="s">
        <v>7627</v>
      </c>
      <c r="C3807" s="138">
        <v>20360.45</v>
      </c>
      <c r="D3807" s="138">
        <v>386.85</v>
      </c>
      <c r="E3807" s="138">
        <v>0</v>
      </c>
      <c r="F3807" s="138">
        <v>386.85</v>
      </c>
      <c r="G3807" s="139">
        <v>0</v>
      </c>
      <c r="Y3807" s="32">
        <f t="shared" si="59"/>
        <v>386.85</v>
      </c>
    </row>
    <row r="3808" spans="1:25" x14ac:dyDescent="0.2">
      <c r="A3808" s="136" t="s">
        <v>7628</v>
      </c>
      <c r="B3808" s="137" t="s">
        <v>7629</v>
      </c>
      <c r="C3808" s="138">
        <v>13506.34</v>
      </c>
      <c r="D3808" s="138">
        <v>256.62</v>
      </c>
      <c r="E3808" s="138">
        <v>0</v>
      </c>
      <c r="F3808" s="138">
        <v>256.62</v>
      </c>
      <c r="G3808" s="139">
        <v>0</v>
      </c>
      <c r="Y3808" s="32">
        <f t="shared" si="59"/>
        <v>256.62</v>
      </c>
    </row>
    <row r="3809" spans="1:25" x14ac:dyDescent="0.2">
      <c r="A3809" s="136" t="s">
        <v>7630</v>
      </c>
      <c r="B3809" s="137" t="s">
        <v>7631</v>
      </c>
      <c r="C3809" s="138">
        <v>66182.960000000006</v>
      </c>
      <c r="D3809" s="138">
        <v>1257.48</v>
      </c>
      <c r="E3809" s="138">
        <v>0</v>
      </c>
      <c r="F3809" s="138">
        <v>1257.48</v>
      </c>
      <c r="G3809" s="139">
        <v>0</v>
      </c>
      <c r="Y3809" s="32">
        <f t="shared" si="59"/>
        <v>1257.48</v>
      </c>
    </row>
    <row r="3810" spans="1:25" x14ac:dyDescent="0.2">
      <c r="A3810" s="136" t="s">
        <v>7632</v>
      </c>
      <c r="B3810" s="137" t="s">
        <v>7633</v>
      </c>
      <c r="C3810" s="138">
        <v>3693</v>
      </c>
      <c r="D3810" s="138">
        <v>70.17</v>
      </c>
      <c r="E3810" s="138">
        <v>0</v>
      </c>
      <c r="F3810" s="138">
        <v>70.17</v>
      </c>
      <c r="G3810" s="139">
        <v>0</v>
      </c>
      <c r="Y3810" s="32">
        <f t="shared" si="59"/>
        <v>70.17</v>
      </c>
    </row>
    <row r="3811" spans="1:25" x14ac:dyDescent="0.2">
      <c r="A3811" s="136" t="s">
        <v>7634</v>
      </c>
      <c r="B3811" s="137" t="s">
        <v>7635</v>
      </c>
      <c r="C3811" s="138">
        <v>413894.76</v>
      </c>
      <c r="D3811" s="138">
        <v>7864</v>
      </c>
      <c r="E3811" s="138">
        <v>0</v>
      </c>
      <c r="F3811" s="138">
        <v>7864</v>
      </c>
      <c r="G3811" s="139">
        <v>0</v>
      </c>
      <c r="Y3811" s="32">
        <f t="shared" si="59"/>
        <v>7864</v>
      </c>
    </row>
    <row r="3812" spans="1:25" x14ac:dyDescent="0.2">
      <c r="A3812" s="136" t="s">
        <v>7636</v>
      </c>
      <c r="B3812" s="137" t="s">
        <v>7637</v>
      </c>
      <c r="C3812" s="138">
        <v>23925.119999999999</v>
      </c>
      <c r="D3812" s="138">
        <v>454.58</v>
      </c>
      <c r="E3812" s="138">
        <v>0</v>
      </c>
      <c r="F3812" s="138">
        <v>454.58</v>
      </c>
      <c r="G3812" s="139">
        <v>0</v>
      </c>
      <c r="Y3812" s="32">
        <f t="shared" si="59"/>
        <v>454.58</v>
      </c>
    </row>
    <row r="3813" spans="1:25" x14ac:dyDescent="0.2">
      <c r="A3813" s="136" t="s">
        <v>7638</v>
      </c>
      <c r="B3813" s="137" t="s">
        <v>7639</v>
      </c>
      <c r="C3813" s="138">
        <v>25533.43</v>
      </c>
      <c r="D3813" s="138">
        <v>485.14</v>
      </c>
      <c r="E3813" s="138">
        <v>0</v>
      </c>
      <c r="F3813" s="138">
        <v>485.14</v>
      </c>
      <c r="G3813" s="139">
        <v>0</v>
      </c>
      <c r="Y3813" s="32">
        <f t="shared" si="59"/>
        <v>485.14</v>
      </c>
    </row>
    <row r="3814" spans="1:25" x14ac:dyDescent="0.2">
      <c r="A3814" s="136" t="s">
        <v>7640</v>
      </c>
      <c r="B3814" s="137" t="s">
        <v>7641</v>
      </c>
      <c r="C3814" s="138">
        <v>46383.26</v>
      </c>
      <c r="D3814" s="138">
        <v>881.28</v>
      </c>
      <c r="E3814" s="138">
        <v>0</v>
      </c>
      <c r="F3814" s="138">
        <v>881.28</v>
      </c>
      <c r="G3814" s="139">
        <v>0</v>
      </c>
      <c r="Y3814" s="32">
        <f t="shared" si="59"/>
        <v>881.28</v>
      </c>
    </row>
    <row r="3815" spans="1:25" x14ac:dyDescent="0.2">
      <c r="A3815" s="136" t="s">
        <v>7642</v>
      </c>
      <c r="B3815" s="137" t="s">
        <v>7643</v>
      </c>
      <c r="C3815" s="138">
        <v>6872.58</v>
      </c>
      <c r="D3815" s="138">
        <v>130.58000000000001</v>
      </c>
      <c r="E3815" s="138">
        <v>0</v>
      </c>
      <c r="F3815" s="138">
        <v>130.58000000000001</v>
      </c>
      <c r="G3815" s="139">
        <v>0</v>
      </c>
      <c r="Y3815" s="32">
        <f t="shared" si="59"/>
        <v>130.58000000000001</v>
      </c>
    </row>
    <row r="3816" spans="1:25" x14ac:dyDescent="0.2">
      <c r="A3816" s="136" t="s">
        <v>7644</v>
      </c>
      <c r="B3816" s="137" t="s">
        <v>7645</v>
      </c>
      <c r="C3816" s="138">
        <v>9832.3799999999992</v>
      </c>
      <c r="D3816" s="138">
        <v>186.82</v>
      </c>
      <c r="E3816" s="138">
        <v>0</v>
      </c>
      <c r="F3816" s="138">
        <v>186.82</v>
      </c>
      <c r="G3816" s="139">
        <v>0</v>
      </c>
      <c r="Y3816" s="32">
        <f t="shared" si="59"/>
        <v>186.82</v>
      </c>
    </row>
    <row r="3817" spans="1:25" x14ac:dyDescent="0.2">
      <c r="A3817" s="136" t="s">
        <v>7646</v>
      </c>
      <c r="B3817" s="137" t="s">
        <v>7647</v>
      </c>
      <c r="C3817" s="138">
        <v>999.08</v>
      </c>
      <c r="D3817" s="138">
        <v>18.98</v>
      </c>
      <c r="E3817" s="138">
        <v>18.98</v>
      </c>
      <c r="F3817" s="138">
        <v>0</v>
      </c>
      <c r="G3817" s="139">
        <v>82.5</v>
      </c>
      <c r="Y3817" s="32">
        <f t="shared" si="59"/>
        <v>0</v>
      </c>
    </row>
    <row r="3818" spans="1:25" x14ac:dyDescent="0.2">
      <c r="A3818" s="136" t="s">
        <v>7648</v>
      </c>
      <c r="B3818" s="137" t="s">
        <v>7649</v>
      </c>
      <c r="C3818" s="138">
        <v>1464.24</v>
      </c>
      <c r="D3818" s="138">
        <v>27.82</v>
      </c>
      <c r="E3818" s="138">
        <v>27.82</v>
      </c>
      <c r="F3818" s="138">
        <v>0</v>
      </c>
      <c r="G3818" s="139">
        <v>35.880000000000003</v>
      </c>
      <c r="Y3818" s="32">
        <f t="shared" si="59"/>
        <v>0</v>
      </c>
    </row>
    <row r="3819" spans="1:25" x14ac:dyDescent="0.2">
      <c r="A3819" s="136" t="s">
        <v>7650</v>
      </c>
      <c r="B3819" s="137" t="s">
        <v>7651</v>
      </c>
      <c r="C3819" s="138">
        <v>19095.36</v>
      </c>
      <c r="D3819" s="138">
        <v>362.81</v>
      </c>
      <c r="E3819" s="138">
        <v>0</v>
      </c>
      <c r="F3819" s="138">
        <v>362.81</v>
      </c>
      <c r="G3819" s="139">
        <v>0</v>
      </c>
      <c r="Y3819" s="32">
        <f t="shared" si="59"/>
        <v>362.81</v>
      </c>
    </row>
    <row r="3820" spans="1:25" x14ac:dyDescent="0.2">
      <c r="A3820" s="136" t="s">
        <v>7652</v>
      </c>
      <c r="B3820" s="137" t="s">
        <v>7653</v>
      </c>
      <c r="C3820" s="138">
        <v>5168.5200000000004</v>
      </c>
      <c r="D3820" s="138">
        <v>98.2</v>
      </c>
      <c r="E3820" s="138">
        <v>0</v>
      </c>
      <c r="F3820" s="138">
        <v>98.2</v>
      </c>
      <c r="G3820" s="139">
        <v>0</v>
      </c>
      <c r="Y3820" s="32">
        <f t="shared" si="59"/>
        <v>98.2</v>
      </c>
    </row>
    <row r="3821" spans="1:25" x14ac:dyDescent="0.2">
      <c r="A3821" s="136" t="s">
        <v>7654</v>
      </c>
      <c r="B3821" s="137" t="s">
        <v>7655</v>
      </c>
      <c r="C3821" s="138">
        <v>92828.89</v>
      </c>
      <c r="D3821" s="138">
        <v>1763.75</v>
      </c>
      <c r="E3821" s="138">
        <v>0</v>
      </c>
      <c r="F3821" s="138">
        <v>1763.75</v>
      </c>
      <c r="G3821" s="139">
        <v>0</v>
      </c>
      <c r="Y3821" s="32">
        <f t="shared" si="59"/>
        <v>1763.75</v>
      </c>
    </row>
    <row r="3822" spans="1:25" x14ac:dyDescent="0.2">
      <c r="A3822" s="136" t="s">
        <v>7656</v>
      </c>
      <c r="B3822" s="137" t="s">
        <v>7657</v>
      </c>
      <c r="C3822" s="138">
        <v>9024.2199999999993</v>
      </c>
      <c r="D3822" s="138">
        <v>171.46</v>
      </c>
      <c r="E3822" s="138">
        <v>0</v>
      </c>
      <c r="F3822" s="138">
        <v>171.46</v>
      </c>
      <c r="G3822" s="139">
        <v>0</v>
      </c>
      <c r="Y3822" s="32">
        <f t="shared" si="59"/>
        <v>171.46</v>
      </c>
    </row>
    <row r="3823" spans="1:25" x14ac:dyDescent="0.2">
      <c r="A3823" s="136" t="s">
        <v>7658</v>
      </c>
      <c r="B3823" s="137" t="s">
        <v>7659</v>
      </c>
      <c r="C3823" s="138">
        <v>22461.599999999999</v>
      </c>
      <c r="D3823" s="138">
        <v>426.77</v>
      </c>
      <c r="E3823" s="138">
        <v>0</v>
      </c>
      <c r="F3823" s="138">
        <v>426.77</v>
      </c>
      <c r="G3823" s="139">
        <v>0</v>
      </c>
      <c r="Y3823" s="32">
        <f t="shared" si="59"/>
        <v>426.77</v>
      </c>
    </row>
    <row r="3824" spans="1:25" x14ac:dyDescent="0.2">
      <c r="A3824" s="136" t="s">
        <v>7660</v>
      </c>
      <c r="B3824" s="137" t="s">
        <v>7661</v>
      </c>
      <c r="C3824" s="138">
        <v>6631.06</v>
      </c>
      <c r="D3824" s="138">
        <v>125.99</v>
      </c>
      <c r="E3824" s="138">
        <v>0</v>
      </c>
      <c r="F3824" s="138">
        <v>125.99</v>
      </c>
      <c r="G3824" s="139">
        <v>0</v>
      </c>
      <c r="Y3824" s="32">
        <f t="shared" si="59"/>
        <v>125.99</v>
      </c>
    </row>
    <row r="3825" spans="1:25" x14ac:dyDescent="0.2">
      <c r="A3825" s="136" t="s">
        <v>7662</v>
      </c>
      <c r="B3825" s="137" t="s">
        <v>7663</v>
      </c>
      <c r="C3825" s="138">
        <v>3177.16</v>
      </c>
      <c r="D3825" s="138">
        <v>60.37</v>
      </c>
      <c r="E3825" s="138">
        <v>0</v>
      </c>
      <c r="F3825" s="138">
        <v>60.37</v>
      </c>
      <c r="G3825" s="139">
        <v>0</v>
      </c>
      <c r="Y3825" s="32">
        <f t="shared" si="59"/>
        <v>60.37</v>
      </c>
    </row>
    <row r="3826" spans="1:25" x14ac:dyDescent="0.2">
      <c r="A3826" s="136" t="s">
        <v>7664</v>
      </c>
      <c r="B3826" s="137" t="s">
        <v>7665</v>
      </c>
      <c r="C3826" s="138">
        <v>1869.58</v>
      </c>
      <c r="D3826" s="138">
        <v>35.520000000000003</v>
      </c>
      <c r="E3826" s="138">
        <v>0</v>
      </c>
      <c r="F3826" s="138">
        <v>35.520000000000003</v>
      </c>
      <c r="G3826" s="139">
        <v>0</v>
      </c>
      <c r="Y3826" s="32">
        <f t="shared" si="59"/>
        <v>35.520000000000003</v>
      </c>
    </row>
    <row r="3827" spans="1:25" x14ac:dyDescent="0.2">
      <c r="A3827" s="136" t="s">
        <v>7666</v>
      </c>
      <c r="B3827" s="137" t="s">
        <v>7667</v>
      </c>
      <c r="C3827" s="138">
        <v>58179.3</v>
      </c>
      <c r="D3827" s="138">
        <v>1105.4100000000001</v>
      </c>
      <c r="E3827" s="138">
        <v>0</v>
      </c>
      <c r="F3827" s="138">
        <v>1105.4100000000001</v>
      </c>
      <c r="G3827" s="139">
        <v>0</v>
      </c>
      <c r="Y3827" s="32">
        <f t="shared" si="59"/>
        <v>1105.4100000000001</v>
      </c>
    </row>
    <row r="3828" spans="1:25" x14ac:dyDescent="0.2">
      <c r="A3828" s="136" t="s">
        <v>7668</v>
      </c>
      <c r="B3828" s="137" t="s">
        <v>7669</v>
      </c>
      <c r="C3828" s="138">
        <v>43069.89</v>
      </c>
      <c r="D3828" s="138">
        <v>818.33</v>
      </c>
      <c r="E3828" s="138">
        <v>0</v>
      </c>
      <c r="F3828" s="138">
        <v>818.33</v>
      </c>
      <c r="G3828" s="139">
        <v>0</v>
      </c>
      <c r="Y3828" s="32">
        <f t="shared" si="59"/>
        <v>818.33</v>
      </c>
    </row>
    <row r="3829" spans="1:25" x14ac:dyDescent="0.2">
      <c r="A3829" s="136" t="s">
        <v>7670</v>
      </c>
      <c r="B3829" s="137" t="s">
        <v>7671</v>
      </c>
      <c r="C3829" s="138">
        <v>5632.35</v>
      </c>
      <c r="D3829" s="138">
        <v>107.02</v>
      </c>
      <c r="E3829" s="138">
        <v>0</v>
      </c>
      <c r="F3829" s="138">
        <v>107.02</v>
      </c>
      <c r="G3829" s="139">
        <v>0</v>
      </c>
      <c r="Y3829" s="32">
        <f t="shared" si="59"/>
        <v>107.02</v>
      </c>
    </row>
    <row r="3830" spans="1:25" x14ac:dyDescent="0.2">
      <c r="A3830" s="136" t="s">
        <v>7672</v>
      </c>
      <c r="B3830" s="137" t="s">
        <v>7673</v>
      </c>
      <c r="C3830" s="138">
        <v>102145.01</v>
      </c>
      <c r="D3830" s="138">
        <v>1940.76</v>
      </c>
      <c r="E3830" s="138">
        <v>0</v>
      </c>
      <c r="F3830" s="138">
        <v>1940.76</v>
      </c>
      <c r="G3830" s="139">
        <v>0</v>
      </c>
      <c r="Y3830" s="32">
        <f t="shared" si="59"/>
        <v>1940.76</v>
      </c>
    </row>
    <row r="3831" spans="1:25" x14ac:dyDescent="0.2">
      <c r="A3831" s="136" t="s">
        <v>7674</v>
      </c>
      <c r="B3831" s="137" t="s">
        <v>7675</v>
      </c>
      <c r="C3831" s="138">
        <v>16331.92</v>
      </c>
      <c r="D3831" s="138">
        <v>310.31</v>
      </c>
      <c r="E3831" s="138">
        <v>0</v>
      </c>
      <c r="F3831" s="138">
        <v>310.31</v>
      </c>
      <c r="G3831" s="139">
        <v>0</v>
      </c>
      <c r="Y3831" s="32">
        <f t="shared" si="59"/>
        <v>310.31</v>
      </c>
    </row>
    <row r="3832" spans="1:25" x14ac:dyDescent="0.2">
      <c r="A3832" s="136" t="s">
        <v>7676</v>
      </c>
      <c r="B3832" s="137" t="s">
        <v>7677</v>
      </c>
      <c r="C3832" s="138">
        <v>17598.13</v>
      </c>
      <c r="D3832" s="138">
        <v>334.37</v>
      </c>
      <c r="E3832" s="138">
        <v>0</v>
      </c>
      <c r="F3832" s="138">
        <v>334.37</v>
      </c>
      <c r="G3832" s="139">
        <v>0</v>
      </c>
      <c r="Y3832" s="32">
        <f t="shared" si="59"/>
        <v>334.37</v>
      </c>
    </row>
    <row r="3833" spans="1:25" x14ac:dyDescent="0.2">
      <c r="A3833" s="136" t="s">
        <v>7678</v>
      </c>
      <c r="B3833" s="137" t="s">
        <v>7679</v>
      </c>
      <c r="C3833" s="138">
        <v>9802.6299999999992</v>
      </c>
      <c r="D3833" s="138">
        <v>186.25</v>
      </c>
      <c r="E3833" s="138">
        <v>0</v>
      </c>
      <c r="F3833" s="138">
        <v>186.25</v>
      </c>
      <c r="G3833" s="139">
        <v>0</v>
      </c>
      <c r="Y3833" s="32">
        <f t="shared" si="59"/>
        <v>186.25</v>
      </c>
    </row>
    <row r="3834" spans="1:25" x14ac:dyDescent="0.2">
      <c r="A3834" s="136" t="s">
        <v>7680</v>
      </c>
      <c r="B3834" s="137" t="s">
        <v>7681</v>
      </c>
      <c r="C3834" s="138">
        <v>12933.38</v>
      </c>
      <c r="D3834" s="138">
        <v>245.74</v>
      </c>
      <c r="E3834" s="138">
        <v>0</v>
      </c>
      <c r="F3834" s="138">
        <v>245.74</v>
      </c>
      <c r="G3834" s="139">
        <v>0</v>
      </c>
      <c r="Y3834" s="32">
        <f t="shared" si="59"/>
        <v>245.74</v>
      </c>
    </row>
    <row r="3835" spans="1:25" x14ac:dyDescent="0.2">
      <c r="A3835" s="136" t="s">
        <v>7682</v>
      </c>
      <c r="B3835" s="137" t="s">
        <v>7683</v>
      </c>
      <c r="C3835" s="138">
        <v>5866.76</v>
      </c>
      <c r="D3835" s="138">
        <v>111.47</v>
      </c>
      <c r="E3835" s="138">
        <v>0</v>
      </c>
      <c r="F3835" s="138">
        <v>111.47</v>
      </c>
      <c r="G3835" s="139">
        <v>0</v>
      </c>
      <c r="Y3835" s="32">
        <f t="shared" si="59"/>
        <v>111.47</v>
      </c>
    </row>
    <row r="3836" spans="1:25" x14ac:dyDescent="0.2">
      <c r="A3836" s="136" t="s">
        <v>7684</v>
      </c>
      <c r="B3836" s="137" t="s">
        <v>7685</v>
      </c>
      <c r="C3836" s="138">
        <v>13492.25</v>
      </c>
      <c r="D3836" s="138">
        <v>256.35000000000002</v>
      </c>
      <c r="E3836" s="138">
        <v>0</v>
      </c>
      <c r="F3836" s="138">
        <v>256.35000000000002</v>
      </c>
      <c r="G3836" s="139">
        <v>0</v>
      </c>
      <c r="Y3836" s="32">
        <f t="shared" si="59"/>
        <v>256.35000000000002</v>
      </c>
    </row>
    <row r="3837" spans="1:25" x14ac:dyDescent="0.2">
      <c r="A3837" s="136" t="s">
        <v>7686</v>
      </c>
      <c r="B3837" s="137" t="s">
        <v>7687</v>
      </c>
      <c r="C3837" s="138">
        <v>32317.03</v>
      </c>
      <c r="D3837" s="138">
        <v>614.02</v>
      </c>
      <c r="E3837" s="138">
        <v>0</v>
      </c>
      <c r="F3837" s="138">
        <v>614.02</v>
      </c>
      <c r="G3837" s="139">
        <v>0</v>
      </c>
      <c r="Y3837" s="32">
        <f t="shared" si="59"/>
        <v>614.02</v>
      </c>
    </row>
    <row r="3838" spans="1:25" x14ac:dyDescent="0.2">
      <c r="A3838" s="136" t="s">
        <v>7688</v>
      </c>
      <c r="B3838" s="137" t="s">
        <v>7689</v>
      </c>
      <c r="C3838" s="138">
        <v>13207.43</v>
      </c>
      <c r="D3838" s="138">
        <v>250.94</v>
      </c>
      <c r="E3838" s="138">
        <v>0</v>
      </c>
      <c r="F3838" s="138">
        <v>250.94</v>
      </c>
      <c r="G3838" s="139">
        <v>0</v>
      </c>
      <c r="Y3838" s="32">
        <f t="shared" si="59"/>
        <v>250.94</v>
      </c>
    </row>
    <row r="3839" spans="1:25" x14ac:dyDescent="0.2">
      <c r="A3839" s="136" t="s">
        <v>7690</v>
      </c>
      <c r="B3839" s="137" t="s">
        <v>7691</v>
      </c>
      <c r="C3839" s="138">
        <v>2962.84</v>
      </c>
      <c r="D3839" s="138">
        <v>56.3</v>
      </c>
      <c r="E3839" s="138">
        <v>0</v>
      </c>
      <c r="F3839" s="138">
        <v>56.3</v>
      </c>
      <c r="G3839" s="139">
        <v>0</v>
      </c>
      <c r="Y3839" s="32">
        <f t="shared" si="59"/>
        <v>56.3</v>
      </c>
    </row>
    <row r="3840" spans="1:25" x14ac:dyDescent="0.2">
      <c r="A3840" s="136" t="s">
        <v>7692</v>
      </c>
      <c r="B3840" s="137" t="s">
        <v>7693</v>
      </c>
      <c r="C3840" s="138">
        <v>99462.43</v>
      </c>
      <c r="D3840" s="138">
        <v>1889.79</v>
      </c>
      <c r="E3840" s="138">
        <v>0</v>
      </c>
      <c r="F3840" s="138">
        <v>1889.79</v>
      </c>
      <c r="G3840" s="139">
        <v>0</v>
      </c>
      <c r="Y3840" s="32">
        <f t="shared" si="59"/>
        <v>1889.79</v>
      </c>
    </row>
    <row r="3841" spans="1:25" x14ac:dyDescent="0.2">
      <c r="A3841" s="136" t="s">
        <v>7694</v>
      </c>
      <c r="B3841" s="137" t="s">
        <v>7695</v>
      </c>
      <c r="C3841" s="138">
        <v>119912.87</v>
      </c>
      <c r="D3841" s="138">
        <v>2278.35</v>
      </c>
      <c r="E3841" s="138">
        <v>0</v>
      </c>
      <c r="F3841" s="138">
        <v>2278.35</v>
      </c>
      <c r="G3841" s="139">
        <v>0</v>
      </c>
      <c r="Y3841" s="32">
        <f t="shared" si="59"/>
        <v>2278.35</v>
      </c>
    </row>
    <row r="3842" spans="1:25" x14ac:dyDescent="0.2">
      <c r="A3842" s="136" t="s">
        <v>7696</v>
      </c>
      <c r="B3842" s="137" t="s">
        <v>7697</v>
      </c>
      <c r="C3842" s="138">
        <v>139701.6</v>
      </c>
      <c r="D3842" s="138">
        <v>2654.33</v>
      </c>
      <c r="E3842" s="138">
        <v>0</v>
      </c>
      <c r="F3842" s="138">
        <v>2654.33</v>
      </c>
      <c r="G3842" s="139">
        <v>0</v>
      </c>
      <c r="Y3842" s="32">
        <f t="shared" si="59"/>
        <v>2654.33</v>
      </c>
    </row>
    <row r="3843" spans="1:25" x14ac:dyDescent="0.2">
      <c r="A3843" s="136" t="s">
        <v>7698</v>
      </c>
      <c r="B3843" s="137" t="s">
        <v>7699</v>
      </c>
      <c r="C3843" s="138">
        <v>20220.05</v>
      </c>
      <c r="D3843" s="138">
        <v>384.18</v>
      </c>
      <c r="E3843" s="138">
        <v>0</v>
      </c>
      <c r="F3843" s="138">
        <v>384.18</v>
      </c>
      <c r="G3843" s="139">
        <v>0</v>
      </c>
      <c r="Y3843" s="32">
        <f t="shared" si="59"/>
        <v>384.18</v>
      </c>
    </row>
    <row r="3844" spans="1:25" x14ac:dyDescent="0.2">
      <c r="A3844" s="136" t="s">
        <v>7700</v>
      </c>
      <c r="B3844" s="137" t="s">
        <v>7701</v>
      </c>
      <c r="C3844" s="138">
        <v>10269.07</v>
      </c>
      <c r="D3844" s="138">
        <v>195.11</v>
      </c>
      <c r="E3844" s="138">
        <v>0</v>
      </c>
      <c r="F3844" s="138">
        <v>195.11</v>
      </c>
      <c r="G3844" s="139">
        <v>0</v>
      </c>
      <c r="Y3844" s="32">
        <f t="shared" si="59"/>
        <v>195.11</v>
      </c>
    </row>
    <row r="3845" spans="1:25" x14ac:dyDescent="0.2">
      <c r="A3845" s="136" t="s">
        <v>7702</v>
      </c>
      <c r="B3845" s="137" t="s">
        <v>7703</v>
      </c>
      <c r="C3845" s="138">
        <v>8945.7099999999991</v>
      </c>
      <c r="D3845" s="138">
        <v>169.97</v>
      </c>
      <c r="E3845" s="138">
        <v>0</v>
      </c>
      <c r="F3845" s="138">
        <v>169.97</v>
      </c>
      <c r="G3845" s="139">
        <v>0</v>
      </c>
      <c r="Y3845" s="32">
        <f t="shared" si="59"/>
        <v>169.97</v>
      </c>
    </row>
    <row r="3846" spans="1:25" x14ac:dyDescent="0.2">
      <c r="A3846" s="136" t="s">
        <v>7704</v>
      </c>
      <c r="B3846" s="137" t="s">
        <v>7705</v>
      </c>
      <c r="C3846" s="138">
        <v>18665.12</v>
      </c>
      <c r="D3846" s="138">
        <v>354.64</v>
      </c>
      <c r="E3846" s="138">
        <v>0</v>
      </c>
      <c r="F3846" s="138">
        <v>354.64</v>
      </c>
      <c r="G3846" s="139">
        <v>0</v>
      </c>
      <c r="Y3846" s="32">
        <f t="shared" si="59"/>
        <v>354.64</v>
      </c>
    </row>
    <row r="3847" spans="1:25" x14ac:dyDescent="0.2">
      <c r="A3847" s="136" t="s">
        <v>7706</v>
      </c>
      <c r="B3847" s="137" t="s">
        <v>7707</v>
      </c>
      <c r="C3847" s="138">
        <v>16091.9</v>
      </c>
      <c r="D3847" s="138">
        <v>305.75</v>
      </c>
      <c r="E3847" s="138">
        <v>0</v>
      </c>
      <c r="F3847" s="138">
        <v>305.75</v>
      </c>
      <c r="G3847" s="139">
        <v>0</v>
      </c>
      <c r="Y3847" s="32">
        <f t="shared" si="59"/>
        <v>305.75</v>
      </c>
    </row>
    <row r="3848" spans="1:25" x14ac:dyDescent="0.2">
      <c r="A3848" s="136" t="s">
        <v>7708</v>
      </c>
      <c r="B3848" s="137" t="s">
        <v>7709</v>
      </c>
      <c r="C3848" s="138">
        <v>3000.94</v>
      </c>
      <c r="D3848" s="138">
        <v>57.02</v>
      </c>
      <c r="E3848" s="138">
        <v>0</v>
      </c>
      <c r="F3848" s="138">
        <v>57.02</v>
      </c>
      <c r="G3848" s="139">
        <v>0</v>
      </c>
      <c r="Y3848" s="32">
        <f t="shared" si="59"/>
        <v>57.02</v>
      </c>
    </row>
    <row r="3849" spans="1:25" x14ac:dyDescent="0.2">
      <c r="A3849" s="136" t="s">
        <v>7710</v>
      </c>
      <c r="B3849" s="137" t="s">
        <v>7711</v>
      </c>
      <c r="C3849" s="138">
        <v>11577.01</v>
      </c>
      <c r="D3849" s="138">
        <v>219.96</v>
      </c>
      <c r="E3849" s="138">
        <v>0</v>
      </c>
      <c r="F3849" s="138">
        <v>219.96</v>
      </c>
      <c r="G3849" s="139">
        <v>0</v>
      </c>
      <c r="Y3849" s="32">
        <f t="shared" si="59"/>
        <v>219.96</v>
      </c>
    </row>
    <row r="3850" spans="1:25" x14ac:dyDescent="0.2">
      <c r="A3850" s="136" t="s">
        <v>7712</v>
      </c>
      <c r="B3850" s="137" t="s">
        <v>7713</v>
      </c>
      <c r="C3850" s="138">
        <v>56073.04</v>
      </c>
      <c r="D3850" s="138">
        <v>1065.3900000000001</v>
      </c>
      <c r="E3850" s="138">
        <v>0</v>
      </c>
      <c r="F3850" s="138">
        <v>1065.3900000000001</v>
      </c>
      <c r="G3850" s="139">
        <v>0</v>
      </c>
      <c r="Y3850" s="32">
        <f t="shared" si="59"/>
        <v>1065.3900000000001</v>
      </c>
    </row>
    <row r="3851" spans="1:25" x14ac:dyDescent="0.2">
      <c r="A3851" s="136" t="s">
        <v>7714</v>
      </c>
      <c r="B3851" s="137" t="s">
        <v>7715</v>
      </c>
      <c r="C3851" s="138">
        <v>29170.85</v>
      </c>
      <c r="D3851" s="138">
        <v>554.25</v>
      </c>
      <c r="E3851" s="138">
        <v>0</v>
      </c>
      <c r="F3851" s="138">
        <v>554.25</v>
      </c>
      <c r="G3851" s="139">
        <v>0</v>
      </c>
      <c r="Y3851" s="32">
        <f t="shared" si="59"/>
        <v>554.25</v>
      </c>
    </row>
    <row r="3852" spans="1:25" x14ac:dyDescent="0.2">
      <c r="A3852" s="136" t="s">
        <v>7716</v>
      </c>
      <c r="B3852" s="137" t="s">
        <v>7717</v>
      </c>
      <c r="C3852" s="138">
        <v>39283.68</v>
      </c>
      <c r="D3852" s="138">
        <v>746.39</v>
      </c>
      <c r="E3852" s="138">
        <v>0</v>
      </c>
      <c r="F3852" s="138">
        <v>746.39</v>
      </c>
      <c r="G3852" s="139">
        <v>0</v>
      </c>
      <c r="Y3852" s="32">
        <f t="shared" si="59"/>
        <v>746.39</v>
      </c>
    </row>
    <row r="3853" spans="1:25" x14ac:dyDescent="0.2">
      <c r="A3853" s="136" t="s">
        <v>7718</v>
      </c>
      <c r="B3853" s="137" t="s">
        <v>7719</v>
      </c>
      <c r="C3853" s="138">
        <v>5975.6</v>
      </c>
      <c r="D3853" s="138">
        <v>113.54</v>
      </c>
      <c r="E3853" s="138">
        <v>113.54</v>
      </c>
      <c r="F3853" s="138">
        <v>0</v>
      </c>
      <c r="G3853" s="139">
        <v>47.28</v>
      </c>
      <c r="Y3853" s="32">
        <f t="shared" si="59"/>
        <v>0</v>
      </c>
    </row>
    <row r="3854" spans="1:25" x14ac:dyDescent="0.2">
      <c r="A3854" s="136" t="s">
        <v>7720</v>
      </c>
      <c r="B3854" s="137" t="s">
        <v>7721</v>
      </c>
      <c r="C3854" s="138">
        <v>62812.95</v>
      </c>
      <c r="D3854" s="138">
        <v>1193.45</v>
      </c>
      <c r="E3854" s="138">
        <v>0</v>
      </c>
      <c r="F3854" s="138">
        <v>1193.45</v>
      </c>
      <c r="G3854" s="139">
        <v>0</v>
      </c>
      <c r="Y3854" s="32">
        <f t="shared" si="59"/>
        <v>1193.45</v>
      </c>
    </row>
    <row r="3855" spans="1:25" x14ac:dyDescent="0.2">
      <c r="A3855" s="136" t="s">
        <v>7722</v>
      </c>
      <c r="B3855" s="137" t="s">
        <v>7723</v>
      </c>
      <c r="C3855" s="138">
        <v>20630.689999999999</v>
      </c>
      <c r="D3855" s="138">
        <v>391.98</v>
      </c>
      <c r="E3855" s="138">
        <v>0</v>
      </c>
      <c r="F3855" s="138">
        <v>391.98</v>
      </c>
      <c r="G3855" s="139">
        <v>0</v>
      </c>
      <c r="Y3855" s="32">
        <f t="shared" ref="Y3855:Y3918" si="60">F3855+M3855+R3855+W3855</f>
        <v>391.98</v>
      </c>
    </row>
    <row r="3856" spans="1:25" x14ac:dyDescent="0.2">
      <c r="A3856" s="136" t="s">
        <v>7724</v>
      </c>
      <c r="B3856" s="137" t="s">
        <v>7725</v>
      </c>
      <c r="C3856" s="138">
        <v>26568.85</v>
      </c>
      <c r="D3856" s="138">
        <v>504.81</v>
      </c>
      <c r="E3856" s="138">
        <v>0</v>
      </c>
      <c r="F3856" s="138">
        <v>504.81</v>
      </c>
      <c r="G3856" s="139">
        <v>0</v>
      </c>
      <c r="Y3856" s="32">
        <f t="shared" si="60"/>
        <v>504.81</v>
      </c>
    </row>
    <row r="3857" spans="1:25" x14ac:dyDescent="0.2">
      <c r="A3857" s="136" t="s">
        <v>7726</v>
      </c>
      <c r="B3857" s="137" t="s">
        <v>7727</v>
      </c>
      <c r="C3857" s="138">
        <v>39971.85</v>
      </c>
      <c r="D3857" s="138">
        <v>759.47</v>
      </c>
      <c r="E3857" s="138">
        <v>0</v>
      </c>
      <c r="F3857" s="138">
        <v>759.47</v>
      </c>
      <c r="G3857" s="139">
        <v>0</v>
      </c>
      <c r="Y3857" s="32">
        <f t="shared" si="60"/>
        <v>759.47</v>
      </c>
    </row>
    <row r="3858" spans="1:25" x14ac:dyDescent="0.2">
      <c r="A3858" s="136" t="s">
        <v>7728</v>
      </c>
      <c r="B3858" s="137" t="s">
        <v>7729</v>
      </c>
      <c r="C3858" s="138">
        <v>69728.13</v>
      </c>
      <c r="D3858" s="138">
        <v>1324.84</v>
      </c>
      <c r="E3858" s="138">
        <v>0</v>
      </c>
      <c r="F3858" s="138">
        <v>1324.84</v>
      </c>
      <c r="G3858" s="139">
        <v>0</v>
      </c>
      <c r="Y3858" s="32">
        <f t="shared" si="60"/>
        <v>1324.84</v>
      </c>
    </row>
    <row r="3859" spans="1:25" x14ac:dyDescent="0.2">
      <c r="A3859" s="136" t="s">
        <v>7730</v>
      </c>
      <c r="B3859" s="137" t="s">
        <v>7731</v>
      </c>
      <c r="C3859" s="138">
        <v>27015.98</v>
      </c>
      <c r="D3859" s="138">
        <v>513.29999999999995</v>
      </c>
      <c r="E3859" s="138">
        <v>0</v>
      </c>
      <c r="F3859" s="138">
        <v>513.29999999999995</v>
      </c>
      <c r="G3859" s="139">
        <v>0</v>
      </c>
      <c r="Y3859" s="32">
        <f t="shared" si="60"/>
        <v>513.29999999999995</v>
      </c>
    </row>
    <row r="3860" spans="1:25" x14ac:dyDescent="0.2">
      <c r="A3860" s="136" t="s">
        <v>7732</v>
      </c>
      <c r="B3860" s="137" t="s">
        <v>7733</v>
      </c>
      <c r="C3860" s="138">
        <v>891.33</v>
      </c>
      <c r="D3860" s="138">
        <v>16.940000000000001</v>
      </c>
      <c r="E3860" s="138">
        <v>16.940000000000001</v>
      </c>
      <c r="F3860" s="138">
        <v>0</v>
      </c>
      <c r="G3860" s="139">
        <v>4.1399999999999997</v>
      </c>
      <c r="Y3860" s="32">
        <f t="shared" si="60"/>
        <v>0</v>
      </c>
    </row>
    <row r="3861" spans="1:25" x14ac:dyDescent="0.2">
      <c r="A3861" s="136" t="s">
        <v>7734</v>
      </c>
      <c r="B3861" s="137" t="s">
        <v>7735</v>
      </c>
      <c r="C3861" s="138">
        <v>4856.1400000000003</v>
      </c>
      <c r="D3861" s="138">
        <v>92.27</v>
      </c>
      <c r="E3861" s="138">
        <v>0</v>
      </c>
      <c r="F3861" s="138">
        <v>92.27</v>
      </c>
      <c r="G3861" s="139">
        <v>0</v>
      </c>
      <c r="Y3861" s="32">
        <f t="shared" si="60"/>
        <v>92.27</v>
      </c>
    </row>
    <row r="3862" spans="1:25" x14ac:dyDescent="0.2">
      <c r="A3862" s="136" t="s">
        <v>7736</v>
      </c>
      <c r="B3862" s="137" t="s">
        <v>7737</v>
      </c>
      <c r="C3862" s="138">
        <v>15411.92</v>
      </c>
      <c r="D3862" s="138">
        <v>292.83</v>
      </c>
      <c r="E3862" s="138">
        <v>0</v>
      </c>
      <c r="F3862" s="138">
        <v>292.83</v>
      </c>
      <c r="G3862" s="139">
        <v>0</v>
      </c>
      <c r="Y3862" s="32">
        <f t="shared" si="60"/>
        <v>292.83</v>
      </c>
    </row>
    <row r="3863" spans="1:25" x14ac:dyDescent="0.2">
      <c r="A3863" s="136" t="s">
        <v>7738</v>
      </c>
      <c r="B3863" s="137" t="s">
        <v>7739</v>
      </c>
      <c r="C3863" s="138">
        <v>2174.0500000000002</v>
      </c>
      <c r="D3863" s="138">
        <v>41.31</v>
      </c>
      <c r="E3863" s="138">
        <v>0</v>
      </c>
      <c r="F3863" s="138">
        <v>41.31</v>
      </c>
      <c r="G3863" s="139">
        <v>0</v>
      </c>
      <c r="Y3863" s="32">
        <f t="shared" si="60"/>
        <v>41.31</v>
      </c>
    </row>
    <row r="3864" spans="1:25" x14ac:dyDescent="0.2">
      <c r="A3864" s="136" t="s">
        <v>7740</v>
      </c>
      <c r="B3864" s="137" t="s">
        <v>7741</v>
      </c>
      <c r="C3864" s="138">
        <v>7925.33</v>
      </c>
      <c r="D3864" s="138">
        <v>150.58000000000001</v>
      </c>
      <c r="E3864" s="138">
        <v>0</v>
      </c>
      <c r="F3864" s="138">
        <v>150.58000000000001</v>
      </c>
      <c r="G3864" s="139">
        <v>0</v>
      </c>
      <c r="Y3864" s="32">
        <f t="shared" si="60"/>
        <v>150.58000000000001</v>
      </c>
    </row>
    <row r="3865" spans="1:25" x14ac:dyDescent="0.2">
      <c r="A3865" s="136" t="s">
        <v>7742</v>
      </c>
      <c r="B3865" s="137" t="s">
        <v>7743</v>
      </c>
      <c r="C3865" s="138">
        <v>345017.47</v>
      </c>
      <c r="D3865" s="138">
        <v>6555.33</v>
      </c>
      <c r="E3865" s="138">
        <v>0</v>
      </c>
      <c r="F3865" s="138">
        <v>6555.33</v>
      </c>
      <c r="G3865" s="139">
        <v>0</v>
      </c>
      <c r="Y3865" s="32">
        <f t="shared" si="60"/>
        <v>6555.33</v>
      </c>
    </row>
    <row r="3866" spans="1:25" x14ac:dyDescent="0.2">
      <c r="A3866" s="136" t="s">
        <v>7744</v>
      </c>
      <c r="B3866" s="137" t="s">
        <v>7745</v>
      </c>
      <c r="C3866" s="138">
        <v>28226.63</v>
      </c>
      <c r="D3866" s="138">
        <v>536.30999999999995</v>
      </c>
      <c r="E3866" s="138">
        <v>0</v>
      </c>
      <c r="F3866" s="138">
        <v>536.30999999999995</v>
      </c>
      <c r="G3866" s="139">
        <v>0</v>
      </c>
      <c r="Y3866" s="32">
        <f t="shared" si="60"/>
        <v>536.30999999999995</v>
      </c>
    </row>
    <row r="3867" spans="1:25" x14ac:dyDescent="0.2">
      <c r="A3867" s="136" t="s">
        <v>7746</v>
      </c>
      <c r="B3867" s="137" t="s">
        <v>7747</v>
      </c>
      <c r="C3867" s="138">
        <v>19486.560000000001</v>
      </c>
      <c r="D3867" s="138">
        <v>370.25</v>
      </c>
      <c r="E3867" s="138">
        <v>0</v>
      </c>
      <c r="F3867" s="138">
        <v>370.25</v>
      </c>
      <c r="G3867" s="139">
        <v>0</v>
      </c>
      <c r="Y3867" s="32">
        <f t="shared" si="60"/>
        <v>370.25</v>
      </c>
    </row>
    <row r="3868" spans="1:25" x14ac:dyDescent="0.2">
      <c r="A3868" s="136" t="s">
        <v>7748</v>
      </c>
      <c r="B3868" s="137" t="s">
        <v>7749</v>
      </c>
      <c r="C3868" s="138">
        <v>2071.56</v>
      </c>
      <c r="D3868" s="138">
        <v>39.36</v>
      </c>
      <c r="E3868" s="138">
        <v>0</v>
      </c>
      <c r="F3868" s="138">
        <v>39.36</v>
      </c>
      <c r="G3868" s="139">
        <v>0</v>
      </c>
      <c r="Y3868" s="32">
        <f t="shared" si="60"/>
        <v>39.36</v>
      </c>
    </row>
    <row r="3869" spans="1:25" x14ac:dyDescent="0.2">
      <c r="A3869" s="136" t="s">
        <v>7750</v>
      </c>
      <c r="B3869" s="137" t="s">
        <v>7751</v>
      </c>
      <c r="C3869" s="138">
        <v>296291.95</v>
      </c>
      <c r="D3869" s="138">
        <v>5629.55</v>
      </c>
      <c r="E3869" s="138">
        <v>0</v>
      </c>
      <c r="F3869" s="138">
        <v>5629.55</v>
      </c>
      <c r="G3869" s="139">
        <v>0</v>
      </c>
      <c r="Y3869" s="32">
        <f t="shared" si="60"/>
        <v>5629.55</v>
      </c>
    </row>
    <row r="3870" spans="1:25" x14ac:dyDescent="0.2">
      <c r="A3870" s="136" t="s">
        <v>7752</v>
      </c>
      <c r="B3870" s="137" t="s">
        <v>7753</v>
      </c>
      <c r="C3870" s="138">
        <v>13528.13</v>
      </c>
      <c r="D3870" s="138">
        <v>257.04000000000002</v>
      </c>
      <c r="E3870" s="138">
        <v>0</v>
      </c>
      <c r="F3870" s="138">
        <v>257.04000000000002</v>
      </c>
      <c r="G3870" s="139">
        <v>0</v>
      </c>
      <c r="Y3870" s="32">
        <f t="shared" si="60"/>
        <v>257.04000000000002</v>
      </c>
    </row>
    <row r="3871" spans="1:25" x14ac:dyDescent="0.2">
      <c r="A3871" s="136" t="s">
        <v>7754</v>
      </c>
      <c r="B3871" s="137" t="s">
        <v>7755</v>
      </c>
      <c r="C3871" s="138">
        <v>124055.47</v>
      </c>
      <c r="D3871" s="138">
        <v>2357.06</v>
      </c>
      <c r="E3871" s="138">
        <v>0</v>
      </c>
      <c r="F3871" s="138">
        <v>2357.06</v>
      </c>
      <c r="G3871" s="139">
        <v>0</v>
      </c>
      <c r="Y3871" s="32">
        <f t="shared" si="60"/>
        <v>2357.06</v>
      </c>
    </row>
    <row r="3872" spans="1:25" x14ac:dyDescent="0.2">
      <c r="A3872" s="136" t="s">
        <v>7756</v>
      </c>
      <c r="B3872" s="137" t="s">
        <v>7757</v>
      </c>
      <c r="C3872" s="138">
        <v>47252.480000000003</v>
      </c>
      <c r="D3872" s="138">
        <v>897.8</v>
      </c>
      <c r="E3872" s="138">
        <v>0</v>
      </c>
      <c r="F3872" s="138">
        <v>897.8</v>
      </c>
      <c r="G3872" s="139">
        <v>0</v>
      </c>
      <c r="Y3872" s="32">
        <f t="shared" si="60"/>
        <v>897.8</v>
      </c>
    </row>
    <row r="3873" spans="1:25" x14ac:dyDescent="0.2">
      <c r="A3873" s="136" t="s">
        <v>7758</v>
      </c>
      <c r="B3873" s="137" t="s">
        <v>7759</v>
      </c>
      <c r="C3873" s="138">
        <v>15596.89</v>
      </c>
      <c r="D3873" s="138">
        <v>296.33999999999997</v>
      </c>
      <c r="E3873" s="138">
        <v>296.33999999999997</v>
      </c>
      <c r="F3873" s="138">
        <v>0</v>
      </c>
      <c r="G3873" s="139">
        <v>163.04</v>
      </c>
      <c r="Y3873" s="32">
        <f t="shared" si="60"/>
        <v>0</v>
      </c>
    </row>
    <row r="3874" spans="1:25" x14ac:dyDescent="0.2">
      <c r="A3874" s="136" t="s">
        <v>7760</v>
      </c>
      <c r="B3874" s="137" t="s">
        <v>7761</v>
      </c>
      <c r="C3874" s="138">
        <v>5193.2299999999996</v>
      </c>
      <c r="D3874" s="138">
        <v>98.67</v>
      </c>
      <c r="E3874" s="138">
        <v>0</v>
      </c>
      <c r="F3874" s="138">
        <v>98.67</v>
      </c>
      <c r="G3874" s="139">
        <v>0</v>
      </c>
      <c r="Y3874" s="32">
        <f t="shared" si="60"/>
        <v>98.67</v>
      </c>
    </row>
    <row r="3875" spans="1:25" x14ac:dyDescent="0.2">
      <c r="A3875" s="136" t="s">
        <v>7762</v>
      </c>
      <c r="B3875" s="137" t="s">
        <v>7763</v>
      </c>
      <c r="C3875" s="138">
        <v>8236.9</v>
      </c>
      <c r="D3875" s="138">
        <v>156.5</v>
      </c>
      <c r="E3875" s="138">
        <v>0</v>
      </c>
      <c r="F3875" s="138">
        <v>156.5</v>
      </c>
      <c r="G3875" s="139">
        <v>0</v>
      </c>
      <c r="Y3875" s="32">
        <f t="shared" si="60"/>
        <v>156.5</v>
      </c>
    </row>
    <row r="3876" spans="1:25" x14ac:dyDescent="0.2">
      <c r="A3876" s="136" t="s">
        <v>7764</v>
      </c>
      <c r="B3876" s="137" t="s">
        <v>7765</v>
      </c>
      <c r="C3876" s="138">
        <v>6707.42</v>
      </c>
      <c r="D3876" s="138">
        <v>127.44</v>
      </c>
      <c r="E3876" s="138">
        <v>18.79</v>
      </c>
      <c r="F3876" s="138">
        <v>108.65</v>
      </c>
      <c r="G3876" s="139">
        <v>0</v>
      </c>
      <c r="Y3876" s="32">
        <f t="shared" si="60"/>
        <v>108.65</v>
      </c>
    </row>
    <row r="3877" spans="1:25" x14ac:dyDescent="0.2">
      <c r="A3877" s="136" t="s">
        <v>7766</v>
      </c>
      <c r="B3877" s="137" t="s">
        <v>7767</v>
      </c>
      <c r="C3877" s="138">
        <v>555920.43999999994</v>
      </c>
      <c r="D3877" s="138">
        <v>10562.49</v>
      </c>
      <c r="E3877" s="138">
        <v>0</v>
      </c>
      <c r="F3877" s="138">
        <v>10562.49</v>
      </c>
      <c r="G3877" s="139">
        <v>0</v>
      </c>
      <c r="Y3877" s="32">
        <f t="shared" si="60"/>
        <v>10562.49</v>
      </c>
    </row>
    <row r="3878" spans="1:25" x14ac:dyDescent="0.2">
      <c r="A3878" s="136" t="s">
        <v>7768</v>
      </c>
      <c r="B3878" s="137" t="s">
        <v>7769</v>
      </c>
      <c r="C3878" s="138">
        <v>1395.18</v>
      </c>
      <c r="D3878" s="138">
        <v>26.51</v>
      </c>
      <c r="E3878" s="138">
        <v>0</v>
      </c>
      <c r="F3878" s="138">
        <v>26.51</v>
      </c>
      <c r="G3878" s="139">
        <v>0</v>
      </c>
      <c r="Y3878" s="32">
        <f t="shared" si="60"/>
        <v>26.51</v>
      </c>
    </row>
    <row r="3879" spans="1:25" x14ac:dyDescent="0.2">
      <c r="A3879" s="136" t="s">
        <v>7770</v>
      </c>
      <c r="B3879" s="137" t="s">
        <v>7771</v>
      </c>
      <c r="C3879" s="138">
        <v>3526.7</v>
      </c>
      <c r="D3879" s="138">
        <v>67.010000000000005</v>
      </c>
      <c r="E3879" s="138">
        <v>52.63</v>
      </c>
      <c r="F3879" s="138">
        <v>14.38</v>
      </c>
      <c r="G3879" s="139">
        <v>0</v>
      </c>
      <c r="Y3879" s="32">
        <f t="shared" si="60"/>
        <v>14.38</v>
      </c>
    </row>
    <row r="3880" spans="1:25" x14ac:dyDescent="0.2">
      <c r="A3880" s="136" t="s">
        <v>7772</v>
      </c>
      <c r="B3880" s="137" t="s">
        <v>7773</v>
      </c>
      <c r="C3880" s="138">
        <v>35115.550000000003</v>
      </c>
      <c r="D3880" s="138">
        <v>667.2</v>
      </c>
      <c r="E3880" s="138">
        <v>0</v>
      </c>
      <c r="F3880" s="138">
        <v>667.2</v>
      </c>
      <c r="G3880" s="139">
        <v>0</v>
      </c>
      <c r="Y3880" s="32">
        <f t="shared" si="60"/>
        <v>667.2</v>
      </c>
    </row>
    <row r="3881" spans="1:25" x14ac:dyDescent="0.2">
      <c r="A3881" s="136" t="s">
        <v>7774</v>
      </c>
      <c r="B3881" s="137" t="s">
        <v>7775</v>
      </c>
      <c r="C3881" s="138">
        <v>1228.44</v>
      </c>
      <c r="D3881" s="138">
        <v>23.34</v>
      </c>
      <c r="E3881" s="138">
        <v>0</v>
      </c>
      <c r="F3881" s="138">
        <v>23.34</v>
      </c>
      <c r="G3881" s="139">
        <v>0</v>
      </c>
      <c r="Y3881" s="32">
        <f t="shared" si="60"/>
        <v>23.34</v>
      </c>
    </row>
    <row r="3882" spans="1:25" x14ac:dyDescent="0.2">
      <c r="A3882" s="136" t="s">
        <v>7776</v>
      </c>
      <c r="B3882" s="137" t="s">
        <v>7777</v>
      </c>
      <c r="C3882" s="138">
        <v>714.82</v>
      </c>
      <c r="D3882" s="138">
        <v>13.58</v>
      </c>
      <c r="E3882" s="138">
        <v>0</v>
      </c>
      <c r="F3882" s="138">
        <v>13.58</v>
      </c>
      <c r="G3882" s="139">
        <v>0</v>
      </c>
      <c r="Y3882" s="32">
        <f t="shared" si="60"/>
        <v>13.58</v>
      </c>
    </row>
    <row r="3883" spans="1:25" x14ac:dyDescent="0.2">
      <c r="A3883" s="136" t="s">
        <v>7778</v>
      </c>
      <c r="B3883" s="137" t="s">
        <v>7779</v>
      </c>
      <c r="C3883" s="138">
        <v>58253.43</v>
      </c>
      <c r="D3883" s="138">
        <v>1106.82</v>
      </c>
      <c r="E3883" s="138">
        <v>0</v>
      </c>
      <c r="F3883" s="138">
        <v>1106.82</v>
      </c>
      <c r="G3883" s="139">
        <v>0</v>
      </c>
      <c r="Y3883" s="32">
        <f t="shared" si="60"/>
        <v>1106.82</v>
      </c>
    </row>
    <row r="3884" spans="1:25" x14ac:dyDescent="0.2">
      <c r="A3884" s="136" t="s">
        <v>7780</v>
      </c>
      <c r="B3884" s="137" t="s">
        <v>7781</v>
      </c>
      <c r="C3884" s="138">
        <v>6030.73</v>
      </c>
      <c r="D3884" s="138">
        <v>114.59</v>
      </c>
      <c r="E3884" s="138">
        <v>0</v>
      </c>
      <c r="F3884" s="138">
        <v>114.59</v>
      </c>
      <c r="G3884" s="139">
        <v>0</v>
      </c>
      <c r="Y3884" s="32">
        <f t="shared" si="60"/>
        <v>114.59</v>
      </c>
    </row>
    <row r="3885" spans="1:25" x14ac:dyDescent="0.2">
      <c r="A3885" s="136" t="s">
        <v>7782</v>
      </c>
      <c r="B3885" s="137" t="s">
        <v>7783</v>
      </c>
      <c r="C3885" s="138">
        <v>28112.78</v>
      </c>
      <c r="D3885" s="138">
        <v>534.14</v>
      </c>
      <c r="E3885" s="138">
        <v>0</v>
      </c>
      <c r="F3885" s="138">
        <v>534.14</v>
      </c>
      <c r="G3885" s="139">
        <v>0</v>
      </c>
      <c r="Y3885" s="32">
        <f t="shared" si="60"/>
        <v>534.14</v>
      </c>
    </row>
    <row r="3886" spans="1:25" x14ac:dyDescent="0.2">
      <c r="A3886" s="136" t="s">
        <v>7784</v>
      </c>
      <c r="B3886" s="137" t="s">
        <v>7785</v>
      </c>
      <c r="C3886" s="138">
        <v>9590.44</v>
      </c>
      <c r="D3886" s="138">
        <v>182.22</v>
      </c>
      <c r="E3886" s="138">
        <v>0</v>
      </c>
      <c r="F3886" s="138">
        <v>182.22</v>
      </c>
      <c r="G3886" s="139">
        <v>0</v>
      </c>
      <c r="Y3886" s="32">
        <f t="shared" si="60"/>
        <v>182.22</v>
      </c>
    </row>
    <row r="3887" spans="1:25" x14ac:dyDescent="0.2">
      <c r="A3887" s="136" t="s">
        <v>7786</v>
      </c>
      <c r="B3887" s="137" t="s">
        <v>7787</v>
      </c>
      <c r="C3887" s="138">
        <v>27800.61</v>
      </c>
      <c r="D3887" s="138">
        <v>528.21</v>
      </c>
      <c r="E3887" s="138">
        <v>0</v>
      </c>
      <c r="F3887" s="138">
        <v>528.21</v>
      </c>
      <c r="G3887" s="139">
        <v>0</v>
      </c>
      <c r="Y3887" s="32">
        <f t="shared" si="60"/>
        <v>528.21</v>
      </c>
    </row>
    <row r="3888" spans="1:25" x14ac:dyDescent="0.2">
      <c r="A3888" s="136" t="s">
        <v>7788</v>
      </c>
      <c r="B3888" s="137" t="s">
        <v>7789</v>
      </c>
      <c r="C3888" s="138">
        <v>163755.84</v>
      </c>
      <c r="D3888" s="138">
        <v>3111.36</v>
      </c>
      <c r="E3888" s="138">
        <v>0</v>
      </c>
      <c r="F3888" s="138">
        <v>3111.36</v>
      </c>
      <c r="G3888" s="139">
        <v>0</v>
      </c>
      <c r="Y3888" s="32">
        <f t="shared" si="60"/>
        <v>3111.36</v>
      </c>
    </row>
    <row r="3889" spans="1:25" x14ac:dyDescent="0.2">
      <c r="A3889" s="136" t="s">
        <v>7790</v>
      </c>
      <c r="B3889" s="137" t="s">
        <v>7791</v>
      </c>
      <c r="C3889" s="138">
        <v>54163.81</v>
      </c>
      <c r="D3889" s="138">
        <v>1029.1099999999999</v>
      </c>
      <c r="E3889" s="138">
        <v>0</v>
      </c>
      <c r="F3889" s="138">
        <v>1029.1099999999999</v>
      </c>
      <c r="G3889" s="139">
        <v>0</v>
      </c>
      <c r="Y3889" s="32">
        <f t="shared" si="60"/>
        <v>1029.1099999999999</v>
      </c>
    </row>
    <row r="3890" spans="1:25" x14ac:dyDescent="0.2">
      <c r="A3890" s="136" t="s">
        <v>7792</v>
      </c>
      <c r="B3890" s="137" t="s">
        <v>7793</v>
      </c>
      <c r="C3890" s="138">
        <v>10914.68</v>
      </c>
      <c r="D3890" s="138">
        <v>207.38</v>
      </c>
      <c r="E3890" s="138">
        <v>0</v>
      </c>
      <c r="F3890" s="138">
        <v>207.38</v>
      </c>
      <c r="G3890" s="139">
        <v>0</v>
      </c>
      <c r="Y3890" s="32">
        <f t="shared" si="60"/>
        <v>207.38</v>
      </c>
    </row>
    <row r="3891" spans="1:25" x14ac:dyDescent="0.2">
      <c r="A3891" s="136" t="s">
        <v>7794</v>
      </c>
      <c r="B3891" s="137" t="s">
        <v>7795</v>
      </c>
      <c r="C3891" s="138">
        <v>47667.69</v>
      </c>
      <c r="D3891" s="138">
        <v>905.69</v>
      </c>
      <c r="E3891" s="138">
        <v>0</v>
      </c>
      <c r="F3891" s="138">
        <v>905.69</v>
      </c>
      <c r="G3891" s="139">
        <v>0</v>
      </c>
      <c r="Y3891" s="32">
        <f t="shared" si="60"/>
        <v>905.69</v>
      </c>
    </row>
    <row r="3892" spans="1:25" x14ac:dyDescent="0.2">
      <c r="A3892" s="136" t="s">
        <v>7796</v>
      </c>
      <c r="B3892" s="137" t="s">
        <v>7797</v>
      </c>
      <c r="C3892" s="138">
        <v>16855.849999999999</v>
      </c>
      <c r="D3892" s="138">
        <v>320.26</v>
      </c>
      <c r="E3892" s="138">
        <v>0</v>
      </c>
      <c r="F3892" s="138">
        <v>320.26</v>
      </c>
      <c r="G3892" s="139">
        <v>0</v>
      </c>
      <c r="Y3892" s="32">
        <f t="shared" si="60"/>
        <v>320.26</v>
      </c>
    </row>
    <row r="3893" spans="1:25" x14ac:dyDescent="0.2">
      <c r="A3893" s="136" t="s">
        <v>7798</v>
      </c>
      <c r="B3893" s="137" t="s">
        <v>7799</v>
      </c>
      <c r="C3893" s="138">
        <v>277500.5</v>
      </c>
      <c r="D3893" s="138">
        <v>5272.51</v>
      </c>
      <c r="E3893" s="138">
        <v>0</v>
      </c>
      <c r="F3893" s="138">
        <v>5272.51</v>
      </c>
      <c r="G3893" s="139">
        <v>0</v>
      </c>
      <c r="Y3893" s="32">
        <f t="shared" si="60"/>
        <v>5272.51</v>
      </c>
    </row>
    <row r="3894" spans="1:25" x14ac:dyDescent="0.2">
      <c r="A3894" s="136" t="s">
        <v>7800</v>
      </c>
      <c r="B3894" s="137" t="s">
        <v>7801</v>
      </c>
      <c r="C3894" s="138">
        <v>8525.84</v>
      </c>
      <c r="D3894" s="138">
        <v>161.99</v>
      </c>
      <c r="E3894" s="138">
        <v>0</v>
      </c>
      <c r="F3894" s="138">
        <v>161.99</v>
      </c>
      <c r="G3894" s="139">
        <v>0</v>
      </c>
      <c r="Y3894" s="32">
        <f t="shared" si="60"/>
        <v>161.99</v>
      </c>
    </row>
    <row r="3895" spans="1:25" x14ac:dyDescent="0.2">
      <c r="A3895" s="136" t="s">
        <v>7802</v>
      </c>
      <c r="B3895" s="137" t="s">
        <v>7803</v>
      </c>
      <c r="C3895" s="138">
        <v>36021.599999999999</v>
      </c>
      <c r="D3895" s="138">
        <v>684.41</v>
      </c>
      <c r="E3895" s="138">
        <v>0</v>
      </c>
      <c r="F3895" s="138">
        <v>684.41</v>
      </c>
      <c r="G3895" s="139">
        <v>0</v>
      </c>
      <c r="Y3895" s="32">
        <f t="shared" si="60"/>
        <v>684.41</v>
      </c>
    </row>
    <row r="3896" spans="1:25" x14ac:dyDescent="0.2">
      <c r="A3896" s="136" t="s">
        <v>7804</v>
      </c>
      <c r="B3896" s="137" t="s">
        <v>7805</v>
      </c>
      <c r="C3896" s="138">
        <v>72858.63</v>
      </c>
      <c r="D3896" s="138">
        <v>1384.32</v>
      </c>
      <c r="E3896" s="138">
        <v>0</v>
      </c>
      <c r="F3896" s="138">
        <v>1384.32</v>
      </c>
      <c r="G3896" s="139">
        <v>0</v>
      </c>
      <c r="Y3896" s="32">
        <f t="shared" si="60"/>
        <v>1384.32</v>
      </c>
    </row>
    <row r="3897" spans="1:25" x14ac:dyDescent="0.2">
      <c r="A3897" s="136" t="s">
        <v>7806</v>
      </c>
      <c r="B3897" s="137" t="s">
        <v>7807</v>
      </c>
      <c r="C3897" s="138">
        <v>42515.86</v>
      </c>
      <c r="D3897" s="138">
        <v>807.8</v>
      </c>
      <c r="E3897" s="138">
        <v>0</v>
      </c>
      <c r="F3897" s="138">
        <v>807.8</v>
      </c>
      <c r="G3897" s="139">
        <v>0</v>
      </c>
      <c r="Y3897" s="32">
        <f t="shared" si="60"/>
        <v>807.8</v>
      </c>
    </row>
    <row r="3898" spans="1:25" x14ac:dyDescent="0.2">
      <c r="A3898" s="136" t="s">
        <v>7808</v>
      </c>
      <c r="B3898" s="137" t="s">
        <v>7809</v>
      </c>
      <c r="C3898" s="138">
        <v>344908.14</v>
      </c>
      <c r="D3898" s="138">
        <v>6553.26</v>
      </c>
      <c r="E3898" s="138">
        <v>0</v>
      </c>
      <c r="F3898" s="138">
        <v>6553.26</v>
      </c>
      <c r="G3898" s="139">
        <v>0</v>
      </c>
      <c r="Y3898" s="32">
        <f t="shared" si="60"/>
        <v>6553.26</v>
      </c>
    </row>
    <row r="3899" spans="1:25" x14ac:dyDescent="0.2">
      <c r="A3899" s="136" t="s">
        <v>7810</v>
      </c>
      <c r="B3899" s="137" t="s">
        <v>7811</v>
      </c>
      <c r="C3899" s="138">
        <v>20814.54</v>
      </c>
      <c r="D3899" s="138">
        <v>395.48</v>
      </c>
      <c r="E3899" s="138">
        <v>0</v>
      </c>
      <c r="F3899" s="138">
        <v>395.48</v>
      </c>
      <c r="G3899" s="139">
        <v>0</v>
      </c>
      <c r="Y3899" s="32">
        <f t="shared" si="60"/>
        <v>395.48</v>
      </c>
    </row>
    <row r="3900" spans="1:25" x14ac:dyDescent="0.2">
      <c r="A3900" s="136" t="s">
        <v>7812</v>
      </c>
      <c r="B3900" s="137" t="s">
        <v>7813</v>
      </c>
      <c r="C3900" s="138">
        <v>35691.56</v>
      </c>
      <c r="D3900" s="138">
        <v>678.14</v>
      </c>
      <c r="E3900" s="138">
        <v>0</v>
      </c>
      <c r="F3900" s="138">
        <v>678.14</v>
      </c>
      <c r="G3900" s="139">
        <v>0</v>
      </c>
      <c r="Y3900" s="32">
        <f t="shared" si="60"/>
        <v>678.14</v>
      </c>
    </row>
    <row r="3901" spans="1:25" x14ac:dyDescent="0.2">
      <c r="A3901" s="136" t="s">
        <v>7814</v>
      </c>
      <c r="B3901" s="137" t="s">
        <v>7815</v>
      </c>
      <c r="C3901" s="138">
        <v>8174.84</v>
      </c>
      <c r="D3901" s="138">
        <v>155.32</v>
      </c>
      <c r="E3901" s="138">
        <v>0</v>
      </c>
      <c r="F3901" s="138">
        <v>155.32</v>
      </c>
      <c r="G3901" s="139">
        <v>0</v>
      </c>
      <c r="Y3901" s="32">
        <f t="shared" si="60"/>
        <v>155.32</v>
      </c>
    </row>
    <row r="3902" spans="1:25" x14ac:dyDescent="0.2">
      <c r="A3902" s="136" t="s">
        <v>7816</v>
      </c>
      <c r="B3902" s="137" t="s">
        <v>7817</v>
      </c>
      <c r="C3902" s="138">
        <v>41725.67</v>
      </c>
      <c r="D3902" s="138">
        <v>792.79</v>
      </c>
      <c r="E3902" s="138">
        <v>0</v>
      </c>
      <c r="F3902" s="138">
        <v>792.79</v>
      </c>
      <c r="G3902" s="139">
        <v>0</v>
      </c>
      <c r="Y3902" s="32">
        <f t="shared" si="60"/>
        <v>792.79</v>
      </c>
    </row>
    <row r="3903" spans="1:25" x14ac:dyDescent="0.2">
      <c r="A3903" s="136" t="s">
        <v>7818</v>
      </c>
      <c r="B3903" s="137" t="s">
        <v>7819</v>
      </c>
      <c r="C3903" s="138">
        <v>6888.83</v>
      </c>
      <c r="D3903" s="138">
        <v>130.88999999999999</v>
      </c>
      <c r="E3903" s="138">
        <v>0</v>
      </c>
      <c r="F3903" s="138">
        <v>130.88999999999999</v>
      </c>
      <c r="G3903" s="139">
        <v>0</v>
      </c>
      <c r="Y3903" s="32">
        <f t="shared" si="60"/>
        <v>130.88999999999999</v>
      </c>
    </row>
    <row r="3904" spans="1:25" x14ac:dyDescent="0.2">
      <c r="A3904" s="136" t="s">
        <v>7820</v>
      </c>
      <c r="B3904" s="137" t="s">
        <v>7821</v>
      </c>
      <c r="C3904" s="138">
        <v>24218.01</v>
      </c>
      <c r="D3904" s="138">
        <v>460.14</v>
      </c>
      <c r="E3904" s="138">
        <v>0</v>
      </c>
      <c r="F3904" s="138">
        <v>460.14</v>
      </c>
      <c r="G3904" s="139">
        <v>0</v>
      </c>
      <c r="Y3904" s="32">
        <f t="shared" si="60"/>
        <v>460.14</v>
      </c>
    </row>
    <row r="3905" spans="1:25" x14ac:dyDescent="0.2">
      <c r="A3905" s="136" t="s">
        <v>7822</v>
      </c>
      <c r="B3905" s="137" t="s">
        <v>7823</v>
      </c>
      <c r="C3905" s="138">
        <v>16971.87</v>
      </c>
      <c r="D3905" s="138">
        <v>322.47000000000003</v>
      </c>
      <c r="E3905" s="138">
        <v>0</v>
      </c>
      <c r="F3905" s="138">
        <v>322.47000000000003</v>
      </c>
      <c r="G3905" s="139">
        <v>0</v>
      </c>
      <c r="Y3905" s="32">
        <f t="shared" si="60"/>
        <v>322.47000000000003</v>
      </c>
    </row>
    <row r="3906" spans="1:25" x14ac:dyDescent="0.2">
      <c r="A3906" s="136" t="s">
        <v>7824</v>
      </c>
      <c r="B3906" s="137" t="s">
        <v>7825</v>
      </c>
      <c r="C3906" s="138">
        <v>35877.800000000003</v>
      </c>
      <c r="D3906" s="138">
        <v>681.68</v>
      </c>
      <c r="E3906" s="138">
        <v>0</v>
      </c>
      <c r="F3906" s="138">
        <v>681.68</v>
      </c>
      <c r="G3906" s="139">
        <v>0</v>
      </c>
      <c r="Y3906" s="32">
        <f t="shared" si="60"/>
        <v>681.68</v>
      </c>
    </row>
    <row r="3907" spans="1:25" x14ac:dyDescent="0.2">
      <c r="A3907" s="136" t="s">
        <v>7826</v>
      </c>
      <c r="B3907" s="137" t="s">
        <v>7827</v>
      </c>
      <c r="C3907" s="138">
        <v>5963.73</v>
      </c>
      <c r="D3907" s="138">
        <v>113.31</v>
      </c>
      <c r="E3907" s="138">
        <v>0</v>
      </c>
      <c r="F3907" s="138">
        <v>113.31</v>
      </c>
      <c r="G3907" s="139">
        <v>0</v>
      </c>
      <c r="Y3907" s="32">
        <f t="shared" si="60"/>
        <v>113.31</v>
      </c>
    </row>
    <row r="3908" spans="1:25" x14ac:dyDescent="0.2">
      <c r="A3908" s="136" t="s">
        <v>7828</v>
      </c>
      <c r="B3908" s="137" t="s">
        <v>7829</v>
      </c>
      <c r="C3908" s="138">
        <v>25018.36</v>
      </c>
      <c r="D3908" s="138">
        <v>475.35</v>
      </c>
      <c r="E3908" s="138">
        <v>0</v>
      </c>
      <c r="F3908" s="138">
        <v>475.35</v>
      </c>
      <c r="G3908" s="139">
        <v>0</v>
      </c>
      <c r="Y3908" s="32">
        <f t="shared" si="60"/>
        <v>475.35</v>
      </c>
    </row>
    <row r="3909" spans="1:25" x14ac:dyDescent="0.2">
      <c r="A3909" s="136" t="s">
        <v>7830</v>
      </c>
      <c r="B3909" s="137" t="s">
        <v>7831</v>
      </c>
      <c r="C3909" s="138">
        <v>17085.099999999999</v>
      </c>
      <c r="D3909" s="138">
        <v>324.62</v>
      </c>
      <c r="E3909" s="138">
        <v>0</v>
      </c>
      <c r="F3909" s="138">
        <v>324.62</v>
      </c>
      <c r="G3909" s="139">
        <v>0</v>
      </c>
      <c r="Y3909" s="32">
        <f t="shared" si="60"/>
        <v>324.62</v>
      </c>
    </row>
    <row r="3910" spans="1:25" x14ac:dyDescent="0.2">
      <c r="A3910" s="136" t="s">
        <v>7832</v>
      </c>
      <c r="B3910" s="137" t="s">
        <v>7833</v>
      </c>
      <c r="C3910" s="138">
        <v>12398.86</v>
      </c>
      <c r="D3910" s="138">
        <v>235.58</v>
      </c>
      <c r="E3910" s="138">
        <v>0</v>
      </c>
      <c r="F3910" s="138">
        <v>235.58</v>
      </c>
      <c r="G3910" s="139">
        <v>0</v>
      </c>
      <c r="Y3910" s="32">
        <f t="shared" si="60"/>
        <v>235.58</v>
      </c>
    </row>
    <row r="3911" spans="1:25" x14ac:dyDescent="0.2">
      <c r="A3911" s="136" t="s">
        <v>7834</v>
      </c>
      <c r="B3911" s="137" t="s">
        <v>7835</v>
      </c>
      <c r="C3911" s="138">
        <v>32080.34</v>
      </c>
      <c r="D3911" s="138">
        <v>609.53</v>
      </c>
      <c r="E3911" s="138">
        <v>0</v>
      </c>
      <c r="F3911" s="138">
        <v>609.53</v>
      </c>
      <c r="G3911" s="139">
        <v>0</v>
      </c>
      <c r="Y3911" s="32">
        <f t="shared" si="60"/>
        <v>609.53</v>
      </c>
    </row>
    <row r="3912" spans="1:25" x14ac:dyDescent="0.2">
      <c r="A3912" s="136" t="s">
        <v>7836</v>
      </c>
      <c r="B3912" s="137" t="s">
        <v>7837</v>
      </c>
      <c r="C3912" s="138">
        <v>11068.79</v>
      </c>
      <c r="D3912" s="138">
        <v>210.31</v>
      </c>
      <c r="E3912" s="138">
        <v>0</v>
      </c>
      <c r="F3912" s="138">
        <v>210.31</v>
      </c>
      <c r="G3912" s="139">
        <v>0</v>
      </c>
      <c r="Y3912" s="32">
        <f t="shared" si="60"/>
        <v>210.31</v>
      </c>
    </row>
    <row r="3913" spans="1:25" x14ac:dyDescent="0.2">
      <c r="A3913" s="136" t="s">
        <v>7838</v>
      </c>
      <c r="B3913" s="137" t="s">
        <v>7839</v>
      </c>
      <c r="C3913" s="138">
        <v>7922.96</v>
      </c>
      <c r="D3913" s="138">
        <v>150.54</v>
      </c>
      <c r="E3913" s="138">
        <v>0</v>
      </c>
      <c r="F3913" s="138">
        <v>150.54</v>
      </c>
      <c r="G3913" s="139">
        <v>0</v>
      </c>
      <c r="Y3913" s="32">
        <f t="shared" si="60"/>
        <v>150.54</v>
      </c>
    </row>
    <row r="3914" spans="1:25" x14ac:dyDescent="0.2">
      <c r="A3914" s="136" t="s">
        <v>7840</v>
      </c>
      <c r="B3914" s="137" t="s">
        <v>7841</v>
      </c>
      <c r="C3914" s="138">
        <v>35197.440000000002</v>
      </c>
      <c r="D3914" s="138">
        <v>668.75</v>
      </c>
      <c r="E3914" s="138">
        <v>0</v>
      </c>
      <c r="F3914" s="138">
        <v>668.75</v>
      </c>
      <c r="G3914" s="139">
        <v>0</v>
      </c>
      <c r="Y3914" s="32">
        <f t="shared" si="60"/>
        <v>668.75</v>
      </c>
    </row>
    <row r="3915" spans="1:25" x14ac:dyDescent="0.2">
      <c r="A3915" s="136" t="s">
        <v>7842</v>
      </c>
      <c r="B3915" s="137" t="s">
        <v>7843</v>
      </c>
      <c r="C3915" s="138">
        <v>7079.14</v>
      </c>
      <c r="D3915" s="138">
        <v>134.5</v>
      </c>
      <c r="E3915" s="138">
        <v>0</v>
      </c>
      <c r="F3915" s="138">
        <v>134.5</v>
      </c>
      <c r="G3915" s="139">
        <v>0</v>
      </c>
      <c r="Y3915" s="32">
        <f t="shared" si="60"/>
        <v>134.5</v>
      </c>
    </row>
    <row r="3916" spans="1:25" x14ac:dyDescent="0.2">
      <c r="A3916" s="136" t="s">
        <v>7844</v>
      </c>
      <c r="B3916" s="137" t="s">
        <v>7845</v>
      </c>
      <c r="C3916" s="138">
        <v>12561.8</v>
      </c>
      <c r="D3916" s="138">
        <v>238.68</v>
      </c>
      <c r="E3916" s="138">
        <v>162.18</v>
      </c>
      <c r="F3916" s="138">
        <v>76.5</v>
      </c>
      <c r="G3916" s="139">
        <v>0</v>
      </c>
      <c r="Y3916" s="32">
        <f t="shared" si="60"/>
        <v>76.5</v>
      </c>
    </row>
    <row r="3917" spans="1:25" x14ac:dyDescent="0.2">
      <c r="A3917" s="136" t="s">
        <v>7846</v>
      </c>
      <c r="B3917" s="137" t="s">
        <v>7847</v>
      </c>
      <c r="C3917" s="138">
        <v>9666.2900000000009</v>
      </c>
      <c r="D3917" s="138">
        <v>183.66</v>
      </c>
      <c r="E3917" s="138">
        <v>0</v>
      </c>
      <c r="F3917" s="138">
        <v>183.66</v>
      </c>
      <c r="G3917" s="139">
        <v>0</v>
      </c>
      <c r="Y3917" s="32">
        <f t="shared" si="60"/>
        <v>183.66</v>
      </c>
    </row>
    <row r="3918" spans="1:25" x14ac:dyDescent="0.2">
      <c r="A3918" s="136" t="s">
        <v>7848</v>
      </c>
      <c r="B3918" s="137" t="s">
        <v>7849</v>
      </c>
      <c r="C3918" s="138">
        <v>4823.07</v>
      </c>
      <c r="D3918" s="138">
        <v>91.64</v>
      </c>
      <c r="E3918" s="138">
        <v>0</v>
      </c>
      <c r="F3918" s="138">
        <v>91.64</v>
      </c>
      <c r="G3918" s="139">
        <v>0</v>
      </c>
      <c r="Y3918" s="32">
        <f t="shared" si="60"/>
        <v>91.64</v>
      </c>
    </row>
    <row r="3919" spans="1:25" x14ac:dyDescent="0.2">
      <c r="A3919" s="136" t="s">
        <v>7850</v>
      </c>
      <c r="B3919" s="137" t="s">
        <v>7851</v>
      </c>
      <c r="C3919" s="138">
        <v>5714.48</v>
      </c>
      <c r="D3919" s="138">
        <v>108.58</v>
      </c>
      <c r="E3919" s="138">
        <v>0</v>
      </c>
      <c r="F3919" s="138">
        <v>108.58</v>
      </c>
      <c r="G3919" s="139">
        <v>0</v>
      </c>
      <c r="Y3919" s="32">
        <f t="shared" ref="Y3919:Y3982" si="61">F3919+M3919+R3919+W3919</f>
        <v>108.58</v>
      </c>
    </row>
    <row r="3920" spans="1:25" x14ac:dyDescent="0.2">
      <c r="A3920" s="136" t="s">
        <v>7852</v>
      </c>
      <c r="B3920" s="137" t="s">
        <v>7853</v>
      </c>
      <c r="C3920" s="138">
        <v>43541.94</v>
      </c>
      <c r="D3920" s="138">
        <v>827.3</v>
      </c>
      <c r="E3920" s="138">
        <v>0</v>
      </c>
      <c r="F3920" s="138">
        <v>827.3</v>
      </c>
      <c r="G3920" s="139">
        <v>0</v>
      </c>
      <c r="Y3920" s="32">
        <f t="shared" si="61"/>
        <v>827.3</v>
      </c>
    </row>
    <row r="3921" spans="1:25" x14ac:dyDescent="0.2">
      <c r="A3921" s="136" t="s">
        <v>7854</v>
      </c>
      <c r="B3921" s="137" t="s">
        <v>7855</v>
      </c>
      <c r="C3921" s="138">
        <v>26534.639999999999</v>
      </c>
      <c r="D3921" s="138">
        <v>504.16</v>
      </c>
      <c r="E3921" s="138">
        <v>0</v>
      </c>
      <c r="F3921" s="138">
        <v>504.16</v>
      </c>
      <c r="G3921" s="139">
        <v>0</v>
      </c>
      <c r="Y3921" s="32">
        <f t="shared" si="61"/>
        <v>504.16</v>
      </c>
    </row>
    <row r="3922" spans="1:25" x14ac:dyDescent="0.2">
      <c r="A3922" s="136" t="s">
        <v>7856</v>
      </c>
      <c r="B3922" s="137" t="s">
        <v>7857</v>
      </c>
      <c r="C3922" s="138">
        <v>736.48</v>
      </c>
      <c r="D3922" s="138">
        <v>13.99</v>
      </c>
      <c r="E3922" s="138">
        <v>9.3000000000000007</v>
      </c>
      <c r="F3922" s="138">
        <v>4.6900000000000004</v>
      </c>
      <c r="G3922" s="139">
        <v>0</v>
      </c>
      <c r="Y3922" s="32">
        <f t="shared" si="61"/>
        <v>4.6900000000000004</v>
      </c>
    </row>
    <row r="3923" spans="1:25" x14ac:dyDescent="0.2">
      <c r="A3923" s="136" t="s">
        <v>7858</v>
      </c>
      <c r="B3923" s="137" t="s">
        <v>7859</v>
      </c>
      <c r="C3923" s="138">
        <v>12203.86</v>
      </c>
      <c r="D3923" s="138">
        <v>231.87</v>
      </c>
      <c r="E3923" s="138">
        <v>0</v>
      </c>
      <c r="F3923" s="138">
        <v>231.87</v>
      </c>
      <c r="G3923" s="139">
        <v>0</v>
      </c>
      <c r="Y3923" s="32">
        <f t="shared" si="61"/>
        <v>231.87</v>
      </c>
    </row>
    <row r="3924" spans="1:25" x14ac:dyDescent="0.2">
      <c r="A3924" s="136" t="s">
        <v>7860</v>
      </c>
      <c r="B3924" s="137" t="s">
        <v>7861</v>
      </c>
      <c r="C3924" s="138">
        <v>70992.259999999995</v>
      </c>
      <c r="D3924" s="138">
        <v>1348.85</v>
      </c>
      <c r="E3924" s="138">
        <v>0</v>
      </c>
      <c r="F3924" s="138">
        <v>1348.85</v>
      </c>
      <c r="G3924" s="139">
        <v>0</v>
      </c>
      <c r="Y3924" s="32">
        <f t="shared" si="61"/>
        <v>1348.85</v>
      </c>
    </row>
    <row r="3925" spans="1:25" x14ac:dyDescent="0.2">
      <c r="A3925" s="136" t="s">
        <v>7862</v>
      </c>
      <c r="B3925" s="137" t="s">
        <v>7863</v>
      </c>
      <c r="C3925" s="138">
        <v>28324.12</v>
      </c>
      <c r="D3925" s="138">
        <v>538.16</v>
      </c>
      <c r="E3925" s="138">
        <v>0</v>
      </c>
      <c r="F3925" s="138">
        <v>538.16</v>
      </c>
      <c r="G3925" s="139">
        <v>0</v>
      </c>
      <c r="Y3925" s="32">
        <f t="shared" si="61"/>
        <v>538.16</v>
      </c>
    </row>
    <row r="3926" spans="1:25" x14ac:dyDescent="0.2">
      <c r="A3926" s="136" t="s">
        <v>7864</v>
      </c>
      <c r="B3926" s="137" t="s">
        <v>7865</v>
      </c>
      <c r="C3926" s="138">
        <v>5212.13</v>
      </c>
      <c r="D3926" s="138">
        <v>99.03</v>
      </c>
      <c r="E3926" s="138">
        <v>0</v>
      </c>
      <c r="F3926" s="138">
        <v>99.03</v>
      </c>
      <c r="G3926" s="139">
        <v>0</v>
      </c>
      <c r="Y3926" s="32">
        <f t="shared" si="61"/>
        <v>99.03</v>
      </c>
    </row>
    <row r="3927" spans="1:25" x14ac:dyDescent="0.2">
      <c r="A3927" s="136" t="s">
        <v>7866</v>
      </c>
      <c r="B3927" s="137" t="s">
        <v>7867</v>
      </c>
      <c r="C3927" s="138">
        <v>119467</v>
      </c>
      <c r="D3927" s="138">
        <v>2269.87</v>
      </c>
      <c r="E3927" s="138">
        <v>0</v>
      </c>
      <c r="F3927" s="138">
        <v>2269.87</v>
      </c>
      <c r="G3927" s="139">
        <v>0</v>
      </c>
      <c r="Y3927" s="32">
        <f t="shared" si="61"/>
        <v>2269.87</v>
      </c>
    </row>
    <row r="3928" spans="1:25" x14ac:dyDescent="0.2">
      <c r="A3928" s="136" t="s">
        <v>7868</v>
      </c>
      <c r="B3928" s="137" t="s">
        <v>7869</v>
      </c>
      <c r="C3928" s="138">
        <v>72006.38</v>
      </c>
      <c r="D3928" s="138">
        <v>1368.12</v>
      </c>
      <c r="E3928" s="138">
        <v>0</v>
      </c>
      <c r="F3928" s="138">
        <v>1368.12</v>
      </c>
      <c r="G3928" s="139">
        <v>0</v>
      </c>
      <c r="Y3928" s="32">
        <f t="shared" si="61"/>
        <v>1368.12</v>
      </c>
    </row>
    <row r="3929" spans="1:25" x14ac:dyDescent="0.2">
      <c r="A3929" s="136" t="s">
        <v>7870</v>
      </c>
      <c r="B3929" s="137" t="s">
        <v>7871</v>
      </c>
      <c r="C3929" s="138">
        <v>37194.6</v>
      </c>
      <c r="D3929" s="138">
        <v>706.7</v>
      </c>
      <c r="E3929" s="138">
        <v>0</v>
      </c>
      <c r="F3929" s="138">
        <v>706.7</v>
      </c>
      <c r="G3929" s="139">
        <v>0</v>
      </c>
      <c r="Y3929" s="32">
        <f t="shared" si="61"/>
        <v>706.7</v>
      </c>
    </row>
    <row r="3930" spans="1:25" x14ac:dyDescent="0.2">
      <c r="A3930" s="136" t="s">
        <v>7872</v>
      </c>
      <c r="B3930" s="137" t="s">
        <v>7873</v>
      </c>
      <c r="C3930" s="138">
        <v>106629.52</v>
      </c>
      <c r="D3930" s="138">
        <v>2025.96</v>
      </c>
      <c r="E3930" s="138">
        <v>0</v>
      </c>
      <c r="F3930" s="138">
        <v>2025.96</v>
      </c>
      <c r="G3930" s="139">
        <v>0</v>
      </c>
      <c r="Y3930" s="32">
        <f t="shared" si="61"/>
        <v>2025.96</v>
      </c>
    </row>
    <row r="3931" spans="1:25" x14ac:dyDescent="0.2">
      <c r="A3931" s="136" t="s">
        <v>7874</v>
      </c>
      <c r="B3931" s="137" t="s">
        <v>7875</v>
      </c>
      <c r="C3931" s="138">
        <v>15560.89</v>
      </c>
      <c r="D3931" s="138">
        <v>295.66000000000003</v>
      </c>
      <c r="E3931" s="138">
        <v>0</v>
      </c>
      <c r="F3931" s="138">
        <v>295.66000000000003</v>
      </c>
      <c r="G3931" s="139">
        <v>0</v>
      </c>
      <c r="Y3931" s="32">
        <f t="shared" si="61"/>
        <v>295.66000000000003</v>
      </c>
    </row>
    <row r="3932" spans="1:25" x14ac:dyDescent="0.2">
      <c r="A3932" s="136" t="s">
        <v>7876</v>
      </c>
      <c r="B3932" s="137" t="s">
        <v>7877</v>
      </c>
      <c r="C3932" s="138">
        <v>11075.4</v>
      </c>
      <c r="D3932" s="138">
        <v>210.43</v>
      </c>
      <c r="E3932" s="138">
        <v>0</v>
      </c>
      <c r="F3932" s="138">
        <v>210.43</v>
      </c>
      <c r="G3932" s="139">
        <v>0</v>
      </c>
      <c r="Y3932" s="32">
        <f t="shared" si="61"/>
        <v>210.43</v>
      </c>
    </row>
    <row r="3933" spans="1:25" x14ac:dyDescent="0.2">
      <c r="A3933" s="136" t="s">
        <v>7878</v>
      </c>
      <c r="B3933" s="137" t="s">
        <v>7879</v>
      </c>
      <c r="C3933" s="138">
        <v>300908.15000000002</v>
      </c>
      <c r="D3933" s="138">
        <v>5717.26</v>
      </c>
      <c r="E3933" s="138">
        <v>0</v>
      </c>
      <c r="F3933" s="138">
        <v>5717.26</v>
      </c>
      <c r="G3933" s="139">
        <v>0</v>
      </c>
      <c r="Y3933" s="32">
        <f t="shared" si="61"/>
        <v>5717.26</v>
      </c>
    </row>
    <row r="3934" spans="1:25" x14ac:dyDescent="0.2">
      <c r="A3934" s="136" t="s">
        <v>7880</v>
      </c>
      <c r="B3934" s="137" t="s">
        <v>7881</v>
      </c>
      <c r="C3934" s="138">
        <v>840.86</v>
      </c>
      <c r="D3934" s="138">
        <v>15.98</v>
      </c>
      <c r="E3934" s="138">
        <v>0</v>
      </c>
      <c r="F3934" s="138">
        <v>15.98</v>
      </c>
      <c r="G3934" s="139">
        <v>0</v>
      </c>
      <c r="Y3934" s="32">
        <f t="shared" si="61"/>
        <v>15.98</v>
      </c>
    </row>
    <row r="3935" spans="1:25" x14ac:dyDescent="0.2">
      <c r="A3935" s="136" t="s">
        <v>7882</v>
      </c>
      <c r="B3935" s="137" t="s">
        <v>7883</v>
      </c>
      <c r="C3935" s="138">
        <v>31693.66</v>
      </c>
      <c r="D3935" s="138">
        <v>602.17999999999995</v>
      </c>
      <c r="E3935" s="138">
        <v>0</v>
      </c>
      <c r="F3935" s="138">
        <v>602.17999999999995</v>
      </c>
      <c r="G3935" s="139">
        <v>0</v>
      </c>
      <c r="Y3935" s="32">
        <f t="shared" si="61"/>
        <v>602.17999999999995</v>
      </c>
    </row>
    <row r="3936" spans="1:25" x14ac:dyDescent="0.2">
      <c r="A3936" s="136" t="s">
        <v>7884</v>
      </c>
      <c r="B3936" s="137" t="s">
        <v>7885</v>
      </c>
      <c r="C3936" s="138">
        <v>27465.78</v>
      </c>
      <c r="D3936" s="138">
        <v>521.85</v>
      </c>
      <c r="E3936" s="138">
        <v>0</v>
      </c>
      <c r="F3936" s="138">
        <v>521.85</v>
      </c>
      <c r="G3936" s="139">
        <v>0</v>
      </c>
      <c r="Y3936" s="32">
        <f t="shared" si="61"/>
        <v>521.85</v>
      </c>
    </row>
    <row r="3937" spans="1:25" x14ac:dyDescent="0.2">
      <c r="A3937" s="136" t="s">
        <v>7886</v>
      </c>
      <c r="B3937" s="137" t="s">
        <v>7887</v>
      </c>
      <c r="C3937" s="138">
        <v>22590.43</v>
      </c>
      <c r="D3937" s="138">
        <v>429.22</v>
      </c>
      <c r="E3937" s="138">
        <v>0</v>
      </c>
      <c r="F3937" s="138">
        <v>429.22</v>
      </c>
      <c r="G3937" s="139">
        <v>0</v>
      </c>
      <c r="Y3937" s="32">
        <f t="shared" si="61"/>
        <v>429.22</v>
      </c>
    </row>
    <row r="3938" spans="1:25" x14ac:dyDescent="0.2">
      <c r="A3938" s="136" t="s">
        <v>7888</v>
      </c>
      <c r="B3938" s="137" t="s">
        <v>7889</v>
      </c>
      <c r="C3938" s="138">
        <v>39.81</v>
      </c>
      <c r="D3938" s="138">
        <v>0.76</v>
      </c>
      <c r="E3938" s="138">
        <v>0.76</v>
      </c>
      <c r="F3938" s="138">
        <v>0</v>
      </c>
      <c r="G3938" s="139">
        <v>3.89</v>
      </c>
      <c r="Y3938" s="32">
        <f t="shared" si="61"/>
        <v>0</v>
      </c>
    </row>
    <row r="3939" spans="1:25" x14ac:dyDescent="0.2">
      <c r="A3939" s="136" t="s">
        <v>7890</v>
      </c>
      <c r="B3939" s="137" t="s">
        <v>7891</v>
      </c>
      <c r="C3939" s="138">
        <v>33767.699999999997</v>
      </c>
      <c r="D3939" s="138">
        <v>641.59</v>
      </c>
      <c r="E3939" s="138">
        <v>0</v>
      </c>
      <c r="F3939" s="138">
        <v>641.59</v>
      </c>
      <c r="G3939" s="139">
        <v>0</v>
      </c>
      <c r="Y3939" s="32">
        <f t="shared" si="61"/>
        <v>641.59</v>
      </c>
    </row>
    <row r="3940" spans="1:25" x14ac:dyDescent="0.2">
      <c r="A3940" s="136" t="s">
        <v>7892</v>
      </c>
      <c r="B3940" s="137" t="s">
        <v>7893</v>
      </c>
      <c r="C3940" s="138">
        <v>338902.51</v>
      </c>
      <c r="D3940" s="138">
        <v>6439.15</v>
      </c>
      <c r="E3940" s="138">
        <v>0</v>
      </c>
      <c r="F3940" s="138">
        <v>6439.15</v>
      </c>
      <c r="G3940" s="139">
        <v>0</v>
      </c>
      <c r="Y3940" s="32">
        <f t="shared" si="61"/>
        <v>6439.15</v>
      </c>
    </row>
    <row r="3941" spans="1:25" x14ac:dyDescent="0.2">
      <c r="A3941" s="136" t="s">
        <v>7894</v>
      </c>
      <c r="B3941" s="137" t="s">
        <v>7895</v>
      </c>
      <c r="C3941" s="138">
        <v>33408.11</v>
      </c>
      <c r="D3941" s="138">
        <v>634.76</v>
      </c>
      <c r="E3941" s="138">
        <v>0</v>
      </c>
      <c r="F3941" s="138">
        <v>634.76</v>
      </c>
      <c r="G3941" s="139">
        <v>0</v>
      </c>
      <c r="Y3941" s="32">
        <f t="shared" si="61"/>
        <v>634.76</v>
      </c>
    </row>
    <row r="3942" spans="1:25" x14ac:dyDescent="0.2">
      <c r="A3942" s="136" t="s">
        <v>7896</v>
      </c>
      <c r="B3942" s="137" t="s">
        <v>7897</v>
      </c>
      <c r="C3942" s="138">
        <v>29063.42</v>
      </c>
      <c r="D3942" s="138">
        <v>552.21</v>
      </c>
      <c r="E3942" s="138">
        <v>0</v>
      </c>
      <c r="F3942" s="138">
        <v>552.21</v>
      </c>
      <c r="G3942" s="139">
        <v>0</v>
      </c>
      <c r="Y3942" s="32">
        <f t="shared" si="61"/>
        <v>552.21</v>
      </c>
    </row>
    <row r="3943" spans="1:25" x14ac:dyDescent="0.2">
      <c r="A3943" s="136" t="s">
        <v>7898</v>
      </c>
      <c r="B3943" s="137" t="s">
        <v>7899</v>
      </c>
      <c r="C3943" s="138">
        <v>107790.56</v>
      </c>
      <c r="D3943" s="138">
        <v>2048.02</v>
      </c>
      <c r="E3943" s="138">
        <v>0</v>
      </c>
      <c r="F3943" s="138">
        <v>2048.02</v>
      </c>
      <c r="G3943" s="139">
        <v>0</v>
      </c>
      <c r="Y3943" s="32">
        <f t="shared" si="61"/>
        <v>2048.02</v>
      </c>
    </row>
    <row r="3944" spans="1:25" x14ac:dyDescent="0.2">
      <c r="A3944" s="136" t="s">
        <v>7900</v>
      </c>
      <c r="B3944" s="137" t="s">
        <v>7901</v>
      </c>
      <c r="C3944" s="138">
        <v>8048.21</v>
      </c>
      <c r="D3944" s="138">
        <v>152.91999999999999</v>
      </c>
      <c r="E3944" s="138">
        <v>0</v>
      </c>
      <c r="F3944" s="138">
        <v>152.91999999999999</v>
      </c>
      <c r="G3944" s="139">
        <v>0</v>
      </c>
      <c r="Y3944" s="32">
        <f t="shared" si="61"/>
        <v>152.91999999999999</v>
      </c>
    </row>
    <row r="3945" spans="1:25" x14ac:dyDescent="0.2">
      <c r="A3945" s="136" t="s">
        <v>7902</v>
      </c>
      <c r="B3945" s="137" t="s">
        <v>7903</v>
      </c>
      <c r="C3945" s="138">
        <v>22819.1</v>
      </c>
      <c r="D3945" s="138">
        <v>433.56</v>
      </c>
      <c r="E3945" s="138">
        <v>0</v>
      </c>
      <c r="F3945" s="138">
        <v>433.56</v>
      </c>
      <c r="G3945" s="139">
        <v>0</v>
      </c>
      <c r="Y3945" s="32">
        <f t="shared" si="61"/>
        <v>433.56</v>
      </c>
    </row>
    <row r="3946" spans="1:25" x14ac:dyDescent="0.2">
      <c r="A3946" s="136" t="s">
        <v>7904</v>
      </c>
      <c r="B3946" s="137" t="s">
        <v>7905</v>
      </c>
      <c r="C3946" s="138">
        <v>13261.32</v>
      </c>
      <c r="D3946" s="138">
        <v>251.97</v>
      </c>
      <c r="E3946" s="138">
        <v>0</v>
      </c>
      <c r="F3946" s="138">
        <v>251.97</v>
      </c>
      <c r="G3946" s="139">
        <v>0</v>
      </c>
      <c r="Y3946" s="32">
        <f t="shared" si="61"/>
        <v>251.97</v>
      </c>
    </row>
    <row r="3947" spans="1:25" x14ac:dyDescent="0.2">
      <c r="A3947" s="136" t="s">
        <v>7906</v>
      </c>
      <c r="B3947" s="137" t="s">
        <v>7907</v>
      </c>
      <c r="C3947" s="138">
        <v>3400.66</v>
      </c>
      <c r="D3947" s="138">
        <v>64.61</v>
      </c>
      <c r="E3947" s="138">
        <v>0</v>
      </c>
      <c r="F3947" s="138">
        <v>64.61</v>
      </c>
      <c r="G3947" s="139">
        <v>0</v>
      </c>
      <c r="Y3947" s="32">
        <f t="shared" si="61"/>
        <v>64.61</v>
      </c>
    </row>
    <row r="3948" spans="1:25" x14ac:dyDescent="0.2">
      <c r="A3948" s="136" t="s">
        <v>7908</v>
      </c>
      <c r="B3948" s="137" t="s">
        <v>7909</v>
      </c>
      <c r="C3948" s="138">
        <v>63691.07</v>
      </c>
      <c r="D3948" s="138">
        <v>1210.1300000000001</v>
      </c>
      <c r="E3948" s="138">
        <v>0</v>
      </c>
      <c r="F3948" s="138">
        <v>1210.1300000000001</v>
      </c>
      <c r="G3948" s="139">
        <v>0</v>
      </c>
      <c r="Y3948" s="32">
        <f t="shared" si="61"/>
        <v>1210.1300000000001</v>
      </c>
    </row>
    <row r="3949" spans="1:25" x14ac:dyDescent="0.2">
      <c r="A3949" s="136" t="s">
        <v>7910</v>
      </c>
      <c r="B3949" s="137" t="s">
        <v>7911</v>
      </c>
      <c r="C3949" s="138">
        <v>4865.8</v>
      </c>
      <c r="D3949" s="138">
        <v>92.45</v>
      </c>
      <c r="E3949" s="138">
        <v>0</v>
      </c>
      <c r="F3949" s="138">
        <v>92.45</v>
      </c>
      <c r="G3949" s="139">
        <v>0</v>
      </c>
      <c r="Y3949" s="32">
        <f t="shared" si="61"/>
        <v>92.45</v>
      </c>
    </row>
    <row r="3950" spans="1:25" x14ac:dyDescent="0.2">
      <c r="A3950" s="136" t="s">
        <v>7912</v>
      </c>
      <c r="B3950" s="137" t="s">
        <v>7913</v>
      </c>
      <c r="C3950" s="138">
        <v>6716.38</v>
      </c>
      <c r="D3950" s="138">
        <v>127.61</v>
      </c>
      <c r="E3950" s="138">
        <v>0</v>
      </c>
      <c r="F3950" s="138">
        <v>127.61</v>
      </c>
      <c r="G3950" s="139">
        <v>0</v>
      </c>
      <c r="Y3950" s="32">
        <f t="shared" si="61"/>
        <v>127.61</v>
      </c>
    </row>
    <row r="3951" spans="1:25" x14ac:dyDescent="0.2">
      <c r="A3951" s="136" t="s">
        <v>7914</v>
      </c>
      <c r="B3951" s="137" t="s">
        <v>7915</v>
      </c>
      <c r="C3951" s="138">
        <v>2449.8200000000002</v>
      </c>
      <c r="D3951" s="138">
        <v>46.55</v>
      </c>
      <c r="E3951" s="138">
        <v>0</v>
      </c>
      <c r="F3951" s="138">
        <v>46.55</v>
      </c>
      <c r="G3951" s="139">
        <v>0</v>
      </c>
      <c r="Y3951" s="32">
        <f t="shared" si="61"/>
        <v>46.55</v>
      </c>
    </row>
    <row r="3952" spans="1:25" x14ac:dyDescent="0.2">
      <c r="A3952" s="136" t="s">
        <v>7916</v>
      </c>
      <c r="B3952" s="137" t="s">
        <v>7917</v>
      </c>
      <c r="C3952" s="138">
        <v>2286.35</v>
      </c>
      <c r="D3952" s="138">
        <v>43.44</v>
      </c>
      <c r="E3952" s="138">
        <v>0</v>
      </c>
      <c r="F3952" s="138">
        <v>43.44</v>
      </c>
      <c r="G3952" s="139">
        <v>0</v>
      </c>
      <c r="Y3952" s="32">
        <f t="shared" si="61"/>
        <v>43.44</v>
      </c>
    </row>
    <row r="3953" spans="1:25" x14ac:dyDescent="0.2">
      <c r="A3953" s="136" t="s">
        <v>7918</v>
      </c>
      <c r="B3953" s="137" t="s">
        <v>7919</v>
      </c>
      <c r="C3953" s="138">
        <v>9151.84</v>
      </c>
      <c r="D3953" s="138">
        <v>173.89</v>
      </c>
      <c r="E3953" s="138">
        <v>0</v>
      </c>
      <c r="F3953" s="138">
        <v>173.89</v>
      </c>
      <c r="G3953" s="139">
        <v>0</v>
      </c>
      <c r="Y3953" s="32">
        <f t="shared" si="61"/>
        <v>173.89</v>
      </c>
    </row>
    <row r="3954" spans="1:25" x14ac:dyDescent="0.2">
      <c r="A3954" s="136" t="s">
        <v>7920</v>
      </c>
      <c r="B3954" s="137" t="s">
        <v>7921</v>
      </c>
      <c r="C3954" s="138">
        <v>2412.11</v>
      </c>
      <c r="D3954" s="138">
        <v>45.83</v>
      </c>
      <c r="E3954" s="138">
        <v>0</v>
      </c>
      <c r="F3954" s="138">
        <v>45.83</v>
      </c>
      <c r="G3954" s="139">
        <v>0</v>
      </c>
      <c r="Y3954" s="32">
        <f t="shared" si="61"/>
        <v>45.83</v>
      </c>
    </row>
    <row r="3955" spans="1:25" x14ac:dyDescent="0.2">
      <c r="A3955" s="136" t="s">
        <v>7922</v>
      </c>
      <c r="B3955" s="137" t="s">
        <v>7923</v>
      </c>
      <c r="C3955" s="138">
        <v>12802.55</v>
      </c>
      <c r="D3955" s="138">
        <v>243.25</v>
      </c>
      <c r="E3955" s="138">
        <v>0</v>
      </c>
      <c r="F3955" s="138">
        <v>243.25</v>
      </c>
      <c r="G3955" s="139">
        <v>0</v>
      </c>
      <c r="Y3955" s="32">
        <f t="shared" si="61"/>
        <v>243.25</v>
      </c>
    </row>
    <row r="3956" spans="1:25" x14ac:dyDescent="0.2">
      <c r="A3956" s="136" t="s">
        <v>7924</v>
      </c>
      <c r="B3956" s="137" t="s">
        <v>7925</v>
      </c>
      <c r="C3956" s="138">
        <v>25185.63</v>
      </c>
      <c r="D3956" s="138">
        <v>478.53</v>
      </c>
      <c r="E3956" s="138">
        <v>0</v>
      </c>
      <c r="F3956" s="138">
        <v>478.53</v>
      </c>
      <c r="G3956" s="139">
        <v>0</v>
      </c>
      <c r="Y3956" s="32">
        <f t="shared" si="61"/>
        <v>478.53</v>
      </c>
    </row>
    <row r="3957" spans="1:25" x14ac:dyDescent="0.2">
      <c r="A3957" s="136" t="s">
        <v>7926</v>
      </c>
      <c r="B3957" s="137" t="s">
        <v>7927</v>
      </c>
      <c r="C3957" s="138">
        <v>2961.35</v>
      </c>
      <c r="D3957" s="138">
        <v>56.27</v>
      </c>
      <c r="E3957" s="138">
        <v>0</v>
      </c>
      <c r="F3957" s="138">
        <v>56.27</v>
      </c>
      <c r="G3957" s="139">
        <v>0</v>
      </c>
      <c r="Y3957" s="32">
        <f t="shared" si="61"/>
        <v>56.27</v>
      </c>
    </row>
    <row r="3958" spans="1:25" x14ac:dyDescent="0.2">
      <c r="A3958" s="136" t="s">
        <v>7928</v>
      </c>
      <c r="B3958" s="137" t="s">
        <v>7929</v>
      </c>
      <c r="C3958" s="138">
        <v>676727.88</v>
      </c>
      <c r="D3958" s="138">
        <v>12857.83</v>
      </c>
      <c r="E3958" s="138">
        <v>0</v>
      </c>
      <c r="F3958" s="138">
        <v>12857.83</v>
      </c>
      <c r="G3958" s="139">
        <v>0</v>
      </c>
      <c r="Y3958" s="32">
        <f t="shared" si="61"/>
        <v>12857.83</v>
      </c>
    </row>
    <row r="3959" spans="1:25" x14ac:dyDescent="0.2">
      <c r="A3959" s="136" t="s">
        <v>7930</v>
      </c>
      <c r="B3959" s="137" t="s">
        <v>7931</v>
      </c>
      <c r="C3959" s="138">
        <v>4346.66</v>
      </c>
      <c r="D3959" s="138">
        <v>82.59</v>
      </c>
      <c r="E3959" s="138">
        <v>0</v>
      </c>
      <c r="F3959" s="138">
        <v>82.59</v>
      </c>
      <c r="G3959" s="139">
        <v>0</v>
      </c>
      <c r="Y3959" s="32">
        <f t="shared" si="61"/>
        <v>82.59</v>
      </c>
    </row>
    <row r="3960" spans="1:25" x14ac:dyDescent="0.2">
      <c r="A3960" s="136" t="s">
        <v>7932</v>
      </c>
      <c r="B3960" s="137" t="s">
        <v>7933</v>
      </c>
      <c r="C3960" s="138">
        <v>8370.19</v>
      </c>
      <c r="D3960" s="138">
        <v>159.03</v>
      </c>
      <c r="E3960" s="138">
        <v>0</v>
      </c>
      <c r="F3960" s="138">
        <v>159.03</v>
      </c>
      <c r="G3960" s="139">
        <v>0</v>
      </c>
      <c r="Y3960" s="32">
        <f t="shared" si="61"/>
        <v>159.03</v>
      </c>
    </row>
    <row r="3961" spans="1:25" x14ac:dyDescent="0.2">
      <c r="A3961" s="136" t="s">
        <v>7934</v>
      </c>
      <c r="B3961" s="137" t="s">
        <v>7935</v>
      </c>
      <c r="C3961" s="138">
        <v>1781.89</v>
      </c>
      <c r="D3961" s="138">
        <v>33.86</v>
      </c>
      <c r="E3961" s="138">
        <v>0</v>
      </c>
      <c r="F3961" s="138">
        <v>33.86</v>
      </c>
      <c r="G3961" s="139">
        <v>0</v>
      </c>
      <c r="Y3961" s="32">
        <f t="shared" si="61"/>
        <v>33.86</v>
      </c>
    </row>
    <row r="3962" spans="1:25" x14ac:dyDescent="0.2">
      <c r="A3962" s="136" t="s">
        <v>7936</v>
      </c>
      <c r="B3962" s="137" t="s">
        <v>7937</v>
      </c>
      <c r="C3962" s="138">
        <v>1529.19</v>
      </c>
      <c r="D3962" s="138">
        <v>29.06</v>
      </c>
      <c r="E3962" s="138">
        <v>0</v>
      </c>
      <c r="F3962" s="138">
        <v>29.06</v>
      </c>
      <c r="G3962" s="139">
        <v>0</v>
      </c>
      <c r="Y3962" s="32">
        <f t="shared" si="61"/>
        <v>29.06</v>
      </c>
    </row>
    <row r="3963" spans="1:25" x14ac:dyDescent="0.2">
      <c r="A3963" s="136" t="s">
        <v>7938</v>
      </c>
      <c r="B3963" s="137" t="s">
        <v>7939</v>
      </c>
      <c r="C3963" s="138">
        <v>5065.38</v>
      </c>
      <c r="D3963" s="138">
        <v>96.24</v>
      </c>
      <c r="E3963" s="138">
        <v>0</v>
      </c>
      <c r="F3963" s="138">
        <v>96.24</v>
      </c>
      <c r="G3963" s="139">
        <v>0</v>
      </c>
      <c r="Y3963" s="32">
        <f t="shared" si="61"/>
        <v>96.24</v>
      </c>
    </row>
    <row r="3964" spans="1:25" x14ac:dyDescent="0.2">
      <c r="A3964" s="136" t="s">
        <v>7940</v>
      </c>
      <c r="B3964" s="137" t="s">
        <v>7941</v>
      </c>
      <c r="C3964" s="138">
        <v>46653.91</v>
      </c>
      <c r="D3964" s="138">
        <v>886.43</v>
      </c>
      <c r="E3964" s="138">
        <v>0</v>
      </c>
      <c r="F3964" s="138">
        <v>886.43</v>
      </c>
      <c r="G3964" s="139">
        <v>0</v>
      </c>
      <c r="Y3964" s="32">
        <f t="shared" si="61"/>
        <v>886.43</v>
      </c>
    </row>
    <row r="3965" spans="1:25" x14ac:dyDescent="0.2">
      <c r="A3965" s="136" t="s">
        <v>7942</v>
      </c>
      <c r="B3965" s="137" t="s">
        <v>7943</v>
      </c>
      <c r="C3965" s="138">
        <v>27456.639999999999</v>
      </c>
      <c r="D3965" s="138">
        <v>521.67999999999995</v>
      </c>
      <c r="E3965" s="138">
        <v>0</v>
      </c>
      <c r="F3965" s="138">
        <v>521.67999999999995</v>
      </c>
      <c r="G3965" s="139">
        <v>0</v>
      </c>
      <c r="Y3965" s="32">
        <f t="shared" si="61"/>
        <v>521.67999999999995</v>
      </c>
    </row>
    <row r="3966" spans="1:25" x14ac:dyDescent="0.2">
      <c r="A3966" s="136" t="s">
        <v>7944</v>
      </c>
      <c r="B3966" s="137" t="s">
        <v>7945</v>
      </c>
      <c r="C3966" s="138">
        <v>3221.1</v>
      </c>
      <c r="D3966" s="138">
        <v>61.2</v>
      </c>
      <c r="E3966" s="138">
        <v>0</v>
      </c>
      <c r="F3966" s="138">
        <v>61.2</v>
      </c>
      <c r="G3966" s="139">
        <v>0</v>
      </c>
      <c r="Y3966" s="32">
        <f t="shared" si="61"/>
        <v>61.2</v>
      </c>
    </row>
    <row r="3967" spans="1:25" x14ac:dyDescent="0.2">
      <c r="A3967" s="136" t="s">
        <v>7946</v>
      </c>
      <c r="B3967" s="137" t="s">
        <v>7947</v>
      </c>
      <c r="C3967" s="138">
        <v>314.94</v>
      </c>
      <c r="D3967" s="138">
        <v>5.99</v>
      </c>
      <c r="E3967" s="138">
        <v>0</v>
      </c>
      <c r="F3967" s="138">
        <v>5.99</v>
      </c>
      <c r="G3967" s="139">
        <v>0</v>
      </c>
      <c r="Y3967" s="32">
        <f t="shared" si="61"/>
        <v>5.99</v>
      </c>
    </row>
    <row r="3968" spans="1:25" x14ac:dyDescent="0.2">
      <c r="A3968" s="136" t="s">
        <v>7948</v>
      </c>
      <c r="B3968" s="137" t="s">
        <v>7949</v>
      </c>
      <c r="C3968" s="138">
        <v>64755.34</v>
      </c>
      <c r="D3968" s="138">
        <v>1230.3499999999999</v>
      </c>
      <c r="E3968" s="138">
        <v>0</v>
      </c>
      <c r="F3968" s="138">
        <v>1230.3499999999999</v>
      </c>
      <c r="G3968" s="139">
        <v>0</v>
      </c>
      <c r="Y3968" s="32">
        <f t="shared" si="61"/>
        <v>1230.3499999999999</v>
      </c>
    </row>
    <row r="3969" spans="1:25" x14ac:dyDescent="0.2">
      <c r="A3969" s="136" t="s">
        <v>7950</v>
      </c>
      <c r="B3969" s="137" t="s">
        <v>7951</v>
      </c>
      <c r="C3969" s="138">
        <v>113266.79</v>
      </c>
      <c r="D3969" s="138">
        <v>2152.0700000000002</v>
      </c>
      <c r="E3969" s="138">
        <v>0</v>
      </c>
      <c r="F3969" s="138">
        <v>2152.0700000000002</v>
      </c>
      <c r="G3969" s="139">
        <v>0</v>
      </c>
      <c r="Y3969" s="32">
        <f t="shared" si="61"/>
        <v>2152.0700000000002</v>
      </c>
    </row>
    <row r="3970" spans="1:25" x14ac:dyDescent="0.2">
      <c r="A3970" s="136" t="s">
        <v>7952</v>
      </c>
      <c r="B3970" s="137" t="s">
        <v>7953</v>
      </c>
      <c r="C3970" s="138">
        <v>841.17</v>
      </c>
      <c r="D3970" s="138">
        <v>15.98</v>
      </c>
      <c r="E3970" s="138">
        <v>2.8</v>
      </c>
      <c r="F3970" s="138">
        <v>13.18</v>
      </c>
      <c r="G3970" s="139">
        <v>0</v>
      </c>
      <c r="Y3970" s="32">
        <f t="shared" si="61"/>
        <v>13.18</v>
      </c>
    </row>
    <row r="3971" spans="1:25" x14ac:dyDescent="0.2">
      <c r="A3971" s="136" t="s">
        <v>7954</v>
      </c>
      <c r="B3971" s="137" t="s">
        <v>7955</v>
      </c>
      <c r="C3971" s="138">
        <v>7003.99</v>
      </c>
      <c r="D3971" s="138">
        <v>133.08000000000001</v>
      </c>
      <c r="E3971" s="138">
        <v>0</v>
      </c>
      <c r="F3971" s="138">
        <v>133.08000000000001</v>
      </c>
      <c r="G3971" s="139">
        <v>0</v>
      </c>
      <c r="Y3971" s="32">
        <f t="shared" si="61"/>
        <v>133.08000000000001</v>
      </c>
    </row>
    <row r="3972" spans="1:25" x14ac:dyDescent="0.2">
      <c r="A3972" s="136" t="s">
        <v>7956</v>
      </c>
      <c r="B3972" s="137" t="s">
        <v>7957</v>
      </c>
      <c r="C3972" s="138">
        <v>14797.13</v>
      </c>
      <c r="D3972" s="138">
        <v>281.14999999999998</v>
      </c>
      <c r="E3972" s="138">
        <v>0</v>
      </c>
      <c r="F3972" s="138">
        <v>281.14999999999998</v>
      </c>
      <c r="G3972" s="139">
        <v>0</v>
      </c>
      <c r="Y3972" s="32">
        <f t="shared" si="61"/>
        <v>281.14999999999998</v>
      </c>
    </row>
    <row r="3973" spans="1:25" x14ac:dyDescent="0.2">
      <c r="A3973" s="136" t="s">
        <v>7958</v>
      </c>
      <c r="B3973" s="137" t="s">
        <v>7959</v>
      </c>
      <c r="C3973" s="138">
        <v>4113.74</v>
      </c>
      <c r="D3973" s="138">
        <v>78.16</v>
      </c>
      <c r="E3973" s="138">
        <v>23.21</v>
      </c>
      <c r="F3973" s="138">
        <v>54.95</v>
      </c>
      <c r="G3973" s="139">
        <v>0</v>
      </c>
      <c r="Y3973" s="32">
        <f t="shared" si="61"/>
        <v>54.95</v>
      </c>
    </row>
    <row r="3974" spans="1:25" x14ac:dyDescent="0.2">
      <c r="A3974" s="136" t="s">
        <v>7960</v>
      </c>
      <c r="B3974" s="137" t="s">
        <v>7961</v>
      </c>
      <c r="C3974" s="138">
        <v>1991.94</v>
      </c>
      <c r="D3974" s="138">
        <v>37.85</v>
      </c>
      <c r="E3974" s="138">
        <v>0</v>
      </c>
      <c r="F3974" s="138">
        <v>37.85</v>
      </c>
      <c r="G3974" s="139">
        <v>0</v>
      </c>
      <c r="Y3974" s="32">
        <f t="shared" si="61"/>
        <v>37.85</v>
      </c>
    </row>
    <row r="3975" spans="1:25" x14ac:dyDescent="0.2">
      <c r="A3975" s="136" t="s">
        <v>7962</v>
      </c>
      <c r="B3975" s="137" t="s">
        <v>7963</v>
      </c>
      <c r="C3975" s="138">
        <v>17845.88</v>
      </c>
      <c r="D3975" s="138">
        <v>339.07</v>
      </c>
      <c r="E3975" s="138">
        <v>0</v>
      </c>
      <c r="F3975" s="138">
        <v>339.07</v>
      </c>
      <c r="G3975" s="139">
        <v>0</v>
      </c>
      <c r="Y3975" s="32">
        <f t="shared" si="61"/>
        <v>339.07</v>
      </c>
    </row>
    <row r="3976" spans="1:25" x14ac:dyDescent="0.2">
      <c r="A3976" s="136" t="s">
        <v>7964</v>
      </c>
      <c r="B3976" s="137" t="s">
        <v>7965</v>
      </c>
      <c r="C3976" s="138">
        <v>17661.98</v>
      </c>
      <c r="D3976" s="138">
        <v>335.58</v>
      </c>
      <c r="E3976" s="138">
        <v>0</v>
      </c>
      <c r="F3976" s="138">
        <v>335.58</v>
      </c>
      <c r="G3976" s="139">
        <v>0</v>
      </c>
      <c r="Y3976" s="32">
        <f t="shared" si="61"/>
        <v>335.58</v>
      </c>
    </row>
    <row r="3977" spans="1:25" x14ac:dyDescent="0.2">
      <c r="A3977" s="136" t="s">
        <v>7966</v>
      </c>
      <c r="B3977" s="137" t="s">
        <v>7967</v>
      </c>
      <c r="C3977" s="138">
        <v>170.15</v>
      </c>
      <c r="D3977" s="138">
        <v>3.23</v>
      </c>
      <c r="E3977" s="138">
        <v>3.23</v>
      </c>
      <c r="F3977" s="138">
        <v>0</v>
      </c>
      <c r="G3977" s="139">
        <v>2.94</v>
      </c>
      <c r="Y3977" s="32">
        <f t="shared" si="61"/>
        <v>0</v>
      </c>
    </row>
    <row r="3978" spans="1:25" x14ac:dyDescent="0.2">
      <c r="A3978" s="136" t="s">
        <v>7968</v>
      </c>
      <c r="B3978" s="137" t="s">
        <v>7969</v>
      </c>
      <c r="C3978" s="138">
        <v>31539.18</v>
      </c>
      <c r="D3978" s="138">
        <v>599.25</v>
      </c>
      <c r="E3978" s="138">
        <v>0</v>
      </c>
      <c r="F3978" s="138">
        <v>599.25</v>
      </c>
      <c r="G3978" s="139">
        <v>0</v>
      </c>
      <c r="Y3978" s="32">
        <f t="shared" si="61"/>
        <v>599.25</v>
      </c>
    </row>
    <row r="3979" spans="1:25" x14ac:dyDescent="0.2">
      <c r="A3979" s="136" t="s">
        <v>7970</v>
      </c>
      <c r="B3979" s="137" t="s">
        <v>7971</v>
      </c>
      <c r="C3979" s="138">
        <v>2198.29</v>
      </c>
      <c r="D3979" s="138">
        <v>41.77</v>
      </c>
      <c r="E3979" s="138">
        <v>0</v>
      </c>
      <c r="F3979" s="138">
        <v>41.77</v>
      </c>
      <c r="G3979" s="139">
        <v>0</v>
      </c>
      <c r="Y3979" s="32">
        <f t="shared" si="61"/>
        <v>41.77</v>
      </c>
    </row>
    <row r="3980" spans="1:25" x14ac:dyDescent="0.2">
      <c r="A3980" s="136" t="s">
        <v>7972</v>
      </c>
      <c r="B3980" s="137" t="s">
        <v>7973</v>
      </c>
      <c r="C3980" s="138">
        <v>4857.7</v>
      </c>
      <c r="D3980" s="138">
        <v>92.3</v>
      </c>
      <c r="E3980" s="138">
        <v>0</v>
      </c>
      <c r="F3980" s="138">
        <v>92.3</v>
      </c>
      <c r="G3980" s="139">
        <v>0</v>
      </c>
      <c r="Y3980" s="32">
        <f t="shared" si="61"/>
        <v>92.3</v>
      </c>
    </row>
    <row r="3981" spans="1:25" x14ac:dyDescent="0.2">
      <c r="A3981" s="136" t="s">
        <v>7974</v>
      </c>
      <c r="B3981" s="137" t="s">
        <v>7975</v>
      </c>
      <c r="C3981" s="138">
        <v>48760.24</v>
      </c>
      <c r="D3981" s="138">
        <v>926.45</v>
      </c>
      <c r="E3981" s="138">
        <v>0</v>
      </c>
      <c r="F3981" s="138">
        <v>926.45</v>
      </c>
      <c r="G3981" s="139">
        <v>0</v>
      </c>
      <c r="Y3981" s="32">
        <f t="shared" si="61"/>
        <v>926.45</v>
      </c>
    </row>
    <row r="3982" spans="1:25" x14ac:dyDescent="0.2">
      <c r="A3982" s="136" t="s">
        <v>7976</v>
      </c>
      <c r="B3982" s="137" t="s">
        <v>7977</v>
      </c>
      <c r="C3982" s="138">
        <v>1379.47</v>
      </c>
      <c r="D3982" s="138">
        <v>26.21</v>
      </c>
      <c r="E3982" s="138">
        <v>0</v>
      </c>
      <c r="F3982" s="138">
        <v>26.21</v>
      </c>
      <c r="G3982" s="139">
        <v>0</v>
      </c>
      <c r="Y3982" s="32">
        <f t="shared" si="61"/>
        <v>26.21</v>
      </c>
    </row>
    <row r="3983" spans="1:25" x14ac:dyDescent="0.2">
      <c r="A3983" s="136" t="s">
        <v>7978</v>
      </c>
      <c r="B3983" s="137" t="s">
        <v>7979</v>
      </c>
      <c r="C3983" s="138">
        <v>86593.49</v>
      </c>
      <c r="D3983" s="138">
        <v>1645.28</v>
      </c>
      <c r="E3983" s="138">
        <v>0</v>
      </c>
      <c r="F3983" s="138">
        <v>1645.28</v>
      </c>
      <c r="G3983" s="139">
        <v>0</v>
      </c>
      <c r="Y3983" s="32">
        <f t="shared" ref="Y3983:Y4046" si="62">F3983+M3983+R3983+W3983</f>
        <v>1645.28</v>
      </c>
    </row>
    <row r="3984" spans="1:25" x14ac:dyDescent="0.2">
      <c r="A3984" s="136" t="s">
        <v>7980</v>
      </c>
      <c r="B3984" s="137" t="s">
        <v>7981</v>
      </c>
      <c r="C3984" s="138">
        <v>2684.94</v>
      </c>
      <c r="D3984" s="138">
        <v>51.02</v>
      </c>
      <c r="E3984" s="138">
        <v>0</v>
      </c>
      <c r="F3984" s="138">
        <v>51.02</v>
      </c>
      <c r="G3984" s="139">
        <v>0</v>
      </c>
      <c r="Y3984" s="32">
        <f t="shared" si="62"/>
        <v>51.02</v>
      </c>
    </row>
    <row r="3985" spans="1:25" x14ac:dyDescent="0.2">
      <c r="A3985" s="136" t="s">
        <v>7982</v>
      </c>
      <c r="B3985" s="137" t="s">
        <v>7983</v>
      </c>
      <c r="C3985" s="138">
        <v>8383.16</v>
      </c>
      <c r="D3985" s="138">
        <v>159.28</v>
      </c>
      <c r="E3985" s="138">
        <v>0</v>
      </c>
      <c r="F3985" s="138">
        <v>159.28</v>
      </c>
      <c r="G3985" s="139">
        <v>0</v>
      </c>
      <c r="Y3985" s="32">
        <f t="shared" si="62"/>
        <v>159.28</v>
      </c>
    </row>
    <row r="3986" spans="1:25" x14ac:dyDescent="0.2">
      <c r="A3986" s="136" t="s">
        <v>7984</v>
      </c>
      <c r="B3986" s="137" t="s">
        <v>7985</v>
      </c>
      <c r="C3986" s="138">
        <v>127807.4</v>
      </c>
      <c r="D3986" s="138">
        <v>2428.34</v>
      </c>
      <c r="E3986" s="138">
        <v>0</v>
      </c>
      <c r="F3986" s="138">
        <v>2428.34</v>
      </c>
      <c r="G3986" s="139">
        <v>0</v>
      </c>
      <c r="Y3986" s="32">
        <f t="shared" si="62"/>
        <v>2428.34</v>
      </c>
    </row>
    <row r="3987" spans="1:25" x14ac:dyDescent="0.2">
      <c r="A3987" s="136" t="s">
        <v>7986</v>
      </c>
      <c r="B3987" s="137" t="s">
        <v>7987</v>
      </c>
      <c r="C3987" s="138">
        <v>1304.3900000000001</v>
      </c>
      <c r="D3987" s="138">
        <v>24.78</v>
      </c>
      <c r="E3987" s="138">
        <v>0</v>
      </c>
      <c r="F3987" s="138">
        <v>24.78</v>
      </c>
      <c r="G3987" s="139">
        <v>0</v>
      </c>
      <c r="Y3987" s="32">
        <f t="shared" si="62"/>
        <v>24.78</v>
      </c>
    </row>
    <row r="3988" spans="1:25" x14ac:dyDescent="0.2">
      <c r="A3988" s="136" t="s">
        <v>7988</v>
      </c>
      <c r="B3988" s="137" t="s">
        <v>7989</v>
      </c>
      <c r="C3988" s="138">
        <v>8015.52</v>
      </c>
      <c r="D3988" s="138">
        <v>152.30000000000001</v>
      </c>
      <c r="E3988" s="138">
        <v>0</v>
      </c>
      <c r="F3988" s="138">
        <v>152.30000000000001</v>
      </c>
      <c r="G3988" s="139">
        <v>0</v>
      </c>
      <c r="Y3988" s="32">
        <f t="shared" si="62"/>
        <v>152.30000000000001</v>
      </c>
    </row>
    <row r="3989" spans="1:25" x14ac:dyDescent="0.2">
      <c r="A3989" s="136" t="s">
        <v>7990</v>
      </c>
      <c r="B3989" s="137" t="s">
        <v>7991</v>
      </c>
      <c r="C3989" s="138">
        <v>2933.41</v>
      </c>
      <c r="D3989" s="138">
        <v>55.74</v>
      </c>
      <c r="E3989" s="138">
        <v>0</v>
      </c>
      <c r="F3989" s="138">
        <v>55.74</v>
      </c>
      <c r="G3989" s="139">
        <v>0</v>
      </c>
      <c r="Y3989" s="32">
        <f t="shared" si="62"/>
        <v>55.74</v>
      </c>
    </row>
    <row r="3990" spans="1:25" x14ac:dyDescent="0.2">
      <c r="A3990" s="136" t="s">
        <v>7992</v>
      </c>
      <c r="B3990" s="137" t="s">
        <v>7993</v>
      </c>
      <c r="C3990" s="138">
        <v>4644.1499999999996</v>
      </c>
      <c r="D3990" s="138">
        <v>88.24</v>
      </c>
      <c r="E3990" s="138">
        <v>0</v>
      </c>
      <c r="F3990" s="138">
        <v>88.24</v>
      </c>
      <c r="G3990" s="139">
        <v>0</v>
      </c>
      <c r="Y3990" s="32">
        <f t="shared" si="62"/>
        <v>88.24</v>
      </c>
    </row>
    <row r="3991" spans="1:25" x14ac:dyDescent="0.2">
      <c r="A3991" s="136" t="s">
        <v>7994</v>
      </c>
      <c r="B3991" s="137" t="s">
        <v>7995</v>
      </c>
      <c r="C3991" s="138">
        <v>16605.169999999998</v>
      </c>
      <c r="D3991" s="138">
        <v>315.5</v>
      </c>
      <c r="E3991" s="138">
        <v>0</v>
      </c>
      <c r="F3991" s="138">
        <v>315.5</v>
      </c>
      <c r="G3991" s="139">
        <v>0</v>
      </c>
      <c r="Y3991" s="32">
        <f t="shared" si="62"/>
        <v>315.5</v>
      </c>
    </row>
    <row r="3992" spans="1:25" x14ac:dyDescent="0.2">
      <c r="A3992" s="136" t="s">
        <v>7996</v>
      </c>
      <c r="B3992" s="137" t="s">
        <v>7997</v>
      </c>
      <c r="C3992" s="138">
        <v>7339.13</v>
      </c>
      <c r="D3992" s="138">
        <v>139.44</v>
      </c>
      <c r="E3992" s="138">
        <v>0</v>
      </c>
      <c r="F3992" s="138">
        <v>139.44</v>
      </c>
      <c r="G3992" s="139">
        <v>0</v>
      </c>
      <c r="Y3992" s="32">
        <f t="shared" si="62"/>
        <v>139.44</v>
      </c>
    </row>
    <row r="3993" spans="1:25" x14ac:dyDescent="0.2">
      <c r="A3993" s="136" t="s">
        <v>7998</v>
      </c>
      <c r="B3993" s="137" t="s">
        <v>7999</v>
      </c>
      <c r="C3993" s="138">
        <v>390508.25</v>
      </c>
      <c r="D3993" s="138">
        <v>7419.66</v>
      </c>
      <c r="E3993" s="138">
        <v>0</v>
      </c>
      <c r="F3993" s="138">
        <v>7419.66</v>
      </c>
      <c r="G3993" s="139">
        <v>0</v>
      </c>
      <c r="Y3993" s="32">
        <f t="shared" si="62"/>
        <v>7419.66</v>
      </c>
    </row>
    <row r="3994" spans="1:25" x14ac:dyDescent="0.2">
      <c r="A3994" s="136" t="s">
        <v>8000</v>
      </c>
      <c r="B3994" s="137" t="s">
        <v>8001</v>
      </c>
      <c r="C3994" s="138">
        <v>12302.5</v>
      </c>
      <c r="D3994" s="138">
        <v>233.75</v>
      </c>
      <c r="E3994" s="138">
        <v>0</v>
      </c>
      <c r="F3994" s="138">
        <v>233.75</v>
      </c>
      <c r="G3994" s="139">
        <v>0</v>
      </c>
      <c r="Y3994" s="32">
        <f t="shared" si="62"/>
        <v>233.75</v>
      </c>
    </row>
    <row r="3995" spans="1:25" x14ac:dyDescent="0.2">
      <c r="A3995" s="136" t="s">
        <v>8002</v>
      </c>
      <c r="B3995" s="137" t="s">
        <v>8003</v>
      </c>
      <c r="C3995" s="138">
        <v>21241.17</v>
      </c>
      <c r="D3995" s="138">
        <v>403.58</v>
      </c>
      <c r="E3995" s="138">
        <v>0</v>
      </c>
      <c r="F3995" s="138">
        <v>403.58</v>
      </c>
      <c r="G3995" s="139">
        <v>0</v>
      </c>
      <c r="Y3995" s="32">
        <f t="shared" si="62"/>
        <v>403.58</v>
      </c>
    </row>
    <row r="3996" spans="1:25" x14ac:dyDescent="0.2">
      <c r="A3996" s="136" t="s">
        <v>8004</v>
      </c>
      <c r="B3996" s="137" t="s">
        <v>8005</v>
      </c>
      <c r="C3996" s="138">
        <v>3721.43</v>
      </c>
      <c r="D3996" s="138">
        <v>70.709999999999994</v>
      </c>
      <c r="E3996" s="138">
        <v>0</v>
      </c>
      <c r="F3996" s="138">
        <v>70.709999999999994</v>
      </c>
      <c r="G3996" s="139">
        <v>0</v>
      </c>
      <c r="Y3996" s="32">
        <f t="shared" si="62"/>
        <v>70.709999999999994</v>
      </c>
    </row>
    <row r="3997" spans="1:25" x14ac:dyDescent="0.2">
      <c r="A3997" s="136" t="s">
        <v>8006</v>
      </c>
      <c r="B3997" s="137" t="s">
        <v>8007</v>
      </c>
      <c r="C3997" s="138">
        <v>7141.97</v>
      </c>
      <c r="D3997" s="138">
        <v>135.69999999999999</v>
      </c>
      <c r="E3997" s="138">
        <v>0</v>
      </c>
      <c r="F3997" s="138">
        <v>135.69999999999999</v>
      </c>
      <c r="G3997" s="139">
        <v>0</v>
      </c>
      <c r="Y3997" s="32">
        <f t="shared" si="62"/>
        <v>135.69999999999999</v>
      </c>
    </row>
    <row r="3998" spans="1:25" x14ac:dyDescent="0.2">
      <c r="A3998" s="136" t="s">
        <v>8008</v>
      </c>
      <c r="B3998" s="137" t="s">
        <v>8009</v>
      </c>
      <c r="C3998" s="138">
        <v>4092.32</v>
      </c>
      <c r="D3998" s="138">
        <v>77.760000000000005</v>
      </c>
      <c r="E3998" s="138">
        <v>0</v>
      </c>
      <c r="F3998" s="138">
        <v>77.760000000000005</v>
      </c>
      <c r="G3998" s="139">
        <v>0</v>
      </c>
      <c r="Y3998" s="32">
        <f t="shared" si="62"/>
        <v>77.760000000000005</v>
      </c>
    </row>
    <row r="3999" spans="1:25" x14ac:dyDescent="0.2">
      <c r="A3999" s="136" t="s">
        <v>8010</v>
      </c>
      <c r="B3999" s="137" t="s">
        <v>8011</v>
      </c>
      <c r="C3999" s="138">
        <v>1852.42</v>
      </c>
      <c r="D3999" s="138">
        <v>35.200000000000003</v>
      </c>
      <c r="E3999" s="138">
        <v>0</v>
      </c>
      <c r="F3999" s="138">
        <v>35.200000000000003</v>
      </c>
      <c r="G3999" s="139">
        <v>0</v>
      </c>
      <c r="Y3999" s="32">
        <f t="shared" si="62"/>
        <v>35.200000000000003</v>
      </c>
    </row>
    <row r="4000" spans="1:25" x14ac:dyDescent="0.2">
      <c r="A4000" s="136" t="s">
        <v>8012</v>
      </c>
      <c r="B4000" s="137" t="s">
        <v>8013</v>
      </c>
      <c r="C4000" s="138">
        <v>2618.44</v>
      </c>
      <c r="D4000" s="138">
        <v>49.75</v>
      </c>
      <c r="E4000" s="138">
        <v>0</v>
      </c>
      <c r="F4000" s="138">
        <v>49.75</v>
      </c>
      <c r="G4000" s="139">
        <v>0</v>
      </c>
      <c r="Y4000" s="32">
        <f t="shared" si="62"/>
        <v>49.75</v>
      </c>
    </row>
    <row r="4001" spans="1:25" x14ac:dyDescent="0.2">
      <c r="A4001" s="136" t="s">
        <v>8014</v>
      </c>
      <c r="B4001" s="137" t="s">
        <v>8015</v>
      </c>
      <c r="C4001" s="138">
        <v>13202.19</v>
      </c>
      <c r="D4001" s="138">
        <v>250.84</v>
      </c>
      <c r="E4001" s="138">
        <v>0</v>
      </c>
      <c r="F4001" s="138">
        <v>250.84</v>
      </c>
      <c r="G4001" s="139">
        <v>0</v>
      </c>
      <c r="Y4001" s="32">
        <f t="shared" si="62"/>
        <v>250.84</v>
      </c>
    </row>
    <row r="4002" spans="1:25" x14ac:dyDescent="0.2">
      <c r="A4002" s="136" t="s">
        <v>8016</v>
      </c>
      <c r="B4002" s="137" t="s">
        <v>8017</v>
      </c>
      <c r="C4002" s="138">
        <v>21541.24</v>
      </c>
      <c r="D4002" s="138">
        <v>409.28</v>
      </c>
      <c r="E4002" s="138">
        <v>0</v>
      </c>
      <c r="F4002" s="138">
        <v>409.28</v>
      </c>
      <c r="G4002" s="139">
        <v>0</v>
      </c>
      <c r="Y4002" s="32">
        <f t="shared" si="62"/>
        <v>409.28</v>
      </c>
    </row>
    <row r="4003" spans="1:25" x14ac:dyDescent="0.2">
      <c r="A4003" s="136" t="s">
        <v>8018</v>
      </c>
      <c r="B4003" s="137" t="s">
        <v>8019</v>
      </c>
      <c r="C4003" s="138">
        <v>855.28</v>
      </c>
      <c r="D4003" s="138">
        <v>16.25</v>
      </c>
      <c r="E4003" s="138">
        <v>0</v>
      </c>
      <c r="F4003" s="138">
        <v>16.25</v>
      </c>
      <c r="G4003" s="139">
        <v>0</v>
      </c>
      <c r="Y4003" s="32">
        <f t="shared" si="62"/>
        <v>16.25</v>
      </c>
    </row>
    <row r="4004" spans="1:25" x14ac:dyDescent="0.2">
      <c r="A4004" s="136" t="s">
        <v>8020</v>
      </c>
      <c r="B4004" s="137" t="s">
        <v>8021</v>
      </c>
      <c r="C4004" s="138">
        <v>3262.23</v>
      </c>
      <c r="D4004" s="138">
        <v>61.98</v>
      </c>
      <c r="E4004" s="138">
        <v>0</v>
      </c>
      <c r="F4004" s="138">
        <v>61.98</v>
      </c>
      <c r="G4004" s="139">
        <v>0</v>
      </c>
      <c r="Y4004" s="32">
        <f t="shared" si="62"/>
        <v>61.98</v>
      </c>
    </row>
    <row r="4005" spans="1:25" x14ac:dyDescent="0.2">
      <c r="A4005" s="136" t="s">
        <v>8022</v>
      </c>
      <c r="B4005" s="137" t="s">
        <v>8023</v>
      </c>
      <c r="C4005" s="138">
        <v>14083.33</v>
      </c>
      <c r="D4005" s="138">
        <v>267.58</v>
      </c>
      <c r="E4005" s="138">
        <v>0</v>
      </c>
      <c r="F4005" s="138">
        <v>267.58</v>
      </c>
      <c r="G4005" s="139">
        <v>0</v>
      </c>
      <c r="Y4005" s="32">
        <f t="shared" si="62"/>
        <v>267.58</v>
      </c>
    </row>
    <row r="4006" spans="1:25" x14ac:dyDescent="0.2">
      <c r="A4006" s="136" t="s">
        <v>8024</v>
      </c>
      <c r="B4006" s="137" t="s">
        <v>8025</v>
      </c>
      <c r="C4006" s="138">
        <v>357289.85</v>
      </c>
      <c r="D4006" s="138">
        <v>6788.51</v>
      </c>
      <c r="E4006" s="138">
        <v>0</v>
      </c>
      <c r="F4006" s="138">
        <v>6788.51</v>
      </c>
      <c r="G4006" s="139">
        <v>0</v>
      </c>
      <c r="Y4006" s="32">
        <f t="shared" si="62"/>
        <v>6788.51</v>
      </c>
    </row>
    <row r="4007" spans="1:25" x14ac:dyDescent="0.2">
      <c r="A4007" s="136" t="s">
        <v>8026</v>
      </c>
      <c r="B4007" s="137" t="s">
        <v>8027</v>
      </c>
      <c r="C4007" s="138">
        <v>2498.85</v>
      </c>
      <c r="D4007" s="138">
        <v>47.48</v>
      </c>
      <c r="E4007" s="138">
        <v>0</v>
      </c>
      <c r="F4007" s="138">
        <v>47.48</v>
      </c>
      <c r="G4007" s="139">
        <v>0</v>
      </c>
      <c r="Y4007" s="32">
        <f t="shared" si="62"/>
        <v>47.48</v>
      </c>
    </row>
    <row r="4008" spans="1:25" x14ac:dyDescent="0.2">
      <c r="A4008" s="136" t="s">
        <v>8028</v>
      </c>
      <c r="B4008" s="137" t="s">
        <v>8029</v>
      </c>
      <c r="C4008" s="138">
        <v>6144.6</v>
      </c>
      <c r="D4008" s="138">
        <v>116.75</v>
      </c>
      <c r="E4008" s="138">
        <v>0</v>
      </c>
      <c r="F4008" s="138">
        <v>116.75</v>
      </c>
      <c r="G4008" s="139">
        <v>0</v>
      </c>
      <c r="Y4008" s="32">
        <f t="shared" si="62"/>
        <v>116.75</v>
      </c>
    </row>
    <row r="4009" spans="1:25" x14ac:dyDescent="0.2">
      <c r="A4009" s="136" t="s">
        <v>8030</v>
      </c>
      <c r="B4009" s="137" t="s">
        <v>8031</v>
      </c>
      <c r="C4009" s="138">
        <v>5093.55</v>
      </c>
      <c r="D4009" s="138">
        <v>96.78</v>
      </c>
      <c r="E4009" s="138">
        <v>0</v>
      </c>
      <c r="F4009" s="138">
        <v>96.78</v>
      </c>
      <c r="G4009" s="139">
        <v>0</v>
      </c>
      <c r="Y4009" s="32">
        <f t="shared" si="62"/>
        <v>96.78</v>
      </c>
    </row>
    <row r="4010" spans="1:25" x14ac:dyDescent="0.2">
      <c r="A4010" s="136" t="s">
        <v>8032</v>
      </c>
      <c r="B4010" s="137" t="s">
        <v>8033</v>
      </c>
      <c r="C4010" s="138">
        <v>5224010.82</v>
      </c>
      <c r="D4010" s="138">
        <v>99256.21</v>
      </c>
      <c r="E4010" s="138">
        <v>0</v>
      </c>
      <c r="F4010" s="138">
        <v>99256.21</v>
      </c>
      <c r="G4010" s="139">
        <v>0</v>
      </c>
      <c r="Y4010" s="32">
        <f t="shared" si="62"/>
        <v>99256.21</v>
      </c>
    </row>
    <row r="4011" spans="1:25" x14ac:dyDescent="0.2">
      <c r="A4011" s="136" t="s">
        <v>8034</v>
      </c>
      <c r="B4011" s="137" t="s">
        <v>8035</v>
      </c>
      <c r="C4011" s="138">
        <v>4172.3999999999996</v>
      </c>
      <c r="D4011" s="138">
        <v>79.28</v>
      </c>
      <c r="E4011" s="138">
        <v>0</v>
      </c>
      <c r="F4011" s="138">
        <v>79.28</v>
      </c>
      <c r="G4011" s="139">
        <v>0</v>
      </c>
      <c r="Y4011" s="32">
        <f t="shared" si="62"/>
        <v>79.28</v>
      </c>
    </row>
    <row r="4012" spans="1:25" x14ac:dyDescent="0.2">
      <c r="A4012" s="136" t="s">
        <v>8036</v>
      </c>
      <c r="B4012" s="137" t="s">
        <v>8037</v>
      </c>
      <c r="C4012" s="138">
        <v>1878.78</v>
      </c>
      <c r="D4012" s="138">
        <v>35.700000000000003</v>
      </c>
      <c r="E4012" s="138">
        <v>0</v>
      </c>
      <c r="F4012" s="138">
        <v>35.700000000000003</v>
      </c>
      <c r="G4012" s="139">
        <v>0</v>
      </c>
      <c r="Y4012" s="32">
        <f t="shared" si="62"/>
        <v>35.700000000000003</v>
      </c>
    </row>
    <row r="4013" spans="1:25" x14ac:dyDescent="0.2">
      <c r="A4013" s="136" t="s">
        <v>8038</v>
      </c>
      <c r="B4013" s="137" t="s">
        <v>8039</v>
      </c>
      <c r="C4013" s="138">
        <v>9803.98</v>
      </c>
      <c r="D4013" s="138">
        <v>186.28</v>
      </c>
      <c r="E4013" s="138">
        <v>0</v>
      </c>
      <c r="F4013" s="138">
        <v>186.28</v>
      </c>
      <c r="G4013" s="139">
        <v>0</v>
      </c>
      <c r="Y4013" s="32">
        <f t="shared" si="62"/>
        <v>186.28</v>
      </c>
    </row>
    <row r="4014" spans="1:25" x14ac:dyDescent="0.2">
      <c r="A4014" s="136" t="s">
        <v>8040</v>
      </c>
      <c r="B4014" s="137" t="s">
        <v>8041</v>
      </c>
      <c r="C4014" s="138">
        <v>4542.45</v>
      </c>
      <c r="D4014" s="138">
        <v>86.31</v>
      </c>
      <c r="E4014" s="138">
        <v>0</v>
      </c>
      <c r="F4014" s="138">
        <v>86.31</v>
      </c>
      <c r="G4014" s="139">
        <v>0</v>
      </c>
      <c r="Y4014" s="32">
        <f t="shared" si="62"/>
        <v>86.31</v>
      </c>
    </row>
    <row r="4015" spans="1:25" x14ac:dyDescent="0.2">
      <c r="A4015" s="136" t="s">
        <v>8042</v>
      </c>
      <c r="B4015" s="137" t="s">
        <v>8043</v>
      </c>
      <c r="C4015" s="138">
        <v>4720.37</v>
      </c>
      <c r="D4015" s="138">
        <v>89.69</v>
      </c>
      <c r="E4015" s="138">
        <v>0</v>
      </c>
      <c r="F4015" s="138">
        <v>89.69</v>
      </c>
      <c r="G4015" s="139">
        <v>0</v>
      </c>
      <c r="Y4015" s="32">
        <f t="shared" si="62"/>
        <v>89.69</v>
      </c>
    </row>
    <row r="4016" spans="1:25" x14ac:dyDescent="0.2">
      <c r="A4016" s="136" t="s">
        <v>8044</v>
      </c>
      <c r="B4016" s="137" t="s">
        <v>8045</v>
      </c>
      <c r="C4016" s="138">
        <v>16904.009999999998</v>
      </c>
      <c r="D4016" s="138">
        <v>321.18</v>
      </c>
      <c r="E4016" s="138">
        <v>0</v>
      </c>
      <c r="F4016" s="138">
        <v>321.18</v>
      </c>
      <c r="G4016" s="139">
        <v>0</v>
      </c>
      <c r="Y4016" s="32">
        <f t="shared" si="62"/>
        <v>321.18</v>
      </c>
    </row>
    <row r="4017" spans="1:25" x14ac:dyDescent="0.2">
      <c r="A4017" s="136" t="s">
        <v>8046</v>
      </c>
      <c r="B4017" s="137" t="s">
        <v>8047</v>
      </c>
      <c r="C4017" s="138">
        <v>7300.34</v>
      </c>
      <c r="D4017" s="138">
        <v>138.71</v>
      </c>
      <c r="E4017" s="138">
        <v>0</v>
      </c>
      <c r="F4017" s="138">
        <v>138.71</v>
      </c>
      <c r="G4017" s="139">
        <v>0</v>
      </c>
      <c r="Y4017" s="32">
        <f t="shared" si="62"/>
        <v>138.71</v>
      </c>
    </row>
    <row r="4018" spans="1:25" x14ac:dyDescent="0.2">
      <c r="A4018" s="136" t="s">
        <v>8048</v>
      </c>
      <c r="B4018" s="137" t="s">
        <v>8049</v>
      </c>
      <c r="C4018" s="138">
        <v>49657.94</v>
      </c>
      <c r="D4018" s="138">
        <v>943.5</v>
      </c>
      <c r="E4018" s="138">
        <v>0</v>
      </c>
      <c r="F4018" s="138">
        <v>943.5</v>
      </c>
      <c r="G4018" s="139">
        <v>0</v>
      </c>
      <c r="Y4018" s="32">
        <f t="shared" si="62"/>
        <v>943.5</v>
      </c>
    </row>
    <row r="4019" spans="1:25" x14ac:dyDescent="0.2">
      <c r="A4019" s="136" t="s">
        <v>8050</v>
      </c>
      <c r="B4019" s="137" t="s">
        <v>8051</v>
      </c>
      <c r="C4019" s="138">
        <v>12010.43</v>
      </c>
      <c r="D4019" s="138">
        <v>228.2</v>
      </c>
      <c r="E4019" s="138">
        <v>0</v>
      </c>
      <c r="F4019" s="138">
        <v>228.2</v>
      </c>
      <c r="G4019" s="139">
        <v>0</v>
      </c>
      <c r="Y4019" s="32">
        <f t="shared" si="62"/>
        <v>228.2</v>
      </c>
    </row>
    <row r="4020" spans="1:25" x14ac:dyDescent="0.2">
      <c r="A4020" s="136" t="s">
        <v>8052</v>
      </c>
      <c r="B4020" s="137" t="s">
        <v>8053</v>
      </c>
      <c r="C4020" s="138">
        <v>135.41999999999999</v>
      </c>
      <c r="D4020" s="138">
        <v>2.57</v>
      </c>
      <c r="E4020" s="138">
        <v>2.57</v>
      </c>
      <c r="F4020" s="138">
        <v>0</v>
      </c>
      <c r="G4020" s="139">
        <v>13.24</v>
      </c>
      <c r="Y4020" s="32">
        <f t="shared" si="62"/>
        <v>0</v>
      </c>
    </row>
    <row r="4021" spans="1:25" x14ac:dyDescent="0.2">
      <c r="A4021" s="136" t="s">
        <v>8054</v>
      </c>
      <c r="B4021" s="137" t="s">
        <v>8055</v>
      </c>
      <c r="C4021" s="138">
        <v>288116.23</v>
      </c>
      <c r="D4021" s="138">
        <v>5474.21</v>
      </c>
      <c r="E4021" s="138">
        <v>0</v>
      </c>
      <c r="F4021" s="138">
        <v>5474.21</v>
      </c>
      <c r="G4021" s="139">
        <v>0</v>
      </c>
      <c r="Y4021" s="32">
        <f t="shared" si="62"/>
        <v>5474.21</v>
      </c>
    </row>
    <row r="4022" spans="1:25" x14ac:dyDescent="0.2">
      <c r="A4022" s="136" t="s">
        <v>8056</v>
      </c>
      <c r="B4022" s="137" t="s">
        <v>8057</v>
      </c>
      <c r="C4022" s="138">
        <v>55284.99</v>
      </c>
      <c r="D4022" s="138">
        <v>1050.42</v>
      </c>
      <c r="E4022" s="138">
        <v>0</v>
      </c>
      <c r="F4022" s="138">
        <v>1050.42</v>
      </c>
      <c r="G4022" s="139">
        <v>0</v>
      </c>
      <c r="Y4022" s="32">
        <f t="shared" si="62"/>
        <v>1050.42</v>
      </c>
    </row>
    <row r="4023" spans="1:25" x14ac:dyDescent="0.2">
      <c r="A4023" s="136" t="s">
        <v>8058</v>
      </c>
      <c r="B4023" s="137" t="s">
        <v>8059</v>
      </c>
      <c r="C4023" s="138">
        <v>3970.59</v>
      </c>
      <c r="D4023" s="138">
        <v>75.44</v>
      </c>
      <c r="E4023" s="138">
        <v>0</v>
      </c>
      <c r="F4023" s="138">
        <v>75.44</v>
      </c>
      <c r="G4023" s="139">
        <v>0</v>
      </c>
      <c r="Y4023" s="32">
        <f t="shared" si="62"/>
        <v>75.44</v>
      </c>
    </row>
    <row r="4024" spans="1:25" x14ac:dyDescent="0.2">
      <c r="A4024" s="136" t="s">
        <v>8060</v>
      </c>
      <c r="B4024" s="137" t="s">
        <v>8061</v>
      </c>
      <c r="C4024" s="138">
        <v>102540.42</v>
      </c>
      <c r="D4024" s="138">
        <v>1948.27</v>
      </c>
      <c r="E4024" s="138">
        <v>0</v>
      </c>
      <c r="F4024" s="138">
        <v>1948.27</v>
      </c>
      <c r="G4024" s="139">
        <v>0</v>
      </c>
      <c r="Y4024" s="32">
        <f t="shared" si="62"/>
        <v>1948.27</v>
      </c>
    </row>
    <row r="4025" spans="1:25" x14ac:dyDescent="0.2">
      <c r="A4025" s="136" t="s">
        <v>8062</v>
      </c>
      <c r="B4025" s="137" t="s">
        <v>8063</v>
      </c>
      <c r="C4025" s="138">
        <v>6381.79</v>
      </c>
      <c r="D4025" s="138">
        <v>121.26</v>
      </c>
      <c r="E4025" s="138">
        <v>0</v>
      </c>
      <c r="F4025" s="138">
        <v>121.26</v>
      </c>
      <c r="G4025" s="139">
        <v>0</v>
      </c>
      <c r="Y4025" s="32">
        <f t="shared" si="62"/>
        <v>121.26</v>
      </c>
    </row>
    <row r="4026" spans="1:25" x14ac:dyDescent="0.2">
      <c r="A4026" s="136" t="s">
        <v>8064</v>
      </c>
      <c r="B4026" s="137" t="s">
        <v>8065</v>
      </c>
      <c r="C4026" s="138">
        <v>6872.04</v>
      </c>
      <c r="D4026" s="138">
        <v>130.57</v>
      </c>
      <c r="E4026" s="138">
        <v>0</v>
      </c>
      <c r="F4026" s="138">
        <v>130.57</v>
      </c>
      <c r="G4026" s="139">
        <v>0</v>
      </c>
      <c r="Y4026" s="32">
        <f t="shared" si="62"/>
        <v>130.57</v>
      </c>
    </row>
    <row r="4027" spans="1:25" x14ac:dyDescent="0.2">
      <c r="A4027" s="136" t="s">
        <v>8066</v>
      </c>
      <c r="B4027" s="137" t="s">
        <v>8067</v>
      </c>
      <c r="C4027" s="138">
        <v>8990.0499999999993</v>
      </c>
      <c r="D4027" s="138">
        <v>170.81</v>
      </c>
      <c r="E4027" s="138">
        <v>0</v>
      </c>
      <c r="F4027" s="138">
        <v>170.81</v>
      </c>
      <c r="G4027" s="139">
        <v>0</v>
      </c>
      <c r="Y4027" s="32">
        <f t="shared" si="62"/>
        <v>170.81</v>
      </c>
    </row>
    <row r="4028" spans="1:25" x14ac:dyDescent="0.2">
      <c r="A4028" s="136" t="s">
        <v>8068</v>
      </c>
      <c r="B4028" s="137" t="s">
        <v>8069</v>
      </c>
      <c r="C4028" s="138">
        <v>1393.55</v>
      </c>
      <c r="D4028" s="138">
        <v>26.48</v>
      </c>
      <c r="E4028" s="138">
        <v>0</v>
      </c>
      <c r="F4028" s="138">
        <v>26.48</v>
      </c>
      <c r="G4028" s="139">
        <v>0</v>
      </c>
      <c r="Y4028" s="32">
        <f t="shared" si="62"/>
        <v>26.48</v>
      </c>
    </row>
    <row r="4029" spans="1:25" x14ac:dyDescent="0.2">
      <c r="A4029" s="136" t="s">
        <v>8070</v>
      </c>
      <c r="B4029" s="137" t="s">
        <v>8071</v>
      </c>
      <c r="C4029" s="138">
        <v>6037.71</v>
      </c>
      <c r="D4029" s="138">
        <v>114.72</v>
      </c>
      <c r="E4029" s="138">
        <v>0</v>
      </c>
      <c r="F4029" s="138">
        <v>114.72</v>
      </c>
      <c r="G4029" s="139">
        <v>0</v>
      </c>
      <c r="Y4029" s="32">
        <f t="shared" si="62"/>
        <v>114.72</v>
      </c>
    </row>
    <row r="4030" spans="1:25" x14ac:dyDescent="0.2">
      <c r="A4030" s="136" t="s">
        <v>8072</v>
      </c>
      <c r="B4030" s="137" t="s">
        <v>8073</v>
      </c>
      <c r="C4030" s="138">
        <v>10660.9</v>
      </c>
      <c r="D4030" s="138">
        <v>202.56</v>
      </c>
      <c r="E4030" s="138">
        <v>0</v>
      </c>
      <c r="F4030" s="138">
        <v>202.56</v>
      </c>
      <c r="G4030" s="139">
        <v>0</v>
      </c>
      <c r="Y4030" s="32">
        <f t="shared" si="62"/>
        <v>202.56</v>
      </c>
    </row>
    <row r="4031" spans="1:25" x14ac:dyDescent="0.2">
      <c r="A4031" s="136" t="s">
        <v>8074</v>
      </c>
      <c r="B4031" s="137" t="s">
        <v>8075</v>
      </c>
      <c r="C4031" s="138">
        <v>21817.200000000001</v>
      </c>
      <c r="D4031" s="138">
        <v>414.53</v>
      </c>
      <c r="E4031" s="138">
        <v>0</v>
      </c>
      <c r="F4031" s="138">
        <v>414.53</v>
      </c>
      <c r="G4031" s="139">
        <v>0</v>
      </c>
      <c r="Y4031" s="32">
        <f t="shared" si="62"/>
        <v>414.53</v>
      </c>
    </row>
    <row r="4032" spans="1:25" x14ac:dyDescent="0.2">
      <c r="A4032" s="136" t="s">
        <v>8076</v>
      </c>
      <c r="B4032" s="137" t="s">
        <v>8077</v>
      </c>
      <c r="C4032" s="138">
        <v>2211.9</v>
      </c>
      <c r="D4032" s="138">
        <v>42.03</v>
      </c>
      <c r="E4032" s="138">
        <v>0</v>
      </c>
      <c r="F4032" s="138">
        <v>42.03</v>
      </c>
      <c r="G4032" s="139">
        <v>0</v>
      </c>
      <c r="Y4032" s="32">
        <f t="shared" si="62"/>
        <v>42.03</v>
      </c>
    </row>
    <row r="4033" spans="1:25" x14ac:dyDescent="0.2">
      <c r="A4033" s="136" t="s">
        <v>8078</v>
      </c>
      <c r="B4033" s="137" t="s">
        <v>8079</v>
      </c>
      <c r="C4033" s="138">
        <v>3726.27</v>
      </c>
      <c r="D4033" s="138">
        <v>70.8</v>
      </c>
      <c r="E4033" s="138">
        <v>0</v>
      </c>
      <c r="F4033" s="138">
        <v>70.8</v>
      </c>
      <c r="G4033" s="139">
        <v>0</v>
      </c>
      <c r="Y4033" s="32">
        <f t="shared" si="62"/>
        <v>70.8</v>
      </c>
    </row>
    <row r="4034" spans="1:25" x14ac:dyDescent="0.2">
      <c r="A4034" s="136" t="s">
        <v>8080</v>
      </c>
      <c r="B4034" s="137" t="s">
        <v>8081</v>
      </c>
      <c r="C4034" s="138">
        <v>1862.8</v>
      </c>
      <c r="D4034" s="138">
        <v>35.39</v>
      </c>
      <c r="E4034" s="138">
        <v>0</v>
      </c>
      <c r="F4034" s="138">
        <v>35.39</v>
      </c>
      <c r="G4034" s="139">
        <v>0</v>
      </c>
      <c r="Y4034" s="32">
        <f t="shared" si="62"/>
        <v>35.39</v>
      </c>
    </row>
    <row r="4035" spans="1:25" x14ac:dyDescent="0.2">
      <c r="A4035" s="136" t="s">
        <v>8082</v>
      </c>
      <c r="B4035" s="137" t="s">
        <v>8083</v>
      </c>
      <c r="C4035" s="138">
        <v>105041.88</v>
      </c>
      <c r="D4035" s="138">
        <v>1995.8</v>
      </c>
      <c r="E4035" s="138">
        <v>0</v>
      </c>
      <c r="F4035" s="138">
        <v>1995.8</v>
      </c>
      <c r="G4035" s="139">
        <v>0</v>
      </c>
      <c r="Y4035" s="32">
        <f t="shared" si="62"/>
        <v>1995.8</v>
      </c>
    </row>
    <row r="4036" spans="1:25" x14ac:dyDescent="0.2">
      <c r="A4036" s="136" t="s">
        <v>8084</v>
      </c>
      <c r="B4036" s="137" t="s">
        <v>8085</v>
      </c>
      <c r="C4036" s="138">
        <v>6626.96</v>
      </c>
      <c r="D4036" s="138">
        <v>125.91</v>
      </c>
      <c r="E4036" s="138">
        <v>0</v>
      </c>
      <c r="F4036" s="138">
        <v>125.91</v>
      </c>
      <c r="G4036" s="139">
        <v>0</v>
      </c>
      <c r="Y4036" s="32">
        <f t="shared" si="62"/>
        <v>125.91</v>
      </c>
    </row>
    <row r="4037" spans="1:25" x14ac:dyDescent="0.2">
      <c r="A4037" s="136" t="s">
        <v>8086</v>
      </c>
      <c r="B4037" s="137" t="s">
        <v>8087</v>
      </c>
      <c r="C4037" s="138">
        <v>3957.84</v>
      </c>
      <c r="D4037" s="138">
        <v>75.2</v>
      </c>
      <c r="E4037" s="138">
        <v>0</v>
      </c>
      <c r="F4037" s="138">
        <v>75.2</v>
      </c>
      <c r="G4037" s="139">
        <v>0</v>
      </c>
      <c r="Y4037" s="32">
        <f t="shared" si="62"/>
        <v>75.2</v>
      </c>
    </row>
    <row r="4038" spans="1:25" x14ac:dyDescent="0.2">
      <c r="A4038" s="136" t="s">
        <v>8088</v>
      </c>
      <c r="B4038" s="137" t="s">
        <v>8089</v>
      </c>
      <c r="C4038" s="138">
        <v>69213.14</v>
      </c>
      <c r="D4038" s="138">
        <v>1315.05</v>
      </c>
      <c r="E4038" s="138">
        <v>0</v>
      </c>
      <c r="F4038" s="138">
        <v>1315.05</v>
      </c>
      <c r="G4038" s="139">
        <v>0</v>
      </c>
      <c r="Y4038" s="32">
        <f t="shared" si="62"/>
        <v>1315.05</v>
      </c>
    </row>
    <row r="4039" spans="1:25" x14ac:dyDescent="0.2">
      <c r="A4039" s="136" t="s">
        <v>8090</v>
      </c>
      <c r="B4039" s="137" t="s">
        <v>8091</v>
      </c>
      <c r="C4039" s="138">
        <v>316.49</v>
      </c>
      <c r="D4039" s="138">
        <v>6.01</v>
      </c>
      <c r="E4039" s="138">
        <v>6.01</v>
      </c>
      <c r="F4039" s="138">
        <v>0</v>
      </c>
      <c r="G4039" s="139">
        <v>5.66</v>
      </c>
      <c r="Y4039" s="32">
        <f t="shared" si="62"/>
        <v>0</v>
      </c>
    </row>
    <row r="4040" spans="1:25" x14ac:dyDescent="0.2">
      <c r="A4040" s="136" t="s">
        <v>8092</v>
      </c>
      <c r="B4040" s="137" t="s">
        <v>8093</v>
      </c>
      <c r="C4040" s="138">
        <v>7567.4</v>
      </c>
      <c r="D4040" s="138">
        <v>143.78</v>
      </c>
      <c r="E4040" s="138">
        <v>0</v>
      </c>
      <c r="F4040" s="138">
        <v>143.78</v>
      </c>
      <c r="G4040" s="139">
        <v>0</v>
      </c>
      <c r="Y4040" s="32">
        <f t="shared" si="62"/>
        <v>143.78</v>
      </c>
    </row>
    <row r="4041" spans="1:25" x14ac:dyDescent="0.2">
      <c r="A4041" s="136" t="s">
        <v>8094</v>
      </c>
      <c r="B4041" s="137" t="s">
        <v>8095</v>
      </c>
      <c r="C4041" s="138">
        <v>8610.56</v>
      </c>
      <c r="D4041" s="138">
        <v>163.6</v>
      </c>
      <c r="E4041" s="138">
        <v>0</v>
      </c>
      <c r="F4041" s="138">
        <v>163.6</v>
      </c>
      <c r="G4041" s="139">
        <v>0</v>
      </c>
      <c r="Y4041" s="32">
        <f t="shared" si="62"/>
        <v>163.6</v>
      </c>
    </row>
    <row r="4042" spans="1:25" x14ac:dyDescent="0.2">
      <c r="A4042" s="136" t="s">
        <v>8096</v>
      </c>
      <c r="B4042" s="137" t="s">
        <v>8097</v>
      </c>
      <c r="C4042" s="138">
        <v>33342.879999999997</v>
      </c>
      <c r="D4042" s="138">
        <v>633.52</v>
      </c>
      <c r="E4042" s="138">
        <v>0</v>
      </c>
      <c r="F4042" s="138">
        <v>633.52</v>
      </c>
      <c r="G4042" s="139">
        <v>0</v>
      </c>
      <c r="Y4042" s="32">
        <f t="shared" si="62"/>
        <v>633.52</v>
      </c>
    </row>
    <row r="4043" spans="1:25" x14ac:dyDescent="0.2">
      <c r="A4043" s="136" t="s">
        <v>8098</v>
      </c>
      <c r="B4043" s="137" t="s">
        <v>8099</v>
      </c>
      <c r="C4043" s="138">
        <v>127818.49</v>
      </c>
      <c r="D4043" s="138">
        <v>2428.5500000000002</v>
      </c>
      <c r="E4043" s="138">
        <v>0</v>
      </c>
      <c r="F4043" s="138">
        <v>2428.5500000000002</v>
      </c>
      <c r="G4043" s="139">
        <v>0</v>
      </c>
      <c r="Y4043" s="32">
        <f t="shared" si="62"/>
        <v>2428.5500000000002</v>
      </c>
    </row>
    <row r="4044" spans="1:25" x14ac:dyDescent="0.2">
      <c r="A4044" s="136" t="s">
        <v>8100</v>
      </c>
      <c r="B4044" s="137" t="s">
        <v>8101</v>
      </c>
      <c r="C4044" s="138">
        <v>1931.26</v>
      </c>
      <c r="D4044" s="138">
        <v>36.700000000000003</v>
      </c>
      <c r="E4044" s="138">
        <v>0</v>
      </c>
      <c r="F4044" s="138">
        <v>36.700000000000003</v>
      </c>
      <c r="G4044" s="139">
        <v>0</v>
      </c>
      <c r="Y4044" s="32">
        <f t="shared" si="62"/>
        <v>36.700000000000003</v>
      </c>
    </row>
    <row r="4045" spans="1:25" x14ac:dyDescent="0.2">
      <c r="A4045" s="136" t="s">
        <v>8102</v>
      </c>
      <c r="B4045" s="137" t="s">
        <v>8103</v>
      </c>
      <c r="C4045" s="138">
        <v>12073.96</v>
      </c>
      <c r="D4045" s="138">
        <v>229.41</v>
      </c>
      <c r="E4045" s="138">
        <v>0</v>
      </c>
      <c r="F4045" s="138">
        <v>229.41</v>
      </c>
      <c r="G4045" s="139">
        <v>0</v>
      </c>
      <c r="Y4045" s="32">
        <f t="shared" si="62"/>
        <v>229.41</v>
      </c>
    </row>
    <row r="4046" spans="1:25" x14ac:dyDescent="0.2">
      <c r="A4046" s="136" t="s">
        <v>8104</v>
      </c>
      <c r="B4046" s="137" t="s">
        <v>8105</v>
      </c>
      <c r="C4046" s="138">
        <v>15440.52</v>
      </c>
      <c r="D4046" s="138">
        <v>293.37</v>
      </c>
      <c r="E4046" s="138">
        <v>0</v>
      </c>
      <c r="F4046" s="138">
        <v>293.37</v>
      </c>
      <c r="G4046" s="139">
        <v>0</v>
      </c>
      <c r="Y4046" s="32">
        <f t="shared" si="62"/>
        <v>293.37</v>
      </c>
    </row>
    <row r="4047" spans="1:25" x14ac:dyDescent="0.2">
      <c r="A4047" s="136" t="s">
        <v>8106</v>
      </c>
      <c r="B4047" s="137" t="s">
        <v>8107</v>
      </c>
      <c r="C4047" s="138">
        <v>39226.129999999997</v>
      </c>
      <c r="D4047" s="138">
        <v>745.3</v>
      </c>
      <c r="E4047" s="138">
        <v>0</v>
      </c>
      <c r="F4047" s="138">
        <v>745.3</v>
      </c>
      <c r="G4047" s="139">
        <v>0</v>
      </c>
      <c r="Y4047" s="32">
        <f t="shared" ref="Y4047:Y4110" si="63">F4047+M4047+R4047+W4047</f>
        <v>745.3</v>
      </c>
    </row>
    <row r="4048" spans="1:25" x14ac:dyDescent="0.2">
      <c r="A4048" s="136" t="s">
        <v>8108</v>
      </c>
      <c r="B4048" s="137" t="s">
        <v>8109</v>
      </c>
      <c r="C4048" s="138">
        <v>7114.54</v>
      </c>
      <c r="D4048" s="138">
        <v>135.18</v>
      </c>
      <c r="E4048" s="138">
        <v>0</v>
      </c>
      <c r="F4048" s="138">
        <v>135.18</v>
      </c>
      <c r="G4048" s="139">
        <v>0</v>
      </c>
      <c r="Y4048" s="32">
        <f t="shared" si="63"/>
        <v>135.18</v>
      </c>
    </row>
    <row r="4049" spans="1:25" x14ac:dyDescent="0.2">
      <c r="A4049" s="136" t="s">
        <v>8110</v>
      </c>
      <c r="B4049" s="137" t="s">
        <v>8111</v>
      </c>
      <c r="C4049" s="138">
        <v>3035.55</v>
      </c>
      <c r="D4049" s="138">
        <v>57.68</v>
      </c>
      <c r="E4049" s="138">
        <v>0</v>
      </c>
      <c r="F4049" s="138">
        <v>57.68</v>
      </c>
      <c r="G4049" s="139">
        <v>0</v>
      </c>
      <c r="Y4049" s="32">
        <f t="shared" si="63"/>
        <v>57.68</v>
      </c>
    </row>
    <row r="4050" spans="1:25" x14ac:dyDescent="0.2">
      <c r="A4050" s="136" t="s">
        <v>8112</v>
      </c>
      <c r="B4050" s="137" t="s">
        <v>8113</v>
      </c>
      <c r="C4050" s="138">
        <v>6888.3</v>
      </c>
      <c r="D4050" s="138">
        <v>130.88</v>
      </c>
      <c r="E4050" s="138">
        <v>0</v>
      </c>
      <c r="F4050" s="138">
        <v>130.88</v>
      </c>
      <c r="G4050" s="139">
        <v>0</v>
      </c>
      <c r="Y4050" s="32">
        <f t="shared" si="63"/>
        <v>130.88</v>
      </c>
    </row>
    <row r="4051" spans="1:25" x14ac:dyDescent="0.2">
      <c r="A4051" s="136" t="s">
        <v>8114</v>
      </c>
      <c r="B4051" s="137" t="s">
        <v>8115</v>
      </c>
      <c r="C4051" s="138">
        <v>1743.71</v>
      </c>
      <c r="D4051" s="138">
        <v>33.130000000000003</v>
      </c>
      <c r="E4051" s="138">
        <v>0</v>
      </c>
      <c r="F4051" s="138">
        <v>33.130000000000003</v>
      </c>
      <c r="G4051" s="139">
        <v>0</v>
      </c>
      <c r="Y4051" s="32">
        <f t="shared" si="63"/>
        <v>33.130000000000003</v>
      </c>
    </row>
    <row r="4052" spans="1:25" x14ac:dyDescent="0.2">
      <c r="A4052" s="136" t="s">
        <v>8116</v>
      </c>
      <c r="B4052" s="137" t="s">
        <v>8117</v>
      </c>
      <c r="C4052" s="138">
        <v>6433.33</v>
      </c>
      <c r="D4052" s="138">
        <v>122.23</v>
      </c>
      <c r="E4052" s="138">
        <v>0</v>
      </c>
      <c r="F4052" s="138">
        <v>122.23</v>
      </c>
      <c r="G4052" s="139">
        <v>0</v>
      </c>
      <c r="Y4052" s="32">
        <f t="shared" si="63"/>
        <v>122.23</v>
      </c>
    </row>
    <row r="4053" spans="1:25" x14ac:dyDescent="0.2">
      <c r="A4053" s="136" t="s">
        <v>8118</v>
      </c>
      <c r="B4053" s="137" t="s">
        <v>8119</v>
      </c>
      <c r="C4053" s="138">
        <v>3249.76</v>
      </c>
      <c r="D4053" s="138">
        <v>61.75</v>
      </c>
      <c r="E4053" s="138">
        <v>0</v>
      </c>
      <c r="F4053" s="138">
        <v>61.75</v>
      </c>
      <c r="G4053" s="139">
        <v>0</v>
      </c>
      <c r="Y4053" s="32">
        <f t="shared" si="63"/>
        <v>61.75</v>
      </c>
    </row>
    <row r="4054" spans="1:25" x14ac:dyDescent="0.2">
      <c r="A4054" s="136" t="s">
        <v>8120</v>
      </c>
      <c r="B4054" s="137" t="s">
        <v>8121</v>
      </c>
      <c r="C4054" s="138">
        <v>255242.45</v>
      </c>
      <c r="D4054" s="138">
        <v>4849.6099999999997</v>
      </c>
      <c r="E4054" s="138">
        <v>0</v>
      </c>
      <c r="F4054" s="138">
        <v>4849.6099999999997</v>
      </c>
      <c r="G4054" s="139">
        <v>0</v>
      </c>
      <c r="Y4054" s="32">
        <f t="shared" si="63"/>
        <v>4849.6099999999997</v>
      </c>
    </row>
    <row r="4055" spans="1:25" x14ac:dyDescent="0.2">
      <c r="A4055" s="136" t="s">
        <v>8122</v>
      </c>
      <c r="B4055" s="137" t="s">
        <v>8123</v>
      </c>
      <c r="C4055" s="138">
        <v>14941.33</v>
      </c>
      <c r="D4055" s="138">
        <v>283.89</v>
      </c>
      <c r="E4055" s="138">
        <v>0</v>
      </c>
      <c r="F4055" s="138">
        <v>283.89</v>
      </c>
      <c r="G4055" s="139">
        <v>0</v>
      </c>
      <c r="Y4055" s="32">
        <f t="shared" si="63"/>
        <v>283.89</v>
      </c>
    </row>
    <row r="4056" spans="1:25" x14ac:dyDescent="0.2">
      <c r="A4056" s="136" t="s">
        <v>8124</v>
      </c>
      <c r="B4056" s="137" t="s">
        <v>8125</v>
      </c>
      <c r="C4056" s="138">
        <v>7549.11</v>
      </c>
      <c r="D4056" s="138">
        <v>143.43</v>
      </c>
      <c r="E4056" s="138">
        <v>0</v>
      </c>
      <c r="F4056" s="138">
        <v>143.43</v>
      </c>
      <c r="G4056" s="139">
        <v>0</v>
      </c>
      <c r="Y4056" s="32">
        <f t="shared" si="63"/>
        <v>143.43</v>
      </c>
    </row>
    <row r="4057" spans="1:25" x14ac:dyDescent="0.2">
      <c r="A4057" s="136" t="s">
        <v>8126</v>
      </c>
      <c r="B4057" s="137" t="s">
        <v>8127</v>
      </c>
      <c r="C4057" s="138">
        <v>6511.67</v>
      </c>
      <c r="D4057" s="138">
        <v>123.72</v>
      </c>
      <c r="E4057" s="138">
        <v>0</v>
      </c>
      <c r="F4057" s="138">
        <v>123.72</v>
      </c>
      <c r="G4057" s="139">
        <v>0</v>
      </c>
      <c r="Y4057" s="32">
        <f t="shared" si="63"/>
        <v>123.72</v>
      </c>
    </row>
    <row r="4058" spans="1:25" x14ac:dyDescent="0.2">
      <c r="A4058" s="136" t="s">
        <v>8128</v>
      </c>
      <c r="B4058" s="137" t="s">
        <v>8129</v>
      </c>
      <c r="C4058" s="138">
        <v>39361.480000000003</v>
      </c>
      <c r="D4058" s="138">
        <v>747.87</v>
      </c>
      <c r="E4058" s="138">
        <v>0</v>
      </c>
      <c r="F4058" s="138">
        <v>747.87</v>
      </c>
      <c r="G4058" s="139">
        <v>0</v>
      </c>
      <c r="Y4058" s="32">
        <f t="shared" si="63"/>
        <v>747.87</v>
      </c>
    </row>
    <row r="4059" spans="1:25" x14ac:dyDescent="0.2">
      <c r="A4059" s="136" t="s">
        <v>8130</v>
      </c>
      <c r="B4059" s="137" t="s">
        <v>8131</v>
      </c>
      <c r="C4059" s="138">
        <v>16825.43</v>
      </c>
      <c r="D4059" s="138">
        <v>319.68</v>
      </c>
      <c r="E4059" s="138">
        <v>0</v>
      </c>
      <c r="F4059" s="138">
        <v>319.68</v>
      </c>
      <c r="G4059" s="139">
        <v>0</v>
      </c>
      <c r="Y4059" s="32">
        <f t="shared" si="63"/>
        <v>319.68</v>
      </c>
    </row>
    <row r="4060" spans="1:25" x14ac:dyDescent="0.2">
      <c r="A4060" s="136" t="s">
        <v>8132</v>
      </c>
      <c r="B4060" s="137" t="s">
        <v>8133</v>
      </c>
      <c r="C4060" s="138">
        <v>14760.39</v>
      </c>
      <c r="D4060" s="138">
        <v>280.45</v>
      </c>
      <c r="E4060" s="138">
        <v>0</v>
      </c>
      <c r="F4060" s="138">
        <v>280.45</v>
      </c>
      <c r="G4060" s="139">
        <v>0</v>
      </c>
      <c r="Y4060" s="32">
        <f t="shared" si="63"/>
        <v>280.45</v>
      </c>
    </row>
    <row r="4061" spans="1:25" x14ac:dyDescent="0.2">
      <c r="A4061" s="136" t="s">
        <v>8134</v>
      </c>
      <c r="B4061" s="137" t="s">
        <v>8135</v>
      </c>
      <c r="C4061" s="138">
        <v>16088.29</v>
      </c>
      <c r="D4061" s="138">
        <v>305.68</v>
      </c>
      <c r="E4061" s="138">
        <v>0</v>
      </c>
      <c r="F4061" s="138">
        <v>305.68</v>
      </c>
      <c r="G4061" s="139">
        <v>0</v>
      </c>
      <c r="Y4061" s="32">
        <f t="shared" si="63"/>
        <v>305.68</v>
      </c>
    </row>
    <row r="4062" spans="1:25" x14ac:dyDescent="0.2">
      <c r="A4062" s="136" t="s">
        <v>8136</v>
      </c>
      <c r="B4062" s="137" t="s">
        <v>8137</v>
      </c>
      <c r="C4062" s="138">
        <v>2690.34</v>
      </c>
      <c r="D4062" s="138">
        <v>51.12</v>
      </c>
      <c r="E4062" s="138">
        <v>0</v>
      </c>
      <c r="F4062" s="138">
        <v>51.12</v>
      </c>
      <c r="G4062" s="139">
        <v>0</v>
      </c>
      <c r="Y4062" s="32">
        <f t="shared" si="63"/>
        <v>51.12</v>
      </c>
    </row>
    <row r="4063" spans="1:25" x14ac:dyDescent="0.2">
      <c r="A4063" s="136" t="s">
        <v>8138</v>
      </c>
      <c r="B4063" s="137" t="s">
        <v>8139</v>
      </c>
      <c r="C4063" s="138">
        <v>3197.02</v>
      </c>
      <c r="D4063" s="138">
        <v>60.74</v>
      </c>
      <c r="E4063" s="138">
        <v>0</v>
      </c>
      <c r="F4063" s="138">
        <v>60.74</v>
      </c>
      <c r="G4063" s="139">
        <v>0</v>
      </c>
      <c r="Y4063" s="32">
        <f t="shared" si="63"/>
        <v>60.74</v>
      </c>
    </row>
    <row r="4064" spans="1:25" x14ac:dyDescent="0.2">
      <c r="A4064" s="136" t="s">
        <v>8140</v>
      </c>
      <c r="B4064" s="137" t="s">
        <v>8141</v>
      </c>
      <c r="C4064" s="138">
        <v>15702.27</v>
      </c>
      <c r="D4064" s="138">
        <v>298.33999999999997</v>
      </c>
      <c r="E4064" s="138">
        <v>0</v>
      </c>
      <c r="F4064" s="138">
        <v>298.33999999999997</v>
      </c>
      <c r="G4064" s="139">
        <v>0</v>
      </c>
      <c r="Y4064" s="32">
        <f t="shared" si="63"/>
        <v>298.33999999999997</v>
      </c>
    </row>
    <row r="4065" spans="1:25" x14ac:dyDescent="0.2">
      <c r="A4065" s="136" t="s">
        <v>8142</v>
      </c>
      <c r="B4065" s="137" t="s">
        <v>8143</v>
      </c>
      <c r="C4065" s="138">
        <v>1663.44</v>
      </c>
      <c r="D4065" s="138">
        <v>31.61</v>
      </c>
      <c r="E4065" s="138">
        <v>0</v>
      </c>
      <c r="F4065" s="138">
        <v>31.61</v>
      </c>
      <c r="G4065" s="139">
        <v>0</v>
      </c>
      <c r="Y4065" s="32">
        <f t="shared" si="63"/>
        <v>31.61</v>
      </c>
    </row>
    <row r="4066" spans="1:25" x14ac:dyDescent="0.2">
      <c r="A4066" s="136" t="s">
        <v>8144</v>
      </c>
      <c r="B4066" s="137" t="s">
        <v>8145</v>
      </c>
      <c r="C4066" s="138">
        <v>4834.41</v>
      </c>
      <c r="D4066" s="138">
        <v>91.85</v>
      </c>
      <c r="E4066" s="138">
        <v>0</v>
      </c>
      <c r="F4066" s="138">
        <v>91.85</v>
      </c>
      <c r="G4066" s="139">
        <v>0</v>
      </c>
      <c r="Y4066" s="32">
        <f t="shared" si="63"/>
        <v>91.85</v>
      </c>
    </row>
    <row r="4067" spans="1:25" x14ac:dyDescent="0.2">
      <c r="A4067" s="136" t="s">
        <v>8146</v>
      </c>
      <c r="B4067" s="137" t="s">
        <v>8147</v>
      </c>
      <c r="C4067" s="138">
        <v>22278.57</v>
      </c>
      <c r="D4067" s="138">
        <v>423.29</v>
      </c>
      <c r="E4067" s="138">
        <v>0</v>
      </c>
      <c r="F4067" s="138">
        <v>423.29</v>
      </c>
      <c r="G4067" s="139">
        <v>0</v>
      </c>
      <c r="Y4067" s="32">
        <f t="shared" si="63"/>
        <v>423.29</v>
      </c>
    </row>
    <row r="4068" spans="1:25" x14ac:dyDescent="0.2">
      <c r="A4068" s="136" t="s">
        <v>8148</v>
      </c>
      <c r="B4068" s="137" t="s">
        <v>8149</v>
      </c>
      <c r="C4068" s="138">
        <v>4688.84</v>
      </c>
      <c r="D4068" s="138">
        <v>89.09</v>
      </c>
      <c r="E4068" s="138">
        <v>0</v>
      </c>
      <c r="F4068" s="138">
        <v>89.09</v>
      </c>
      <c r="G4068" s="139">
        <v>0</v>
      </c>
      <c r="Y4068" s="32">
        <f t="shared" si="63"/>
        <v>89.09</v>
      </c>
    </row>
    <row r="4069" spans="1:25" x14ac:dyDescent="0.2">
      <c r="A4069" s="136" t="s">
        <v>8150</v>
      </c>
      <c r="B4069" s="137" t="s">
        <v>8151</v>
      </c>
      <c r="C4069" s="138">
        <v>23.85</v>
      </c>
      <c r="D4069" s="138">
        <v>0.45</v>
      </c>
      <c r="E4069" s="138">
        <v>0.45</v>
      </c>
      <c r="F4069" s="138">
        <v>0</v>
      </c>
      <c r="G4069" s="139">
        <v>9.6999999999999993</v>
      </c>
      <c r="Y4069" s="32">
        <f t="shared" si="63"/>
        <v>0</v>
      </c>
    </row>
    <row r="4070" spans="1:25" x14ac:dyDescent="0.2">
      <c r="A4070" s="136" t="s">
        <v>8152</v>
      </c>
      <c r="B4070" s="137" t="s">
        <v>8153</v>
      </c>
      <c r="C4070" s="138">
        <v>405.91</v>
      </c>
      <c r="D4070" s="138">
        <v>7.71</v>
      </c>
      <c r="E4070" s="138">
        <v>0</v>
      </c>
      <c r="F4070" s="138">
        <v>7.71</v>
      </c>
      <c r="G4070" s="139">
        <v>0</v>
      </c>
      <c r="Y4070" s="32">
        <f t="shared" si="63"/>
        <v>7.71</v>
      </c>
    </row>
    <row r="4071" spans="1:25" x14ac:dyDescent="0.2">
      <c r="A4071" s="136" t="s">
        <v>8154</v>
      </c>
      <c r="B4071" s="137" t="s">
        <v>8155</v>
      </c>
      <c r="C4071" s="138">
        <v>8013.55</v>
      </c>
      <c r="D4071" s="138">
        <v>152.26</v>
      </c>
      <c r="E4071" s="138">
        <v>0</v>
      </c>
      <c r="F4071" s="138">
        <v>152.26</v>
      </c>
      <c r="G4071" s="139">
        <v>0</v>
      </c>
      <c r="Y4071" s="32">
        <f t="shared" si="63"/>
        <v>152.26</v>
      </c>
    </row>
    <row r="4072" spans="1:25" x14ac:dyDescent="0.2">
      <c r="A4072" s="136" t="s">
        <v>8156</v>
      </c>
      <c r="B4072" s="137" t="s">
        <v>8157</v>
      </c>
      <c r="C4072" s="138">
        <v>14384.71</v>
      </c>
      <c r="D4072" s="138">
        <v>273.31</v>
      </c>
      <c r="E4072" s="138">
        <v>0</v>
      </c>
      <c r="F4072" s="138">
        <v>273.31</v>
      </c>
      <c r="G4072" s="139">
        <v>0</v>
      </c>
      <c r="Y4072" s="32">
        <f t="shared" si="63"/>
        <v>273.31</v>
      </c>
    </row>
    <row r="4073" spans="1:25" x14ac:dyDescent="0.2">
      <c r="A4073" s="136" t="s">
        <v>8158</v>
      </c>
      <c r="B4073" s="137" t="s">
        <v>8159</v>
      </c>
      <c r="C4073" s="138">
        <v>16946.330000000002</v>
      </c>
      <c r="D4073" s="138">
        <v>321.98</v>
      </c>
      <c r="E4073" s="138">
        <v>0</v>
      </c>
      <c r="F4073" s="138">
        <v>321.98</v>
      </c>
      <c r="G4073" s="139">
        <v>0</v>
      </c>
      <c r="Y4073" s="32">
        <f t="shared" si="63"/>
        <v>321.98</v>
      </c>
    </row>
    <row r="4074" spans="1:25" x14ac:dyDescent="0.2">
      <c r="A4074" s="136" t="s">
        <v>8160</v>
      </c>
      <c r="B4074" s="137" t="s">
        <v>8161</v>
      </c>
      <c r="C4074" s="138">
        <v>23224.17</v>
      </c>
      <c r="D4074" s="138">
        <v>441.26</v>
      </c>
      <c r="E4074" s="138">
        <v>0</v>
      </c>
      <c r="F4074" s="138">
        <v>441.26</v>
      </c>
      <c r="G4074" s="139">
        <v>0</v>
      </c>
      <c r="Y4074" s="32">
        <f t="shared" si="63"/>
        <v>441.26</v>
      </c>
    </row>
    <row r="4075" spans="1:25" x14ac:dyDescent="0.2">
      <c r="A4075" s="136" t="s">
        <v>8162</v>
      </c>
      <c r="B4075" s="137" t="s">
        <v>8163</v>
      </c>
      <c r="C4075" s="138">
        <v>304.02</v>
      </c>
      <c r="D4075" s="138">
        <v>5.78</v>
      </c>
      <c r="E4075" s="138">
        <v>0</v>
      </c>
      <c r="F4075" s="138">
        <v>5.78</v>
      </c>
      <c r="G4075" s="139">
        <v>0</v>
      </c>
      <c r="Y4075" s="32">
        <f t="shared" si="63"/>
        <v>5.78</v>
      </c>
    </row>
    <row r="4076" spans="1:25" x14ac:dyDescent="0.2">
      <c r="A4076" s="136" t="s">
        <v>8164</v>
      </c>
      <c r="B4076" s="137" t="s">
        <v>8165</v>
      </c>
      <c r="C4076" s="138">
        <v>12594.95</v>
      </c>
      <c r="D4076" s="138">
        <v>239.31</v>
      </c>
      <c r="E4076" s="138">
        <v>0</v>
      </c>
      <c r="F4076" s="138">
        <v>239.31</v>
      </c>
      <c r="G4076" s="139">
        <v>0</v>
      </c>
      <c r="Y4076" s="32">
        <f t="shared" si="63"/>
        <v>239.31</v>
      </c>
    </row>
    <row r="4077" spans="1:25" x14ac:dyDescent="0.2">
      <c r="A4077" s="136" t="s">
        <v>8166</v>
      </c>
      <c r="B4077" s="137" t="s">
        <v>8167</v>
      </c>
      <c r="C4077" s="138">
        <v>2479.23</v>
      </c>
      <c r="D4077" s="138">
        <v>47.11</v>
      </c>
      <c r="E4077" s="138">
        <v>30.72</v>
      </c>
      <c r="F4077" s="138">
        <v>16.39</v>
      </c>
      <c r="G4077" s="139">
        <v>0</v>
      </c>
      <c r="Y4077" s="32">
        <f t="shared" si="63"/>
        <v>16.39</v>
      </c>
    </row>
    <row r="4078" spans="1:25" x14ac:dyDescent="0.2">
      <c r="A4078" s="136" t="s">
        <v>8168</v>
      </c>
      <c r="B4078" s="137" t="s">
        <v>8169</v>
      </c>
      <c r="C4078" s="138">
        <v>5549.94</v>
      </c>
      <c r="D4078" s="138">
        <v>105.45</v>
      </c>
      <c r="E4078" s="138">
        <v>0</v>
      </c>
      <c r="F4078" s="138">
        <v>105.45</v>
      </c>
      <c r="G4078" s="139">
        <v>0</v>
      </c>
      <c r="Y4078" s="32">
        <f t="shared" si="63"/>
        <v>105.45</v>
      </c>
    </row>
    <row r="4079" spans="1:25" x14ac:dyDescent="0.2">
      <c r="A4079" s="136" t="s">
        <v>8170</v>
      </c>
      <c r="B4079" s="137" t="s">
        <v>8171</v>
      </c>
      <c r="C4079" s="138">
        <v>11495.76</v>
      </c>
      <c r="D4079" s="138">
        <v>218.42</v>
      </c>
      <c r="E4079" s="138">
        <v>0</v>
      </c>
      <c r="F4079" s="138">
        <v>218.42</v>
      </c>
      <c r="G4079" s="139">
        <v>0</v>
      </c>
      <c r="Y4079" s="32">
        <f t="shared" si="63"/>
        <v>218.42</v>
      </c>
    </row>
    <row r="4080" spans="1:25" x14ac:dyDescent="0.2">
      <c r="A4080" s="136" t="s">
        <v>8172</v>
      </c>
      <c r="B4080" s="137" t="s">
        <v>8173</v>
      </c>
      <c r="C4080" s="138">
        <v>6142.97</v>
      </c>
      <c r="D4080" s="138">
        <v>116.72</v>
      </c>
      <c r="E4080" s="138">
        <v>0</v>
      </c>
      <c r="F4080" s="138">
        <v>116.72</v>
      </c>
      <c r="G4080" s="139">
        <v>0</v>
      </c>
      <c r="Y4080" s="32">
        <f t="shared" si="63"/>
        <v>116.72</v>
      </c>
    </row>
    <row r="4081" spans="1:25" x14ac:dyDescent="0.2">
      <c r="A4081" s="136" t="s">
        <v>8174</v>
      </c>
      <c r="B4081" s="137" t="s">
        <v>8175</v>
      </c>
      <c r="C4081" s="138">
        <v>4615.08</v>
      </c>
      <c r="D4081" s="138">
        <v>87.69</v>
      </c>
      <c r="E4081" s="138">
        <v>0</v>
      </c>
      <c r="F4081" s="138">
        <v>87.69</v>
      </c>
      <c r="G4081" s="139">
        <v>0</v>
      </c>
      <c r="Y4081" s="32">
        <f t="shared" si="63"/>
        <v>87.69</v>
      </c>
    </row>
    <row r="4082" spans="1:25" x14ac:dyDescent="0.2">
      <c r="A4082" s="136" t="s">
        <v>8176</v>
      </c>
      <c r="B4082" s="137" t="s">
        <v>8177</v>
      </c>
      <c r="C4082" s="138">
        <v>136336.03</v>
      </c>
      <c r="D4082" s="138">
        <v>2590.39</v>
      </c>
      <c r="E4082" s="138">
        <v>0</v>
      </c>
      <c r="F4082" s="138">
        <v>2590.39</v>
      </c>
      <c r="G4082" s="139">
        <v>0</v>
      </c>
      <c r="Y4082" s="32">
        <f t="shared" si="63"/>
        <v>2590.39</v>
      </c>
    </row>
    <row r="4083" spans="1:25" x14ac:dyDescent="0.2">
      <c r="A4083" s="136" t="s">
        <v>8178</v>
      </c>
      <c r="B4083" s="137" t="s">
        <v>8179</v>
      </c>
      <c r="C4083" s="138">
        <v>5086.5600000000004</v>
      </c>
      <c r="D4083" s="138">
        <v>96.65</v>
      </c>
      <c r="E4083" s="138">
        <v>0</v>
      </c>
      <c r="F4083" s="138">
        <v>96.65</v>
      </c>
      <c r="G4083" s="139">
        <v>0</v>
      </c>
      <c r="Y4083" s="32">
        <f t="shared" si="63"/>
        <v>96.65</v>
      </c>
    </row>
    <row r="4084" spans="1:25" x14ac:dyDescent="0.2">
      <c r="A4084" s="136" t="s">
        <v>8180</v>
      </c>
      <c r="B4084" s="137" t="s">
        <v>8181</v>
      </c>
      <c r="C4084" s="138">
        <v>29629.88</v>
      </c>
      <c r="D4084" s="138">
        <v>562.97</v>
      </c>
      <c r="E4084" s="138">
        <v>0</v>
      </c>
      <c r="F4084" s="138">
        <v>562.97</v>
      </c>
      <c r="G4084" s="139">
        <v>0</v>
      </c>
      <c r="Y4084" s="32">
        <f t="shared" si="63"/>
        <v>562.97</v>
      </c>
    </row>
    <row r="4085" spans="1:25" x14ac:dyDescent="0.2">
      <c r="A4085" s="136" t="s">
        <v>8182</v>
      </c>
      <c r="B4085" s="137" t="s">
        <v>8183</v>
      </c>
      <c r="C4085" s="138">
        <v>10451.85</v>
      </c>
      <c r="D4085" s="138">
        <v>198.59</v>
      </c>
      <c r="E4085" s="138">
        <v>0</v>
      </c>
      <c r="F4085" s="138">
        <v>198.59</v>
      </c>
      <c r="G4085" s="139">
        <v>0</v>
      </c>
      <c r="Y4085" s="32">
        <f t="shared" si="63"/>
        <v>198.59</v>
      </c>
    </row>
    <row r="4086" spans="1:25" x14ac:dyDescent="0.2">
      <c r="A4086" s="136" t="s">
        <v>8184</v>
      </c>
      <c r="B4086" s="137" t="s">
        <v>8185</v>
      </c>
      <c r="C4086" s="138">
        <v>198.53</v>
      </c>
      <c r="D4086" s="138">
        <v>3.77</v>
      </c>
      <c r="E4086" s="138">
        <v>0.4</v>
      </c>
      <c r="F4086" s="138">
        <v>3.37</v>
      </c>
      <c r="G4086" s="139">
        <v>0</v>
      </c>
      <c r="Y4086" s="32">
        <f t="shared" si="63"/>
        <v>3.37</v>
      </c>
    </row>
    <row r="4087" spans="1:25" x14ac:dyDescent="0.2">
      <c r="A4087" s="136" t="s">
        <v>8186</v>
      </c>
      <c r="B4087" s="137" t="s">
        <v>8187</v>
      </c>
      <c r="C4087" s="138">
        <v>127.97</v>
      </c>
      <c r="D4087" s="138">
        <v>2.4300000000000002</v>
      </c>
      <c r="E4087" s="138">
        <v>2.4300000000000002</v>
      </c>
      <c r="F4087" s="138">
        <v>0</v>
      </c>
      <c r="G4087" s="139">
        <v>0.14000000000000001</v>
      </c>
      <c r="Y4087" s="32">
        <f t="shared" si="63"/>
        <v>0</v>
      </c>
    </row>
    <row r="4088" spans="1:25" x14ac:dyDescent="0.2">
      <c r="A4088" s="136" t="s">
        <v>8188</v>
      </c>
      <c r="B4088" s="137" t="s">
        <v>8189</v>
      </c>
      <c r="C4088" s="138">
        <v>4243.51</v>
      </c>
      <c r="D4088" s="138">
        <v>80.63</v>
      </c>
      <c r="E4088" s="138">
        <v>78.349999999999994</v>
      </c>
      <c r="F4088" s="138">
        <v>2.2799999999999998</v>
      </c>
      <c r="G4088" s="139">
        <v>0</v>
      </c>
      <c r="Y4088" s="32">
        <f t="shared" si="63"/>
        <v>2.2799999999999998</v>
      </c>
    </row>
    <row r="4089" spans="1:25" x14ac:dyDescent="0.2">
      <c r="A4089" s="136" t="s">
        <v>8190</v>
      </c>
      <c r="B4089" s="137" t="s">
        <v>8191</v>
      </c>
      <c r="C4089" s="138">
        <v>2639.71</v>
      </c>
      <c r="D4089" s="138">
        <v>50.16</v>
      </c>
      <c r="E4089" s="138">
        <v>0</v>
      </c>
      <c r="F4089" s="138">
        <v>50.16</v>
      </c>
      <c r="G4089" s="139">
        <v>0</v>
      </c>
      <c r="Y4089" s="32">
        <f t="shared" si="63"/>
        <v>50.16</v>
      </c>
    </row>
    <row r="4090" spans="1:25" x14ac:dyDescent="0.2">
      <c r="A4090" s="136" t="s">
        <v>8192</v>
      </c>
      <c r="B4090" s="137" t="s">
        <v>8193</v>
      </c>
      <c r="C4090" s="138">
        <v>3308.38</v>
      </c>
      <c r="D4090" s="138">
        <v>62.86</v>
      </c>
      <c r="E4090" s="138">
        <v>0</v>
      </c>
      <c r="F4090" s="138">
        <v>62.86</v>
      </c>
      <c r="G4090" s="139">
        <v>0</v>
      </c>
      <c r="Y4090" s="32">
        <f t="shared" si="63"/>
        <v>62.86</v>
      </c>
    </row>
    <row r="4091" spans="1:25" x14ac:dyDescent="0.2">
      <c r="A4091" s="136" t="s">
        <v>8194</v>
      </c>
      <c r="B4091" s="137" t="s">
        <v>8195</v>
      </c>
      <c r="C4091" s="138">
        <v>19376.05</v>
      </c>
      <c r="D4091" s="138">
        <v>368.15</v>
      </c>
      <c r="E4091" s="138">
        <v>0</v>
      </c>
      <c r="F4091" s="138">
        <v>368.15</v>
      </c>
      <c r="G4091" s="139">
        <v>0</v>
      </c>
      <c r="Y4091" s="32">
        <f t="shared" si="63"/>
        <v>368.15</v>
      </c>
    </row>
    <row r="4092" spans="1:25" x14ac:dyDescent="0.2">
      <c r="A4092" s="136" t="s">
        <v>8196</v>
      </c>
      <c r="B4092" s="137" t="s">
        <v>8197</v>
      </c>
      <c r="C4092" s="138">
        <v>5576.07</v>
      </c>
      <c r="D4092" s="138">
        <v>105.95</v>
      </c>
      <c r="E4092" s="138">
        <v>0</v>
      </c>
      <c r="F4092" s="138">
        <v>105.95</v>
      </c>
      <c r="G4092" s="139">
        <v>0</v>
      </c>
      <c r="Y4092" s="32">
        <f t="shared" si="63"/>
        <v>105.95</v>
      </c>
    </row>
    <row r="4093" spans="1:25" x14ac:dyDescent="0.2">
      <c r="A4093" s="136" t="s">
        <v>8198</v>
      </c>
      <c r="B4093" s="137" t="s">
        <v>8199</v>
      </c>
      <c r="C4093" s="138">
        <v>1978.35</v>
      </c>
      <c r="D4093" s="138">
        <v>37.590000000000003</v>
      </c>
      <c r="E4093" s="138">
        <v>0</v>
      </c>
      <c r="F4093" s="138">
        <v>37.590000000000003</v>
      </c>
      <c r="G4093" s="139">
        <v>0</v>
      </c>
      <c r="Y4093" s="32">
        <f t="shared" si="63"/>
        <v>37.590000000000003</v>
      </c>
    </row>
    <row r="4094" spans="1:25" x14ac:dyDescent="0.2">
      <c r="A4094" s="136" t="s">
        <v>8200</v>
      </c>
      <c r="B4094" s="137" t="s">
        <v>8201</v>
      </c>
      <c r="C4094" s="138">
        <v>8901.84</v>
      </c>
      <c r="D4094" s="138">
        <v>169.14</v>
      </c>
      <c r="E4094" s="138">
        <v>0</v>
      </c>
      <c r="F4094" s="138">
        <v>169.14</v>
      </c>
      <c r="G4094" s="139">
        <v>0</v>
      </c>
      <c r="Y4094" s="32">
        <f t="shared" si="63"/>
        <v>169.14</v>
      </c>
    </row>
    <row r="4095" spans="1:25" x14ac:dyDescent="0.2">
      <c r="A4095" s="136" t="s">
        <v>8202</v>
      </c>
      <c r="B4095" s="137" t="s">
        <v>8203</v>
      </c>
      <c r="C4095" s="138">
        <v>177.81</v>
      </c>
      <c r="D4095" s="138">
        <v>3.38</v>
      </c>
      <c r="E4095" s="138">
        <v>0</v>
      </c>
      <c r="F4095" s="138">
        <v>3.38</v>
      </c>
      <c r="G4095" s="139">
        <v>0</v>
      </c>
      <c r="Y4095" s="32">
        <f t="shared" si="63"/>
        <v>3.38</v>
      </c>
    </row>
    <row r="4096" spans="1:25" x14ac:dyDescent="0.2">
      <c r="A4096" s="136" t="s">
        <v>8204</v>
      </c>
      <c r="B4096" s="137" t="s">
        <v>8205</v>
      </c>
      <c r="C4096" s="138">
        <v>3006.67</v>
      </c>
      <c r="D4096" s="138">
        <v>57.13</v>
      </c>
      <c r="E4096" s="138">
        <v>0</v>
      </c>
      <c r="F4096" s="138">
        <v>57.13</v>
      </c>
      <c r="G4096" s="139">
        <v>0</v>
      </c>
      <c r="Y4096" s="32">
        <f t="shared" si="63"/>
        <v>57.13</v>
      </c>
    </row>
    <row r="4097" spans="1:25" x14ac:dyDescent="0.2">
      <c r="A4097" s="136" t="s">
        <v>8206</v>
      </c>
      <c r="B4097" s="137" t="s">
        <v>8207</v>
      </c>
      <c r="C4097" s="138">
        <v>85072.33</v>
      </c>
      <c r="D4097" s="138">
        <v>1616.38</v>
      </c>
      <c r="E4097" s="138">
        <v>0</v>
      </c>
      <c r="F4097" s="138">
        <v>1616.38</v>
      </c>
      <c r="G4097" s="139">
        <v>0</v>
      </c>
      <c r="Y4097" s="32">
        <f t="shared" si="63"/>
        <v>1616.38</v>
      </c>
    </row>
    <row r="4098" spans="1:25" x14ac:dyDescent="0.2">
      <c r="A4098" s="136" t="s">
        <v>8208</v>
      </c>
      <c r="B4098" s="137" t="s">
        <v>8209</v>
      </c>
      <c r="C4098" s="138">
        <v>55344.33</v>
      </c>
      <c r="D4098" s="138">
        <v>1051.54</v>
      </c>
      <c r="E4098" s="138">
        <v>0</v>
      </c>
      <c r="F4098" s="138">
        <v>1051.54</v>
      </c>
      <c r="G4098" s="139">
        <v>0</v>
      </c>
      <c r="Y4098" s="32">
        <f t="shared" si="63"/>
        <v>1051.54</v>
      </c>
    </row>
    <row r="4099" spans="1:25" x14ac:dyDescent="0.2">
      <c r="A4099" s="136" t="s">
        <v>8210</v>
      </c>
      <c r="B4099" s="137" t="s">
        <v>8211</v>
      </c>
      <c r="C4099" s="138">
        <v>70755.23</v>
      </c>
      <c r="D4099" s="138">
        <v>1344.35</v>
      </c>
      <c r="E4099" s="138">
        <v>0</v>
      </c>
      <c r="F4099" s="138">
        <v>1344.35</v>
      </c>
      <c r="G4099" s="139">
        <v>0</v>
      </c>
      <c r="Y4099" s="32">
        <f t="shared" si="63"/>
        <v>1344.35</v>
      </c>
    </row>
    <row r="4100" spans="1:25" x14ac:dyDescent="0.2">
      <c r="A4100" s="136" t="s">
        <v>8212</v>
      </c>
      <c r="B4100" s="137" t="s">
        <v>8213</v>
      </c>
      <c r="C4100" s="138">
        <v>45811.13</v>
      </c>
      <c r="D4100" s="138">
        <v>870.41</v>
      </c>
      <c r="E4100" s="138">
        <v>0</v>
      </c>
      <c r="F4100" s="138">
        <v>870.41</v>
      </c>
      <c r="G4100" s="139">
        <v>0</v>
      </c>
      <c r="Y4100" s="32">
        <f t="shared" si="63"/>
        <v>870.41</v>
      </c>
    </row>
    <row r="4101" spans="1:25" x14ac:dyDescent="0.2">
      <c r="A4101" s="136" t="s">
        <v>8214</v>
      </c>
      <c r="B4101" s="137" t="s">
        <v>8215</v>
      </c>
      <c r="C4101" s="138">
        <v>121859.49</v>
      </c>
      <c r="D4101" s="138">
        <v>2315.33</v>
      </c>
      <c r="E4101" s="138">
        <v>0</v>
      </c>
      <c r="F4101" s="138">
        <v>2315.33</v>
      </c>
      <c r="G4101" s="139">
        <v>0</v>
      </c>
      <c r="Y4101" s="32">
        <f t="shared" si="63"/>
        <v>2315.33</v>
      </c>
    </row>
    <row r="4102" spans="1:25" x14ac:dyDescent="0.2">
      <c r="A4102" s="136" t="s">
        <v>8216</v>
      </c>
      <c r="B4102" s="137" t="s">
        <v>8217</v>
      </c>
      <c r="C4102" s="138">
        <v>127483.83</v>
      </c>
      <c r="D4102" s="138">
        <v>2422.19</v>
      </c>
      <c r="E4102" s="138">
        <v>0</v>
      </c>
      <c r="F4102" s="138">
        <v>2422.19</v>
      </c>
      <c r="G4102" s="139">
        <v>0</v>
      </c>
      <c r="Y4102" s="32">
        <f t="shared" si="63"/>
        <v>2422.19</v>
      </c>
    </row>
    <row r="4103" spans="1:25" x14ac:dyDescent="0.2">
      <c r="A4103" s="136" t="s">
        <v>8218</v>
      </c>
      <c r="B4103" s="137" t="s">
        <v>8219</v>
      </c>
      <c r="C4103" s="138">
        <v>129590.6</v>
      </c>
      <c r="D4103" s="138">
        <v>2462.2199999999998</v>
      </c>
      <c r="E4103" s="138">
        <v>0</v>
      </c>
      <c r="F4103" s="138">
        <v>2462.2199999999998</v>
      </c>
      <c r="G4103" s="139">
        <v>0</v>
      </c>
      <c r="Y4103" s="32">
        <f t="shared" si="63"/>
        <v>2462.2199999999998</v>
      </c>
    </row>
    <row r="4104" spans="1:25" x14ac:dyDescent="0.2">
      <c r="A4104" s="136" t="s">
        <v>8220</v>
      </c>
      <c r="B4104" s="137" t="s">
        <v>8221</v>
      </c>
      <c r="C4104" s="138">
        <v>62425.72</v>
      </c>
      <c r="D4104" s="138">
        <v>1186.0899999999999</v>
      </c>
      <c r="E4104" s="138">
        <v>0</v>
      </c>
      <c r="F4104" s="138">
        <v>1186.0899999999999</v>
      </c>
      <c r="G4104" s="139">
        <v>0</v>
      </c>
      <c r="Y4104" s="32">
        <f t="shared" si="63"/>
        <v>1186.0899999999999</v>
      </c>
    </row>
    <row r="4105" spans="1:25" x14ac:dyDescent="0.2">
      <c r="A4105" s="136" t="s">
        <v>8222</v>
      </c>
      <c r="B4105" s="137" t="s">
        <v>8223</v>
      </c>
      <c r="C4105" s="138">
        <v>76798.64</v>
      </c>
      <c r="D4105" s="138">
        <v>1459.18</v>
      </c>
      <c r="E4105" s="138">
        <v>0</v>
      </c>
      <c r="F4105" s="138">
        <v>1459.18</v>
      </c>
      <c r="G4105" s="139">
        <v>0</v>
      </c>
      <c r="Y4105" s="32">
        <f t="shared" si="63"/>
        <v>1459.18</v>
      </c>
    </row>
    <row r="4106" spans="1:25" x14ac:dyDescent="0.2">
      <c r="A4106" s="136" t="s">
        <v>8224</v>
      </c>
      <c r="B4106" s="137" t="s">
        <v>8225</v>
      </c>
      <c r="C4106" s="138">
        <v>165803.79</v>
      </c>
      <c r="D4106" s="138">
        <v>3150.27</v>
      </c>
      <c r="E4106" s="138">
        <v>0</v>
      </c>
      <c r="F4106" s="138">
        <v>3150.27</v>
      </c>
      <c r="G4106" s="139">
        <v>0</v>
      </c>
      <c r="Y4106" s="32">
        <f t="shared" si="63"/>
        <v>3150.27</v>
      </c>
    </row>
    <row r="4107" spans="1:25" x14ac:dyDescent="0.2">
      <c r="A4107" s="136" t="s">
        <v>8226</v>
      </c>
      <c r="B4107" s="137" t="s">
        <v>8227</v>
      </c>
      <c r="C4107" s="138">
        <v>105690.06</v>
      </c>
      <c r="D4107" s="138">
        <v>2008.11</v>
      </c>
      <c r="E4107" s="138">
        <v>0</v>
      </c>
      <c r="F4107" s="138">
        <v>2008.11</v>
      </c>
      <c r="G4107" s="139">
        <v>0</v>
      </c>
      <c r="Y4107" s="32">
        <f t="shared" si="63"/>
        <v>2008.11</v>
      </c>
    </row>
    <row r="4108" spans="1:25" x14ac:dyDescent="0.2">
      <c r="A4108" s="136" t="s">
        <v>8228</v>
      </c>
      <c r="B4108" s="137" t="s">
        <v>8229</v>
      </c>
      <c r="C4108" s="138">
        <v>36555.57</v>
      </c>
      <c r="D4108" s="138">
        <v>694.56</v>
      </c>
      <c r="E4108" s="138">
        <v>0</v>
      </c>
      <c r="F4108" s="138">
        <v>694.56</v>
      </c>
      <c r="G4108" s="139">
        <v>0</v>
      </c>
      <c r="Y4108" s="32">
        <f t="shared" si="63"/>
        <v>694.56</v>
      </c>
    </row>
    <row r="4109" spans="1:25" x14ac:dyDescent="0.2">
      <c r="A4109" s="136" t="s">
        <v>8230</v>
      </c>
      <c r="B4109" s="137" t="s">
        <v>8231</v>
      </c>
      <c r="C4109" s="138">
        <v>140700.12</v>
      </c>
      <c r="D4109" s="138">
        <v>2673.3</v>
      </c>
      <c r="E4109" s="138">
        <v>0</v>
      </c>
      <c r="F4109" s="138">
        <v>2673.3</v>
      </c>
      <c r="G4109" s="139">
        <v>0</v>
      </c>
      <c r="Y4109" s="32">
        <f t="shared" si="63"/>
        <v>2673.3</v>
      </c>
    </row>
    <row r="4110" spans="1:25" x14ac:dyDescent="0.2">
      <c r="A4110" s="136" t="s">
        <v>8232</v>
      </c>
      <c r="B4110" s="137" t="s">
        <v>8233</v>
      </c>
      <c r="C4110" s="138">
        <v>131266.97</v>
      </c>
      <c r="D4110" s="138">
        <v>2494.0700000000002</v>
      </c>
      <c r="E4110" s="138">
        <v>0</v>
      </c>
      <c r="F4110" s="138">
        <v>2494.0700000000002</v>
      </c>
      <c r="G4110" s="139">
        <v>0</v>
      </c>
      <c r="Y4110" s="32">
        <f t="shared" si="63"/>
        <v>2494.0700000000002</v>
      </c>
    </row>
    <row r="4111" spans="1:25" x14ac:dyDescent="0.2">
      <c r="A4111" s="136" t="s">
        <v>8234</v>
      </c>
      <c r="B4111" s="137" t="s">
        <v>8235</v>
      </c>
      <c r="C4111" s="138">
        <v>127359.21</v>
      </c>
      <c r="D4111" s="138">
        <v>2419.83</v>
      </c>
      <c r="E4111" s="138">
        <v>0</v>
      </c>
      <c r="F4111" s="138">
        <v>2419.83</v>
      </c>
      <c r="G4111" s="139">
        <v>0</v>
      </c>
      <c r="Y4111" s="32">
        <f t="shared" ref="Y4111:Y4174" si="64">F4111+M4111+R4111+W4111</f>
        <v>2419.83</v>
      </c>
    </row>
    <row r="4112" spans="1:25" x14ac:dyDescent="0.2">
      <c r="A4112" s="136" t="s">
        <v>8236</v>
      </c>
      <c r="B4112" s="137" t="s">
        <v>8237</v>
      </c>
      <c r="C4112" s="138">
        <v>270868.87</v>
      </c>
      <c r="D4112" s="138">
        <v>5146.51</v>
      </c>
      <c r="E4112" s="138">
        <v>0</v>
      </c>
      <c r="F4112" s="138">
        <v>5146.51</v>
      </c>
      <c r="G4112" s="139">
        <v>0</v>
      </c>
      <c r="Y4112" s="32">
        <f t="shared" si="64"/>
        <v>5146.51</v>
      </c>
    </row>
    <row r="4113" spans="1:25" x14ac:dyDescent="0.2">
      <c r="A4113" s="136" t="s">
        <v>8238</v>
      </c>
      <c r="B4113" s="137" t="s">
        <v>8239</v>
      </c>
      <c r="C4113" s="138">
        <v>43053.67</v>
      </c>
      <c r="D4113" s="138">
        <v>818.02</v>
      </c>
      <c r="E4113" s="138">
        <v>0</v>
      </c>
      <c r="F4113" s="138">
        <v>818.02</v>
      </c>
      <c r="G4113" s="139">
        <v>0</v>
      </c>
      <c r="Y4113" s="32">
        <f t="shared" si="64"/>
        <v>818.02</v>
      </c>
    </row>
    <row r="4114" spans="1:25" x14ac:dyDescent="0.2">
      <c r="A4114" s="136" t="s">
        <v>8240</v>
      </c>
      <c r="B4114" s="137" t="s">
        <v>8241</v>
      </c>
      <c r="C4114" s="138">
        <v>144098.29</v>
      </c>
      <c r="D4114" s="138">
        <v>2737.87</v>
      </c>
      <c r="E4114" s="138">
        <v>0</v>
      </c>
      <c r="F4114" s="138">
        <v>2737.87</v>
      </c>
      <c r="G4114" s="139">
        <v>0</v>
      </c>
      <c r="Y4114" s="32">
        <f t="shared" si="64"/>
        <v>2737.87</v>
      </c>
    </row>
    <row r="4115" spans="1:25" x14ac:dyDescent="0.2">
      <c r="A4115" s="136" t="s">
        <v>8242</v>
      </c>
      <c r="B4115" s="137" t="s">
        <v>8243</v>
      </c>
      <c r="C4115" s="138">
        <v>321181.14</v>
      </c>
      <c r="D4115" s="138">
        <v>6102.44</v>
      </c>
      <c r="E4115" s="138">
        <v>0</v>
      </c>
      <c r="F4115" s="138">
        <v>6102.44</v>
      </c>
      <c r="G4115" s="139">
        <v>0</v>
      </c>
      <c r="Y4115" s="32">
        <f t="shared" si="64"/>
        <v>6102.44</v>
      </c>
    </row>
    <row r="4116" spans="1:25" x14ac:dyDescent="0.2">
      <c r="A4116" s="136" t="s">
        <v>8244</v>
      </c>
      <c r="B4116" s="137" t="s">
        <v>8245</v>
      </c>
      <c r="C4116" s="138">
        <v>106477.12</v>
      </c>
      <c r="D4116" s="138">
        <v>2023.07</v>
      </c>
      <c r="E4116" s="138">
        <v>0</v>
      </c>
      <c r="F4116" s="138">
        <v>2023.07</v>
      </c>
      <c r="G4116" s="139">
        <v>0</v>
      </c>
      <c r="Y4116" s="32">
        <f t="shared" si="64"/>
        <v>2023.07</v>
      </c>
    </row>
    <row r="4117" spans="1:25" x14ac:dyDescent="0.2">
      <c r="A4117" s="136" t="s">
        <v>8246</v>
      </c>
      <c r="B4117" s="137" t="s">
        <v>8247</v>
      </c>
      <c r="C4117" s="138">
        <v>71151.87</v>
      </c>
      <c r="D4117" s="138">
        <v>1351.89</v>
      </c>
      <c r="E4117" s="138">
        <v>0</v>
      </c>
      <c r="F4117" s="138">
        <v>1351.89</v>
      </c>
      <c r="G4117" s="139">
        <v>0</v>
      </c>
      <c r="Y4117" s="32">
        <f t="shared" si="64"/>
        <v>1351.89</v>
      </c>
    </row>
    <row r="4118" spans="1:25" x14ac:dyDescent="0.2">
      <c r="A4118" s="136" t="s">
        <v>8248</v>
      </c>
      <c r="B4118" s="137" t="s">
        <v>8249</v>
      </c>
      <c r="C4118" s="138">
        <v>182827.94</v>
      </c>
      <c r="D4118" s="138">
        <v>3473.73</v>
      </c>
      <c r="E4118" s="138">
        <v>0</v>
      </c>
      <c r="F4118" s="138">
        <v>3473.73</v>
      </c>
      <c r="G4118" s="139">
        <v>0</v>
      </c>
      <c r="Y4118" s="32">
        <f t="shared" si="64"/>
        <v>3473.73</v>
      </c>
    </row>
    <row r="4119" spans="1:25" x14ac:dyDescent="0.2">
      <c r="A4119" s="136" t="s">
        <v>8250</v>
      </c>
      <c r="B4119" s="137" t="s">
        <v>8251</v>
      </c>
      <c r="C4119" s="138">
        <v>70242.63</v>
      </c>
      <c r="D4119" s="138">
        <v>1334.61</v>
      </c>
      <c r="E4119" s="138">
        <v>0</v>
      </c>
      <c r="F4119" s="138">
        <v>1334.61</v>
      </c>
      <c r="G4119" s="139">
        <v>0</v>
      </c>
      <c r="Y4119" s="32">
        <f t="shared" si="64"/>
        <v>1334.61</v>
      </c>
    </row>
    <row r="4120" spans="1:25" x14ac:dyDescent="0.2">
      <c r="A4120" s="136" t="s">
        <v>8252</v>
      </c>
      <c r="B4120" s="137" t="s">
        <v>8253</v>
      </c>
      <c r="C4120" s="138">
        <v>49592.98</v>
      </c>
      <c r="D4120" s="138">
        <v>942.27</v>
      </c>
      <c r="E4120" s="138">
        <v>0</v>
      </c>
      <c r="F4120" s="138">
        <v>942.27</v>
      </c>
      <c r="G4120" s="139">
        <v>0</v>
      </c>
      <c r="Y4120" s="32">
        <f t="shared" si="64"/>
        <v>942.27</v>
      </c>
    </row>
    <row r="4121" spans="1:25" x14ac:dyDescent="0.2">
      <c r="A4121" s="136" t="s">
        <v>8254</v>
      </c>
      <c r="B4121" s="137" t="s">
        <v>8255</v>
      </c>
      <c r="C4121" s="138">
        <v>78408.39</v>
      </c>
      <c r="D4121" s="138">
        <v>1489.76</v>
      </c>
      <c r="E4121" s="138">
        <v>0</v>
      </c>
      <c r="F4121" s="138">
        <v>1489.76</v>
      </c>
      <c r="G4121" s="139">
        <v>0</v>
      </c>
      <c r="Y4121" s="32">
        <f t="shared" si="64"/>
        <v>1489.76</v>
      </c>
    </row>
    <row r="4122" spans="1:25" x14ac:dyDescent="0.2">
      <c r="A4122" s="136" t="s">
        <v>8256</v>
      </c>
      <c r="B4122" s="137" t="s">
        <v>8257</v>
      </c>
      <c r="C4122" s="138">
        <v>77078.81</v>
      </c>
      <c r="D4122" s="138">
        <v>1464.5</v>
      </c>
      <c r="E4122" s="138">
        <v>0</v>
      </c>
      <c r="F4122" s="138">
        <v>1464.5</v>
      </c>
      <c r="G4122" s="139">
        <v>0</v>
      </c>
      <c r="Y4122" s="32">
        <f t="shared" si="64"/>
        <v>1464.5</v>
      </c>
    </row>
    <row r="4123" spans="1:25" x14ac:dyDescent="0.2">
      <c r="A4123" s="136" t="s">
        <v>8258</v>
      </c>
      <c r="B4123" s="137" t="s">
        <v>8259</v>
      </c>
      <c r="C4123" s="138">
        <v>76105.289999999994</v>
      </c>
      <c r="D4123" s="138">
        <v>1446</v>
      </c>
      <c r="E4123" s="138">
        <v>0</v>
      </c>
      <c r="F4123" s="138">
        <v>1446</v>
      </c>
      <c r="G4123" s="139">
        <v>0</v>
      </c>
      <c r="Y4123" s="32">
        <f t="shared" si="64"/>
        <v>1446</v>
      </c>
    </row>
    <row r="4124" spans="1:25" x14ac:dyDescent="0.2">
      <c r="A4124" s="136" t="s">
        <v>8260</v>
      </c>
      <c r="B4124" s="137" t="s">
        <v>8261</v>
      </c>
      <c r="C4124" s="138">
        <v>3330211.67</v>
      </c>
      <c r="D4124" s="138">
        <v>63274.02</v>
      </c>
      <c r="E4124" s="138">
        <v>0</v>
      </c>
      <c r="F4124" s="138">
        <v>63274.02</v>
      </c>
      <c r="G4124" s="139">
        <v>0</v>
      </c>
      <c r="Y4124" s="32">
        <f t="shared" si="64"/>
        <v>63274.02</v>
      </c>
    </row>
    <row r="4125" spans="1:25" x14ac:dyDescent="0.2">
      <c r="A4125" s="136" t="s">
        <v>8262</v>
      </c>
      <c r="B4125" s="137" t="s">
        <v>8263</v>
      </c>
      <c r="C4125" s="138">
        <v>65548.12</v>
      </c>
      <c r="D4125" s="138">
        <v>1245.42</v>
      </c>
      <c r="E4125" s="138">
        <v>0</v>
      </c>
      <c r="F4125" s="138">
        <v>1245.42</v>
      </c>
      <c r="G4125" s="139">
        <v>0</v>
      </c>
      <c r="Y4125" s="32">
        <f t="shared" si="64"/>
        <v>1245.42</v>
      </c>
    </row>
    <row r="4126" spans="1:25" x14ac:dyDescent="0.2">
      <c r="A4126" s="136" t="s">
        <v>8264</v>
      </c>
      <c r="B4126" s="137" t="s">
        <v>8265</v>
      </c>
      <c r="C4126" s="138">
        <v>105580.35</v>
      </c>
      <c r="D4126" s="138">
        <v>2006.03</v>
      </c>
      <c r="E4126" s="138">
        <v>0</v>
      </c>
      <c r="F4126" s="138">
        <v>2006.03</v>
      </c>
      <c r="G4126" s="139">
        <v>0</v>
      </c>
      <c r="Y4126" s="32">
        <f t="shared" si="64"/>
        <v>2006.03</v>
      </c>
    </row>
    <row r="4127" spans="1:25" x14ac:dyDescent="0.2">
      <c r="A4127" s="136" t="s">
        <v>8266</v>
      </c>
      <c r="B4127" s="137" t="s">
        <v>8267</v>
      </c>
      <c r="C4127" s="138">
        <v>397277.14</v>
      </c>
      <c r="D4127" s="138">
        <v>7548.27</v>
      </c>
      <c r="E4127" s="138">
        <v>0</v>
      </c>
      <c r="F4127" s="138">
        <v>7548.27</v>
      </c>
      <c r="G4127" s="139">
        <v>0</v>
      </c>
      <c r="Y4127" s="32">
        <f t="shared" si="64"/>
        <v>7548.27</v>
      </c>
    </row>
    <row r="4128" spans="1:25" x14ac:dyDescent="0.2">
      <c r="A4128" s="136" t="s">
        <v>8268</v>
      </c>
      <c r="B4128" s="137" t="s">
        <v>8269</v>
      </c>
      <c r="C4128" s="138">
        <v>112506.57</v>
      </c>
      <c r="D4128" s="138">
        <v>2137.63</v>
      </c>
      <c r="E4128" s="138">
        <v>0</v>
      </c>
      <c r="F4128" s="138">
        <v>2137.63</v>
      </c>
      <c r="G4128" s="139">
        <v>0</v>
      </c>
      <c r="Y4128" s="32">
        <f t="shared" si="64"/>
        <v>2137.63</v>
      </c>
    </row>
    <row r="4129" spans="1:25" x14ac:dyDescent="0.2">
      <c r="A4129" s="136" t="s">
        <v>8270</v>
      </c>
      <c r="B4129" s="137" t="s">
        <v>8271</v>
      </c>
      <c r="C4129" s="138">
        <v>25594.48</v>
      </c>
      <c r="D4129" s="138">
        <v>486.3</v>
      </c>
      <c r="E4129" s="138">
        <v>0</v>
      </c>
      <c r="F4129" s="138">
        <v>486.3</v>
      </c>
      <c r="G4129" s="139">
        <v>0</v>
      </c>
      <c r="Y4129" s="32">
        <f t="shared" si="64"/>
        <v>486.3</v>
      </c>
    </row>
    <row r="4130" spans="1:25" x14ac:dyDescent="0.2">
      <c r="A4130" s="136" t="s">
        <v>8272</v>
      </c>
      <c r="B4130" s="137" t="s">
        <v>8273</v>
      </c>
      <c r="C4130" s="138">
        <v>41014.519999999997</v>
      </c>
      <c r="D4130" s="138">
        <v>779.28</v>
      </c>
      <c r="E4130" s="138">
        <v>0</v>
      </c>
      <c r="F4130" s="138">
        <v>779.28</v>
      </c>
      <c r="G4130" s="139">
        <v>0</v>
      </c>
      <c r="Y4130" s="32">
        <f t="shared" si="64"/>
        <v>779.28</v>
      </c>
    </row>
    <row r="4131" spans="1:25" x14ac:dyDescent="0.2">
      <c r="A4131" s="136" t="s">
        <v>8274</v>
      </c>
      <c r="B4131" s="137" t="s">
        <v>8275</v>
      </c>
      <c r="C4131" s="138">
        <v>5990.74</v>
      </c>
      <c r="D4131" s="138">
        <v>113.83</v>
      </c>
      <c r="E4131" s="138">
        <v>0</v>
      </c>
      <c r="F4131" s="138">
        <v>113.83</v>
      </c>
      <c r="G4131" s="139">
        <v>0</v>
      </c>
      <c r="Y4131" s="32">
        <f t="shared" si="64"/>
        <v>113.83</v>
      </c>
    </row>
    <row r="4132" spans="1:25" x14ac:dyDescent="0.2">
      <c r="A4132" s="136" t="s">
        <v>8276</v>
      </c>
      <c r="B4132" s="137" t="s">
        <v>8277</v>
      </c>
      <c r="C4132" s="138">
        <v>35215.64</v>
      </c>
      <c r="D4132" s="138">
        <v>669.1</v>
      </c>
      <c r="E4132" s="138">
        <v>0</v>
      </c>
      <c r="F4132" s="138">
        <v>669.1</v>
      </c>
      <c r="G4132" s="139">
        <v>0</v>
      </c>
      <c r="Y4132" s="32">
        <f t="shared" si="64"/>
        <v>669.1</v>
      </c>
    </row>
    <row r="4133" spans="1:25" x14ac:dyDescent="0.2">
      <c r="A4133" s="136" t="s">
        <v>8278</v>
      </c>
      <c r="B4133" s="137" t="s">
        <v>8279</v>
      </c>
      <c r="C4133" s="138">
        <v>33217.61</v>
      </c>
      <c r="D4133" s="138">
        <v>631.14</v>
      </c>
      <c r="E4133" s="138">
        <v>0</v>
      </c>
      <c r="F4133" s="138">
        <v>631.14</v>
      </c>
      <c r="G4133" s="139">
        <v>0</v>
      </c>
      <c r="Y4133" s="32">
        <f t="shared" si="64"/>
        <v>631.14</v>
      </c>
    </row>
    <row r="4134" spans="1:25" x14ac:dyDescent="0.2">
      <c r="A4134" s="136" t="s">
        <v>8280</v>
      </c>
      <c r="B4134" s="137" t="s">
        <v>8281</v>
      </c>
      <c r="C4134" s="138">
        <v>187355.12</v>
      </c>
      <c r="D4134" s="138">
        <v>3559.75</v>
      </c>
      <c r="E4134" s="138">
        <v>0</v>
      </c>
      <c r="F4134" s="138">
        <v>3559.75</v>
      </c>
      <c r="G4134" s="139">
        <v>0</v>
      </c>
      <c r="Y4134" s="32">
        <f t="shared" si="64"/>
        <v>3559.75</v>
      </c>
    </row>
    <row r="4135" spans="1:25" x14ac:dyDescent="0.2">
      <c r="A4135" s="136" t="s">
        <v>8282</v>
      </c>
      <c r="B4135" s="137" t="s">
        <v>8283</v>
      </c>
      <c r="C4135" s="138">
        <v>105612.09</v>
      </c>
      <c r="D4135" s="138">
        <v>2006.63</v>
      </c>
      <c r="E4135" s="138">
        <v>0</v>
      </c>
      <c r="F4135" s="138">
        <v>2006.63</v>
      </c>
      <c r="G4135" s="139">
        <v>0</v>
      </c>
      <c r="Y4135" s="32">
        <f t="shared" si="64"/>
        <v>2006.63</v>
      </c>
    </row>
    <row r="4136" spans="1:25" x14ac:dyDescent="0.2">
      <c r="A4136" s="136" t="s">
        <v>8284</v>
      </c>
      <c r="B4136" s="137" t="s">
        <v>8285</v>
      </c>
      <c r="C4136" s="138">
        <v>64229.52</v>
      </c>
      <c r="D4136" s="138">
        <v>1220.3599999999999</v>
      </c>
      <c r="E4136" s="138">
        <v>0</v>
      </c>
      <c r="F4136" s="138">
        <v>1220.3599999999999</v>
      </c>
      <c r="G4136" s="139">
        <v>0</v>
      </c>
      <c r="Y4136" s="32">
        <f t="shared" si="64"/>
        <v>1220.3599999999999</v>
      </c>
    </row>
    <row r="4137" spans="1:25" x14ac:dyDescent="0.2">
      <c r="A4137" s="136" t="s">
        <v>8286</v>
      </c>
      <c r="B4137" s="137" t="s">
        <v>8287</v>
      </c>
      <c r="C4137" s="138">
        <v>69980.990000000005</v>
      </c>
      <c r="D4137" s="138">
        <v>1329.64</v>
      </c>
      <c r="E4137" s="138">
        <v>0</v>
      </c>
      <c r="F4137" s="138">
        <v>1329.64</v>
      </c>
      <c r="G4137" s="139">
        <v>0</v>
      </c>
      <c r="Y4137" s="32">
        <f t="shared" si="64"/>
        <v>1329.64</v>
      </c>
    </row>
    <row r="4138" spans="1:25" x14ac:dyDescent="0.2">
      <c r="A4138" s="136" t="s">
        <v>8288</v>
      </c>
      <c r="B4138" s="137" t="s">
        <v>8289</v>
      </c>
      <c r="C4138" s="138">
        <v>46475.94</v>
      </c>
      <c r="D4138" s="138">
        <v>883.04</v>
      </c>
      <c r="E4138" s="138">
        <v>0</v>
      </c>
      <c r="F4138" s="138">
        <v>883.04</v>
      </c>
      <c r="G4138" s="139">
        <v>0</v>
      </c>
      <c r="Y4138" s="32">
        <f t="shared" si="64"/>
        <v>883.04</v>
      </c>
    </row>
    <row r="4139" spans="1:25" x14ac:dyDescent="0.2">
      <c r="A4139" s="136" t="s">
        <v>8290</v>
      </c>
      <c r="B4139" s="137" t="s">
        <v>8291</v>
      </c>
      <c r="C4139" s="138">
        <v>99302.37</v>
      </c>
      <c r="D4139" s="138">
        <v>1886.75</v>
      </c>
      <c r="E4139" s="138">
        <v>0</v>
      </c>
      <c r="F4139" s="138">
        <v>1886.75</v>
      </c>
      <c r="G4139" s="139">
        <v>0</v>
      </c>
      <c r="Y4139" s="32">
        <f t="shared" si="64"/>
        <v>1886.75</v>
      </c>
    </row>
    <row r="4140" spans="1:25" x14ac:dyDescent="0.2">
      <c r="A4140" s="136" t="s">
        <v>8292</v>
      </c>
      <c r="B4140" s="137" t="s">
        <v>8293</v>
      </c>
      <c r="C4140" s="138">
        <v>44108.09</v>
      </c>
      <c r="D4140" s="138">
        <v>838.05</v>
      </c>
      <c r="E4140" s="138">
        <v>0</v>
      </c>
      <c r="F4140" s="138">
        <v>838.05</v>
      </c>
      <c r="G4140" s="139">
        <v>0</v>
      </c>
      <c r="Y4140" s="32">
        <f t="shared" si="64"/>
        <v>838.05</v>
      </c>
    </row>
    <row r="4141" spans="1:25" x14ac:dyDescent="0.2">
      <c r="A4141" s="136" t="s">
        <v>8294</v>
      </c>
      <c r="B4141" s="137" t="s">
        <v>8295</v>
      </c>
      <c r="C4141" s="138">
        <v>77342.97</v>
      </c>
      <c r="D4141" s="138">
        <v>1469.52</v>
      </c>
      <c r="E4141" s="138">
        <v>0</v>
      </c>
      <c r="F4141" s="138">
        <v>1469.52</v>
      </c>
      <c r="G4141" s="139">
        <v>0</v>
      </c>
      <c r="Y4141" s="32">
        <f t="shared" si="64"/>
        <v>1469.52</v>
      </c>
    </row>
    <row r="4142" spans="1:25" x14ac:dyDescent="0.2">
      <c r="A4142" s="136" t="s">
        <v>8296</v>
      </c>
      <c r="B4142" s="137" t="s">
        <v>8297</v>
      </c>
      <c r="C4142" s="138">
        <v>74289.98</v>
      </c>
      <c r="D4142" s="138">
        <v>1411.51</v>
      </c>
      <c r="E4142" s="138">
        <v>0</v>
      </c>
      <c r="F4142" s="138">
        <v>1411.51</v>
      </c>
      <c r="G4142" s="139">
        <v>0</v>
      </c>
      <c r="Y4142" s="32">
        <f t="shared" si="64"/>
        <v>1411.51</v>
      </c>
    </row>
    <row r="4143" spans="1:25" x14ac:dyDescent="0.2">
      <c r="A4143" s="136" t="s">
        <v>8298</v>
      </c>
      <c r="B4143" s="137" t="s">
        <v>8299</v>
      </c>
      <c r="C4143" s="138">
        <v>110655.49</v>
      </c>
      <c r="D4143" s="138">
        <v>2102.46</v>
      </c>
      <c r="E4143" s="138">
        <v>0</v>
      </c>
      <c r="F4143" s="138">
        <v>2102.46</v>
      </c>
      <c r="G4143" s="139">
        <v>0</v>
      </c>
      <c r="Y4143" s="32">
        <f t="shared" si="64"/>
        <v>2102.46</v>
      </c>
    </row>
    <row r="4144" spans="1:25" x14ac:dyDescent="0.2">
      <c r="A4144" s="136" t="s">
        <v>8300</v>
      </c>
      <c r="B4144" s="137" t="s">
        <v>8301</v>
      </c>
      <c r="C4144" s="138">
        <v>59480.27</v>
      </c>
      <c r="D4144" s="138">
        <v>1130.1300000000001</v>
      </c>
      <c r="E4144" s="138">
        <v>0</v>
      </c>
      <c r="F4144" s="138">
        <v>1130.1300000000001</v>
      </c>
      <c r="G4144" s="139">
        <v>0</v>
      </c>
      <c r="Y4144" s="32">
        <f t="shared" si="64"/>
        <v>1130.1300000000001</v>
      </c>
    </row>
    <row r="4145" spans="1:25" x14ac:dyDescent="0.2">
      <c r="A4145" s="136" t="s">
        <v>8302</v>
      </c>
      <c r="B4145" s="137" t="s">
        <v>8303</v>
      </c>
      <c r="C4145" s="138">
        <v>141258.95000000001</v>
      </c>
      <c r="D4145" s="138">
        <v>2683.92</v>
      </c>
      <c r="E4145" s="138">
        <v>0</v>
      </c>
      <c r="F4145" s="138">
        <v>2683.92</v>
      </c>
      <c r="G4145" s="139">
        <v>0</v>
      </c>
      <c r="Y4145" s="32">
        <f t="shared" si="64"/>
        <v>2683.92</v>
      </c>
    </row>
    <row r="4146" spans="1:25" x14ac:dyDescent="0.2">
      <c r="A4146" s="136" t="s">
        <v>8304</v>
      </c>
      <c r="B4146" s="137" t="s">
        <v>8305</v>
      </c>
      <c r="C4146" s="138">
        <v>392788.07</v>
      </c>
      <c r="D4146" s="138">
        <v>7462.97</v>
      </c>
      <c r="E4146" s="138">
        <v>0</v>
      </c>
      <c r="F4146" s="138">
        <v>7462.97</v>
      </c>
      <c r="G4146" s="139">
        <v>0</v>
      </c>
      <c r="Y4146" s="32">
        <f t="shared" si="64"/>
        <v>7462.97</v>
      </c>
    </row>
    <row r="4147" spans="1:25" x14ac:dyDescent="0.2">
      <c r="A4147" s="136" t="s">
        <v>8306</v>
      </c>
      <c r="B4147" s="137" t="s">
        <v>8307</v>
      </c>
      <c r="C4147" s="138">
        <v>18256.89</v>
      </c>
      <c r="D4147" s="138">
        <v>346.88</v>
      </c>
      <c r="E4147" s="138">
        <v>0</v>
      </c>
      <c r="F4147" s="138">
        <v>346.88</v>
      </c>
      <c r="G4147" s="139">
        <v>0</v>
      </c>
      <c r="Y4147" s="32">
        <f t="shared" si="64"/>
        <v>346.88</v>
      </c>
    </row>
    <row r="4148" spans="1:25" x14ac:dyDescent="0.2">
      <c r="A4148" s="136" t="s">
        <v>8308</v>
      </c>
      <c r="B4148" s="137" t="s">
        <v>8309</v>
      </c>
      <c r="C4148" s="138">
        <v>18325.599999999999</v>
      </c>
      <c r="D4148" s="138">
        <v>348.19</v>
      </c>
      <c r="E4148" s="138">
        <v>0</v>
      </c>
      <c r="F4148" s="138">
        <v>348.19</v>
      </c>
      <c r="G4148" s="139">
        <v>0</v>
      </c>
      <c r="Y4148" s="32">
        <f t="shared" si="64"/>
        <v>348.19</v>
      </c>
    </row>
    <row r="4149" spans="1:25" x14ac:dyDescent="0.2">
      <c r="A4149" s="136" t="s">
        <v>8310</v>
      </c>
      <c r="B4149" s="137" t="s">
        <v>8311</v>
      </c>
      <c r="C4149" s="138">
        <v>52500.99</v>
      </c>
      <c r="D4149" s="138">
        <v>997.52</v>
      </c>
      <c r="E4149" s="138">
        <v>0</v>
      </c>
      <c r="F4149" s="138">
        <v>997.52</v>
      </c>
      <c r="G4149" s="139">
        <v>0</v>
      </c>
      <c r="Y4149" s="32">
        <f t="shared" si="64"/>
        <v>997.52</v>
      </c>
    </row>
    <row r="4150" spans="1:25" x14ac:dyDescent="0.2">
      <c r="A4150" s="136" t="s">
        <v>8312</v>
      </c>
      <c r="B4150" s="137" t="s">
        <v>8313</v>
      </c>
      <c r="C4150" s="138">
        <v>43833.74</v>
      </c>
      <c r="D4150" s="138">
        <v>832.84</v>
      </c>
      <c r="E4150" s="138">
        <v>0</v>
      </c>
      <c r="F4150" s="138">
        <v>832.84</v>
      </c>
      <c r="G4150" s="139">
        <v>0</v>
      </c>
      <c r="Y4150" s="32">
        <f t="shared" si="64"/>
        <v>832.84</v>
      </c>
    </row>
    <row r="4151" spans="1:25" x14ac:dyDescent="0.2">
      <c r="A4151" s="136" t="s">
        <v>8314</v>
      </c>
      <c r="B4151" s="137" t="s">
        <v>8315</v>
      </c>
      <c r="C4151" s="138">
        <v>65588.95</v>
      </c>
      <c r="D4151" s="138">
        <v>1246.19</v>
      </c>
      <c r="E4151" s="138">
        <v>0</v>
      </c>
      <c r="F4151" s="138">
        <v>1246.19</v>
      </c>
      <c r="G4151" s="139">
        <v>0</v>
      </c>
      <c r="Y4151" s="32">
        <f t="shared" si="64"/>
        <v>1246.19</v>
      </c>
    </row>
    <row r="4152" spans="1:25" x14ac:dyDescent="0.2">
      <c r="A4152" s="136" t="s">
        <v>8316</v>
      </c>
      <c r="B4152" s="137" t="s">
        <v>8317</v>
      </c>
      <c r="C4152" s="138">
        <v>401778.25</v>
      </c>
      <c r="D4152" s="138">
        <v>7633.79</v>
      </c>
      <c r="E4152" s="138">
        <v>0</v>
      </c>
      <c r="F4152" s="138">
        <v>7633.79</v>
      </c>
      <c r="G4152" s="139">
        <v>0</v>
      </c>
      <c r="Y4152" s="32">
        <f t="shared" si="64"/>
        <v>7633.79</v>
      </c>
    </row>
    <row r="4153" spans="1:25" x14ac:dyDescent="0.2">
      <c r="A4153" s="136" t="s">
        <v>8318</v>
      </c>
      <c r="B4153" s="137" t="s">
        <v>8319</v>
      </c>
      <c r="C4153" s="138">
        <v>119126.47</v>
      </c>
      <c r="D4153" s="138">
        <v>2263.4</v>
      </c>
      <c r="E4153" s="138">
        <v>0</v>
      </c>
      <c r="F4153" s="138">
        <v>2263.4</v>
      </c>
      <c r="G4153" s="139">
        <v>0</v>
      </c>
      <c r="Y4153" s="32">
        <f t="shared" si="64"/>
        <v>2263.4</v>
      </c>
    </row>
    <row r="4154" spans="1:25" x14ac:dyDescent="0.2">
      <c r="A4154" s="136" t="s">
        <v>8320</v>
      </c>
      <c r="B4154" s="137" t="s">
        <v>8321</v>
      </c>
      <c r="C4154" s="138">
        <v>65999</v>
      </c>
      <c r="D4154" s="138">
        <v>1253.98</v>
      </c>
      <c r="E4154" s="138">
        <v>0</v>
      </c>
      <c r="F4154" s="138">
        <v>1253.98</v>
      </c>
      <c r="G4154" s="139">
        <v>0</v>
      </c>
      <c r="Y4154" s="32">
        <f t="shared" si="64"/>
        <v>1253.98</v>
      </c>
    </row>
    <row r="4155" spans="1:25" x14ac:dyDescent="0.2">
      <c r="A4155" s="136" t="s">
        <v>8322</v>
      </c>
      <c r="B4155" s="137" t="s">
        <v>8323</v>
      </c>
      <c r="C4155" s="138">
        <v>115891.62</v>
      </c>
      <c r="D4155" s="138">
        <v>2201.94</v>
      </c>
      <c r="E4155" s="138">
        <v>0</v>
      </c>
      <c r="F4155" s="138">
        <v>2201.94</v>
      </c>
      <c r="G4155" s="139">
        <v>0</v>
      </c>
      <c r="Y4155" s="32">
        <f t="shared" si="64"/>
        <v>2201.94</v>
      </c>
    </row>
    <row r="4156" spans="1:25" x14ac:dyDescent="0.2">
      <c r="A4156" s="136" t="s">
        <v>8324</v>
      </c>
      <c r="B4156" s="137" t="s">
        <v>8325</v>
      </c>
      <c r="C4156" s="138">
        <v>47110.94</v>
      </c>
      <c r="D4156" s="138">
        <v>895.11</v>
      </c>
      <c r="E4156" s="138">
        <v>0</v>
      </c>
      <c r="F4156" s="138">
        <v>895.11</v>
      </c>
      <c r="G4156" s="139">
        <v>0</v>
      </c>
      <c r="Y4156" s="32">
        <f t="shared" si="64"/>
        <v>895.11</v>
      </c>
    </row>
    <row r="4157" spans="1:25" x14ac:dyDescent="0.2">
      <c r="A4157" s="136" t="s">
        <v>8326</v>
      </c>
      <c r="B4157" s="137" t="s">
        <v>8327</v>
      </c>
      <c r="C4157" s="138">
        <v>20009.45</v>
      </c>
      <c r="D4157" s="138">
        <v>380.18</v>
      </c>
      <c r="E4157" s="138">
        <v>0</v>
      </c>
      <c r="F4157" s="138">
        <v>380.18</v>
      </c>
      <c r="G4157" s="139">
        <v>0</v>
      </c>
      <c r="Y4157" s="32">
        <f t="shared" si="64"/>
        <v>380.18</v>
      </c>
    </row>
    <row r="4158" spans="1:25" x14ac:dyDescent="0.2">
      <c r="A4158" s="136" t="s">
        <v>8328</v>
      </c>
      <c r="B4158" s="137" t="s">
        <v>8329</v>
      </c>
      <c r="C4158" s="138">
        <v>88007.84</v>
      </c>
      <c r="D4158" s="138">
        <v>1672.15</v>
      </c>
      <c r="E4158" s="138">
        <v>0</v>
      </c>
      <c r="F4158" s="138">
        <v>1672.15</v>
      </c>
      <c r="G4158" s="139">
        <v>0</v>
      </c>
      <c r="Y4158" s="32">
        <f t="shared" si="64"/>
        <v>1672.15</v>
      </c>
    </row>
    <row r="4159" spans="1:25" x14ac:dyDescent="0.2">
      <c r="A4159" s="136" t="s">
        <v>8330</v>
      </c>
      <c r="B4159" s="137" t="s">
        <v>8331</v>
      </c>
      <c r="C4159" s="138">
        <v>92538.19</v>
      </c>
      <c r="D4159" s="138">
        <v>1758.23</v>
      </c>
      <c r="E4159" s="138">
        <v>0</v>
      </c>
      <c r="F4159" s="138">
        <v>1758.23</v>
      </c>
      <c r="G4159" s="139">
        <v>0</v>
      </c>
      <c r="Y4159" s="32">
        <f t="shared" si="64"/>
        <v>1758.23</v>
      </c>
    </row>
    <row r="4160" spans="1:25" x14ac:dyDescent="0.2">
      <c r="A4160" s="136" t="s">
        <v>8332</v>
      </c>
      <c r="B4160" s="137" t="s">
        <v>8333</v>
      </c>
      <c r="C4160" s="138">
        <v>375249.87</v>
      </c>
      <c r="D4160" s="138">
        <v>7129.75</v>
      </c>
      <c r="E4160" s="138">
        <v>0</v>
      </c>
      <c r="F4160" s="138">
        <v>7129.75</v>
      </c>
      <c r="G4160" s="139">
        <v>0</v>
      </c>
      <c r="Y4160" s="32">
        <f t="shared" si="64"/>
        <v>7129.75</v>
      </c>
    </row>
    <row r="4161" spans="1:25" x14ac:dyDescent="0.2">
      <c r="A4161" s="136" t="s">
        <v>8334</v>
      </c>
      <c r="B4161" s="137" t="s">
        <v>8335</v>
      </c>
      <c r="C4161" s="138">
        <v>292233.90999999997</v>
      </c>
      <c r="D4161" s="138">
        <v>5552.45</v>
      </c>
      <c r="E4161" s="138">
        <v>0</v>
      </c>
      <c r="F4161" s="138">
        <v>5552.45</v>
      </c>
      <c r="G4161" s="139">
        <v>0</v>
      </c>
      <c r="Y4161" s="32">
        <f t="shared" si="64"/>
        <v>5552.45</v>
      </c>
    </row>
    <row r="4162" spans="1:25" x14ac:dyDescent="0.2">
      <c r="A4162" s="136" t="s">
        <v>8336</v>
      </c>
      <c r="B4162" s="137" t="s">
        <v>8337</v>
      </c>
      <c r="C4162" s="138">
        <v>97655.3</v>
      </c>
      <c r="D4162" s="138">
        <v>1855.45</v>
      </c>
      <c r="E4162" s="138">
        <v>0</v>
      </c>
      <c r="F4162" s="138">
        <v>1855.45</v>
      </c>
      <c r="G4162" s="139">
        <v>0</v>
      </c>
      <c r="Y4162" s="32">
        <f t="shared" si="64"/>
        <v>1855.45</v>
      </c>
    </row>
    <row r="4163" spans="1:25" x14ac:dyDescent="0.2">
      <c r="A4163" s="136" t="s">
        <v>8338</v>
      </c>
      <c r="B4163" s="137" t="s">
        <v>8339</v>
      </c>
      <c r="C4163" s="138">
        <v>198066.5</v>
      </c>
      <c r="D4163" s="138">
        <v>3763.26</v>
      </c>
      <c r="E4163" s="138">
        <v>0</v>
      </c>
      <c r="F4163" s="138">
        <v>3763.26</v>
      </c>
      <c r="G4163" s="139">
        <v>0</v>
      </c>
      <c r="Y4163" s="32">
        <f t="shared" si="64"/>
        <v>3763.26</v>
      </c>
    </row>
    <row r="4164" spans="1:25" x14ac:dyDescent="0.2">
      <c r="A4164" s="136" t="s">
        <v>8340</v>
      </c>
      <c r="B4164" s="137" t="s">
        <v>8341</v>
      </c>
      <c r="C4164" s="138">
        <v>6857.89</v>
      </c>
      <c r="D4164" s="138">
        <v>130.30000000000001</v>
      </c>
      <c r="E4164" s="138">
        <v>0</v>
      </c>
      <c r="F4164" s="138">
        <v>130.30000000000001</v>
      </c>
      <c r="G4164" s="139">
        <v>0</v>
      </c>
      <c r="Y4164" s="32">
        <f t="shared" si="64"/>
        <v>130.30000000000001</v>
      </c>
    </row>
    <row r="4165" spans="1:25" x14ac:dyDescent="0.2">
      <c r="A4165" s="136" t="s">
        <v>8342</v>
      </c>
      <c r="B4165" s="137" t="s">
        <v>8343</v>
      </c>
      <c r="C4165" s="138">
        <v>351882.44</v>
      </c>
      <c r="D4165" s="138">
        <v>6685.77</v>
      </c>
      <c r="E4165" s="138">
        <v>0</v>
      </c>
      <c r="F4165" s="138">
        <v>6685.77</v>
      </c>
      <c r="G4165" s="139">
        <v>0</v>
      </c>
      <c r="Y4165" s="32">
        <f t="shared" si="64"/>
        <v>6685.77</v>
      </c>
    </row>
    <row r="4166" spans="1:25" x14ac:dyDescent="0.2">
      <c r="A4166" s="136" t="s">
        <v>8344</v>
      </c>
      <c r="B4166" s="137" t="s">
        <v>8345</v>
      </c>
      <c r="C4166" s="138">
        <v>12442.47</v>
      </c>
      <c r="D4166" s="138">
        <v>236.41</v>
      </c>
      <c r="E4166" s="138">
        <v>0</v>
      </c>
      <c r="F4166" s="138">
        <v>236.41</v>
      </c>
      <c r="G4166" s="139">
        <v>0</v>
      </c>
      <c r="Y4166" s="32">
        <f t="shared" si="64"/>
        <v>236.41</v>
      </c>
    </row>
    <row r="4167" spans="1:25" x14ac:dyDescent="0.2">
      <c r="A4167" s="136" t="s">
        <v>8346</v>
      </c>
      <c r="B4167" s="137" t="s">
        <v>8347</v>
      </c>
      <c r="C4167" s="138">
        <v>469944.31</v>
      </c>
      <c r="D4167" s="138">
        <v>8928.94</v>
      </c>
      <c r="E4167" s="138">
        <v>0</v>
      </c>
      <c r="F4167" s="138">
        <v>8928.94</v>
      </c>
      <c r="G4167" s="139">
        <v>0</v>
      </c>
      <c r="Y4167" s="32">
        <f t="shared" si="64"/>
        <v>8928.94</v>
      </c>
    </row>
    <row r="4168" spans="1:25" x14ac:dyDescent="0.2">
      <c r="A4168" s="136" t="s">
        <v>8348</v>
      </c>
      <c r="B4168" s="137" t="s">
        <v>8349</v>
      </c>
      <c r="C4168" s="138">
        <v>7984974.7199999997</v>
      </c>
      <c r="D4168" s="138">
        <v>151714.51999999999</v>
      </c>
      <c r="E4168" s="138">
        <v>0</v>
      </c>
      <c r="F4168" s="138">
        <v>151714.51999999999</v>
      </c>
      <c r="G4168" s="139">
        <v>0</v>
      </c>
      <c r="Y4168" s="32">
        <f t="shared" si="64"/>
        <v>151714.51999999999</v>
      </c>
    </row>
    <row r="4169" spans="1:25" x14ac:dyDescent="0.2">
      <c r="A4169" s="136" t="s">
        <v>8350</v>
      </c>
      <c r="B4169" s="137" t="s">
        <v>8351</v>
      </c>
      <c r="C4169" s="138">
        <v>9823631.9399999995</v>
      </c>
      <c r="D4169" s="138">
        <v>186649.01</v>
      </c>
      <c r="E4169" s="138">
        <v>0</v>
      </c>
      <c r="F4169" s="138">
        <v>186649.01</v>
      </c>
      <c r="G4169" s="139">
        <v>0</v>
      </c>
      <c r="Y4169" s="32">
        <f t="shared" si="64"/>
        <v>186649.01</v>
      </c>
    </row>
    <row r="4170" spans="1:25" x14ac:dyDescent="0.2">
      <c r="A4170" s="136" t="s">
        <v>8352</v>
      </c>
      <c r="B4170" s="137" t="s">
        <v>8353</v>
      </c>
      <c r="C4170" s="138">
        <v>7049349.7300000004</v>
      </c>
      <c r="D4170" s="138">
        <v>133937.65</v>
      </c>
      <c r="E4170" s="138">
        <v>0</v>
      </c>
      <c r="F4170" s="138">
        <v>133937.65</v>
      </c>
      <c r="G4170" s="139">
        <v>0</v>
      </c>
      <c r="Y4170" s="32">
        <f t="shared" si="64"/>
        <v>133937.65</v>
      </c>
    </row>
    <row r="4171" spans="1:25" x14ac:dyDescent="0.2">
      <c r="A4171" s="136" t="s">
        <v>8354</v>
      </c>
      <c r="B4171" s="137" t="s">
        <v>8355</v>
      </c>
      <c r="C4171" s="138">
        <v>176108.98</v>
      </c>
      <c r="D4171" s="138">
        <v>3346.07</v>
      </c>
      <c r="E4171" s="138">
        <v>0</v>
      </c>
      <c r="F4171" s="138">
        <v>3346.07</v>
      </c>
      <c r="G4171" s="139">
        <v>0</v>
      </c>
      <c r="Y4171" s="32">
        <f t="shared" si="64"/>
        <v>3346.07</v>
      </c>
    </row>
    <row r="4172" spans="1:25" x14ac:dyDescent="0.2">
      <c r="A4172" s="136" t="s">
        <v>8356</v>
      </c>
      <c r="B4172" s="137" t="s">
        <v>8357</v>
      </c>
      <c r="C4172" s="138">
        <v>1350031.17</v>
      </c>
      <c r="D4172" s="138">
        <v>25650.59</v>
      </c>
      <c r="E4172" s="138">
        <v>0</v>
      </c>
      <c r="F4172" s="138">
        <v>25650.59</v>
      </c>
      <c r="G4172" s="139">
        <v>0</v>
      </c>
      <c r="Y4172" s="32">
        <f t="shared" si="64"/>
        <v>25650.59</v>
      </c>
    </row>
    <row r="4173" spans="1:25" x14ac:dyDescent="0.2">
      <c r="A4173" s="136" t="s">
        <v>8358</v>
      </c>
      <c r="B4173" s="137" t="s">
        <v>8359</v>
      </c>
      <c r="C4173" s="138">
        <v>1046258.15</v>
      </c>
      <c r="D4173" s="138">
        <v>19878.91</v>
      </c>
      <c r="E4173" s="138">
        <v>0</v>
      </c>
      <c r="F4173" s="138">
        <v>19878.91</v>
      </c>
      <c r="G4173" s="139">
        <v>0</v>
      </c>
      <c r="Y4173" s="32">
        <f t="shared" si="64"/>
        <v>19878.91</v>
      </c>
    </row>
    <row r="4174" spans="1:25" x14ac:dyDescent="0.2">
      <c r="A4174" s="136" t="s">
        <v>8360</v>
      </c>
      <c r="B4174" s="137" t="s">
        <v>8361</v>
      </c>
      <c r="C4174" s="138">
        <v>45264.02</v>
      </c>
      <c r="D4174" s="138">
        <v>860.02</v>
      </c>
      <c r="E4174" s="138">
        <v>0</v>
      </c>
      <c r="F4174" s="138">
        <v>860.02</v>
      </c>
      <c r="G4174" s="139">
        <v>0</v>
      </c>
      <c r="Y4174" s="32">
        <f t="shared" si="64"/>
        <v>860.02</v>
      </c>
    </row>
    <row r="4175" spans="1:25" x14ac:dyDescent="0.2">
      <c r="A4175" s="136" t="s">
        <v>8362</v>
      </c>
      <c r="B4175" s="137" t="s">
        <v>8363</v>
      </c>
      <c r="C4175" s="138">
        <v>140415.56</v>
      </c>
      <c r="D4175" s="138">
        <v>2667.9</v>
      </c>
      <c r="E4175" s="138">
        <v>0</v>
      </c>
      <c r="F4175" s="138">
        <v>2667.9</v>
      </c>
      <c r="G4175" s="139">
        <v>0</v>
      </c>
      <c r="Y4175" s="32">
        <f t="shared" ref="Y4175:Y4238" si="65">F4175+M4175+R4175+W4175</f>
        <v>2667.9</v>
      </c>
    </row>
    <row r="4176" spans="1:25" x14ac:dyDescent="0.2">
      <c r="A4176" s="136" t="s">
        <v>8364</v>
      </c>
      <c r="B4176" s="137" t="s">
        <v>8365</v>
      </c>
      <c r="C4176" s="138">
        <v>2429820.5499999998</v>
      </c>
      <c r="D4176" s="138">
        <v>46166.59</v>
      </c>
      <c r="E4176" s="138">
        <v>0</v>
      </c>
      <c r="F4176" s="138">
        <v>46166.59</v>
      </c>
      <c r="G4176" s="139">
        <v>0</v>
      </c>
      <c r="Y4176" s="32">
        <f t="shared" si="65"/>
        <v>46166.59</v>
      </c>
    </row>
    <row r="4177" spans="1:25" x14ac:dyDescent="0.2">
      <c r="A4177" s="136" t="s">
        <v>8366</v>
      </c>
      <c r="B4177" s="137" t="s">
        <v>8367</v>
      </c>
      <c r="C4177" s="138">
        <v>2383606.44</v>
      </c>
      <c r="D4177" s="138">
        <v>45288.52</v>
      </c>
      <c r="E4177" s="138">
        <v>0</v>
      </c>
      <c r="F4177" s="138">
        <v>45288.52</v>
      </c>
      <c r="G4177" s="139">
        <v>0</v>
      </c>
      <c r="Y4177" s="32">
        <f t="shared" si="65"/>
        <v>45288.52</v>
      </c>
    </row>
    <row r="4178" spans="1:25" x14ac:dyDescent="0.2">
      <c r="A4178" s="136" t="s">
        <v>8368</v>
      </c>
      <c r="B4178" s="137" t="s">
        <v>3071</v>
      </c>
      <c r="C4178" s="138">
        <v>1723084.39</v>
      </c>
      <c r="D4178" s="138">
        <v>32738.6</v>
      </c>
      <c r="E4178" s="138">
        <v>0</v>
      </c>
      <c r="F4178" s="138">
        <v>32738.6</v>
      </c>
      <c r="G4178" s="139">
        <v>0</v>
      </c>
      <c r="Y4178" s="32">
        <f t="shared" si="65"/>
        <v>32738.6</v>
      </c>
    </row>
    <row r="4179" spans="1:25" x14ac:dyDescent="0.2">
      <c r="A4179" s="136" t="s">
        <v>8369</v>
      </c>
      <c r="B4179" s="137" t="s">
        <v>8370</v>
      </c>
      <c r="C4179" s="138">
        <v>61252.65</v>
      </c>
      <c r="D4179" s="138">
        <v>1163.8</v>
      </c>
      <c r="E4179" s="138">
        <v>0</v>
      </c>
      <c r="F4179" s="138">
        <v>1163.8</v>
      </c>
      <c r="G4179" s="139">
        <v>0</v>
      </c>
      <c r="Y4179" s="32">
        <f t="shared" si="65"/>
        <v>1163.8</v>
      </c>
    </row>
    <row r="4180" spans="1:25" x14ac:dyDescent="0.2">
      <c r="A4180" s="136" t="s">
        <v>8371</v>
      </c>
      <c r="B4180" s="137" t="s">
        <v>8372</v>
      </c>
      <c r="C4180" s="138">
        <v>74103.38</v>
      </c>
      <c r="D4180" s="138">
        <v>1407.97</v>
      </c>
      <c r="E4180" s="138">
        <v>0</v>
      </c>
      <c r="F4180" s="138">
        <v>1407.97</v>
      </c>
      <c r="G4180" s="139">
        <v>0</v>
      </c>
      <c r="Y4180" s="32">
        <f t="shared" si="65"/>
        <v>1407.97</v>
      </c>
    </row>
    <row r="4181" spans="1:25" x14ac:dyDescent="0.2">
      <c r="A4181" s="136" t="s">
        <v>8373</v>
      </c>
      <c r="B4181" s="137" t="s">
        <v>8374</v>
      </c>
      <c r="C4181" s="138">
        <v>475993.2</v>
      </c>
      <c r="D4181" s="138">
        <v>9043.8700000000008</v>
      </c>
      <c r="E4181" s="138">
        <v>0</v>
      </c>
      <c r="F4181" s="138">
        <v>9043.8700000000008</v>
      </c>
      <c r="G4181" s="139">
        <v>0</v>
      </c>
      <c r="Y4181" s="32">
        <f t="shared" si="65"/>
        <v>9043.8700000000008</v>
      </c>
    </row>
    <row r="4182" spans="1:25" x14ac:dyDescent="0.2">
      <c r="A4182" s="136" t="s">
        <v>8375</v>
      </c>
      <c r="B4182" s="137" t="s">
        <v>8376</v>
      </c>
      <c r="C4182" s="138">
        <v>118971.64</v>
      </c>
      <c r="D4182" s="138">
        <v>2260.46</v>
      </c>
      <c r="E4182" s="138">
        <v>0</v>
      </c>
      <c r="F4182" s="138">
        <v>2260.46</v>
      </c>
      <c r="G4182" s="139">
        <v>0</v>
      </c>
      <c r="Y4182" s="32">
        <f t="shared" si="65"/>
        <v>2260.46</v>
      </c>
    </row>
    <row r="4183" spans="1:25" x14ac:dyDescent="0.2">
      <c r="A4183" s="136" t="s">
        <v>8377</v>
      </c>
      <c r="B4183" s="137" t="s">
        <v>8378</v>
      </c>
      <c r="C4183" s="138">
        <v>7022.42</v>
      </c>
      <c r="D4183" s="138">
        <v>133.43</v>
      </c>
      <c r="E4183" s="138">
        <v>0</v>
      </c>
      <c r="F4183" s="138">
        <v>133.43</v>
      </c>
      <c r="G4183" s="139">
        <v>0</v>
      </c>
      <c r="Y4183" s="32">
        <f t="shared" si="65"/>
        <v>133.43</v>
      </c>
    </row>
    <row r="4184" spans="1:25" x14ac:dyDescent="0.2">
      <c r="A4184" s="136" t="s">
        <v>8379</v>
      </c>
      <c r="B4184" s="137" t="s">
        <v>8380</v>
      </c>
      <c r="C4184" s="138">
        <v>59300.07</v>
      </c>
      <c r="D4184" s="138">
        <v>1126.7</v>
      </c>
      <c r="E4184" s="138">
        <v>0</v>
      </c>
      <c r="F4184" s="138">
        <v>1126.7</v>
      </c>
      <c r="G4184" s="139">
        <v>0</v>
      </c>
      <c r="Y4184" s="32">
        <f t="shared" si="65"/>
        <v>1126.7</v>
      </c>
    </row>
    <row r="4185" spans="1:25" x14ac:dyDescent="0.2">
      <c r="A4185" s="136" t="s">
        <v>8381</v>
      </c>
      <c r="B4185" s="137" t="s">
        <v>8382</v>
      </c>
      <c r="C4185" s="138">
        <v>4371965.1399999997</v>
      </c>
      <c r="D4185" s="138">
        <v>83067.34</v>
      </c>
      <c r="E4185" s="138">
        <v>0</v>
      </c>
      <c r="F4185" s="138">
        <v>83067.34</v>
      </c>
      <c r="G4185" s="139">
        <v>0</v>
      </c>
      <c r="Y4185" s="32">
        <f t="shared" si="65"/>
        <v>83067.34</v>
      </c>
    </row>
    <row r="4186" spans="1:25" x14ac:dyDescent="0.2">
      <c r="A4186" s="136" t="s">
        <v>8383</v>
      </c>
      <c r="B4186" s="137" t="s">
        <v>8384</v>
      </c>
      <c r="C4186" s="138">
        <v>588013.75</v>
      </c>
      <c r="D4186" s="138">
        <v>11172.26</v>
      </c>
      <c r="E4186" s="138">
        <v>0</v>
      </c>
      <c r="F4186" s="138">
        <v>11172.26</v>
      </c>
      <c r="G4186" s="139">
        <v>0</v>
      </c>
      <c r="Y4186" s="32">
        <f t="shared" si="65"/>
        <v>11172.26</v>
      </c>
    </row>
    <row r="4187" spans="1:25" x14ac:dyDescent="0.2">
      <c r="A4187" s="136" t="s">
        <v>8385</v>
      </c>
      <c r="B4187" s="137" t="s">
        <v>8386</v>
      </c>
      <c r="C4187" s="138">
        <v>11864.92</v>
      </c>
      <c r="D4187" s="138">
        <v>225.43</v>
      </c>
      <c r="E4187" s="138">
        <v>0</v>
      </c>
      <c r="F4187" s="138">
        <v>225.43</v>
      </c>
      <c r="G4187" s="139">
        <v>0</v>
      </c>
      <c r="Y4187" s="32">
        <f t="shared" si="65"/>
        <v>225.43</v>
      </c>
    </row>
    <row r="4188" spans="1:25" x14ac:dyDescent="0.2">
      <c r="A4188" s="136" t="s">
        <v>8387</v>
      </c>
      <c r="B4188" s="137" t="s">
        <v>8388</v>
      </c>
      <c r="C4188" s="138">
        <v>37328.78</v>
      </c>
      <c r="D4188" s="138">
        <v>709.25</v>
      </c>
      <c r="E4188" s="138">
        <v>0</v>
      </c>
      <c r="F4188" s="138">
        <v>709.25</v>
      </c>
      <c r="G4188" s="139">
        <v>0</v>
      </c>
      <c r="Y4188" s="32">
        <f t="shared" si="65"/>
        <v>709.25</v>
      </c>
    </row>
    <row r="4189" spans="1:25" x14ac:dyDescent="0.2">
      <c r="A4189" s="136" t="s">
        <v>8389</v>
      </c>
      <c r="B4189" s="137" t="s">
        <v>8390</v>
      </c>
      <c r="C4189" s="138">
        <v>617242.14</v>
      </c>
      <c r="D4189" s="138">
        <v>11727.6</v>
      </c>
      <c r="E4189" s="138">
        <v>0</v>
      </c>
      <c r="F4189" s="138">
        <v>11727.6</v>
      </c>
      <c r="G4189" s="139">
        <v>0</v>
      </c>
      <c r="Y4189" s="32">
        <f t="shared" si="65"/>
        <v>11727.6</v>
      </c>
    </row>
    <row r="4190" spans="1:25" x14ac:dyDescent="0.2">
      <c r="A4190" s="136" t="s">
        <v>8391</v>
      </c>
      <c r="B4190" s="137" t="s">
        <v>8392</v>
      </c>
      <c r="C4190" s="138">
        <v>140188.47</v>
      </c>
      <c r="D4190" s="138">
        <v>2663.58</v>
      </c>
      <c r="E4190" s="138">
        <v>0</v>
      </c>
      <c r="F4190" s="138">
        <v>2663.58</v>
      </c>
      <c r="G4190" s="139">
        <v>0</v>
      </c>
      <c r="Y4190" s="32">
        <f t="shared" si="65"/>
        <v>2663.58</v>
      </c>
    </row>
    <row r="4191" spans="1:25" x14ac:dyDescent="0.2">
      <c r="A4191" s="136" t="s">
        <v>8393</v>
      </c>
      <c r="B4191" s="137" t="s">
        <v>8394</v>
      </c>
      <c r="C4191" s="138">
        <v>1038404.9</v>
      </c>
      <c r="D4191" s="138">
        <v>19729.689999999999</v>
      </c>
      <c r="E4191" s="138">
        <v>0</v>
      </c>
      <c r="F4191" s="138">
        <v>19729.689999999999</v>
      </c>
      <c r="G4191" s="139">
        <v>0</v>
      </c>
      <c r="Y4191" s="32">
        <f t="shared" si="65"/>
        <v>19729.689999999999</v>
      </c>
    </row>
    <row r="4192" spans="1:25" x14ac:dyDescent="0.2">
      <c r="A4192" s="136" t="s">
        <v>8395</v>
      </c>
      <c r="B4192" s="137" t="s">
        <v>8396</v>
      </c>
      <c r="C4192" s="138">
        <v>95480.6</v>
      </c>
      <c r="D4192" s="138">
        <v>1814.13</v>
      </c>
      <c r="E4192" s="138">
        <v>0</v>
      </c>
      <c r="F4192" s="138">
        <v>1814.13</v>
      </c>
      <c r="G4192" s="139">
        <v>0</v>
      </c>
      <c r="Y4192" s="32">
        <f t="shared" si="65"/>
        <v>1814.13</v>
      </c>
    </row>
    <row r="4193" spans="1:25" x14ac:dyDescent="0.2">
      <c r="A4193" s="136" t="s">
        <v>8397</v>
      </c>
      <c r="B4193" s="137" t="s">
        <v>8398</v>
      </c>
      <c r="C4193" s="138">
        <v>242594.64</v>
      </c>
      <c r="D4193" s="138">
        <v>4609.3</v>
      </c>
      <c r="E4193" s="138">
        <v>0</v>
      </c>
      <c r="F4193" s="138">
        <v>4609.3</v>
      </c>
      <c r="G4193" s="139">
        <v>0</v>
      </c>
      <c r="Y4193" s="32">
        <f t="shared" si="65"/>
        <v>4609.3</v>
      </c>
    </row>
    <row r="4194" spans="1:25" x14ac:dyDescent="0.2">
      <c r="A4194" s="136" t="s">
        <v>8399</v>
      </c>
      <c r="B4194" s="137" t="s">
        <v>8400</v>
      </c>
      <c r="C4194" s="138">
        <v>165703.79</v>
      </c>
      <c r="D4194" s="138">
        <v>3148.37</v>
      </c>
      <c r="E4194" s="138">
        <v>0</v>
      </c>
      <c r="F4194" s="138">
        <v>3148.37</v>
      </c>
      <c r="G4194" s="139">
        <v>0</v>
      </c>
      <c r="Y4194" s="32">
        <f t="shared" si="65"/>
        <v>3148.37</v>
      </c>
    </row>
    <row r="4195" spans="1:25" x14ac:dyDescent="0.2">
      <c r="A4195" s="136" t="s">
        <v>8401</v>
      </c>
      <c r="B4195" s="137" t="s">
        <v>8402</v>
      </c>
      <c r="C4195" s="138">
        <v>489470.94</v>
      </c>
      <c r="D4195" s="138">
        <v>9299.9500000000007</v>
      </c>
      <c r="E4195" s="138">
        <v>0</v>
      </c>
      <c r="F4195" s="138">
        <v>9299.9500000000007</v>
      </c>
      <c r="G4195" s="139">
        <v>0</v>
      </c>
      <c r="Y4195" s="32">
        <f t="shared" si="65"/>
        <v>9299.9500000000007</v>
      </c>
    </row>
    <row r="4196" spans="1:25" x14ac:dyDescent="0.2">
      <c r="A4196" s="136" t="s">
        <v>8403</v>
      </c>
      <c r="B4196" s="137" t="s">
        <v>8404</v>
      </c>
      <c r="C4196" s="138">
        <v>335849.2</v>
      </c>
      <c r="D4196" s="138">
        <v>6381.14</v>
      </c>
      <c r="E4196" s="138">
        <v>0</v>
      </c>
      <c r="F4196" s="138">
        <v>6381.14</v>
      </c>
      <c r="G4196" s="139">
        <v>0</v>
      </c>
      <c r="Y4196" s="32">
        <f t="shared" si="65"/>
        <v>6381.14</v>
      </c>
    </row>
    <row r="4197" spans="1:25" x14ac:dyDescent="0.2">
      <c r="A4197" s="136" t="s">
        <v>8405</v>
      </c>
      <c r="B4197" s="137" t="s">
        <v>8406</v>
      </c>
      <c r="C4197" s="138">
        <v>52226.5</v>
      </c>
      <c r="D4197" s="138">
        <v>992.3</v>
      </c>
      <c r="E4197" s="138">
        <v>0</v>
      </c>
      <c r="F4197" s="138">
        <v>992.3</v>
      </c>
      <c r="G4197" s="139">
        <v>0</v>
      </c>
      <c r="Y4197" s="32">
        <f t="shared" si="65"/>
        <v>992.3</v>
      </c>
    </row>
    <row r="4198" spans="1:25" x14ac:dyDescent="0.2">
      <c r="A4198" s="136" t="s">
        <v>8407</v>
      </c>
      <c r="B4198" s="137" t="s">
        <v>8408</v>
      </c>
      <c r="C4198" s="138">
        <v>104790.09</v>
      </c>
      <c r="D4198" s="138">
        <v>1991.01</v>
      </c>
      <c r="E4198" s="138">
        <v>0</v>
      </c>
      <c r="F4198" s="138">
        <v>1991.01</v>
      </c>
      <c r="G4198" s="139">
        <v>0</v>
      </c>
      <c r="Y4198" s="32">
        <f t="shared" si="65"/>
        <v>1991.01</v>
      </c>
    </row>
    <row r="4199" spans="1:25" x14ac:dyDescent="0.2">
      <c r="A4199" s="136" t="s">
        <v>8409</v>
      </c>
      <c r="B4199" s="137" t="s">
        <v>8410</v>
      </c>
      <c r="C4199" s="138">
        <v>174799.49</v>
      </c>
      <c r="D4199" s="138">
        <v>3321.19</v>
      </c>
      <c r="E4199" s="138">
        <v>0</v>
      </c>
      <c r="F4199" s="138">
        <v>3321.19</v>
      </c>
      <c r="G4199" s="139">
        <v>0</v>
      </c>
      <c r="Y4199" s="32">
        <f t="shared" si="65"/>
        <v>3321.19</v>
      </c>
    </row>
    <row r="4200" spans="1:25" x14ac:dyDescent="0.2">
      <c r="A4200" s="136" t="s">
        <v>8411</v>
      </c>
      <c r="B4200" s="137" t="s">
        <v>8412</v>
      </c>
      <c r="C4200" s="138">
        <v>94929.77</v>
      </c>
      <c r="D4200" s="138">
        <v>1803.67</v>
      </c>
      <c r="E4200" s="138">
        <v>0</v>
      </c>
      <c r="F4200" s="138">
        <v>1803.67</v>
      </c>
      <c r="G4200" s="139">
        <v>0</v>
      </c>
      <c r="Y4200" s="32">
        <f t="shared" si="65"/>
        <v>1803.67</v>
      </c>
    </row>
    <row r="4201" spans="1:25" x14ac:dyDescent="0.2">
      <c r="A4201" s="136" t="s">
        <v>8413</v>
      </c>
      <c r="B4201" s="137" t="s">
        <v>8414</v>
      </c>
      <c r="C4201" s="138">
        <v>509558.49</v>
      </c>
      <c r="D4201" s="138">
        <v>9681.61</v>
      </c>
      <c r="E4201" s="138">
        <v>0</v>
      </c>
      <c r="F4201" s="138">
        <v>9681.61</v>
      </c>
      <c r="G4201" s="139">
        <v>0</v>
      </c>
      <c r="Y4201" s="32">
        <f t="shared" si="65"/>
        <v>9681.61</v>
      </c>
    </row>
    <row r="4202" spans="1:25" x14ac:dyDescent="0.2">
      <c r="A4202" s="136" t="s">
        <v>8415</v>
      </c>
      <c r="B4202" s="137" t="s">
        <v>8416</v>
      </c>
      <c r="C4202" s="138">
        <v>7591.66</v>
      </c>
      <c r="D4202" s="138">
        <v>144.24</v>
      </c>
      <c r="E4202" s="138">
        <v>0</v>
      </c>
      <c r="F4202" s="138">
        <v>144.24</v>
      </c>
      <c r="G4202" s="139">
        <v>0</v>
      </c>
      <c r="Y4202" s="32">
        <f t="shared" si="65"/>
        <v>144.24</v>
      </c>
    </row>
    <row r="4203" spans="1:25" x14ac:dyDescent="0.2">
      <c r="A4203" s="136" t="s">
        <v>8417</v>
      </c>
      <c r="B4203" s="137" t="s">
        <v>8418</v>
      </c>
      <c r="C4203" s="138">
        <v>995708.12</v>
      </c>
      <c r="D4203" s="138">
        <v>18918.46</v>
      </c>
      <c r="E4203" s="138">
        <v>0</v>
      </c>
      <c r="F4203" s="138">
        <v>18918.46</v>
      </c>
      <c r="G4203" s="139">
        <v>0</v>
      </c>
      <c r="Y4203" s="32">
        <f t="shared" si="65"/>
        <v>18918.46</v>
      </c>
    </row>
    <row r="4204" spans="1:25" x14ac:dyDescent="0.2">
      <c r="A4204" s="136" t="s">
        <v>8419</v>
      </c>
      <c r="B4204" s="137" t="s">
        <v>8420</v>
      </c>
      <c r="C4204" s="138">
        <v>476608.08</v>
      </c>
      <c r="D4204" s="138">
        <v>9055.5499999999993</v>
      </c>
      <c r="E4204" s="138">
        <v>0</v>
      </c>
      <c r="F4204" s="138">
        <v>9055.5499999999993</v>
      </c>
      <c r="G4204" s="139">
        <v>0</v>
      </c>
      <c r="Y4204" s="32">
        <f t="shared" si="65"/>
        <v>9055.5499999999993</v>
      </c>
    </row>
    <row r="4205" spans="1:25" x14ac:dyDescent="0.2">
      <c r="A4205" s="136" t="s">
        <v>8421</v>
      </c>
      <c r="B4205" s="137" t="s">
        <v>8422</v>
      </c>
      <c r="C4205" s="138">
        <v>128489.95</v>
      </c>
      <c r="D4205" s="138">
        <v>2441.31</v>
      </c>
      <c r="E4205" s="138">
        <v>0</v>
      </c>
      <c r="F4205" s="138">
        <v>2441.31</v>
      </c>
      <c r="G4205" s="139">
        <v>0</v>
      </c>
      <c r="Y4205" s="32">
        <f t="shared" si="65"/>
        <v>2441.31</v>
      </c>
    </row>
    <row r="4206" spans="1:25" x14ac:dyDescent="0.2">
      <c r="A4206" s="136" t="s">
        <v>8423</v>
      </c>
      <c r="B4206" s="137" t="s">
        <v>8424</v>
      </c>
      <c r="C4206" s="138">
        <v>458288.63</v>
      </c>
      <c r="D4206" s="138">
        <v>8707.49</v>
      </c>
      <c r="E4206" s="138">
        <v>0</v>
      </c>
      <c r="F4206" s="138">
        <v>8707.49</v>
      </c>
      <c r="G4206" s="139">
        <v>0</v>
      </c>
      <c r="Y4206" s="32">
        <f t="shared" si="65"/>
        <v>8707.49</v>
      </c>
    </row>
    <row r="4207" spans="1:25" x14ac:dyDescent="0.2">
      <c r="A4207" s="136" t="s">
        <v>8425</v>
      </c>
      <c r="B4207" s="137" t="s">
        <v>8426</v>
      </c>
      <c r="C4207" s="138">
        <v>545801.48</v>
      </c>
      <c r="D4207" s="138">
        <v>10370.23</v>
      </c>
      <c r="E4207" s="138">
        <v>0</v>
      </c>
      <c r="F4207" s="138">
        <v>10370.23</v>
      </c>
      <c r="G4207" s="139">
        <v>0</v>
      </c>
      <c r="Y4207" s="32">
        <f t="shared" si="65"/>
        <v>10370.23</v>
      </c>
    </row>
    <row r="4208" spans="1:25" x14ac:dyDescent="0.2">
      <c r="A4208" s="136" t="s">
        <v>8427</v>
      </c>
      <c r="B4208" s="137" t="s">
        <v>8428</v>
      </c>
      <c r="C4208" s="138">
        <v>2964538.33</v>
      </c>
      <c r="D4208" s="138">
        <v>56326.23</v>
      </c>
      <c r="E4208" s="138">
        <v>0</v>
      </c>
      <c r="F4208" s="138">
        <v>56326.23</v>
      </c>
      <c r="G4208" s="139">
        <v>0</v>
      </c>
      <c r="Y4208" s="32">
        <f t="shared" si="65"/>
        <v>56326.23</v>
      </c>
    </row>
    <row r="4209" spans="1:25" x14ac:dyDescent="0.2">
      <c r="A4209" s="136" t="s">
        <v>8429</v>
      </c>
      <c r="B4209" s="137" t="s">
        <v>8430</v>
      </c>
      <c r="C4209" s="138">
        <v>556457.98</v>
      </c>
      <c r="D4209" s="138">
        <v>10572.7</v>
      </c>
      <c r="E4209" s="138">
        <v>0</v>
      </c>
      <c r="F4209" s="138">
        <v>10572.7</v>
      </c>
      <c r="G4209" s="139">
        <v>0</v>
      </c>
      <c r="Y4209" s="32">
        <f t="shared" si="65"/>
        <v>10572.7</v>
      </c>
    </row>
    <row r="4210" spans="1:25" x14ac:dyDescent="0.2">
      <c r="A4210" s="136" t="s">
        <v>8431</v>
      </c>
      <c r="B4210" s="137" t="s">
        <v>8432</v>
      </c>
      <c r="C4210" s="138">
        <v>3037080.28</v>
      </c>
      <c r="D4210" s="138">
        <v>57704.53</v>
      </c>
      <c r="E4210" s="138">
        <v>0</v>
      </c>
      <c r="F4210" s="138">
        <v>57704.53</v>
      </c>
      <c r="G4210" s="139">
        <v>0</v>
      </c>
      <c r="Y4210" s="32">
        <f t="shared" si="65"/>
        <v>57704.53</v>
      </c>
    </row>
    <row r="4211" spans="1:25" x14ac:dyDescent="0.2">
      <c r="A4211" s="136" t="s">
        <v>8433</v>
      </c>
      <c r="B4211" s="137" t="s">
        <v>8434</v>
      </c>
      <c r="C4211" s="138">
        <v>51124.34</v>
      </c>
      <c r="D4211" s="138">
        <v>971.36</v>
      </c>
      <c r="E4211" s="138">
        <v>0</v>
      </c>
      <c r="F4211" s="138">
        <v>971.36</v>
      </c>
      <c r="G4211" s="139">
        <v>0</v>
      </c>
      <c r="Y4211" s="32">
        <f t="shared" si="65"/>
        <v>971.36</v>
      </c>
    </row>
    <row r="4212" spans="1:25" x14ac:dyDescent="0.2">
      <c r="A4212" s="136" t="s">
        <v>8435</v>
      </c>
      <c r="B4212" s="137" t="s">
        <v>8436</v>
      </c>
      <c r="C4212" s="138">
        <v>3137384.95</v>
      </c>
      <c r="D4212" s="138">
        <v>59610.32</v>
      </c>
      <c r="E4212" s="138">
        <v>0</v>
      </c>
      <c r="F4212" s="138">
        <v>59610.32</v>
      </c>
      <c r="G4212" s="139">
        <v>0</v>
      </c>
      <c r="Y4212" s="32">
        <f t="shared" si="65"/>
        <v>59610.32</v>
      </c>
    </row>
    <row r="4213" spans="1:25" x14ac:dyDescent="0.2">
      <c r="A4213" s="136" t="s">
        <v>8437</v>
      </c>
      <c r="B4213" s="137" t="s">
        <v>8438</v>
      </c>
      <c r="C4213" s="138">
        <v>303116.51</v>
      </c>
      <c r="D4213" s="138">
        <v>5759.21</v>
      </c>
      <c r="E4213" s="138">
        <v>0</v>
      </c>
      <c r="F4213" s="138">
        <v>5759.21</v>
      </c>
      <c r="G4213" s="139">
        <v>0</v>
      </c>
      <c r="Y4213" s="32">
        <f t="shared" si="65"/>
        <v>5759.21</v>
      </c>
    </row>
    <row r="4214" spans="1:25" x14ac:dyDescent="0.2">
      <c r="A4214" s="136" t="s">
        <v>8439</v>
      </c>
      <c r="B4214" s="137" t="s">
        <v>8440</v>
      </c>
      <c r="C4214" s="138">
        <v>165782.01999999999</v>
      </c>
      <c r="D4214" s="138">
        <v>3149.86</v>
      </c>
      <c r="E4214" s="138">
        <v>0</v>
      </c>
      <c r="F4214" s="138">
        <v>3149.86</v>
      </c>
      <c r="G4214" s="139">
        <v>0</v>
      </c>
      <c r="Y4214" s="32">
        <f t="shared" si="65"/>
        <v>3149.86</v>
      </c>
    </row>
    <row r="4215" spans="1:25" x14ac:dyDescent="0.2">
      <c r="A4215" s="136" t="s">
        <v>8441</v>
      </c>
      <c r="B4215" s="137" t="s">
        <v>8442</v>
      </c>
      <c r="C4215" s="138">
        <v>377275.43</v>
      </c>
      <c r="D4215" s="138">
        <v>7168.23</v>
      </c>
      <c r="E4215" s="138">
        <v>0</v>
      </c>
      <c r="F4215" s="138">
        <v>7168.23</v>
      </c>
      <c r="G4215" s="139">
        <v>0</v>
      </c>
      <c r="Y4215" s="32">
        <f t="shared" si="65"/>
        <v>7168.23</v>
      </c>
    </row>
    <row r="4216" spans="1:25" x14ac:dyDescent="0.2">
      <c r="A4216" s="136" t="s">
        <v>8443</v>
      </c>
      <c r="B4216" s="137" t="s">
        <v>8444</v>
      </c>
      <c r="C4216" s="138">
        <v>623000.89</v>
      </c>
      <c r="D4216" s="138">
        <v>11837.02</v>
      </c>
      <c r="E4216" s="138">
        <v>0</v>
      </c>
      <c r="F4216" s="138">
        <v>11837.02</v>
      </c>
      <c r="G4216" s="139">
        <v>0</v>
      </c>
      <c r="Y4216" s="32">
        <f t="shared" si="65"/>
        <v>11837.02</v>
      </c>
    </row>
    <row r="4217" spans="1:25" x14ac:dyDescent="0.2">
      <c r="A4217" s="136" t="s">
        <v>8445</v>
      </c>
      <c r="B4217" s="137" t="s">
        <v>8446</v>
      </c>
      <c r="C4217" s="138">
        <v>1252666.8999999999</v>
      </c>
      <c r="D4217" s="138">
        <v>23800.67</v>
      </c>
      <c r="E4217" s="138">
        <v>0</v>
      </c>
      <c r="F4217" s="138">
        <v>23800.67</v>
      </c>
      <c r="G4217" s="139">
        <v>0</v>
      </c>
      <c r="Y4217" s="32">
        <f t="shared" si="65"/>
        <v>23800.67</v>
      </c>
    </row>
    <row r="4218" spans="1:25" x14ac:dyDescent="0.2">
      <c r="A4218" s="136" t="s">
        <v>8447</v>
      </c>
      <c r="B4218" s="137" t="s">
        <v>8448</v>
      </c>
      <c r="C4218" s="138">
        <v>66142.509999999995</v>
      </c>
      <c r="D4218" s="138">
        <v>1256.71</v>
      </c>
      <c r="E4218" s="138">
        <v>0</v>
      </c>
      <c r="F4218" s="138">
        <v>1256.71</v>
      </c>
      <c r="G4218" s="139">
        <v>0</v>
      </c>
      <c r="Y4218" s="32">
        <f t="shared" si="65"/>
        <v>1256.71</v>
      </c>
    </row>
    <row r="4219" spans="1:25" x14ac:dyDescent="0.2">
      <c r="A4219" s="136" t="s">
        <v>8449</v>
      </c>
      <c r="B4219" s="137" t="s">
        <v>8450</v>
      </c>
      <c r="C4219" s="138">
        <v>107360</v>
      </c>
      <c r="D4219" s="138">
        <v>2039.84</v>
      </c>
      <c r="E4219" s="138">
        <v>0</v>
      </c>
      <c r="F4219" s="138">
        <v>2039.84</v>
      </c>
      <c r="G4219" s="139">
        <v>0</v>
      </c>
      <c r="Y4219" s="32">
        <f t="shared" si="65"/>
        <v>2039.84</v>
      </c>
    </row>
    <row r="4220" spans="1:25" x14ac:dyDescent="0.2">
      <c r="A4220" s="136" t="s">
        <v>8451</v>
      </c>
      <c r="B4220" s="137" t="s">
        <v>8452</v>
      </c>
      <c r="C4220" s="138">
        <v>132300.81</v>
      </c>
      <c r="D4220" s="138">
        <v>2513.7199999999998</v>
      </c>
      <c r="E4220" s="138">
        <v>0</v>
      </c>
      <c r="F4220" s="138">
        <v>2513.7199999999998</v>
      </c>
      <c r="G4220" s="139">
        <v>0</v>
      </c>
      <c r="Y4220" s="32">
        <f t="shared" si="65"/>
        <v>2513.7199999999998</v>
      </c>
    </row>
    <row r="4221" spans="1:25" x14ac:dyDescent="0.2">
      <c r="A4221" s="136" t="s">
        <v>8453</v>
      </c>
      <c r="B4221" s="137" t="s">
        <v>8454</v>
      </c>
      <c r="C4221" s="138">
        <v>5895840.7699999996</v>
      </c>
      <c r="D4221" s="138">
        <v>112020.98</v>
      </c>
      <c r="E4221" s="138">
        <v>0</v>
      </c>
      <c r="F4221" s="138">
        <v>112020.98</v>
      </c>
      <c r="G4221" s="139">
        <v>0</v>
      </c>
      <c r="Y4221" s="32">
        <f t="shared" si="65"/>
        <v>112020.98</v>
      </c>
    </row>
    <row r="4222" spans="1:25" x14ac:dyDescent="0.2">
      <c r="A4222" s="136" t="s">
        <v>8455</v>
      </c>
      <c r="B4222" s="137" t="s">
        <v>8456</v>
      </c>
      <c r="C4222" s="138">
        <v>395933.82</v>
      </c>
      <c r="D4222" s="138">
        <v>7522.74</v>
      </c>
      <c r="E4222" s="138">
        <v>0</v>
      </c>
      <c r="F4222" s="138">
        <v>7522.74</v>
      </c>
      <c r="G4222" s="139">
        <v>0</v>
      </c>
      <c r="Y4222" s="32">
        <f t="shared" si="65"/>
        <v>7522.74</v>
      </c>
    </row>
    <row r="4223" spans="1:25" x14ac:dyDescent="0.2">
      <c r="A4223" s="136" t="s">
        <v>8457</v>
      </c>
      <c r="B4223" s="137" t="s">
        <v>8458</v>
      </c>
      <c r="C4223" s="138">
        <v>199811.43</v>
      </c>
      <c r="D4223" s="138">
        <v>3796.42</v>
      </c>
      <c r="E4223" s="138">
        <v>0</v>
      </c>
      <c r="F4223" s="138">
        <v>3796.42</v>
      </c>
      <c r="G4223" s="139">
        <v>0</v>
      </c>
      <c r="Y4223" s="32">
        <f t="shared" si="65"/>
        <v>3796.42</v>
      </c>
    </row>
    <row r="4224" spans="1:25" x14ac:dyDescent="0.2">
      <c r="A4224" s="136" t="s">
        <v>8459</v>
      </c>
      <c r="B4224" s="137" t="s">
        <v>8460</v>
      </c>
      <c r="C4224" s="138">
        <v>1996368.68</v>
      </c>
      <c r="D4224" s="138">
        <v>37931.01</v>
      </c>
      <c r="E4224" s="138">
        <v>0</v>
      </c>
      <c r="F4224" s="138">
        <v>37931.01</v>
      </c>
      <c r="G4224" s="139">
        <v>0</v>
      </c>
      <c r="Y4224" s="32">
        <f t="shared" si="65"/>
        <v>37931.01</v>
      </c>
    </row>
    <row r="4225" spans="1:25" x14ac:dyDescent="0.2">
      <c r="A4225" s="136" t="s">
        <v>8461</v>
      </c>
      <c r="B4225" s="137" t="s">
        <v>8462</v>
      </c>
      <c r="C4225" s="138">
        <v>17196.82</v>
      </c>
      <c r="D4225" s="138">
        <v>326.74</v>
      </c>
      <c r="E4225" s="138">
        <v>0</v>
      </c>
      <c r="F4225" s="138">
        <v>326.74</v>
      </c>
      <c r="G4225" s="139">
        <v>0</v>
      </c>
      <c r="Y4225" s="32">
        <f t="shared" si="65"/>
        <v>326.74</v>
      </c>
    </row>
    <row r="4226" spans="1:25" x14ac:dyDescent="0.2">
      <c r="A4226" s="136" t="s">
        <v>8463</v>
      </c>
      <c r="B4226" s="137" t="s">
        <v>8464</v>
      </c>
      <c r="C4226" s="138">
        <v>59500.800000000003</v>
      </c>
      <c r="D4226" s="138">
        <v>1130.52</v>
      </c>
      <c r="E4226" s="138">
        <v>0</v>
      </c>
      <c r="F4226" s="138">
        <v>1130.52</v>
      </c>
      <c r="G4226" s="139">
        <v>0</v>
      </c>
      <c r="Y4226" s="32">
        <f t="shared" si="65"/>
        <v>1130.52</v>
      </c>
    </row>
    <row r="4227" spans="1:25" x14ac:dyDescent="0.2">
      <c r="A4227" s="136" t="s">
        <v>8465</v>
      </c>
      <c r="B4227" s="137" t="s">
        <v>8466</v>
      </c>
      <c r="C4227" s="138">
        <v>29242.06</v>
      </c>
      <c r="D4227" s="138">
        <v>555.6</v>
      </c>
      <c r="E4227" s="138">
        <v>0</v>
      </c>
      <c r="F4227" s="138">
        <v>555.6</v>
      </c>
      <c r="G4227" s="139">
        <v>0</v>
      </c>
      <c r="Y4227" s="32">
        <f t="shared" si="65"/>
        <v>555.6</v>
      </c>
    </row>
    <row r="4228" spans="1:25" x14ac:dyDescent="0.2">
      <c r="A4228" s="136" t="s">
        <v>8467</v>
      </c>
      <c r="B4228" s="137" t="s">
        <v>8468</v>
      </c>
      <c r="C4228" s="138">
        <v>7170066.8200000003</v>
      </c>
      <c r="D4228" s="138">
        <v>136231.26999999999</v>
      </c>
      <c r="E4228" s="138">
        <v>0</v>
      </c>
      <c r="F4228" s="138">
        <v>136231.26999999999</v>
      </c>
      <c r="G4228" s="139">
        <v>0</v>
      </c>
      <c r="Y4228" s="32">
        <f t="shared" si="65"/>
        <v>136231.26999999999</v>
      </c>
    </row>
    <row r="4229" spans="1:25" x14ac:dyDescent="0.2">
      <c r="A4229" s="136" t="s">
        <v>8469</v>
      </c>
      <c r="B4229" s="137" t="s">
        <v>8470</v>
      </c>
      <c r="C4229" s="138">
        <v>613590.81000000006</v>
      </c>
      <c r="D4229" s="138">
        <v>11658.23</v>
      </c>
      <c r="E4229" s="138">
        <v>0</v>
      </c>
      <c r="F4229" s="138">
        <v>11658.23</v>
      </c>
      <c r="G4229" s="139">
        <v>0</v>
      </c>
      <c r="Y4229" s="32">
        <f t="shared" si="65"/>
        <v>11658.23</v>
      </c>
    </row>
    <row r="4230" spans="1:25" x14ac:dyDescent="0.2">
      <c r="A4230" s="136" t="s">
        <v>8471</v>
      </c>
      <c r="B4230" s="137" t="s">
        <v>8472</v>
      </c>
      <c r="C4230" s="138">
        <v>367044.66</v>
      </c>
      <c r="D4230" s="138">
        <v>6973.85</v>
      </c>
      <c r="E4230" s="138">
        <v>0</v>
      </c>
      <c r="F4230" s="138">
        <v>6973.85</v>
      </c>
      <c r="G4230" s="139">
        <v>0</v>
      </c>
      <c r="Y4230" s="32">
        <f t="shared" si="65"/>
        <v>6973.85</v>
      </c>
    </row>
    <row r="4231" spans="1:25" x14ac:dyDescent="0.2">
      <c r="A4231" s="136" t="s">
        <v>8473</v>
      </c>
      <c r="B4231" s="137" t="s">
        <v>8474</v>
      </c>
      <c r="C4231" s="138">
        <v>1121708.32</v>
      </c>
      <c r="D4231" s="138">
        <v>21312.46</v>
      </c>
      <c r="E4231" s="138">
        <v>0</v>
      </c>
      <c r="F4231" s="138">
        <v>21312.46</v>
      </c>
      <c r="G4231" s="139">
        <v>0</v>
      </c>
      <c r="Y4231" s="32">
        <f t="shared" si="65"/>
        <v>21312.46</v>
      </c>
    </row>
    <row r="4232" spans="1:25" x14ac:dyDescent="0.2">
      <c r="A4232" s="136" t="s">
        <v>8475</v>
      </c>
      <c r="B4232" s="137" t="s">
        <v>8476</v>
      </c>
      <c r="C4232" s="138">
        <v>16613.38</v>
      </c>
      <c r="D4232" s="138">
        <v>315.66000000000003</v>
      </c>
      <c r="E4232" s="138">
        <v>0</v>
      </c>
      <c r="F4232" s="138">
        <v>315.66000000000003</v>
      </c>
      <c r="G4232" s="139">
        <v>0</v>
      </c>
      <c r="Y4232" s="32">
        <f t="shared" si="65"/>
        <v>315.66000000000003</v>
      </c>
    </row>
    <row r="4233" spans="1:25" x14ac:dyDescent="0.2">
      <c r="A4233" s="136" t="s">
        <v>8477</v>
      </c>
      <c r="B4233" s="137" t="s">
        <v>8478</v>
      </c>
      <c r="C4233" s="138">
        <v>9728.27</v>
      </c>
      <c r="D4233" s="138">
        <v>184.84</v>
      </c>
      <c r="E4233" s="138">
        <v>0</v>
      </c>
      <c r="F4233" s="138">
        <v>184.84</v>
      </c>
      <c r="G4233" s="139">
        <v>0</v>
      </c>
      <c r="Y4233" s="32">
        <f t="shared" si="65"/>
        <v>184.84</v>
      </c>
    </row>
    <row r="4234" spans="1:25" x14ac:dyDescent="0.2">
      <c r="A4234" s="136" t="s">
        <v>8479</v>
      </c>
      <c r="B4234" s="137" t="s">
        <v>8480</v>
      </c>
      <c r="C4234" s="138">
        <v>4087.06</v>
      </c>
      <c r="D4234" s="138">
        <v>77.66</v>
      </c>
      <c r="E4234" s="138">
        <v>0</v>
      </c>
      <c r="F4234" s="138">
        <v>77.66</v>
      </c>
      <c r="G4234" s="139">
        <v>0</v>
      </c>
      <c r="Y4234" s="32">
        <f t="shared" si="65"/>
        <v>77.66</v>
      </c>
    </row>
    <row r="4235" spans="1:25" x14ac:dyDescent="0.2">
      <c r="A4235" s="136" t="s">
        <v>8481</v>
      </c>
      <c r="B4235" s="137" t="s">
        <v>8482</v>
      </c>
      <c r="C4235" s="138">
        <v>698763.48</v>
      </c>
      <c r="D4235" s="138">
        <v>13276.51</v>
      </c>
      <c r="E4235" s="138">
        <v>0</v>
      </c>
      <c r="F4235" s="138">
        <v>13276.51</v>
      </c>
      <c r="G4235" s="139">
        <v>0</v>
      </c>
      <c r="Y4235" s="32">
        <f t="shared" si="65"/>
        <v>13276.51</v>
      </c>
    </row>
    <row r="4236" spans="1:25" x14ac:dyDescent="0.2">
      <c r="A4236" s="136" t="s">
        <v>8483</v>
      </c>
      <c r="B4236" s="137" t="s">
        <v>8484</v>
      </c>
      <c r="C4236" s="138">
        <v>790708.27</v>
      </c>
      <c r="D4236" s="138">
        <v>15023.46</v>
      </c>
      <c r="E4236" s="138">
        <v>0</v>
      </c>
      <c r="F4236" s="138">
        <v>15023.46</v>
      </c>
      <c r="G4236" s="139">
        <v>0</v>
      </c>
      <c r="Y4236" s="32">
        <f t="shared" si="65"/>
        <v>15023.46</v>
      </c>
    </row>
    <row r="4237" spans="1:25" x14ac:dyDescent="0.2">
      <c r="A4237" s="136" t="s">
        <v>8485</v>
      </c>
      <c r="B4237" s="137" t="s">
        <v>8486</v>
      </c>
      <c r="C4237" s="138">
        <v>6762618.6500000004</v>
      </c>
      <c r="D4237" s="138">
        <v>128489.76</v>
      </c>
      <c r="E4237" s="138">
        <v>0</v>
      </c>
      <c r="F4237" s="138">
        <v>128489.76</v>
      </c>
      <c r="G4237" s="139">
        <v>0</v>
      </c>
      <c r="Y4237" s="32">
        <f t="shared" si="65"/>
        <v>128489.76</v>
      </c>
    </row>
    <row r="4238" spans="1:25" x14ac:dyDescent="0.2">
      <c r="A4238" s="136" t="s">
        <v>8487</v>
      </c>
      <c r="B4238" s="137" t="s">
        <v>8488</v>
      </c>
      <c r="C4238" s="138">
        <v>445656.38</v>
      </c>
      <c r="D4238" s="138">
        <v>8467.4699999999993</v>
      </c>
      <c r="E4238" s="138">
        <v>0</v>
      </c>
      <c r="F4238" s="138">
        <v>8467.4699999999993</v>
      </c>
      <c r="G4238" s="139">
        <v>0</v>
      </c>
      <c r="Y4238" s="32">
        <f t="shared" si="65"/>
        <v>8467.4699999999993</v>
      </c>
    </row>
    <row r="4239" spans="1:25" x14ac:dyDescent="0.2">
      <c r="A4239" s="136" t="s">
        <v>8489</v>
      </c>
      <c r="B4239" s="137" t="s">
        <v>8490</v>
      </c>
      <c r="C4239" s="138">
        <v>65329.62</v>
      </c>
      <c r="D4239" s="138">
        <v>1241.26</v>
      </c>
      <c r="E4239" s="138">
        <v>0</v>
      </c>
      <c r="F4239" s="138">
        <v>1241.26</v>
      </c>
      <c r="G4239" s="139">
        <v>0</v>
      </c>
      <c r="Y4239" s="32">
        <f t="shared" ref="Y4239:Y4302" si="66">F4239+M4239+R4239+W4239</f>
        <v>1241.26</v>
      </c>
    </row>
    <row r="4240" spans="1:25" x14ac:dyDescent="0.2">
      <c r="A4240" s="136" t="s">
        <v>8491</v>
      </c>
      <c r="B4240" s="137" t="s">
        <v>8492</v>
      </c>
      <c r="C4240" s="138">
        <v>2362.12</v>
      </c>
      <c r="D4240" s="138">
        <v>44.88</v>
      </c>
      <c r="E4240" s="138">
        <v>0</v>
      </c>
      <c r="F4240" s="138">
        <v>44.88</v>
      </c>
      <c r="G4240" s="139">
        <v>0</v>
      </c>
      <c r="Y4240" s="32">
        <f t="shared" si="66"/>
        <v>44.88</v>
      </c>
    </row>
    <row r="4241" spans="1:25" x14ac:dyDescent="0.2">
      <c r="A4241" s="136" t="s">
        <v>8493</v>
      </c>
      <c r="B4241" s="137" t="s">
        <v>8494</v>
      </c>
      <c r="C4241" s="138">
        <v>206739207.18000001</v>
      </c>
      <c r="D4241" s="138">
        <v>3928044.94</v>
      </c>
      <c r="E4241" s="138">
        <v>0</v>
      </c>
      <c r="F4241" s="138">
        <v>3928044.94</v>
      </c>
      <c r="G4241" s="139">
        <v>0</v>
      </c>
      <c r="Y4241" s="32">
        <f t="shared" si="66"/>
        <v>3928044.94</v>
      </c>
    </row>
    <row r="4242" spans="1:25" x14ac:dyDescent="0.2">
      <c r="A4242" s="136" t="s">
        <v>8495</v>
      </c>
      <c r="B4242" s="137" t="s">
        <v>8496</v>
      </c>
      <c r="C4242" s="138">
        <v>5115590.37</v>
      </c>
      <c r="D4242" s="138">
        <v>97196.22</v>
      </c>
      <c r="E4242" s="138">
        <v>0</v>
      </c>
      <c r="F4242" s="138">
        <v>97196.22</v>
      </c>
      <c r="G4242" s="139">
        <v>0</v>
      </c>
      <c r="Y4242" s="32">
        <f t="shared" si="66"/>
        <v>97196.22</v>
      </c>
    </row>
    <row r="4243" spans="1:25" x14ac:dyDescent="0.2">
      <c r="A4243" s="136" t="s">
        <v>8497</v>
      </c>
      <c r="B4243" s="137" t="s">
        <v>8498</v>
      </c>
      <c r="C4243" s="138">
        <v>585746.43000000005</v>
      </c>
      <c r="D4243" s="138">
        <v>11129.18</v>
      </c>
      <c r="E4243" s="138">
        <v>0</v>
      </c>
      <c r="F4243" s="138">
        <v>11129.18</v>
      </c>
      <c r="G4243" s="139">
        <v>0</v>
      </c>
      <c r="Y4243" s="32">
        <f t="shared" si="66"/>
        <v>11129.18</v>
      </c>
    </row>
    <row r="4244" spans="1:25" x14ac:dyDescent="0.2">
      <c r="A4244" s="136" t="s">
        <v>8499</v>
      </c>
      <c r="B4244" s="137" t="s">
        <v>8500</v>
      </c>
      <c r="C4244" s="138">
        <v>773816.35</v>
      </c>
      <c r="D4244" s="138">
        <v>14702.51</v>
      </c>
      <c r="E4244" s="138">
        <v>0</v>
      </c>
      <c r="F4244" s="138">
        <v>14702.51</v>
      </c>
      <c r="G4244" s="139">
        <v>0</v>
      </c>
      <c r="Y4244" s="32">
        <f t="shared" si="66"/>
        <v>14702.51</v>
      </c>
    </row>
    <row r="4245" spans="1:25" x14ac:dyDescent="0.2">
      <c r="A4245" s="136" t="s">
        <v>8501</v>
      </c>
      <c r="B4245" s="137" t="s">
        <v>8502</v>
      </c>
      <c r="C4245" s="138">
        <v>932420.71</v>
      </c>
      <c r="D4245" s="138">
        <v>17715.990000000002</v>
      </c>
      <c r="E4245" s="138">
        <v>0</v>
      </c>
      <c r="F4245" s="138">
        <v>17715.990000000002</v>
      </c>
      <c r="G4245" s="139">
        <v>0</v>
      </c>
      <c r="Y4245" s="32">
        <f t="shared" si="66"/>
        <v>17715.990000000002</v>
      </c>
    </row>
    <row r="4246" spans="1:25" x14ac:dyDescent="0.2">
      <c r="A4246" s="136" t="s">
        <v>8503</v>
      </c>
      <c r="B4246" s="137" t="s">
        <v>8504</v>
      </c>
      <c r="C4246" s="138">
        <v>422426.54</v>
      </c>
      <c r="D4246" s="138">
        <v>8026.11</v>
      </c>
      <c r="E4246" s="138">
        <v>0</v>
      </c>
      <c r="F4246" s="138">
        <v>8026.11</v>
      </c>
      <c r="G4246" s="139">
        <v>0</v>
      </c>
      <c r="Y4246" s="32">
        <f t="shared" si="66"/>
        <v>8026.11</v>
      </c>
    </row>
    <row r="4247" spans="1:25" x14ac:dyDescent="0.2">
      <c r="A4247" s="136" t="s">
        <v>8505</v>
      </c>
      <c r="B4247" s="137" t="s">
        <v>8506</v>
      </c>
      <c r="C4247" s="138">
        <v>423054.86</v>
      </c>
      <c r="D4247" s="138">
        <v>8038.04</v>
      </c>
      <c r="E4247" s="138">
        <v>0</v>
      </c>
      <c r="F4247" s="138">
        <v>8038.04</v>
      </c>
      <c r="G4247" s="139">
        <v>0</v>
      </c>
      <c r="Y4247" s="32">
        <f t="shared" si="66"/>
        <v>8038.04</v>
      </c>
    </row>
    <row r="4248" spans="1:25" x14ac:dyDescent="0.2">
      <c r="A4248" s="136" t="s">
        <v>8507</v>
      </c>
      <c r="B4248" s="137" t="s">
        <v>8508</v>
      </c>
      <c r="C4248" s="138">
        <v>399416.6</v>
      </c>
      <c r="D4248" s="138">
        <v>7588.92</v>
      </c>
      <c r="E4248" s="138">
        <v>0</v>
      </c>
      <c r="F4248" s="138">
        <v>7588.92</v>
      </c>
      <c r="G4248" s="139">
        <v>0</v>
      </c>
      <c r="Y4248" s="32">
        <f t="shared" si="66"/>
        <v>7588.92</v>
      </c>
    </row>
    <row r="4249" spans="1:25" x14ac:dyDescent="0.2">
      <c r="A4249" s="136" t="s">
        <v>8509</v>
      </c>
      <c r="B4249" s="137" t="s">
        <v>8510</v>
      </c>
      <c r="C4249" s="138">
        <v>28821.31</v>
      </c>
      <c r="D4249" s="138">
        <v>547.61</v>
      </c>
      <c r="E4249" s="138">
        <v>0</v>
      </c>
      <c r="F4249" s="138">
        <v>547.61</v>
      </c>
      <c r="G4249" s="139">
        <v>0</v>
      </c>
      <c r="Y4249" s="32">
        <f t="shared" si="66"/>
        <v>547.61</v>
      </c>
    </row>
    <row r="4250" spans="1:25" x14ac:dyDescent="0.2">
      <c r="A4250" s="136" t="s">
        <v>8511</v>
      </c>
      <c r="B4250" s="137" t="s">
        <v>8512</v>
      </c>
      <c r="C4250" s="138">
        <v>300442.90999999997</v>
      </c>
      <c r="D4250" s="138">
        <v>5708.42</v>
      </c>
      <c r="E4250" s="138">
        <v>0</v>
      </c>
      <c r="F4250" s="138">
        <v>5708.42</v>
      </c>
      <c r="G4250" s="139">
        <v>0</v>
      </c>
      <c r="Y4250" s="32">
        <f t="shared" si="66"/>
        <v>5708.42</v>
      </c>
    </row>
    <row r="4251" spans="1:25" x14ac:dyDescent="0.2">
      <c r="A4251" s="136" t="s">
        <v>8513</v>
      </c>
      <c r="B4251" s="137" t="s">
        <v>8514</v>
      </c>
      <c r="C4251" s="138">
        <v>784440.39</v>
      </c>
      <c r="D4251" s="138">
        <v>14904.37</v>
      </c>
      <c r="E4251" s="138">
        <v>0</v>
      </c>
      <c r="F4251" s="138">
        <v>14904.37</v>
      </c>
      <c r="G4251" s="139">
        <v>0</v>
      </c>
      <c r="Y4251" s="32">
        <f t="shared" si="66"/>
        <v>14904.37</v>
      </c>
    </row>
    <row r="4252" spans="1:25" x14ac:dyDescent="0.2">
      <c r="A4252" s="136" t="s">
        <v>8515</v>
      </c>
      <c r="B4252" s="137" t="s">
        <v>8516</v>
      </c>
      <c r="C4252" s="138">
        <v>278580.96000000002</v>
      </c>
      <c r="D4252" s="138">
        <v>5293.04</v>
      </c>
      <c r="E4252" s="138">
        <v>0</v>
      </c>
      <c r="F4252" s="138">
        <v>5293.04</v>
      </c>
      <c r="G4252" s="139">
        <v>0</v>
      </c>
      <c r="Y4252" s="32">
        <f t="shared" si="66"/>
        <v>5293.04</v>
      </c>
    </row>
    <row r="4253" spans="1:25" x14ac:dyDescent="0.2">
      <c r="A4253" s="136" t="s">
        <v>8517</v>
      </c>
      <c r="B4253" s="137" t="s">
        <v>8518</v>
      </c>
      <c r="C4253" s="138">
        <v>6336708.7199999997</v>
      </c>
      <c r="D4253" s="138">
        <v>120397.47</v>
      </c>
      <c r="E4253" s="138">
        <v>0</v>
      </c>
      <c r="F4253" s="138">
        <v>120397.47</v>
      </c>
      <c r="G4253" s="139">
        <v>0</v>
      </c>
      <c r="Y4253" s="32">
        <f t="shared" si="66"/>
        <v>120397.47</v>
      </c>
    </row>
    <row r="4254" spans="1:25" x14ac:dyDescent="0.2">
      <c r="A4254" s="136" t="s">
        <v>8519</v>
      </c>
      <c r="B4254" s="137" t="s">
        <v>8520</v>
      </c>
      <c r="C4254" s="138">
        <v>283052.34999999998</v>
      </c>
      <c r="D4254" s="138">
        <v>5378</v>
      </c>
      <c r="E4254" s="138">
        <v>0</v>
      </c>
      <c r="F4254" s="138">
        <v>5378</v>
      </c>
      <c r="G4254" s="139">
        <v>0</v>
      </c>
      <c r="Y4254" s="32">
        <f t="shared" si="66"/>
        <v>5378</v>
      </c>
    </row>
    <row r="4255" spans="1:25" x14ac:dyDescent="0.2">
      <c r="A4255" s="136" t="s">
        <v>8521</v>
      </c>
      <c r="B4255" s="137" t="s">
        <v>8522</v>
      </c>
      <c r="C4255" s="138">
        <v>43368.88</v>
      </c>
      <c r="D4255" s="138">
        <v>824.01</v>
      </c>
      <c r="E4255" s="138">
        <v>0</v>
      </c>
      <c r="F4255" s="138">
        <v>824.01</v>
      </c>
      <c r="G4255" s="139">
        <v>0</v>
      </c>
      <c r="Y4255" s="32">
        <f t="shared" si="66"/>
        <v>824.01</v>
      </c>
    </row>
    <row r="4256" spans="1:25" x14ac:dyDescent="0.2">
      <c r="A4256" s="136" t="s">
        <v>8523</v>
      </c>
      <c r="B4256" s="137" t="s">
        <v>8524</v>
      </c>
      <c r="C4256" s="138">
        <v>149336.38</v>
      </c>
      <c r="D4256" s="138">
        <v>2837.39</v>
      </c>
      <c r="E4256" s="138">
        <v>0</v>
      </c>
      <c r="F4256" s="138">
        <v>2837.39</v>
      </c>
      <c r="G4256" s="139">
        <v>0</v>
      </c>
      <c r="Y4256" s="32">
        <f t="shared" si="66"/>
        <v>2837.39</v>
      </c>
    </row>
    <row r="4257" spans="1:25" x14ac:dyDescent="0.2">
      <c r="A4257" s="136" t="s">
        <v>8525</v>
      </c>
      <c r="B4257" s="137" t="s">
        <v>8526</v>
      </c>
      <c r="C4257" s="138">
        <v>1313267.58</v>
      </c>
      <c r="D4257" s="138">
        <v>24952.09</v>
      </c>
      <c r="E4257" s="138">
        <v>0</v>
      </c>
      <c r="F4257" s="138">
        <v>24952.09</v>
      </c>
      <c r="G4257" s="139">
        <v>0</v>
      </c>
      <c r="Y4257" s="32">
        <f t="shared" si="66"/>
        <v>24952.09</v>
      </c>
    </row>
    <row r="4258" spans="1:25" x14ac:dyDescent="0.2">
      <c r="A4258" s="136" t="s">
        <v>8527</v>
      </c>
      <c r="B4258" s="137" t="s">
        <v>8528</v>
      </c>
      <c r="C4258" s="138">
        <v>10981.05</v>
      </c>
      <c r="D4258" s="138">
        <v>208.64</v>
      </c>
      <c r="E4258" s="138">
        <v>0</v>
      </c>
      <c r="F4258" s="138">
        <v>208.64</v>
      </c>
      <c r="G4258" s="139">
        <v>0</v>
      </c>
      <c r="Y4258" s="32">
        <f t="shared" si="66"/>
        <v>208.64</v>
      </c>
    </row>
    <row r="4259" spans="1:25" x14ac:dyDescent="0.2">
      <c r="A4259" s="136" t="s">
        <v>8529</v>
      </c>
      <c r="B4259" s="137" t="s">
        <v>8530</v>
      </c>
      <c r="C4259" s="138">
        <v>130630.84</v>
      </c>
      <c r="D4259" s="138">
        <v>2481.9899999999998</v>
      </c>
      <c r="E4259" s="138">
        <v>0</v>
      </c>
      <c r="F4259" s="138">
        <v>2481.9899999999998</v>
      </c>
      <c r="G4259" s="139">
        <v>0</v>
      </c>
      <c r="Y4259" s="32">
        <f t="shared" si="66"/>
        <v>2481.9899999999998</v>
      </c>
    </row>
    <row r="4260" spans="1:25" x14ac:dyDescent="0.2">
      <c r="A4260" s="136" t="s">
        <v>8531</v>
      </c>
      <c r="B4260" s="137" t="s">
        <v>8532</v>
      </c>
      <c r="C4260" s="138">
        <v>448786.95</v>
      </c>
      <c r="D4260" s="138">
        <v>8526.9500000000007</v>
      </c>
      <c r="E4260" s="138">
        <v>0</v>
      </c>
      <c r="F4260" s="138">
        <v>8526.9500000000007</v>
      </c>
      <c r="G4260" s="139">
        <v>0</v>
      </c>
      <c r="Y4260" s="32">
        <f t="shared" si="66"/>
        <v>8526.9500000000007</v>
      </c>
    </row>
    <row r="4261" spans="1:25" x14ac:dyDescent="0.2">
      <c r="A4261" s="136" t="s">
        <v>8533</v>
      </c>
      <c r="B4261" s="137" t="s">
        <v>8534</v>
      </c>
      <c r="C4261" s="138">
        <v>34926.959999999999</v>
      </c>
      <c r="D4261" s="138">
        <v>663.61</v>
      </c>
      <c r="E4261" s="138">
        <v>0</v>
      </c>
      <c r="F4261" s="138">
        <v>663.61</v>
      </c>
      <c r="G4261" s="139">
        <v>0</v>
      </c>
      <c r="Y4261" s="32">
        <f t="shared" si="66"/>
        <v>663.61</v>
      </c>
    </row>
    <row r="4262" spans="1:25" x14ac:dyDescent="0.2">
      <c r="A4262" s="136" t="s">
        <v>8535</v>
      </c>
      <c r="B4262" s="137" t="s">
        <v>8536</v>
      </c>
      <c r="C4262" s="138">
        <v>90341.93</v>
      </c>
      <c r="D4262" s="138">
        <v>1716.5</v>
      </c>
      <c r="E4262" s="138">
        <v>0</v>
      </c>
      <c r="F4262" s="138">
        <v>1716.5</v>
      </c>
      <c r="G4262" s="139">
        <v>0</v>
      </c>
      <c r="Y4262" s="32">
        <f t="shared" si="66"/>
        <v>1716.5</v>
      </c>
    </row>
    <row r="4263" spans="1:25" x14ac:dyDescent="0.2">
      <c r="A4263" s="136" t="s">
        <v>8537</v>
      </c>
      <c r="B4263" s="137" t="s">
        <v>8538</v>
      </c>
      <c r="C4263" s="138">
        <v>1456229.49</v>
      </c>
      <c r="D4263" s="138">
        <v>27668.36</v>
      </c>
      <c r="E4263" s="138">
        <v>0</v>
      </c>
      <c r="F4263" s="138">
        <v>27668.36</v>
      </c>
      <c r="G4263" s="139">
        <v>0</v>
      </c>
      <c r="Y4263" s="32">
        <f t="shared" si="66"/>
        <v>27668.36</v>
      </c>
    </row>
    <row r="4264" spans="1:25" x14ac:dyDescent="0.2">
      <c r="A4264" s="136" t="s">
        <v>8539</v>
      </c>
      <c r="B4264" s="137" t="s">
        <v>8540</v>
      </c>
      <c r="C4264" s="138">
        <v>2888770.46</v>
      </c>
      <c r="D4264" s="138">
        <v>54886.64</v>
      </c>
      <c r="E4264" s="138">
        <v>0</v>
      </c>
      <c r="F4264" s="138">
        <v>54886.64</v>
      </c>
      <c r="G4264" s="139">
        <v>0</v>
      </c>
      <c r="Y4264" s="32">
        <f t="shared" si="66"/>
        <v>54886.64</v>
      </c>
    </row>
    <row r="4265" spans="1:25" x14ac:dyDescent="0.2">
      <c r="A4265" s="136" t="s">
        <v>8541</v>
      </c>
      <c r="B4265" s="137" t="s">
        <v>8542</v>
      </c>
      <c r="C4265" s="138">
        <v>18563.169999999998</v>
      </c>
      <c r="D4265" s="138">
        <v>352.7</v>
      </c>
      <c r="E4265" s="138">
        <v>0</v>
      </c>
      <c r="F4265" s="138">
        <v>352.7</v>
      </c>
      <c r="G4265" s="139">
        <v>0</v>
      </c>
      <c r="Y4265" s="32">
        <f t="shared" si="66"/>
        <v>352.7</v>
      </c>
    </row>
    <row r="4266" spans="1:25" x14ac:dyDescent="0.2">
      <c r="A4266" s="136" t="s">
        <v>8543</v>
      </c>
      <c r="B4266" s="137" t="s">
        <v>8544</v>
      </c>
      <c r="C4266" s="138">
        <v>392719.98</v>
      </c>
      <c r="D4266" s="138">
        <v>7461.68</v>
      </c>
      <c r="E4266" s="138">
        <v>0</v>
      </c>
      <c r="F4266" s="138">
        <v>7461.68</v>
      </c>
      <c r="G4266" s="139">
        <v>0</v>
      </c>
      <c r="Y4266" s="32">
        <f t="shared" si="66"/>
        <v>7461.68</v>
      </c>
    </row>
    <row r="4267" spans="1:25" x14ac:dyDescent="0.2">
      <c r="A4267" s="136" t="s">
        <v>8545</v>
      </c>
      <c r="B4267" s="137" t="s">
        <v>8546</v>
      </c>
      <c r="C4267" s="138">
        <v>115363.14</v>
      </c>
      <c r="D4267" s="138">
        <v>2191.9</v>
      </c>
      <c r="E4267" s="138">
        <v>0</v>
      </c>
      <c r="F4267" s="138">
        <v>2191.9</v>
      </c>
      <c r="G4267" s="139">
        <v>0</v>
      </c>
      <c r="Y4267" s="32">
        <f t="shared" si="66"/>
        <v>2191.9</v>
      </c>
    </row>
    <row r="4268" spans="1:25" x14ac:dyDescent="0.2">
      <c r="A4268" s="136" t="s">
        <v>8547</v>
      </c>
      <c r="B4268" s="137" t="s">
        <v>8548</v>
      </c>
      <c r="C4268" s="138">
        <v>154055.78</v>
      </c>
      <c r="D4268" s="138">
        <v>2927.06</v>
      </c>
      <c r="E4268" s="138">
        <v>0</v>
      </c>
      <c r="F4268" s="138">
        <v>2927.06</v>
      </c>
      <c r="G4268" s="139">
        <v>0</v>
      </c>
      <c r="Y4268" s="32">
        <f t="shared" si="66"/>
        <v>2927.06</v>
      </c>
    </row>
    <row r="4269" spans="1:25" x14ac:dyDescent="0.2">
      <c r="A4269" s="136" t="s">
        <v>8549</v>
      </c>
      <c r="B4269" s="137" t="s">
        <v>8550</v>
      </c>
      <c r="C4269" s="138">
        <v>85131.23</v>
      </c>
      <c r="D4269" s="138">
        <v>1617.49</v>
      </c>
      <c r="E4269" s="138">
        <v>0</v>
      </c>
      <c r="F4269" s="138">
        <v>1617.49</v>
      </c>
      <c r="G4269" s="139">
        <v>0</v>
      </c>
      <c r="Y4269" s="32">
        <f t="shared" si="66"/>
        <v>1617.49</v>
      </c>
    </row>
    <row r="4270" spans="1:25" x14ac:dyDescent="0.2">
      <c r="A4270" s="136" t="s">
        <v>8551</v>
      </c>
      <c r="B4270" s="137" t="s">
        <v>8552</v>
      </c>
      <c r="C4270" s="138">
        <v>25222.09</v>
      </c>
      <c r="D4270" s="138">
        <v>479.22</v>
      </c>
      <c r="E4270" s="138">
        <v>0</v>
      </c>
      <c r="F4270" s="138">
        <v>479.22</v>
      </c>
      <c r="G4270" s="139">
        <v>0</v>
      </c>
      <c r="Y4270" s="32">
        <f t="shared" si="66"/>
        <v>479.22</v>
      </c>
    </row>
    <row r="4271" spans="1:25" x14ac:dyDescent="0.2">
      <c r="A4271" s="136" t="s">
        <v>8553</v>
      </c>
      <c r="B4271" s="137" t="s">
        <v>8554</v>
      </c>
      <c r="C4271" s="138">
        <v>2177708.0099999998</v>
      </c>
      <c r="D4271" s="138">
        <v>41376.449999999997</v>
      </c>
      <c r="E4271" s="138">
        <v>0</v>
      </c>
      <c r="F4271" s="138">
        <v>41376.449999999997</v>
      </c>
      <c r="G4271" s="139">
        <v>0</v>
      </c>
      <c r="Y4271" s="32">
        <f t="shared" si="66"/>
        <v>41376.449999999997</v>
      </c>
    </row>
    <row r="4272" spans="1:25" x14ac:dyDescent="0.2">
      <c r="A4272" s="136" t="s">
        <v>8555</v>
      </c>
      <c r="B4272" s="137" t="s">
        <v>8556</v>
      </c>
      <c r="C4272" s="138">
        <v>8129.73</v>
      </c>
      <c r="D4272" s="138">
        <v>154.47</v>
      </c>
      <c r="E4272" s="138">
        <v>0</v>
      </c>
      <c r="F4272" s="138">
        <v>154.47</v>
      </c>
      <c r="G4272" s="139">
        <v>0</v>
      </c>
      <c r="Y4272" s="32">
        <f t="shared" si="66"/>
        <v>154.47</v>
      </c>
    </row>
    <row r="4273" spans="1:25" x14ac:dyDescent="0.2">
      <c r="A4273" s="136" t="s">
        <v>8557</v>
      </c>
      <c r="B4273" s="137" t="s">
        <v>8558</v>
      </c>
      <c r="C4273" s="138">
        <v>8544292.1799999997</v>
      </c>
      <c r="D4273" s="138">
        <v>162341.54999999999</v>
      </c>
      <c r="E4273" s="138">
        <v>0</v>
      </c>
      <c r="F4273" s="138">
        <v>162341.54999999999</v>
      </c>
      <c r="G4273" s="139">
        <v>0</v>
      </c>
      <c r="Y4273" s="32">
        <f t="shared" si="66"/>
        <v>162341.54999999999</v>
      </c>
    </row>
    <row r="4274" spans="1:25" x14ac:dyDescent="0.2">
      <c r="A4274" s="136" t="s">
        <v>8559</v>
      </c>
      <c r="B4274" s="137" t="s">
        <v>8560</v>
      </c>
      <c r="C4274" s="138">
        <v>245846.04</v>
      </c>
      <c r="D4274" s="138">
        <v>4671.08</v>
      </c>
      <c r="E4274" s="138">
        <v>0</v>
      </c>
      <c r="F4274" s="138">
        <v>4671.08</v>
      </c>
      <c r="G4274" s="139">
        <v>0</v>
      </c>
      <c r="Y4274" s="32">
        <f t="shared" si="66"/>
        <v>4671.08</v>
      </c>
    </row>
    <row r="4275" spans="1:25" x14ac:dyDescent="0.2">
      <c r="A4275" s="136" t="s">
        <v>8561</v>
      </c>
      <c r="B4275" s="137" t="s">
        <v>8562</v>
      </c>
      <c r="C4275" s="138">
        <v>8272.61</v>
      </c>
      <c r="D4275" s="138">
        <v>157.18</v>
      </c>
      <c r="E4275" s="138">
        <v>0</v>
      </c>
      <c r="F4275" s="138">
        <v>157.18</v>
      </c>
      <c r="G4275" s="139">
        <v>0</v>
      </c>
      <c r="Y4275" s="32">
        <f t="shared" si="66"/>
        <v>157.18</v>
      </c>
    </row>
    <row r="4276" spans="1:25" x14ac:dyDescent="0.2">
      <c r="A4276" s="136" t="s">
        <v>8563</v>
      </c>
      <c r="B4276" s="137" t="s">
        <v>8564</v>
      </c>
      <c r="C4276" s="138">
        <v>5185.58</v>
      </c>
      <c r="D4276" s="138">
        <v>98.53</v>
      </c>
      <c r="E4276" s="138">
        <v>0</v>
      </c>
      <c r="F4276" s="138">
        <v>98.53</v>
      </c>
      <c r="G4276" s="139">
        <v>0</v>
      </c>
      <c r="Y4276" s="32">
        <f t="shared" si="66"/>
        <v>98.53</v>
      </c>
    </row>
    <row r="4277" spans="1:25" x14ac:dyDescent="0.2">
      <c r="A4277" s="136" t="s">
        <v>8565</v>
      </c>
      <c r="B4277" s="137" t="s">
        <v>8566</v>
      </c>
      <c r="C4277" s="138">
        <v>236867.02</v>
      </c>
      <c r="D4277" s="138">
        <v>4500.47</v>
      </c>
      <c r="E4277" s="138">
        <v>0</v>
      </c>
      <c r="F4277" s="138">
        <v>4500.47</v>
      </c>
      <c r="G4277" s="139">
        <v>0</v>
      </c>
      <c r="Y4277" s="32">
        <f t="shared" si="66"/>
        <v>4500.47</v>
      </c>
    </row>
    <row r="4278" spans="1:25" x14ac:dyDescent="0.2">
      <c r="A4278" s="136" t="s">
        <v>8567</v>
      </c>
      <c r="B4278" s="137" t="s">
        <v>8568</v>
      </c>
      <c r="C4278" s="138">
        <v>134736.73000000001</v>
      </c>
      <c r="D4278" s="138">
        <v>2560</v>
      </c>
      <c r="E4278" s="138">
        <v>0</v>
      </c>
      <c r="F4278" s="138">
        <v>2560</v>
      </c>
      <c r="G4278" s="139">
        <v>0</v>
      </c>
      <c r="Y4278" s="32">
        <f t="shared" si="66"/>
        <v>2560</v>
      </c>
    </row>
    <row r="4279" spans="1:25" x14ac:dyDescent="0.2">
      <c r="A4279" s="136" t="s">
        <v>8569</v>
      </c>
      <c r="B4279" s="137" t="s">
        <v>8570</v>
      </c>
      <c r="C4279" s="138">
        <v>8746.5</v>
      </c>
      <c r="D4279" s="138">
        <v>166.18</v>
      </c>
      <c r="E4279" s="138">
        <v>4.58</v>
      </c>
      <c r="F4279" s="138">
        <v>161.6</v>
      </c>
      <c r="G4279" s="139">
        <v>0</v>
      </c>
      <c r="Y4279" s="32">
        <f t="shared" si="66"/>
        <v>161.6</v>
      </c>
    </row>
    <row r="4280" spans="1:25" x14ac:dyDescent="0.2">
      <c r="A4280" s="136" t="s">
        <v>8571</v>
      </c>
      <c r="B4280" s="137" t="s">
        <v>8572</v>
      </c>
      <c r="C4280" s="138">
        <v>30670.02</v>
      </c>
      <c r="D4280" s="138">
        <v>582.73</v>
      </c>
      <c r="E4280" s="138">
        <v>0</v>
      </c>
      <c r="F4280" s="138">
        <v>582.73</v>
      </c>
      <c r="G4280" s="139">
        <v>0</v>
      </c>
      <c r="Y4280" s="32">
        <f t="shared" si="66"/>
        <v>582.73</v>
      </c>
    </row>
    <row r="4281" spans="1:25" x14ac:dyDescent="0.2">
      <c r="A4281" s="136" t="s">
        <v>8573</v>
      </c>
      <c r="B4281" s="137" t="s">
        <v>8574</v>
      </c>
      <c r="C4281" s="138">
        <v>4546132.96</v>
      </c>
      <c r="D4281" s="138">
        <v>86376.53</v>
      </c>
      <c r="E4281" s="138">
        <v>0</v>
      </c>
      <c r="F4281" s="138">
        <v>86376.53</v>
      </c>
      <c r="G4281" s="139">
        <v>0</v>
      </c>
      <c r="Y4281" s="32">
        <f t="shared" si="66"/>
        <v>86376.53</v>
      </c>
    </row>
    <row r="4282" spans="1:25" x14ac:dyDescent="0.2">
      <c r="A4282" s="136" t="s">
        <v>8575</v>
      </c>
      <c r="B4282" s="137" t="s">
        <v>8576</v>
      </c>
      <c r="C4282" s="138">
        <v>18711.03</v>
      </c>
      <c r="D4282" s="138">
        <v>355.51</v>
      </c>
      <c r="E4282" s="138">
        <v>0</v>
      </c>
      <c r="F4282" s="138">
        <v>355.51</v>
      </c>
      <c r="G4282" s="139">
        <v>0</v>
      </c>
      <c r="Y4282" s="32">
        <f t="shared" si="66"/>
        <v>355.51</v>
      </c>
    </row>
    <row r="4283" spans="1:25" x14ac:dyDescent="0.2">
      <c r="A4283" s="136" t="s">
        <v>8577</v>
      </c>
      <c r="B4283" s="137" t="s">
        <v>8578</v>
      </c>
      <c r="C4283" s="138">
        <v>335403.81</v>
      </c>
      <c r="D4283" s="138">
        <v>6372.67</v>
      </c>
      <c r="E4283" s="138">
        <v>0</v>
      </c>
      <c r="F4283" s="138">
        <v>6372.67</v>
      </c>
      <c r="G4283" s="139">
        <v>0</v>
      </c>
      <c r="Y4283" s="32">
        <f t="shared" si="66"/>
        <v>6372.67</v>
      </c>
    </row>
    <row r="4284" spans="1:25" x14ac:dyDescent="0.2">
      <c r="A4284" s="136" t="s">
        <v>8579</v>
      </c>
      <c r="B4284" s="137" t="s">
        <v>8580</v>
      </c>
      <c r="C4284" s="138">
        <v>23744.81</v>
      </c>
      <c r="D4284" s="138">
        <v>451.15</v>
      </c>
      <c r="E4284" s="138">
        <v>0</v>
      </c>
      <c r="F4284" s="138">
        <v>451.15</v>
      </c>
      <c r="G4284" s="139">
        <v>0</v>
      </c>
      <c r="Y4284" s="32">
        <f t="shared" si="66"/>
        <v>451.15</v>
      </c>
    </row>
    <row r="4285" spans="1:25" x14ac:dyDescent="0.2">
      <c r="A4285" s="136" t="s">
        <v>8581</v>
      </c>
      <c r="B4285" s="137" t="s">
        <v>8582</v>
      </c>
      <c r="C4285" s="138">
        <v>7781590.0899999999</v>
      </c>
      <c r="D4285" s="138">
        <v>147850.21</v>
      </c>
      <c r="E4285" s="138">
        <v>0</v>
      </c>
      <c r="F4285" s="138">
        <v>147850.21</v>
      </c>
      <c r="G4285" s="139">
        <v>0</v>
      </c>
      <c r="Y4285" s="32">
        <f t="shared" si="66"/>
        <v>147850.21</v>
      </c>
    </row>
    <row r="4286" spans="1:25" x14ac:dyDescent="0.2">
      <c r="A4286" s="136" t="s">
        <v>8583</v>
      </c>
      <c r="B4286" s="137" t="s">
        <v>8584</v>
      </c>
      <c r="C4286" s="138">
        <v>46395.63</v>
      </c>
      <c r="D4286" s="138">
        <v>881.52</v>
      </c>
      <c r="E4286" s="138">
        <v>0</v>
      </c>
      <c r="F4286" s="138">
        <v>881.52</v>
      </c>
      <c r="G4286" s="139">
        <v>0</v>
      </c>
      <c r="Y4286" s="32">
        <f t="shared" si="66"/>
        <v>881.52</v>
      </c>
    </row>
    <row r="4287" spans="1:25" x14ac:dyDescent="0.2">
      <c r="A4287" s="136" t="s">
        <v>8585</v>
      </c>
      <c r="B4287" s="137" t="s">
        <v>8586</v>
      </c>
      <c r="C4287" s="138">
        <v>804549.14</v>
      </c>
      <c r="D4287" s="138">
        <v>15286.43</v>
      </c>
      <c r="E4287" s="138">
        <v>0</v>
      </c>
      <c r="F4287" s="138">
        <v>15286.43</v>
      </c>
      <c r="G4287" s="139">
        <v>0</v>
      </c>
      <c r="Y4287" s="32">
        <f t="shared" si="66"/>
        <v>15286.43</v>
      </c>
    </row>
    <row r="4288" spans="1:25" x14ac:dyDescent="0.2">
      <c r="A4288" s="136" t="s">
        <v>8587</v>
      </c>
      <c r="B4288" s="137" t="s">
        <v>8588</v>
      </c>
      <c r="C4288" s="138">
        <v>1764446.57</v>
      </c>
      <c r="D4288" s="138">
        <v>33524.49</v>
      </c>
      <c r="E4288" s="138">
        <v>0</v>
      </c>
      <c r="F4288" s="138">
        <v>33524.49</v>
      </c>
      <c r="G4288" s="139">
        <v>0</v>
      </c>
      <c r="Y4288" s="32">
        <f t="shared" si="66"/>
        <v>33524.49</v>
      </c>
    </row>
    <row r="4289" spans="1:25" x14ac:dyDescent="0.2">
      <c r="A4289" s="136" t="s">
        <v>8589</v>
      </c>
      <c r="B4289" s="137" t="s">
        <v>8590</v>
      </c>
      <c r="C4289" s="138">
        <v>1279574.1399999999</v>
      </c>
      <c r="D4289" s="138">
        <v>24311.91</v>
      </c>
      <c r="E4289" s="138">
        <v>0</v>
      </c>
      <c r="F4289" s="138">
        <v>24311.91</v>
      </c>
      <c r="G4289" s="139">
        <v>0</v>
      </c>
      <c r="Y4289" s="32">
        <f t="shared" si="66"/>
        <v>24311.91</v>
      </c>
    </row>
    <row r="4290" spans="1:25" x14ac:dyDescent="0.2">
      <c r="A4290" s="136" t="s">
        <v>8591</v>
      </c>
      <c r="B4290" s="137" t="s">
        <v>8592</v>
      </c>
      <c r="C4290" s="138">
        <v>721053.83</v>
      </c>
      <c r="D4290" s="138">
        <v>13700.02</v>
      </c>
      <c r="E4290" s="138">
        <v>0</v>
      </c>
      <c r="F4290" s="138">
        <v>13700.02</v>
      </c>
      <c r="G4290" s="139">
        <v>0</v>
      </c>
      <c r="Y4290" s="32">
        <f t="shared" si="66"/>
        <v>13700.02</v>
      </c>
    </row>
    <row r="4291" spans="1:25" x14ac:dyDescent="0.2">
      <c r="A4291" s="136" t="s">
        <v>8593</v>
      </c>
      <c r="B4291" s="137" t="s">
        <v>8594</v>
      </c>
      <c r="C4291" s="138">
        <v>364521.25</v>
      </c>
      <c r="D4291" s="138">
        <v>6925.91</v>
      </c>
      <c r="E4291" s="138">
        <v>0</v>
      </c>
      <c r="F4291" s="138">
        <v>6925.91</v>
      </c>
      <c r="G4291" s="139">
        <v>0</v>
      </c>
      <c r="Y4291" s="32">
        <f t="shared" si="66"/>
        <v>6925.91</v>
      </c>
    </row>
    <row r="4292" spans="1:25" x14ac:dyDescent="0.2">
      <c r="A4292" s="136" t="s">
        <v>8595</v>
      </c>
      <c r="B4292" s="137" t="s">
        <v>8596</v>
      </c>
      <c r="C4292" s="138">
        <v>5189505.1900000004</v>
      </c>
      <c r="D4292" s="138">
        <v>98600.6</v>
      </c>
      <c r="E4292" s="138">
        <v>0</v>
      </c>
      <c r="F4292" s="138">
        <v>98600.6</v>
      </c>
      <c r="G4292" s="139">
        <v>0</v>
      </c>
      <c r="Y4292" s="32">
        <f t="shared" si="66"/>
        <v>98600.6</v>
      </c>
    </row>
    <row r="4293" spans="1:25" x14ac:dyDescent="0.2">
      <c r="A4293" s="136" t="s">
        <v>8597</v>
      </c>
      <c r="B4293" s="137" t="s">
        <v>8598</v>
      </c>
      <c r="C4293" s="138">
        <v>132926.17000000001</v>
      </c>
      <c r="D4293" s="138">
        <v>2525.6</v>
      </c>
      <c r="E4293" s="138">
        <v>0</v>
      </c>
      <c r="F4293" s="138">
        <v>2525.6</v>
      </c>
      <c r="G4293" s="139">
        <v>0</v>
      </c>
      <c r="Y4293" s="32">
        <f t="shared" si="66"/>
        <v>2525.6</v>
      </c>
    </row>
    <row r="4294" spans="1:25" x14ac:dyDescent="0.2">
      <c r="A4294" s="136" t="s">
        <v>8599</v>
      </c>
      <c r="B4294" s="137" t="s">
        <v>8600</v>
      </c>
      <c r="C4294" s="138">
        <v>31815.88</v>
      </c>
      <c r="D4294" s="138">
        <v>604.5</v>
      </c>
      <c r="E4294" s="138">
        <v>0</v>
      </c>
      <c r="F4294" s="138">
        <v>604.5</v>
      </c>
      <c r="G4294" s="139">
        <v>0</v>
      </c>
      <c r="Y4294" s="32">
        <f t="shared" si="66"/>
        <v>604.5</v>
      </c>
    </row>
    <row r="4295" spans="1:25" x14ac:dyDescent="0.2">
      <c r="A4295" s="136" t="s">
        <v>8601</v>
      </c>
      <c r="B4295" s="137" t="s">
        <v>8602</v>
      </c>
      <c r="C4295" s="138">
        <v>156627.85</v>
      </c>
      <c r="D4295" s="138">
        <v>2975.93</v>
      </c>
      <c r="E4295" s="138">
        <v>0</v>
      </c>
      <c r="F4295" s="138">
        <v>2975.93</v>
      </c>
      <c r="G4295" s="139">
        <v>0</v>
      </c>
      <c r="Y4295" s="32">
        <f t="shared" si="66"/>
        <v>2975.93</v>
      </c>
    </row>
    <row r="4296" spans="1:25" x14ac:dyDescent="0.2">
      <c r="A4296" s="136" t="s">
        <v>8603</v>
      </c>
      <c r="B4296" s="137" t="s">
        <v>8604</v>
      </c>
      <c r="C4296" s="138">
        <v>9250.6</v>
      </c>
      <c r="D4296" s="138">
        <v>175.76</v>
      </c>
      <c r="E4296" s="138">
        <v>0</v>
      </c>
      <c r="F4296" s="138">
        <v>175.76</v>
      </c>
      <c r="G4296" s="139">
        <v>0</v>
      </c>
      <c r="Y4296" s="32">
        <f t="shared" si="66"/>
        <v>175.76</v>
      </c>
    </row>
    <row r="4297" spans="1:25" x14ac:dyDescent="0.2">
      <c r="A4297" s="136" t="s">
        <v>8605</v>
      </c>
      <c r="B4297" s="137" t="s">
        <v>8606</v>
      </c>
      <c r="C4297" s="138">
        <v>255779.15</v>
      </c>
      <c r="D4297" s="138">
        <v>4859.8100000000004</v>
      </c>
      <c r="E4297" s="138">
        <v>0</v>
      </c>
      <c r="F4297" s="138">
        <v>4859.8100000000004</v>
      </c>
      <c r="G4297" s="139">
        <v>0</v>
      </c>
      <c r="Y4297" s="32">
        <f t="shared" si="66"/>
        <v>4859.8100000000004</v>
      </c>
    </row>
    <row r="4298" spans="1:25" x14ac:dyDescent="0.2">
      <c r="A4298" s="136" t="s">
        <v>8607</v>
      </c>
      <c r="B4298" s="137" t="s">
        <v>8608</v>
      </c>
      <c r="C4298" s="138">
        <v>615226.74</v>
      </c>
      <c r="D4298" s="138">
        <v>11689.31</v>
      </c>
      <c r="E4298" s="138">
        <v>0</v>
      </c>
      <c r="F4298" s="138">
        <v>11689.31</v>
      </c>
      <c r="G4298" s="139">
        <v>0</v>
      </c>
      <c r="Y4298" s="32">
        <f t="shared" si="66"/>
        <v>11689.31</v>
      </c>
    </row>
    <row r="4299" spans="1:25" x14ac:dyDescent="0.2">
      <c r="A4299" s="136" t="s">
        <v>8609</v>
      </c>
      <c r="B4299" s="137" t="s">
        <v>8610</v>
      </c>
      <c r="C4299" s="138">
        <v>14271.73</v>
      </c>
      <c r="D4299" s="138">
        <v>271.16000000000003</v>
      </c>
      <c r="E4299" s="138">
        <v>0</v>
      </c>
      <c r="F4299" s="138">
        <v>271.16000000000003</v>
      </c>
      <c r="G4299" s="139">
        <v>0</v>
      </c>
      <c r="Y4299" s="32">
        <f t="shared" si="66"/>
        <v>271.16000000000003</v>
      </c>
    </row>
    <row r="4300" spans="1:25" x14ac:dyDescent="0.2">
      <c r="A4300" s="136" t="s">
        <v>8611</v>
      </c>
      <c r="B4300" s="137" t="s">
        <v>8612</v>
      </c>
      <c r="C4300" s="138">
        <v>753884.54</v>
      </c>
      <c r="D4300" s="138">
        <v>14323.81</v>
      </c>
      <c r="E4300" s="138">
        <v>0</v>
      </c>
      <c r="F4300" s="138">
        <v>14323.81</v>
      </c>
      <c r="G4300" s="139">
        <v>0</v>
      </c>
      <c r="Y4300" s="32">
        <f t="shared" si="66"/>
        <v>14323.81</v>
      </c>
    </row>
    <row r="4301" spans="1:25" x14ac:dyDescent="0.2">
      <c r="A4301" s="136" t="s">
        <v>8613</v>
      </c>
      <c r="B4301" s="137" t="s">
        <v>8614</v>
      </c>
      <c r="C4301" s="138">
        <v>149369.15</v>
      </c>
      <c r="D4301" s="138">
        <v>2838.02</v>
      </c>
      <c r="E4301" s="138">
        <v>0</v>
      </c>
      <c r="F4301" s="138">
        <v>2838.02</v>
      </c>
      <c r="G4301" s="139">
        <v>0</v>
      </c>
      <c r="Y4301" s="32">
        <f t="shared" si="66"/>
        <v>2838.02</v>
      </c>
    </row>
    <row r="4302" spans="1:25" x14ac:dyDescent="0.2">
      <c r="A4302" s="136" t="s">
        <v>8615</v>
      </c>
      <c r="B4302" s="137" t="s">
        <v>8616</v>
      </c>
      <c r="C4302" s="138">
        <v>124670.8</v>
      </c>
      <c r="D4302" s="138">
        <v>2368.75</v>
      </c>
      <c r="E4302" s="138">
        <v>0</v>
      </c>
      <c r="F4302" s="138">
        <v>2368.75</v>
      </c>
      <c r="G4302" s="139">
        <v>0</v>
      </c>
      <c r="Y4302" s="32">
        <f t="shared" si="66"/>
        <v>2368.75</v>
      </c>
    </row>
    <row r="4303" spans="1:25" x14ac:dyDescent="0.2">
      <c r="A4303" s="136" t="s">
        <v>8617</v>
      </c>
      <c r="B4303" s="137" t="s">
        <v>8618</v>
      </c>
      <c r="C4303" s="138">
        <v>86297.87</v>
      </c>
      <c r="D4303" s="138">
        <v>1639.66</v>
      </c>
      <c r="E4303" s="138">
        <v>0</v>
      </c>
      <c r="F4303" s="138">
        <v>1639.66</v>
      </c>
      <c r="G4303" s="139">
        <v>0</v>
      </c>
      <c r="Y4303" s="32">
        <f t="shared" ref="Y4303:Y4366" si="67">F4303+M4303+R4303+W4303</f>
        <v>1639.66</v>
      </c>
    </row>
    <row r="4304" spans="1:25" x14ac:dyDescent="0.2">
      <c r="A4304" s="136" t="s">
        <v>8619</v>
      </c>
      <c r="B4304" s="137" t="s">
        <v>8620</v>
      </c>
      <c r="C4304" s="138">
        <v>4422775.28</v>
      </c>
      <c r="D4304" s="138">
        <v>84032.73</v>
      </c>
      <c r="E4304" s="138">
        <v>0</v>
      </c>
      <c r="F4304" s="138">
        <v>84032.73</v>
      </c>
      <c r="G4304" s="139">
        <v>0</v>
      </c>
      <c r="Y4304" s="32">
        <f t="shared" si="67"/>
        <v>84032.73</v>
      </c>
    </row>
    <row r="4305" spans="1:25" x14ac:dyDescent="0.2">
      <c r="A4305" s="136" t="s">
        <v>8621</v>
      </c>
      <c r="B4305" s="137" t="s">
        <v>8622</v>
      </c>
      <c r="C4305" s="138">
        <v>413273.81</v>
      </c>
      <c r="D4305" s="138">
        <v>7852.2</v>
      </c>
      <c r="E4305" s="138">
        <v>0</v>
      </c>
      <c r="F4305" s="138">
        <v>7852.2</v>
      </c>
      <c r="G4305" s="139">
        <v>0</v>
      </c>
      <c r="Y4305" s="32">
        <f t="shared" si="67"/>
        <v>7852.2</v>
      </c>
    </row>
    <row r="4306" spans="1:25" x14ac:dyDescent="0.2">
      <c r="A4306" s="136" t="s">
        <v>8623</v>
      </c>
      <c r="B4306" s="137" t="s">
        <v>8624</v>
      </c>
      <c r="C4306" s="138">
        <v>254094.96</v>
      </c>
      <c r="D4306" s="138">
        <v>4827.8100000000004</v>
      </c>
      <c r="E4306" s="138">
        <v>0</v>
      </c>
      <c r="F4306" s="138">
        <v>4827.8100000000004</v>
      </c>
      <c r="G4306" s="139">
        <v>0</v>
      </c>
      <c r="Y4306" s="32">
        <f t="shared" si="67"/>
        <v>4827.8100000000004</v>
      </c>
    </row>
    <row r="4307" spans="1:25" x14ac:dyDescent="0.2">
      <c r="A4307" s="136" t="s">
        <v>8625</v>
      </c>
      <c r="B4307" s="137" t="s">
        <v>8626</v>
      </c>
      <c r="C4307" s="138">
        <v>286796.53999999998</v>
      </c>
      <c r="D4307" s="138">
        <v>5449.14</v>
      </c>
      <c r="E4307" s="138">
        <v>0</v>
      </c>
      <c r="F4307" s="138">
        <v>5449.14</v>
      </c>
      <c r="G4307" s="139">
        <v>0</v>
      </c>
      <c r="Y4307" s="32">
        <f t="shared" si="67"/>
        <v>5449.14</v>
      </c>
    </row>
    <row r="4308" spans="1:25" x14ac:dyDescent="0.2">
      <c r="A4308" s="136" t="s">
        <v>8627</v>
      </c>
      <c r="B4308" s="137" t="s">
        <v>8628</v>
      </c>
      <c r="C4308" s="138">
        <v>1933491.72</v>
      </c>
      <c r="D4308" s="138">
        <v>36736.339999999997</v>
      </c>
      <c r="E4308" s="138">
        <v>0</v>
      </c>
      <c r="F4308" s="138">
        <v>36736.339999999997</v>
      </c>
      <c r="G4308" s="139">
        <v>0</v>
      </c>
      <c r="Y4308" s="32">
        <f t="shared" si="67"/>
        <v>36736.339999999997</v>
      </c>
    </row>
    <row r="4309" spans="1:25" x14ac:dyDescent="0.2">
      <c r="A4309" s="136" t="s">
        <v>8629</v>
      </c>
      <c r="B4309" s="137" t="s">
        <v>8630</v>
      </c>
      <c r="C4309" s="138">
        <v>21759.86</v>
      </c>
      <c r="D4309" s="138">
        <v>413.44</v>
      </c>
      <c r="E4309" s="138">
        <v>0</v>
      </c>
      <c r="F4309" s="138">
        <v>413.44</v>
      </c>
      <c r="G4309" s="139">
        <v>0</v>
      </c>
      <c r="Y4309" s="32">
        <f t="shared" si="67"/>
        <v>413.44</v>
      </c>
    </row>
    <row r="4310" spans="1:25" x14ac:dyDescent="0.2">
      <c r="A4310" s="136" t="s">
        <v>8631</v>
      </c>
      <c r="B4310" s="137" t="s">
        <v>8632</v>
      </c>
      <c r="C4310" s="138">
        <v>192819.21</v>
      </c>
      <c r="D4310" s="138">
        <v>3663.57</v>
      </c>
      <c r="E4310" s="138">
        <v>0</v>
      </c>
      <c r="F4310" s="138">
        <v>3663.57</v>
      </c>
      <c r="G4310" s="139">
        <v>0</v>
      </c>
      <c r="Y4310" s="32">
        <f t="shared" si="67"/>
        <v>3663.57</v>
      </c>
    </row>
    <row r="4311" spans="1:25" x14ac:dyDescent="0.2">
      <c r="A4311" s="136" t="s">
        <v>8633</v>
      </c>
      <c r="B4311" s="137" t="s">
        <v>8634</v>
      </c>
      <c r="C4311" s="138">
        <v>45983.56</v>
      </c>
      <c r="D4311" s="138">
        <v>873.69</v>
      </c>
      <c r="E4311" s="138">
        <v>0</v>
      </c>
      <c r="F4311" s="138">
        <v>873.69</v>
      </c>
      <c r="G4311" s="139">
        <v>0</v>
      </c>
      <c r="Y4311" s="32">
        <f t="shared" si="67"/>
        <v>873.69</v>
      </c>
    </row>
    <row r="4312" spans="1:25" x14ac:dyDescent="0.2">
      <c r="A4312" s="136" t="s">
        <v>8635</v>
      </c>
      <c r="B4312" s="137" t="s">
        <v>8636</v>
      </c>
      <c r="C4312" s="138">
        <v>41162.79</v>
      </c>
      <c r="D4312" s="138">
        <v>782.09</v>
      </c>
      <c r="E4312" s="138">
        <v>0</v>
      </c>
      <c r="F4312" s="138">
        <v>782.09</v>
      </c>
      <c r="G4312" s="139">
        <v>0</v>
      </c>
      <c r="Y4312" s="32">
        <f t="shared" si="67"/>
        <v>782.09</v>
      </c>
    </row>
    <row r="4313" spans="1:25" x14ac:dyDescent="0.2">
      <c r="A4313" s="136" t="s">
        <v>8637</v>
      </c>
      <c r="B4313" s="137" t="s">
        <v>8638</v>
      </c>
      <c r="C4313" s="138">
        <v>58747.67</v>
      </c>
      <c r="D4313" s="138">
        <v>1116.21</v>
      </c>
      <c r="E4313" s="138">
        <v>0</v>
      </c>
      <c r="F4313" s="138">
        <v>1116.21</v>
      </c>
      <c r="G4313" s="139">
        <v>0</v>
      </c>
      <c r="Y4313" s="32">
        <f t="shared" si="67"/>
        <v>1116.21</v>
      </c>
    </row>
    <row r="4314" spans="1:25" x14ac:dyDescent="0.2">
      <c r="A4314" s="136" t="s">
        <v>8639</v>
      </c>
      <c r="B4314" s="137" t="s">
        <v>8640</v>
      </c>
      <c r="C4314" s="138">
        <v>26411.84</v>
      </c>
      <c r="D4314" s="138">
        <v>501.83</v>
      </c>
      <c r="E4314" s="138">
        <v>0</v>
      </c>
      <c r="F4314" s="138">
        <v>501.83</v>
      </c>
      <c r="G4314" s="139">
        <v>0</v>
      </c>
      <c r="Y4314" s="32">
        <f t="shared" si="67"/>
        <v>501.83</v>
      </c>
    </row>
    <row r="4315" spans="1:25" x14ac:dyDescent="0.2">
      <c r="A4315" s="136" t="s">
        <v>8641</v>
      </c>
      <c r="B4315" s="137" t="s">
        <v>8642</v>
      </c>
      <c r="C4315" s="138">
        <v>73758.320000000007</v>
      </c>
      <c r="D4315" s="138">
        <v>1401.41</v>
      </c>
      <c r="E4315" s="138">
        <v>0</v>
      </c>
      <c r="F4315" s="138">
        <v>1401.41</v>
      </c>
      <c r="G4315" s="139">
        <v>0</v>
      </c>
      <c r="Y4315" s="32">
        <f t="shared" si="67"/>
        <v>1401.41</v>
      </c>
    </row>
    <row r="4316" spans="1:25" x14ac:dyDescent="0.2">
      <c r="A4316" s="136" t="s">
        <v>8643</v>
      </c>
      <c r="B4316" s="137" t="s">
        <v>8644</v>
      </c>
      <c r="C4316" s="138">
        <v>1005127.34</v>
      </c>
      <c r="D4316" s="138">
        <v>19097.419999999998</v>
      </c>
      <c r="E4316" s="138">
        <v>0</v>
      </c>
      <c r="F4316" s="138">
        <v>19097.419999999998</v>
      </c>
      <c r="G4316" s="139">
        <v>0</v>
      </c>
      <c r="Y4316" s="32">
        <f t="shared" si="67"/>
        <v>19097.419999999998</v>
      </c>
    </row>
    <row r="4317" spans="1:25" x14ac:dyDescent="0.2">
      <c r="A4317" s="136" t="s">
        <v>8645</v>
      </c>
      <c r="B4317" s="137" t="s">
        <v>8646</v>
      </c>
      <c r="C4317" s="138">
        <v>2843661.69</v>
      </c>
      <c r="D4317" s="138">
        <v>54029.57</v>
      </c>
      <c r="E4317" s="138">
        <v>0</v>
      </c>
      <c r="F4317" s="138">
        <v>54029.57</v>
      </c>
      <c r="G4317" s="139">
        <v>0</v>
      </c>
      <c r="Y4317" s="32">
        <f t="shared" si="67"/>
        <v>54029.57</v>
      </c>
    </row>
    <row r="4318" spans="1:25" x14ac:dyDescent="0.2">
      <c r="A4318" s="136" t="s">
        <v>8647</v>
      </c>
      <c r="B4318" s="137" t="s">
        <v>8648</v>
      </c>
      <c r="C4318" s="138">
        <v>295853.25</v>
      </c>
      <c r="D4318" s="138">
        <v>5621.21</v>
      </c>
      <c r="E4318" s="138">
        <v>0</v>
      </c>
      <c r="F4318" s="138">
        <v>5621.21</v>
      </c>
      <c r="G4318" s="139">
        <v>0</v>
      </c>
      <c r="Y4318" s="32">
        <f t="shared" si="67"/>
        <v>5621.21</v>
      </c>
    </row>
    <row r="4319" spans="1:25" x14ac:dyDescent="0.2">
      <c r="A4319" s="136" t="s">
        <v>8649</v>
      </c>
      <c r="B4319" s="137" t="s">
        <v>8650</v>
      </c>
      <c r="C4319" s="138">
        <v>54237.01</v>
      </c>
      <c r="D4319" s="138">
        <v>1030.5</v>
      </c>
      <c r="E4319" s="138">
        <v>0</v>
      </c>
      <c r="F4319" s="138">
        <v>1030.5</v>
      </c>
      <c r="G4319" s="139">
        <v>0</v>
      </c>
      <c r="Y4319" s="32">
        <f t="shared" si="67"/>
        <v>1030.5</v>
      </c>
    </row>
    <row r="4320" spans="1:25" x14ac:dyDescent="0.2">
      <c r="A4320" s="136" t="s">
        <v>8651</v>
      </c>
      <c r="B4320" s="137" t="s">
        <v>8652</v>
      </c>
      <c r="C4320" s="138">
        <v>216264.2</v>
      </c>
      <c r="D4320" s="138">
        <v>4109.0200000000004</v>
      </c>
      <c r="E4320" s="138">
        <v>0</v>
      </c>
      <c r="F4320" s="138">
        <v>4109.0200000000004</v>
      </c>
      <c r="G4320" s="139">
        <v>0</v>
      </c>
      <c r="Y4320" s="32">
        <f t="shared" si="67"/>
        <v>4109.0200000000004</v>
      </c>
    </row>
    <row r="4321" spans="1:25" x14ac:dyDescent="0.2">
      <c r="A4321" s="136" t="s">
        <v>8653</v>
      </c>
      <c r="B4321" s="137" t="s">
        <v>8654</v>
      </c>
      <c r="C4321" s="138">
        <v>88570.44</v>
      </c>
      <c r="D4321" s="138">
        <v>1682.84</v>
      </c>
      <c r="E4321" s="138">
        <v>0</v>
      </c>
      <c r="F4321" s="138">
        <v>1682.84</v>
      </c>
      <c r="G4321" s="139">
        <v>0</v>
      </c>
      <c r="Y4321" s="32">
        <f t="shared" si="67"/>
        <v>1682.84</v>
      </c>
    </row>
    <row r="4322" spans="1:25" x14ac:dyDescent="0.2">
      <c r="A4322" s="136" t="s">
        <v>8655</v>
      </c>
      <c r="B4322" s="137" t="s">
        <v>8656</v>
      </c>
      <c r="C4322" s="138">
        <v>11112.63</v>
      </c>
      <c r="D4322" s="138">
        <v>211.14</v>
      </c>
      <c r="E4322" s="138">
        <v>0</v>
      </c>
      <c r="F4322" s="138">
        <v>211.14</v>
      </c>
      <c r="G4322" s="139">
        <v>0</v>
      </c>
      <c r="Y4322" s="32">
        <f t="shared" si="67"/>
        <v>211.14</v>
      </c>
    </row>
    <row r="4323" spans="1:25" x14ac:dyDescent="0.2">
      <c r="A4323" s="136" t="s">
        <v>8657</v>
      </c>
      <c r="B4323" s="137" t="s">
        <v>8658</v>
      </c>
      <c r="C4323" s="138">
        <v>595344.97</v>
      </c>
      <c r="D4323" s="138">
        <v>11311.56</v>
      </c>
      <c r="E4323" s="138">
        <v>0</v>
      </c>
      <c r="F4323" s="138">
        <v>11311.56</v>
      </c>
      <c r="G4323" s="139">
        <v>0</v>
      </c>
      <c r="Y4323" s="32">
        <f t="shared" si="67"/>
        <v>11311.56</v>
      </c>
    </row>
    <row r="4324" spans="1:25" x14ac:dyDescent="0.2">
      <c r="A4324" s="136" t="s">
        <v>8659</v>
      </c>
      <c r="B4324" s="137" t="s">
        <v>8660</v>
      </c>
      <c r="C4324" s="138">
        <v>115633.79</v>
      </c>
      <c r="D4324" s="138">
        <v>2197.04</v>
      </c>
      <c r="E4324" s="138">
        <v>0</v>
      </c>
      <c r="F4324" s="138">
        <v>2197.04</v>
      </c>
      <c r="G4324" s="139">
        <v>0</v>
      </c>
      <c r="Y4324" s="32">
        <f t="shared" si="67"/>
        <v>2197.04</v>
      </c>
    </row>
    <row r="4325" spans="1:25" x14ac:dyDescent="0.2">
      <c r="A4325" s="136" t="s">
        <v>8661</v>
      </c>
      <c r="B4325" s="137" t="s">
        <v>8662</v>
      </c>
      <c r="C4325" s="138">
        <v>296273.57</v>
      </c>
      <c r="D4325" s="138">
        <v>5629.2</v>
      </c>
      <c r="E4325" s="138">
        <v>0</v>
      </c>
      <c r="F4325" s="138">
        <v>5629.2</v>
      </c>
      <c r="G4325" s="139">
        <v>0</v>
      </c>
      <c r="Y4325" s="32">
        <f t="shared" si="67"/>
        <v>5629.2</v>
      </c>
    </row>
    <row r="4326" spans="1:25" x14ac:dyDescent="0.2">
      <c r="A4326" s="136" t="s">
        <v>8663</v>
      </c>
      <c r="B4326" s="137" t="s">
        <v>8664</v>
      </c>
      <c r="C4326" s="138">
        <v>158579.24</v>
      </c>
      <c r="D4326" s="138">
        <v>3013.01</v>
      </c>
      <c r="E4326" s="138">
        <v>0</v>
      </c>
      <c r="F4326" s="138">
        <v>3013.01</v>
      </c>
      <c r="G4326" s="139">
        <v>0</v>
      </c>
      <c r="Y4326" s="32">
        <f t="shared" si="67"/>
        <v>3013.01</v>
      </c>
    </row>
    <row r="4327" spans="1:25" x14ac:dyDescent="0.2">
      <c r="A4327" s="136" t="s">
        <v>8665</v>
      </c>
      <c r="B4327" s="137" t="s">
        <v>8666</v>
      </c>
      <c r="C4327" s="138">
        <v>343591.32</v>
      </c>
      <c r="D4327" s="138">
        <v>6528.24</v>
      </c>
      <c r="E4327" s="138">
        <v>0</v>
      </c>
      <c r="F4327" s="138">
        <v>6528.24</v>
      </c>
      <c r="G4327" s="139">
        <v>0</v>
      </c>
      <c r="Y4327" s="32">
        <f t="shared" si="67"/>
        <v>6528.24</v>
      </c>
    </row>
    <row r="4328" spans="1:25" x14ac:dyDescent="0.2">
      <c r="A4328" s="136" t="s">
        <v>8667</v>
      </c>
      <c r="B4328" s="137" t="s">
        <v>8668</v>
      </c>
      <c r="C4328" s="138">
        <v>1001723.37</v>
      </c>
      <c r="D4328" s="138">
        <v>19032.75</v>
      </c>
      <c r="E4328" s="138">
        <v>0</v>
      </c>
      <c r="F4328" s="138">
        <v>19032.75</v>
      </c>
      <c r="G4328" s="139">
        <v>0</v>
      </c>
      <c r="Y4328" s="32">
        <f t="shared" si="67"/>
        <v>19032.75</v>
      </c>
    </row>
    <row r="4329" spans="1:25" x14ac:dyDescent="0.2">
      <c r="A4329" s="136" t="s">
        <v>8669</v>
      </c>
      <c r="B4329" s="137" t="s">
        <v>8670</v>
      </c>
      <c r="C4329" s="138">
        <v>46033.69</v>
      </c>
      <c r="D4329" s="138">
        <v>874.64</v>
      </c>
      <c r="E4329" s="138">
        <v>0</v>
      </c>
      <c r="F4329" s="138">
        <v>874.64</v>
      </c>
      <c r="G4329" s="139">
        <v>0</v>
      </c>
      <c r="Y4329" s="32">
        <f t="shared" si="67"/>
        <v>874.64</v>
      </c>
    </row>
    <row r="4330" spans="1:25" x14ac:dyDescent="0.2">
      <c r="A4330" s="136" t="s">
        <v>8671</v>
      </c>
      <c r="B4330" s="137" t="s">
        <v>8672</v>
      </c>
      <c r="C4330" s="138">
        <v>112238.47</v>
      </c>
      <c r="D4330" s="138">
        <v>2132.5300000000002</v>
      </c>
      <c r="E4330" s="138">
        <v>0</v>
      </c>
      <c r="F4330" s="138">
        <v>2132.5300000000002</v>
      </c>
      <c r="G4330" s="139">
        <v>0</v>
      </c>
      <c r="Y4330" s="32">
        <f t="shared" si="67"/>
        <v>2132.5300000000002</v>
      </c>
    </row>
    <row r="4331" spans="1:25" x14ac:dyDescent="0.2">
      <c r="A4331" s="136" t="s">
        <v>8673</v>
      </c>
      <c r="B4331" s="137" t="s">
        <v>8674</v>
      </c>
      <c r="C4331" s="138">
        <v>43594.98</v>
      </c>
      <c r="D4331" s="138">
        <v>828.31</v>
      </c>
      <c r="E4331" s="138">
        <v>0</v>
      </c>
      <c r="F4331" s="138">
        <v>828.31</v>
      </c>
      <c r="G4331" s="139">
        <v>0</v>
      </c>
      <c r="Y4331" s="32">
        <f t="shared" si="67"/>
        <v>828.31</v>
      </c>
    </row>
    <row r="4332" spans="1:25" x14ac:dyDescent="0.2">
      <c r="A4332" s="136" t="s">
        <v>8675</v>
      </c>
      <c r="B4332" s="137" t="s">
        <v>8676</v>
      </c>
      <c r="C4332" s="138">
        <v>1556816.75</v>
      </c>
      <c r="D4332" s="138">
        <v>29579.52</v>
      </c>
      <c r="E4332" s="138">
        <v>0</v>
      </c>
      <c r="F4332" s="138">
        <v>29579.52</v>
      </c>
      <c r="G4332" s="139">
        <v>0</v>
      </c>
      <c r="Y4332" s="32">
        <f t="shared" si="67"/>
        <v>29579.52</v>
      </c>
    </row>
    <row r="4333" spans="1:25" x14ac:dyDescent="0.2">
      <c r="A4333" s="136" t="s">
        <v>8677</v>
      </c>
      <c r="B4333" s="137" t="s">
        <v>8678</v>
      </c>
      <c r="C4333" s="138">
        <v>985561.9</v>
      </c>
      <c r="D4333" s="138">
        <v>18725.68</v>
      </c>
      <c r="E4333" s="138">
        <v>0</v>
      </c>
      <c r="F4333" s="138">
        <v>18725.68</v>
      </c>
      <c r="G4333" s="139">
        <v>0</v>
      </c>
      <c r="Y4333" s="32">
        <f t="shared" si="67"/>
        <v>18725.68</v>
      </c>
    </row>
    <row r="4334" spans="1:25" x14ac:dyDescent="0.2">
      <c r="A4334" s="136" t="s">
        <v>8679</v>
      </c>
      <c r="B4334" s="137" t="s">
        <v>8680</v>
      </c>
      <c r="C4334" s="138">
        <v>73115.47</v>
      </c>
      <c r="D4334" s="138">
        <v>1389.2</v>
      </c>
      <c r="E4334" s="138">
        <v>33.04</v>
      </c>
      <c r="F4334" s="138">
        <v>1356.16</v>
      </c>
      <c r="G4334" s="139">
        <v>0</v>
      </c>
      <c r="Y4334" s="32">
        <f t="shared" si="67"/>
        <v>1356.16</v>
      </c>
    </row>
    <row r="4335" spans="1:25" x14ac:dyDescent="0.2">
      <c r="A4335" s="136" t="s">
        <v>8681</v>
      </c>
      <c r="B4335" s="137" t="s">
        <v>8682</v>
      </c>
      <c r="C4335" s="138">
        <v>188598.15</v>
      </c>
      <c r="D4335" s="138">
        <v>3583.37</v>
      </c>
      <c r="E4335" s="138">
        <v>0</v>
      </c>
      <c r="F4335" s="138">
        <v>3583.37</v>
      </c>
      <c r="G4335" s="139">
        <v>0</v>
      </c>
      <c r="Y4335" s="32">
        <f t="shared" si="67"/>
        <v>3583.37</v>
      </c>
    </row>
    <row r="4336" spans="1:25" x14ac:dyDescent="0.2">
      <c r="A4336" s="136" t="s">
        <v>8683</v>
      </c>
      <c r="B4336" s="137" t="s">
        <v>8684</v>
      </c>
      <c r="C4336" s="138">
        <v>363714.92</v>
      </c>
      <c r="D4336" s="138">
        <v>6910.58</v>
      </c>
      <c r="E4336" s="138">
        <v>0</v>
      </c>
      <c r="F4336" s="138">
        <v>6910.58</v>
      </c>
      <c r="G4336" s="139">
        <v>0</v>
      </c>
      <c r="Y4336" s="32">
        <f t="shared" si="67"/>
        <v>6910.58</v>
      </c>
    </row>
    <row r="4337" spans="1:25" x14ac:dyDescent="0.2">
      <c r="A4337" s="136" t="s">
        <v>8685</v>
      </c>
      <c r="B4337" s="137" t="s">
        <v>8686</v>
      </c>
      <c r="C4337" s="138">
        <v>2042889.17</v>
      </c>
      <c r="D4337" s="138">
        <v>38814.9</v>
      </c>
      <c r="E4337" s="138">
        <v>0</v>
      </c>
      <c r="F4337" s="138">
        <v>38814.9</v>
      </c>
      <c r="G4337" s="139">
        <v>0</v>
      </c>
      <c r="Y4337" s="32">
        <f t="shared" si="67"/>
        <v>38814.9</v>
      </c>
    </row>
    <row r="4338" spans="1:25" x14ac:dyDescent="0.2">
      <c r="A4338" s="136" t="s">
        <v>8687</v>
      </c>
      <c r="B4338" s="137" t="s">
        <v>8688</v>
      </c>
      <c r="C4338" s="138">
        <v>10783.52</v>
      </c>
      <c r="D4338" s="138">
        <v>204.89</v>
      </c>
      <c r="E4338" s="138">
        <v>0</v>
      </c>
      <c r="F4338" s="138">
        <v>204.89</v>
      </c>
      <c r="G4338" s="139">
        <v>0</v>
      </c>
      <c r="Y4338" s="32">
        <f t="shared" si="67"/>
        <v>204.89</v>
      </c>
    </row>
    <row r="4339" spans="1:25" x14ac:dyDescent="0.2">
      <c r="A4339" s="136" t="s">
        <v>8689</v>
      </c>
      <c r="B4339" s="137" t="s">
        <v>8690</v>
      </c>
      <c r="C4339" s="138">
        <v>129034.41</v>
      </c>
      <c r="D4339" s="138">
        <v>2451.66</v>
      </c>
      <c r="E4339" s="138">
        <v>0</v>
      </c>
      <c r="F4339" s="138">
        <v>2451.66</v>
      </c>
      <c r="G4339" s="139">
        <v>0</v>
      </c>
      <c r="Y4339" s="32">
        <f t="shared" si="67"/>
        <v>2451.66</v>
      </c>
    </row>
    <row r="4340" spans="1:25" x14ac:dyDescent="0.2">
      <c r="A4340" s="136" t="s">
        <v>8691</v>
      </c>
      <c r="B4340" s="137" t="s">
        <v>8692</v>
      </c>
      <c r="C4340" s="138">
        <v>133123.92000000001</v>
      </c>
      <c r="D4340" s="138">
        <v>2529.36</v>
      </c>
      <c r="E4340" s="138">
        <v>0</v>
      </c>
      <c r="F4340" s="138">
        <v>2529.36</v>
      </c>
      <c r="G4340" s="139">
        <v>0</v>
      </c>
      <c r="Y4340" s="32">
        <f t="shared" si="67"/>
        <v>2529.36</v>
      </c>
    </row>
    <row r="4341" spans="1:25" x14ac:dyDescent="0.2">
      <c r="A4341" s="136" t="s">
        <v>8693</v>
      </c>
      <c r="B4341" s="137" t="s">
        <v>8694</v>
      </c>
      <c r="C4341" s="138">
        <v>38163.68</v>
      </c>
      <c r="D4341" s="138">
        <v>725.11</v>
      </c>
      <c r="E4341" s="138">
        <v>0</v>
      </c>
      <c r="F4341" s="138">
        <v>725.11</v>
      </c>
      <c r="G4341" s="139">
        <v>0</v>
      </c>
      <c r="Y4341" s="32">
        <f t="shared" si="67"/>
        <v>725.11</v>
      </c>
    </row>
    <row r="4342" spans="1:25" x14ac:dyDescent="0.2">
      <c r="A4342" s="136" t="s">
        <v>8695</v>
      </c>
      <c r="B4342" s="137" t="s">
        <v>8696</v>
      </c>
      <c r="C4342" s="138">
        <v>4339821.03</v>
      </c>
      <c r="D4342" s="138">
        <v>82456.600000000006</v>
      </c>
      <c r="E4342" s="138">
        <v>0</v>
      </c>
      <c r="F4342" s="138">
        <v>82456.600000000006</v>
      </c>
      <c r="G4342" s="139">
        <v>0</v>
      </c>
      <c r="Y4342" s="32">
        <f t="shared" si="67"/>
        <v>82456.600000000006</v>
      </c>
    </row>
    <row r="4343" spans="1:25" x14ac:dyDescent="0.2">
      <c r="A4343" s="136" t="s">
        <v>8697</v>
      </c>
      <c r="B4343" s="137" t="s">
        <v>8698</v>
      </c>
      <c r="C4343" s="138">
        <v>28273.040000000001</v>
      </c>
      <c r="D4343" s="138">
        <v>537.19000000000005</v>
      </c>
      <c r="E4343" s="138">
        <v>0</v>
      </c>
      <c r="F4343" s="138">
        <v>537.19000000000005</v>
      </c>
      <c r="G4343" s="139">
        <v>0</v>
      </c>
      <c r="Y4343" s="32">
        <f t="shared" si="67"/>
        <v>537.19000000000005</v>
      </c>
    </row>
    <row r="4344" spans="1:25" x14ac:dyDescent="0.2">
      <c r="A4344" s="136" t="s">
        <v>8699</v>
      </c>
      <c r="B4344" s="137" t="s">
        <v>8700</v>
      </c>
      <c r="C4344" s="138">
        <v>35996.959999999999</v>
      </c>
      <c r="D4344" s="138">
        <v>683.94</v>
      </c>
      <c r="E4344" s="138">
        <v>0</v>
      </c>
      <c r="F4344" s="138">
        <v>683.94</v>
      </c>
      <c r="G4344" s="139">
        <v>0</v>
      </c>
      <c r="Y4344" s="32">
        <f t="shared" si="67"/>
        <v>683.94</v>
      </c>
    </row>
    <row r="4345" spans="1:25" x14ac:dyDescent="0.2">
      <c r="A4345" s="136" t="s">
        <v>8701</v>
      </c>
      <c r="B4345" s="137" t="s">
        <v>8702</v>
      </c>
      <c r="C4345" s="138">
        <v>33184.639999999999</v>
      </c>
      <c r="D4345" s="138">
        <v>630.51</v>
      </c>
      <c r="E4345" s="138">
        <v>0</v>
      </c>
      <c r="F4345" s="138">
        <v>630.51</v>
      </c>
      <c r="G4345" s="139">
        <v>0</v>
      </c>
      <c r="Y4345" s="32">
        <f t="shared" si="67"/>
        <v>630.51</v>
      </c>
    </row>
    <row r="4346" spans="1:25" x14ac:dyDescent="0.2">
      <c r="A4346" s="136" t="s">
        <v>8703</v>
      </c>
      <c r="B4346" s="137" t="s">
        <v>8704</v>
      </c>
      <c r="C4346" s="138">
        <v>4010.7</v>
      </c>
      <c r="D4346" s="138">
        <v>76.2</v>
      </c>
      <c r="E4346" s="138">
        <v>0</v>
      </c>
      <c r="F4346" s="138">
        <v>76.2</v>
      </c>
      <c r="G4346" s="139">
        <v>0</v>
      </c>
      <c r="Y4346" s="32">
        <f t="shared" si="67"/>
        <v>76.2</v>
      </c>
    </row>
    <row r="4347" spans="1:25" x14ac:dyDescent="0.2">
      <c r="A4347" s="136" t="s">
        <v>8705</v>
      </c>
      <c r="B4347" s="137" t="s">
        <v>8706</v>
      </c>
      <c r="C4347" s="138">
        <v>147772.93</v>
      </c>
      <c r="D4347" s="138">
        <v>2807.69</v>
      </c>
      <c r="E4347" s="138">
        <v>0</v>
      </c>
      <c r="F4347" s="138">
        <v>2807.69</v>
      </c>
      <c r="G4347" s="139">
        <v>0</v>
      </c>
      <c r="Y4347" s="32">
        <f t="shared" si="67"/>
        <v>2807.69</v>
      </c>
    </row>
    <row r="4348" spans="1:25" x14ac:dyDescent="0.2">
      <c r="A4348" s="136" t="s">
        <v>8707</v>
      </c>
      <c r="B4348" s="137" t="s">
        <v>8708</v>
      </c>
      <c r="C4348" s="138">
        <v>8432.2000000000007</v>
      </c>
      <c r="D4348" s="138">
        <v>160.21</v>
      </c>
      <c r="E4348" s="138">
        <v>0</v>
      </c>
      <c r="F4348" s="138">
        <v>160.21</v>
      </c>
      <c r="G4348" s="139">
        <v>0</v>
      </c>
      <c r="Y4348" s="32">
        <f t="shared" si="67"/>
        <v>160.21</v>
      </c>
    </row>
    <row r="4349" spans="1:25" x14ac:dyDescent="0.2">
      <c r="A4349" s="136" t="s">
        <v>8709</v>
      </c>
      <c r="B4349" s="137" t="s">
        <v>8710</v>
      </c>
      <c r="C4349" s="138">
        <v>1258087.06</v>
      </c>
      <c r="D4349" s="138">
        <v>23903.66</v>
      </c>
      <c r="E4349" s="138">
        <v>0</v>
      </c>
      <c r="F4349" s="138">
        <v>23903.66</v>
      </c>
      <c r="G4349" s="139">
        <v>0</v>
      </c>
      <c r="Y4349" s="32">
        <f t="shared" si="67"/>
        <v>23903.66</v>
      </c>
    </row>
    <row r="4350" spans="1:25" x14ac:dyDescent="0.2">
      <c r="A4350" s="136" t="s">
        <v>8711</v>
      </c>
      <c r="B4350" s="137" t="s">
        <v>8712</v>
      </c>
      <c r="C4350" s="138">
        <v>594735.12</v>
      </c>
      <c r="D4350" s="138">
        <v>11299.97</v>
      </c>
      <c r="E4350" s="138">
        <v>0</v>
      </c>
      <c r="F4350" s="138">
        <v>11299.97</v>
      </c>
      <c r="G4350" s="139">
        <v>0</v>
      </c>
      <c r="Y4350" s="32">
        <f t="shared" si="67"/>
        <v>11299.97</v>
      </c>
    </row>
    <row r="4351" spans="1:25" x14ac:dyDescent="0.2">
      <c r="A4351" s="136" t="s">
        <v>8713</v>
      </c>
      <c r="B4351" s="137" t="s">
        <v>8714</v>
      </c>
      <c r="C4351" s="138">
        <v>15478.9</v>
      </c>
      <c r="D4351" s="138">
        <v>294.10000000000002</v>
      </c>
      <c r="E4351" s="138">
        <v>0</v>
      </c>
      <c r="F4351" s="138">
        <v>294.10000000000002</v>
      </c>
      <c r="G4351" s="139">
        <v>0</v>
      </c>
      <c r="Y4351" s="32">
        <f t="shared" si="67"/>
        <v>294.10000000000002</v>
      </c>
    </row>
    <row r="4352" spans="1:25" x14ac:dyDescent="0.2">
      <c r="A4352" s="136" t="s">
        <v>8715</v>
      </c>
      <c r="B4352" s="137" t="s">
        <v>8716</v>
      </c>
      <c r="C4352" s="138">
        <v>40511.71</v>
      </c>
      <c r="D4352" s="138">
        <v>769.72</v>
      </c>
      <c r="E4352" s="138">
        <v>0</v>
      </c>
      <c r="F4352" s="138">
        <v>769.72</v>
      </c>
      <c r="G4352" s="139">
        <v>0</v>
      </c>
      <c r="Y4352" s="32">
        <f t="shared" si="67"/>
        <v>769.72</v>
      </c>
    </row>
    <row r="4353" spans="1:25" x14ac:dyDescent="0.2">
      <c r="A4353" s="136" t="s">
        <v>8717</v>
      </c>
      <c r="B4353" s="137" t="s">
        <v>8718</v>
      </c>
      <c r="C4353" s="138">
        <v>95169.43</v>
      </c>
      <c r="D4353" s="138">
        <v>1808.22</v>
      </c>
      <c r="E4353" s="138">
        <v>0</v>
      </c>
      <c r="F4353" s="138">
        <v>1808.22</v>
      </c>
      <c r="G4353" s="139">
        <v>0</v>
      </c>
      <c r="Y4353" s="32">
        <f t="shared" si="67"/>
        <v>1808.22</v>
      </c>
    </row>
    <row r="4354" spans="1:25" x14ac:dyDescent="0.2">
      <c r="A4354" s="136" t="s">
        <v>8719</v>
      </c>
      <c r="B4354" s="137" t="s">
        <v>8720</v>
      </c>
      <c r="C4354" s="138">
        <v>144802.88</v>
      </c>
      <c r="D4354" s="138">
        <v>2751.26</v>
      </c>
      <c r="E4354" s="138">
        <v>0</v>
      </c>
      <c r="F4354" s="138">
        <v>2751.26</v>
      </c>
      <c r="G4354" s="139">
        <v>0</v>
      </c>
      <c r="Y4354" s="32">
        <f t="shared" si="67"/>
        <v>2751.26</v>
      </c>
    </row>
    <row r="4355" spans="1:25" x14ac:dyDescent="0.2">
      <c r="A4355" s="136" t="s">
        <v>8721</v>
      </c>
      <c r="B4355" s="137" t="s">
        <v>8722</v>
      </c>
      <c r="C4355" s="138">
        <v>23015.31</v>
      </c>
      <c r="D4355" s="138">
        <v>437.29</v>
      </c>
      <c r="E4355" s="138">
        <v>0</v>
      </c>
      <c r="F4355" s="138">
        <v>437.29</v>
      </c>
      <c r="G4355" s="139">
        <v>0</v>
      </c>
      <c r="Y4355" s="32">
        <f t="shared" si="67"/>
        <v>437.29</v>
      </c>
    </row>
    <row r="4356" spans="1:25" x14ac:dyDescent="0.2">
      <c r="A4356" s="136" t="s">
        <v>8723</v>
      </c>
      <c r="B4356" s="137" t="s">
        <v>8724</v>
      </c>
      <c r="C4356" s="138">
        <v>8769.41</v>
      </c>
      <c r="D4356" s="138">
        <v>166.62</v>
      </c>
      <c r="E4356" s="138">
        <v>0</v>
      </c>
      <c r="F4356" s="138">
        <v>166.62</v>
      </c>
      <c r="G4356" s="139">
        <v>0</v>
      </c>
      <c r="Y4356" s="32">
        <f t="shared" si="67"/>
        <v>166.62</v>
      </c>
    </row>
    <row r="4357" spans="1:25" x14ac:dyDescent="0.2">
      <c r="A4357" s="136" t="s">
        <v>8725</v>
      </c>
      <c r="B4357" s="137" t="s">
        <v>8726</v>
      </c>
      <c r="C4357" s="138">
        <v>903236</v>
      </c>
      <c r="D4357" s="138">
        <v>17161.490000000002</v>
      </c>
      <c r="E4357" s="138">
        <v>0</v>
      </c>
      <c r="F4357" s="138">
        <v>17161.490000000002</v>
      </c>
      <c r="G4357" s="139">
        <v>0</v>
      </c>
      <c r="Y4357" s="32">
        <f t="shared" si="67"/>
        <v>17161.490000000002</v>
      </c>
    </row>
    <row r="4358" spans="1:25" x14ac:dyDescent="0.2">
      <c r="A4358" s="136" t="s">
        <v>8727</v>
      </c>
      <c r="B4358" s="137" t="s">
        <v>8728</v>
      </c>
      <c r="C4358" s="138">
        <v>6056.53</v>
      </c>
      <c r="D4358" s="138">
        <v>115.08</v>
      </c>
      <c r="E4358" s="138">
        <v>0</v>
      </c>
      <c r="F4358" s="138">
        <v>115.08</v>
      </c>
      <c r="G4358" s="139">
        <v>0</v>
      </c>
      <c r="Y4358" s="32">
        <f t="shared" si="67"/>
        <v>115.08</v>
      </c>
    </row>
    <row r="4359" spans="1:25" x14ac:dyDescent="0.2">
      <c r="A4359" s="136" t="s">
        <v>8729</v>
      </c>
      <c r="B4359" s="137" t="s">
        <v>8730</v>
      </c>
      <c r="C4359" s="138">
        <v>133581.6</v>
      </c>
      <c r="D4359" s="138">
        <v>2538.0500000000002</v>
      </c>
      <c r="E4359" s="138">
        <v>0</v>
      </c>
      <c r="F4359" s="138">
        <v>2538.0500000000002</v>
      </c>
      <c r="G4359" s="139">
        <v>0</v>
      </c>
      <c r="Y4359" s="32">
        <f t="shared" si="67"/>
        <v>2538.0500000000002</v>
      </c>
    </row>
    <row r="4360" spans="1:25" x14ac:dyDescent="0.2">
      <c r="A4360" s="136" t="s">
        <v>8731</v>
      </c>
      <c r="B4360" s="137" t="s">
        <v>8732</v>
      </c>
      <c r="C4360" s="138">
        <v>52566.6</v>
      </c>
      <c r="D4360" s="138">
        <v>998.77</v>
      </c>
      <c r="E4360" s="138">
        <v>0</v>
      </c>
      <c r="F4360" s="138">
        <v>998.77</v>
      </c>
      <c r="G4360" s="139">
        <v>0</v>
      </c>
      <c r="Y4360" s="32">
        <f t="shared" si="67"/>
        <v>998.77</v>
      </c>
    </row>
    <row r="4361" spans="1:25" x14ac:dyDescent="0.2">
      <c r="A4361" s="136" t="s">
        <v>8733</v>
      </c>
      <c r="B4361" s="137" t="s">
        <v>8734</v>
      </c>
      <c r="C4361" s="138">
        <v>13844.06</v>
      </c>
      <c r="D4361" s="138">
        <v>263.04000000000002</v>
      </c>
      <c r="E4361" s="138">
        <v>40.03</v>
      </c>
      <c r="F4361" s="138">
        <v>223.01</v>
      </c>
      <c r="G4361" s="139">
        <v>0</v>
      </c>
      <c r="Y4361" s="32">
        <f t="shared" si="67"/>
        <v>223.01</v>
      </c>
    </row>
    <row r="4362" spans="1:25" x14ac:dyDescent="0.2">
      <c r="A4362" s="136" t="s">
        <v>8735</v>
      </c>
      <c r="B4362" s="137" t="s">
        <v>8736</v>
      </c>
      <c r="C4362" s="138">
        <v>46494.720000000001</v>
      </c>
      <c r="D4362" s="138">
        <v>883.4</v>
      </c>
      <c r="E4362" s="138">
        <v>0</v>
      </c>
      <c r="F4362" s="138">
        <v>883.4</v>
      </c>
      <c r="G4362" s="139">
        <v>0</v>
      </c>
      <c r="Y4362" s="32">
        <f t="shared" si="67"/>
        <v>883.4</v>
      </c>
    </row>
    <row r="4363" spans="1:25" x14ac:dyDescent="0.2">
      <c r="A4363" s="136" t="s">
        <v>8737</v>
      </c>
      <c r="B4363" s="137" t="s">
        <v>8738</v>
      </c>
      <c r="C4363" s="138">
        <v>4109.1099999999997</v>
      </c>
      <c r="D4363" s="138">
        <v>78.069999999999993</v>
      </c>
      <c r="E4363" s="138">
        <v>0</v>
      </c>
      <c r="F4363" s="138">
        <v>78.069999999999993</v>
      </c>
      <c r="G4363" s="139">
        <v>0</v>
      </c>
      <c r="Y4363" s="32">
        <f t="shared" si="67"/>
        <v>78.069999999999993</v>
      </c>
    </row>
    <row r="4364" spans="1:25" x14ac:dyDescent="0.2">
      <c r="A4364" s="136" t="s">
        <v>8739</v>
      </c>
      <c r="B4364" s="137" t="s">
        <v>8740</v>
      </c>
      <c r="C4364" s="138">
        <v>5340.95</v>
      </c>
      <c r="D4364" s="138">
        <v>101.48</v>
      </c>
      <c r="E4364" s="138">
        <v>0</v>
      </c>
      <c r="F4364" s="138">
        <v>101.48</v>
      </c>
      <c r="G4364" s="139">
        <v>0</v>
      </c>
      <c r="Y4364" s="32">
        <f t="shared" si="67"/>
        <v>101.48</v>
      </c>
    </row>
    <row r="4365" spans="1:25" x14ac:dyDescent="0.2">
      <c r="A4365" s="136" t="s">
        <v>8741</v>
      </c>
      <c r="B4365" s="137" t="s">
        <v>8742</v>
      </c>
      <c r="C4365" s="138">
        <v>345057.38</v>
      </c>
      <c r="D4365" s="138">
        <v>6556.09</v>
      </c>
      <c r="E4365" s="138">
        <v>0</v>
      </c>
      <c r="F4365" s="138">
        <v>6556.09</v>
      </c>
      <c r="G4365" s="139">
        <v>0</v>
      </c>
      <c r="Y4365" s="32">
        <f t="shared" si="67"/>
        <v>6556.09</v>
      </c>
    </row>
    <row r="4366" spans="1:25" x14ac:dyDescent="0.2">
      <c r="A4366" s="136" t="s">
        <v>8743</v>
      </c>
      <c r="B4366" s="137" t="s">
        <v>8744</v>
      </c>
      <c r="C4366" s="138">
        <v>3375.98</v>
      </c>
      <c r="D4366" s="138">
        <v>64.14</v>
      </c>
      <c r="E4366" s="138">
        <v>0</v>
      </c>
      <c r="F4366" s="138">
        <v>64.14</v>
      </c>
      <c r="G4366" s="139">
        <v>0</v>
      </c>
      <c r="Y4366" s="32">
        <f t="shared" si="67"/>
        <v>64.14</v>
      </c>
    </row>
    <row r="4367" spans="1:25" x14ac:dyDescent="0.2">
      <c r="A4367" s="136" t="s">
        <v>8745</v>
      </c>
      <c r="B4367" s="137" t="s">
        <v>8746</v>
      </c>
      <c r="C4367" s="138">
        <v>1898604.86</v>
      </c>
      <c r="D4367" s="138">
        <v>36073.49</v>
      </c>
      <c r="E4367" s="138">
        <v>0</v>
      </c>
      <c r="F4367" s="138">
        <v>36073.49</v>
      </c>
      <c r="G4367" s="139">
        <v>0</v>
      </c>
      <c r="Y4367" s="32">
        <f t="shared" ref="Y4367:Y4430" si="68">F4367+M4367+R4367+W4367</f>
        <v>36073.49</v>
      </c>
    </row>
    <row r="4368" spans="1:25" x14ac:dyDescent="0.2">
      <c r="A4368" s="136" t="s">
        <v>8747</v>
      </c>
      <c r="B4368" s="137" t="s">
        <v>8748</v>
      </c>
      <c r="C4368" s="138">
        <v>11961.92</v>
      </c>
      <c r="D4368" s="138">
        <v>227.28</v>
      </c>
      <c r="E4368" s="138">
        <v>0</v>
      </c>
      <c r="F4368" s="138">
        <v>227.28</v>
      </c>
      <c r="G4368" s="139">
        <v>0</v>
      </c>
      <c r="Y4368" s="32">
        <f t="shared" si="68"/>
        <v>227.28</v>
      </c>
    </row>
    <row r="4369" spans="1:25" x14ac:dyDescent="0.2">
      <c r="A4369" s="136" t="s">
        <v>8749</v>
      </c>
      <c r="B4369" s="137" t="s">
        <v>8750</v>
      </c>
      <c r="C4369" s="138">
        <v>21147.37</v>
      </c>
      <c r="D4369" s="138">
        <v>401.8</v>
      </c>
      <c r="E4369" s="138">
        <v>0</v>
      </c>
      <c r="F4369" s="138">
        <v>401.8</v>
      </c>
      <c r="G4369" s="139">
        <v>0</v>
      </c>
      <c r="Y4369" s="32">
        <f t="shared" si="68"/>
        <v>401.8</v>
      </c>
    </row>
    <row r="4370" spans="1:25" x14ac:dyDescent="0.2">
      <c r="A4370" s="136" t="s">
        <v>8751</v>
      </c>
      <c r="B4370" s="137" t="s">
        <v>8752</v>
      </c>
      <c r="C4370" s="138">
        <v>31236.23</v>
      </c>
      <c r="D4370" s="138">
        <v>593.49</v>
      </c>
      <c r="E4370" s="138">
        <v>0</v>
      </c>
      <c r="F4370" s="138">
        <v>593.49</v>
      </c>
      <c r="G4370" s="139">
        <v>0</v>
      </c>
      <c r="Y4370" s="32">
        <f t="shared" si="68"/>
        <v>593.49</v>
      </c>
    </row>
    <row r="4371" spans="1:25" x14ac:dyDescent="0.2">
      <c r="A4371" s="136" t="s">
        <v>8753</v>
      </c>
      <c r="B4371" s="137" t="s">
        <v>8754</v>
      </c>
      <c r="C4371" s="138">
        <v>17072.759999999998</v>
      </c>
      <c r="D4371" s="138">
        <v>324.38</v>
      </c>
      <c r="E4371" s="138">
        <v>0</v>
      </c>
      <c r="F4371" s="138">
        <v>324.38</v>
      </c>
      <c r="G4371" s="139">
        <v>0</v>
      </c>
      <c r="Y4371" s="32">
        <f t="shared" si="68"/>
        <v>324.38</v>
      </c>
    </row>
    <row r="4372" spans="1:25" x14ac:dyDescent="0.2">
      <c r="A4372" s="136" t="s">
        <v>8755</v>
      </c>
      <c r="B4372" s="137" t="s">
        <v>8756</v>
      </c>
      <c r="C4372" s="138">
        <v>3377.05</v>
      </c>
      <c r="D4372" s="138">
        <v>64.17</v>
      </c>
      <c r="E4372" s="138">
        <v>24.27</v>
      </c>
      <c r="F4372" s="138">
        <v>39.9</v>
      </c>
      <c r="G4372" s="139">
        <v>0</v>
      </c>
      <c r="Y4372" s="32">
        <f t="shared" si="68"/>
        <v>39.9</v>
      </c>
    </row>
    <row r="4373" spans="1:25" x14ac:dyDescent="0.2">
      <c r="A4373" s="136" t="s">
        <v>8757</v>
      </c>
      <c r="B4373" s="137" t="s">
        <v>8758</v>
      </c>
      <c r="C4373" s="138">
        <v>21068.06</v>
      </c>
      <c r="D4373" s="138">
        <v>400.29</v>
      </c>
      <c r="E4373" s="138">
        <v>0</v>
      </c>
      <c r="F4373" s="138">
        <v>400.29</v>
      </c>
      <c r="G4373" s="139">
        <v>0</v>
      </c>
      <c r="Y4373" s="32">
        <f t="shared" si="68"/>
        <v>400.29</v>
      </c>
    </row>
    <row r="4374" spans="1:25" x14ac:dyDescent="0.2">
      <c r="A4374" s="136" t="s">
        <v>8759</v>
      </c>
      <c r="B4374" s="137" t="s">
        <v>8760</v>
      </c>
      <c r="C4374" s="138">
        <v>143552.38</v>
      </c>
      <c r="D4374" s="138">
        <v>2727.5</v>
      </c>
      <c r="E4374" s="138">
        <v>0</v>
      </c>
      <c r="F4374" s="138">
        <v>2727.5</v>
      </c>
      <c r="G4374" s="139">
        <v>0</v>
      </c>
      <c r="Y4374" s="32">
        <f t="shared" si="68"/>
        <v>2727.5</v>
      </c>
    </row>
    <row r="4375" spans="1:25" x14ac:dyDescent="0.2">
      <c r="A4375" s="136" t="s">
        <v>8761</v>
      </c>
      <c r="B4375" s="137" t="s">
        <v>8762</v>
      </c>
      <c r="C4375" s="138">
        <v>33133.410000000003</v>
      </c>
      <c r="D4375" s="138">
        <v>629.54</v>
      </c>
      <c r="E4375" s="138">
        <v>0</v>
      </c>
      <c r="F4375" s="138">
        <v>629.54</v>
      </c>
      <c r="G4375" s="139">
        <v>0</v>
      </c>
      <c r="Y4375" s="32">
        <f t="shared" si="68"/>
        <v>629.54</v>
      </c>
    </row>
    <row r="4376" spans="1:25" x14ac:dyDescent="0.2">
      <c r="A4376" s="136" t="s">
        <v>8763</v>
      </c>
      <c r="B4376" s="137" t="s">
        <v>8764</v>
      </c>
      <c r="C4376" s="138">
        <v>16618.62</v>
      </c>
      <c r="D4376" s="138">
        <v>315.76</v>
      </c>
      <c r="E4376" s="138">
        <v>0</v>
      </c>
      <c r="F4376" s="138">
        <v>315.76</v>
      </c>
      <c r="G4376" s="139">
        <v>0</v>
      </c>
      <c r="Y4376" s="32">
        <f t="shared" si="68"/>
        <v>315.76</v>
      </c>
    </row>
    <row r="4377" spans="1:25" x14ac:dyDescent="0.2">
      <c r="A4377" s="136" t="s">
        <v>8765</v>
      </c>
      <c r="B4377" s="137" t="s">
        <v>8766</v>
      </c>
      <c r="C4377" s="138">
        <v>32873.75</v>
      </c>
      <c r="D4377" s="138">
        <v>624.6</v>
      </c>
      <c r="E4377" s="138">
        <v>0</v>
      </c>
      <c r="F4377" s="138">
        <v>624.6</v>
      </c>
      <c r="G4377" s="139">
        <v>0</v>
      </c>
      <c r="Y4377" s="32">
        <f t="shared" si="68"/>
        <v>624.6</v>
      </c>
    </row>
    <row r="4378" spans="1:25" x14ac:dyDescent="0.2">
      <c r="A4378" s="136" t="s">
        <v>8767</v>
      </c>
      <c r="B4378" s="137" t="s">
        <v>8768</v>
      </c>
      <c r="C4378" s="138">
        <v>23921.47</v>
      </c>
      <c r="D4378" s="138">
        <v>454.51</v>
      </c>
      <c r="E4378" s="138">
        <v>0</v>
      </c>
      <c r="F4378" s="138">
        <v>454.51</v>
      </c>
      <c r="G4378" s="139">
        <v>0</v>
      </c>
      <c r="Y4378" s="32">
        <f t="shared" si="68"/>
        <v>454.51</v>
      </c>
    </row>
    <row r="4379" spans="1:25" x14ac:dyDescent="0.2">
      <c r="A4379" s="136" t="s">
        <v>8769</v>
      </c>
      <c r="B4379" s="137" t="s">
        <v>8770</v>
      </c>
      <c r="C4379" s="138">
        <v>5866.45</v>
      </c>
      <c r="D4379" s="138">
        <v>111.46</v>
      </c>
      <c r="E4379" s="138">
        <v>0</v>
      </c>
      <c r="F4379" s="138">
        <v>111.46</v>
      </c>
      <c r="G4379" s="139">
        <v>0</v>
      </c>
      <c r="Y4379" s="32">
        <f t="shared" si="68"/>
        <v>111.46</v>
      </c>
    </row>
    <row r="4380" spans="1:25" x14ac:dyDescent="0.2">
      <c r="A4380" s="136" t="s">
        <v>8771</v>
      </c>
      <c r="B4380" s="137" t="s">
        <v>8772</v>
      </c>
      <c r="C4380" s="138">
        <v>351908.33</v>
      </c>
      <c r="D4380" s="138">
        <v>6686.26</v>
      </c>
      <c r="E4380" s="138">
        <v>0</v>
      </c>
      <c r="F4380" s="138">
        <v>6686.26</v>
      </c>
      <c r="G4380" s="139">
        <v>0</v>
      </c>
      <c r="Y4380" s="32">
        <f t="shared" si="68"/>
        <v>6686.26</v>
      </c>
    </row>
    <row r="4381" spans="1:25" x14ac:dyDescent="0.2">
      <c r="A4381" s="136" t="s">
        <v>8773</v>
      </c>
      <c r="B4381" s="137" t="s">
        <v>8774</v>
      </c>
      <c r="C4381" s="138">
        <v>89982.02</v>
      </c>
      <c r="D4381" s="138">
        <v>1709.66</v>
      </c>
      <c r="E4381" s="138">
        <v>0</v>
      </c>
      <c r="F4381" s="138">
        <v>1709.66</v>
      </c>
      <c r="G4381" s="139">
        <v>0</v>
      </c>
      <c r="Y4381" s="32">
        <f t="shared" si="68"/>
        <v>1709.66</v>
      </c>
    </row>
    <row r="4382" spans="1:25" x14ac:dyDescent="0.2">
      <c r="A4382" s="136" t="s">
        <v>8775</v>
      </c>
      <c r="B4382" s="137" t="s">
        <v>8776</v>
      </c>
      <c r="C4382" s="138">
        <v>165804.72</v>
      </c>
      <c r="D4382" s="138">
        <v>3150.29</v>
      </c>
      <c r="E4382" s="138">
        <v>0</v>
      </c>
      <c r="F4382" s="138">
        <v>3150.29</v>
      </c>
      <c r="G4382" s="139">
        <v>0</v>
      </c>
      <c r="Y4382" s="32">
        <f t="shared" si="68"/>
        <v>3150.29</v>
      </c>
    </row>
    <row r="4383" spans="1:25" x14ac:dyDescent="0.2">
      <c r="A4383" s="136" t="s">
        <v>8777</v>
      </c>
      <c r="B4383" s="137" t="s">
        <v>8778</v>
      </c>
      <c r="C4383" s="138">
        <v>300802.78999999998</v>
      </c>
      <c r="D4383" s="138">
        <v>5715.25</v>
      </c>
      <c r="E4383" s="138">
        <v>0</v>
      </c>
      <c r="F4383" s="138">
        <v>5715.25</v>
      </c>
      <c r="G4383" s="139">
        <v>0</v>
      </c>
      <c r="Y4383" s="32">
        <f t="shared" si="68"/>
        <v>5715.25</v>
      </c>
    </row>
    <row r="4384" spans="1:25" x14ac:dyDescent="0.2">
      <c r="A4384" s="136" t="s">
        <v>8779</v>
      </c>
      <c r="B4384" s="137" t="s">
        <v>8780</v>
      </c>
      <c r="C4384" s="138">
        <v>356937.05</v>
      </c>
      <c r="D4384" s="138">
        <v>6781.81</v>
      </c>
      <c r="E4384" s="138">
        <v>0</v>
      </c>
      <c r="F4384" s="138">
        <v>6781.81</v>
      </c>
      <c r="G4384" s="139">
        <v>0</v>
      </c>
      <c r="Y4384" s="32">
        <f t="shared" si="68"/>
        <v>6781.81</v>
      </c>
    </row>
    <row r="4385" spans="1:25" x14ac:dyDescent="0.2">
      <c r="A4385" s="136" t="s">
        <v>8781</v>
      </c>
      <c r="B4385" s="137" t="s">
        <v>8782</v>
      </c>
      <c r="C4385" s="138">
        <v>70744.33</v>
      </c>
      <c r="D4385" s="138">
        <v>1344.14</v>
      </c>
      <c r="E4385" s="138">
        <v>0</v>
      </c>
      <c r="F4385" s="138">
        <v>1344.14</v>
      </c>
      <c r="G4385" s="139">
        <v>0</v>
      </c>
      <c r="Y4385" s="32">
        <f t="shared" si="68"/>
        <v>1344.14</v>
      </c>
    </row>
    <row r="4386" spans="1:25" x14ac:dyDescent="0.2">
      <c r="A4386" s="136" t="s">
        <v>8783</v>
      </c>
      <c r="B4386" s="137" t="s">
        <v>8784</v>
      </c>
      <c r="C4386" s="138">
        <v>29116.13</v>
      </c>
      <c r="D4386" s="138">
        <v>553.21</v>
      </c>
      <c r="E4386" s="138">
        <v>0</v>
      </c>
      <c r="F4386" s="138">
        <v>553.21</v>
      </c>
      <c r="G4386" s="139">
        <v>0</v>
      </c>
      <c r="Y4386" s="32">
        <f t="shared" si="68"/>
        <v>553.21</v>
      </c>
    </row>
    <row r="4387" spans="1:25" x14ac:dyDescent="0.2">
      <c r="A4387" s="136" t="s">
        <v>8785</v>
      </c>
      <c r="B4387" s="137" t="s">
        <v>8786</v>
      </c>
      <c r="C4387" s="138">
        <v>34311.03</v>
      </c>
      <c r="D4387" s="138">
        <v>651.91</v>
      </c>
      <c r="E4387" s="138">
        <v>0</v>
      </c>
      <c r="F4387" s="138">
        <v>651.91</v>
      </c>
      <c r="G4387" s="139">
        <v>0</v>
      </c>
      <c r="Y4387" s="32">
        <f t="shared" si="68"/>
        <v>651.91</v>
      </c>
    </row>
    <row r="4388" spans="1:25" x14ac:dyDescent="0.2">
      <c r="A4388" s="136" t="s">
        <v>8787</v>
      </c>
      <c r="B4388" s="137" t="s">
        <v>8788</v>
      </c>
      <c r="C4388" s="138">
        <v>48517.599999999999</v>
      </c>
      <c r="D4388" s="138">
        <v>921.84</v>
      </c>
      <c r="E4388" s="138">
        <v>0</v>
      </c>
      <c r="F4388" s="138">
        <v>921.84</v>
      </c>
      <c r="G4388" s="139">
        <v>0</v>
      </c>
      <c r="Y4388" s="32">
        <f t="shared" si="68"/>
        <v>921.84</v>
      </c>
    </row>
    <row r="4389" spans="1:25" x14ac:dyDescent="0.2">
      <c r="A4389" s="136" t="s">
        <v>8789</v>
      </c>
      <c r="B4389" s="137" t="s">
        <v>8790</v>
      </c>
      <c r="C4389" s="138">
        <v>12260.81</v>
      </c>
      <c r="D4389" s="138">
        <v>232.96</v>
      </c>
      <c r="E4389" s="138">
        <v>0</v>
      </c>
      <c r="F4389" s="138">
        <v>232.96</v>
      </c>
      <c r="G4389" s="139">
        <v>0</v>
      </c>
      <c r="Y4389" s="32">
        <f t="shared" si="68"/>
        <v>232.96</v>
      </c>
    </row>
    <row r="4390" spans="1:25" x14ac:dyDescent="0.2">
      <c r="A4390" s="136" t="s">
        <v>8791</v>
      </c>
      <c r="B4390" s="137" t="s">
        <v>8792</v>
      </c>
      <c r="C4390" s="138">
        <v>45579.39</v>
      </c>
      <c r="D4390" s="138">
        <v>866.01</v>
      </c>
      <c r="E4390" s="138">
        <v>0</v>
      </c>
      <c r="F4390" s="138">
        <v>866.01</v>
      </c>
      <c r="G4390" s="139">
        <v>0</v>
      </c>
      <c r="Y4390" s="32">
        <f t="shared" si="68"/>
        <v>866.01</v>
      </c>
    </row>
    <row r="4391" spans="1:25" x14ac:dyDescent="0.2">
      <c r="A4391" s="136" t="s">
        <v>8793</v>
      </c>
      <c r="B4391" s="137" t="s">
        <v>8794</v>
      </c>
      <c r="C4391" s="138">
        <v>50940.66</v>
      </c>
      <c r="D4391" s="138">
        <v>967.87</v>
      </c>
      <c r="E4391" s="138">
        <v>0</v>
      </c>
      <c r="F4391" s="138">
        <v>967.87</v>
      </c>
      <c r="G4391" s="139">
        <v>0</v>
      </c>
      <c r="Y4391" s="32">
        <f t="shared" si="68"/>
        <v>967.87</v>
      </c>
    </row>
    <row r="4392" spans="1:25" x14ac:dyDescent="0.2">
      <c r="A4392" s="136" t="s">
        <v>8795</v>
      </c>
      <c r="B4392" s="137" t="s">
        <v>8796</v>
      </c>
      <c r="C4392" s="138">
        <v>52500.1</v>
      </c>
      <c r="D4392" s="138">
        <v>997.5</v>
      </c>
      <c r="E4392" s="138">
        <v>0</v>
      </c>
      <c r="F4392" s="138">
        <v>997.5</v>
      </c>
      <c r="G4392" s="139">
        <v>0</v>
      </c>
      <c r="Y4392" s="32">
        <f t="shared" si="68"/>
        <v>997.5</v>
      </c>
    </row>
    <row r="4393" spans="1:25" x14ac:dyDescent="0.2">
      <c r="A4393" s="136" t="s">
        <v>8797</v>
      </c>
      <c r="B4393" s="137" t="s">
        <v>8798</v>
      </c>
      <c r="C4393" s="138">
        <v>2315075.4</v>
      </c>
      <c r="D4393" s="138">
        <v>43986.43</v>
      </c>
      <c r="E4393" s="138">
        <v>0</v>
      </c>
      <c r="F4393" s="138">
        <v>43986.43</v>
      </c>
      <c r="G4393" s="139">
        <v>0</v>
      </c>
      <c r="Y4393" s="32">
        <f t="shared" si="68"/>
        <v>43986.43</v>
      </c>
    </row>
    <row r="4394" spans="1:25" x14ac:dyDescent="0.2">
      <c r="A4394" s="136" t="s">
        <v>8799</v>
      </c>
      <c r="B4394" s="137" t="s">
        <v>8800</v>
      </c>
      <c r="C4394" s="138">
        <v>6507.19</v>
      </c>
      <c r="D4394" s="138">
        <v>123.64</v>
      </c>
      <c r="E4394" s="138">
        <v>0</v>
      </c>
      <c r="F4394" s="138">
        <v>123.64</v>
      </c>
      <c r="G4394" s="139">
        <v>0</v>
      </c>
      <c r="Y4394" s="32">
        <f t="shared" si="68"/>
        <v>123.64</v>
      </c>
    </row>
    <row r="4395" spans="1:25" x14ac:dyDescent="0.2">
      <c r="A4395" s="136" t="s">
        <v>8801</v>
      </c>
      <c r="B4395" s="137" t="s">
        <v>8802</v>
      </c>
      <c r="C4395" s="138">
        <v>106720.13</v>
      </c>
      <c r="D4395" s="138">
        <v>2027.68</v>
      </c>
      <c r="E4395" s="138">
        <v>0</v>
      </c>
      <c r="F4395" s="138">
        <v>2027.68</v>
      </c>
      <c r="G4395" s="139">
        <v>0</v>
      </c>
      <c r="Y4395" s="32">
        <f t="shared" si="68"/>
        <v>2027.68</v>
      </c>
    </row>
    <row r="4396" spans="1:25" x14ac:dyDescent="0.2">
      <c r="A4396" s="136" t="s">
        <v>8803</v>
      </c>
      <c r="B4396" s="137" t="s">
        <v>8804</v>
      </c>
      <c r="C4396" s="138">
        <v>2161577.17</v>
      </c>
      <c r="D4396" s="138">
        <v>41069.97</v>
      </c>
      <c r="E4396" s="138">
        <v>0</v>
      </c>
      <c r="F4396" s="138">
        <v>41069.97</v>
      </c>
      <c r="G4396" s="139">
        <v>0</v>
      </c>
      <c r="Y4396" s="32">
        <f t="shared" si="68"/>
        <v>41069.97</v>
      </c>
    </row>
    <row r="4397" spans="1:25" x14ac:dyDescent="0.2">
      <c r="A4397" s="136" t="s">
        <v>8805</v>
      </c>
      <c r="B4397" s="137" t="s">
        <v>8806</v>
      </c>
      <c r="C4397" s="138">
        <v>46671.18</v>
      </c>
      <c r="D4397" s="138">
        <v>886.75</v>
      </c>
      <c r="E4397" s="138">
        <v>0</v>
      </c>
      <c r="F4397" s="138">
        <v>886.75</v>
      </c>
      <c r="G4397" s="139">
        <v>0</v>
      </c>
      <c r="Y4397" s="32">
        <f t="shared" si="68"/>
        <v>886.75</v>
      </c>
    </row>
    <row r="4398" spans="1:25" x14ac:dyDescent="0.2">
      <c r="A4398" s="136" t="s">
        <v>8807</v>
      </c>
      <c r="B4398" s="137" t="s">
        <v>8808</v>
      </c>
      <c r="C4398" s="138">
        <v>44351.92</v>
      </c>
      <c r="D4398" s="138">
        <v>842.69</v>
      </c>
      <c r="E4398" s="138">
        <v>0</v>
      </c>
      <c r="F4398" s="138">
        <v>842.69</v>
      </c>
      <c r="G4398" s="139">
        <v>0</v>
      </c>
      <c r="Y4398" s="32">
        <f t="shared" si="68"/>
        <v>842.69</v>
      </c>
    </row>
    <row r="4399" spans="1:25" x14ac:dyDescent="0.2">
      <c r="A4399" s="136" t="s">
        <v>8809</v>
      </c>
      <c r="B4399" s="137" t="s">
        <v>8810</v>
      </c>
      <c r="C4399" s="138">
        <v>8389.99</v>
      </c>
      <c r="D4399" s="138">
        <v>159.41</v>
      </c>
      <c r="E4399" s="138">
        <v>0</v>
      </c>
      <c r="F4399" s="138">
        <v>159.41</v>
      </c>
      <c r="G4399" s="139">
        <v>0</v>
      </c>
      <c r="Y4399" s="32">
        <f t="shared" si="68"/>
        <v>159.41</v>
      </c>
    </row>
    <row r="4400" spans="1:25" x14ac:dyDescent="0.2">
      <c r="A4400" s="136" t="s">
        <v>8811</v>
      </c>
      <c r="B4400" s="137" t="s">
        <v>8812</v>
      </c>
      <c r="C4400" s="138">
        <v>22092.09</v>
      </c>
      <c r="D4400" s="138">
        <v>419.75</v>
      </c>
      <c r="E4400" s="138">
        <v>0</v>
      </c>
      <c r="F4400" s="138">
        <v>419.75</v>
      </c>
      <c r="G4400" s="139">
        <v>0</v>
      </c>
      <c r="Y4400" s="32">
        <f t="shared" si="68"/>
        <v>419.75</v>
      </c>
    </row>
    <row r="4401" spans="1:25" x14ac:dyDescent="0.2">
      <c r="A4401" s="136" t="s">
        <v>8813</v>
      </c>
      <c r="B4401" s="137" t="s">
        <v>8814</v>
      </c>
      <c r="C4401" s="138">
        <v>26561.279999999999</v>
      </c>
      <c r="D4401" s="138">
        <v>504.67</v>
      </c>
      <c r="E4401" s="138">
        <v>0</v>
      </c>
      <c r="F4401" s="138">
        <v>504.67</v>
      </c>
      <c r="G4401" s="139">
        <v>0</v>
      </c>
      <c r="Y4401" s="32">
        <f t="shared" si="68"/>
        <v>504.67</v>
      </c>
    </row>
    <row r="4402" spans="1:25" x14ac:dyDescent="0.2">
      <c r="A4402" s="136" t="s">
        <v>8815</v>
      </c>
      <c r="B4402" s="137" t="s">
        <v>8816</v>
      </c>
      <c r="C4402" s="138">
        <v>18255.12</v>
      </c>
      <c r="D4402" s="138">
        <v>346.85</v>
      </c>
      <c r="E4402" s="138">
        <v>0</v>
      </c>
      <c r="F4402" s="138">
        <v>346.85</v>
      </c>
      <c r="G4402" s="139">
        <v>0</v>
      </c>
      <c r="Y4402" s="32">
        <f t="shared" si="68"/>
        <v>346.85</v>
      </c>
    </row>
    <row r="4403" spans="1:25" x14ac:dyDescent="0.2">
      <c r="A4403" s="136" t="s">
        <v>8817</v>
      </c>
      <c r="B4403" s="137" t="s">
        <v>8818</v>
      </c>
      <c r="C4403" s="138">
        <v>27057.119999999999</v>
      </c>
      <c r="D4403" s="138">
        <v>514.09</v>
      </c>
      <c r="E4403" s="138">
        <v>0</v>
      </c>
      <c r="F4403" s="138">
        <v>514.09</v>
      </c>
      <c r="G4403" s="139">
        <v>0</v>
      </c>
      <c r="Y4403" s="32">
        <f t="shared" si="68"/>
        <v>514.09</v>
      </c>
    </row>
    <row r="4404" spans="1:25" x14ac:dyDescent="0.2">
      <c r="A4404" s="136" t="s">
        <v>8819</v>
      </c>
      <c r="B4404" s="137" t="s">
        <v>8820</v>
      </c>
      <c r="C4404" s="138">
        <v>8246.59</v>
      </c>
      <c r="D4404" s="138">
        <v>156.69</v>
      </c>
      <c r="E4404" s="138">
        <v>0</v>
      </c>
      <c r="F4404" s="138">
        <v>156.69</v>
      </c>
      <c r="G4404" s="139">
        <v>0</v>
      </c>
      <c r="Y4404" s="32">
        <f t="shared" si="68"/>
        <v>156.69</v>
      </c>
    </row>
    <row r="4405" spans="1:25" x14ac:dyDescent="0.2">
      <c r="A4405" s="136" t="s">
        <v>8821</v>
      </c>
      <c r="B4405" s="137" t="s">
        <v>8822</v>
      </c>
      <c r="C4405" s="138">
        <v>13446.67</v>
      </c>
      <c r="D4405" s="138">
        <v>255.49</v>
      </c>
      <c r="E4405" s="138">
        <v>0</v>
      </c>
      <c r="F4405" s="138">
        <v>255.49</v>
      </c>
      <c r="G4405" s="139">
        <v>0</v>
      </c>
      <c r="Y4405" s="32">
        <f t="shared" si="68"/>
        <v>255.49</v>
      </c>
    </row>
    <row r="4406" spans="1:25" x14ac:dyDescent="0.2">
      <c r="A4406" s="136" t="s">
        <v>8823</v>
      </c>
      <c r="B4406" s="137" t="s">
        <v>8824</v>
      </c>
      <c r="C4406" s="138">
        <v>1819.53</v>
      </c>
      <c r="D4406" s="138">
        <v>34.57</v>
      </c>
      <c r="E4406" s="138">
        <v>0</v>
      </c>
      <c r="F4406" s="138">
        <v>34.57</v>
      </c>
      <c r="G4406" s="139">
        <v>0</v>
      </c>
      <c r="Y4406" s="32">
        <f t="shared" si="68"/>
        <v>34.57</v>
      </c>
    </row>
    <row r="4407" spans="1:25" x14ac:dyDescent="0.2">
      <c r="A4407" s="136" t="s">
        <v>8825</v>
      </c>
      <c r="B4407" s="137" t="s">
        <v>8826</v>
      </c>
      <c r="C4407" s="138">
        <v>5746.28</v>
      </c>
      <c r="D4407" s="138">
        <v>109.18</v>
      </c>
      <c r="E4407" s="138">
        <v>0</v>
      </c>
      <c r="F4407" s="138">
        <v>109.18</v>
      </c>
      <c r="G4407" s="139">
        <v>0</v>
      </c>
      <c r="Y4407" s="32">
        <f t="shared" si="68"/>
        <v>109.18</v>
      </c>
    </row>
    <row r="4408" spans="1:25" x14ac:dyDescent="0.2">
      <c r="A4408" s="136" t="s">
        <v>8827</v>
      </c>
      <c r="B4408" s="137" t="s">
        <v>8828</v>
      </c>
      <c r="C4408" s="138">
        <v>16891.57</v>
      </c>
      <c r="D4408" s="138">
        <v>320.94</v>
      </c>
      <c r="E4408" s="138">
        <v>0</v>
      </c>
      <c r="F4408" s="138">
        <v>320.94</v>
      </c>
      <c r="G4408" s="139">
        <v>0</v>
      </c>
      <c r="Y4408" s="32">
        <f t="shared" si="68"/>
        <v>320.94</v>
      </c>
    </row>
    <row r="4409" spans="1:25" x14ac:dyDescent="0.2">
      <c r="A4409" s="136" t="s">
        <v>8829</v>
      </c>
      <c r="B4409" s="137" t="s">
        <v>8830</v>
      </c>
      <c r="C4409" s="138">
        <v>15656714.82</v>
      </c>
      <c r="D4409" s="138">
        <v>297477.58</v>
      </c>
      <c r="E4409" s="138">
        <v>0</v>
      </c>
      <c r="F4409" s="138">
        <v>297477.58</v>
      </c>
      <c r="G4409" s="139">
        <v>0</v>
      </c>
      <c r="Y4409" s="32">
        <f t="shared" si="68"/>
        <v>297477.58</v>
      </c>
    </row>
    <row r="4410" spans="1:25" x14ac:dyDescent="0.2">
      <c r="A4410" s="136" t="s">
        <v>8831</v>
      </c>
      <c r="B4410" s="137" t="s">
        <v>8832</v>
      </c>
      <c r="C4410" s="138">
        <v>730688.38</v>
      </c>
      <c r="D4410" s="138">
        <v>13883.08</v>
      </c>
      <c r="E4410" s="138">
        <v>0</v>
      </c>
      <c r="F4410" s="138">
        <v>13883.08</v>
      </c>
      <c r="G4410" s="139">
        <v>0</v>
      </c>
      <c r="Y4410" s="32">
        <f t="shared" si="68"/>
        <v>13883.08</v>
      </c>
    </row>
    <row r="4411" spans="1:25" x14ac:dyDescent="0.2">
      <c r="A4411" s="136" t="s">
        <v>8833</v>
      </c>
      <c r="B4411" s="137" t="s">
        <v>8834</v>
      </c>
      <c r="C4411" s="138">
        <v>7120666.54</v>
      </c>
      <c r="D4411" s="138">
        <v>135292.67000000001</v>
      </c>
      <c r="E4411" s="138">
        <v>0</v>
      </c>
      <c r="F4411" s="138">
        <v>135292.67000000001</v>
      </c>
      <c r="G4411" s="139">
        <v>0</v>
      </c>
      <c r="Y4411" s="32">
        <f t="shared" si="68"/>
        <v>135292.67000000001</v>
      </c>
    </row>
    <row r="4412" spans="1:25" x14ac:dyDescent="0.2">
      <c r="A4412" s="136" t="s">
        <v>8835</v>
      </c>
      <c r="B4412" s="137" t="s">
        <v>8836</v>
      </c>
      <c r="C4412" s="138">
        <v>812654.33</v>
      </c>
      <c r="D4412" s="138">
        <v>15440.43</v>
      </c>
      <c r="E4412" s="138">
        <v>0</v>
      </c>
      <c r="F4412" s="138">
        <v>15440.43</v>
      </c>
      <c r="G4412" s="139">
        <v>0</v>
      </c>
      <c r="Y4412" s="32">
        <f t="shared" si="68"/>
        <v>15440.43</v>
      </c>
    </row>
    <row r="4413" spans="1:25" x14ac:dyDescent="0.2">
      <c r="A4413" s="136" t="s">
        <v>8837</v>
      </c>
      <c r="B4413" s="137" t="s">
        <v>8838</v>
      </c>
      <c r="C4413" s="138">
        <v>8092.97</v>
      </c>
      <c r="D4413" s="138">
        <v>153.77000000000001</v>
      </c>
      <c r="E4413" s="138">
        <v>0</v>
      </c>
      <c r="F4413" s="138">
        <v>153.77000000000001</v>
      </c>
      <c r="G4413" s="139">
        <v>0</v>
      </c>
      <c r="Y4413" s="32">
        <f t="shared" si="68"/>
        <v>153.77000000000001</v>
      </c>
    </row>
    <row r="4414" spans="1:25" x14ac:dyDescent="0.2">
      <c r="A4414" s="136" t="s">
        <v>8839</v>
      </c>
      <c r="B4414" s="137" t="s">
        <v>8840</v>
      </c>
      <c r="C4414" s="138">
        <v>29525.93</v>
      </c>
      <c r="D4414" s="138">
        <v>560.99</v>
      </c>
      <c r="E4414" s="138">
        <v>0</v>
      </c>
      <c r="F4414" s="138">
        <v>560.99</v>
      </c>
      <c r="G4414" s="139">
        <v>0</v>
      </c>
      <c r="Y4414" s="32">
        <f t="shared" si="68"/>
        <v>560.99</v>
      </c>
    </row>
    <row r="4415" spans="1:25" x14ac:dyDescent="0.2">
      <c r="A4415" s="136" t="s">
        <v>8841</v>
      </c>
      <c r="B4415" s="137" t="s">
        <v>8842</v>
      </c>
      <c r="C4415" s="138">
        <v>48967.66</v>
      </c>
      <c r="D4415" s="138">
        <v>930.39</v>
      </c>
      <c r="E4415" s="138">
        <v>0</v>
      </c>
      <c r="F4415" s="138">
        <v>930.39</v>
      </c>
      <c r="G4415" s="139">
        <v>0</v>
      </c>
      <c r="Y4415" s="32">
        <f t="shared" si="68"/>
        <v>930.39</v>
      </c>
    </row>
    <row r="4416" spans="1:25" x14ac:dyDescent="0.2">
      <c r="A4416" s="136" t="s">
        <v>8843</v>
      </c>
      <c r="B4416" s="137" t="s">
        <v>8844</v>
      </c>
      <c r="C4416" s="138">
        <v>11300.62</v>
      </c>
      <c r="D4416" s="138">
        <v>214.71</v>
      </c>
      <c r="E4416" s="138">
        <v>0</v>
      </c>
      <c r="F4416" s="138">
        <v>214.71</v>
      </c>
      <c r="G4416" s="139">
        <v>0</v>
      </c>
      <c r="Y4416" s="32">
        <f t="shared" si="68"/>
        <v>214.71</v>
      </c>
    </row>
    <row r="4417" spans="1:25" x14ac:dyDescent="0.2">
      <c r="A4417" s="136" t="s">
        <v>8845</v>
      </c>
      <c r="B4417" s="137" t="s">
        <v>8846</v>
      </c>
      <c r="C4417" s="138">
        <v>557522.25</v>
      </c>
      <c r="D4417" s="138">
        <v>10592.92</v>
      </c>
      <c r="E4417" s="138">
        <v>0</v>
      </c>
      <c r="F4417" s="138">
        <v>10592.92</v>
      </c>
      <c r="G4417" s="139">
        <v>0</v>
      </c>
      <c r="Y4417" s="32">
        <f t="shared" si="68"/>
        <v>10592.92</v>
      </c>
    </row>
    <row r="4418" spans="1:25" x14ac:dyDescent="0.2">
      <c r="A4418" s="136" t="s">
        <v>8847</v>
      </c>
      <c r="B4418" s="137" t="s">
        <v>8848</v>
      </c>
      <c r="C4418" s="138">
        <v>120735.55</v>
      </c>
      <c r="D4418" s="138">
        <v>2293.98</v>
      </c>
      <c r="E4418" s="138">
        <v>0</v>
      </c>
      <c r="F4418" s="138">
        <v>2293.98</v>
      </c>
      <c r="G4418" s="139">
        <v>0</v>
      </c>
      <c r="Y4418" s="32">
        <f t="shared" si="68"/>
        <v>2293.98</v>
      </c>
    </row>
    <row r="4419" spans="1:25" x14ac:dyDescent="0.2">
      <c r="A4419" s="136" t="s">
        <v>8849</v>
      </c>
      <c r="B4419" s="137" t="s">
        <v>8850</v>
      </c>
      <c r="C4419" s="138">
        <v>9219.56</v>
      </c>
      <c r="D4419" s="138">
        <v>175.17</v>
      </c>
      <c r="E4419" s="138">
        <v>0</v>
      </c>
      <c r="F4419" s="138">
        <v>175.17</v>
      </c>
      <c r="G4419" s="139">
        <v>0</v>
      </c>
      <c r="Y4419" s="32">
        <f t="shared" si="68"/>
        <v>175.17</v>
      </c>
    </row>
    <row r="4420" spans="1:25" x14ac:dyDescent="0.2">
      <c r="A4420" s="136" t="s">
        <v>8851</v>
      </c>
      <c r="B4420" s="137" t="s">
        <v>8852</v>
      </c>
      <c r="C4420" s="138">
        <v>331354.69</v>
      </c>
      <c r="D4420" s="138">
        <v>6295.74</v>
      </c>
      <c r="E4420" s="138">
        <v>0</v>
      </c>
      <c r="F4420" s="138">
        <v>6295.74</v>
      </c>
      <c r="G4420" s="139">
        <v>0</v>
      </c>
      <c r="Y4420" s="32">
        <f t="shared" si="68"/>
        <v>6295.74</v>
      </c>
    </row>
    <row r="4421" spans="1:25" x14ac:dyDescent="0.2">
      <c r="A4421" s="136" t="s">
        <v>8853</v>
      </c>
      <c r="B4421" s="137" t="s">
        <v>8854</v>
      </c>
      <c r="C4421" s="138">
        <v>115943.21</v>
      </c>
      <c r="D4421" s="138">
        <v>2202.92</v>
      </c>
      <c r="E4421" s="138">
        <v>0</v>
      </c>
      <c r="F4421" s="138">
        <v>2202.92</v>
      </c>
      <c r="G4421" s="139">
        <v>0</v>
      </c>
      <c r="Y4421" s="32">
        <f t="shared" si="68"/>
        <v>2202.92</v>
      </c>
    </row>
    <row r="4422" spans="1:25" x14ac:dyDescent="0.2">
      <c r="A4422" s="136" t="s">
        <v>8855</v>
      </c>
      <c r="B4422" s="137" t="s">
        <v>8856</v>
      </c>
      <c r="C4422" s="138">
        <v>8590.25</v>
      </c>
      <c r="D4422" s="138">
        <v>163.22</v>
      </c>
      <c r="E4422" s="138">
        <v>0</v>
      </c>
      <c r="F4422" s="138">
        <v>163.22</v>
      </c>
      <c r="G4422" s="139">
        <v>0</v>
      </c>
      <c r="Y4422" s="32">
        <f t="shared" si="68"/>
        <v>163.22</v>
      </c>
    </row>
    <row r="4423" spans="1:25" x14ac:dyDescent="0.2">
      <c r="A4423" s="136" t="s">
        <v>8857</v>
      </c>
      <c r="B4423" s="137" t="s">
        <v>8858</v>
      </c>
      <c r="C4423" s="138">
        <v>1973601.53</v>
      </c>
      <c r="D4423" s="138">
        <v>37498.43</v>
      </c>
      <c r="E4423" s="138">
        <v>0</v>
      </c>
      <c r="F4423" s="138">
        <v>37498.43</v>
      </c>
      <c r="G4423" s="139">
        <v>0</v>
      </c>
      <c r="Y4423" s="32">
        <f t="shared" si="68"/>
        <v>37498.43</v>
      </c>
    </row>
    <row r="4424" spans="1:25" x14ac:dyDescent="0.2">
      <c r="A4424" s="136" t="s">
        <v>8859</v>
      </c>
      <c r="B4424" s="137" t="s">
        <v>8860</v>
      </c>
      <c r="C4424" s="138">
        <v>35193.449999999997</v>
      </c>
      <c r="D4424" s="138">
        <v>668.68</v>
      </c>
      <c r="E4424" s="138">
        <v>0</v>
      </c>
      <c r="F4424" s="138">
        <v>668.68</v>
      </c>
      <c r="G4424" s="139">
        <v>0</v>
      </c>
      <c r="Y4424" s="32">
        <f t="shared" si="68"/>
        <v>668.68</v>
      </c>
    </row>
    <row r="4425" spans="1:25" x14ac:dyDescent="0.2">
      <c r="A4425" s="136" t="s">
        <v>8861</v>
      </c>
      <c r="B4425" s="137" t="s">
        <v>8862</v>
      </c>
      <c r="C4425" s="138">
        <v>748112.2</v>
      </c>
      <c r="D4425" s="138">
        <v>14214.13</v>
      </c>
      <c r="E4425" s="138">
        <v>0</v>
      </c>
      <c r="F4425" s="138">
        <v>14214.13</v>
      </c>
      <c r="G4425" s="139">
        <v>0</v>
      </c>
      <c r="Y4425" s="32">
        <f t="shared" si="68"/>
        <v>14214.13</v>
      </c>
    </row>
    <row r="4426" spans="1:25" x14ac:dyDescent="0.2">
      <c r="A4426" s="136" t="s">
        <v>8863</v>
      </c>
      <c r="B4426" s="137" t="s">
        <v>8864</v>
      </c>
      <c r="C4426" s="138">
        <v>9373.17</v>
      </c>
      <c r="D4426" s="138">
        <v>178.09</v>
      </c>
      <c r="E4426" s="138">
        <v>0</v>
      </c>
      <c r="F4426" s="138">
        <v>178.09</v>
      </c>
      <c r="G4426" s="139">
        <v>0</v>
      </c>
      <c r="Y4426" s="32">
        <f t="shared" si="68"/>
        <v>178.09</v>
      </c>
    </row>
    <row r="4427" spans="1:25" x14ac:dyDescent="0.2">
      <c r="A4427" s="136" t="s">
        <v>8865</v>
      </c>
      <c r="B4427" s="137" t="s">
        <v>8866</v>
      </c>
      <c r="C4427" s="138">
        <v>13283.79</v>
      </c>
      <c r="D4427" s="138">
        <v>252.39</v>
      </c>
      <c r="E4427" s="138">
        <v>0</v>
      </c>
      <c r="F4427" s="138">
        <v>252.39</v>
      </c>
      <c r="G4427" s="139">
        <v>0</v>
      </c>
      <c r="Y4427" s="32">
        <f t="shared" si="68"/>
        <v>252.39</v>
      </c>
    </row>
    <row r="4428" spans="1:25" x14ac:dyDescent="0.2">
      <c r="A4428" s="136" t="s">
        <v>8867</v>
      </c>
      <c r="B4428" s="137" t="s">
        <v>8868</v>
      </c>
      <c r="C4428" s="138">
        <v>12013.95</v>
      </c>
      <c r="D4428" s="138">
        <v>228.27</v>
      </c>
      <c r="E4428" s="138">
        <v>0</v>
      </c>
      <c r="F4428" s="138">
        <v>228.27</v>
      </c>
      <c r="G4428" s="139">
        <v>0</v>
      </c>
      <c r="Y4428" s="32">
        <f t="shared" si="68"/>
        <v>228.27</v>
      </c>
    </row>
    <row r="4429" spans="1:25" x14ac:dyDescent="0.2">
      <c r="A4429" s="136" t="s">
        <v>8869</v>
      </c>
      <c r="B4429" s="137" t="s">
        <v>8870</v>
      </c>
      <c r="C4429" s="138">
        <v>44829.95</v>
      </c>
      <c r="D4429" s="138">
        <v>851.77</v>
      </c>
      <c r="E4429" s="138">
        <v>0</v>
      </c>
      <c r="F4429" s="138">
        <v>851.77</v>
      </c>
      <c r="G4429" s="139">
        <v>0</v>
      </c>
      <c r="Y4429" s="32">
        <f t="shared" si="68"/>
        <v>851.77</v>
      </c>
    </row>
    <row r="4430" spans="1:25" x14ac:dyDescent="0.2">
      <c r="A4430" s="136" t="s">
        <v>8871</v>
      </c>
      <c r="B4430" s="137" t="s">
        <v>8872</v>
      </c>
      <c r="C4430" s="138">
        <v>46278.400000000001</v>
      </c>
      <c r="D4430" s="138">
        <v>879.29</v>
      </c>
      <c r="E4430" s="138">
        <v>0</v>
      </c>
      <c r="F4430" s="138">
        <v>879.29</v>
      </c>
      <c r="G4430" s="139">
        <v>0</v>
      </c>
      <c r="Y4430" s="32">
        <f t="shared" si="68"/>
        <v>879.29</v>
      </c>
    </row>
    <row r="4431" spans="1:25" x14ac:dyDescent="0.2">
      <c r="A4431" s="136" t="s">
        <v>8873</v>
      </c>
      <c r="B4431" s="137" t="s">
        <v>8874</v>
      </c>
      <c r="C4431" s="138">
        <v>30614.5</v>
      </c>
      <c r="D4431" s="138">
        <v>581.67999999999995</v>
      </c>
      <c r="E4431" s="138">
        <v>0</v>
      </c>
      <c r="F4431" s="138">
        <v>581.67999999999995</v>
      </c>
      <c r="G4431" s="139">
        <v>0</v>
      </c>
      <c r="Y4431" s="32">
        <f t="shared" ref="Y4431:Y4494" si="69">F4431+M4431+R4431+W4431</f>
        <v>581.67999999999995</v>
      </c>
    </row>
    <row r="4432" spans="1:25" x14ac:dyDescent="0.2">
      <c r="A4432" s="136" t="s">
        <v>8875</v>
      </c>
      <c r="B4432" s="137" t="s">
        <v>8876</v>
      </c>
      <c r="C4432" s="138">
        <v>405369.36</v>
      </c>
      <c r="D4432" s="138">
        <v>7702.02</v>
      </c>
      <c r="E4432" s="138">
        <v>0</v>
      </c>
      <c r="F4432" s="138">
        <v>7702.02</v>
      </c>
      <c r="G4432" s="139">
        <v>0</v>
      </c>
      <c r="Y4432" s="32">
        <f t="shared" si="69"/>
        <v>7702.02</v>
      </c>
    </row>
    <row r="4433" spans="1:25" x14ac:dyDescent="0.2">
      <c r="A4433" s="136" t="s">
        <v>8877</v>
      </c>
      <c r="B4433" s="137" t="s">
        <v>8878</v>
      </c>
      <c r="C4433" s="138">
        <v>34352.050000000003</v>
      </c>
      <c r="D4433" s="138">
        <v>652.69000000000005</v>
      </c>
      <c r="E4433" s="138">
        <v>0</v>
      </c>
      <c r="F4433" s="138">
        <v>652.69000000000005</v>
      </c>
      <c r="G4433" s="139">
        <v>0</v>
      </c>
      <c r="Y4433" s="32">
        <f t="shared" si="69"/>
        <v>652.69000000000005</v>
      </c>
    </row>
    <row r="4434" spans="1:25" x14ac:dyDescent="0.2">
      <c r="A4434" s="136" t="s">
        <v>8879</v>
      </c>
      <c r="B4434" s="137" t="s">
        <v>8880</v>
      </c>
      <c r="C4434" s="138">
        <v>35711.15</v>
      </c>
      <c r="D4434" s="138">
        <v>678.51</v>
      </c>
      <c r="E4434" s="138">
        <v>0</v>
      </c>
      <c r="F4434" s="138">
        <v>678.51</v>
      </c>
      <c r="G4434" s="139">
        <v>0</v>
      </c>
      <c r="Y4434" s="32">
        <f t="shared" si="69"/>
        <v>678.51</v>
      </c>
    </row>
    <row r="4435" spans="1:25" x14ac:dyDescent="0.2">
      <c r="A4435" s="136" t="s">
        <v>8881</v>
      </c>
      <c r="B4435" s="137" t="s">
        <v>8882</v>
      </c>
      <c r="C4435" s="138">
        <v>1871805.77</v>
      </c>
      <c r="D4435" s="138">
        <v>35564.31</v>
      </c>
      <c r="E4435" s="138">
        <v>0</v>
      </c>
      <c r="F4435" s="138">
        <v>35564.31</v>
      </c>
      <c r="G4435" s="139">
        <v>0</v>
      </c>
      <c r="Y4435" s="32">
        <f t="shared" si="69"/>
        <v>35564.31</v>
      </c>
    </row>
    <row r="4436" spans="1:25" x14ac:dyDescent="0.2">
      <c r="A4436" s="136" t="s">
        <v>8883</v>
      </c>
      <c r="B4436" s="137" t="s">
        <v>8884</v>
      </c>
      <c r="C4436" s="138">
        <v>70536.81</v>
      </c>
      <c r="D4436" s="138">
        <v>1340.2</v>
      </c>
      <c r="E4436" s="138">
        <v>0</v>
      </c>
      <c r="F4436" s="138">
        <v>1340.2</v>
      </c>
      <c r="G4436" s="139">
        <v>0</v>
      </c>
      <c r="Y4436" s="32">
        <f t="shared" si="69"/>
        <v>1340.2</v>
      </c>
    </row>
    <row r="4437" spans="1:25" x14ac:dyDescent="0.2">
      <c r="A4437" s="136" t="s">
        <v>8885</v>
      </c>
      <c r="B4437" s="137" t="s">
        <v>8886</v>
      </c>
      <c r="C4437" s="138">
        <v>35543.51</v>
      </c>
      <c r="D4437" s="138">
        <v>675.33</v>
      </c>
      <c r="E4437" s="138">
        <v>0</v>
      </c>
      <c r="F4437" s="138">
        <v>675.33</v>
      </c>
      <c r="G4437" s="139">
        <v>0</v>
      </c>
      <c r="Y4437" s="32">
        <f t="shared" si="69"/>
        <v>675.33</v>
      </c>
    </row>
    <row r="4438" spans="1:25" x14ac:dyDescent="0.2">
      <c r="A4438" s="136" t="s">
        <v>8887</v>
      </c>
      <c r="B4438" s="137" t="s">
        <v>8888</v>
      </c>
      <c r="C4438" s="138">
        <v>44137.93</v>
      </c>
      <c r="D4438" s="138">
        <v>838.62</v>
      </c>
      <c r="E4438" s="138">
        <v>0</v>
      </c>
      <c r="F4438" s="138">
        <v>838.62</v>
      </c>
      <c r="G4438" s="139">
        <v>0</v>
      </c>
      <c r="Y4438" s="32">
        <f t="shared" si="69"/>
        <v>838.62</v>
      </c>
    </row>
    <row r="4439" spans="1:25" x14ac:dyDescent="0.2">
      <c r="A4439" s="136" t="s">
        <v>8889</v>
      </c>
      <c r="B4439" s="137" t="s">
        <v>8890</v>
      </c>
      <c r="C4439" s="138">
        <v>10152.799999999999</v>
      </c>
      <c r="D4439" s="138">
        <v>192.9</v>
      </c>
      <c r="E4439" s="138">
        <v>0</v>
      </c>
      <c r="F4439" s="138">
        <v>192.9</v>
      </c>
      <c r="G4439" s="139">
        <v>0</v>
      </c>
      <c r="Y4439" s="32">
        <f t="shared" si="69"/>
        <v>192.9</v>
      </c>
    </row>
    <row r="4440" spans="1:25" x14ac:dyDescent="0.2">
      <c r="A4440" s="136" t="s">
        <v>8891</v>
      </c>
      <c r="B4440" s="137" t="s">
        <v>8892</v>
      </c>
      <c r="C4440" s="138">
        <v>45829.13</v>
      </c>
      <c r="D4440" s="138">
        <v>870.75</v>
      </c>
      <c r="E4440" s="138">
        <v>0</v>
      </c>
      <c r="F4440" s="138">
        <v>870.75</v>
      </c>
      <c r="G4440" s="139">
        <v>0</v>
      </c>
      <c r="Y4440" s="32">
        <f t="shared" si="69"/>
        <v>870.75</v>
      </c>
    </row>
    <row r="4441" spans="1:25" x14ac:dyDescent="0.2">
      <c r="A4441" s="136" t="s">
        <v>8893</v>
      </c>
      <c r="B4441" s="137" t="s">
        <v>8894</v>
      </c>
      <c r="C4441" s="138">
        <v>28374.68</v>
      </c>
      <c r="D4441" s="138">
        <v>539.12</v>
      </c>
      <c r="E4441" s="138">
        <v>0</v>
      </c>
      <c r="F4441" s="138">
        <v>539.12</v>
      </c>
      <c r="G4441" s="139">
        <v>0</v>
      </c>
      <c r="Y4441" s="32">
        <f t="shared" si="69"/>
        <v>539.12</v>
      </c>
    </row>
    <row r="4442" spans="1:25" x14ac:dyDescent="0.2">
      <c r="A4442" s="136" t="s">
        <v>8895</v>
      </c>
      <c r="B4442" s="137" t="s">
        <v>8896</v>
      </c>
      <c r="C4442" s="138">
        <v>2053548.3</v>
      </c>
      <c r="D4442" s="138">
        <v>39017.42</v>
      </c>
      <c r="E4442" s="138">
        <v>0</v>
      </c>
      <c r="F4442" s="138">
        <v>39017.42</v>
      </c>
      <c r="G4442" s="139">
        <v>0</v>
      </c>
      <c r="Y4442" s="32">
        <f t="shared" si="69"/>
        <v>39017.42</v>
      </c>
    </row>
    <row r="4443" spans="1:25" x14ac:dyDescent="0.2">
      <c r="A4443" s="136" t="s">
        <v>8897</v>
      </c>
      <c r="B4443" s="137" t="s">
        <v>8898</v>
      </c>
      <c r="C4443" s="138">
        <v>53982.86</v>
      </c>
      <c r="D4443" s="138">
        <v>1025.68</v>
      </c>
      <c r="E4443" s="138">
        <v>0</v>
      </c>
      <c r="F4443" s="138">
        <v>1025.68</v>
      </c>
      <c r="G4443" s="139">
        <v>0</v>
      </c>
      <c r="Y4443" s="32">
        <f t="shared" si="69"/>
        <v>1025.68</v>
      </c>
    </row>
    <row r="4444" spans="1:25" x14ac:dyDescent="0.2">
      <c r="A4444" s="136" t="s">
        <v>8899</v>
      </c>
      <c r="B4444" s="137" t="s">
        <v>8900</v>
      </c>
      <c r="C4444" s="138">
        <v>22412.43</v>
      </c>
      <c r="D4444" s="138">
        <v>425.84</v>
      </c>
      <c r="E4444" s="138">
        <v>0</v>
      </c>
      <c r="F4444" s="138">
        <v>425.84</v>
      </c>
      <c r="G4444" s="139">
        <v>0</v>
      </c>
      <c r="Y4444" s="32">
        <f t="shared" si="69"/>
        <v>425.84</v>
      </c>
    </row>
    <row r="4445" spans="1:25" x14ac:dyDescent="0.2">
      <c r="A4445" s="136" t="s">
        <v>8901</v>
      </c>
      <c r="B4445" s="137" t="s">
        <v>8902</v>
      </c>
      <c r="C4445" s="138">
        <v>12862.05</v>
      </c>
      <c r="D4445" s="138">
        <v>244.38</v>
      </c>
      <c r="E4445" s="138">
        <v>0</v>
      </c>
      <c r="F4445" s="138">
        <v>244.38</v>
      </c>
      <c r="G4445" s="139">
        <v>0</v>
      </c>
      <c r="Y4445" s="32">
        <f t="shared" si="69"/>
        <v>244.38</v>
      </c>
    </row>
    <row r="4446" spans="1:25" x14ac:dyDescent="0.2">
      <c r="A4446" s="136" t="s">
        <v>8903</v>
      </c>
      <c r="B4446" s="137" t="s">
        <v>8904</v>
      </c>
      <c r="C4446" s="138">
        <v>81373.48</v>
      </c>
      <c r="D4446" s="138">
        <v>1546.1</v>
      </c>
      <c r="E4446" s="138">
        <v>0</v>
      </c>
      <c r="F4446" s="138">
        <v>1546.1</v>
      </c>
      <c r="G4446" s="139">
        <v>0</v>
      </c>
      <c r="Y4446" s="32">
        <f t="shared" si="69"/>
        <v>1546.1</v>
      </c>
    </row>
    <row r="4447" spans="1:25" x14ac:dyDescent="0.2">
      <c r="A4447" s="136" t="s">
        <v>8905</v>
      </c>
      <c r="B4447" s="137" t="s">
        <v>8906</v>
      </c>
      <c r="C4447" s="138">
        <v>92616.94</v>
      </c>
      <c r="D4447" s="138">
        <v>1759.72</v>
      </c>
      <c r="E4447" s="138">
        <v>0</v>
      </c>
      <c r="F4447" s="138">
        <v>1759.72</v>
      </c>
      <c r="G4447" s="139">
        <v>0</v>
      </c>
      <c r="Y4447" s="32">
        <f t="shared" si="69"/>
        <v>1759.72</v>
      </c>
    </row>
    <row r="4448" spans="1:25" x14ac:dyDescent="0.2">
      <c r="A4448" s="136" t="s">
        <v>8907</v>
      </c>
      <c r="B4448" s="137" t="s">
        <v>8908</v>
      </c>
      <c r="C4448" s="138">
        <v>662774.02</v>
      </c>
      <c r="D4448" s="138">
        <v>12592.71</v>
      </c>
      <c r="E4448" s="138">
        <v>0</v>
      </c>
      <c r="F4448" s="138">
        <v>12592.71</v>
      </c>
      <c r="G4448" s="139">
        <v>0</v>
      </c>
      <c r="Y4448" s="32">
        <f t="shared" si="69"/>
        <v>12592.71</v>
      </c>
    </row>
    <row r="4449" spans="1:25" x14ac:dyDescent="0.2">
      <c r="A4449" s="136" t="s">
        <v>8909</v>
      </c>
      <c r="B4449" s="137" t="s">
        <v>8910</v>
      </c>
      <c r="C4449" s="138">
        <v>6223.09</v>
      </c>
      <c r="D4449" s="138">
        <v>118.24</v>
      </c>
      <c r="E4449" s="138">
        <v>0</v>
      </c>
      <c r="F4449" s="138">
        <v>118.24</v>
      </c>
      <c r="G4449" s="139">
        <v>0</v>
      </c>
      <c r="Y4449" s="32">
        <f t="shared" si="69"/>
        <v>118.24</v>
      </c>
    </row>
    <row r="4450" spans="1:25" x14ac:dyDescent="0.2">
      <c r="A4450" s="136" t="s">
        <v>8911</v>
      </c>
      <c r="B4450" s="137" t="s">
        <v>8912</v>
      </c>
      <c r="C4450" s="138">
        <v>727124.95</v>
      </c>
      <c r="D4450" s="138">
        <v>13815.38</v>
      </c>
      <c r="E4450" s="138">
        <v>0</v>
      </c>
      <c r="F4450" s="138">
        <v>13815.38</v>
      </c>
      <c r="G4450" s="139">
        <v>0</v>
      </c>
      <c r="Y4450" s="32">
        <f t="shared" si="69"/>
        <v>13815.38</v>
      </c>
    </row>
    <row r="4451" spans="1:25" x14ac:dyDescent="0.2">
      <c r="A4451" s="136" t="s">
        <v>8913</v>
      </c>
      <c r="B4451" s="137" t="s">
        <v>8914</v>
      </c>
      <c r="C4451" s="138">
        <v>22295.93</v>
      </c>
      <c r="D4451" s="138">
        <v>423.62</v>
      </c>
      <c r="E4451" s="138">
        <v>0</v>
      </c>
      <c r="F4451" s="138">
        <v>423.62</v>
      </c>
      <c r="G4451" s="139">
        <v>0</v>
      </c>
      <c r="Y4451" s="32">
        <f t="shared" si="69"/>
        <v>423.62</v>
      </c>
    </row>
    <row r="4452" spans="1:25" x14ac:dyDescent="0.2">
      <c r="A4452" s="136" t="s">
        <v>8915</v>
      </c>
      <c r="B4452" s="137" t="s">
        <v>8916</v>
      </c>
      <c r="C4452" s="138">
        <v>52978.14</v>
      </c>
      <c r="D4452" s="138">
        <v>1006.59</v>
      </c>
      <c r="E4452" s="138">
        <v>0</v>
      </c>
      <c r="F4452" s="138">
        <v>1006.59</v>
      </c>
      <c r="G4452" s="139">
        <v>0</v>
      </c>
      <c r="Y4452" s="32">
        <f t="shared" si="69"/>
        <v>1006.59</v>
      </c>
    </row>
    <row r="4453" spans="1:25" x14ac:dyDescent="0.2">
      <c r="A4453" s="136" t="s">
        <v>8917</v>
      </c>
      <c r="B4453" s="137" t="s">
        <v>8918</v>
      </c>
      <c r="C4453" s="138">
        <v>429643.74</v>
      </c>
      <c r="D4453" s="138">
        <v>8163.23</v>
      </c>
      <c r="E4453" s="138">
        <v>0</v>
      </c>
      <c r="F4453" s="138">
        <v>8163.23</v>
      </c>
      <c r="G4453" s="139">
        <v>0</v>
      </c>
      <c r="Y4453" s="32">
        <f t="shared" si="69"/>
        <v>8163.23</v>
      </c>
    </row>
    <row r="4454" spans="1:25" x14ac:dyDescent="0.2">
      <c r="A4454" s="136" t="s">
        <v>8919</v>
      </c>
      <c r="B4454" s="137" t="s">
        <v>8920</v>
      </c>
      <c r="C4454" s="138">
        <v>122391.8</v>
      </c>
      <c r="D4454" s="138">
        <v>2325.4499999999998</v>
      </c>
      <c r="E4454" s="138">
        <v>0</v>
      </c>
      <c r="F4454" s="138">
        <v>2325.4499999999998</v>
      </c>
      <c r="G4454" s="139">
        <v>0</v>
      </c>
      <c r="Y4454" s="32">
        <f t="shared" si="69"/>
        <v>2325.4499999999998</v>
      </c>
    </row>
    <row r="4455" spans="1:25" x14ac:dyDescent="0.2">
      <c r="A4455" s="136" t="s">
        <v>8921</v>
      </c>
      <c r="B4455" s="137" t="s">
        <v>8922</v>
      </c>
      <c r="C4455" s="138">
        <v>114113.73</v>
      </c>
      <c r="D4455" s="138">
        <v>2168.16</v>
      </c>
      <c r="E4455" s="138">
        <v>0</v>
      </c>
      <c r="F4455" s="138">
        <v>2168.16</v>
      </c>
      <c r="G4455" s="139">
        <v>0</v>
      </c>
      <c r="Y4455" s="32">
        <f t="shared" si="69"/>
        <v>2168.16</v>
      </c>
    </row>
    <row r="4456" spans="1:25" x14ac:dyDescent="0.2">
      <c r="A4456" s="136" t="s">
        <v>8923</v>
      </c>
      <c r="B4456" s="137" t="s">
        <v>8924</v>
      </c>
      <c r="C4456" s="138">
        <v>63125.19</v>
      </c>
      <c r="D4456" s="138">
        <v>1199.3800000000001</v>
      </c>
      <c r="E4456" s="138">
        <v>0</v>
      </c>
      <c r="F4456" s="138">
        <v>1199.3800000000001</v>
      </c>
      <c r="G4456" s="139">
        <v>0</v>
      </c>
      <c r="Y4456" s="32">
        <f t="shared" si="69"/>
        <v>1199.3800000000001</v>
      </c>
    </row>
    <row r="4457" spans="1:25" x14ac:dyDescent="0.2">
      <c r="A4457" s="136" t="s">
        <v>8925</v>
      </c>
      <c r="B4457" s="137" t="s">
        <v>8926</v>
      </c>
      <c r="C4457" s="138">
        <v>46682.85</v>
      </c>
      <c r="D4457" s="138">
        <v>886.98</v>
      </c>
      <c r="E4457" s="138">
        <v>0</v>
      </c>
      <c r="F4457" s="138">
        <v>886.98</v>
      </c>
      <c r="G4457" s="139">
        <v>0</v>
      </c>
      <c r="Y4457" s="32">
        <f t="shared" si="69"/>
        <v>886.98</v>
      </c>
    </row>
    <row r="4458" spans="1:25" x14ac:dyDescent="0.2">
      <c r="A4458" s="136" t="s">
        <v>8927</v>
      </c>
      <c r="B4458" s="137" t="s">
        <v>8928</v>
      </c>
      <c r="C4458" s="138">
        <v>63267.37</v>
      </c>
      <c r="D4458" s="138">
        <v>1202.08</v>
      </c>
      <c r="E4458" s="138">
        <v>0</v>
      </c>
      <c r="F4458" s="138">
        <v>1202.08</v>
      </c>
      <c r="G4458" s="139">
        <v>0</v>
      </c>
      <c r="Y4458" s="32">
        <f t="shared" si="69"/>
        <v>1202.08</v>
      </c>
    </row>
    <row r="4459" spans="1:25" x14ac:dyDescent="0.2">
      <c r="A4459" s="136" t="s">
        <v>8929</v>
      </c>
      <c r="B4459" s="137" t="s">
        <v>8930</v>
      </c>
      <c r="C4459" s="138">
        <v>40116.22</v>
      </c>
      <c r="D4459" s="138">
        <v>762.21</v>
      </c>
      <c r="E4459" s="138">
        <v>0</v>
      </c>
      <c r="F4459" s="138">
        <v>762.21</v>
      </c>
      <c r="G4459" s="139">
        <v>0</v>
      </c>
      <c r="Y4459" s="32">
        <f t="shared" si="69"/>
        <v>762.21</v>
      </c>
    </row>
    <row r="4460" spans="1:25" x14ac:dyDescent="0.2">
      <c r="A4460" s="136" t="s">
        <v>8931</v>
      </c>
      <c r="B4460" s="137" t="s">
        <v>8932</v>
      </c>
      <c r="C4460" s="138">
        <v>219438.42</v>
      </c>
      <c r="D4460" s="138">
        <v>4169.33</v>
      </c>
      <c r="E4460" s="138">
        <v>0</v>
      </c>
      <c r="F4460" s="138">
        <v>4169.33</v>
      </c>
      <c r="G4460" s="139">
        <v>0</v>
      </c>
      <c r="Y4460" s="32">
        <f t="shared" si="69"/>
        <v>4169.33</v>
      </c>
    </row>
    <row r="4461" spans="1:25" x14ac:dyDescent="0.2">
      <c r="A4461" s="136" t="s">
        <v>8933</v>
      </c>
      <c r="B4461" s="137" t="s">
        <v>8934</v>
      </c>
      <c r="C4461" s="138">
        <v>3971559.55</v>
      </c>
      <c r="D4461" s="138">
        <v>75459.63</v>
      </c>
      <c r="E4461" s="138">
        <v>0</v>
      </c>
      <c r="F4461" s="138">
        <v>75459.63</v>
      </c>
      <c r="G4461" s="139">
        <v>0</v>
      </c>
      <c r="Y4461" s="32">
        <f t="shared" si="69"/>
        <v>75459.63</v>
      </c>
    </row>
    <row r="4462" spans="1:25" x14ac:dyDescent="0.2">
      <c r="A4462" s="136" t="s">
        <v>8935</v>
      </c>
      <c r="B4462" s="137" t="s">
        <v>8936</v>
      </c>
      <c r="C4462" s="138">
        <v>67179.69</v>
      </c>
      <c r="D4462" s="138">
        <v>1276.42</v>
      </c>
      <c r="E4462" s="138">
        <v>0</v>
      </c>
      <c r="F4462" s="138">
        <v>1276.42</v>
      </c>
      <c r="G4462" s="139">
        <v>0</v>
      </c>
      <c r="Y4462" s="32">
        <f t="shared" si="69"/>
        <v>1276.42</v>
      </c>
    </row>
    <row r="4463" spans="1:25" x14ac:dyDescent="0.2">
      <c r="A4463" s="136" t="s">
        <v>8937</v>
      </c>
      <c r="B4463" s="137" t="s">
        <v>8938</v>
      </c>
      <c r="C4463" s="138">
        <v>111210.49</v>
      </c>
      <c r="D4463" s="138">
        <v>2113</v>
      </c>
      <c r="E4463" s="138">
        <v>0</v>
      </c>
      <c r="F4463" s="138">
        <v>2113</v>
      </c>
      <c r="G4463" s="139">
        <v>0</v>
      </c>
      <c r="Y4463" s="32">
        <f t="shared" si="69"/>
        <v>2113</v>
      </c>
    </row>
    <row r="4464" spans="1:25" x14ac:dyDescent="0.2">
      <c r="A4464" s="136" t="s">
        <v>8939</v>
      </c>
      <c r="B4464" s="137" t="s">
        <v>8940</v>
      </c>
      <c r="C4464" s="138">
        <v>166271.63</v>
      </c>
      <c r="D4464" s="138">
        <v>3159.16</v>
      </c>
      <c r="E4464" s="138">
        <v>0</v>
      </c>
      <c r="F4464" s="138">
        <v>3159.16</v>
      </c>
      <c r="G4464" s="139">
        <v>0</v>
      </c>
      <c r="Y4464" s="32">
        <f t="shared" si="69"/>
        <v>3159.16</v>
      </c>
    </row>
    <row r="4465" spans="1:25" x14ac:dyDescent="0.2">
      <c r="A4465" s="136" t="s">
        <v>8941</v>
      </c>
      <c r="B4465" s="137" t="s">
        <v>8942</v>
      </c>
      <c r="C4465" s="138">
        <v>94787.93</v>
      </c>
      <c r="D4465" s="138">
        <v>1800.97</v>
      </c>
      <c r="E4465" s="138">
        <v>0</v>
      </c>
      <c r="F4465" s="138">
        <v>1800.97</v>
      </c>
      <c r="G4465" s="139">
        <v>0</v>
      </c>
      <c r="Y4465" s="32">
        <f t="shared" si="69"/>
        <v>1800.97</v>
      </c>
    </row>
    <row r="4466" spans="1:25" x14ac:dyDescent="0.2">
      <c r="A4466" s="136" t="s">
        <v>8943</v>
      </c>
      <c r="B4466" s="137" t="s">
        <v>8944</v>
      </c>
      <c r="C4466" s="138">
        <v>324220.09000000003</v>
      </c>
      <c r="D4466" s="138">
        <v>6160.18</v>
      </c>
      <c r="E4466" s="138">
        <v>0</v>
      </c>
      <c r="F4466" s="138">
        <v>6160.18</v>
      </c>
      <c r="G4466" s="139">
        <v>0</v>
      </c>
      <c r="Y4466" s="32">
        <f t="shared" si="69"/>
        <v>6160.18</v>
      </c>
    </row>
    <row r="4467" spans="1:25" x14ac:dyDescent="0.2">
      <c r="A4467" s="136" t="s">
        <v>8945</v>
      </c>
      <c r="B4467" s="137" t="s">
        <v>8946</v>
      </c>
      <c r="C4467" s="138">
        <v>145986.10999999999</v>
      </c>
      <c r="D4467" s="138">
        <v>2773.74</v>
      </c>
      <c r="E4467" s="138">
        <v>0</v>
      </c>
      <c r="F4467" s="138">
        <v>2773.74</v>
      </c>
      <c r="G4467" s="139">
        <v>0</v>
      </c>
      <c r="Y4467" s="32">
        <f t="shared" si="69"/>
        <v>2773.74</v>
      </c>
    </row>
    <row r="4468" spans="1:25" x14ac:dyDescent="0.2">
      <c r="A4468" s="136" t="s">
        <v>8947</v>
      </c>
      <c r="B4468" s="137" t="s">
        <v>8948</v>
      </c>
      <c r="C4468" s="138">
        <v>76221.38</v>
      </c>
      <c r="D4468" s="138">
        <v>1448.21</v>
      </c>
      <c r="E4468" s="138">
        <v>0</v>
      </c>
      <c r="F4468" s="138">
        <v>1448.21</v>
      </c>
      <c r="G4468" s="139">
        <v>0</v>
      </c>
      <c r="Y4468" s="32">
        <f t="shared" si="69"/>
        <v>1448.21</v>
      </c>
    </row>
    <row r="4469" spans="1:25" x14ac:dyDescent="0.2">
      <c r="A4469" s="136" t="s">
        <v>8949</v>
      </c>
      <c r="B4469" s="137" t="s">
        <v>8950</v>
      </c>
      <c r="C4469" s="138">
        <v>1119518.43</v>
      </c>
      <c r="D4469" s="138">
        <v>21270.85</v>
      </c>
      <c r="E4469" s="138">
        <v>0</v>
      </c>
      <c r="F4469" s="138">
        <v>21270.85</v>
      </c>
      <c r="G4469" s="139">
        <v>0</v>
      </c>
      <c r="Y4469" s="32">
        <f t="shared" si="69"/>
        <v>21270.85</v>
      </c>
    </row>
    <row r="4470" spans="1:25" x14ac:dyDescent="0.2">
      <c r="A4470" s="136" t="s">
        <v>8951</v>
      </c>
      <c r="B4470" s="137" t="s">
        <v>8952</v>
      </c>
      <c r="C4470" s="138">
        <v>90435.16</v>
      </c>
      <c r="D4470" s="138">
        <v>1718.27</v>
      </c>
      <c r="E4470" s="138">
        <v>0</v>
      </c>
      <c r="F4470" s="138">
        <v>1718.27</v>
      </c>
      <c r="G4470" s="139">
        <v>0</v>
      </c>
      <c r="Y4470" s="32">
        <f t="shared" si="69"/>
        <v>1718.27</v>
      </c>
    </row>
    <row r="4471" spans="1:25" x14ac:dyDescent="0.2">
      <c r="A4471" s="136" t="s">
        <v>8953</v>
      </c>
      <c r="B4471" s="137" t="s">
        <v>8954</v>
      </c>
      <c r="C4471" s="138">
        <v>495231.38</v>
      </c>
      <c r="D4471" s="138">
        <v>9409.4</v>
      </c>
      <c r="E4471" s="138">
        <v>0</v>
      </c>
      <c r="F4471" s="138">
        <v>9409.4</v>
      </c>
      <c r="G4471" s="139">
        <v>0</v>
      </c>
      <c r="Y4471" s="32">
        <f t="shared" si="69"/>
        <v>9409.4</v>
      </c>
    </row>
    <row r="4472" spans="1:25" x14ac:dyDescent="0.2">
      <c r="A4472" s="136" t="s">
        <v>8955</v>
      </c>
      <c r="B4472" s="137" t="s">
        <v>8956</v>
      </c>
      <c r="C4472" s="138">
        <v>1683137.36</v>
      </c>
      <c r="D4472" s="138">
        <v>31979.61</v>
      </c>
      <c r="E4472" s="138">
        <v>0</v>
      </c>
      <c r="F4472" s="138">
        <v>31979.61</v>
      </c>
      <c r="G4472" s="139">
        <v>0</v>
      </c>
      <c r="Y4472" s="32">
        <f t="shared" si="69"/>
        <v>31979.61</v>
      </c>
    </row>
    <row r="4473" spans="1:25" x14ac:dyDescent="0.2">
      <c r="A4473" s="136" t="s">
        <v>8957</v>
      </c>
      <c r="B4473" s="137" t="s">
        <v>8958</v>
      </c>
      <c r="C4473" s="138">
        <v>62583.4</v>
      </c>
      <c r="D4473" s="138">
        <v>1189.0899999999999</v>
      </c>
      <c r="E4473" s="138">
        <v>0</v>
      </c>
      <c r="F4473" s="138">
        <v>1189.0899999999999</v>
      </c>
      <c r="G4473" s="139">
        <v>0</v>
      </c>
      <c r="Y4473" s="32">
        <f t="shared" si="69"/>
        <v>1189.0899999999999</v>
      </c>
    </row>
    <row r="4474" spans="1:25" x14ac:dyDescent="0.2">
      <c r="A4474" s="136" t="s">
        <v>8959</v>
      </c>
      <c r="B4474" s="137" t="s">
        <v>8960</v>
      </c>
      <c r="C4474" s="138">
        <v>114702.51</v>
      </c>
      <c r="D4474" s="138">
        <v>2179.35</v>
      </c>
      <c r="E4474" s="138">
        <v>0</v>
      </c>
      <c r="F4474" s="138">
        <v>2179.35</v>
      </c>
      <c r="G4474" s="139">
        <v>0</v>
      </c>
      <c r="Y4474" s="32">
        <f t="shared" si="69"/>
        <v>2179.35</v>
      </c>
    </row>
    <row r="4475" spans="1:25" x14ac:dyDescent="0.2">
      <c r="A4475" s="136" t="s">
        <v>8961</v>
      </c>
      <c r="B4475" s="137" t="s">
        <v>8962</v>
      </c>
      <c r="C4475" s="138">
        <v>10180725.470000001</v>
      </c>
      <c r="D4475" s="138">
        <v>193433.79</v>
      </c>
      <c r="E4475" s="138">
        <v>0</v>
      </c>
      <c r="F4475" s="138">
        <v>193433.79</v>
      </c>
      <c r="G4475" s="139">
        <v>0</v>
      </c>
      <c r="Y4475" s="32">
        <f t="shared" si="69"/>
        <v>193433.79</v>
      </c>
    </row>
    <row r="4476" spans="1:25" x14ac:dyDescent="0.2">
      <c r="A4476" s="136" t="s">
        <v>8963</v>
      </c>
      <c r="B4476" s="137" t="s">
        <v>8964</v>
      </c>
      <c r="C4476" s="138">
        <v>10926.51</v>
      </c>
      <c r="D4476" s="138">
        <v>207.6</v>
      </c>
      <c r="E4476" s="138">
        <v>0</v>
      </c>
      <c r="F4476" s="138">
        <v>207.6</v>
      </c>
      <c r="G4476" s="139">
        <v>0</v>
      </c>
      <c r="Y4476" s="32">
        <f t="shared" si="69"/>
        <v>207.6</v>
      </c>
    </row>
    <row r="4477" spans="1:25" x14ac:dyDescent="0.2">
      <c r="A4477" s="136" t="s">
        <v>8965</v>
      </c>
      <c r="B4477" s="137" t="s">
        <v>8966</v>
      </c>
      <c r="C4477" s="138">
        <v>17946.669999999998</v>
      </c>
      <c r="D4477" s="138">
        <v>340.99</v>
      </c>
      <c r="E4477" s="138">
        <v>0</v>
      </c>
      <c r="F4477" s="138">
        <v>340.99</v>
      </c>
      <c r="G4477" s="139">
        <v>0</v>
      </c>
      <c r="Y4477" s="32">
        <f t="shared" si="69"/>
        <v>340.99</v>
      </c>
    </row>
    <row r="4478" spans="1:25" x14ac:dyDescent="0.2">
      <c r="A4478" s="136" t="s">
        <v>8967</v>
      </c>
      <c r="B4478" s="137" t="s">
        <v>8968</v>
      </c>
      <c r="C4478" s="138">
        <v>123718.35</v>
      </c>
      <c r="D4478" s="138">
        <v>2350.65</v>
      </c>
      <c r="E4478" s="138">
        <v>0</v>
      </c>
      <c r="F4478" s="138">
        <v>2350.65</v>
      </c>
      <c r="G4478" s="139">
        <v>0</v>
      </c>
      <c r="Y4478" s="32">
        <f t="shared" si="69"/>
        <v>2350.65</v>
      </c>
    </row>
    <row r="4479" spans="1:25" x14ac:dyDescent="0.2">
      <c r="A4479" s="136" t="s">
        <v>8969</v>
      </c>
      <c r="B4479" s="137" t="s">
        <v>8970</v>
      </c>
      <c r="C4479" s="138">
        <v>28123.39</v>
      </c>
      <c r="D4479" s="138">
        <v>534.35</v>
      </c>
      <c r="E4479" s="138">
        <v>0</v>
      </c>
      <c r="F4479" s="138">
        <v>534.35</v>
      </c>
      <c r="G4479" s="139">
        <v>0</v>
      </c>
      <c r="Y4479" s="32">
        <f t="shared" si="69"/>
        <v>534.35</v>
      </c>
    </row>
    <row r="4480" spans="1:25" x14ac:dyDescent="0.2">
      <c r="A4480" s="136" t="s">
        <v>8971</v>
      </c>
      <c r="B4480" s="137" t="s">
        <v>8972</v>
      </c>
      <c r="C4480" s="138">
        <v>518149.87</v>
      </c>
      <c r="D4480" s="138">
        <v>9844.85</v>
      </c>
      <c r="E4480" s="138">
        <v>0</v>
      </c>
      <c r="F4480" s="138">
        <v>9844.85</v>
      </c>
      <c r="G4480" s="139">
        <v>0</v>
      </c>
      <c r="Y4480" s="32">
        <f t="shared" si="69"/>
        <v>9844.85</v>
      </c>
    </row>
    <row r="4481" spans="1:25" x14ac:dyDescent="0.2">
      <c r="A4481" s="136" t="s">
        <v>8973</v>
      </c>
      <c r="B4481" s="137" t="s">
        <v>8974</v>
      </c>
      <c r="C4481" s="138">
        <v>232286.45</v>
      </c>
      <c r="D4481" s="138">
        <v>4413.4399999999996</v>
      </c>
      <c r="E4481" s="138">
        <v>0</v>
      </c>
      <c r="F4481" s="138">
        <v>4413.4399999999996</v>
      </c>
      <c r="G4481" s="139">
        <v>0</v>
      </c>
      <c r="Y4481" s="32">
        <f t="shared" si="69"/>
        <v>4413.4399999999996</v>
      </c>
    </row>
    <row r="4482" spans="1:25" x14ac:dyDescent="0.2">
      <c r="A4482" s="136" t="s">
        <v>8975</v>
      </c>
      <c r="B4482" s="137" t="s">
        <v>8976</v>
      </c>
      <c r="C4482" s="138">
        <v>480142.17</v>
      </c>
      <c r="D4482" s="138">
        <v>9122.7000000000007</v>
      </c>
      <c r="E4482" s="138">
        <v>0</v>
      </c>
      <c r="F4482" s="138">
        <v>9122.7000000000007</v>
      </c>
      <c r="G4482" s="139">
        <v>0</v>
      </c>
      <c r="Y4482" s="32">
        <f t="shared" si="69"/>
        <v>9122.7000000000007</v>
      </c>
    </row>
    <row r="4483" spans="1:25" x14ac:dyDescent="0.2">
      <c r="A4483" s="136" t="s">
        <v>8977</v>
      </c>
      <c r="B4483" s="137" t="s">
        <v>8978</v>
      </c>
      <c r="C4483" s="138">
        <v>337767.1</v>
      </c>
      <c r="D4483" s="138">
        <v>6417.58</v>
      </c>
      <c r="E4483" s="138">
        <v>0</v>
      </c>
      <c r="F4483" s="138">
        <v>6417.58</v>
      </c>
      <c r="G4483" s="139">
        <v>0</v>
      </c>
      <c r="Y4483" s="32">
        <f t="shared" si="69"/>
        <v>6417.58</v>
      </c>
    </row>
    <row r="4484" spans="1:25" x14ac:dyDescent="0.2">
      <c r="A4484" s="136" t="s">
        <v>8979</v>
      </c>
      <c r="B4484" s="137" t="s">
        <v>8980</v>
      </c>
      <c r="C4484" s="138">
        <v>298561.21000000002</v>
      </c>
      <c r="D4484" s="138">
        <v>5672.66</v>
      </c>
      <c r="E4484" s="138">
        <v>0</v>
      </c>
      <c r="F4484" s="138">
        <v>5672.66</v>
      </c>
      <c r="G4484" s="139">
        <v>0</v>
      </c>
      <c r="Y4484" s="32">
        <f t="shared" si="69"/>
        <v>5672.66</v>
      </c>
    </row>
    <row r="4485" spans="1:25" x14ac:dyDescent="0.2">
      <c r="A4485" s="136" t="s">
        <v>8981</v>
      </c>
      <c r="B4485" s="137" t="s">
        <v>8982</v>
      </c>
      <c r="C4485" s="138">
        <v>11794.92</v>
      </c>
      <c r="D4485" s="138">
        <v>224.1</v>
      </c>
      <c r="E4485" s="138">
        <v>0</v>
      </c>
      <c r="F4485" s="138">
        <v>224.1</v>
      </c>
      <c r="G4485" s="139">
        <v>0</v>
      </c>
      <c r="Y4485" s="32">
        <f t="shared" si="69"/>
        <v>224.1</v>
      </c>
    </row>
    <row r="4486" spans="1:25" x14ac:dyDescent="0.2">
      <c r="A4486" s="136" t="s">
        <v>8983</v>
      </c>
      <c r="B4486" s="137" t="s">
        <v>8984</v>
      </c>
      <c r="C4486" s="138">
        <v>326275.75</v>
      </c>
      <c r="D4486" s="138">
        <v>6199.24</v>
      </c>
      <c r="E4486" s="138">
        <v>0</v>
      </c>
      <c r="F4486" s="138">
        <v>6199.24</v>
      </c>
      <c r="G4486" s="139">
        <v>0</v>
      </c>
      <c r="Y4486" s="32">
        <f t="shared" si="69"/>
        <v>6199.24</v>
      </c>
    </row>
    <row r="4487" spans="1:25" x14ac:dyDescent="0.2">
      <c r="A4487" s="136" t="s">
        <v>8985</v>
      </c>
      <c r="B4487" s="137" t="s">
        <v>8986</v>
      </c>
      <c r="C4487" s="138">
        <v>18735.990000000002</v>
      </c>
      <c r="D4487" s="138">
        <v>355.99</v>
      </c>
      <c r="E4487" s="138">
        <v>0</v>
      </c>
      <c r="F4487" s="138">
        <v>355.99</v>
      </c>
      <c r="G4487" s="139">
        <v>0</v>
      </c>
      <c r="Y4487" s="32">
        <f t="shared" si="69"/>
        <v>355.99</v>
      </c>
    </row>
    <row r="4488" spans="1:25" x14ac:dyDescent="0.2">
      <c r="A4488" s="136" t="s">
        <v>8987</v>
      </c>
      <c r="B4488" s="137" t="s">
        <v>8988</v>
      </c>
      <c r="C4488" s="138">
        <v>182606.57</v>
      </c>
      <c r="D4488" s="138">
        <v>3469.53</v>
      </c>
      <c r="E4488" s="138">
        <v>0</v>
      </c>
      <c r="F4488" s="138">
        <v>3469.53</v>
      </c>
      <c r="G4488" s="139">
        <v>0</v>
      </c>
      <c r="Y4488" s="32">
        <f t="shared" si="69"/>
        <v>3469.53</v>
      </c>
    </row>
    <row r="4489" spans="1:25" x14ac:dyDescent="0.2">
      <c r="A4489" s="136" t="s">
        <v>8989</v>
      </c>
      <c r="B4489" s="137" t="s">
        <v>8990</v>
      </c>
      <c r="C4489" s="138">
        <v>183852.88</v>
      </c>
      <c r="D4489" s="138">
        <v>3493.21</v>
      </c>
      <c r="E4489" s="138">
        <v>0</v>
      </c>
      <c r="F4489" s="138">
        <v>3493.21</v>
      </c>
      <c r="G4489" s="139">
        <v>0</v>
      </c>
      <c r="Y4489" s="32">
        <f t="shared" si="69"/>
        <v>3493.21</v>
      </c>
    </row>
    <row r="4490" spans="1:25" x14ac:dyDescent="0.2">
      <c r="A4490" s="136" t="s">
        <v>8991</v>
      </c>
      <c r="B4490" s="137" t="s">
        <v>8992</v>
      </c>
      <c r="C4490" s="138">
        <v>247737.69</v>
      </c>
      <c r="D4490" s="138">
        <v>4707.0200000000004</v>
      </c>
      <c r="E4490" s="138">
        <v>0</v>
      </c>
      <c r="F4490" s="138">
        <v>4707.0200000000004</v>
      </c>
      <c r="G4490" s="139">
        <v>0</v>
      </c>
      <c r="Y4490" s="32">
        <f t="shared" si="69"/>
        <v>4707.0200000000004</v>
      </c>
    </row>
    <row r="4491" spans="1:25" x14ac:dyDescent="0.2">
      <c r="A4491" s="136" t="s">
        <v>8993</v>
      </c>
      <c r="B4491" s="137" t="s">
        <v>8994</v>
      </c>
      <c r="C4491" s="138">
        <v>158172.51999999999</v>
      </c>
      <c r="D4491" s="138">
        <v>3005.28</v>
      </c>
      <c r="E4491" s="138">
        <v>0</v>
      </c>
      <c r="F4491" s="138">
        <v>3005.28</v>
      </c>
      <c r="G4491" s="139">
        <v>0</v>
      </c>
      <c r="Y4491" s="32">
        <f t="shared" si="69"/>
        <v>3005.28</v>
      </c>
    </row>
    <row r="4492" spans="1:25" x14ac:dyDescent="0.2">
      <c r="A4492" s="136" t="s">
        <v>8995</v>
      </c>
      <c r="B4492" s="137" t="s">
        <v>8996</v>
      </c>
      <c r="C4492" s="138">
        <v>81046.31</v>
      </c>
      <c r="D4492" s="138">
        <v>1539.88</v>
      </c>
      <c r="E4492" s="138">
        <v>0</v>
      </c>
      <c r="F4492" s="138">
        <v>1539.88</v>
      </c>
      <c r="G4492" s="139">
        <v>0</v>
      </c>
      <c r="Y4492" s="32">
        <f t="shared" si="69"/>
        <v>1539.88</v>
      </c>
    </row>
    <row r="4493" spans="1:25" x14ac:dyDescent="0.2">
      <c r="A4493" s="136" t="s">
        <v>8997</v>
      </c>
      <c r="B4493" s="137" t="s">
        <v>8998</v>
      </c>
      <c r="C4493" s="138">
        <v>30565.23</v>
      </c>
      <c r="D4493" s="138">
        <v>580.74</v>
      </c>
      <c r="E4493" s="138">
        <v>0</v>
      </c>
      <c r="F4493" s="138">
        <v>580.74</v>
      </c>
      <c r="G4493" s="139">
        <v>0</v>
      </c>
      <c r="Y4493" s="32">
        <f t="shared" si="69"/>
        <v>580.74</v>
      </c>
    </row>
    <row r="4494" spans="1:25" x14ac:dyDescent="0.2">
      <c r="A4494" s="136" t="s">
        <v>8999</v>
      </c>
      <c r="B4494" s="137" t="s">
        <v>9000</v>
      </c>
      <c r="C4494" s="138">
        <v>95912.36</v>
      </c>
      <c r="D4494" s="138">
        <v>1822.34</v>
      </c>
      <c r="E4494" s="138">
        <v>0</v>
      </c>
      <c r="F4494" s="138">
        <v>1822.34</v>
      </c>
      <c r="G4494" s="139">
        <v>0</v>
      </c>
      <c r="Y4494" s="32">
        <f t="shared" si="69"/>
        <v>1822.34</v>
      </c>
    </row>
    <row r="4495" spans="1:25" x14ac:dyDescent="0.2">
      <c r="A4495" s="136" t="s">
        <v>9001</v>
      </c>
      <c r="B4495" s="137" t="s">
        <v>9002</v>
      </c>
      <c r="C4495" s="138">
        <v>35961.089999999997</v>
      </c>
      <c r="D4495" s="138">
        <v>683.26</v>
      </c>
      <c r="E4495" s="138">
        <v>0</v>
      </c>
      <c r="F4495" s="138">
        <v>683.26</v>
      </c>
      <c r="G4495" s="139">
        <v>0</v>
      </c>
      <c r="Y4495" s="32">
        <f t="shared" ref="Y4495:Y4558" si="70">F4495+M4495+R4495+W4495</f>
        <v>683.26</v>
      </c>
    </row>
    <row r="4496" spans="1:25" x14ac:dyDescent="0.2">
      <c r="A4496" s="136" t="s">
        <v>9003</v>
      </c>
      <c r="B4496" s="137" t="s">
        <v>9004</v>
      </c>
      <c r="C4496" s="138">
        <v>39832.25</v>
      </c>
      <c r="D4496" s="138">
        <v>756.81</v>
      </c>
      <c r="E4496" s="138">
        <v>0</v>
      </c>
      <c r="F4496" s="138">
        <v>756.81</v>
      </c>
      <c r="G4496" s="139">
        <v>0</v>
      </c>
      <c r="Y4496" s="32">
        <f t="shared" si="70"/>
        <v>756.81</v>
      </c>
    </row>
    <row r="4497" spans="1:25" x14ac:dyDescent="0.2">
      <c r="A4497" s="136" t="s">
        <v>9005</v>
      </c>
      <c r="B4497" s="137" t="s">
        <v>9006</v>
      </c>
      <c r="C4497" s="138">
        <v>64680.67</v>
      </c>
      <c r="D4497" s="138">
        <v>1228.93</v>
      </c>
      <c r="E4497" s="138">
        <v>0</v>
      </c>
      <c r="F4497" s="138">
        <v>1228.93</v>
      </c>
      <c r="G4497" s="139">
        <v>0</v>
      </c>
      <c r="Y4497" s="32">
        <f t="shared" si="70"/>
        <v>1228.93</v>
      </c>
    </row>
    <row r="4498" spans="1:25" x14ac:dyDescent="0.2">
      <c r="A4498" s="136" t="s">
        <v>9007</v>
      </c>
      <c r="B4498" s="137" t="s">
        <v>9008</v>
      </c>
      <c r="C4498" s="138">
        <v>131530.23999999999</v>
      </c>
      <c r="D4498" s="138">
        <v>2499.08</v>
      </c>
      <c r="E4498" s="138">
        <v>0</v>
      </c>
      <c r="F4498" s="138">
        <v>2499.08</v>
      </c>
      <c r="G4498" s="139">
        <v>0</v>
      </c>
      <c r="Y4498" s="32">
        <f t="shared" si="70"/>
        <v>2499.08</v>
      </c>
    </row>
    <row r="4499" spans="1:25" x14ac:dyDescent="0.2">
      <c r="A4499" s="136" t="s">
        <v>9009</v>
      </c>
      <c r="B4499" s="137" t="s">
        <v>9010</v>
      </c>
      <c r="C4499" s="138">
        <v>301356.61</v>
      </c>
      <c r="D4499" s="138">
        <v>5725.78</v>
      </c>
      <c r="E4499" s="138">
        <v>0</v>
      </c>
      <c r="F4499" s="138">
        <v>5725.78</v>
      </c>
      <c r="G4499" s="139">
        <v>0</v>
      </c>
      <c r="Y4499" s="32">
        <f t="shared" si="70"/>
        <v>5725.78</v>
      </c>
    </row>
    <row r="4500" spans="1:25" x14ac:dyDescent="0.2">
      <c r="A4500" s="136" t="s">
        <v>9011</v>
      </c>
      <c r="B4500" s="137" t="s">
        <v>9012</v>
      </c>
      <c r="C4500" s="138">
        <v>17215.18</v>
      </c>
      <c r="D4500" s="138">
        <v>327.08999999999997</v>
      </c>
      <c r="E4500" s="138">
        <v>0</v>
      </c>
      <c r="F4500" s="138">
        <v>327.08999999999997</v>
      </c>
      <c r="G4500" s="139">
        <v>0</v>
      </c>
      <c r="Y4500" s="32">
        <f t="shared" si="70"/>
        <v>327.08999999999997</v>
      </c>
    </row>
    <row r="4501" spans="1:25" x14ac:dyDescent="0.2">
      <c r="A4501" s="136" t="s">
        <v>9013</v>
      </c>
      <c r="B4501" s="137" t="s">
        <v>9014</v>
      </c>
      <c r="C4501" s="138">
        <v>26175.42</v>
      </c>
      <c r="D4501" s="138">
        <v>497.33</v>
      </c>
      <c r="E4501" s="138">
        <v>0</v>
      </c>
      <c r="F4501" s="138">
        <v>497.33</v>
      </c>
      <c r="G4501" s="139">
        <v>0</v>
      </c>
      <c r="Y4501" s="32">
        <f t="shared" si="70"/>
        <v>497.33</v>
      </c>
    </row>
    <row r="4502" spans="1:25" x14ac:dyDescent="0.2">
      <c r="A4502" s="136" t="s">
        <v>9015</v>
      </c>
      <c r="B4502" s="137" t="s">
        <v>9016</v>
      </c>
      <c r="C4502" s="138">
        <v>20801.39</v>
      </c>
      <c r="D4502" s="138">
        <v>395.23</v>
      </c>
      <c r="E4502" s="138">
        <v>0</v>
      </c>
      <c r="F4502" s="138">
        <v>395.23</v>
      </c>
      <c r="G4502" s="139">
        <v>0</v>
      </c>
      <c r="Y4502" s="32">
        <f t="shared" si="70"/>
        <v>395.23</v>
      </c>
    </row>
    <row r="4503" spans="1:25" x14ac:dyDescent="0.2">
      <c r="A4503" s="136" t="s">
        <v>9017</v>
      </c>
      <c r="B4503" s="137" t="s">
        <v>9018</v>
      </c>
      <c r="C4503" s="138">
        <v>58077.58</v>
      </c>
      <c r="D4503" s="138">
        <v>1103.48</v>
      </c>
      <c r="E4503" s="138">
        <v>0</v>
      </c>
      <c r="F4503" s="138">
        <v>1103.48</v>
      </c>
      <c r="G4503" s="139">
        <v>0</v>
      </c>
      <c r="Y4503" s="32">
        <f t="shared" si="70"/>
        <v>1103.48</v>
      </c>
    </row>
    <row r="4504" spans="1:25" x14ac:dyDescent="0.2">
      <c r="A4504" s="136" t="s">
        <v>9019</v>
      </c>
      <c r="B4504" s="137" t="s">
        <v>9020</v>
      </c>
      <c r="C4504" s="138">
        <v>21879.32</v>
      </c>
      <c r="D4504" s="138">
        <v>415.71</v>
      </c>
      <c r="E4504" s="138">
        <v>0</v>
      </c>
      <c r="F4504" s="138">
        <v>415.71</v>
      </c>
      <c r="G4504" s="139">
        <v>0</v>
      </c>
      <c r="Y4504" s="32">
        <f t="shared" si="70"/>
        <v>415.71</v>
      </c>
    </row>
    <row r="4505" spans="1:25" x14ac:dyDescent="0.2">
      <c r="A4505" s="136" t="s">
        <v>9021</v>
      </c>
      <c r="B4505" s="137" t="s">
        <v>9022</v>
      </c>
      <c r="C4505" s="138">
        <v>24599.83</v>
      </c>
      <c r="D4505" s="138">
        <v>467.4</v>
      </c>
      <c r="E4505" s="138">
        <v>0</v>
      </c>
      <c r="F4505" s="138">
        <v>467.4</v>
      </c>
      <c r="G4505" s="139">
        <v>0</v>
      </c>
      <c r="Y4505" s="32">
        <f t="shared" si="70"/>
        <v>467.4</v>
      </c>
    </row>
    <row r="4506" spans="1:25" x14ac:dyDescent="0.2">
      <c r="A4506" s="136" t="s">
        <v>9023</v>
      </c>
      <c r="B4506" s="137" t="s">
        <v>9024</v>
      </c>
      <c r="C4506" s="138">
        <v>23709.3</v>
      </c>
      <c r="D4506" s="138">
        <v>450.48</v>
      </c>
      <c r="E4506" s="138">
        <v>0</v>
      </c>
      <c r="F4506" s="138">
        <v>450.48</v>
      </c>
      <c r="G4506" s="139">
        <v>0</v>
      </c>
      <c r="Y4506" s="32">
        <f t="shared" si="70"/>
        <v>450.48</v>
      </c>
    </row>
    <row r="4507" spans="1:25" x14ac:dyDescent="0.2">
      <c r="A4507" s="136" t="s">
        <v>9025</v>
      </c>
      <c r="B4507" s="137" t="s">
        <v>9026</v>
      </c>
      <c r="C4507" s="138">
        <v>54801.03</v>
      </c>
      <c r="D4507" s="138">
        <v>1041.22</v>
      </c>
      <c r="E4507" s="138">
        <v>0</v>
      </c>
      <c r="F4507" s="138">
        <v>1041.22</v>
      </c>
      <c r="G4507" s="139">
        <v>0</v>
      </c>
      <c r="Y4507" s="32">
        <f t="shared" si="70"/>
        <v>1041.22</v>
      </c>
    </row>
    <row r="4508" spans="1:25" x14ac:dyDescent="0.2">
      <c r="A4508" s="136" t="s">
        <v>9027</v>
      </c>
      <c r="B4508" s="137" t="s">
        <v>9028</v>
      </c>
      <c r="C4508" s="138">
        <v>33973.370000000003</v>
      </c>
      <c r="D4508" s="138">
        <v>645.5</v>
      </c>
      <c r="E4508" s="138">
        <v>0</v>
      </c>
      <c r="F4508" s="138">
        <v>645.5</v>
      </c>
      <c r="G4508" s="139">
        <v>0</v>
      </c>
      <c r="Y4508" s="32">
        <f t="shared" si="70"/>
        <v>645.5</v>
      </c>
    </row>
    <row r="4509" spans="1:25" x14ac:dyDescent="0.2">
      <c r="A4509" s="136" t="s">
        <v>9029</v>
      </c>
      <c r="B4509" s="137" t="s">
        <v>9030</v>
      </c>
      <c r="C4509" s="138">
        <v>240034.45</v>
      </c>
      <c r="D4509" s="138">
        <v>4560.66</v>
      </c>
      <c r="E4509" s="138">
        <v>0</v>
      </c>
      <c r="F4509" s="138">
        <v>4560.66</v>
      </c>
      <c r="G4509" s="139">
        <v>0</v>
      </c>
      <c r="Y4509" s="32">
        <f t="shared" si="70"/>
        <v>4560.66</v>
      </c>
    </row>
    <row r="4510" spans="1:25" x14ac:dyDescent="0.2">
      <c r="A4510" s="136" t="s">
        <v>9031</v>
      </c>
      <c r="B4510" s="137" t="s">
        <v>9032</v>
      </c>
      <c r="C4510" s="138">
        <v>64702.01</v>
      </c>
      <c r="D4510" s="138">
        <v>1229.3399999999999</v>
      </c>
      <c r="E4510" s="138">
        <v>0</v>
      </c>
      <c r="F4510" s="138">
        <v>1229.3399999999999</v>
      </c>
      <c r="G4510" s="139">
        <v>0</v>
      </c>
      <c r="Y4510" s="32">
        <f t="shared" si="70"/>
        <v>1229.3399999999999</v>
      </c>
    </row>
    <row r="4511" spans="1:25" x14ac:dyDescent="0.2">
      <c r="A4511" s="136" t="s">
        <v>9033</v>
      </c>
      <c r="B4511" s="137" t="s">
        <v>9034</v>
      </c>
      <c r="C4511" s="138">
        <v>33837.49</v>
      </c>
      <c r="D4511" s="138">
        <v>642.91</v>
      </c>
      <c r="E4511" s="138">
        <v>0</v>
      </c>
      <c r="F4511" s="138">
        <v>642.91</v>
      </c>
      <c r="G4511" s="139">
        <v>0</v>
      </c>
      <c r="Y4511" s="32">
        <f t="shared" si="70"/>
        <v>642.91</v>
      </c>
    </row>
    <row r="4512" spans="1:25" x14ac:dyDescent="0.2">
      <c r="A4512" s="136" t="s">
        <v>9035</v>
      </c>
      <c r="B4512" s="137" t="s">
        <v>9036</v>
      </c>
      <c r="C4512" s="138">
        <v>50070.7</v>
      </c>
      <c r="D4512" s="138">
        <v>951.34</v>
      </c>
      <c r="E4512" s="138">
        <v>0</v>
      </c>
      <c r="F4512" s="138">
        <v>951.34</v>
      </c>
      <c r="G4512" s="139">
        <v>0</v>
      </c>
      <c r="Y4512" s="32">
        <f t="shared" si="70"/>
        <v>951.34</v>
      </c>
    </row>
    <row r="4513" spans="1:25" x14ac:dyDescent="0.2">
      <c r="A4513" s="136" t="s">
        <v>9037</v>
      </c>
      <c r="B4513" s="137" t="s">
        <v>9038</v>
      </c>
      <c r="C4513" s="138">
        <v>47724.61</v>
      </c>
      <c r="D4513" s="138">
        <v>906.77</v>
      </c>
      <c r="E4513" s="138">
        <v>0</v>
      </c>
      <c r="F4513" s="138">
        <v>906.77</v>
      </c>
      <c r="G4513" s="139">
        <v>0</v>
      </c>
      <c r="Y4513" s="32">
        <f t="shared" si="70"/>
        <v>906.77</v>
      </c>
    </row>
    <row r="4514" spans="1:25" x14ac:dyDescent="0.2">
      <c r="A4514" s="136" t="s">
        <v>9039</v>
      </c>
      <c r="B4514" s="137" t="s">
        <v>9040</v>
      </c>
      <c r="C4514" s="138">
        <v>148845.26999999999</v>
      </c>
      <c r="D4514" s="138">
        <v>2828.06</v>
      </c>
      <c r="E4514" s="138">
        <v>0</v>
      </c>
      <c r="F4514" s="138">
        <v>2828.06</v>
      </c>
      <c r="G4514" s="139">
        <v>0</v>
      </c>
      <c r="Y4514" s="32">
        <f t="shared" si="70"/>
        <v>2828.06</v>
      </c>
    </row>
    <row r="4515" spans="1:25" x14ac:dyDescent="0.2">
      <c r="A4515" s="136" t="s">
        <v>9041</v>
      </c>
      <c r="B4515" s="137" t="s">
        <v>9042</v>
      </c>
      <c r="C4515" s="138">
        <v>37045.730000000003</v>
      </c>
      <c r="D4515" s="138">
        <v>703.87</v>
      </c>
      <c r="E4515" s="138">
        <v>0</v>
      </c>
      <c r="F4515" s="138">
        <v>703.87</v>
      </c>
      <c r="G4515" s="139">
        <v>0</v>
      </c>
      <c r="Y4515" s="32">
        <f t="shared" si="70"/>
        <v>703.87</v>
      </c>
    </row>
    <row r="4516" spans="1:25" x14ac:dyDescent="0.2">
      <c r="A4516" s="136" t="s">
        <v>9043</v>
      </c>
      <c r="B4516" s="137" t="s">
        <v>9044</v>
      </c>
      <c r="C4516" s="138">
        <v>115076.63</v>
      </c>
      <c r="D4516" s="138">
        <v>2186.46</v>
      </c>
      <c r="E4516" s="138">
        <v>0</v>
      </c>
      <c r="F4516" s="138">
        <v>2186.46</v>
      </c>
      <c r="G4516" s="139">
        <v>0</v>
      </c>
      <c r="Y4516" s="32">
        <f t="shared" si="70"/>
        <v>2186.46</v>
      </c>
    </row>
    <row r="4517" spans="1:25" x14ac:dyDescent="0.2">
      <c r="A4517" s="136" t="s">
        <v>9045</v>
      </c>
      <c r="B4517" s="137" t="s">
        <v>9046</v>
      </c>
      <c r="C4517" s="138">
        <v>39997.29</v>
      </c>
      <c r="D4517" s="138">
        <v>759.95</v>
      </c>
      <c r="E4517" s="138">
        <v>0</v>
      </c>
      <c r="F4517" s="138">
        <v>759.95</v>
      </c>
      <c r="G4517" s="139">
        <v>0</v>
      </c>
      <c r="Y4517" s="32">
        <f t="shared" si="70"/>
        <v>759.95</v>
      </c>
    </row>
    <row r="4518" spans="1:25" x14ac:dyDescent="0.2">
      <c r="A4518" s="136" t="s">
        <v>9047</v>
      </c>
      <c r="B4518" s="137" t="s">
        <v>9048</v>
      </c>
      <c r="C4518" s="138">
        <v>35303.980000000003</v>
      </c>
      <c r="D4518" s="138">
        <v>670.78</v>
      </c>
      <c r="E4518" s="138">
        <v>0</v>
      </c>
      <c r="F4518" s="138">
        <v>670.78</v>
      </c>
      <c r="G4518" s="139">
        <v>0</v>
      </c>
      <c r="Y4518" s="32">
        <f t="shared" si="70"/>
        <v>670.78</v>
      </c>
    </row>
    <row r="4519" spans="1:25" x14ac:dyDescent="0.2">
      <c r="A4519" s="136" t="s">
        <v>9049</v>
      </c>
      <c r="B4519" s="137" t="s">
        <v>9050</v>
      </c>
      <c r="C4519" s="138">
        <v>16537.71</v>
      </c>
      <c r="D4519" s="138">
        <v>314.22000000000003</v>
      </c>
      <c r="E4519" s="138">
        <v>0</v>
      </c>
      <c r="F4519" s="138">
        <v>314.22000000000003</v>
      </c>
      <c r="G4519" s="139">
        <v>0</v>
      </c>
      <c r="Y4519" s="32">
        <f t="shared" si="70"/>
        <v>314.22000000000003</v>
      </c>
    </row>
    <row r="4520" spans="1:25" x14ac:dyDescent="0.2">
      <c r="A4520" s="136" t="s">
        <v>9051</v>
      </c>
      <c r="B4520" s="137" t="s">
        <v>9052</v>
      </c>
      <c r="C4520" s="138">
        <v>38044.589999999997</v>
      </c>
      <c r="D4520" s="138">
        <v>722.85</v>
      </c>
      <c r="E4520" s="138">
        <v>0</v>
      </c>
      <c r="F4520" s="138">
        <v>722.85</v>
      </c>
      <c r="G4520" s="139">
        <v>0</v>
      </c>
      <c r="Y4520" s="32">
        <f t="shared" si="70"/>
        <v>722.85</v>
      </c>
    </row>
    <row r="4521" spans="1:25" x14ac:dyDescent="0.2">
      <c r="A4521" s="136" t="s">
        <v>9053</v>
      </c>
      <c r="B4521" s="137" t="s">
        <v>9054</v>
      </c>
      <c r="C4521" s="138">
        <v>35377.54</v>
      </c>
      <c r="D4521" s="138">
        <v>672.17</v>
      </c>
      <c r="E4521" s="138">
        <v>0</v>
      </c>
      <c r="F4521" s="138">
        <v>672.17</v>
      </c>
      <c r="G4521" s="139">
        <v>0</v>
      </c>
      <c r="Y4521" s="32">
        <f t="shared" si="70"/>
        <v>672.17</v>
      </c>
    </row>
    <row r="4522" spans="1:25" x14ac:dyDescent="0.2">
      <c r="A4522" s="136" t="s">
        <v>9055</v>
      </c>
      <c r="B4522" s="137" t="s">
        <v>9056</v>
      </c>
      <c r="C4522" s="138">
        <v>203451.69</v>
      </c>
      <c r="D4522" s="138">
        <v>3865.58</v>
      </c>
      <c r="E4522" s="138">
        <v>0</v>
      </c>
      <c r="F4522" s="138">
        <v>3865.58</v>
      </c>
      <c r="G4522" s="139">
        <v>0</v>
      </c>
      <c r="Y4522" s="32">
        <f t="shared" si="70"/>
        <v>3865.58</v>
      </c>
    </row>
    <row r="4523" spans="1:25" x14ac:dyDescent="0.2">
      <c r="A4523" s="136" t="s">
        <v>9057</v>
      </c>
      <c r="B4523" s="137" t="s">
        <v>9058</v>
      </c>
      <c r="C4523" s="138">
        <v>14256.38</v>
      </c>
      <c r="D4523" s="138">
        <v>270.87</v>
      </c>
      <c r="E4523" s="138">
        <v>0</v>
      </c>
      <c r="F4523" s="138">
        <v>270.87</v>
      </c>
      <c r="G4523" s="139">
        <v>0</v>
      </c>
      <c r="Y4523" s="32">
        <f t="shared" si="70"/>
        <v>270.87</v>
      </c>
    </row>
    <row r="4524" spans="1:25" x14ac:dyDescent="0.2">
      <c r="A4524" s="136" t="s">
        <v>9059</v>
      </c>
      <c r="B4524" s="137" t="s">
        <v>9060</v>
      </c>
      <c r="C4524" s="138">
        <v>64349.1</v>
      </c>
      <c r="D4524" s="138">
        <v>1222.6300000000001</v>
      </c>
      <c r="E4524" s="138">
        <v>0</v>
      </c>
      <c r="F4524" s="138">
        <v>1222.6300000000001</v>
      </c>
      <c r="G4524" s="139">
        <v>0</v>
      </c>
      <c r="Y4524" s="32">
        <f t="shared" si="70"/>
        <v>1222.6300000000001</v>
      </c>
    </row>
    <row r="4525" spans="1:25" x14ac:dyDescent="0.2">
      <c r="A4525" s="136" t="s">
        <v>9061</v>
      </c>
      <c r="B4525" s="137" t="s">
        <v>9062</v>
      </c>
      <c r="C4525" s="138">
        <v>26897.5</v>
      </c>
      <c r="D4525" s="138">
        <v>511.05</v>
      </c>
      <c r="E4525" s="138">
        <v>0</v>
      </c>
      <c r="F4525" s="138">
        <v>511.05</v>
      </c>
      <c r="G4525" s="139">
        <v>0</v>
      </c>
      <c r="Y4525" s="32">
        <f t="shared" si="70"/>
        <v>511.05</v>
      </c>
    </row>
    <row r="4526" spans="1:25" x14ac:dyDescent="0.2">
      <c r="A4526" s="136" t="s">
        <v>9063</v>
      </c>
      <c r="B4526" s="137" t="s">
        <v>9064</v>
      </c>
      <c r="C4526" s="138">
        <v>40432.71</v>
      </c>
      <c r="D4526" s="138">
        <v>768.22</v>
      </c>
      <c r="E4526" s="138">
        <v>0</v>
      </c>
      <c r="F4526" s="138">
        <v>768.22</v>
      </c>
      <c r="G4526" s="139">
        <v>0</v>
      </c>
      <c r="Y4526" s="32">
        <f t="shared" si="70"/>
        <v>768.22</v>
      </c>
    </row>
    <row r="4527" spans="1:25" x14ac:dyDescent="0.2">
      <c r="A4527" s="136" t="s">
        <v>9065</v>
      </c>
      <c r="B4527" s="137" t="s">
        <v>9066</v>
      </c>
      <c r="C4527" s="138">
        <v>30549.54</v>
      </c>
      <c r="D4527" s="138">
        <v>580.44000000000005</v>
      </c>
      <c r="E4527" s="138">
        <v>0</v>
      </c>
      <c r="F4527" s="138">
        <v>580.44000000000005</v>
      </c>
      <c r="G4527" s="139">
        <v>0</v>
      </c>
      <c r="Y4527" s="32">
        <f t="shared" si="70"/>
        <v>580.44000000000005</v>
      </c>
    </row>
    <row r="4528" spans="1:25" x14ac:dyDescent="0.2">
      <c r="A4528" s="136" t="s">
        <v>9067</v>
      </c>
      <c r="B4528" s="137" t="s">
        <v>9068</v>
      </c>
      <c r="C4528" s="138">
        <v>15319.05</v>
      </c>
      <c r="D4528" s="138">
        <v>291.06</v>
      </c>
      <c r="E4528" s="138">
        <v>0</v>
      </c>
      <c r="F4528" s="138">
        <v>291.06</v>
      </c>
      <c r="G4528" s="139">
        <v>0</v>
      </c>
      <c r="Y4528" s="32">
        <f t="shared" si="70"/>
        <v>291.06</v>
      </c>
    </row>
    <row r="4529" spans="1:25" x14ac:dyDescent="0.2">
      <c r="A4529" s="136" t="s">
        <v>9069</v>
      </c>
      <c r="B4529" s="137" t="s">
        <v>9070</v>
      </c>
      <c r="C4529" s="138">
        <v>46423.76</v>
      </c>
      <c r="D4529" s="138">
        <v>882.05</v>
      </c>
      <c r="E4529" s="138">
        <v>0</v>
      </c>
      <c r="F4529" s="138">
        <v>882.05</v>
      </c>
      <c r="G4529" s="139">
        <v>0</v>
      </c>
      <c r="Y4529" s="32">
        <f t="shared" si="70"/>
        <v>882.05</v>
      </c>
    </row>
    <row r="4530" spans="1:25" x14ac:dyDescent="0.2">
      <c r="A4530" s="136" t="s">
        <v>9071</v>
      </c>
      <c r="B4530" s="137" t="s">
        <v>9072</v>
      </c>
      <c r="C4530" s="138">
        <v>43945.599999999999</v>
      </c>
      <c r="D4530" s="138">
        <v>834.97</v>
      </c>
      <c r="E4530" s="138">
        <v>0</v>
      </c>
      <c r="F4530" s="138">
        <v>834.97</v>
      </c>
      <c r="G4530" s="139">
        <v>0</v>
      </c>
      <c r="Y4530" s="32">
        <f t="shared" si="70"/>
        <v>834.97</v>
      </c>
    </row>
    <row r="4531" spans="1:25" x14ac:dyDescent="0.2">
      <c r="A4531" s="136" t="s">
        <v>9073</v>
      </c>
      <c r="B4531" s="137" t="s">
        <v>9074</v>
      </c>
      <c r="C4531" s="138">
        <v>22295.279999999999</v>
      </c>
      <c r="D4531" s="138">
        <v>423.61</v>
      </c>
      <c r="E4531" s="138">
        <v>0</v>
      </c>
      <c r="F4531" s="138">
        <v>423.61</v>
      </c>
      <c r="G4531" s="139">
        <v>0</v>
      </c>
      <c r="Y4531" s="32">
        <f t="shared" si="70"/>
        <v>423.61</v>
      </c>
    </row>
    <row r="4532" spans="1:25" x14ac:dyDescent="0.2">
      <c r="A4532" s="136" t="s">
        <v>9075</v>
      </c>
      <c r="B4532" s="137" t="s">
        <v>9076</v>
      </c>
      <c r="C4532" s="138">
        <v>50867.45</v>
      </c>
      <c r="D4532" s="138">
        <v>966.48</v>
      </c>
      <c r="E4532" s="138">
        <v>0</v>
      </c>
      <c r="F4532" s="138">
        <v>966.48</v>
      </c>
      <c r="G4532" s="139">
        <v>0</v>
      </c>
      <c r="Y4532" s="32">
        <f t="shared" si="70"/>
        <v>966.48</v>
      </c>
    </row>
    <row r="4533" spans="1:25" x14ac:dyDescent="0.2">
      <c r="A4533" s="136" t="s">
        <v>9077</v>
      </c>
      <c r="B4533" s="137" t="s">
        <v>9078</v>
      </c>
      <c r="C4533" s="138">
        <v>105497.74</v>
      </c>
      <c r="D4533" s="138">
        <v>2004.46</v>
      </c>
      <c r="E4533" s="138">
        <v>0</v>
      </c>
      <c r="F4533" s="138">
        <v>2004.46</v>
      </c>
      <c r="G4533" s="139">
        <v>0</v>
      </c>
      <c r="Y4533" s="32">
        <f t="shared" si="70"/>
        <v>2004.46</v>
      </c>
    </row>
    <row r="4534" spans="1:25" x14ac:dyDescent="0.2">
      <c r="A4534" s="136" t="s">
        <v>9079</v>
      </c>
      <c r="B4534" s="137" t="s">
        <v>9080</v>
      </c>
      <c r="C4534" s="138">
        <v>26215.41</v>
      </c>
      <c r="D4534" s="138">
        <v>498.09</v>
      </c>
      <c r="E4534" s="138">
        <v>0</v>
      </c>
      <c r="F4534" s="138">
        <v>498.09</v>
      </c>
      <c r="G4534" s="139">
        <v>0</v>
      </c>
      <c r="Y4534" s="32">
        <f t="shared" si="70"/>
        <v>498.09</v>
      </c>
    </row>
    <row r="4535" spans="1:25" x14ac:dyDescent="0.2">
      <c r="A4535" s="136" t="s">
        <v>9081</v>
      </c>
      <c r="B4535" s="137" t="s">
        <v>9082</v>
      </c>
      <c r="C4535" s="138">
        <v>53279.67</v>
      </c>
      <c r="D4535" s="138">
        <v>1012.31</v>
      </c>
      <c r="E4535" s="138">
        <v>0</v>
      </c>
      <c r="F4535" s="138">
        <v>1012.31</v>
      </c>
      <c r="G4535" s="139">
        <v>0</v>
      </c>
      <c r="Y4535" s="32">
        <f t="shared" si="70"/>
        <v>1012.31</v>
      </c>
    </row>
    <row r="4536" spans="1:25" x14ac:dyDescent="0.2">
      <c r="A4536" s="136" t="s">
        <v>9083</v>
      </c>
      <c r="B4536" s="137" t="s">
        <v>9084</v>
      </c>
      <c r="C4536" s="138">
        <v>36049.78</v>
      </c>
      <c r="D4536" s="138">
        <v>684.95</v>
      </c>
      <c r="E4536" s="138">
        <v>0</v>
      </c>
      <c r="F4536" s="138">
        <v>684.95</v>
      </c>
      <c r="G4536" s="139">
        <v>0</v>
      </c>
      <c r="Y4536" s="32">
        <f t="shared" si="70"/>
        <v>684.95</v>
      </c>
    </row>
    <row r="4537" spans="1:25" x14ac:dyDescent="0.2">
      <c r="A4537" s="136" t="s">
        <v>9085</v>
      </c>
      <c r="B4537" s="137" t="s">
        <v>9086</v>
      </c>
      <c r="C4537" s="138">
        <v>70135.5</v>
      </c>
      <c r="D4537" s="138">
        <v>1332.58</v>
      </c>
      <c r="E4537" s="138">
        <v>0</v>
      </c>
      <c r="F4537" s="138">
        <v>1332.58</v>
      </c>
      <c r="G4537" s="139">
        <v>0</v>
      </c>
      <c r="Y4537" s="32">
        <f t="shared" si="70"/>
        <v>1332.58</v>
      </c>
    </row>
    <row r="4538" spans="1:25" x14ac:dyDescent="0.2">
      <c r="A4538" s="136" t="s">
        <v>9087</v>
      </c>
      <c r="B4538" s="137" t="s">
        <v>9088</v>
      </c>
      <c r="C4538" s="138">
        <v>32020.97</v>
      </c>
      <c r="D4538" s="138">
        <v>608.4</v>
      </c>
      <c r="E4538" s="138">
        <v>0</v>
      </c>
      <c r="F4538" s="138">
        <v>608.4</v>
      </c>
      <c r="G4538" s="139">
        <v>0</v>
      </c>
      <c r="Y4538" s="32">
        <f t="shared" si="70"/>
        <v>608.4</v>
      </c>
    </row>
    <row r="4539" spans="1:25" x14ac:dyDescent="0.2">
      <c r="A4539" s="136" t="s">
        <v>9089</v>
      </c>
      <c r="B4539" s="137" t="s">
        <v>9090</v>
      </c>
      <c r="C4539" s="138">
        <v>18611.650000000001</v>
      </c>
      <c r="D4539" s="138">
        <v>353.62</v>
      </c>
      <c r="E4539" s="138">
        <v>0</v>
      </c>
      <c r="F4539" s="138">
        <v>353.62</v>
      </c>
      <c r="G4539" s="139">
        <v>0</v>
      </c>
      <c r="Y4539" s="32">
        <f t="shared" si="70"/>
        <v>353.62</v>
      </c>
    </row>
    <row r="4540" spans="1:25" x14ac:dyDescent="0.2">
      <c r="A4540" s="136" t="s">
        <v>9091</v>
      </c>
      <c r="B4540" s="137" t="s">
        <v>9092</v>
      </c>
      <c r="C4540" s="138">
        <v>58599.25</v>
      </c>
      <c r="D4540" s="138">
        <v>1113.3900000000001</v>
      </c>
      <c r="E4540" s="138">
        <v>0</v>
      </c>
      <c r="F4540" s="138">
        <v>1113.3900000000001</v>
      </c>
      <c r="G4540" s="139">
        <v>0</v>
      </c>
      <c r="Y4540" s="32">
        <f t="shared" si="70"/>
        <v>1113.3900000000001</v>
      </c>
    </row>
    <row r="4541" spans="1:25" x14ac:dyDescent="0.2">
      <c r="A4541" s="136" t="s">
        <v>9093</v>
      </c>
      <c r="B4541" s="137" t="s">
        <v>9094</v>
      </c>
      <c r="C4541" s="138">
        <v>27682.49</v>
      </c>
      <c r="D4541" s="138">
        <v>525.97</v>
      </c>
      <c r="E4541" s="138">
        <v>0</v>
      </c>
      <c r="F4541" s="138">
        <v>525.97</v>
      </c>
      <c r="G4541" s="139">
        <v>0</v>
      </c>
      <c r="Y4541" s="32">
        <f t="shared" si="70"/>
        <v>525.97</v>
      </c>
    </row>
    <row r="4542" spans="1:25" x14ac:dyDescent="0.2">
      <c r="A4542" s="136" t="s">
        <v>9095</v>
      </c>
      <c r="B4542" s="137" t="s">
        <v>9096</v>
      </c>
      <c r="C4542" s="138">
        <v>71673.64</v>
      </c>
      <c r="D4542" s="138">
        <v>1361.8</v>
      </c>
      <c r="E4542" s="138">
        <v>0</v>
      </c>
      <c r="F4542" s="138">
        <v>1361.8</v>
      </c>
      <c r="G4542" s="139">
        <v>0</v>
      </c>
      <c r="Y4542" s="32">
        <f t="shared" si="70"/>
        <v>1361.8</v>
      </c>
    </row>
    <row r="4543" spans="1:25" x14ac:dyDescent="0.2">
      <c r="A4543" s="136" t="s">
        <v>9097</v>
      </c>
      <c r="B4543" s="137" t="s">
        <v>9098</v>
      </c>
      <c r="C4543" s="138">
        <v>42680</v>
      </c>
      <c r="D4543" s="138">
        <v>810.92</v>
      </c>
      <c r="E4543" s="138">
        <v>0</v>
      </c>
      <c r="F4543" s="138">
        <v>810.92</v>
      </c>
      <c r="G4543" s="139">
        <v>0</v>
      </c>
      <c r="Y4543" s="32">
        <f t="shared" si="70"/>
        <v>810.92</v>
      </c>
    </row>
    <row r="4544" spans="1:25" x14ac:dyDescent="0.2">
      <c r="A4544" s="136" t="s">
        <v>9099</v>
      </c>
      <c r="B4544" s="137" t="s">
        <v>9100</v>
      </c>
      <c r="C4544" s="138">
        <v>3271052.35</v>
      </c>
      <c r="D4544" s="138">
        <v>62150</v>
      </c>
      <c r="E4544" s="138">
        <v>0</v>
      </c>
      <c r="F4544" s="138">
        <v>62150</v>
      </c>
      <c r="G4544" s="139">
        <v>0</v>
      </c>
      <c r="Y4544" s="32">
        <f t="shared" si="70"/>
        <v>62150</v>
      </c>
    </row>
    <row r="4545" spans="1:25" x14ac:dyDescent="0.2">
      <c r="A4545" s="136" t="s">
        <v>9101</v>
      </c>
      <c r="B4545" s="137" t="s">
        <v>9102</v>
      </c>
      <c r="C4545" s="138">
        <v>50449.919999999998</v>
      </c>
      <c r="D4545" s="138">
        <v>958.55</v>
      </c>
      <c r="E4545" s="138">
        <v>0</v>
      </c>
      <c r="F4545" s="138">
        <v>958.55</v>
      </c>
      <c r="G4545" s="139">
        <v>0</v>
      </c>
      <c r="Y4545" s="32">
        <f t="shared" si="70"/>
        <v>958.55</v>
      </c>
    </row>
    <row r="4546" spans="1:25" x14ac:dyDescent="0.2">
      <c r="A4546" s="136" t="s">
        <v>9103</v>
      </c>
      <c r="B4546" s="137" t="s">
        <v>9104</v>
      </c>
      <c r="C4546" s="138">
        <v>35920.69</v>
      </c>
      <c r="D4546" s="138">
        <v>682.49</v>
      </c>
      <c r="E4546" s="138">
        <v>0</v>
      </c>
      <c r="F4546" s="138">
        <v>682.49</v>
      </c>
      <c r="G4546" s="139">
        <v>0</v>
      </c>
      <c r="Y4546" s="32">
        <f t="shared" si="70"/>
        <v>682.49</v>
      </c>
    </row>
    <row r="4547" spans="1:25" x14ac:dyDescent="0.2">
      <c r="A4547" s="136" t="s">
        <v>9105</v>
      </c>
      <c r="B4547" s="137" t="s">
        <v>9106</v>
      </c>
      <c r="C4547" s="138">
        <v>22340.32</v>
      </c>
      <c r="D4547" s="138">
        <v>424.47</v>
      </c>
      <c r="E4547" s="138">
        <v>0</v>
      </c>
      <c r="F4547" s="138">
        <v>424.47</v>
      </c>
      <c r="G4547" s="139">
        <v>0</v>
      </c>
      <c r="Y4547" s="32">
        <f t="shared" si="70"/>
        <v>424.47</v>
      </c>
    </row>
    <row r="4548" spans="1:25" x14ac:dyDescent="0.2">
      <c r="A4548" s="136" t="s">
        <v>9107</v>
      </c>
      <c r="B4548" s="137" t="s">
        <v>9108</v>
      </c>
      <c r="C4548" s="138">
        <v>286495.81</v>
      </c>
      <c r="D4548" s="138">
        <v>5443.42</v>
      </c>
      <c r="E4548" s="138">
        <v>0</v>
      </c>
      <c r="F4548" s="138">
        <v>5443.42</v>
      </c>
      <c r="G4548" s="139">
        <v>0</v>
      </c>
      <c r="Y4548" s="32">
        <f t="shared" si="70"/>
        <v>5443.42</v>
      </c>
    </row>
    <row r="4549" spans="1:25" x14ac:dyDescent="0.2">
      <c r="A4549" s="136" t="s">
        <v>9109</v>
      </c>
      <c r="B4549" s="137" t="s">
        <v>9110</v>
      </c>
      <c r="C4549" s="138">
        <v>54650.01</v>
      </c>
      <c r="D4549" s="138">
        <v>1038.3499999999999</v>
      </c>
      <c r="E4549" s="138">
        <v>0</v>
      </c>
      <c r="F4549" s="138">
        <v>1038.3499999999999</v>
      </c>
      <c r="G4549" s="139">
        <v>0</v>
      </c>
      <c r="Y4549" s="32">
        <f t="shared" si="70"/>
        <v>1038.3499999999999</v>
      </c>
    </row>
    <row r="4550" spans="1:25" x14ac:dyDescent="0.2">
      <c r="A4550" s="136" t="s">
        <v>9111</v>
      </c>
      <c r="B4550" s="137" t="s">
        <v>9112</v>
      </c>
      <c r="C4550" s="138">
        <v>18023.45</v>
      </c>
      <c r="D4550" s="138">
        <v>342.45</v>
      </c>
      <c r="E4550" s="138">
        <v>0</v>
      </c>
      <c r="F4550" s="138">
        <v>342.45</v>
      </c>
      <c r="G4550" s="139">
        <v>0</v>
      </c>
      <c r="Y4550" s="32">
        <f t="shared" si="70"/>
        <v>342.45</v>
      </c>
    </row>
    <row r="4551" spans="1:25" x14ac:dyDescent="0.2">
      <c r="A4551" s="136" t="s">
        <v>9113</v>
      </c>
      <c r="B4551" s="137" t="s">
        <v>9114</v>
      </c>
      <c r="C4551" s="138">
        <v>27137.68</v>
      </c>
      <c r="D4551" s="138">
        <v>515.62</v>
      </c>
      <c r="E4551" s="138">
        <v>0</v>
      </c>
      <c r="F4551" s="138">
        <v>515.62</v>
      </c>
      <c r="G4551" s="139">
        <v>0</v>
      </c>
      <c r="Y4551" s="32">
        <f t="shared" si="70"/>
        <v>515.62</v>
      </c>
    </row>
    <row r="4552" spans="1:25" x14ac:dyDescent="0.2">
      <c r="A4552" s="136" t="s">
        <v>9115</v>
      </c>
      <c r="B4552" s="137" t="s">
        <v>9116</v>
      </c>
      <c r="C4552" s="138">
        <v>17974.490000000002</v>
      </c>
      <c r="D4552" s="138">
        <v>341.52</v>
      </c>
      <c r="E4552" s="138">
        <v>0</v>
      </c>
      <c r="F4552" s="138">
        <v>341.52</v>
      </c>
      <c r="G4552" s="139">
        <v>0</v>
      </c>
      <c r="Y4552" s="32">
        <f t="shared" si="70"/>
        <v>341.52</v>
      </c>
    </row>
    <row r="4553" spans="1:25" x14ac:dyDescent="0.2">
      <c r="A4553" s="136" t="s">
        <v>9117</v>
      </c>
      <c r="B4553" s="137" t="s">
        <v>9118</v>
      </c>
      <c r="C4553" s="138">
        <v>94724.82</v>
      </c>
      <c r="D4553" s="138">
        <v>1799.77</v>
      </c>
      <c r="E4553" s="138">
        <v>0</v>
      </c>
      <c r="F4553" s="138">
        <v>1799.77</v>
      </c>
      <c r="G4553" s="139">
        <v>0</v>
      </c>
      <c r="Y4553" s="32">
        <f t="shared" si="70"/>
        <v>1799.77</v>
      </c>
    </row>
    <row r="4554" spans="1:25" x14ac:dyDescent="0.2">
      <c r="A4554" s="136" t="s">
        <v>9119</v>
      </c>
      <c r="B4554" s="137" t="s">
        <v>9120</v>
      </c>
      <c r="C4554" s="138">
        <v>14762.21</v>
      </c>
      <c r="D4554" s="138">
        <v>280.48</v>
      </c>
      <c r="E4554" s="138">
        <v>0</v>
      </c>
      <c r="F4554" s="138">
        <v>280.48</v>
      </c>
      <c r="G4554" s="139">
        <v>0</v>
      </c>
      <c r="Y4554" s="32">
        <f t="shared" si="70"/>
        <v>280.48</v>
      </c>
    </row>
    <row r="4555" spans="1:25" x14ac:dyDescent="0.2">
      <c r="A4555" s="136" t="s">
        <v>9121</v>
      </c>
      <c r="B4555" s="137" t="s">
        <v>9122</v>
      </c>
      <c r="C4555" s="138">
        <v>22078.12</v>
      </c>
      <c r="D4555" s="138">
        <v>419.49</v>
      </c>
      <c r="E4555" s="138">
        <v>0</v>
      </c>
      <c r="F4555" s="138">
        <v>419.49</v>
      </c>
      <c r="G4555" s="139">
        <v>0</v>
      </c>
      <c r="Y4555" s="32">
        <f t="shared" si="70"/>
        <v>419.49</v>
      </c>
    </row>
    <row r="4556" spans="1:25" x14ac:dyDescent="0.2">
      <c r="A4556" s="136" t="s">
        <v>9123</v>
      </c>
      <c r="B4556" s="137" t="s">
        <v>9124</v>
      </c>
      <c r="C4556" s="138">
        <v>14434.71</v>
      </c>
      <c r="D4556" s="138">
        <v>274.26</v>
      </c>
      <c r="E4556" s="138">
        <v>0</v>
      </c>
      <c r="F4556" s="138">
        <v>274.26</v>
      </c>
      <c r="G4556" s="139">
        <v>0</v>
      </c>
      <c r="Y4556" s="32">
        <f t="shared" si="70"/>
        <v>274.26</v>
      </c>
    </row>
    <row r="4557" spans="1:25" x14ac:dyDescent="0.2">
      <c r="A4557" s="136" t="s">
        <v>9125</v>
      </c>
      <c r="B4557" s="137" t="s">
        <v>9126</v>
      </c>
      <c r="C4557" s="138">
        <v>21207.97</v>
      </c>
      <c r="D4557" s="138">
        <v>402.95</v>
      </c>
      <c r="E4557" s="138">
        <v>0</v>
      </c>
      <c r="F4557" s="138">
        <v>402.95</v>
      </c>
      <c r="G4557" s="139">
        <v>0</v>
      </c>
      <c r="Y4557" s="32">
        <f t="shared" si="70"/>
        <v>402.95</v>
      </c>
    </row>
    <row r="4558" spans="1:25" x14ac:dyDescent="0.2">
      <c r="A4558" s="136" t="s">
        <v>9127</v>
      </c>
      <c r="B4558" s="137" t="s">
        <v>9128</v>
      </c>
      <c r="C4558" s="138">
        <v>45217.06</v>
      </c>
      <c r="D4558" s="138">
        <v>859.13</v>
      </c>
      <c r="E4558" s="138">
        <v>0</v>
      </c>
      <c r="F4558" s="138">
        <v>859.13</v>
      </c>
      <c r="G4558" s="139">
        <v>0</v>
      </c>
      <c r="Y4558" s="32">
        <f t="shared" si="70"/>
        <v>859.13</v>
      </c>
    </row>
    <row r="4559" spans="1:25" x14ac:dyDescent="0.2">
      <c r="A4559" s="136" t="s">
        <v>9129</v>
      </c>
      <c r="B4559" s="137" t="s">
        <v>9130</v>
      </c>
      <c r="C4559" s="138">
        <v>147397.09</v>
      </c>
      <c r="D4559" s="138">
        <v>2800.55</v>
      </c>
      <c r="E4559" s="138">
        <v>0</v>
      </c>
      <c r="F4559" s="138">
        <v>2800.55</v>
      </c>
      <c r="G4559" s="139">
        <v>0</v>
      </c>
      <c r="Y4559" s="32">
        <f t="shared" ref="Y4559:Y4622" si="71">F4559+M4559+R4559+W4559</f>
        <v>2800.55</v>
      </c>
    </row>
    <row r="4560" spans="1:25" x14ac:dyDescent="0.2">
      <c r="A4560" s="136" t="s">
        <v>9131</v>
      </c>
      <c r="B4560" s="137" t="s">
        <v>9132</v>
      </c>
      <c r="C4560" s="138">
        <v>21524.11</v>
      </c>
      <c r="D4560" s="138">
        <v>408.96</v>
      </c>
      <c r="E4560" s="138">
        <v>0</v>
      </c>
      <c r="F4560" s="138">
        <v>408.96</v>
      </c>
      <c r="G4560" s="139">
        <v>0</v>
      </c>
      <c r="Y4560" s="32">
        <f t="shared" si="71"/>
        <v>408.96</v>
      </c>
    </row>
    <row r="4561" spans="1:25" x14ac:dyDescent="0.2">
      <c r="A4561" s="136" t="s">
        <v>9133</v>
      </c>
      <c r="B4561" s="137" t="s">
        <v>9134</v>
      </c>
      <c r="C4561" s="138">
        <v>37687.629999999997</v>
      </c>
      <c r="D4561" s="138">
        <v>716.07</v>
      </c>
      <c r="E4561" s="138">
        <v>0</v>
      </c>
      <c r="F4561" s="138">
        <v>716.07</v>
      </c>
      <c r="G4561" s="139">
        <v>0</v>
      </c>
      <c r="Y4561" s="32">
        <f t="shared" si="71"/>
        <v>716.07</v>
      </c>
    </row>
    <row r="4562" spans="1:25" x14ac:dyDescent="0.2">
      <c r="A4562" s="136" t="s">
        <v>9135</v>
      </c>
      <c r="B4562" s="137" t="s">
        <v>9136</v>
      </c>
      <c r="C4562" s="138">
        <v>119428.56</v>
      </c>
      <c r="D4562" s="138">
        <v>2269.14</v>
      </c>
      <c r="E4562" s="138">
        <v>0</v>
      </c>
      <c r="F4562" s="138">
        <v>2269.14</v>
      </c>
      <c r="G4562" s="139">
        <v>0</v>
      </c>
      <c r="Y4562" s="32">
        <f t="shared" si="71"/>
        <v>2269.14</v>
      </c>
    </row>
    <row r="4563" spans="1:25" x14ac:dyDescent="0.2">
      <c r="A4563" s="136" t="s">
        <v>9137</v>
      </c>
      <c r="B4563" s="137" t="s">
        <v>9138</v>
      </c>
      <c r="C4563" s="138">
        <v>39354.959999999999</v>
      </c>
      <c r="D4563" s="138">
        <v>747.75</v>
      </c>
      <c r="E4563" s="138">
        <v>0</v>
      </c>
      <c r="F4563" s="138">
        <v>747.75</v>
      </c>
      <c r="G4563" s="139">
        <v>0</v>
      </c>
      <c r="Y4563" s="32">
        <f t="shared" si="71"/>
        <v>747.75</v>
      </c>
    </row>
    <row r="4564" spans="1:25" x14ac:dyDescent="0.2">
      <c r="A4564" s="136" t="s">
        <v>9139</v>
      </c>
      <c r="B4564" s="137" t="s">
        <v>9140</v>
      </c>
      <c r="C4564" s="138">
        <v>33898.589999999997</v>
      </c>
      <c r="D4564" s="138">
        <v>644.07000000000005</v>
      </c>
      <c r="E4564" s="138">
        <v>0</v>
      </c>
      <c r="F4564" s="138">
        <v>644.07000000000005</v>
      </c>
      <c r="G4564" s="139">
        <v>0</v>
      </c>
      <c r="Y4564" s="32">
        <f t="shared" si="71"/>
        <v>644.07000000000005</v>
      </c>
    </row>
    <row r="4565" spans="1:25" x14ac:dyDescent="0.2">
      <c r="A4565" s="136" t="s">
        <v>9141</v>
      </c>
      <c r="B4565" s="137" t="s">
        <v>9142</v>
      </c>
      <c r="C4565" s="138">
        <v>240533.01</v>
      </c>
      <c r="D4565" s="138">
        <v>4570.13</v>
      </c>
      <c r="E4565" s="138">
        <v>0</v>
      </c>
      <c r="F4565" s="138">
        <v>4570.13</v>
      </c>
      <c r="G4565" s="139">
        <v>0</v>
      </c>
      <c r="Y4565" s="32">
        <f t="shared" si="71"/>
        <v>4570.13</v>
      </c>
    </row>
    <row r="4566" spans="1:25" x14ac:dyDescent="0.2">
      <c r="A4566" s="136" t="s">
        <v>9143</v>
      </c>
      <c r="B4566" s="137" t="s">
        <v>9144</v>
      </c>
      <c r="C4566" s="138">
        <v>66723.27</v>
      </c>
      <c r="D4566" s="138">
        <v>1267.74</v>
      </c>
      <c r="E4566" s="138">
        <v>0</v>
      </c>
      <c r="F4566" s="138">
        <v>1267.74</v>
      </c>
      <c r="G4566" s="139">
        <v>0</v>
      </c>
      <c r="Y4566" s="32">
        <f t="shared" si="71"/>
        <v>1267.74</v>
      </c>
    </row>
    <row r="4567" spans="1:25" x14ac:dyDescent="0.2">
      <c r="A4567" s="136" t="s">
        <v>9145</v>
      </c>
      <c r="B4567" s="137" t="s">
        <v>9146</v>
      </c>
      <c r="C4567" s="138">
        <v>37198.559999999998</v>
      </c>
      <c r="D4567" s="138">
        <v>706.77</v>
      </c>
      <c r="E4567" s="138">
        <v>0</v>
      </c>
      <c r="F4567" s="138">
        <v>706.77</v>
      </c>
      <c r="G4567" s="139">
        <v>0</v>
      </c>
      <c r="Y4567" s="32">
        <f t="shared" si="71"/>
        <v>706.77</v>
      </c>
    </row>
    <row r="4568" spans="1:25" x14ac:dyDescent="0.2">
      <c r="A4568" s="136" t="s">
        <v>9147</v>
      </c>
      <c r="B4568" s="137" t="s">
        <v>9148</v>
      </c>
      <c r="C4568" s="138">
        <v>40349.79</v>
      </c>
      <c r="D4568" s="138">
        <v>766.65</v>
      </c>
      <c r="E4568" s="138">
        <v>0</v>
      </c>
      <c r="F4568" s="138">
        <v>766.65</v>
      </c>
      <c r="G4568" s="139">
        <v>0</v>
      </c>
      <c r="Y4568" s="32">
        <f t="shared" si="71"/>
        <v>766.65</v>
      </c>
    </row>
    <row r="4569" spans="1:25" x14ac:dyDescent="0.2">
      <c r="A4569" s="136" t="s">
        <v>9149</v>
      </c>
      <c r="B4569" s="137" t="s">
        <v>9150</v>
      </c>
      <c r="C4569" s="138">
        <v>56252.68</v>
      </c>
      <c r="D4569" s="138">
        <v>1068.8</v>
      </c>
      <c r="E4569" s="138">
        <v>0</v>
      </c>
      <c r="F4569" s="138">
        <v>1068.8</v>
      </c>
      <c r="G4569" s="139">
        <v>0</v>
      </c>
      <c r="Y4569" s="32">
        <f t="shared" si="71"/>
        <v>1068.8</v>
      </c>
    </row>
    <row r="4570" spans="1:25" x14ac:dyDescent="0.2">
      <c r="A4570" s="136" t="s">
        <v>9151</v>
      </c>
      <c r="B4570" s="137" t="s">
        <v>9152</v>
      </c>
      <c r="C4570" s="138">
        <v>13263.42</v>
      </c>
      <c r="D4570" s="138">
        <v>252.01</v>
      </c>
      <c r="E4570" s="138">
        <v>0</v>
      </c>
      <c r="F4570" s="138">
        <v>252.01</v>
      </c>
      <c r="G4570" s="139">
        <v>0</v>
      </c>
      <c r="Y4570" s="32">
        <f t="shared" si="71"/>
        <v>252.01</v>
      </c>
    </row>
    <row r="4571" spans="1:25" x14ac:dyDescent="0.2">
      <c r="A4571" s="136" t="s">
        <v>9153</v>
      </c>
      <c r="B4571" s="137" t="s">
        <v>9154</v>
      </c>
      <c r="C4571" s="138">
        <v>114568.7</v>
      </c>
      <c r="D4571" s="138">
        <v>2176.81</v>
      </c>
      <c r="E4571" s="138">
        <v>0</v>
      </c>
      <c r="F4571" s="138">
        <v>2176.81</v>
      </c>
      <c r="G4571" s="139">
        <v>0</v>
      </c>
      <c r="Y4571" s="32">
        <f t="shared" si="71"/>
        <v>2176.81</v>
      </c>
    </row>
    <row r="4572" spans="1:25" x14ac:dyDescent="0.2">
      <c r="A4572" s="136" t="s">
        <v>9155</v>
      </c>
      <c r="B4572" s="137" t="s">
        <v>9156</v>
      </c>
      <c r="C4572" s="138">
        <v>20914.650000000001</v>
      </c>
      <c r="D4572" s="138">
        <v>397.38</v>
      </c>
      <c r="E4572" s="138">
        <v>0</v>
      </c>
      <c r="F4572" s="138">
        <v>397.38</v>
      </c>
      <c r="G4572" s="139">
        <v>0</v>
      </c>
      <c r="Y4572" s="32">
        <f t="shared" si="71"/>
        <v>397.38</v>
      </c>
    </row>
    <row r="4573" spans="1:25" x14ac:dyDescent="0.2">
      <c r="A4573" s="136" t="s">
        <v>9157</v>
      </c>
      <c r="B4573" s="137" t="s">
        <v>9158</v>
      </c>
      <c r="C4573" s="138">
        <v>38868.15</v>
      </c>
      <c r="D4573" s="138">
        <v>738.5</v>
      </c>
      <c r="E4573" s="138">
        <v>0</v>
      </c>
      <c r="F4573" s="138">
        <v>738.5</v>
      </c>
      <c r="G4573" s="139">
        <v>0</v>
      </c>
      <c r="Y4573" s="32">
        <f t="shared" si="71"/>
        <v>738.5</v>
      </c>
    </row>
    <row r="4574" spans="1:25" x14ac:dyDescent="0.2">
      <c r="A4574" s="136" t="s">
        <v>9159</v>
      </c>
      <c r="B4574" s="137" t="s">
        <v>9160</v>
      </c>
      <c r="C4574" s="138">
        <v>23210.31</v>
      </c>
      <c r="D4574" s="138">
        <v>441</v>
      </c>
      <c r="E4574" s="138">
        <v>0</v>
      </c>
      <c r="F4574" s="138">
        <v>441</v>
      </c>
      <c r="G4574" s="139">
        <v>0</v>
      </c>
      <c r="Y4574" s="32">
        <f t="shared" si="71"/>
        <v>441</v>
      </c>
    </row>
    <row r="4575" spans="1:25" x14ac:dyDescent="0.2">
      <c r="A4575" s="136" t="s">
        <v>9161</v>
      </c>
      <c r="B4575" s="137" t="s">
        <v>9162</v>
      </c>
      <c r="C4575" s="138">
        <v>267115.45</v>
      </c>
      <c r="D4575" s="138">
        <v>5075.1899999999996</v>
      </c>
      <c r="E4575" s="138">
        <v>0</v>
      </c>
      <c r="F4575" s="138">
        <v>5075.1899999999996</v>
      </c>
      <c r="G4575" s="139">
        <v>0</v>
      </c>
      <c r="Y4575" s="32">
        <f t="shared" si="71"/>
        <v>5075.1899999999996</v>
      </c>
    </row>
    <row r="4576" spans="1:25" x14ac:dyDescent="0.2">
      <c r="A4576" s="136" t="s">
        <v>9163</v>
      </c>
      <c r="B4576" s="137" t="s">
        <v>9164</v>
      </c>
      <c r="C4576" s="138">
        <v>91860.78</v>
      </c>
      <c r="D4576" s="138">
        <v>1745.36</v>
      </c>
      <c r="E4576" s="138">
        <v>0</v>
      </c>
      <c r="F4576" s="138">
        <v>1745.36</v>
      </c>
      <c r="G4576" s="139">
        <v>0</v>
      </c>
      <c r="Y4576" s="32">
        <f t="shared" si="71"/>
        <v>1745.36</v>
      </c>
    </row>
    <row r="4577" spans="1:25" x14ac:dyDescent="0.2">
      <c r="A4577" s="136" t="s">
        <v>9165</v>
      </c>
      <c r="B4577" s="137" t="s">
        <v>9166</v>
      </c>
      <c r="C4577" s="138">
        <v>57141.760000000002</v>
      </c>
      <c r="D4577" s="138">
        <v>1085.69</v>
      </c>
      <c r="E4577" s="138">
        <v>0</v>
      </c>
      <c r="F4577" s="138">
        <v>1085.69</v>
      </c>
      <c r="G4577" s="139">
        <v>0</v>
      </c>
      <c r="Y4577" s="32">
        <f t="shared" si="71"/>
        <v>1085.69</v>
      </c>
    </row>
    <row r="4578" spans="1:25" x14ac:dyDescent="0.2">
      <c r="A4578" s="136" t="s">
        <v>9167</v>
      </c>
      <c r="B4578" s="137" t="s">
        <v>9168</v>
      </c>
      <c r="C4578" s="138">
        <v>49567.44</v>
      </c>
      <c r="D4578" s="138">
        <v>941.78</v>
      </c>
      <c r="E4578" s="138">
        <v>0</v>
      </c>
      <c r="F4578" s="138">
        <v>941.78</v>
      </c>
      <c r="G4578" s="139">
        <v>0</v>
      </c>
      <c r="Y4578" s="32">
        <f t="shared" si="71"/>
        <v>941.78</v>
      </c>
    </row>
    <row r="4579" spans="1:25" x14ac:dyDescent="0.2">
      <c r="A4579" s="136" t="s">
        <v>9169</v>
      </c>
      <c r="B4579" s="137" t="s">
        <v>9170</v>
      </c>
      <c r="C4579" s="138">
        <v>33786.230000000003</v>
      </c>
      <c r="D4579" s="138">
        <v>641.94000000000005</v>
      </c>
      <c r="E4579" s="138">
        <v>0</v>
      </c>
      <c r="F4579" s="138">
        <v>641.94000000000005</v>
      </c>
      <c r="G4579" s="139">
        <v>0</v>
      </c>
      <c r="Y4579" s="32">
        <f t="shared" si="71"/>
        <v>641.94000000000005</v>
      </c>
    </row>
    <row r="4580" spans="1:25" x14ac:dyDescent="0.2">
      <c r="A4580" s="136" t="s">
        <v>9171</v>
      </c>
      <c r="B4580" s="137" t="s">
        <v>9172</v>
      </c>
      <c r="C4580" s="138">
        <v>21561.69</v>
      </c>
      <c r="D4580" s="138">
        <v>409.67</v>
      </c>
      <c r="E4580" s="138">
        <v>0</v>
      </c>
      <c r="F4580" s="138">
        <v>409.67</v>
      </c>
      <c r="G4580" s="139">
        <v>0</v>
      </c>
      <c r="Y4580" s="32">
        <f t="shared" si="71"/>
        <v>409.67</v>
      </c>
    </row>
    <row r="4581" spans="1:25" x14ac:dyDescent="0.2">
      <c r="A4581" s="136" t="s">
        <v>9173</v>
      </c>
      <c r="B4581" s="137" t="s">
        <v>9174</v>
      </c>
      <c r="C4581" s="138">
        <v>49122.71</v>
      </c>
      <c r="D4581" s="138">
        <v>933.33</v>
      </c>
      <c r="E4581" s="138">
        <v>0</v>
      </c>
      <c r="F4581" s="138">
        <v>933.33</v>
      </c>
      <c r="G4581" s="139">
        <v>0</v>
      </c>
      <c r="Y4581" s="32">
        <f t="shared" si="71"/>
        <v>933.33</v>
      </c>
    </row>
    <row r="4582" spans="1:25" x14ac:dyDescent="0.2">
      <c r="A4582" s="136" t="s">
        <v>9175</v>
      </c>
      <c r="B4582" s="137" t="s">
        <v>9176</v>
      </c>
      <c r="C4582" s="138">
        <v>19689.900000000001</v>
      </c>
      <c r="D4582" s="138">
        <v>374.11</v>
      </c>
      <c r="E4582" s="138">
        <v>0</v>
      </c>
      <c r="F4582" s="138">
        <v>374.11</v>
      </c>
      <c r="G4582" s="139">
        <v>0</v>
      </c>
      <c r="Y4582" s="32">
        <f t="shared" si="71"/>
        <v>374.11</v>
      </c>
    </row>
    <row r="4583" spans="1:25" x14ac:dyDescent="0.2">
      <c r="A4583" s="136" t="s">
        <v>9177</v>
      </c>
      <c r="B4583" s="137" t="s">
        <v>9178</v>
      </c>
      <c r="C4583" s="138">
        <v>57075.26</v>
      </c>
      <c r="D4583" s="138">
        <v>1084.43</v>
      </c>
      <c r="E4583" s="138">
        <v>0</v>
      </c>
      <c r="F4583" s="138">
        <v>1084.43</v>
      </c>
      <c r="G4583" s="139">
        <v>0</v>
      </c>
      <c r="Y4583" s="32">
        <f t="shared" si="71"/>
        <v>1084.43</v>
      </c>
    </row>
    <row r="4584" spans="1:25" x14ac:dyDescent="0.2">
      <c r="A4584" s="136" t="s">
        <v>9179</v>
      </c>
      <c r="B4584" s="137" t="s">
        <v>9180</v>
      </c>
      <c r="C4584" s="138">
        <v>293560.95</v>
      </c>
      <c r="D4584" s="138">
        <v>5577.66</v>
      </c>
      <c r="E4584" s="138">
        <v>0</v>
      </c>
      <c r="F4584" s="138">
        <v>5577.66</v>
      </c>
      <c r="G4584" s="139">
        <v>0</v>
      </c>
      <c r="Y4584" s="32">
        <f t="shared" si="71"/>
        <v>5577.66</v>
      </c>
    </row>
    <row r="4585" spans="1:25" x14ac:dyDescent="0.2">
      <c r="A4585" s="136" t="s">
        <v>9181</v>
      </c>
      <c r="B4585" s="137" t="s">
        <v>9182</v>
      </c>
      <c r="C4585" s="138">
        <v>24506.52</v>
      </c>
      <c r="D4585" s="138">
        <v>465.63</v>
      </c>
      <c r="E4585" s="138">
        <v>0</v>
      </c>
      <c r="F4585" s="138">
        <v>465.63</v>
      </c>
      <c r="G4585" s="139">
        <v>0</v>
      </c>
      <c r="Y4585" s="32">
        <f t="shared" si="71"/>
        <v>465.63</v>
      </c>
    </row>
    <row r="4586" spans="1:25" x14ac:dyDescent="0.2">
      <c r="A4586" s="136" t="s">
        <v>9183</v>
      </c>
      <c r="B4586" s="137" t="s">
        <v>9184</v>
      </c>
      <c r="C4586" s="138">
        <v>1567728.54</v>
      </c>
      <c r="D4586" s="138">
        <v>29786.84</v>
      </c>
      <c r="E4586" s="138">
        <v>0</v>
      </c>
      <c r="F4586" s="138">
        <v>29786.84</v>
      </c>
      <c r="G4586" s="139">
        <v>0</v>
      </c>
      <c r="Y4586" s="32">
        <f t="shared" si="71"/>
        <v>29786.84</v>
      </c>
    </row>
    <row r="4587" spans="1:25" x14ac:dyDescent="0.2">
      <c r="A4587" s="136" t="s">
        <v>9185</v>
      </c>
      <c r="B4587" s="137" t="s">
        <v>9186</v>
      </c>
      <c r="C4587" s="138">
        <v>62555.72</v>
      </c>
      <c r="D4587" s="138">
        <v>1188.56</v>
      </c>
      <c r="E4587" s="138">
        <v>0</v>
      </c>
      <c r="F4587" s="138">
        <v>1188.56</v>
      </c>
      <c r="G4587" s="139">
        <v>0</v>
      </c>
      <c r="Y4587" s="32">
        <f t="shared" si="71"/>
        <v>1188.56</v>
      </c>
    </row>
    <row r="4588" spans="1:25" x14ac:dyDescent="0.2">
      <c r="A4588" s="136" t="s">
        <v>9187</v>
      </c>
      <c r="B4588" s="137" t="s">
        <v>9188</v>
      </c>
      <c r="C4588" s="138">
        <v>62785.51</v>
      </c>
      <c r="D4588" s="138">
        <v>1192.93</v>
      </c>
      <c r="E4588" s="138">
        <v>0</v>
      </c>
      <c r="F4588" s="138">
        <v>1192.93</v>
      </c>
      <c r="G4588" s="139">
        <v>0</v>
      </c>
      <c r="Y4588" s="32">
        <f t="shared" si="71"/>
        <v>1192.93</v>
      </c>
    </row>
    <row r="4589" spans="1:25" x14ac:dyDescent="0.2">
      <c r="A4589" s="136" t="s">
        <v>9189</v>
      </c>
      <c r="B4589" s="137" t="s">
        <v>9190</v>
      </c>
      <c r="C4589" s="138">
        <v>432891.92</v>
      </c>
      <c r="D4589" s="138">
        <v>8224.9500000000007</v>
      </c>
      <c r="E4589" s="138">
        <v>0</v>
      </c>
      <c r="F4589" s="138">
        <v>8224.9500000000007</v>
      </c>
      <c r="G4589" s="139">
        <v>0</v>
      </c>
      <c r="Y4589" s="32">
        <f t="shared" si="71"/>
        <v>8224.9500000000007</v>
      </c>
    </row>
    <row r="4590" spans="1:25" x14ac:dyDescent="0.2">
      <c r="A4590" s="136" t="s">
        <v>9191</v>
      </c>
      <c r="B4590" s="137" t="s">
        <v>9192</v>
      </c>
      <c r="C4590" s="138">
        <v>135900.60999999999</v>
      </c>
      <c r="D4590" s="138">
        <v>2582.11</v>
      </c>
      <c r="E4590" s="138">
        <v>0</v>
      </c>
      <c r="F4590" s="138">
        <v>2582.11</v>
      </c>
      <c r="G4590" s="139">
        <v>0</v>
      </c>
      <c r="Y4590" s="32">
        <f t="shared" si="71"/>
        <v>2582.11</v>
      </c>
    </row>
    <row r="4591" spans="1:25" x14ac:dyDescent="0.2">
      <c r="A4591" s="136" t="s">
        <v>9193</v>
      </c>
      <c r="B4591" s="137" t="s">
        <v>9194</v>
      </c>
      <c r="C4591" s="138">
        <v>76462.63</v>
      </c>
      <c r="D4591" s="138">
        <v>1452.79</v>
      </c>
      <c r="E4591" s="138">
        <v>0</v>
      </c>
      <c r="F4591" s="138">
        <v>1452.79</v>
      </c>
      <c r="G4591" s="139">
        <v>0</v>
      </c>
      <c r="Y4591" s="32">
        <f t="shared" si="71"/>
        <v>1452.79</v>
      </c>
    </row>
    <row r="4592" spans="1:25" x14ac:dyDescent="0.2">
      <c r="A4592" s="136" t="s">
        <v>9195</v>
      </c>
      <c r="B4592" s="137" t="s">
        <v>9196</v>
      </c>
      <c r="C4592" s="138">
        <v>108510.91</v>
      </c>
      <c r="D4592" s="138">
        <v>2061.71</v>
      </c>
      <c r="E4592" s="138">
        <v>0</v>
      </c>
      <c r="F4592" s="138">
        <v>2061.71</v>
      </c>
      <c r="G4592" s="139">
        <v>0</v>
      </c>
      <c r="Y4592" s="32">
        <f t="shared" si="71"/>
        <v>2061.71</v>
      </c>
    </row>
    <row r="4593" spans="1:25" x14ac:dyDescent="0.2">
      <c r="A4593" s="136" t="s">
        <v>9197</v>
      </c>
      <c r="B4593" s="137" t="s">
        <v>9198</v>
      </c>
      <c r="C4593" s="138">
        <v>237696.16</v>
      </c>
      <c r="D4593" s="138">
        <v>4516.2299999999996</v>
      </c>
      <c r="E4593" s="138">
        <v>0</v>
      </c>
      <c r="F4593" s="138">
        <v>4516.2299999999996</v>
      </c>
      <c r="G4593" s="139">
        <v>0</v>
      </c>
      <c r="Y4593" s="32">
        <f t="shared" si="71"/>
        <v>4516.2299999999996</v>
      </c>
    </row>
    <row r="4594" spans="1:25" x14ac:dyDescent="0.2">
      <c r="A4594" s="136" t="s">
        <v>9199</v>
      </c>
      <c r="B4594" s="137" t="s">
        <v>9200</v>
      </c>
      <c r="C4594" s="138">
        <v>171209.3</v>
      </c>
      <c r="D4594" s="138">
        <v>3252.98</v>
      </c>
      <c r="E4594" s="138">
        <v>0</v>
      </c>
      <c r="F4594" s="138">
        <v>3252.98</v>
      </c>
      <c r="G4594" s="139">
        <v>0</v>
      </c>
      <c r="Y4594" s="32">
        <f t="shared" si="71"/>
        <v>3252.98</v>
      </c>
    </row>
    <row r="4595" spans="1:25" x14ac:dyDescent="0.2">
      <c r="A4595" s="136" t="s">
        <v>9201</v>
      </c>
      <c r="B4595" s="137" t="s">
        <v>9202</v>
      </c>
      <c r="C4595" s="138">
        <v>25798.720000000001</v>
      </c>
      <c r="D4595" s="138">
        <v>490.18</v>
      </c>
      <c r="E4595" s="138">
        <v>0</v>
      </c>
      <c r="F4595" s="138">
        <v>490.18</v>
      </c>
      <c r="G4595" s="139">
        <v>0</v>
      </c>
      <c r="Y4595" s="32">
        <f t="shared" si="71"/>
        <v>490.18</v>
      </c>
    </row>
    <row r="4596" spans="1:25" x14ac:dyDescent="0.2">
      <c r="A4596" s="136" t="s">
        <v>9203</v>
      </c>
      <c r="B4596" s="137" t="s">
        <v>9204</v>
      </c>
      <c r="C4596" s="138">
        <v>319928.11</v>
      </c>
      <c r="D4596" s="138">
        <v>6078.64</v>
      </c>
      <c r="E4596" s="138">
        <v>0</v>
      </c>
      <c r="F4596" s="138">
        <v>6078.64</v>
      </c>
      <c r="G4596" s="139">
        <v>0</v>
      </c>
      <c r="Y4596" s="32">
        <f t="shared" si="71"/>
        <v>6078.64</v>
      </c>
    </row>
    <row r="4597" spans="1:25" x14ac:dyDescent="0.2">
      <c r="A4597" s="136" t="s">
        <v>9205</v>
      </c>
      <c r="B4597" s="137" t="s">
        <v>9206</v>
      </c>
      <c r="C4597" s="138">
        <v>59438.93</v>
      </c>
      <c r="D4597" s="138">
        <v>1129.3399999999999</v>
      </c>
      <c r="E4597" s="138">
        <v>0</v>
      </c>
      <c r="F4597" s="138">
        <v>1129.3399999999999</v>
      </c>
      <c r="G4597" s="139">
        <v>0</v>
      </c>
      <c r="Y4597" s="32">
        <f t="shared" si="71"/>
        <v>1129.3399999999999</v>
      </c>
    </row>
    <row r="4598" spans="1:25" x14ac:dyDescent="0.2">
      <c r="A4598" s="136" t="s">
        <v>9207</v>
      </c>
      <c r="B4598" s="137" t="s">
        <v>9208</v>
      </c>
      <c r="C4598" s="138">
        <v>470318.51</v>
      </c>
      <c r="D4598" s="138">
        <v>8936.0499999999993</v>
      </c>
      <c r="E4598" s="138">
        <v>0</v>
      </c>
      <c r="F4598" s="138">
        <v>8936.0499999999993</v>
      </c>
      <c r="G4598" s="139">
        <v>0</v>
      </c>
      <c r="Y4598" s="32">
        <f t="shared" si="71"/>
        <v>8936.0499999999993</v>
      </c>
    </row>
    <row r="4599" spans="1:25" x14ac:dyDescent="0.2">
      <c r="A4599" s="136" t="s">
        <v>9209</v>
      </c>
      <c r="B4599" s="137" t="s">
        <v>9210</v>
      </c>
      <c r="C4599" s="138">
        <v>97982.79</v>
      </c>
      <c r="D4599" s="138">
        <v>1861.67</v>
      </c>
      <c r="E4599" s="138">
        <v>0</v>
      </c>
      <c r="F4599" s="138">
        <v>1861.67</v>
      </c>
      <c r="G4599" s="139">
        <v>0</v>
      </c>
      <c r="Y4599" s="32">
        <f t="shared" si="71"/>
        <v>1861.67</v>
      </c>
    </row>
    <row r="4600" spans="1:25" x14ac:dyDescent="0.2">
      <c r="A4600" s="136" t="s">
        <v>9211</v>
      </c>
      <c r="B4600" s="137" t="s">
        <v>9212</v>
      </c>
      <c r="C4600" s="138">
        <v>112160.21</v>
      </c>
      <c r="D4600" s="138">
        <v>2131.0500000000002</v>
      </c>
      <c r="E4600" s="138">
        <v>0</v>
      </c>
      <c r="F4600" s="138">
        <v>2131.0500000000002</v>
      </c>
      <c r="G4600" s="139">
        <v>0</v>
      </c>
      <c r="Y4600" s="32">
        <f t="shared" si="71"/>
        <v>2131.0500000000002</v>
      </c>
    </row>
    <row r="4601" spans="1:25" x14ac:dyDescent="0.2">
      <c r="A4601" s="136" t="s">
        <v>9213</v>
      </c>
      <c r="B4601" s="137" t="s">
        <v>9214</v>
      </c>
      <c r="C4601" s="138">
        <v>143248.09</v>
      </c>
      <c r="D4601" s="138">
        <v>2721.71</v>
      </c>
      <c r="E4601" s="138">
        <v>0</v>
      </c>
      <c r="F4601" s="138">
        <v>2721.71</v>
      </c>
      <c r="G4601" s="139">
        <v>0</v>
      </c>
      <c r="Y4601" s="32">
        <f t="shared" si="71"/>
        <v>2721.71</v>
      </c>
    </row>
    <row r="4602" spans="1:25" x14ac:dyDescent="0.2">
      <c r="A4602" s="136" t="s">
        <v>9215</v>
      </c>
      <c r="B4602" s="137" t="s">
        <v>9216</v>
      </c>
      <c r="C4602" s="138">
        <v>265233.55</v>
      </c>
      <c r="D4602" s="138">
        <v>5039.4399999999996</v>
      </c>
      <c r="E4602" s="138">
        <v>0</v>
      </c>
      <c r="F4602" s="138">
        <v>5039.4399999999996</v>
      </c>
      <c r="G4602" s="139">
        <v>0</v>
      </c>
      <c r="Y4602" s="32">
        <f t="shared" si="71"/>
        <v>5039.4399999999996</v>
      </c>
    </row>
    <row r="4603" spans="1:25" x14ac:dyDescent="0.2">
      <c r="A4603" s="136" t="s">
        <v>9217</v>
      </c>
      <c r="B4603" s="137" t="s">
        <v>9218</v>
      </c>
      <c r="C4603" s="138">
        <v>231124.2</v>
      </c>
      <c r="D4603" s="138">
        <v>4391.3599999999997</v>
      </c>
      <c r="E4603" s="138">
        <v>0</v>
      </c>
      <c r="F4603" s="138">
        <v>4391.3599999999997</v>
      </c>
      <c r="G4603" s="139">
        <v>0</v>
      </c>
      <c r="Y4603" s="32">
        <f t="shared" si="71"/>
        <v>4391.3599999999997</v>
      </c>
    </row>
    <row r="4604" spans="1:25" x14ac:dyDescent="0.2">
      <c r="A4604" s="136" t="s">
        <v>9219</v>
      </c>
      <c r="B4604" s="137" t="s">
        <v>9220</v>
      </c>
      <c r="C4604" s="138">
        <v>23962.42</v>
      </c>
      <c r="D4604" s="138">
        <v>455.29</v>
      </c>
      <c r="E4604" s="138">
        <v>0</v>
      </c>
      <c r="F4604" s="138">
        <v>455.29</v>
      </c>
      <c r="G4604" s="139">
        <v>0</v>
      </c>
      <c r="Y4604" s="32">
        <f t="shared" si="71"/>
        <v>455.29</v>
      </c>
    </row>
    <row r="4605" spans="1:25" x14ac:dyDescent="0.2">
      <c r="A4605" s="136" t="s">
        <v>9221</v>
      </c>
      <c r="B4605" s="137" t="s">
        <v>9222</v>
      </c>
      <c r="C4605" s="138">
        <v>144452.37</v>
      </c>
      <c r="D4605" s="138">
        <v>2744.6</v>
      </c>
      <c r="E4605" s="138">
        <v>0</v>
      </c>
      <c r="F4605" s="138">
        <v>2744.6</v>
      </c>
      <c r="G4605" s="139">
        <v>0</v>
      </c>
      <c r="Y4605" s="32">
        <f t="shared" si="71"/>
        <v>2744.6</v>
      </c>
    </row>
    <row r="4606" spans="1:25" x14ac:dyDescent="0.2">
      <c r="A4606" s="136" t="s">
        <v>9223</v>
      </c>
      <c r="B4606" s="137" t="s">
        <v>9224</v>
      </c>
      <c r="C4606" s="138">
        <v>6132500.2300000004</v>
      </c>
      <c r="D4606" s="138">
        <v>116517.51</v>
      </c>
      <c r="E4606" s="138">
        <v>0</v>
      </c>
      <c r="F4606" s="138">
        <v>116517.51</v>
      </c>
      <c r="G4606" s="139">
        <v>0</v>
      </c>
      <c r="Y4606" s="32">
        <f t="shared" si="71"/>
        <v>116517.51</v>
      </c>
    </row>
    <row r="4607" spans="1:25" x14ac:dyDescent="0.2">
      <c r="A4607" s="136" t="s">
        <v>9225</v>
      </c>
      <c r="B4607" s="137" t="s">
        <v>9226</v>
      </c>
      <c r="C4607" s="138">
        <v>296656.05</v>
      </c>
      <c r="D4607" s="138">
        <v>5636.47</v>
      </c>
      <c r="E4607" s="138">
        <v>0</v>
      </c>
      <c r="F4607" s="138">
        <v>5636.47</v>
      </c>
      <c r="G4607" s="139">
        <v>0</v>
      </c>
      <c r="Y4607" s="32">
        <f t="shared" si="71"/>
        <v>5636.47</v>
      </c>
    </row>
    <row r="4608" spans="1:25" x14ac:dyDescent="0.2">
      <c r="A4608" s="136" t="s">
        <v>9227</v>
      </c>
      <c r="B4608" s="137" t="s">
        <v>9228</v>
      </c>
      <c r="C4608" s="138">
        <v>267502.84999999998</v>
      </c>
      <c r="D4608" s="138">
        <v>5082.5600000000004</v>
      </c>
      <c r="E4608" s="138">
        <v>0</v>
      </c>
      <c r="F4608" s="138">
        <v>5082.5600000000004</v>
      </c>
      <c r="G4608" s="139">
        <v>0</v>
      </c>
      <c r="Y4608" s="32">
        <f t="shared" si="71"/>
        <v>5082.5600000000004</v>
      </c>
    </row>
    <row r="4609" spans="1:25" x14ac:dyDescent="0.2">
      <c r="A4609" s="136" t="s">
        <v>9229</v>
      </c>
      <c r="B4609" s="137" t="s">
        <v>9230</v>
      </c>
      <c r="C4609" s="138">
        <v>40020.35</v>
      </c>
      <c r="D4609" s="138">
        <v>760.39</v>
      </c>
      <c r="E4609" s="138">
        <v>0</v>
      </c>
      <c r="F4609" s="138">
        <v>760.39</v>
      </c>
      <c r="G4609" s="139">
        <v>0</v>
      </c>
      <c r="Y4609" s="32">
        <f t="shared" si="71"/>
        <v>760.39</v>
      </c>
    </row>
    <row r="4610" spans="1:25" x14ac:dyDescent="0.2">
      <c r="A4610" s="136" t="s">
        <v>9231</v>
      </c>
      <c r="B4610" s="137" t="s">
        <v>9232</v>
      </c>
      <c r="C4610" s="138">
        <v>35317.19</v>
      </c>
      <c r="D4610" s="138">
        <v>671.03</v>
      </c>
      <c r="E4610" s="138">
        <v>0</v>
      </c>
      <c r="F4610" s="138">
        <v>671.03</v>
      </c>
      <c r="G4610" s="139">
        <v>0</v>
      </c>
      <c r="Y4610" s="32">
        <f t="shared" si="71"/>
        <v>671.03</v>
      </c>
    </row>
    <row r="4611" spans="1:25" x14ac:dyDescent="0.2">
      <c r="A4611" s="136" t="s">
        <v>9233</v>
      </c>
      <c r="B4611" s="137" t="s">
        <v>9234</v>
      </c>
      <c r="C4611" s="138">
        <v>6596.97</v>
      </c>
      <c r="D4611" s="138">
        <v>125.34</v>
      </c>
      <c r="E4611" s="138">
        <v>0</v>
      </c>
      <c r="F4611" s="138">
        <v>125.34</v>
      </c>
      <c r="G4611" s="139">
        <v>0</v>
      </c>
      <c r="Y4611" s="32">
        <f t="shared" si="71"/>
        <v>125.34</v>
      </c>
    </row>
    <row r="4612" spans="1:25" x14ac:dyDescent="0.2">
      <c r="A4612" s="136" t="s">
        <v>9235</v>
      </c>
      <c r="B4612" s="137" t="s">
        <v>9236</v>
      </c>
      <c r="C4612" s="138">
        <v>38004.699999999997</v>
      </c>
      <c r="D4612" s="138">
        <v>722.09</v>
      </c>
      <c r="E4612" s="138">
        <v>0</v>
      </c>
      <c r="F4612" s="138">
        <v>722.09</v>
      </c>
      <c r="G4612" s="139">
        <v>0</v>
      </c>
      <c r="Y4612" s="32">
        <f t="shared" si="71"/>
        <v>722.09</v>
      </c>
    </row>
    <row r="4613" spans="1:25" x14ac:dyDescent="0.2">
      <c r="A4613" s="136" t="s">
        <v>9237</v>
      </c>
      <c r="B4613" s="137" t="s">
        <v>9238</v>
      </c>
      <c r="C4613" s="138">
        <v>885851.13</v>
      </c>
      <c r="D4613" s="138">
        <v>16831.169999999998</v>
      </c>
      <c r="E4613" s="138">
        <v>0</v>
      </c>
      <c r="F4613" s="138">
        <v>16831.169999999998</v>
      </c>
      <c r="G4613" s="139">
        <v>0</v>
      </c>
      <c r="Y4613" s="32">
        <f t="shared" si="71"/>
        <v>16831.169999999998</v>
      </c>
    </row>
    <row r="4614" spans="1:25" x14ac:dyDescent="0.2">
      <c r="A4614" s="136" t="s">
        <v>9239</v>
      </c>
      <c r="B4614" s="137" t="s">
        <v>9240</v>
      </c>
      <c r="C4614" s="138">
        <v>174905.38</v>
      </c>
      <c r="D4614" s="138">
        <v>3323.2</v>
      </c>
      <c r="E4614" s="138">
        <v>0</v>
      </c>
      <c r="F4614" s="138">
        <v>3323.2</v>
      </c>
      <c r="G4614" s="139">
        <v>0</v>
      </c>
      <c r="Y4614" s="32">
        <f t="shared" si="71"/>
        <v>3323.2</v>
      </c>
    </row>
    <row r="4615" spans="1:25" x14ac:dyDescent="0.2">
      <c r="A4615" s="136" t="s">
        <v>9241</v>
      </c>
      <c r="B4615" s="137" t="s">
        <v>9242</v>
      </c>
      <c r="C4615" s="138">
        <v>189587.6</v>
      </c>
      <c r="D4615" s="138">
        <v>3602.17</v>
      </c>
      <c r="E4615" s="138">
        <v>0</v>
      </c>
      <c r="F4615" s="138">
        <v>3602.17</v>
      </c>
      <c r="G4615" s="139">
        <v>0</v>
      </c>
      <c r="Y4615" s="32">
        <f t="shared" si="71"/>
        <v>3602.17</v>
      </c>
    </row>
    <row r="4616" spans="1:25" x14ac:dyDescent="0.2">
      <c r="A4616" s="136" t="s">
        <v>9243</v>
      </c>
      <c r="B4616" s="137" t="s">
        <v>9244</v>
      </c>
      <c r="C4616" s="138">
        <v>376702.03</v>
      </c>
      <c r="D4616" s="138">
        <v>7157.34</v>
      </c>
      <c r="E4616" s="138">
        <v>0</v>
      </c>
      <c r="F4616" s="138">
        <v>7157.34</v>
      </c>
      <c r="G4616" s="139">
        <v>0</v>
      </c>
      <c r="Y4616" s="32">
        <f t="shared" si="71"/>
        <v>7157.34</v>
      </c>
    </row>
    <row r="4617" spans="1:25" x14ac:dyDescent="0.2">
      <c r="A4617" s="136" t="s">
        <v>9245</v>
      </c>
      <c r="B4617" s="137" t="s">
        <v>9246</v>
      </c>
      <c r="C4617" s="138">
        <v>561499.64</v>
      </c>
      <c r="D4617" s="138">
        <v>10668.49</v>
      </c>
      <c r="E4617" s="138">
        <v>0</v>
      </c>
      <c r="F4617" s="138">
        <v>10668.49</v>
      </c>
      <c r="G4617" s="139">
        <v>0</v>
      </c>
      <c r="Y4617" s="32">
        <f t="shared" si="71"/>
        <v>10668.49</v>
      </c>
    </row>
    <row r="4618" spans="1:25" x14ac:dyDescent="0.2">
      <c r="A4618" s="136" t="s">
        <v>9247</v>
      </c>
      <c r="B4618" s="137" t="s">
        <v>9248</v>
      </c>
      <c r="C4618" s="138">
        <v>624862.9</v>
      </c>
      <c r="D4618" s="138">
        <v>11872.4</v>
      </c>
      <c r="E4618" s="138">
        <v>0</v>
      </c>
      <c r="F4618" s="138">
        <v>11872.4</v>
      </c>
      <c r="G4618" s="139">
        <v>0</v>
      </c>
      <c r="Y4618" s="32">
        <f t="shared" si="71"/>
        <v>11872.4</v>
      </c>
    </row>
    <row r="4619" spans="1:25" x14ac:dyDescent="0.2">
      <c r="A4619" s="136" t="s">
        <v>9249</v>
      </c>
      <c r="B4619" s="137" t="s">
        <v>5048</v>
      </c>
      <c r="C4619" s="138">
        <v>725841.63</v>
      </c>
      <c r="D4619" s="138">
        <v>13790.99</v>
      </c>
      <c r="E4619" s="138">
        <v>0</v>
      </c>
      <c r="F4619" s="138">
        <v>13790.99</v>
      </c>
      <c r="G4619" s="139">
        <v>0</v>
      </c>
      <c r="Y4619" s="32">
        <f t="shared" si="71"/>
        <v>13790.99</v>
      </c>
    </row>
    <row r="4620" spans="1:25" x14ac:dyDescent="0.2">
      <c r="A4620" s="136" t="s">
        <v>9250</v>
      </c>
      <c r="B4620" s="137" t="s">
        <v>9251</v>
      </c>
      <c r="C4620" s="138">
        <v>92707.66</v>
      </c>
      <c r="D4620" s="138">
        <v>1761.45</v>
      </c>
      <c r="E4620" s="138">
        <v>0</v>
      </c>
      <c r="F4620" s="138">
        <v>1761.45</v>
      </c>
      <c r="G4620" s="139">
        <v>0</v>
      </c>
      <c r="Y4620" s="32">
        <f t="shared" si="71"/>
        <v>1761.45</v>
      </c>
    </row>
    <row r="4621" spans="1:25" x14ac:dyDescent="0.2">
      <c r="A4621" s="136" t="s">
        <v>9252</v>
      </c>
      <c r="B4621" s="137" t="s">
        <v>9253</v>
      </c>
      <c r="C4621" s="138">
        <v>95388.57</v>
      </c>
      <c r="D4621" s="138">
        <v>1812.38</v>
      </c>
      <c r="E4621" s="138">
        <v>0</v>
      </c>
      <c r="F4621" s="138">
        <v>1812.38</v>
      </c>
      <c r="G4621" s="139">
        <v>0</v>
      </c>
      <c r="Y4621" s="32">
        <f t="shared" si="71"/>
        <v>1812.38</v>
      </c>
    </row>
    <row r="4622" spans="1:25" x14ac:dyDescent="0.2">
      <c r="A4622" s="136" t="s">
        <v>9254</v>
      </c>
      <c r="B4622" s="137" t="s">
        <v>9255</v>
      </c>
      <c r="C4622" s="138">
        <v>107669.13</v>
      </c>
      <c r="D4622" s="138">
        <v>2045.71</v>
      </c>
      <c r="E4622" s="138">
        <v>0</v>
      </c>
      <c r="F4622" s="138">
        <v>2045.71</v>
      </c>
      <c r="G4622" s="139">
        <v>0</v>
      </c>
      <c r="Y4622" s="32">
        <f t="shared" si="71"/>
        <v>2045.71</v>
      </c>
    </row>
    <row r="4623" spans="1:25" x14ac:dyDescent="0.2">
      <c r="A4623" s="136" t="s">
        <v>9256</v>
      </c>
      <c r="B4623" s="137" t="s">
        <v>9257</v>
      </c>
      <c r="C4623" s="138">
        <v>239683.96</v>
      </c>
      <c r="D4623" s="138">
        <v>4554</v>
      </c>
      <c r="E4623" s="138">
        <v>0</v>
      </c>
      <c r="F4623" s="138">
        <v>4554</v>
      </c>
      <c r="G4623" s="139">
        <v>0</v>
      </c>
      <c r="Y4623" s="32">
        <f t="shared" ref="Y4623:Y4686" si="72">F4623+M4623+R4623+W4623</f>
        <v>4554</v>
      </c>
    </row>
    <row r="4624" spans="1:25" x14ac:dyDescent="0.2">
      <c r="A4624" s="136" t="s">
        <v>9258</v>
      </c>
      <c r="B4624" s="137" t="s">
        <v>9259</v>
      </c>
      <c r="C4624" s="138">
        <v>108789.56</v>
      </c>
      <c r="D4624" s="138">
        <v>2067</v>
      </c>
      <c r="E4624" s="138">
        <v>0</v>
      </c>
      <c r="F4624" s="138">
        <v>2067</v>
      </c>
      <c r="G4624" s="139">
        <v>0</v>
      </c>
      <c r="Y4624" s="32">
        <f t="shared" si="72"/>
        <v>2067</v>
      </c>
    </row>
    <row r="4625" spans="1:25" x14ac:dyDescent="0.2">
      <c r="A4625" s="136" t="s">
        <v>9260</v>
      </c>
      <c r="B4625" s="137" t="s">
        <v>9261</v>
      </c>
      <c r="C4625" s="138">
        <v>72382.2</v>
      </c>
      <c r="D4625" s="138">
        <v>1375.26</v>
      </c>
      <c r="E4625" s="138">
        <v>0</v>
      </c>
      <c r="F4625" s="138">
        <v>1375.26</v>
      </c>
      <c r="G4625" s="139">
        <v>0</v>
      </c>
      <c r="Y4625" s="32">
        <f t="shared" si="72"/>
        <v>1375.26</v>
      </c>
    </row>
    <row r="4626" spans="1:25" x14ac:dyDescent="0.2">
      <c r="A4626" s="136" t="s">
        <v>9262</v>
      </c>
      <c r="B4626" s="137" t="s">
        <v>9263</v>
      </c>
      <c r="C4626" s="138">
        <v>5900259.8600000003</v>
      </c>
      <c r="D4626" s="138">
        <v>112104.94</v>
      </c>
      <c r="E4626" s="138">
        <v>0</v>
      </c>
      <c r="F4626" s="138">
        <v>112104.94</v>
      </c>
      <c r="G4626" s="139">
        <v>0</v>
      </c>
      <c r="Y4626" s="32">
        <f t="shared" si="72"/>
        <v>112104.94</v>
      </c>
    </row>
    <row r="4627" spans="1:25" x14ac:dyDescent="0.2">
      <c r="A4627" s="136" t="s">
        <v>9264</v>
      </c>
      <c r="B4627" s="137" t="s">
        <v>9265</v>
      </c>
      <c r="C4627" s="138">
        <v>195824.05</v>
      </c>
      <c r="D4627" s="138">
        <v>3720.66</v>
      </c>
      <c r="E4627" s="138">
        <v>0</v>
      </c>
      <c r="F4627" s="138">
        <v>3720.66</v>
      </c>
      <c r="G4627" s="139">
        <v>0</v>
      </c>
      <c r="Y4627" s="32">
        <f t="shared" si="72"/>
        <v>3720.66</v>
      </c>
    </row>
    <row r="4628" spans="1:25" x14ac:dyDescent="0.2">
      <c r="A4628" s="136" t="s">
        <v>9266</v>
      </c>
      <c r="B4628" s="137" t="s">
        <v>9267</v>
      </c>
      <c r="C4628" s="138">
        <v>25204.89</v>
      </c>
      <c r="D4628" s="138">
        <v>478.89</v>
      </c>
      <c r="E4628" s="138">
        <v>0</v>
      </c>
      <c r="F4628" s="138">
        <v>478.89</v>
      </c>
      <c r="G4628" s="139">
        <v>0</v>
      </c>
      <c r="Y4628" s="32">
        <f t="shared" si="72"/>
        <v>478.89</v>
      </c>
    </row>
    <row r="4629" spans="1:25" x14ac:dyDescent="0.2">
      <c r="A4629" s="136" t="s">
        <v>9268</v>
      </c>
      <c r="B4629" s="137" t="s">
        <v>9269</v>
      </c>
      <c r="C4629" s="138">
        <v>54491.48</v>
      </c>
      <c r="D4629" s="138">
        <v>1035.3399999999999</v>
      </c>
      <c r="E4629" s="138">
        <v>0</v>
      </c>
      <c r="F4629" s="138">
        <v>1035.3399999999999</v>
      </c>
      <c r="G4629" s="139">
        <v>0</v>
      </c>
      <c r="Y4629" s="32">
        <f t="shared" si="72"/>
        <v>1035.3399999999999</v>
      </c>
    </row>
    <row r="4630" spans="1:25" x14ac:dyDescent="0.2">
      <c r="A4630" s="136" t="s">
        <v>9270</v>
      </c>
      <c r="B4630" s="137" t="s">
        <v>9271</v>
      </c>
      <c r="C4630" s="138">
        <v>5128.3100000000004</v>
      </c>
      <c r="D4630" s="138">
        <v>97.44</v>
      </c>
      <c r="E4630" s="138">
        <v>0</v>
      </c>
      <c r="F4630" s="138">
        <v>97.44</v>
      </c>
      <c r="G4630" s="139">
        <v>0</v>
      </c>
      <c r="Y4630" s="32">
        <f t="shared" si="72"/>
        <v>97.44</v>
      </c>
    </row>
    <row r="4631" spans="1:25" x14ac:dyDescent="0.2">
      <c r="A4631" s="136" t="s">
        <v>9272</v>
      </c>
      <c r="B4631" s="137" t="s">
        <v>9273</v>
      </c>
      <c r="C4631" s="138">
        <v>216253.74</v>
      </c>
      <c r="D4631" s="138">
        <v>4108.82</v>
      </c>
      <c r="E4631" s="138">
        <v>0</v>
      </c>
      <c r="F4631" s="138">
        <v>4108.82</v>
      </c>
      <c r="G4631" s="139">
        <v>0</v>
      </c>
      <c r="Y4631" s="32">
        <f t="shared" si="72"/>
        <v>4108.82</v>
      </c>
    </row>
    <row r="4632" spans="1:25" x14ac:dyDescent="0.2">
      <c r="A4632" s="136" t="s">
        <v>9274</v>
      </c>
      <c r="B4632" s="137" t="s">
        <v>9275</v>
      </c>
      <c r="C4632" s="138">
        <v>25116.62</v>
      </c>
      <c r="D4632" s="138">
        <v>477.22</v>
      </c>
      <c r="E4632" s="138">
        <v>0</v>
      </c>
      <c r="F4632" s="138">
        <v>477.22</v>
      </c>
      <c r="G4632" s="139">
        <v>0</v>
      </c>
      <c r="Y4632" s="32">
        <f t="shared" si="72"/>
        <v>477.22</v>
      </c>
    </row>
    <row r="4633" spans="1:25" x14ac:dyDescent="0.2">
      <c r="A4633" s="136" t="s">
        <v>9276</v>
      </c>
      <c r="B4633" s="137" t="s">
        <v>9277</v>
      </c>
      <c r="C4633" s="138">
        <v>163037.09</v>
      </c>
      <c r="D4633" s="138">
        <v>3097.71</v>
      </c>
      <c r="E4633" s="138">
        <v>0</v>
      </c>
      <c r="F4633" s="138">
        <v>3097.71</v>
      </c>
      <c r="G4633" s="139">
        <v>0</v>
      </c>
      <c r="Y4633" s="32">
        <f t="shared" si="72"/>
        <v>3097.71</v>
      </c>
    </row>
    <row r="4634" spans="1:25" x14ac:dyDescent="0.2">
      <c r="A4634" s="136" t="s">
        <v>9278</v>
      </c>
      <c r="B4634" s="137" t="s">
        <v>9279</v>
      </c>
      <c r="C4634" s="138">
        <v>20121.599999999999</v>
      </c>
      <c r="D4634" s="138">
        <v>382.31</v>
      </c>
      <c r="E4634" s="138">
        <v>0</v>
      </c>
      <c r="F4634" s="138">
        <v>382.31</v>
      </c>
      <c r="G4634" s="139">
        <v>0</v>
      </c>
      <c r="Y4634" s="32">
        <f t="shared" si="72"/>
        <v>382.31</v>
      </c>
    </row>
    <row r="4635" spans="1:25" x14ac:dyDescent="0.2">
      <c r="A4635" s="136" t="s">
        <v>9280</v>
      </c>
      <c r="B4635" s="137" t="s">
        <v>9281</v>
      </c>
      <c r="C4635" s="138">
        <v>23852.92</v>
      </c>
      <c r="D4635" s="138">
        <v>453.21</v>
      </c>
      <c r="E4635" s="138">
        <v>0</v>
      </c>
      <c r="F4635" s="138">
        <v>453.21</v>
      </c>
      <c r="G4635" s="139">
        <v>0</v>
      </c>
      <c r="Y4635" s="32">
        <f t="shared" si="72"/>
        <v>453.21</v>
      </c>
    </row>
    <row r="4636" spans="1:25" x14ac:dyDescent="0.2">
      <c r="A4636" s="136" t="s">
        <v>9282</v>
      </c>
      <c r="B4636" s="137" t="s">
        <v>9283</v>
      </c>
      <c r="C4636" s="138">
        <v>55271.42</v>
      </c>
      <c r="D4636" s="138">
        <v>1050.1600000000001</v>
      </c>
      <c r="E4636" s="138">
        <v>0</v>
      </c>
      <c r="F4636" s="138">
        <v>1050.1600000000001</v>
      </c>
      <c r="G4636" s="139">
        <v>0</v>
      </c>
      <c r="Y4636" s="32">
        <f t="shared" si="72"/>
        <v>1050.1600000000001</v>
      </c>
    </row>
    <row r="4637" spans="1:25" x14ac:dyDescent="0.2">
      <c r="A4637" s="136" t="s">
        <v>9284</v>
      </c>
      <c r="B4637" s="137" t="s">
        <v>9285</v>
      </c>
      <c r="C4637" s="138">
        <v>88951.17</v>
      </c>
      <c r="D4637" s="138">
        <v>1690.07</v>
      </c>
      <c r="E4637" s="138">
        <v>0</v>
      </c>
      <c r="F4637" s="138">
        <v>1690.07</v>
      </c>
      <c r="G4637" s="139">
        <v>0</v>
      </c>
      <c r="Y4637" s="32">
        <f t="shared" si="72"/>
        <v>1690.07</v>
      </c>
    </row>
    <row r="4638" spans="1:25" x14ac:dyDescent="0.2">
      <c r="A4638" s="136" t="s">
        <v>9286</v>
      </c>
      <c r="B4638" s="137" t="s">
        <v>9287</v>
      </c>
      <c r="C4638" s="138">
        <v>210967</v>
      </c>
      <c r="D4638" s="138">
        <v>4008.37</v>
      </c>
      <c r="E4638" s="138">
        <v>0</v>
      </c>
      <c r="F4638" s="138">
        <v>4008.37</v>
      </c>
      <c r="G4638" s="139">
        <v>0</v>
      </c>
      <c r="Y4638" s="32">
        <f t="shared" si="72"/>
        <v>4008.37</v>
      </c>
    </row>
    <row r="4639" spans="1:25" x14ac:dyDescent="0.2">
      <c r="A4639" s="136" t="s">
        <v>9288</v>
      </c>
      <c r="B4639" s="137" t="s">
        <v>9289</v>
      </c>
      <c r="C4639" s="138">
        <v>33446.71</v>
      </c>
      <c r="D4639" s="138">
        <v>635.49</v>
      </c>
      <c r="E4639" s="138">
        <v>0</v>
      </c>
      <c r="F4639" s="138">
        <v>635.49</v>
      </c>
      <c r="G4639" s="139">
        <v>0</v>
      </c>
      <c r="Y4639" s="32">
        <f t="shared" si="72"/>
        <v>635.49</v>
      </c>
    </row>
    <row r="4640" spans="1:25" x14ac:dyDescent="0.2">
      <c r="A4640" s="136" t="s">
        <v>9290</v>
      </c>
      <c r="B4640" s="137" t="s">
        <v>9291</v>
      </c>
      <c r="C4640" s="138">
        <v>87852.92</v>
      </c>
      <c r="D4640" s="138">
        <v>1669.21</v>
      </c>
      <c r="E4640" s="138">
        <v>0</v>
      </c>
      <c r="F4640" s="138">
        <v>1669.21</v>
      </c>
      <c r="G4640" s="139">
        <v>0</v>
      </c>
      <c r="Y4640" s="32">
        <f t="shared" si="72"/>
        <v>1669.21</v>
      </c>
    </row>
    <row r="4641" spans="1:25" x14ac:dyDescent="0.2">
      <c r="A4641" s="136" t="s">
        <v>9292</v>
      </c>
      <c r="B4641" s="137" t="s">
        <v>9293</v>
      </c>
      <c r="C4641" s="138">
        <v>149740.76999999999</v>
      </c>
      <c r="D4641" s="138">
        <v>2845.08</v>
      </c>
      <c r="E4641" s="138">
        <v>0</v>
      </c>
      <c r="F4641" s="138">
        <v>2845.08</v>
      </c>
      <c r="G4641" s="139">
        <v>0</v>
      </c>
      <c r="Y4641" s="32">
        <f t="shared" si="72"/>
        <v>2845.08</v>
      </c>
    </row>
    <row r="4642" spans="1:25" x14ac:dyDescent="0.2">
      <c r="A4642" s="136" t="s">
        <v>9294</v>
      </c>
      <c r="B4642" s="137" t="s">
        <v>9295</v>
      </c>
      <c r="C4642" s="138">
        <v>326637.40999999997</v>
      </c>
      <c r="D4642" s="138">
        <v>6206.11</v>
      </c>
      <c r="E4642" s="138">
        <v>0</v>
      </c>
      <c r="F4642" s="138">
        <v>6206.11</v>
      </c>
      <c r="G4642" s="139">
        <v>0</v>
      </c>
      <c r="Y4642" s="32">
        <f t="shared" si="72"/>
        <v>6206.11</v>
      </c>
    </row>
    <row r="4643" spans="1:25" x14ac:dyDescent="0.2">
      <c r="A4643" s="136" t="s">
        <v>9296</v>
      </c>
      <c r="B4643" s="137" t="s">
        <v>9297</v>
      </c>
      <c r="C4643" s="138">
        <v>11927.3</v>
      </c>
      <c r="D4643" s="138">
        <v>226.62</v>
      </c>
      <c r="E4643" s="138">
        <v>0</v>
      </c>
      <c r="F4643" s="138">
        <v>226.62</v>
      </c>
      <c r="G4643" s="139">
        <v>0</v>
      </c>
      <c r="Y4643" s="32">
        <f t="shared" si="72"/>
        <v>226.62</v>
      </c>
    </row>
    <row r="4644" spans="1:25" x14ac:dyDescent="0.2">
      <c r="A4644" s="136" t="s">
        <v>9298</v>
      </c>
      <c r="B4644" s="137" t="s">
        <v>9299</v>
      </c>
      <c r="C4644" s="138">
        <v>22808.3</v>
      </c>
      <c r="D4644" s="138">
        <v>433.36</v>
      </c>
      <c r="E4644" s="138">
        <v>0</v>
      </c>
      <c r="F4644" s="138">
        <v>433.36</v>
      </c>
      <c r="G4644" s="139">
        <v>0</v>
      </c>
      <c r="Y4644" s="32">
        <f t="shared" si="72"/>
        <v>433.36</v>
      </c>
    </row>
    <row r="4645" spans="1:25" x14ac:dyDescent="0.2">
      <c r="A4645" s="136" t="s">
        <v>9300</v>
      </c>
      <c r="B4645" s="137" t="s">
        <v>9301</v>
      </c>
      <c r="C4645" s="138">
        <v>20647.740000000002</v>
      </c>
      <c r="D4645" s="138">
        <v>392.31</v>
      </c>
      <c r="E4645" s="138">
        <v>0</v>
      </c>
      <c r="F4645" s="138">
        <v>392.31</v>
      </c>
      <c r="G4645" s="139">
        <v>0</v>
      </c>
      <c r="Y4645" s="32">
        <f t="shared" si="72"/>
        <v>392.31</v>
      </c>
    </row>
    <row r="4646" spans="1:25" x14ac:dyDescent="0.2">
      <c r="A4646" s="136" t="s">
        <v>9302</v>
      </c>
      <c r="B4646" s="137" t="s">
        <v>9303</v>
      </c>
      <c r="C4646" s="138">
        <v>8238.34</v>
      </c>
      <c r="D4646" s="138">
        <v>156.53</v>
      </c>
      <c r="E4646" s="138">
        <v>0</v>
      </c>
      <c r="F4646" s="138">
        <v>156.53</v>
      </c>
      <c r="G4646" s="139">
        <v>0</v>
      </c>
      <c r="Y4646" s="32">
        <f t="shared" si="72"/>
        <v>156.53</v>
      </c>
    </row>
    <row r="4647" spans="1:25" x14ac:dyDescent="0.2">
      <c r="A4647" s="136" t="s">
        <v>9304</v>
      </c>
      <c r="B4647" s="137" t="s">
        <v>9305</v>
      </c>
      <c r="C4647" s="138">
        <v>99710.31</v>
      </c>
      <c r="D4647" s="138">
        <v>1894.5</v>
      </c>
      <c r="E4647" s="138">
        <v>0</v>
      </c>
      <c r="F4647" s="138">
        <v>1894.5</v>
      </c>
      <c r="G4647" s="139">
        <v>0</v>
      </c>
      <c r="Y4647" s="32">
        <f t="shared" si="72"/>
        <v>1894.5</v>
      </c>
    </row>
    <row r="4648" spans="1:25" x14ac:dyDescent="0.2">
      <c r="A4648" s="136" t="s">
        <v>9306</v>
      </c>
      <c r="B4648" s="137" t="s">
        <v>9307</v>
      </c>
      <c r="C4648" s="138">
        <v>1419323.5</v>
      </c>
      <c r="D4648" s="138">
        <v>26967.15</v>
      </c>
      <c r="E4648" s="138">
        <v>0</v>
      </c>
      <c r="F4648" s="138">
        <v>26967.15</v>
      </c>
      <c r="G4648" s="139">
        <v>0</v>
      </c>
      <c r="Y4648" s="32">
        <f t="shared" si="72"/>
        <v>26967.15</v>
      </c>
    </row>
    <row r="4649" spans="1:25" x14ac:dyDescent="0.2">
      <c r="A4649" s="136" t="s">
        <v>9308</v>
      </c>
      <c r="B4649" s="137" t="s">
        <v>9309</v>
      </c>
      <c r="C4649" s="138">
        <v>18909.900000000001</v>
      </c>
      <c r="D4649" s="138">
        <v>359.29</v>
      </c>
      <c r="E4649" s="138">
        <v>0</v>
      </c>
      <c r="F4649" s="138">
        <v>359.29</v>
      </c>
      <c r="G4649" s="139">
        <v>0</v>
      </c>
      <c r="Y4649" s="32">
        <f t="shared" si="72"/>
        <v>359.29</v>
      </c>
    </row>
    <row r="4650" spans="1:25" x14ac:dyDescent="0.2">
      <c r="A4650" s="136" t="s">
        <v>9310</v>
      </c>
      <c r="B4650" s="137" t="s">
        <v>9311</v>
      </c>
      <c r="C4650" s="138">
        <v>70320.75</v>
      </c>
      <c r="D4650" s="138">
        <v>1336.1</v>
      </c>
      <c r="E4650" s="138">
        <v>0</v>
      </c>
      <c r="F4650" s="138">
        <v>1336.1</v>
      </c>
      <c r="G4650" s="139">
        <v>0</v>
      </c>
      <c r="Y4650" s="32">
        <f t="shared" si="72"/>
        <v>1336.1</v>
      </c>
    </row>
    <row r="4651" spans="1:25" x14ac:dyDescent="0.2">
      <c r="A4651" s="136" t="s">
        <v>9312</v>
      </c>
      <c r="B4651" s="137" t="s">
        <v>9313</v>
      </c>
      <c r="C4651" s="138">
        <v>124764.54</v>
      </c>
      <c r="D4651" s="138">
        <v>2370.5300000000002</v>
      </c>
      <c r="E4651" s="138">
        <v>0</v>
      </c>
      <c r="F4651" s="138">
        <v>2370.5300000000002</v>
      </c>
      <c r="G4651" s="139">
        <v>0</v>
      </c>
      <c r="Y4651" s="32">
        <f t="shared" si="72"/>
        <v>2370.5300000000002</v>
      </c>
    </row>
    <row r="4652" spans="1:25" x14ac:dyDescent="0.2">
      <c r="A4652" s="136" t="s">
        <v>9314</v>
      </c>
      <c r="B4652" s="137" t="s">
        <v>9315</v>
      </c>
      <c r="C4652" s="138">
        <v>126174.93</v>
      </c>
      <c r="D4652" s="138">
        <v>2397.3200000000002</v>
      </c>
      <c r="E4652" s="138">
        <v>0</v>
      </c>
      <c r="F4652" s="138">
        <v>2397.3200000000002</v>
      </c>
      <c r="G4652" s="139">
        <v>0</v>
      </c>
      <c r="Y4652" s="32">
        <f t="shared" si="72"/>
        <v>2397.3200000000002</v>
      </c>
    </row>
    <row r="4653" spans="1:25" x14ac:dyDescent="0.2">
      <c r="A4653" s="136" t="s">
        <v>9316</v>
      </c>
      <c r="B4653" s="137" t="s">
        <v>9317</v>
      </c>
      <c r="C4653" s="138">
        <v>30315.61</v>
      </c>
      <c r="D4653" s="138">
        <v>576</v>
      </c>
      <c r="E4653" s="138">
        <v>0</v>
      </c>
      <c r="F4653" s="138">
        <v>576</v>
      </c>
      <c r="G4653" s="139">
        <v>0</v>
      </c>
      <c r="Y4653" s="32">
        <f t="shared" si="72"/>
        <v>576</v>
      </c>
    </row>
    <row r="4654" spans="1:25" x14ac:dyDescent="0.2">
      <c r="A4654" s="136" t="s">
        <v>9318</v>
      </c>
      <c r="B4654" s="137" t="s">
        <v>9319</v>
      </c>
      <c r="C4654" s="138">
        <v>59960.18</v>
      </c>
      <c r="D4654" s="138">
        <v>1139.24</v>
      </c>
      <c r="E4654" s="138">
        <v>0</v>
      </c>
      <c r="F4654" s="138">
        <v>1139.24</v>
      </c>
      <c r="G4654" s="139">
        <v>0</v>
      </c>
      <c r="Y4654" s="32">
        <f t="shared" si="72"/>
        <v>1139.24</v>
      </c>
    </row>
    <row r="4655" spans="1:25" x14ac:dyDescent="0.2">
      <c r="A4655" s="136" t="s">
        <v>9320</v>
      </c>
      <c r="B4655" s="137" t="s">
        <v>9321</v>
      </c>
      <c r="C4655" s="138">
        <v>225457.82</v>
      </c>
      <c r="D4655" s="138">
        <v>4283.7</v>
      </c>
      <c r="E4655" s="138">
        <v>0</v>
      </c>
      <c r="F4655" s="138">
        <v>4283.7</v>
      </c>
      <c r="G4655" s="139">
        <v>0</v>
      </c>
      <c r="Y4655" s="32">
        <f t="shared" si="72"/>
        <v>4283.7</v>
      </c>
    </row>
    <row r="4656" spans="1:25" x14ac:dyDescent="0.2">
      <c r="A4656" s="136" t="s">
        <v>9322</v>
      </c>
      <c r="B4656" s="137" t="s">
        <v>9323</v>
      </c>
      <c r="C4656" s="138">
        <v>102895.25</v>
      </c>
      <c r="D4656" s="138">
        <v>1955.01</v>
      </c>
      <c r="E4656" s="138">
        <v>0</v>
      </c>
      <c r="F4656" s="138">
        <v>1955.01</v>
      </c>
      <c r="G4656" s="139">
        <v>0</v>
      </c>
      <c r="Y4656" s="32">
        <f t="shared" si="72"/>
        <v>1955.01</v>
      </c>
    </row>
    <row r="4657" spans="1:25" x14ac:dyDescent="0.2">
      <c r="A4657" s="136" t="s">
        <v>9324</v>
      </c>
      <c r="B4657" s="137" t="s">
        <v>9325</v>
      </c>
      <c r="C4657" s="138">
        <v>9488.2800000000007</v>
      </c>
      <c r="D4657" s="138">
        <v>180.28</v>
      </c>
      <c r="E4657" s="138">
        <v>0</v>
      </c>
      <c r="F4657" s="138">
        <v>180.28</v>
      </c>
      <c r="G4657" s="139">
        <v>0</v>
      </c>
      <c r="Y4657" s="32">
        <f t="shared" si="72"/>
        <v>180.28</v>
      </c>
    </row>
    <row r="4658" spans="1:25" x14ac:dyDescent="0.2">
      <c r="A4658" s="136" t="s">
        <v>9326</v>
      </c>
      <c r="B4658" s="137" t="s">
        <v>9327</v>
      </c>
      <c r="C4658" s="138">
        <v>500094.46</v>
      </c>
      <c r="D4658" s="138">
        <v>9501.7999999999993</v>
      </c>
      <c r="E4658" s="138">
        <v>0</v>
      </c>
      <c r="F4658" s="138">
        <v>9501.7999999999993</v>
      </c>
      <c r="G4658" s="139">
        <v>0</v>
      </c>
      <c r="Y4658" s="32">
        <f t="shared" si="72"/>
        <v>9501.7999999999993</v>
      </c>
    </row>
    <row r="4659" spans="1:25" x14ac:dyDescent="0.2">
      <c r="A4659" s="136" t="s">
        <v>9328</v>
      </c>
      <c r="B4659" s="137" t="s">
        <v>9329</v>
      </c>
      <c r="C4659" s="138">
        <v>33936.78</v>
      </c>
      <c r="D4659" s="138">
        <v>644.79999999999995</v>
      </c>
      <c r="E4659" s="138">
        <v>0</v>
      </c>
      <c r="F4659" s="138">
        <v>644.79999999999995</v>
      </c>
      <c r="G4659" s="139">
        <v>0</v>
      </c>
      <c r="Y4659" s="32">
        <f t="shared" si="72"/>
        <v>644.79999999999995</v>
      </c>
    </row>
    <row r="4660" spans="1:25" x14ac:dyDescent="0.2">
      <c r="A4660" s="136" t="s">
        <v>9330</v>
      </c>
      <c r="B4660" s="137" t="s">
        <v>9331</v>
      </c>
      <c r="C4660" s="138">
        <v>5409.96</v>
      </c>
      <c r="D4660" s="138">
        <v>102.79</v>
      </c>
      <c r="E4660" s="138">
        <v>0</v>
      </c>
      <c r="F4660" s="138">
        <v>102.79</v>
      </c>
      <c r="G4660" s="139">
        <v>0</v>
      </c>
      <c r="Y4660" s="32">
        <f t="shared" si="72"/>
        <v>102.79</v>
      </c>
    </row>
    <row r="4661" spans="1:25" x14ac:dyDescent="0.2">
      <c r="A4661" s="136" t="s">
        <v>9332</v>
      </c>
      <c r="B4661" s="137" t="s">
        <v>9333</v>
      </c>
      <c r="C4661" s="138">
        <v>3805.36</v>
      </c>
      <c r="D4661" s="138">
        <v>72.3</v>
      </c>
      <c r="E4661" s="138">
        <v>0</v>
      </c>
      <c r="F4661" s="138">
        <v>72.3</v>
      </c>
      <c r="G4661" s="139">
        <v>0</v>
      </c>
      <c r="Y4661" s="32">
        <f t="shared" si="72"/>
        <v>72.3</v>
      </c>
    </row>
    <row r="4662" spans="1:25" x14ac:dyDescent="0.2">
      <c r="A4662" s="136" t="s">
        <v>9334</v>
      </c>
      <c r="B4662" s="137" t="s">
        <v>9335</v>
      </c>
      <c r="C4662" s="138">
        <v>1997.91</v>
      </c>
      <c r="D4662" s="138">
        <v>37.96</v>
      </c>
      <c r="E4662" s="138">
        <v>30.62</v>
      </c>
      <c r="F4662" s="138">
        <v>7.34</v>
      </c>
      <c r="G4662" s="139">
        <v>0</v>
      </c>
      <c r="Y4662" s="32">
        <f t="shared" si="72"/>
        <v>7.34</v>
      </c>
    </row>
    <row r="4663" spans="1:25" x14ac:dyDescent="0.2">
      <c r="A4663" s="136" t="s">
        <v>9336</v>
      </c>
      <c r="B4663" s="137" t="s">
        <v>9337</v>
      </c>
      <c r="C4663" s="138">
        <v>305011.84000000003</v>
      </c>
      <c r="D4663" s="138">
        <v>5795.23</v>
      </c>
      <c r="E4663" s="138">
        <v>0</v>
      </c>
      <c r="F4663" s="138">
        <v>5795.23</v>
      </c>
      <c r="G4663" s="139">
        <v>0</v>
      </c>
      <c r="Y4663" s="32">
        <f t="shared" si="72"/>
        <v>5795.23</v>
      </c>
    </row>
    <row r="4664" spans="1:25" x14ac:dyDescent="0.2">
      <c r="A4664" s="136" t="s">
        <v>9338</v>
      </c>
      <c r="B4664" s="137" t="s">
        <v>9339</v>
      </c>
      <c r="C4664" s="138">
        <v>43006.32</v>
      </c>
      <c r="D4664" s="138">
        <v>817.12</v>
      </c>
      <c r="E4664" s="138">
        <v>0</v>
      </c>
      <c r="F4664" s="138">
        <v>817.12</v>
      </c>
      <c r="G4664" s="139">
        <v>0</v>
      </c>
      <c r="Y4664" s="32">
        <f t="shared" si="72"/>
        <v>817.12</v>
      </c>
    </row>
    <row r="4665" spans="1:25" x14ac:dyDescent="0.2">
      <c r="A4665" s="136" t="s">
        <v>9340</v>
      </c>
      <c r="B4665" s="137" t="s">
        <v>9341</v>
      </c>
      <c r="C4665" s="138">
        <v>458.67</v>
      </c>
      <c r="D4665" s="138">
        <v>8.7200000000000006</v>
      </c>
      <c r="E4665" s="138">
        <v>8.7200000000000006</v>
      </c>
      <c r="F4665" s="138">
        <v>0</v>
      </c>
      <c r="G4665" s="139">
        <v>12.37</v>
      </c>
      <c r="Y4665" s="32">
        <f t="shared" si="72"/>
        <v>0</v>
      </c>
    </row>
    <row r="4666" spans="1:25" x14ac:dyDescent="0.2">
      <c r="A4666" s="136" t="s">
        <v>9342</v>
      </c>
      <c r="B4666" s="137" t="s">
        <v>9343</v>
      </c>
      <c r="C4666" s="138">
        <v>687.26</v>
      </c>
      <c r="D4666" s="138">
        <v>13.06</v>
      </c>
      <c r="E4666" s="138">
        <v>0</v>
      </c>
      <c r="F4666" s="138">
        <v>13.06</v>
      </c>
      <c r="G4666" s="139">
        <v>0</v>
      </c>
      <c r="Y4666" s="32">
        <f t="shared" si="72"/>
        <v>13.06</v>
      </c>
    </row>
    <row r="4667" spans="1:25" x14ac:dyDescent="0.2">
      <c r="A4667" s="136" t="s">
        <v>9344</v>
      </c>
      <c r="B4667" s="137" t="s">
        <v>9345</v>
      </c>
      <c r="C4667" s="138">
        <v>10256.879999999999</v>
      </c>
      <c r="D4667" s="138">
        <v>194.88</v>
      </c>
      <c r="E4667" s="138">
        <v>0</v>
      </c>
      <c r="F4667" s="138">
        <v>194.88</v>
      </c>
      <c r="G4667" s="139">
        <v>0</v>
      </c>
      <c r="Y4667" s="32">
        <f t="shared" si="72"/>
        <v>194.88</v>
      </c>
    </row>
    <row r="4668" spans="1:25" x14ac:dyDescent="0.2">
      <c r="A4668" s="136" t="s">
        <v>9346</v>
      </c>
      <c r="B4668" s="137" t="s">
        <v>9347</v>
      </c>
      <c r="C4668" s="138">
        <v>15290.68</v>
      </c>
      <c r="D4668" s="138">
        <v>290.52</v>
      </c>
      <c r="E4668" s="138">
        <v>0</v>
      </c>
      <c r="F4668" s="138">
        <v>290.52</v>
      </c>
      <c r="G4668" s="139">
        <v>0</v>
      </c>
      <c r="Y4668" s="32">
        <f t="shared" si="72"/>
        <v>290.52</v>
      </c>
    </row>
    <row r="4669" spans="1:25" x14ac:dyDescent="0.2">
      <c r="A4669" s="136" t="s">
        <v>9348</v>
      </c>
      <c r="B4669" s="137" t="s">
        <v>9349</v>
      </c>
      <c r="C4669" s="138">
        <v>4109.01</v>
      </c>
      <c r="D4669" s="138">
        <v>78.069999999999993</v>
      </c>
      <c r="E4669" s="138">
        <v>0</v>
      </c>
      <c r="F4669" s="138">
        <v>78.069999999999993</v>
      </c>
      <c r="G4669" s="139">
        <v>0</v>
      </c>
      <c r="Y4669" s="32">
        <f t="shared" si="72"/>
        <v>78.069999999999993</v>
      </c>
    </row>
    <row r="4670" spans="1:25" x14ac:dyDescent="0.2">
      <c r="A4670" s="136" t="s">
        <v>9350</v>
      </c>
      <c r="B4670" s="137" t="s">
        <v>9351</v>
      </c>
      <c r="C4670" s="138">
        <v>2710.82</v>
      </c>
      <c r="D4670" s="138">
        <v>51.51</v>
      </c>
      <c r="E4670" s="138">
        <v>0</v>
      </c>
      <c r="F4670" s="138">
        <v>51.51</v>
      </c>
      <c r="G4670" s="139">
        <v>0</v>
      </c>
      <c r="Y4670" s="32">
        <f t="shared" si="72"/>
        <v>51.51</v>
      </c>
    </row>
    <row r="4671" spans="1:25" x14ac:dyDescent="0.2">
      <c r="A4671" s="136" t="s">
        <v>9352</v>
      </c>
      <c r="B4671" s="137" t="s">
        <v>9353</v>
      </c>
      <c r="C4671" s="138">
        <v>28774.560000000001</v>
      </c>
      <c r="D4671" s="138">
        <v>546.72</v>
      </c>
      <c r="E4671" s="138">
        <v>0</v>
      </c>
      <c r="F4671" s="138">
        <v>546.72</v>
      </c>
      <c r="G4671" s="139">
        <v>0</v>
      </c>
      <c r="Y4671" s="32">
        <f t="shared" si="72"/>
        <v>546.72</v>
      </c>
    </row>
    <row r="4672" spans="1:25" x14ac:dyDescent="0.2">
      <c r="A4672" s="136" t="s">
        <v>9354</v>
      </c>
      <c r="B4672" s="137" t="s">
        <v>9355</v>
      </c>
      <c r="C4672" s="138">
        <v>1062.23</v>
      </c>
      <c r="D4672" s="138">
        <v>20.18</v>
      </c>
      <c r="E4672" s="138">
        <v>20.18</v>
      </c>
      <c r="F4672" s="138">
        <v>0</v>
      </c>
      <c r="G4672" s="139">
        <v>71.05</v>
      </c>
      <c r="Y4672" s="32">
        <f t="shared" si="72"/>
        <v>0</v>
      </c>
    </row>
    <row r="4673" spans="1:25" x14ac:dyDescent="0.2">
      <c r="A4673" s="136" t="s">
        <v>9356</v>
      </c>
      <c r="B4673" s="137" t="s">
        <v>9357</v>
      </c>
      <c r="C4673" s="138">
        <v>3278.91</v>
      </c>
      <c r="D4673" s="138">
        <v>62.3</v>
      </c>
      <c r="E4673" s="138">
        <v>0</v>
      </c>
      <c r="F4673" s="138">
        <v>62.3</v>
      </c>
      <c r="G4673" s="139">
        <v>0</v>
      </c>
      <c r="Y4673" s="32">
        <f t="shared" si="72"/>
        <v>62.3</v>
      </c>
    </row>
    <row r="4674" spans="1:25" x14ac:dyDescent="0.2">
      <c r="A4674" s="136" t="s">
        <v>9358</v>
      </c>
      <c r="B4674" s="137" t="s">
        <v>9359</v>
      </c>
      <c r="C4674" s="138">
        <v>6185.21</v>
      </c>
      <c r="D4674" s="138">
        <v>117.52</v>
      </c>
      <c r="E4674" s="138">
        <v>0</v>
      </c>
      <c r="F4674" s="138">
        <v>117.52</v>
      </c>
      <c r="G4674" s="139">
        <v>0</v>
      </c>
      <c r="Y4674" s="32">
        <f t="shared" si="72"/>
        <v>117.52</v>
      </c>
    </row>
    <row r="4675" spans="1:25" x14ac:dyDescent="0.2">
      <c r="A4675" s="136" t="s">
        <v>9360</v>
      </c>
      <c r="B4675" s="137" t="s">
        <v>9361</v>
      </c>
      <c r="C4675" s="138">
        <v>54391.9</v>
      </c>
      <c r="D4675" s="138">
        <v>1033.45</v>
      </c>
      <c r="E4675" s="138">
        <v>0</v>
      </c>
      <c r="F4675" s="138">
        <v>1033.45</v>
      </c>
      <c r="G4675" s="139">
        <v>0</v>
      </c>
      <c r="Y4675" s="32">
        <f t="shared" si="72"/>
        <v>1033.45</v>
      </c>
    </row>
    <row r="4676" spans="1:25" x14ac:dyDescent="0.2">
      <c r="A4676" s="136" t="s">
        <v>9362</v>
      </c>
      <c r="B4676" s="137" t="s">
        <v>9363</v>
      </c>
      <c r="C4676" s="138">
        <v>214808.19</v>
      </c>
      <c r="D4676" s="138">
        <v>4081.36</v>
      </c>
      <c r="E4676" s="138">
        <v>0</v>
      </c>
      <c r="F4676" s="138">
        <v>4081.36</v>
      </c>
      <c r="G4676" s="139">
        <v>0</v>
      </c>
      <c r="Y4676" s="32">
        <f t="shared" si="72"/>
        <v>4081.36</v>
      </c>
    </row>
    <row r="4677" spans="1:25" x14ac:dyDescent="0.2">
      <c r="A4677" s="136" t="s">
        <v>9364</v>
      </c>
      <c r="B4677" s="137" t="s">
        <v>9365</v>
      </c>
      <c r="C4677" s="138">
        <v>394.99</v>
      </c>
      <c r="D4677" s="138">
        <v>7.51</v>
      </c>
      <c r="E4677" s="138">
        <v>0</v>
      </c>
      <c r="F4677" s="138">
        <v>7.51</v>
      </c>
      <c r="G4677" s="139">
        <v>0</v>
      </c>
      <c r="Y4677" s="32">
        <f t="shared" si="72"/>
        <v>7.51</v>
      </c>
    </row>
    <row r="4678" spans="1:25" x14ac:dyDescent="0.2">
      <c r="A4678" s="136" t="s">
        <v>9366</v>
      </c>
      <c r="B4678" s="137" t="s">
        <v>9367</v>
      </c>
      <c r="C4678" s="138">
        <v>3093.76</v>
      </c>
      <c r="D4678" s="138">
        <v>58.78</v>
      </c>
      <c r="E4678" s="138">
        <v>0</v>
      </c>
      <c r="F4678" s="138">
        <v>58.78</v>
      </c>
      <c r="G4678" s="139">
        <v>0</v>
      </c>
      <c r="Y4678" s="32">
        <f t="shared" si="72"/>
        <v>58.78</v>
      </c>
    </row>
    <row r="4679" spans="1:25" x14ac:dyDescent="0.2">
      <c r="A4679" s="136" t="s">
        <v>9368</v>
      </c>
      <c r="B4679" s="137" t="s">
        <v>9369</v>
      </c>
      <c r="C4679" s="138">
        <v>44293.08</v>
      </c>
      <c r="D4679" s="138">
        <v>841.57</v>
      </c>
      <c r="E4679" s="138">
        <v>0</v>
      </c>
      <c r="F4679" s="138">
        <v>841.57</v>
      </c>
      <c r="G4679" s="139">
        <v>0</v>
      </c>
      <c r="Y4679" s="32">
        <f t="shared" si="72"/>
        <v>841.57</v>
      </c>
    </row>
    <row r="4680" spans="1:25" x14ac:dyDescent="0.2">
      <c r="A4680" s="136" t="s">
        <v>9370</v>
      </c>
      <c r="B4680" s="137" t="s">
        <v>9371</v>
      </c>
      <c r="C4680" s="138">
        <v>3340.7</v>
      </c>
      <c r="D4680" s="138">
        <v>63.47</v>
      </c>
      <c r="E4680" s="138">
        <v>0</v>
      </c>
      <c r="F4680" s="138">
        <v>63.47</v>
      </c>
      <c r="G4680" s="139">
        <v>0</v>
      </c>
      <c r="Y4680" s="32">
        <f t="shared" si="72"/>
        <v>63.47</v>
      </c>
    </row>
    <row r="4681" spans="1:25" x14ac:dyDescent="0.2">
      <c r="A4681" s="136" t="s">
        <v>9372</v>
      </c>
      <c r="B4681" s="137" t="s">
        <v>9373</v>
      </c>
      <c r="C4681" s="138">
        <v>19893.61</v>
      </c>
      <c r="D4681" s="138">
        <v>377.98</v>
      </c>
      <c r="E4681" s="138">
        <v>0</v>
      </c>
      <c r="F4681" s="138">
        <v>377.98</v>
      </c>
      <c r="G4681" s="139">
        <v>0</v>
      </c>
      <c r="Y4681" s="32">
        <f t="shared" si="72"/>
        <v>377.98</v>
      </c>
    </row>
    <row r="4682" spans="1:25" x14ac:dyDescent="0.2">
      <c r="A4682" s="136" t="s">
        <v>9374</v>
      </c>
      <c r="B4682" s="137" t="s">
        <v>9375</v>
      </c>
      <c r="C4682" s="138">
        <v>175.73</v>
      </c>
      <c r="D4682" s="138">
        <v>3.34</v>
      </c>
      <c r="E4682" s="138">
        <v>3.34</v>
      </c>
      <c r="F4682" s="138">
        <v>0</v>
      </c>
      <c r="G4682" s="139">
        <v>0</v>
      </c>
      <c r="Y4682" s="32">
        <f t="shared" si="72"/>
        <v>0</v>
      </c>
    </row>
    <row r="4683" spans="1:25" x14ac:dyDescent="0.2">
      <c r="A4683" s="136" t="s">
        <v>9376</v>
      </c>
      <c r="B4683" s="137" t="s">
        <v>9377</v>
      </c>
      <c r="C4683" s="138">
        <v>4227.82</v>
      </c>
      <c r="D4683" s="138">
        <v>80.33</v>
      </c>
      <c r="E4683" s="138">
        <v>0</v>
      </c>
      <c r="F4683" s="138">
        <v>80.33</v>
      </c>
      <c r="G4683" s="139">
        <v>0</v>
      </c>
      <c r="Y4683" s="32">
        <f t="shared" si="72"/>
        <v>80.33</v>
      </c>
    </row>
    <row r="4684" spans="1:25" x14ac:dyDescent="0.2">
      <c r="A4684" s="136" t="s">
        <v>9378</v>
      </c>
      <c r="B4684" s="137" t="s">
        <v>9379</v>
      </c>
      <c r="C4684" s="138">
        <v>334.85</v>
      </c>
      <c r="D4684" s="138">
        <v>6.36</v>
      </c>
      <c r="E4684" s="138">
        <v>0</v>
      </c>
      <c r="F4684" s="138">
        <v>6.36</v>
      </c>
      <c r="G4684" s="139">
        <v>0</v>
      </c>
      <c r="Y4684" s="32">
        <f t="shared" si="72"/>
        <v>6.36</v>
      </c>
    </row>
    <row r="4685" spans="1:25" x14ac:dyDescent="0.2">
      <c r="A4685" s="136" t="s">
        <v>9380</v>
      </c>
      <c r="B4685" s="137" t="s">
        <v>9381</v>
      </c>
      <c r="C4685" s="138">
        <v>3167.69</v>
      </c>
      <c r="D4685" s="138">
        <v>60.19</v>
      </c>
      <c r="E4685" s="138">
        <v>0</v>
      </c>
      <c r="F4685" s="138">
        <v>60.19</v>
      </c>
      <c r="G4685" s="139">
        <v>0</v>
      </c>
      <c r="Y4685" s="32">
        <f t="shared" si="72"/>
        <v>60.19</v>
      </c>
    </row>
    <row r="4686" spans="1:25" x14ac:dyDescent="0.2">
      <c r="A4686" s="136" t="s">
        <v>9382</v>
      </c>
      <c r="B4686" s="137" t="s">
        <v>9383</v>
      </c>
      <c r="C4686" s="138">
        <v>8486.0400000000009</v>
      </c>
      <c r="D4686" s="138">
        <v>161.24</v>
      </c>
      <c r="E4686" s="138">
        <v>0</v>
      </c>
      <c r="F4686" s="138">
        <v>161.24</v>
      </c>
      <c r="G4686" s="139">
        <v>0</v>
      </c>
      <c r="Y4686" s="32">
        <f t="shared" si="72"/>
        <v>161.24</v>
      </c>
    </row>
    <row r="4687" spans="1:25" x14ac:dyDescent="0.2">
      <c r="A4687" s="136" t="s">
        <v>9384</v>
      </c>
      <c r="B4687" s="137" t="s">
        <v>9385</v>
      </c>
      <c r="C4687" s="138">
        <v>37400.080000000002</v>
      </c>
      <c r="D4687" s="138">
        <v>710.6</v>
      </c>
      <c r="E4687" s="138">
        <v>0</v>
      </c>
      <c r="F4687" s="138">
        <v>710.6</v>
      </c>
      <c r="G4687" s="139">
        <v>0</v>
      </c>
      <c r="Y4687" s="32">
        <f t="shared" ref="Y4687:Y4750" si="73">F4687+M4687+R4687+W4687</f>
        <v>710.6</v>
      </c>
    </row>
    <row r="4688" spans="1:25" x14ac:dyDescent="0.2">
      <c r="A4688" s="136" t="s">
        <v>9386</v>
      </c>
      <c r="B4688" s="137" t="s">
        <v>9387</v>
      </c>
      <c r="C4688" s="138">
        <v>12386.53</v>
      </c>
      <c r="D4688" s="138">
        <v>235.35</v>
      </c>
      <c r="E4688" s="138">
        <v>0</v>
      </c>
      <c r="F4688" s="138">
        <v>235.35</v>
      </c>
      <c r="G4688" s="139">
        <v>0</v>
      </c>
      <c r="Y4688" s="32">
        <f t="shared" si="73"/>
        <v>235.35</v>
      </c>
    </row>
    <row r="4689" spans="1:25" x14ac:dyDescent="0.2">
      <c r="A4689" s="136" t="s">
        <v>9388</v>
      </c>
      <c r="B4689" s="137" t="s">
        <v>9389</v>
      </c>
      <c r="C4689" s="138">
        <v>1377.76</v>
      </c>
      <c r="D4689" s="138">
        <v>26.18</v>
      </c>
      <c r="E4689" s="138">
        <v>26.18</v>
      </c>
      <c r="F4689" s="138">
        <v>0</v>
      </c>
      <c r="G4689" s="139">
        <v>43.02</v>
      </c>
      <c r="Y4689" s="32">
        <f t="shared" si="73"/>
        <v>0</v>
      </c>
    </row>
    <row r="4690" spans="1:25" x14ac:dyDescent="0.2">
      <c r="A4690" s="136" t="s">
        <v>9390</v>
      </c>
      <c r="B4690" s="137" t="s">
        <v>9391</v>
      </c>
      <c r="C4690" s="138">
        <v>437.36</v>
      </c>
      <c r="D4690" s="138">
        <v>8.31</v>
      </c>
      <c r="E4690" s="138">
        <v>8.31</v>
      </c>
      <c r="F4690" s="138">
        <v>0</v>
      </c>
      <c r="G4690" s="139">
        <v>6.06</v>
      </c>
      <c r="Y4690" s="32">
        <f t="shared" si="73"/>
        <v>0</v>
      </c>
    </row>
    <row r="4691" spans="1:25" x14ac:dyDescent="0.2">
      <c r="A4691" s="136" t="s">
        <v>9392</v>
      </c>
      <c r="B4691" s="137" t="s">
        <v>9393</v>
      </c>
      <c r="C4691" s="138">
        <v>350.57</v>
      </c>
      <c r="D4691" s="138">
        <v>6.66</v>
      </c>
      <c r="E4691" s="138">
        <v>0</v>
      </c>
      <c r="F4691" s="138">
        <v>6.66</v>
      </c>
      <c r="G4691" s="139">
        <v>0</v>
      </c>
      <c r="Y4691" s="32">
        <f t="shared" si="73"/>
        <v>6.66</v>
      </c>
    </row>
    <row r="4692" spans="1:25" x14ac:dyDescent="0.2">
      <c r="A4692" s="136" t="s">
        <v>9394</v>
      </c>
      <c r="B4692" s="137" t="s">
        <v>9395</v>
      </c>
      <c r="C4692" s="138">
        <v>18402.39</v>
      </c>
      <c r="D4692" s="138">
        <v>349.65</v>
      </c>
      <c r="E4692" s="138">
        <v>0</v>
      </c>
      <c r="F4692" s="138">
        <v>349.65</v>
      </c>
      <c r="G4692" s="139">
        <v>0</v>
      </c>
      <c r="Y4692" s="32">
        <f t="shared" si="73"/>
        <v>349.65</v>
      </c>
    </row>
    <row r="4693" spans="1:25" x14ac:dyDescent="0.2">
      <c r="A4693" s="136" t="s">
        <v>9396</v>
      </c>
      <c r="B4693" s="137" t="s">
        <v>9397</v>
      </c>
      <c r="C4693" s="138">
        <v>410.55</v>
      </c>
      <c r="D4693" s="138">
        <v>7.8</v>
      </c>
      <c r="E4693" s="138">
        <v>7.8</v>
      </c>
      <c r="F4693" s="138">
        <v>0</v>
      </c>
      <c r="G4693" s="139">
        <v>37.64</v>
      </c>
      <c r="Y4693" s="32">
        <f t="shared" si="73"/>
        <v>0</v>
      </c>
    </row>
    <row r="4694" spans="1:25" x14ac:dyDescent="0.2">
      <c r="A4694" s="136" t="s">
        <v>9398</v>
      </c>
      <c r="B4694" s="137" t="s">
        <v>9399</v>
      </c>
      <c r="C4694" s="138">
        <v>2215.4</v>
      </c>
      <c r="D4694" s="138">
        <v>42.09</v>
      </c>
      <c r="E4694" s="138">
        <v>42.09</v>
      </c>
      <c r="F4694" s="138">
        <v>0</v>
      </c>
      <c r="G4694" s="139">
        <v>212.26</v>
      </c>
      <c r="Y4694" s="32">
        <f t="shared" si="73"/>
        <v>0</v>
      </c>
    </row>
    <row r="4695" spans="1:25" x14ac:dyDescent="0.2">
      <c r="A4695" s="136" t="s">
        <v>9400</v>
      </c>
      <c r="B4695" s="137" t="s">
        <v>9401</v>
      </c>
      <c r="C4695" s="138">
        <v>97556.71</v>
      </c>
      <c r="D4695" s="138">
        <v>1853.58</v>
      </c>
      <c r="E4695" s="138">
        <v>0</v>
      </c>
      <c r="F4695" s="138">
        <v>1853.58</v>
      </c>
      <c r="G4695" s="139">
        <v>0</v>
      </c>
      <c r="Y4695" s="32">
        <f t="shared" si="73"/>
        <v>1853.58</v>
      </c>
    </row>
    <row r="4696" spans="1:25" x14ac:dyDescent="0.2">
      <c r="A4696" s="136" t="s">
        <v>9402</v>
      </c>
      <c r="B4696" s="137" t="s">
        <v>9403</v>
      </c>
      <c r="C4696" s="138">
        <v>1323.27</v>
      </c>
      <c r="D4696" s="138">
        <v>25.14</v>
      </c>
      <c r="E4696" s="138">
        <v>0</v>
      </c>
      <c r="F4696" s="138">
        <v>25.14</v>
      </c>
      <c r="G4696" s="139">
        <v>0</v>
      </c>
      <c r="Y4696" s="32">
        <f t="shared" si="73"/>
        <v>25.14</v>
      </c>
    </row>
    <row r="4697" spans="1:25" x14ac:dyDescent="0.2">
      <c r="A4697" s="136" t="s">
        <v>9404</v>
      </c>
      <c r="B4697" s="137" t="s">
        <v>9405</v>
      </c>
      <c r="C4697" s="138">
        <v>16245.35</v>
      </c>
      <c r="D4697" s="138">
        <v>308.66000000000003</v>
      </c>
      <c r="E4697" s="138">
        <v>0</v>
      </c>
      <c r="F4697" s="138">
        <v>308.66000000000003</v>
      </c>
      <c r="G4697" s="139">
        <v>0</v>
      </c>
      <c r="Y4697" s="32">
        <f t="shared" si="73"/>
        <v>308.66000000000003</v>
      </c>
    </row>
    <row r="4698" spans="1:25" x14ac:dyDescent="0.2">
      <c r="A4698" s="136" t="s">
        <v>9406</v>
      </c>
      <c r="B4698" s="137" t="s">
        <v>9407</v>
      </c>
      <c r="C4698" s="138">
        <v>3840.55</v>
      </c>
      <c r="D4698" s="138">
        <v>72.97</v>
      </c>
      <c r="E4698" s="138">
        <v>0</v>
      </c>
      <c r="F4698" s="138">
        <v>72.97</v>
      </c>
      <c r="G4698" s="139">
        <v>0</v>
      </c>
      <c r="Y4698" s="32">
        <f t="shared" si="73"/>
        <v>72.97</v>
      </c>
    </row>
    <row r="4699" spans="1:25" x14ac:dyDescent="0.2">
      <c r="A4699" s="136" t="s">
        <v>9408</v>
      </c>
      <c r="B4699" s="137" t="s">
        <v>9409</v>
      </c>
      <c r="C4699" s="138">
        <v>511</v>
      </c>
      <c r="D4699" s="138">
        <v>9.7100000000000009</v>
      </c>
      <c r="E4699" s="138">
        <v>9.7100000000000009</v>
      </c>
      <c r="F4699" s="138">
        <v>0</v>
      </c>
      <c r="G4699" s="139">
        <v>47.22</v>
      </c>
      <c r="Y4699" s="32">
        <f t="shared" si="73"/>
        <v>0</v>
      </c>
    </row>
    <row r="4700" spans="1:25" x14ac:dyDescent="0.2">
      <c r="A4700" s="136" t="s">
        <v>9410</v>
      </c>
      <c r="B4700" s="137" t="s">
        <v>9411</v>
      </c>
      <c r="C4700" s="138">
        <v>7327.17</v>
      </c>
      <c r="D4700" s="138">
        <v>139.22</v>
      </c>
      <c r="E4700" s="138">
        <v>0</v>
      </c>
      <c r="F4700" s="138">
        <v>139.22</v>
      </c>
      <c r="G4700" s="139">
        <v>0</v>
      </c>
      <c r="Y4700" s="32">
        <f t="shared" si="73"/>
        <v>139.22</v>
      </c>
    </row>
    <row r="4701" spans="1:25" x14ac:dyDescent="0.2">
      <c r="A4701" s="136" t="s">
        <v>9412</v>
      </c>
      <c r="B4701" s="137" t="s">
        <v>9413</v>
      </c>
      <c r="C4701" s="138">
        <v>9086.89</v>
      </c>
      <c r="D4701" s="138">
        <v>172.65</v>
      </c>
      <c r="E4701" s="138">
        <v>0</v>
      </c>
      <c r="F4701" s="138">
        <v>172.65</v>
      </c>
      <c r="G4701" s="139">
        <v>0</v>
      </c>
      <c r="Y4701" s="32">
        <f t="shared" si="73"/>
        <v>172.65</v>
      </c>
    </row>
    <row r="4702" spans="1:25" x14ac:dyDescent="0.2">
      <c r="A4702" s="136" t="s">
        <v>9414</v>
      </c>
      <c r="B4702" s="137" t="s">
        <v>9415</v>
      </c>
      <c r="C4702" s="138">
        <v>8822.2000000000007</v>
      </c>
      <c r="D4702" s="138">
        <v>167.62</v>
      </c>
      <c r="E4702" s="138">
        <v>0</v>
      </c>
      <c r="F4702" s="138">
        <v>167.62</v>
      </c>
      <c r="G4702" s="139">
        <v>0</v>
      </c>
      <c r="Y4702" s="32">
        <f t="shared" si="73"/>
        <v>167.62</v>
      </c>
    </row>
    <row r="4703" spans="1:25" x14ac:dyDescent="0.2">
      <c r="A4703" s="136" t="s">
        <v>9416</v>
      </c>
      <c r="B4703" s="137" t="s">
        <v>9417</v>
      </c>
      <c r="C4703" s="138">
        <v>132772.18</v>
      </c>
      <c r="D4703" s="138">
        <v>2522.67</v>
      </c>
      <c r="E4703" s="138">
        <v>0</v>
      </c>
      <c r="F4703" s="138">
        <v>2522.67</v>
      </c>
      <c r="G4703" s="139">
        <v>0</v>
      </c>
      <c r="Y4703" s="32">
        <f t="shared" si="73"/>
        <v>2522.67</v>
      </c>
    </row>
    <row r="4704" spans="1:25" x14ac:dyDescent="0.2">
      <c r="A4704" s="136" t="s">
        <v>9418</v>
      </c>
      <c r="B4704" s="137" t="s">
        <v>9419</v>
      </c>
      <c r="C4704" s="138">
        <v>17545.73</v>
      </c>
      <c r="D4704" s="138">
        <v>333.37</v>
      </c>
      <c r="E4704" s="138">
        <v>0</v>
      </c>
      <c r="F4704" s="138">
        <v>333.37</v>
      </c>
      <c r="G4704" s="139">
        <v>0</v>
      </c>
      <c r="Y4704" s="32">
        <f t="shared" si="73"/>
        <v>333.37</v>
      </c>
    </row>
    <row r="4705" spans="1:25" x14ac:dyDescent="0.2">
      <c r="A4705" s="136" t="s">
        <v>9420</v>
      </c>
      <c r="B4705" s="137" t="s">
        <v>9421</v>
      </c>
      <c r="C4705" s="138">
        <v>14480.97</v>
      </c>
      <c r="D4705" s="138">
        <v>275.14</v>
      </c>
      <c r="E4705" s="138">
        <v>0</v>
      </c>
      <c r="F4705" s="138">
        <v>275.14</v>
      </c>
      <c r="G4705" s="139">
        <v>0</v>
      </c>
      <c r="Y4705" s="32">
        <f t="shared" si="73"/>
        <v>275.14</v>
      </c>
    </row>
    <row r="4706" spans="1:25" x14ac:dyDescent="0.2">
      <c r="A4706" s="136" t="s">
        <v>9422</v>
      </c>
      <c r="B4706" s="137" t="s">
        <v>9423</v>
      </c>
      <c r="C4706" s="138">
        <v>13837.81</v>
      </c>
      <c r="D4706" s="138">
        <v>262.92</v>
      </c>
      <c r="E4706" s="138">
        <v>0</v>
      </c>
      <c r="F4706" s="138">
        <v>262.92</v>
      </c>
      <c r="G4706" s="139">
        <v>0</v>
      </c>
      <c r="Y4706" s="32">
        <f t="shared" si="73"/>
        <v>262.92</v>
      </c>
    </row>
    <row r="4707" spans="1:25" x14ac:dyDescent="0.2">
      <c r="A4707" s="136" t="s">
        <v>9424</v>
      </c>
      <c r="B4707" s="137" t="s">
        <v>9425</v>
      </c>
      <c r="C4707" s="138">
        <v>2962.82</v>
      </c>
      <c r="D4707" s="138">
        <v>56.29</v>
      </c>
      <c r="E4707" s="138">
        <v>0</v>
      </c>
      <c r="F4707" s="138">
        <v>56.29</v>
      </c>
      <c r="G4707" s="139">
        <v>0</v>
      </c>
      <c r="Y4707" s="32">
        <f t="shared" si="73"/>
        <v>56.29</v>
      </c>
    </row>
    <row r="4708" spans="1:25" x14ac:dyDescent="0.2">
      <c r="A4708" s="136" t="s">
        <v>9426</v>
      </c>
      <c r="B4708" s="137" t="s">
        <v>9427</v>
      </c>
      <c r="C4708" s="138">
        <v>6635.52</v>
      </c>
      <c r="D4708" s="138">
        <v>126.08</v>
      </c>
      <c r="E4708" s="138">
        <v>0</v>
      </c>
      <c r="F4708" s="138">
        <v>126.08</v>
      </c>
      <c r="G4708" s="139">
        <v>0</v>
      </c>
      <c r="Y4708" s="32">
        <f t="shared" si="73"/>
        <v>126.08</v>
      </c>
    </row>
    <row r="4709" spans="1:25" x14ac:dyDescent="0.2">
      <c r="A4709" s="136" t="s">
        <v>9428</v>
      </c>
      <c r="B4709" s="137" t="s">
        <v>9429</v>
      </c>
      <c r="C4709" s="138">
        <v>6063.29</v>
      </c>
      <c r="D4709" s="138">
        <v>115.2</v>
      </c>
      <c r="E4709" s="138">
        <v>0</v>
      </c>
      <c r="F4709" s="138">
        <v>115.2</v>
      </c>
      <c r="G4709" s="139">
        <v>0</v>
      </c>
      <c r="Y4709" s="32">
        <f t="shared" si="73"/>
        <v>115.2</v>
      </c>
    </row>
    <row r="4710" spans="1:25" x14ac:dyDescent="0.2">
      <c r="A4710" s="136" t="s">
        <v>9430</v>
      </c>
      <c r="B4710" s="137" t="s">
        <v>9431</v>
      </c>
      <c r="C4710" s="138">
        <v>8002.47</v>
      </c>
      <c r="D4710" s="138">
        <v>152.05000000000001</v>
      </c>
      <c r="E4710" s="138">
        <v>0</v>
      </c>
      <c r="F4710" s="138">
        <v>152.05000000000001</v>
      </c>
      <c r="G4710" s="139">
        <v>0</v>
      </c>
      <c r="Y4710" s="32">
        <f t="shared" si="73"/>
        <v>152.05000000000001</v>
      </c>
    </row>
    <row r="4711" spans="1:25" x14ac:dyDescent="0.2">
      <c r="A4711" s="136" t="s">
        <v>9432</v>
      </c>
      <c r="B4711" s="137" t="s">
        <v>9433</v>
      </c>
      <c r="C4711" s="138">
        <v>256.39</v>
      </c>
      <c r="D4711" s="138">
        <v>4.87</v>
      </c>
      <c r="E4711" s="138">
        <v>0</v>
      </c>
      <c r="F4711" s="138">
        <v>4.87</v>
      </c>
      <c r="G4711" s="139">
        <v>0</v>
      </c>
      <c r="Y4711" s="32">
        <f t="shared" si="73"/>
        <v>4.87</v>
      </c>
    </row>
    <row r="4712" spans="1:25" x14ac:dyDescent="0.2">
      <c r="A4712" s="136" t="s">
        <v>9434</v>
      </c>
      <c r="B4712" s="137" t="s">
        <v>9435</v>
      </c>
      <c r="C4712" s="138">
        <v>7203.49</v>
      </c>
      <c r="D4712" s="138">
        <v>136.87</v>
      </c>
      <c r="E4712" s="138">
        <v>0</v>
      </c>
      <c r="F4712" s="138">
        <v>136.87</v>
      </c>
      <c r="G4712" s="139">
        <v>0</v>
      </c>
      <c r="Y4712" s="32">
        <f t="shared" si="73"/>
        <v>136.87</v>
      </c>
    </row>
    <row r="4713" spans="1:25" x14ac:dyDescent="0.2">
      <c r="A4713" s="136" t="s">
        <v>9436</v>
      </c>
      <c r="B4713" s="137" t="s">
        <v>9437</v>
      </c>
      <c r="C4713" s="138">
        <v>2846.24</v>
      </c>
      <c r="D4713" s="138">
        <v>54.08</v>
      </c>
      <c r="E4713" s="138">
        <v>0</v>
      </c>
      <c r="F4713" s="138">
        <v>54.08</v>
      </c>
      <c r="G4713" s="139">
        <v>0</v>
      </c>
      <c r="Y4713" s="32">
        <f t="shared" si="73"/>
        <v>54.08</v>
      </c>
    </row>
    <row r="4714" spans="1:25" x14ac:dyDescent="0.2">
      <c r="A4714" s="136" t="s">
        <v>9438</v>
      </c>
      <c r="B4714" s="137" t="s">
        <v>9439</v>
      </c>
      <c r="C4714" s="138">
        <v>112912.21</v>
      </c>
      <c r="D4714" s="138">
        <v>2145.33</v>
      </c>
      <c r="E4714" s="138">
        <v>0</v>
      </c>
      <c r="F4714" s="138">
        <v>2145.33</v>
      </c>
      <c r="G4714" s="139">
        <v>0</v>
      </c>
      <c r="Y4714" s="32">
        <f t="shared" si="73"/>
        <v>2145.33</v>
      </c>
    </row>
    <row r="4715" spans="1:25" x14ac:dyDescent="0.2">
      <c r="A4715" s="136" t="s">
        <v>9440</v>
      </c>
      <c r="B4715" s="137" t="s">
        <v>9441</v>
      </c>
      <c r="C4715" s="138">
        <v>9630.2199999999993</v>
      </c>
      <c r="D4715" s="138">
        <v>182.98</v>
      </c>
      <c r="E4715" s="138">
        <v>0</v>
      </c>
      <c r="F4715" s="138">
        <v>182.98</v>
      </c>
      <c r="G4715" s="139">
        <v>0</v>
      </c>
      <c r="Y4715" s="32">
        <f t="shared" si="73"/>
        <v>182.98</v>
      </c>
    </row>
    <row r="4716" spans="1:25" x14ac:dyDescent="0.2">
      <c r="A4716" s="136" t="s">
        <v>9442</v>
      </c>
      <c r="B4716" s="137" t="s">
        <v>9443</v>
      </c>
      <c r="C4716" s="138">
        <v>8433.9500000000007</v>
      </c>
      <c r="D4716" s="138">
        <v>160.25</v>
      </c>
      <c r="E4716" s="138">
        <v>0</v>
      </c>
      <c r="F4716" s="138">
        <v>160.25</v>
      </c>
      <c r="G4716" s="139">
        <v>0</v>
      </c>
      <c r="Y4716" s="32">
        <f t="shared" si="73"/>
        <v>160.25</v>
      </c>
    </row>
    <row r="4717" spans="1:25" x14ac:dyDescent="0.2">
      <c r="A4717" s="136" t="s">
        <v>9444</v>
      </c>
      <c r="B4717" s="137" t="s">
        <v>9445</v>
      </c>
      <c r="C4717" s="138">
        <v>600.34</v>
      </c>
      <c r="D4717" s="138">
        <v>11.41</v>
      </c>
      <c r="E4717" s="138">
        <v>0</v>
      </c>
      <c r="F4717" s="138">
        <v>11.41</v>
      </c>
      <c r="G4717" s="139">
        <v>0</v>
      </c>
      <c r="Y4717" s="32">
        <f t="shared" si="73"/>
        <v>11.41</v>
      </c>
    </row>
    <row r="4718" spans="1:25" x14ac:dyDescent="0.2">
      <c r="A4718" s="136" t="s">
        <v>9446</v>
      </c>
      <c r="B4718" s="137" t="s">
        <v>9447</v>
      </c>
      <c r="C4718" s="138">
        <v>4087.02</v>
      </c>
      <c r="D4718" s="138">
        <v>77.650000000000006</v>
      </c>
      <c r="E4718" s="138">
        <v>0</v>
      </c>
      <c r="F4718" s="138">
        <v>77.650000000000006</v>
      </c>
      <c r="G4718" s="139">
        <v>0</v>
      </c>
      <c r="Y4718" s="32">
        <f t="shared" si="73"/>
        <v>77.650000000000006</v>
      </c>
    </row>
    <row r="4719" spans="1:25" x14ac:dyDescent="0.2">
      <c r="A4719" s="136" t="s">
        <v>9448</v>
      </c>
      <c r="B4719" s="137" t="s">
        <v>9449</v>
      </c>
      <c r="C4719" s="138">
        <v>32663.45</v>
      </c>
      <c r="D4719" s="138">
        <v>620.61</v>
      </c>
      <c r="E4719" s="138">
        <v>0</v>
      </c>
      <c r="F4719" s="138">
        <v>620.61</v>
      </c>
      <c r="G4719" s="139">
        <v>0</v>
      </c>
      <c r="Y4719" s="32">
        <f t="shared" si="73"/>
        <v>620.61</v>
      </c>
    </row>
    <row r="4720" spans="1:25" x14ac:dyDescent="0.2">
      <c r="A4720" s="136" t="s">
        <v>9450</v>
      </c>
      <c r="B4720" s="137" t="s">
        <v>9451</v>
      </c>
      <c r="C4720" s="138">
        <v>24645.87</v>
      </c>
      <c r="D4720" s="138">
        <v>468.27</v>
      </c>
      <c r="E4720" s="138">
        <v>0</v>
      </c>
      <c r="F4720" s="138">
        <v>468.27</v>
      </c>
      <c r="G4720" s="139">
        <v>0</v>
      </c>
      <c r="Y4720" s="32">
        <f t="shared" si="73"/>
        <v>468.27</v>
      </c>
    </row>
    <row r="4721" spans="1:25" x14ac:dyDescent="0.2">
      <c r="A4721" s="136" t="s">
        <v>9452</v>
      </c>
      <c r="B4721" s="137" t="s">
        <v>9453</v>
      </c>
      <c r="C4721" s="138">
        <v>17251.939999999999</v>
      </c>
      <c r="D4721" s="138">
        <v>327.79</v>
      </c>
      <c r="E4721" s="138">
        <v>0</v>
      </c>
      <c r="F4721" s="138">
        <v>327.79</v>
      </c>
      <c r="G4721" s="139">
        <v>0</v>
      </c>
      <c r="Y4721" s="32">
        <f t="shared" si="73"/>
        <v>327.79</v>
      </c>
    </row>
    <row r="4722" spans="1:25" x14ac:dyDescent="0.2">
      <c r="A4722" s="136" t="s">
        <v>9454</v>
      </c>
      <c r="B4722" s="137" t="s">
        <v>9455</v>
      </c>
      <c r="C4722" s="138">
        <v>53659.56</v>
      </c>
      <c r="D4722" s="138">
        <v>1019.53</v>
      </c>
      <c r="E4722" s="138">
        <v>0</v>
      </c>
      <c r="F4722" s="138">
        <v>1019.53</v>
      </c>
      <c r="G4722" s="139">
        <v>0</v>
      </c>
      <c r="Y4722" s="32">
        <f t="shared" si="73"/>
        <v>1019.53</v>
      </c>
    </row>
    <row r="4723" spans="1:25" x14ac:dyDescent="0.2">
      <c r="A4723" s="136" t="s">
        <v>9456</v>
      </c>
      <c r="B4723" s="137" t="s">
        <v>9457</v>
      </c>
      <c r="C4723" s="138">
        <v>246147.41</v>
      </c>
      <c r="D4723" s="138">
        <v>4676.8</v>
      </c>
      <c r="E4723" s="138">
        <v>0</v>
      </c>
      <c r="F4723" s="138">
        <v>4676.8</v>
      </c>
      <c r="G4723" s="139">
        <v>0</v>
      </c>
      <c r="Y4723" s="32">
        <f t="shared" si="73"/>
        <v>4676.8</v>
      </c>
    </row>
    <row r="4724" spans="1:25" x14ac:dyDescent="0.2">
      <c r="A4724" s="136" t="s">
        <v>9458</v>
      </c>
      <c r="B4724" s="137" t="s">
        <v>9459</v>
      </c>
      <c r="C4724" s="138">
        <v>6365.98</v>
      </c>
      <c r="D4724" s="138">
        <v>120.95</v>
      </c>
      <c r="E4724" s="138">
        <v>0</v>
      </c>
      <c r="F4724" s="138">
        <v>120.95</v>
      </c>
      <c r="G4724" s="139">
        <v>0</v>
      </c>
      <c r="Y4724" s="32">
        <f t="shared" si="73"/>
        <v>120.95</v>
      </c>
    </row>
    <row r="4725" spans="1:25" x14ac:dyDescent="0.2">
      <c r="A4725" s="136" t="s">
        <v>9460</v>
      </c>
      <c r="B4725" s="137" t="s">
        <v>9461</v>
      </c>
      <c r="C4725" s="138">
        <v>2489.7399999999998</v>
      </c>
      <c r="D4725" s="138">
        <v>47.31</v>
      </c>
      <c r="E4725" s="138">
        <v>0</v>
      </c>
      <c r="F4725" s="138">
        <v>47.31</v>
      </c>
      <c r="G4725" s="139">
        <v>0</v>
      </c>
      <c r="Y4725" s="32">
        <f t="shared" si="73"/>
        <v>47.31</v>
      </c>
    </row>
    <row r="4726" spans="1:25" x14ac:dyDescent="0.2">
      <c r="A4726" s="136" t="s">
        <v>9462</v>
      </c>
      <c r="B4726" s="137" t="s">
        <v>9463</v>
      </c>
      <c r="C4726" s="138">
        <v>49511.88</v>
      </c>
      <c r="D4726" s="138">
        <v>940.73</v>
      </c>
      <c r="E4726" s="138">
        <v>0</v>
      </c>
      <c r="F4726" s="138">
        <v>940.73</v>
      </c>
      <c r="G4726" s="139">
        <v>0</v>
      </c>
      <c r="Y4726" s="32">
        <f t="shared" si="73"/>
        <v>940.73</v>
      </c>
    </row>
    <row r="4727" spans="1:25" x14ac:dyDescent="0.2">
      <c r="A4727" s="136" t="s">
        <v>9464</v>
      </c>
      <c r="B4727" s="137" t="s">
        <v>9465</v>
      </c>
      <c r="C4727" s="138">
        <v>5264.72</v>
      </c>
      <c r="D4727" s="138">
        <v>100.03</v>
      </c>
      <c r="E4727" s="138">
        <v>0</v>
      </c>
      <c r="F4727" s="138">
        <v>100.03</v>
      </c>
      <c r="G4727" s="139">
        <v>0</v>
      </c>
      <c r="Y4727" s="32">
        <f t="shared" si="73"/>
        <v>100.03</v>
      </c>
    </row>
    <row r="4728" spans="1:25" x14ac:dyDescent="0.2">
      <c r="A4728" s="136" t="s">
        <v>9466</v>
      </c>
      <c r="B4728" s="137" t="s">
        <v>9467</v>
      </c>
      <c r="C4728" s="138">
        <v>1423.96</v>
      </c>
      <c r="D4728" s="138">
        <v>27.06</v>
      </c>
      <c r="E4728" s="138">
        <v>0</v>
      </c>
      <c r="F4728" s="138">
        <v>27.06</v>
      </c>
      <c r="G4728" s="139">
        <v>0</v>
      </c>
      <c r="Y4728" s="32">
        <f t="shared" si="73"/>
        <v>27.06</v>
      </c>
    </row>
    <row r="4729" spans="1:25" x14ac:dyDescent="0.2">
      <c r="A4729" s="136" t="s">
        <v>9468</v>
      </c>
      <c r="B4729" s="137" t="s">
        <v>9469</v>
      </c>
      <c r="C4729" s="138">
        <v>555.61</v>
      </c>
      <c r="D4729" s="138">
        <v>10.56</v>
      </c>
      <c r="E4729" s="138">
        <v>0.85</v>
      </c>
      <c r="F4729" s="138">
        <v>9.7100000000000009</v>
      </c>
      <c r="G4729" s="139">
        <v>0</v>
      </c>
      <c r="Y4729" s="32">
        <f t="shared" si="73"/>
        <v>9.7100000000000009</v>
      </c>
    </row>
    <row r="4730" spans="1:25" x14ac:dyDescent="0.2">
      <c r="A4730" s="136" t="s">
        <v>9470</v>
      </c>
      <c r="B4730" s="137" t="s">
        <v>9471</v>
      </c>
      <c r="C4730" s="138">
        <v>41724.269999999997</v>
      </c>
      <c r="D4730" s="138">
        <v>792.76</v>
      </c>
      <c r="E4730" s="138">
        <v>0</v>
      </c>
      <c r="F4730" s="138">
        <v>792.76</v>
      </c>
      <c r="G4730" s="139">
        <v>0</v>
      </c>
      <c r="Y4730" s="32">
        <f t="shared" si="73"/>
        <v>792.76</v>
      </c>
    </row>
    <row r="4731" spans="1:25" x14ac:dyDescent="0.2">
      <c r="A4731" s="136" t="s">
        <v>9472</v>
      </c>
      <c r="B4731" s="137" t="s">
        <v>9473</v>
      </c>
      <c r="C4731" s="138">
        <v>13847.37</v>
      </c>
      <c r="D4731" s="138">
        <v>263.10000000000002</v>
      </c>
      <c r="E4731" s="138">
        <v>0</v>
      </c>
      <c r="F4731" s="138">
        <v>263.10000000000002</v>
      </c>
      <c r="G4731" s="139">
        <v>0</v>
      </c>
      <c r="Y4731" s="32">
        <f t="shared" si="73"/>
        <v>263.10000000000002</v>
      </c>
    </row>
    <row r="4732" spans="1:25" x14ac:dyDescent="0.2">
      <c r="A4732" s="136" t="s">
        <v>9474</v>
      </c>
      <c r="B4732" s="137" t="s">
        <v>9475</v>
      </c>
      <c r="C4732" s="138">
        <v>661.85</v>
      </c>
      <c r="D4732" s="138">
        <v>12.58</v>
      </c>
      <c r="E4732" s="138">
        <v>12.58</v>
      </c>
      <c r="F4732" s="138">
        <v>0</v>
      </c>
      <c r="G4732" s="139">
        <v>20.2</v>
      </c>
      <c r="Y4732" s="32">
        <f t="shared" si="73"/>
        <v>0</v>
      </c>
    </row>
    <row r="4733" spans="1:25" x14ac:dyDescent="0.2">
      <c r="A4733" s="136" t="s">
        <v>9476</v>
      </c>
      <c r="B4733" s="137" t="s">
        <v>9477</v>
      </c>
      <c r="C4733" s="138">
        <v>6049.91</v>
      </c>
      <c r="D4733" s="138">
        <v>114.95</v>
      </c>
      <c r="E4733" s="138">
        <v>0</v>
      </c>
      <c r="F4733" s="138">
        <v>114.95</v>
      </c>
      <c r="G4733" s="139">
        <v>0</v>
      </c>
      <c r="Y4733" s="32">
        <f t="shared" si="73"/>
        <v>114.95</v>
      </c>
    </row>
    <row r="4734" spans="1:25" x14ac:dyDescent="0.2">
      <c r="A4734" s="136" t="s">
        <v>9478</v>
      </c>
      <c r="B4734" s="137" t="s">
        <v>9479</v>
      </c>
      <c r="C4734" s="138">
        <v>7966.05</v>
      </c>
      <c r="D4734" s="138">
        <v>151.36000000000001</v>
      </c>
      <c r="E4734" s="138">
        <v>0</v>
      </c>
      <c r="F4734" s="138">
        <v>151.36000000000001</v>
      </c>
      <c r="G4734" s="139">
        <v>0</v>
      </c>
      <c r="Y4734" s="32">
        <f t="shared" si="73"/>
        <v>151.36000000000001</v>
      </c>
    </row>
    <row r="4735" spans="1:25" x14ac:dyDescent="0.2">
      <c r="A4735" s="136" t="s">
        <v>9480</v>
      </c>
      <c r="B4735" s="137" t="s">
        <v>9481</v>
      </c>
      <c r="C4735" s="138">
        <v>4999.88</v>
      </c>
      <c r="D4735" s="138">
        <v>95</v>
      </c>
      <c r="E4735" s="138">
        <v>0</v>
      </c>
      <c r="F4735" s="138">
        <v>95</v>
      </c>
      <c r="G4735" s="139">
        <v>0</v>
      </c>
      <c r="Y4735" s="32">
        <f t="shared" si="73"/>
        <v>95</v>
      </c>
    </row>
    <row r="4736" spans="1:25" x14ac:dyDescent="0.2">
      <c r="A4736" s="136" t="s">
        <v>9482</v>
      </c>
      <c r="B4736" s="137" t="s">
        <v>9483</v>
      </c>
      <c r="C4736" s="138">
        <v>954.7</v>
      </c>
      <c r="D4736" s="138">
        <v>18.14</v>
      </c>
      <c r="E4736" s="138">
        <v>0</v>
      </c>
      <c r="F4736" s="138">
        <v>18.14</v>
      </c>
      <c r="G4736" s="139">
        <v>0</v>
      </c>
      <c r="Y4736" s="32">
        <f t="shared" si="73"/>
        <v>18.14</v>
      </c>
    </row>
    <row r="4737" spans="1:25" x14ac:dyDescent="0.2">
      <c r="A4737" s="136" t="s">
        <v>9484</v>
      </c>
      <c r="B4737" s="137" t="s">
        <v>9485</v>
      </c>
      <c r="C4737" s="138">
        <v>37500.28</v>
      </c>
      <c r="D4737" s="138">
        <v>712.51</v>
      </c>
      <c r="E4737" s="138">
        <v>0</v>
      </c>
      <c r="F4737" s="138">
        <v>712.51</v>
      </c>
      <c r="G4737" s="139">
        <v>0</v>
      </c>
      <c r="Y4737" s="32">
        <f t="shared" si="73"/>
        <v>712.51</v>
      </c>
    </row>
    <row r="4738" spans="1:25" x14ac:dyDescent="0.2">
      <c r="A4738" s="136" t="s">
        <v>9486</v>
      </c>
      <c r="B4738" s="137" t="s">
        <v>9487</v>
      </c>
      <c r="C4738" s="138">
        <v>618.73</v>
      </c>
      <c r="D4738" s="138">
        <v>11.76</v>
      </c>
      <c r="E4738" s="138">
        <v>11.76</v>
      </c>
      <c r="F4738" s="138">
        <v>0</v>
      </c>
      <c r="G4738" s="139">
        <v>13.38</v>
      </c>
      <c r="Y4738" s="32">
        <f t="shared" si="73"/>
        <v>0</v>
      </c>
    </row>
    <row r="4739" spans="1:25" x14ac:dyDescent="0.2">
      <c r="A4739" s="136" t="s">
        <v>9488</v>
      </c>
      <c r="B4739" s="137" t="s">
        <v>9489</v>
      </c>
      <c r="C4739" s="138">
        <v>8736.02</v>
      </c>
      <c r="D4739" s="138">
        <v>165.99</v>
      </c>
      <c r="E4739" s="138">
        <v>0</v>
      </c>
      <c r="F4739" s="138">
        <v>165.99</v>
      </c>
      <c r="G4739" s="139">
        <v>0</v>
      </c>
      <c r="Y4739" s="32">
        <f t="shared" si="73"/>
        <v>165.99</v>
      </c>
    </row>
    <row r="4740" spans="1:25" x14ac:dyDescent="0.2">
      <c r="A4740" s="136" t="s">
        <v>9490</v>
      </c>
      <c r="B4740" s="137" t="s">
        <v>9491</v>
      </c>
      <c r="C4740" s="138">
        <v>5696.39</v>
      </c>
      <c r="D4740" s="138">
        <v>108.23</v>
      </c>
      <c r="E4740" s="138">
        <v>0</v>
      </c>
      <c r="F4740" s="138">
        <v>108.23</v>
      </c>
      <c r="G4740" s="139">
        <v>0</v>
      </c>
      <c r="Y4740" s="32">
        <f t="shared" si="73"/>
        <v>108.23</v>
      </c>
    </row>
    <row r="4741" spans="1:25" x14ac:dyDescent="0.2">
      <c r="A4741" s="136" t="s">
        <v>9492</v>
      </c>
      <c r="B4741" s="137" t="s">
        <v>9493</v>
      </c>
      <c r="C4741" s="138">
        <v>3621.1</v>
      </c>
      <c r="D4741" s="138">
        <v>68.8</v>
      </c>
      <c r="E4741" s="138">
        <v>0</v>
      </c>
      <c r="F4741" s="138">
        <v>68.8</v>
      </c>
      <c r="G4741" s="139">
        <v>0</v>
      </c>
      <c r="Y4741" s="32">
        <f t="shared" si="73"/>
        <v>68.8</v>
      </c>
    </row>
    <row r="4742" spans="1:25" x14ac:dyDescent="0.2">
      <c r="A4742" s="136" t="s">
        <v>9494</v>
      </c>
      <c r="B4742" s="137" t="s">
        <v>9495</v>
      </c>
      <c r="C4742" s="138">
        <v>3379.8</v>
      </c>
      <c r="D4742" s="138">
        <v>64.22</v>
      </c>
      <c r="E4742" s="138">
        <v>0</v>
      </c>
      <c r="F4742" s="138">
        <v>64.22</v>
      </c>
      <c r="G4742" s="139">
        <v>0</v>
      </c>
      <c r="Y4742" s="32">
        <f t="shared" si="73"/>
        <v>64.22</v>
      </c>
    </row>
    <row r="4743" spans="1:25" x14ac:dyDescent="0.2">
      <c r="A4743" s="136" t="s">
        <v>9496</v>
      </c>
      <c r="B4743" s="137" t="s">
        <v>9497</v>
      </c>
      <c r="C4743" s="138">
        <v>1266.8699999999999</v>
      </c>
      <c r="D4743" s="138">
        <v>24.07</v>
      </c>
      <c r="E4743" s="138">
        <v>0</v>
      </c>
      <c r="F4743" s="138">
        <v>24.07</v>
      </c>
      <c r="G4743" s="139">
        <v>0</v>
      </c>
      <c r="Y4743" s="32">
        <f t="shared" si="73"/>
        <v>24.07</v>
      </c>
    </row>
    <row r="4744" spans="1:25" x14ac:dyDescent="0.2">
      <c r="A4744" s="136" t="s">
        <v>9498</v>
      </c>
      <c r="B4744" s="137" t="s">
        <v>9499</v>
      </c>
      <c r="C4744" s="138">
        <v>2422.21</v>
      </c>
      <c r="D4744" s="138">
        <v>46.02</v>
      </c>
      <c r="E4744" s="138">
        <v>0</v>
      </c>
      <c r="F4744" s="138">
        <v>46.02</v>
      </c>
      <c r="G4744" s="139">
        <v>0</v>
      </c>
      <c r="Y4744" s="32">
        <f t="shared" si="73"/>
        <v>46.02</v>
      </c>
    </row>
    <row r="4745" spans="1:25" x14ac:dyDescent="0.2">
      <c r="A4745" s="136" t="s">
        <v>9500</v>
      </c>
      <c r="B4745" s="137" t="s">
        <v>9501</v>
      </c>
      <c r="C4745" s="138">
        <v>790.5</v>
      </c>
      <c r="D4745" s="138">
        <v>15.02</v>
      </c>
      <c r="E4745" s="138">
        <v>15.02</v>
      </c>
      <c r="F4745" s="138">
        <v>0</v>
      </c>
      <c r="G4745" s="139">
        <v>3.24</v>
      </c>
      <c r="Y4745" s="32">
        <f t="shared" si="73"/>
        <v>0</v>
      </c>
    </row>
    <row r="4746" spans="1:25" x14ac:dyDescent="0.2">
      <c r="A4746" s="136" t="s">
        <v>9502</v>
      </c>
      <c r="B4746" s="137" t="s">
        <v>9503</v>
      </c>
      <c r="C4746" s="138">
        <v>19435.34</v>
      </c>
      <c r="D4746" s="138">
        <v>369.27</v>
      </c>
      <c r="E4746" s="138">
        <v>0</v>
      </c>
      <c r="F4746" s="138">
        <v>369.27</v>
      </c>
      <c r="G4746" s="139">
        <v>0</v>
      </c>
      <c r="Y4746" s="32">
        <f t="shared" si="73"/>
        <v>369.27</v>
      </c>
    </row>
    <row r="4747" spans="1:25" x14ac:dyDescent="0.2">
      <c r="A4747" s="136" t="s">
        <v>9504</v>
      </c>
      <c r="B4747" s="137" t="s">
        <v>9505</v>
      </c>
      <c r="C4747" s="138">
        <v>3074.47</v>
      </c>
      <c r="D4747" s="138">
        <v>58.42</v>
      </c>
      <c r="E4747" s="138">
        <v>0</v>
      </c>
      <c r="F4747" s="138">
        <v>58.42</v>
      </c>
      <c r="G4747" s="139">
        <v>0</v>
      </c>
      <c r="Y4747" s="32">
        <f t="shared" si="73"/>
        <v>58.42</v>
      </c>
    </row>
    <row r="4748" spans="1:25" x14ac:dyDescent="0.2">
      <c r="A4748" s="136" t="s">
        <v>9506</v>
      </c>
      <c r="B4748" s="137" t="s">
        <v>9507</v>
      </c>
      <c r="C4748" s="138">
        <v>1387.82</v>
      </c>
      <c r="D4748" s="138">
        <v>26.37</v>
      </c>
      <c r="E4748" s="138">
        <v>6.84</v>
      </c>
      <c r="F4748" s="138">
        <v>19.53</v>
      </c>
      <c r="G4748" s="139">
        <v>0</v>
      </c>
      <c r="Y4748" s="32">
        <f t="shared" si="73"/>
        <v>19.53</v>
      </c>
    </row>
    <row r="4749" spans="1:25" x14ac:dyDescent="0.2">
      <c r="A4749" s="136" t="s">
        <v>9508</v>
      </c>
      <c r="B4749" s="137" t="s">
        <v>9509</v>
      </c>
      <c r="C4749" s="138">
        <v>109</v>
      </c>
      <c r="D4749" s="138">
        <v>2.0699999999999998</v>
      </c>
      <c r="E4749" s="138">
        <v>2.0699999999999998</v>
      </c>
      <c r="F4749" s="138">
        <v>0</v>
      </c>
      <c r="G4749" s="139">
        <v>17.57</v>
      </c>
      <c r="Y4749" s="32">
        <f t="shared" si="73"/>
        <v>0</v>
      </c>
    </row>
    <row r="4750" spans="1:25" x14ac:dyDescent="0.2">
      <c r="A4750" s="136" t="s">
        <v>9510</v>
      </c>
      <c r="B4750" s="137" t="s">
        <v>9511</v>
      </c>
      <c r="C4750" s="138">
        <v>172.42</v>
      </c>
      <c r="D4750" s="138">
        <v>3.28</v>
      </c>
      <c r="E4750" s="138">
        <v>0</v>
      </c>
      <c r="F4750" s="138">
        <v>3.28</v>
      </c>
      <c r="G4750" s="139">
        <v>0</v>
      </c>
      <c r="Y4750" s="32">
        <f t="shared" si="73"/>
        <v>3.28</v>
      </c>
    </row>
    <row r="4751" spans="1:25" x14ac:dyDescent="0.2">
      <c r="A4751" s="136" t="s">
        <v>9512</v>
      </c>
      <c r="B4751" s="137" t="s">
        <v>9513</v>
      </c>
      <c r="C4751" s="138">
        <v>13443.77</v>
      </c>
      <c r="D4751" s="138">
        <v>255.43</v>
      </c>
      <c r="E4751" s="138">
        <v>0</v>
      </c>
      <c r="F4751" s="138">
        <v>255.43</v>
      </c>
      <c r="G4751" s="139">
        <v>0</v>
      </c>
      <c r="Y4751" s="32">
        <f t="shared" ref="Y4751:Y4814" si="74">F4751+M4751+R4751+W4751</f>
        <v>255.43</v>
      </c>
    </row>
    <row r="4752" spans="1:25" x14ac:dyDescent="0.2">
      <c r="A4752" s="136" t="s">
        <v>9514</v>
      </c>
      <c r="B4752" s="137" t="s">
        <v>9515</v>
      </c>
      <c r="C4752" s="138">
        <v>165.7</v>
      </c>
      <c r="D4752" s="138">
        <v>3.15</v>
      </c>
      <c r="E4752" s="138">
        <v>3.15</v>
      </c>
      <c r="F4752" s="138">
        <v>0</v>
      </c>
      <c r="G4752" s="139">
        <v>2.2400000000000002</v>
      </c>
      <c r="Y4752" s="32">
        <f t="shared" si="74"/>
        <v>0</v>
      </c>
    </row>
    <row r="4753" spans="1:25" x14ac:dyDescent="0.2">
      <c r="A4753" s="136" t="s">
        <v>9516</v>
      </c>
      <c r="B4753" s="137" t="s">
        <v>9517</v>
      </c>
      <c r="C4753" s="138">
        <v>1971888.82</v>
      </c>
      <c r="D4753" s="138">
        <v>37465.89</v>
      </c>
      <c r="E4753" s="138">
        <v>0</v>
      </c>
      <c r="F4753" s="138">
        <v>37465.89</v>
      </c>
      <c r="G4753" s="139">
        <v>0</v>
      </c>
      <c r="Y4753" s="32">
        <f t="shared" si="74"/>
        <v>37465.89</v>
      </c>
    </row>
    <row r="4754" spans="1:25" x14ac:dyDescent="0.2">
      <c r="A4754" s="136" t="s">
        <v>9518</v>
      </c>
      <c r="B4754" s="137" t="s">
        <v>9519</v>
      </c>
      <c r="C4754" s="138">
        <v>6931.03</v>
      </c>
      <c r="D4754" s="138">
        <v>131.69</v>
      </c>
      <c r="E4754" s="138">
        <v>0</v>
      </c>
      <c r="F4754" s="138">
        <v>131.69</v>
      </c>
      <c r="G4754" s="139">
        <v>0</v>
      </c>
      <c r="Y4754" s="32">
        <f t="shared" si="74"/>
        <v>131.69</v>
      </c>
    </row>
    <row r="4755" spans="1:25" x14ac:dyDescent="0.2">
      <c r="A4755" s="136" t="s">
        <v>9520</v>
      </c>
      <c r="B4755" s="137" t="s">
        <v>9521</v>
      </c>
      <c r="C4755" s="138">
        <v>5230.3500000000004</v>
      </c>
      <c r="D4755" s="138">
        <v>99.38</v>
      </c>
      <c r="E4755" s="138">
        <v>0</v>
      </c>
      <c r="F4755" s="138">
        <v>99.38</v>
      </c>
      <c r="G4755" s="139">
        <v>0</v>
      </c>
      <c r="Y4755" s="32">
        <f t="shared" si="74"/>
        <v>99.38</v>
      </c>
    </row>
    <row r="4756" spans="1:25" x14ac:dyDescent="0.2">
      <c r="A4756" s="136" t="s">
        <v>9522</v>
      </c>
      <c r="B4756" s="137" t="s">
        <v>9523</v>
      </c>
      <c r="C4756" s="138">
        <v>28898.82</v>
      </c>
      <c r="D4756" s="138">
        <v>549.08000000000004</v>
      </c>
      <c r="E4756" s="138">
        <v>0</v>
      </c>
      <c r="F4756" s="138">
        <v>549.08000000000004</v>
      </c>
      <c r="G4756" s="139">
        <v>0</v>
      </c>
      <c r="Y4756" s="32">
        <f t="shared" si="74"/>
        <v>549.08000000000004</v>
      </c>
    </row>
    <row r="4757" spans="1:25" x14ac:dyDescent="0.2">
      <c r="A4757" s="136" t="s">
        <v>9524</v>
      </c>
      <c r="B4757" s="137" t="s">
        <v>9525</v>
      </c>
      <c r="C4757" s="138">
        <v>2631.4</v>
      </c>
      <c r="D4757" s="138">
        <v>50</v>
      </c>
      <c r="E4757" s="138">
        <v>0</v>
      </c>
      <c r="F4757" s="138">
        <v>50</v>
      </c>
      <c r="G4757" s="139">
        <v>0</v>
      </c>
      <c r="Y4757" s="32">
        <f t="shared" si="74"/>
        <v>50</v>
      </c>
    </row>
    <row r="4758" spans="1:25" x14ac:dyDescent="0.2">
      <c r="A4758" s="136" t="s">
        <v>9526</v>
      </c>
      <c r="B4758" s="137" t="s">
        <v>9527</v>
      </c>
      <c r="C4758" s="138">
        <v>1341.67</v>
      </c>
      <c r="D4758" s="138">
        <v>25.49</v>
      </c>
      <c r="E4758" s="138">
        <v>0</v>
      </c>
      <c r="F4758" s="138">
        <v>25.49</v>
      </c>
      <c r="G4758" s="139">
        <v>0</v>
      </c>
      <c r="Y4758" s="32">
        <f t="shared" si="74"/>
        <v>25.49</v>
      </c>
    </row>
    <row r="4759" spans="1:25" x14ac:dyDescent="0.2">
      <c r="A4759" s="136" t="s">
        <v>9528</v>
      </c>
      <c r="B4759" s="137" t="s">
        <v>9529</v>
      </c>
      <c r="C4759" s="138">
        <v>5541.37</v>
      </c>
      <c r="D4759" s="138">
        <v>105.29</v>
      </c>
      <c r="E4759" s="138">
        <v>0</v>
      </c>
      <c r="F4759" s="138">
        <v>105.29</v>
      </c>
      <c r="G4759" s="139">
        <v>0</v>
      </c>
      <c r="Y4759" s="32">
        <f t="shared" si="74"/>
        <v>105.29</v>
      </c>
    </row>
    <row r="4760" spans="1:25" x14ac:dyDescent="0.2">
      <c r="A4760" s="136" t="s">
        <v>9530</v>
      </c>
      <c r="B4760" s="137" t="s">
        <v>9531</v>
      </c>
      <c r="C4760" s="138">
        <v>4338.78</v>
      </c>
      <c r="D4760" s="138">
        <v>82.44</v>
      </c>
      <c r="E4760" s="138">
        <v>0</v>
      </c>
      <c r="F4760" s="138">
        <v>82.44</v>
      </c>
      <c r="G4760" s="139">
        <v>0</v>
      </c>
      <c r="Y4760" s="32">
        <f t="shared" si="74"/>
        <v>82.44</v>
      </c>
    </row>
    <row r="4761" spans="1:25" x14ac:dyDescent="0.2">
      <c r="A4761" s="136" t="s">
        <v>9532</v>
      </c>
      <c r="B4761" s="137" t="s">
        <v>9533</v>
      </c>
      <c r="C4761" s="138">
        <v>9424.75</v>
      </c>
      <c r="D4761" s="138">
        <v>179.07</v>
      </c>
      <c r="E4761" s="138">
        <v>0</v>
      </c>
      <c r="F4761" s="138">
        <v>179.07</v>
      </c>
      <c r="G4761" s="139">
        <v>0</v>
      </c>
      <c r="Y4761" s="32">
        <f t="shared" si="74"/>
        <v>179.07</v>
      </c>
    </row>
    <row r="4762" spans="1:25" x14ac:dyDescent="0.2">
      <c r="A4762" s="136" t="s">
        <v>9534</v>
      </c>
      <c r="B4762" s="137" t="s">
        <v>9535</v>
      </c>
      <c r="C4762" s="138">
        <v>7106.34</v>
      </c>
      <c r="D4762" s="138">
        <v>135.02000000000001</v>
      </c>
      <c r="E4762" s="138">
        <v>0</v>
      </c>
      <c r="F4762" s="138">
        <v>135.02000000000001</v>
      </c>
      <c r="G4762" s="139">
        <v>0</v>
      </c>
      <c r="Y4762" s="32">
        <f t="shared" si="74"/>
        <v>135.02000000000001</v>
      </c>
    </row>
    <row r="4763" spans="1:25" x14ac:dyDescent="0.2">
      <c r="A4763" s="136" t="s">
        <v>9536</v>
      </c>
      <c r="B4763" s="137" t="s">
        <v>9537</v>
      </c>
      <c r="C4763" s="138">
        <v>1219.44</v>
      </c>
      <c r="D4763" s="138">
        <v>23.17</v>
      </c>
      <c r="E4763" s="138">
        <v>0</v>
      </c>
      <c r="F4763" s="138">
        <v>23.17</v>
      </c>
      <c r="G4763" s="139">
        <v>0</v>
      </c>
      <c r="Y4763" s="32">
        <f t="shared" si="74"/>
        <v>23.17</v>
      </c>
    </row>
    <row r="4764" spans="1:25" x14ac:dyDescent="0.2">
      <c r="A4764" s="136" t="s">
        <v>9538</v>
      </c>
      <c r="B4764" s="137" t="s">
        <v>9539</v>
      </c>
      <c r="C4764" s="138">
        <v>11057.61</v>
      </c>
      <c r="D4764" s="138">
        <v>210.1</v>
      </c>
      <c r="E4764" s="138">
        <v>0</v>
      </c>
      <c r="F4764" s="138">
        <v>210.1</v>
      </c>
      <c r="G4764" s="139">
        <v>0</v>
      </c>
      <c r="Y4764" s="32">
        <f t="shared" si="74"/>
        <v>210.1</v>
      </c>
    </row>
    <row r="4765" spans="1:25" x14ac:dyDescent="0.2">
      <c r="A4765" s="136" t="s">
        <v>9540</v>
      </c>
      <c r="B4765" s="137" t="s">
        <v>9541</v>
      </c>
      <c r="C4765" s="138">
        <v>77.7</v>
      </c>
      <c r="D4765" s="138">
        <v>1.48</v>
      </c>
      <c r="E4765" s="138">
        <v>1.48</v>
      </c>
      <c r="F4765" s="138">
        <v>0</v>
      </c>
      <c r="G4765" s="139">
        <v>13.5</v>
      </c>
      <c r="Y4765" s="32">
        <f t="shared" si="74"/>
        <v>0</v>
      </c>
    </row>
    <row r="4766" spans="1:25" x14ac:dyDescent="0.2">
      <c r="A4766" s="136" t="s">
        <v>9542</v>
      </c>
      <c r="B4766" s="137" t="s">
        <v>9543</v>
      </c>
      <c r="C4766" s="138">
        <v>960.18</v>
      </c>
      <c r="D4766" s="138">
        <v>18.239999999999998</v>
      </c>
      <c r="E4766" s="138">
        <v>18.239999999999998</v>
      </c>
      <c r="F4766" s="138">
        <v>0</v>
      </c>
      <c r="G4766" s="139">
        <v>6.94</v>
      </c>
      <c r="Y4766" s="32">
        <f t="shared" si="74"/>
        <v>0</v>
      </c>
    </row>
    <row r="4767" spans="1:25" x14ac:dyDescent="0.2">
      <c r="A4767" s="136" t="s">
        <v>9544</v>
      </c>
      <c r="B4767" s="137" t="s">
        <v>9545</v>
      </c>
      <c r="C4767" s="138">
        <v>21270.880000000001</v>
      </c>
      <c r="D4767" s="138">
        <v>404.15</v>
      </c>
      <c r="E4767" s="138">
        <v>0</v>
      </c>
      <c r="F4767" s="138">
        <v>404.15</v>
      </c>
      <c r="G4767" s="139">
        <v>0</v>
      </c>
      <c r="Y4767" s="32">
        <f t="shared" si="74"/>
        <v>404.15</v>
      </c>
    </row>
    <row r="4768" spans="1:25" x14ac:dyDescent="0.2">
      <c r="A4768" s="136" t="s">
        <v>9546</v>
      </c>
      <c r="B4768" s="137" t="s">
        <v>9547</v>
      </c>
      <c r="C4768" s="138">
        <v>983.14</v>
      </c>
      <c r="D4768" s="138">
        <v>18.68</v>
      </c>
      <c r="E4768" s="138">
        <v>0</v>
      </c>
      <c r="F4768" s="138">
        <v>18.68</v>
      </c>
      <c r="G4768" s="139">
        <v>0</v>
      </c>
      <c r="Y4768" s="32">
        <f t="shared" si="74"/>
        <v>18.68</v>
      </c>
    </row>
    <row r="4769" spans="1:25" x14ac:dyDescent="0.2">
      <c r="A4769" s="136" t="s">
        <v>9548</v>
      </c>
      <c r="B4769" s="137" t="s">
        <v>9549</v>
      </c>
      <c r="C4769" s="138">
        <v>252.88</v>
      </c>
      <c r="D4769" s="138">
        <v>4.8099999999999996</v>
      </c>
      <c r="E4769" s="138">
        <v>4.8099999999999996</v>
      </c>
      <c r="F4769" s="138">
        <v>0</v>
      </c>
      <c r="G4769" s="139">
        <v>0.35</v>
      </c>
      <c r="Y4769" s="32">
        <f t="shared" si="74"/>
        <v>0</v>
      </c>
    </row>
    <row r="4770" spans="1:25" x14ac:dyDescent="0.2">
      <c r="A4770" s="136" t="s">
        <v>9550</v>
      </c>
      <c r="B4770" s="137" t="s">
        <v>9551</v>
      </c>
      <c r="C4770" s="138">
        <v>3564.75</v>
      </c>
      <c r="D4770" s="138">
        <v>67.73</v>
      </c>
      <c r="E4770" s="138">
        <v>0</v>
      </c>
      <c r="F4770" s="138">
        <v>67.73</v>
      </c>
      <c r="G4770" s="139">
        <v>0</v>
      </c>
      <c r="Y4770" s="32">
        <f t="shared" si="74"/>
        <v>67.73</v>
      </c>
    </row>
    <row r="4771" spans="1:25" x14ac:dyDescent="0.2">
      <c r="A4771" s="136" t="s">
        <v>9552</v>
      </c>
      <c r="B4771" s="137" t="s">
        <v>9553</v>
      </c>
      <c r="C4771" s="138">
        <v>5545.33</v>
      </c>
      <c r="D4771" s="138">
        <v>105.36</v>
      </c>
      <c r="E4771" s="138">
        <v>0</v>
      </c>
      <c r="F4771" s="138">
        <v>105.36</v>
      </c>
      <c r="G4771" s="139">
        <v>0</v>
      </c>
      <c r="Y4771" s="32">
        <f t="shared" si="74"/>
        <v>105.36</v>
      </c>
    </row>
    <row r="4772" spans="1:25" x14ac:dyDescent="0.2">
      <c r="A4772" s="136" t="s">
        <v>9554</v>
      </c>
      <c r="B4772" s="137" t="s">
        <v>9555</v>
      </c>
      <c r="C4772" s="138">
        <v>10262.59</v>
      </c>
      <c r="D4772" s="138">
        <v>194.99</v>
      </c>
      <c r="E4772" s="138">
        <v>0</v>
      </c>
      <c r="F4772" s="138">
        <v>194.99</v>
      </c>
      <c r="G4772" s="139">
        <v>0</v>
      </c>
      <c r="Y4772" s="32">
        <f t="shared" si="74"/>
        <v>194.99</v>
      </c>
    </row>
    <row r="4773" spans="1:25" x14ac:dyDescent="0.2">
      <c r="A4773" s="136" t="s">
        <v>9556</v>
      </c>
      <c r="B4773" s="137" t="s">
        <v>9557</v>
      </c>
      <c r="C4773" s="138">
        <v>5311.44</v>
      </c>
      <c r="D4773" s="138">
        <v>100.92</v>
      </c>
      <c r="E4773" s="138">
        <v>0</v>
      </c>
      <c r="F4773" s="138">
        <v>100.92</v>
      </c>
      <c r="G4773" s="139">
        <v>0</v>
      </c>
      <c r="Y4773" s="32">
        <f t="shared" si="74"/>
        <v>100.92</v>
      </c>
    </row>
    <row r="4774" spans="1:25" x14ac:dyDescent="0.2">
      <c r="A4774" s="136" t="s">
        <v>9558</v>
      </c>
      <c r="B4774" s="137" t="s">
        <v>9559</v>
      </c>
      <c r="C4774" s="138">
        <v>3415.26</v>
      </c>
      <c r="D4774" s="138">
        <v>64.89</v>
      </c>
      <c r="E4774" s="138">
        <v>0</v>
      </c>
      <c r="F4774" s="138">
        <v>64.89</v>
      </c>
      <c r="G4774" s="139">
        <v>0</v>
      </c>
      <c r="Y4774" s="32">
        <f t="shared" si="74"/>
        <v>64.89</v>
      </c>
    </row>
    <row r="4775" spans="1:25" x14ac:dyDescent="0.2">
      <c r="A4775" s="136" t="s">
        <v>9560</v>
      </c>
      <c r="B4775" s="137" t="s">
        <v>9561</v>
      </c>
      <c r="C4775" s="138">
        <v>988.43</v>
      </c>
      <c r="D4775" s="138">
        <v>18.78</v>
      </c>
      <c r="E4775" s="138">
        <v>0</v>
      </c>
      <c r="F4775" s="138">
        <v>18.78</v>
      </c>
      <c r="G4775" s="139">
        <v>0</v>
      </c>
      <c r="Y4775" s="32">
        <f t="shared" si="74"/>
        <v>18.78</v>
      </c>
    </row>
    <row r="4776" spans="1:25" x14ac:dyDescent="0.2">
      <c r="A4776" s="136" t="s">
        <v>9562</v>
      </c>
      <c r="B4776" s="137" t="s">
        <v>9563</v>
      </c>
      <c r="C4776" s="138">
        <v>721.21</v>
      </c>
      <c r="D4776" s="138">
        <v>13.7</v>
      </c>
      <c r="E4776" s="138">
        <v>0</v>
      </c>
      <c r="F4776" s="138">
        <v>13.7</v>
      </c>
      <c r="G4776" s="139">
        <v>0</v>
      </c>
      <c r="Y4776" s="32">
        <f t="shared" si="74"/>
        <v>13.7</v>
      </c>
    </row>
    <row r="4777" spans="1:25" x14ac:dyDescent="0.2">
      <c r="A4777" s="136" t="s">
        <v>9564</v>
      </c>
      <c r="B4777" s="137" t="s">
        <v>9565</v>
      </c>
      <c r="C4777" s="138">
        <v>7315.27</v>
      </c>
      <c r="D4777" s="138">
        <v>138.99</v>
      </c>
      <c r="E4777" s="138">
        <v>0</v>
      </c>
      <c r="F4777" s="138">
        <v>138.99</v>
      </c>
      <c r="G4777" s="139">
        <v>0</v>
      </c>
      <c r="Y4777" s="32">
        <f t="shared" si="74"/>
        <v>138.99</v>
      </c>
    </row>
    <row r="4778" spans="1:25" x14ac:dyDescent="0.2">
      <c r="A4778" s="136" t="s">
        <v>9566</v>
      </c>
      <c r="B4778" s="137" t="s">
        <v>9567</v>
      </c>
      <c r="C4778" s="138">
        <v>7875.83</v>
      </c>
      <c r="D4778" s="138">
        <v>149.63999999999999</v>
      </c>
      <c r="E4778" s="138">
        <v>0</v>
      </c>
      <c r="F4778" s="138">
        <v>149.63999999999999</v>
      </c>
      <c r="G4778" s="139">
        <v>0</v>
      </c>
      <c r="Y4778" s="32">
        <f t="shared" si="74"/>
        <v>149.63999999999999</v>
      </c>
    </row>
    <row r="4779" spans="1:25" x14ac:dyDescent="0.2">
      <c r="A4779" s="136" t="s">
        <v>9568</v>
      </c>
      <c r="B4779" s="137" t="s">
        <v>9569</v>
      </c>
      <c r="C4779" s="138">
        <v>2448.14</v>
      </c>
      <c r="D4779" s="138">
        <v>46.52</v>
      </c>
      <c r="E4779" s="138">
        <v>0</v>
      </c>
      <c r="F4779" s="138">
        <v>46.52</v>
      </c>
      <c r="G4779" s="139">
        <v>0</v>
      </c>
      <c r="Y4779" s="32">
        <f t="shared" si="74"/>
        <v>46.52</v>
      </c>
    </row>
    <row r="4780" spans="1:25" x14ac:dyDescent="0.2">
      <c r="A4780" s="136" t="s">
        <v>9570</v>
      </c>
      <c r="B4780" s="137" t="s">
        <v>9571</v>
      </c>
      <c r="C4780" s="138">
        <v>1577.45</v>
      </c>
      <c r="D4780" s="138">
        <v>29.97</v>
      </c>
      <c r="E4780" s="138">
        <v>11.8</v>
      </c>
      <c r="F4780" s="138">
        <v>18.170000000000002</v>
      </c>
      <c r="G4780" s="139">
        <v>0</v>
      </c>
      <c r="Y4780" s="32">
        <f t="shared" si="74"/>
        <v>18.170000000000002</v>
      </c>
    </row>
    <row r="4781" spans="1:25" x14ac:dyDescent="0.2">
      <c r="A4781" s="136" t="s">
        <v>9572</v>
      </c>
      <c r="B4781" s="137" t="s">
        <v>9573</v>
      </c>
      <c r="C4781" s="138">
        <v>2236.1</v>
      </c>
      <c r="D4781" s="138">
        <v>42.49</v>
      </c>
      <c r="E4781" s="138">
        <v>42.49</v>
      </c>
      <c r="F4781" s="138">
        <v>0</v>
      </c>
      <c r="G4781" s="139">
        <v>67.92</v>
      </c>
      <c r="Y4781" s="32">
        <f t="shared" si="74"/>
        <v>0</v>
      </c>
    </row>
    <row r="4782" spans="1:25" x14ac:dyDescent="0.2">
      <c r="A4782" s="136" t="s">
        <v>9574</v>
      </c>
      <c r="B4782" s="137" t="s">
        <v>9575</v>
      </c>
      <c r="C4782" s="138">
        <v>125020.12</v>
      </c>
      <c r="D4782" s="138">
        <v>2375.38</v>
      </c>
      <c r="E4782" s="138">
        <v>0</v>
      </c>
      <c r="F4782" s="138">
        <v>2375.38</v>
      </c>
      <c r="G4782" s="139">
        <v>0</v>
      </c>
      <c r="Y4782" s="32">
        <f t="shared" si="74"/>
        <v>2375.38</v>
      </c>
    </row>
    <row r="4783" spans="1:25" x14ac:dyDescent="0.2">
      <c r="A4783" s="136" t="s">
        <v>9576</v>
      </c>
      <c r="B4783" s="137" t="s">
        <v>9577</v>
      </c>
      <c r="C4783" s="138">
        <v>11571.71</v>
      </c>
      <c r="D4783" s="138">
        <v>219.86</v>
      </c>
      <c r="E4783" s="138">
        <v>0</v>
      </c>
      <c r="F4783" s="138">
        <v>219.86</v>
      </c>
      <c r="G4783" s="139">
        <v>0</v>
      </c>
      <c r="Y4783" s="32">
        <f t="shared" si="74"/>
        <v>219.86</v>
      </c>
    </row>
    <row r="4784" spans="1:25" x14ac:dyDescent="0.2">
      <c r="A4784" s="136" t="s">
        <v>9578</v>
      </c>
      <c r="B4784" s="137" t="s">
        <v>9579</v>
      </c>
      <c r="C4784" s="138">
        <v>14312.98</v>
      </c>
      <c r="D4784" s="138">
        <v>271.95</v>
      </c>
      <c r="E4784" s="138">
        <v>0</v>
      </c>
      <c r="F4784" s="138">
        <v>271.95</v>
      </c>
      <c r="G4784" s="139">
        <v>0</v>
      </c>
      <c r="Y4784" s="32">
        <f t="shared" si="74"/>
        <v>271.95</v>
      </c>
    </row>
    <row r="4785" spans="1:25" x14ac:dyDescent="0.2">
      <c r="A4785" s="136" t="s">
        <v>9580</v>
      </c>
      <c r="B4785" s="137" t="s">
        <v>9581</v>
      </c>
      <c r="C4785" s="138">
        <v>3077.63</v>
      </c>
      <c r="D4785" s="138">
        <v>58.48</v>
      </c>
      <c r="E4785" s="138">
        <v>58.48</v>
      </c>
      <c r="F4785" s="138">
        <v>0</v>
      </c>
      <c r="G4785" s="139">
        <v>31.56</v>
      </c>
      <c r="Y4785" s="32">
        <f t="shared" si="74"/>
        <v>0</v>
      </c>
    </row>
    <row r="4786" spans="1:25" x14ac:dyDescent="0.2">
      <c r="A4786" s="136" t="s">
        <v>9582</v>
      </c>
      <c r="B4786" s="137" t="s">
        <v>9583</v>
      </c>
      <c r="C4786" s="138">
        <v>352.68</v>
      </c>
      <c r="D4786" s="138">
        <v>6.7</v>
      </c>
      <c r="E4786" s="138">
        <v>0</v>
      </c>
      <c r="F4786" s="138">
        <v>6.7</v>
      </c>
      <c r="G4786" s="139">
        <v>0</v>
      </c>
      <c r="Y4786" s="32">
        <f t="shared" si="74"/>
        <v>6.7</v>
      </c>
    </row>
    <row r="4787" spans="1:25" x14ac:dyDescent="0.2">
      <c r="A4787" s="136" t="s">
        <v>9584</v>
      </c>
      <c r="B4787" s="137" t="s">
        <v>9585</v>
      </c>
      <c r="C4787" s="138">
        <v>438.63</v>
      </c>
      <c r="D4787" s="138">
        <v>8.34</v>
      </c>
      <c r="E4787" s="138">
        <v>0</v>
      </c>
      <c r="F4787" s="138">
        <v>8.34</v>
      </c>
      <c r="G4787" s="139">
        <v>0</v>
      </c>
      <c r="Y4787" s="32">
        <f t="shared" si="74"/>
        <v>8.34</v>
      </c>
    </row>
    <row r="4788" spans="1:25" x14ac:dyDescent="0.2">
      <c r="A4788" s="136" t="s">
        <v>9586</v>
      </c>
      <c r="B4788" s="137" t="s">
        <v>9587</v>
      </c>
      <c r="C4788" s="138">
        <v>941.62</v>
      </c>
      <c r="D4788" s="138">
        <v>17.89</v>
      </c>
      <c r="E4788" s="138">
        <v>0</v>
      </c>
      <c r="F4788" s="138">
        <v>17.89</v>
      </c>
      <c r="G4788" s="139">
        <v>0</v>
      </c>
      <c r="Y4788" s="32">
        <f t="shared" si="74"/>
        <v>17.89</v>
      </c>
    </row>
    <row r="4789" spans="1:25" x14ac:dyDescent="0.2">
      <c r="A4789" s="136" t="s">
        <v>9588</v>
      </c>
      <c r="B4789" s="137" t="s">
        <v>9589</v>
      </c>
      <c r="C4789" s="138">
        <v>12120.49</v>
      </c>
      <c r="D4789" s="138">
        <v>230.29</v>
      </c>
      <c r="E4789" s="138">
        <v>0</v>
      </c>
      <c r="F4789" s="138">
        <v>230.29</v>
      </c>
      <c r="G4789" s="139">
        <v>0</v>
      </c>
      <c r="Y4789" s="32">
        <f t="shared" si="74"/>
        <v>230.29</v>
      </c>
    </row>
    <row r="4790" spans="1:25" x14ac:dyDescent="0.2">
      <c r="A4790" s="136" t="s">
        <v>9590</v>
      </c>
      <c r="B4790" s="137" t="s">
        <v>9591</v>
      </c>
      <c r="C4790" s="138">
        <v>3489.78</v>
      </c>
      <c r="D4790" s="138">
        <v>66.31</v>
      </c>
      <c r="E4790" s="138">
        <v>0</v>
      </c>
      <c r="F4790" s="138">
        <v>66.31</v>
      </c>
      <c r="G4790" s="139">
        <v>0</v>
      </c>
      <c r="Y4790" s="32">
        <f t="shared" si="74"/>
        <v>66.31</v>
      </c>
    </row>
    <row r="4791" spans="1:25" x14ac:dyDescent="0.2">
      <c r="A4791" s="136" t="s">
        <v>9592</v>
      </c>
      <c r="B4791" s="137" t="s">
        <v>9593</v>
      </c>
      <c r="C4791" s="138">
        <v>8732.6</v>
      </c>
      <c r="D4791" s="138">
        <v>165.92</v>
      </c>
      <c r="E4791" s="138">
        <v>0</v>
      </c>
      <c r="F4791" s="138">
        <v>165.92</v>
      </c>
      <c r="G4791" s="139">
        <v>0</v>
      </c>
      <c r="Y4791" s="32">
        <f t="shared" si="74"/>
        <v>165.92</v>
      </c>
    </row>
    <row r="4792" spans="1:25" x14ac:dyDescent="0.2">
      <c r="A4792" s="136" t="s">
        <v>9594</v>
      </c>
      <c r="B4792" s="137" t="s">
        <v>9595</v>
      </c>
      <c r="C4792" s="138">
        <v>376.79</v>
      </c>
      <c r="D4792" s="138">
        <v>7.16</v>
      </c>
      <c r="E4792" s="138">
        <v>0</v>
      </c>
      <c r="F4792" s="138">
        <v>7.16</v>
      </c>
      <c r="G4792" s="139">
        <v>0</v>
      </c>
      <c r="Y4792" s="32">
        <f t="shared" si="74"/>
        <v>7.16</v>
      </c>
    </row>
    <row r="4793" spans="1:25" x14ac:dyDescent="0.2">
      <c r="A4793" s="136" t="s">
        <v>9596</v>
      </c>
      <c r="B4793" s="137" t="s">
        <v>9597</v>
      </c>
      <c r="C4793" s="138">
        <v>41119.69</v>
      </c>
      <c r="D4793" s="138">
        <v>781.28</v>
      </c>
      <c r="E4793" s="138">
        <v>0</v>
      </c>
      <c r="F4793" s="138">
        <v>781.28</v>
      </c>
      <c r="G4793" s="139">
        <v>0</v>
      </c>
      <c r="Y4793" s="32">
        <f t="shared" si="74"/>
        <v>781.28</v>
      </c>
    </row>
    <row r="4794" spans="1:25" x14ac:dyDescent="0.2">
      <c r="A4794" s="136" t="s">
        <v>9598</v>
      </c>
      <c r="B4794" s="137" t="s">
        <v>9599</v>
      </c>
      <c r="C4794" s="138">
        <v>5843.41</v>
      </c>
      <c r="D4794" s="138">
        <v>111.03</v>
      </c>
      <c r="E4794" s="138">
        <v>0</v>
      </c>
      <c r="F4794" s="138">
        <v>111.03</v>
      </c>
      <c r="G4794" s="139">
        <v>0</v>
      </c>
      <c r="Y4794" s="32">
        <f t="shared" si="74"/>
        <v>111.03</v>
      </c>
    </row>
    <row r="4795" spans="1:25" x14ac:dyDescent="0.2">
      <c r="A4795" s="136" t="s">
        <v>9600</v>
      </c>
      <c r="B4795" s="137" t="s">
        <v>9601</v>
      </c>
      <c r="C4795" s="138">
        <v>393.61</v>
      </c>
      <c r="D4795" s="138">
        <v>7.48</v>
      </c>
      <c r="E4795" s="138">
        <v>0</v>
      </c>
      <c r="F4795" s="138">
        <v>7.48</v>
      </c>
      <c r="G4795" s="139">
        <v>0</v>
      </c>
      <c r="Y4795" s="32">
        <f t="shared" si="74"/>
        <v>7.48</v>
      </c>
    </row>
    <row r="4796" spans="1:25" x14ac:dyDescent="0.2">
      <c r="A4796" s="136" t="s">
        <v>9602</v>
      </c>
      <c r="B4796" s="137" t="s">
        <v>9603</v>
      </c>
      <c r="C4796" s="138">
        <v>604.03</v>
      </c>
      <c r="D4796" s="138">
        <v>11.48</v>
      </c>
      <c r="E4796" s="138">
        <v>11.48</v>
      </c>
      <c r="F4796" s="138">
        <v>0</v>
      </c>
      <c r="G4796" s="139">
        <v>29.69</v>
      </c>
      <c r="Y4796" s="32">
        <f t="shared" si="74"/>
        <v>0</v>
      </c>
    </row>
    <row r="4797" spans="1:25" x14ac:dyDescent="0.2">
      <c r="A4797" s="136" t="s">
        <v>9604</v>
      </c>
      <c r="B4797" s="137" t="s">
        <v>9605</v>
      </c>
      <c r="C4797" s="138">
        <v>13047.95</v>
      </c>
      <c r="D4797" s="138">
        <v>247.91</v>
      </c>
      <c r="E4797" s="138">
        <v>0</v>
      </c>
      <c r="F4797" s="138">
        <v>247.91</v>
      </c>
      <c r="G4797" s="139">
        <v>0</v>
      </c>
      <c r="Y4797" s="32">
        <f t="shared" si="74"/>
        <v>247.91</v>
      </c>
    </row>
    <row r="4798" spans="1:25" x14ac:dyDescent="0.2">
      <c r="A4798" s="136" t="s">
        <v>9606</v>
      </c>
      <c r="B4798" s="137" t="s">
        <v>9607</v>
      </c>
      <c r="C4798" s="138">
        <v>19.489999999999998</v>
      </c>
      <c r="D4798" s="138">
        <v>0.37</v>
      </c>
      <c r="E4798" s="138">
        <v>0.37</v>
      </c>
      <c r="F4798" s="138">
        <v>0</v>
      </c>
      <c r="G4798" s="139">
        <v>16.16</v>
      </c>
      <c r="Y4798" s="32">
        <f t="shared" si="74"/>
        <v>0</v>
      </c>
    </row>
    <row r="4799" spans="1:25" x14ac:dyDescent="0.2">
      <c r="A4799" s="136" t="s">
        <v>9608</v>
      </c>
      <c r="B4799" s="137" t="s">
        <v>9609</v>
      </c>
      <c r="C4799" s="138">
        <v>76.400000000000006</v>
      </c>
      <c r="D4799" s="138">
        <v>1.45</v>
      </c>
      <c r="E4799" s="138">
        <v>1.45</v>
      </c>
      <c r="F4799" s="138">
        <v>0</v>
      </c>
      <c r="G4799" s="139">
        <v>13.4</v>
      </c>
      <c r="Y4799" s="32">
        <f t="shared" si="74"/>
        <v>0</v>
      </c>
    </row>
    <row r="4800" spans="1:25" x14ac:dyDescent="0.2">
      <c r="A4800" s="136" t="s">
        <v>9610</v>
      </c>
      <c r="B4800" s="137" t="s">
        <v>9611</v>
      </c>
      <c r="C4800" s="138">
        <v>1977.25</v>
      </c>
      <c r="D4800" s="138">
        <v>37.57</v>
      </c>
      <c r="E4800" s="138">
        <v>0</v>
      </c>
      <c r="F4800" s="138">
        <v>37.57</v>
      </c>
      <c r="G4800" s="139">
        <v>0</v>
      </c>
      <c r="Y4800" s="32">
        <f t="shared" si="74"/>
        <v>37.57</v>
      </c>
    </row>
    <row r="4801" spans="1:25" x14ac:dyDescent="0.2">
      <c r="A4801" s="136" t="s">
        <v>9612</v>
      </c>
      <c r="B4801" s="137" t="s">
        <v>9613</v>
      </c>
      <c r="C4801" s="138">
        <v>8877.81</v>
      </c>
      <c r="D4801" s="138">
        <v>168.68</v>
      </c>
      <c r="E4801" s="138">
        <v>0</v>
      </c>
      <c r="F4801" s="138">
        <v>168.68</v>
      </c>
      <c r="G4801" s="139">
        <v>0</v>
      </c>
      <c r="Y4801" s="32">
        <f t="shared" si="74"/>
        <v>168.68</v>
      </c>
    </row>
    <row r="4802" spans="1:25" x14ac:dyDescent="0.2">
      <c r="A4802" s="136" t="s">
        <v>9614</v>
      </c>
      <c r="B4802" s="137" t="s">
        <v>9615</v>
      </c>
      <c r="C4802" s="138">
        <v>31547.54</v>
      </c>
      <c r="D4802" s="138">
        <v>599.4</v>
      </c>
      <c r="E4802" s="138">
        <v>0</v>
      </c>
      <c r="F4802" s="138">
        <v>599.4</v>
      </c>
      <c r="G4802" s="139">
        <v>0</v>
      </c>
      <c r="Y4802" s="32">
        <f t="shared" si="74"/>
        <v>599.4</v>
      </c>
    </row>
    <row r="4803" spans="1:25" x14ac:dyDescent="0.2">
      <c r="A4803" s="136" t="s">
        <v>9616</v>
      </c>
      <c r="B4803" s="137" t="s">
        <v>9617</v>
      </c>
      <c r="C4803" s="138">
        <v>654.88</v>
      </c>
      <c r="D4803" s="138">
        <v>12.44</v>
      </c>
      <c r="E4803" s="138">
        <v>0</v>
      </c>
      <c r="F4803" s="138">
        <v>12.44</v>
      </c>
      <c r="G4803" s="139">
        <v>0</v>
      </c>
      <c r="Y4803" s="32">
        <f t="shared" si="74"/>
        <v>12.44</v>
      </c>
    </row>
    <row r="4804" spans="1:25" x14ac:dyDescent="0.2">
      <c r="A4804" s="136" t="s">
        <v>9618</v>
      </c>
      <c r="B4804" s="137" t="s">
        <v>9619</v>
      </c>
      <c r="C4804" s="138">
        <v>2156.5</v>
      </c>
      <c r="D4804" s="138">
        <v>40.97</v>
      </c>
      <c r="E4804" s="138">
        <v>0</v>
      </c>
      <c r="F4804" s="138">
        <v>40.97</v>
      </c>
      <c r="G4804" s="139">
        <v>0</v>
      </c>
      <c r="Y4804" s="32">
        <f t="shared" si="74"/>
        <v>40.97</v>
      </c>
    </row>
    <row r="4805" spans="1:25" x14ac:dyDescent="0.2">
      <c r="A4805" s="136" t="s">
        <v>9620</v>
      </c>
      <c r="B4805" s="137" t="s">
        <v>9621</v>
      </c>
      <c r="C4805" s="138">
        <v>567.04</v>
      </c>
      <c r="D4805" s="138">
        <v>10.77</v>
      </c>
      <c r="E4805" s="138">
        <v>0</v>
      </c>
      <c r="F4805" s="138">
        <v>10.77</v>
      </c>
      <c r="G4805" s="139">
        <v>0</v>
      </c>
      <c r="Y4805" s="32">
        <f t="shared" si="74"/>
        <v>10.77</v>
      </c>
    </row>
    <row r="4806" spans="1:25" x14ac:dyDescent="0.2">
      <c r="A4806" s="136" t="s">
        <v>9622</v>
      </c>
      <c r="B4806" s="137" t="s">
        <v>9623</v>
      </c>
      <c r="C4806" s="138">
        <v>2227.4</v>
      </c>
      <c r="D4806" s="138">
        <v>42.32</v>
      </c>
      <c r="E4806" s="138">
        <v>0</v>
      </c>
      <c r="F4806" s="138">
        <v>42.32</v>
      </c>
      <c r="G4806" s="139">
        <v>0</v>
      </c>
      <c r="Y4806" s="32">
        <f t="shared" si="74"/>
        <v>42.32</v>
      </c>
    </row>
    <row r="4807" spans="1:25" x14ac:dyDescent="0.2">
      <c r="A4807" s="136" t="s">
        <v>9624</v>
      </c>
      <c r="B4807" s="137" t="s">
        <v>9625</v>
      </c>
      <c r="C4807" s="138">
        <v>1399.53</v>
      </c>
      <c r="D4807" s="138">
        <v>26.59</v>
      </c>
      <c r="E4807" s="138">
        <v>0</v>
      </c>
      <c r="F4807" s="138">
        <v>26.59</v>
      </c>
      <c r="G4807" s="139">
        <v>0</v>
      </c>
      <c r="Y4807" s="32">
        <f t="shared" si="74"/>
        <v>26.59</v>
      </c>
    </row>
    <row r="4808" spans="1:25" x14ac:dyDescent="0.2">
      <c r="A4808" s="136" t="s">
        <v>9626</v>
      </c>
      <c r="B4808" s="137" t="s">
        <v>9627</v>
      </c>
      <c r="C4808" s="138">
        <v>2928.58</v>
      </c>
      <c r="D4808" s="138">
        <v>55.64</v>
      </c>
      <c r="E4808" s="138">
        <v>0</v>
      </c>
      <c r="F4808" s="138">
        <v>55.64</v>
      </c>
      <c r="G4808" s="139">
        <v>0</v>
      </c>
      <c r="Y4808" s="32">
        <f t="shared" si="74"/>
        <v>55.64</v>
      </c>
    </row>
    <row r="4809" spans="1:25" x14ac:dyDescent="0.2">
      <c r="A4809" s="136" t="s">
        <v>9628</v>
      </c>
      <c r="B4809" s="137" t="s">
        <v>9629</v>
      </c>
      <c r="C4809" s="138">
        <v>2686.83</v>
      </c>
      <c r="D4809" s="138">
        <v>51.05</v>
      </c>
      <c r="E4809" s="138">
        <v>0</v>
      </c>
      <c r="F4809" s="138">
        <v>51.05</v>
      </c>
      <c r="G4809" s="139">
        <v>0</v>
      </c>
      <c r="Y4809" s="32">
        <f t="shared" si="74"/>
        <v>51.05</v>
      </c>
    </row>
    <row r="4810" spans="1:25" x14ac:dyDescent="0.2">
      <c r="A4810" s="136" t="s">
        <v>9630</v>
      </c>
      <c r="B4810" s="137" t="s">
        <v>9631</v>
      </c>
      <c r="C4810" s="138">
        <v>57214.400000000001</v>
      </c>
      <c r="D4810" s="138">
        <v>1087.07</v>
      </c>
      <c r="E4810" s="138">
        <v>0</v>
      </c>
      <c r="F4810" s="138">
        <v>1087.07</v>
      </c>
      <c r="G4810" s="139">
        <v>0</v>
      </c>
      <c r="Y4810" s="32">
        <f t="shared" si="74"/>
        <v>1087.07</v>
      </c>
    </row>
    <row r="4811" spans="1:25" x14ac:dyDescent="0.2">
      <c r="A4811" s="136" t="s">
        <v>9632</v>
      </c>
      <c r="B4811" s="137" t="s">
        <v>9633</v>
      </c>
      <c r="C4811" s="138">
        <v>5036.03</v>
      </c>
      <c r="D4811" s="138">
        <v>95.69</v>
      </c>
      <c r="E4811" s="138">
        <v>0</v>
      </c>
      <c r="F4811" s="138">
        <v>95.69</v>
      </c>
      <c r="G4811" s="139">
        <v>0</v>
      </c>
      <c r="Y4811" s="32">
        <f t="shared" si="74"/>
        <v>95.69</v>
      </c>
    </row>
    <row r="4812" spans="1:25" x14ac:dyDescent="0.2">
      <c r="A4812" s="136" t="s">
        <v>9634</v>
      </c>
      <c r="B4812" s="137" t="s">
        <v>9635</v>
      </c>
      <c r="C4812" s="138">
        <v>224.02</v>
      </c>
      <c r="D4812" s="138">
        <v>4.26</v>
      </c>
      <c r="E4812" s="138">
        <v>0</v>
      </c>
      <c r="F4812" s="138">
        <v>4.26</v>
      </c>
      <c r="G4812" s="139">
        <v>0</v>
      </c>
      <c r="Y4812" s="32">
        <f t="shared" si="74"/>
        <v>4.26</v>
      </c>
    </row>
    <row r="4813" spans="1:25" x14ac:dyDescent="0.2">
      <c r="A4813" s="136" t="s">
        <v>9636</v>
      </c>
      <c r="B4813" s="137" t="s">
        <v>9637</v>
      </c>
      <c r="C4813" s="138">
        <v>2516.14</v>
      </c>
      <c r="D4813" s="138">
        <v>47.81</v>
      </c>
      <c r="E4813" s="138">
        <v>47.81</v>
      </c>
      <c r="F4813" s="138">
        <v>0</v>
      </c>
      <c r="G4813" s="139">
        <v>13.03</v>
      </c>
      <c r="Y4813" s="32">
        <f t="shared" si="74"/>
        <v>0</v>
      </c>
    </row>
    <row r="4814" spans="1:25" x14ac:dyDescent="0.2">
      <c r="A4814" s="136" t="s">
        <v>9638</v>
      </c>
      <c r="B4814" s="137" t="s">
        <v>9639</v>
      </c>
      <c r="C4814" s="138">
        <v>430.64</v>
      </c>
      <c r="D4814" s="138">
        <v>8.18</v>
      </c>
      <c r="E4814" s="138">
        <v>8.18</v>
      </c>
      <c r="F4814" s="138">
        <v>0</v>
      </c>
      <c r="G4814" s="139">
        <v>58.07</v>
      </c>
      <c r="Y4814" s="32">
        <f t="shared" si="74"/>
        <v>0</v>
      </c>
    </row>
    <row r="4815" spans="1:25" x14ac:dyDescent="0.2">
      <c r="A4815" s="136" t="s">
        <v>9640</v>
      </c>
      <c r="B4815" s="137" t="s">
        <v>9641</v>
      </c>
      <c r="C4815" s="138">
        <v>37322.6</v>
      </c>
      <c r="D4815" s="138">
        <v>709.13</v>
      </c>
      <c r="E4815" s="138">
        <v>0</v>
      </c>
      <c r="F4815" s="138">
        <v>709.13</v>
      </c>
      <c r="G4815" s="139">
        <v>0</v>
      </c>
      <c r="Y4815" s="32">
        <f t="shared" ref="Y4815:Y4878" si="75">F4815+M4815+R4815+W4815</f>
        <v>709.13</v>
      </c>
    </row>
    <row r="4816" spans="1:25" x14ac:dyDescent="0.2">
      <c r="A4816" s="136" t="s">
        <v>9642</v>
      </c>
      <c r="B4816" s="137" t="s">
        <v>9643</v>
      </c>
      <c r="C4816" s="138">
        <v>2726.7</v>
      </c>
      <c r="D4816" s="138">
        <v>51.81</v>
      </c>
      <c r="E4816" s="138">
        <v>0</v>
      </c>
      <c r="F4816" s="138">
        <v>51.81</v>
      </c>
      <c r="G4816" s="139">
        <v>0</v>
      </c>
      <c r="Y4816" s="32">
        <f t="shared" si="75"/>
        <v>51.81</v>
      </c>
    </row>
    <row r="4817" spans="1:25" x14ac:dyDescent="0.2">
      <c r="A4817" s="136" t="s">
        <v>9644</v>
      </c>
      <c r="B4817" s="137" t="s">
        <v>9645</v>
      </c>
      <c r="C4817" s="138">
        <v>239.54</v>
      </c>
      <c r="D4817" s="138">
        <v>4.55</v>
      </c>
      <c r="E4817" s="138">
        <v>0</v>
      </c>
      <c r="F4817" s="138">
        <v>4.55</v>
      </c>
      <c r="G4817" s="139">
        <v>0</v>
      </c>
      <c r="Y4817" s="32">
        <f t="shared" si="75"/>
        <v>4.55</v>
      </c>
    </row>
    <row r="4818" spans="1:25" x14ac:dyDescent="0.2">
      <c r="A4818" s="136" t="s">
        <v>9646</v>
      </c>
      <c r="B4818" s="137" t="s">
        <v>9647</v>
      </c>
      <c r="C4818" s="138">
        <v>10355.17</v>
      </c>
      <c r="D4818" s="138">
        <v>196.75</v>
      </c>
      <c r="E4818" s="138">
        <v>0</v>
      </c>
      <c r="F4818" s="138">
        <v>196.75</v>
      </c>
      <c r="G4818" s="139">
        <v>0</v>
      </c>
      <c r="Y4818" s="32">
        <f t="shared" si="75"/>
        <v>196.75</v>
      </c>
    </row>
    <row r="4819" spans="1:25" x14ac:dyDescent="0.2">
      <c r="A4819" s="136" t="s">
        <v>9648</v>
      </c>
      <c r="B4819" s="137" t="s">
        <v>9649</v>
      </c>
      <c r="C4819" s="138">
        <v>555.03</v>
      </c>
      <c r="D4819" s="138">
        <v>10.55</v>
      </c>
      <c r="E4819" s="138">
        <v>4.91</v>
      </c>
      <c r="F4819" s="138">
        <v>5.64</v>
      </c>
      <c r="G4819" s="139">
        <v>0</v>
      </c>
      <c r="Y4819" s="32">
        <f t="shared" si="75"/>
        <v>5.64</v>
      </c>
    </row>
    <row r="4820" spans="1:25" x14ac:dyDescent="0.2">
      <c r="A4820" s="136" t="s">
        <v>9650</v>
      </c>
      <c r="B4820" s="137" t="s">
        <v>9651</v>
      </c>
      <c r="C4820" s="138">
        <v>4323.82</v>
      </c>
      <c r="D4820" s="138">
        <v>82.15</v>
      </c>
      <c r="E4820" s="138">
        <v>0</v>
      </c>
      <c r="F4820" s="138">
        <v>82.15</v>
      </c>
      <c r="G4820" s="139">
        <v>0</v>
      </c>
      <c r="Y4820" s="32">
        <f t="shared" si="75"/>
        <v>82.15</v>
      </c>
    </row>
    <row r="4821" spans="1:25" x14ac:dyDescent="0.2">
      <c r="A4821" s="136" t="s">
        <v>9652</v>
      </c>
      <c r="B4821" s="137" t="s">
        <v>9653</v>
      </c>
      <c r="C4821" s="138">
        <v>5930.07</v>
      </c>
      <c r="D4821" s="138">
        <v>112.67</v>
      </c>
      <c r="E4821" s="138">
        <v>0</v>
      </c>
      <c r="F4821" s="138">
        <v>112.67</v>
      </c>
      <c r="G4821" s="139">
        <v>0</v>
      </c>
      <c r="Y4821" s="32">
        <f t="shared" si="75"/>
        <v>112.67</v>
      </c>
    </row>
    <row r="4822" spans="1:25" x14ac:dyDescent="0.2">
      <c r="A4822" s="136" t="s">
        <v>9654</v>
      </c>
      <c r="B4822" s="137" t="s">
        <v>9655</v>
      </c>
      <c r="C4822" s="138">
        <v>4579.45</v>
      </c>
      <c r="D4822" s="138">
        <v>87.01</v>
      </c>
      <c r="E4822" s="138">
        <v>0</v>
      </c>
      <c r="F4822" s="138">
        <v>87.01</v>
      </c>
      <c r="G4822" s="139">
        <v>0</v>
      </c>
      <c r="Y4822" s="32">
        <f t="shared" si="75"/>
        <v>87.01</v>
      </c>
    </row>
    <row r="4823" spans="1:25" x14ac:dyDescent="0.2">
      <c r="A4823" s="136" t="s">
        <v>9656</v>
      </c>
      <c r="B4823" s="137" t="s">
        <v>9657</v>
      </c>
      <c r="C4823" s="138">
        <v>25309.93</v>
      </c>
      <c r="D4823" s="138">
        <v>480.89</v>
      </c>
      <c r="E4823" s="138">
        <v>0</v>
      </c>
      <c r="F4823" s="138">
        <v>480.89</v>
      </c>
      <c r="G4823" s="139">
        <v>0</v>
      </c>
      <c r="Y4823" s="32">
        <f t="shared" si="75"/>
        <v>480.89</v>
      </c>
    </row>
    <row r="4824" spans="1:25" x14ac:dyDescent="0.2">
      <c r="A4824" s="136" t="s">
        <v>9658</v>
      </c>
      <c r="B4824" s="137" t="s">
        <v>9659</v>
      </c>
      <c r="C4824" s="138">
        <v>38927.49</v>
      </c>
      <c r="D4824" s="138">
        <v>739.62</v>
      </c>
      <c r="E4824" s="138">
        <v>0</v>
      </c>
      <c r="F4824" s="138">
        <v>739.62</v>
      </c>
      <c r="G4824" s="139">
        <v>0</v>
      </c>
      <c r="Y4824" s="32">
        <f t="shared" si="75"/>
        <v>739.62</v>
      </c>
    </row>
    <row r="4825" spans="1:25" x14ac:dyDescent="0.2">
      <c r="A4825" s="136" t="s">
        <v>9660</v>
      </c>
      <c r="B4825" s="137" t="s">
        <v>9661</v>
      </c>
      <c r="C4825" s="138">
        <v>16206.73</v>
      </c>
      <c r="D4825" s="138">
        <v>307.93</v>
      </c>
      <c r="E4825" s="138">
        <v>0</v>
      </c>
      <c r="F4825" s="138">
        <v>307.93</v>
      </c>
      <c r="G4825" s="139">
        <v>0</v>
      </c>
      <c r="Y4825" s="32">
        <f t="shared" si="75"/>
        <v>307.93</v>
      </c>
    </row>
    <row r="4826" spans="1:25" x14ac:dyDescent="0.2">
      <c r="A4826" s="136" t="s">
        <v>9662</v>
      </c>
      <c r="B4826" s="137" t="s">
        <v>9663</v>
      </c>
      <c r="C4826" s="138">
        <v>4649.08</v>
      </c>
      <c r="D4826" s="138">
        <v>88.33</v>
      </c>
      <c r="E4826" s="138">
        <v>0</v>
      </c>
      <c r="F4826" s="138">
        <v>88.33</v>
      </c>
      <c r="G4826" s="139">
        <v>0</v>
      </c>
      <c r="Y4826" s="32">
        <f t="shared" si="75"/>
        <v>88.33</v>
      </c>
    </row>
    <row r="4827" spans="1:25" x14ac:dyDescent="0.2">
      <c r="A4827" s="136" t="s">
        <v>9664</v>
      </c>
      <c r="B4827" s="137" t="s">
        <v>9665</v>
      </c>
      <c r="C4827" s="138">
        <v>2874.86</v>
      </c>
      <c r="D4827" s="138">
        <v>54.62</v>
      </c>
      <c r="E4827" s="138">
        <v>0</v>
      </c>
      <c r="F4827" s="138">
        <v>54.62</v>
      </c>
      <c r="G4827" s="139">
        <v>0</v>
      </c>
      <c r="Y4827" s="32">
        <f t="shared" si="75"/>
        <v>54.62</v>
      </c>
    </row>
    <row r="4828" spans="1:25" x14ac:dyDescent="0.2">
      <c r="A4828" s="136" t="s">
        <v>9666</v>
      </c>
      <c r="B4828" s="137" t="s">
        <v>9667</v>
      </c>
      <c r="C4828" s="138">
        <v>5249.43</v>
      </c>
      <c r="D4828" s="138">
        <v>99.74</v>
      </c>
      <c r="E4828" s="138">
        <v>0</v>
      </c>
      <c r="F4828" s="138">
        <v>99.74</v>
      </c>
      <c r="G4828" s="139">
        <v>0</v>
      </c>
      <c r="Y4828" s="32">
        <f t="shared" si="75"/>
        <v>99.74</v>
      </c>
    </row>
    <row r="4829" spans="1:25" x14ac:dyDescent="0.2">
      <c r="A4829" s="136" t="s">
        <v>9668</v>
      </c>
      <c r="B4829" s="137" t="s">
        <v>9669</v>
      </c>
      <c r="C4829" s="138">
        <v>2235.75</v>
      </c>
      <c r="D4829" s="138">
        <v>42.48</v>
      </c>
      <c r="E4829" s="138">
        <v>0</v>
      </c>
      <c r="F4829" s="138">
        <v>42.48</v>
      </c>
      <c r="G4829" s="139">
        <v>0</v>
      </c>
      <c r="Y4829" s="32">
        <f t="shared" si="75"/>
        <v>42.48</v>
      </c>
    </row>
    <row r="4830" spans="1:25" x14ac:dyDescent="0.2">
      <c r="A4830" s="136" t="s">
        <v>9670</v>
      </c>
      <c r="B4830" s="137" t="s">
        <v>9671</v>
      </c>
      <c r="C4830" s="138">
        <v>181959.79</v>
      </c>
      <c r="D4830" s="138">
        <v>3457.24</v>
      </c>
      <c r="E4830" s="138">
        <v>0</v>
      </c>
      <c r="F4830" s="138">
        <v>3457.24</v>
      </c>
      <c r="G4830" s="139">
        <v>0</v>
      </c>
      <c r="Y4830" s="32">
        <f t="shared" si="75"/>
        <v>3457.24</v>
      </c>
    </row>
    <row r="4831" spans="1:25" x14ac:dyDescent="0.2">
      <c r="A4831" s="136" t="s">
        <v>9672</v>
      </c>
      <c r="B4831" s="137" t="s">
        <v>9673</v>
      </c>
      <c r="C4831" s="138">
        <v>3550.85</v>
      </c>
      <c r="D4831" s="138">
        <v>67.47</v>
      </c>
      <c r="E4831" s="138">
        <v>0</v>
      </c>
      <c r="F4831" s="138">
        <v>67.47</v>
      </c>
      <c r="G4831" s="139">
        <v>0</v>
      </c>
      <c r="Y4831" s="32">
        <f t="shared" si="75"/>
        <v>67.47</v>
      </c>
    </row>
    <row r="4832" spans="1:25" x14ac:dyDescent="0.2">
      <c r="A4832" s="136" t="s">
        <v>9674</v>
      </c>
      <c r="B4832" s="137" t="s">
        <v>9675</v>
      </c>
      <c r="C4832" s="138">
        <v>1733.65</v>
      </c>
      <c r="D4832" s="138">
        <v>32.94</v>
      </c>
      <c r="E4832" s="138">
        <v>0</v>
      </c>
      <c r="F4832" s="138">
        <v>32.94</v>
      </c>
      <c r="G4832" s="139">
        <v>0</v>
      </c>
      <c r="Y4832" s="32">
        <f t="shared" si="75"/>
        <v>32.94</v>
      </c>
    </row>
    <row r="4833" spans="1:25" x14ac:dyDescent="0.2">
      <c r="A4833" s="136" t="s">
        <v>9676</v>
      </c>
      <c r="B4833" s="137" t="s">
        <v>9677</v>
      </c>
      <c r="C4833" s="138">
        <v>235.18</v>
      </c>
      <c r="D4833" s="138">
        <v>4.47</v>
      </c>
      <c r="E4833" s="138">
        <v>4.47</v>
      </c>
      <c r="F4833" s="138">
        <v>0</v>
      </c>
      <c r="G4833" s="139">
        <v>25.61</v>
      </c>
      <c r="Y4833" s="32">
        <f t="shared" si="75"/>
        <v>0</v>
      </c>
    </row>
    <row r="4834" spans="1:25" x14ac:dyDescent="0.2">
      <c r="A4834" s="136" t="s">
        <v>9678</v>
      </c>
      <c r="B4834" s="137" t="s">
        <v>9679</v>
      </c>
      <c r="C4834" s="138">
        <v>315.01</v>
      </c>
      <c r="D4834" s="138">
        <v>5.99</v>
      </c>
      <c r="E4834" s="138">
        <v>5.99</v>
      </c>
      <c r="F4834" s="138">
        <v>0</v>
      </c>
      <c r="G4834" s="139">
        <v>4.92</v>
      </c>
      <c r="Y4834" s="32">
        <f t="shared" si="75"/>
        <v>0</v>
      </c>
    </row>
    <row r="4835" spans="1:25" x14ac:dyDescent="0.2">
      <c r="A4835" s="136" t="s">
        <v>9680</v>
      </c>
      <c r="B4835" s="137" t="s">
        <v>9681</v>
      </c>
      <c r="C4835" s="138">
        <v>2442.27</v>
      </c>
      <c r="D4835" s="138">
        <v>46.4</v>
      </c>
      <c r="E4835" s="138">
        <v>32.75</v>
      </c>
      <c r="F4835" s="138">
        <v>13.65</v>
      </c>
      <c r="G4835" s="139">
        <v>0</v>
      </c>
      <c r="Y4835" s="32">
        <f t="shared" si="75"/>
        <v>13.65</v>
      </c>
    </row>
    <row r="4836" spans="1:25" x14ac:dyDescent="0.2">
      <c r="A4836" s="136" t="s">
        <v>9682</v>
      </c>
      <c r="B4836" s="137" t="s">
        <v>9683</v>
      </c>
      <c r="C4836" s="138">
        <v>21911.77</v>
      </c>
      <c r="D4836" s="138">
        <v>416.32</v>
      </c>
      <c r="E4836" s="138">
        <v>0</v>
      </c>
      <c r="F4836" s="138">
        <v>416.32</v>
      </c>
      <c r="G4836" s="139">
        <v>0</v>
      </c>
      <c r="Y4836" s="32">
        <f t="shared" si="75"/>
        <v>416.32</v>
      </c>
    </row>
    <row r="4837" spans="1:25" x14ac:dyDescent="0.2">
      <c r="A4837" s="136" t="s">
        <v>9684</v>
      </c>
      <c r="B4837" s="137" t="s">
        <v>9685</v>
      </c>
      <c r="C4837" s="138">
        <v>3807.66</v>
      </c>
      <c r="D4837" s="138">
        <v>72.349999999999994</v>
      </c>
      <c r="E4837" s="138">
        <v>0</v>
      </c>
      <c r="F4837" s="138">
        <v>72.349999999999994</v>
      </c>
      <c r="G4837" s="139">
        <v>0</v>
      </c>
      <c r="Y4837" s="32">
        <f t="shared" si="75"/>
        <v>72.349999999999994</v>
      </c>
    </row>
    <row r="4838" spans="1:25" x14ac:dyDescent="0.2">
      <c r="A4838" s="136" t="s">
        <v>9686</v>
      </c>
      <c r="B4838" s="137" t="s">
        <v>9687</v>
      </c>
      <c r="C4838" s="138">
        <v>501.09</v>
      </c>
      <c r="D4838" s="138">
        <v>9.52</v>
      </c>
      <c r="E4838" s="138">
        <v>9.52</v>
      </c>
      <c r="F4838" s="138">
        <v>0</v>
      </c>
      <c r="G4838" s="139">
        <v>1.55</v>
      </c>
      <c r="Y4838" s="32">
        <f t="shared" si="75"/>
        <v>0</v>
      </c>
    </row>
    <row r="4839" spans="1:25" x14ac:dyDescent="0.2">
      <c r="A4839" s="136" t="s">
        <v>9688</v>
      </c>
      <c r="B4839" s="137" t="s">
        <v>9689</v>
      </c>
      <c r="C4839" s="138">
        <v>3139.17</v>
      </c>
      <c r="D4839" s="138">
        <v>59.65</v>
      </c>
      <c r="E4839" s="138">
        <v>0</v>
      </c>
      <c r="F4839" s="138">
        <v>59.65</v>
      </c>
      <c r="G4839" s="139">
        <v>0</v>
      </c>
      <c r="Y4839" s="32">
        <f t="shared" si="75"/>
        <v>59.65</v>
      </c>
    </row>
    <row r="4840" spans="1:25" x14ac:dyDescent="0.2">
      <c r="A4840" s="136" t="s">
        <v>9690</v>
      </c>
      <c r="B4840" s="137" t="s">
        <v>9691</v>
      </c>
      <c r="C4840" s="138">
        <v>7000.59</v>
      </c>
      <c r="D4840" s="138">
        <v>133.01</v>
      </c>
      <c r="E4840" s="138">
        <v>65.349999999999994</v>
      </c>
      <c r="F4840" s="138">
        <v>67.66</v>
      </c>
      <c r="G4840" s="139">
        <v>0</v>
      </c>
      <c r="Y4840" s="32">
        <f t="shared" si="75"/>
        <v>67.66</v>
      </c>
    </row>
    <row r="4841" spans="1:25" x14ac:dyDescent="0.2">
      <c r="A4841" s="136" t="s">
        <v>9692</v>
      </c>
      <c r="B4841" s="137" t="s">
        <v>9693</v>
      </c>
      <c r="C4841" s="138">
        <v>9468.3700000000008</v>
      </c>
      <c r="D4841" s="138">
        <v>179.9</v>
      </c>
      <c r="E4841" s="138">
        <v>0</v>
      </c>
      <c r="F4841" s="138">
        <v>179.9</v>
      </c>
      <c r="G4841" s="139">
        <v>0</v>
      </c>
      <c r="Y4841" s="32">
        <f t="shared" si="75"/>
        <v>179.9</v>
      </c>
    </row>
    <row r="4842" spans="1:25" x14ac:dyDescent="0.2">
      <c r="A4842" s="136" t="s">
        <v>9694</v>
      </c>
      <c r="B4842" s="137" t="s">
        <v>9695</v>
      </c>
      <c r="C4842" s="138">
        <v>591.58000000000004</v>
      </c>
      <c r="D4842" s="138">
        <v>11.24</v>
      </c>
      <c r="E4842" s="138">
        <v>0</v>
      </c>
      <c r="F4842" s="138">
        <v>11.24</v>
      </c>
      <c r="G4842" s="139">
        <v>0</v>
      </c>
      <c r="Y4842" s="32">
        <f t="shared" si="75"/>
        <v>11.24</v>
      </c>
    </row>
    <row r="4843" spans="1:25" x14ac:dyDescent="0.2">
      <c r="A4843" s="136" t="s">
        <v>9696</v>
      </c>
      <c r="B4843" s="137" t="s">
        <v>9697</v>
      </c>
      <c r="C4843" s="138">
        <v>356.25</v>
      </c>
      <c r="D4843" s="138">
        <v>6.77</v>
      </c>
      <c r="E4843" s="138">
        <v>0</v>
      </c>
      <c r="F4843" s="138">
        <v>6.77</v>
      </c>
      <c r="G4843" s="139">
        <v>0</v>
      </c>
      <c r="Y4843" s="32">
        <f t="shared" si="75"/>
        <v>6.77</v>
      </c>
    </row>
    <row r="4844" spans="1:25" x14ac:dyDescent="0.2">
      <c r="A4844" s="136" t="s">
        <v>9698</v>
      </c>
      <c r="B4844" s="137" t="s">
        <v>9699</v>
      </c>
      <c r="C4844" s="138">
        <v>4875.5600000000004</v>
      </c>
      <c r="D4844" s="138">
        <v>92.64</v>
      </c>
      <c r="E4844" s="138">
        <v>0</v>
      </c>
      <c r="F4844" s="138">
        <v>92.64</v>
      </c>
      <c r="G4844" s="139">
        <v>0</v>
      </c>
      <c r="Y4844" s="32">
        <f t="shared" si="75"/>
        <v>92.64</v>
      </c>
    </row>
    <row r="4845" spans="1:25" x14ac:dyDescent="0.2">
      <c r="A4845" s="136" t="s">
        <v>9700</v>
      </c>
      <c r="B4845" s="137" t="s">
        <v>9701</v>
      </c>
      <c r="C4845" s="138">
        <v>14070.38</v>
      </c>
      <c r="D4845" s="138">
        <v>267.33999999999997</v>
      </c>
      <c r="E4845" s="138">
        <v>0</v>
      </c>
      <c r="F4845" s="138">
        <v>267.33999999999997</v>
      </c>
      <c r="G4845" s="139">
        <v>0</v>
      </c>
      <c r="Y4845" s="32">
        <f t="shared" si="75"/>
        <v>267.33999999999997</v>
      </c>
    </row>
    <row r="4846" spans="1:25" x14ac:dyDescent="0.2">
      <c r="A4846" s="136" t="s">
        <v>9702</v>
      </c>
      <c r="B4846" s="137" t="s">
        <v>9703</v>
      </c>
      <c r="C4846" s="138">
        <v>1398.73</v>
      </c>
      <c r="D4846" s="138">
        <v>26.58</v>
      </c>
      <c r="E4846" s="138">
        <v>26.58</v>
      </c>
      <c r="F4846" s="138">
        <v>0</v>
      </c>
      <c r="G4846" s="139">
        <v>31.53</v>
      </c>
      <c r="Y4846" s="32">
        <f t="shared" si="75"/>
        <v>0</v>
      </c>
    </row>
    <row r="4847" spans="1:25" x14ac:dyDescent="0.2">
      <c r="A4847" s="136" t="s">
        <v>9704</v>
      </c>
      <c r="B4847" s="137" t="s">
        <v>9705</v>
      </c>
      <c r="C4847" s="138">
        <v>3718.48</v>
      </c>
      <c r="D4847" s="138">
        <v>70.650000000000006</v>
      </c>
      <c r="E4847" s="138">
        <v>0</v>
      </c>
      <c r="F4847" s="138">
        <v>70.650000000000006</v>
      </c>
      <c r="G4847" s="139">
        <v>0</v>
      </c>
      <c r="Y4847" s="32">
        <f t="shared" si="75"/>
        <v>70.650000000000006</v>
      </c>
    </row>
    <row r="4848" spans="1:25" x14ac:dyDescent="0.2">
      <c r="A4848" s="136" t="s">
        <v>9706</v>
      </c>
      <c r="B4848" s="137" t="s">
        <v>9707</v>
      </c>
      <c r="C4848" s="138">
        <v>47221.73</v>
      </c>
      <c r="D4848" s="138">
        <v>897.21</v>
      </c>
      <c r="E4848" s="138">
        <v>0</v>
      </c>
      <c r="F4848" s="138">
        <v>897.21</v>
      </c>
      <c r="G4848" s="139">
        <v>0</v>
      </c>
      <c r="Y4848" s="32">
        <f t="shared" si="75"/>
        <v>897.21</v>
      </c>
    </row>
    <row r="4849" spans="1:25" x14ac:dyDescent="0.2">
      <c r="A4849" s="136" t="s">
        <v>9708</v>
      </c>
      <c r="B4849" s="137" t="s">
        <v>9709</v>
      </c>
      <c r="C4849" s="138">
        <v>12425.45</v>
      </c>
      <c r="D4849" s="138">
        <v>236.08</v>
      </c>
      <c r="E4849" s="138">
        <v>0</v>
      </c>
      <c r="F4849" s="138">
        <v>236.08</v>
      </c>
      <c r="G4849" s="139">
        <v>0</v>
      </c>
      <c r="Y4849" s="32">
        <f t="shared" si="75"/>
        <v>236.08</v>
      </c>
    </row>
    <row r="4850" spans="1:25" x14ac:dyDescent="0.2">
      <c r="A4850" s="136" t="s">
        <v>9710</v>
      </c>
      <c r="B4850" s="137" t="s">
        <v>9711</v>
      </c>
      <c r="C4850" s="138">
        <v>7312.59</v>
      </c>
      <c r="D4850" s="138">
        <v>138.94</v>
      </c>
      <c r="E4850" s="138">
        <v>0</v>
      </c>
      <c r="F4850" s="138">
        <v>138.94</v>
      </c>
      <c r="G4850" s="139">
        <v>0</v>
      </c>
      <c r="Y4850" s="32">
        <f t="shared" si="75"/>
        <v>138.94</v>
      </c>
    </row>
    <row r="4851" spans="1:25" x14ac:dyDescent="0.2">
      <c r="A4851" s="136" t="s">
        <v>9712</v>
      </c>
      <c r="B4851" s="137" t="s">
        <v>9713</v>
      </c>
      <c r="C4851" s="138">
        <v>20447.09</v>
      </c>
      <c r="D4851" s="138">
        <v>388.5</v>
      </c>
      <c r="E4851" s="138">
        <v>0</v>
      </c>
      <c r="F4851" s="138">
        <v>388.5</v>
      </c>
      <c r="G4851" s="139">
        <v>0</v>
      </c>
      <c r="Y4851" s="32">
        <f t="shared" si="75"/>
        <v>388.5</v>
      </c>
    </row>
    <row r="4852" spans="1:25" x14ac:dyDescent="0.2">
      <c r="A4852" s="136" t="s">
        <v>9714</v>
      </c>
      <c r="B4852" s="137" t="s">
        <v>9715</v>
      </c>
      <c r="C4852" s="138">
        <v>307601.93</v>
      </c>
      <c r="D4852" s="138">
        <v>5844.44</v>
      </c>
      <c r="E4852" s="138">
        <v>0</v>
      </c>
      <c r="F4852" s="138">
        <v>5844.44</v>
      </c>
      <c r="G4852" s="139">
        <v>0</v>
      </c>
      <c r="Y4852" s="32">
        <f t="shared" si="75"/>
        <v>5844.44</v>
      </c>
    </row>
    <row r="4853" spans="1:25" x14ac:dyDescent="0.2">
      <c r="A4853" s="136" t="s">
        <v>9716</v>
      </c>
      <c r="B4853" s="137" t="s">
        <v>9717</v>
      </c>
      <c r="C4853" s="138">
        <v>1455577.57</v>
      </c>
      <c r="D4853" s="138">
        <v>27655.98</v>
      </c>
      <c r="E4853" s="138">
        <v>0</v>
      </c>
      <c r="F4853" s="138">
        <v>27655.98</v>
      </c>
      <c r="G4853" s="139">
        <v>0</v>
      </c>
      <c r="Y4853" s="32">
        <f t="shared" si="75"/>
        <v>27655.98</v>
      </c>
    </row>
    <row r="4854" spans="1:25" x14ac:dyDescent="0.2">
      <c r="A4854" s="136" t="s">
        <v>9718</v>
      </c>
      <c r="B4854" s="137" t="s">
        <v>9719</v>
      </c>
      <c r="C4854" s="138">
        <v>354008.4</v>
      </c>
      <c r="D4854" s="138">
        <v>6726.16</v>
      </c>
      <c r="E4854" s="138">
        <v>0</v>
      </c>
      <c r="F4854" s="138">
        <v>6726.16</v>
      </c>
      <c r="G4854" s="139">
        <v>0</v>
      </c>
      <c r="Y4854" s="32">
        <f t="shared" si="75"/>
        <v>6726.16</v>
      </c>
    </row>
    <row r="4855" spans="1:25" x14ac:dyDescent="0.2">
      <c r="A4855" s="136" t="s">
        <v>9720</v>
      </c>
      <c r="B4855" s="137" t="s">
        <v>9721</v>
      </c>
      <c r="C4855" s="138">
        <v>2534997.11</v>
      </c>
      <c r="D4855" s="138">
        <v>48164.95</v>
      </c>
      <c r="E4855" s="138">
        <v>0</v>
      </c>
      <c r="F4855" s="138">
        <v>48164.95</v>
      </c>
      <c r="G4855" s="139">
        <v>0</v>
      </c>
      <c r="Y4855" s="32">
        <f t="shared" si="75"/>
        <v>48164.95</v>
      </c>
    </row>
    <row r="4856" spans="1:25" x14ac:dyDescent="0.2">
      <c r="A4856" s="136" t="s">
        <v>9722</v>
      </c>
      <c r="B4856" s="137" t="s">
        <v>9723</v>
      </c>
      <c r="C4856" s="138">
        <v>31427.63</v>
      </c>
      <c r="D4856" s="138">
        <v>597.13</v>
      </c>
      <c r="E4856" s="138">
        <v>0</v>
      </c>
      <c r="F4856" s="138">
        <v>597.13</v>
      </c>
      <c r="G4856" s="139">
        <v>0</v>
      </c>
      <c r="Y4856" s="32">
        <f t="shared" si="75"/>
        <v>597.13</v>
      </c>
    </row>
    <row r="4857" spans="1:25" x14ac:dyDescent="0.2">
      <c r="A4857" s="136" t="s">
        <v>9724</v>
      </c>
      <c r="B4857" s="137" t="s">
        <v>9725</v>
      </c>
      <c r="C4857" s="138">
        <v>1935247.31</v>
      </c>
      <c r="D4857" s="138">
        <v>36769.699999999997</v>
      </c>
      <c r="E4857" s="138">
        <v>0</v>
      </c>
      <c r="F4857" s="138">
        <v>36769.699999999997</v>
      </c>
      <c r="G4857" s="139">
        <v>0</v>
      </c>
      <c r="Y4857" s="32">
        <f t="shared" si="75"/>
        <v>36769.699999999997</v>
      </c>
    </row>
    <row r="4858" spans="1:25" x14ac:dyDescent="0.2">
      <c r="A4858" s="136" t="s">
        <v>9726</v>
      </c>
      <c r="B4858" s="137" t="s">
        <v>9727</v>
      </c>
      <c r="C4858" s="138">
        <v>37414.870000000003</v>
      </c>
      <c r="D4858" s="138">
        <v>710.88</v>
      </c>
      <c r="E4858" s="138">
        <v>0</v>
      </c>
      <c r="F4858" s="138">
        <v>710.88</v>
      </c>
      <c r="G4858" s="139">
        <v>0</v>
      </c>
      <c r="Y4858" s="32">
        <f t="shared" si="75"/>
        <v>710.88</v>
      </c>
    </row>
    <row r="4859" spans="1:25" x14ac:dyDescent="0.2">
      <c r="A4859" s="136" t="s">
        <v>9728</v>
      </c>
      <c r="B4859" s="137" t="s">
        <v>9729</v>
      </c>
      <c r="C4859" s="138">
        <v>304320.19</v>
      </c>
      <c r="D4859" s="138">
        <v>5782.08</v>
      </c>
      <c r="E4859" s="138">
        <v>0</v>
      </c>
      <c r="F4859" s="138">
        <v>5782.08</v>
      </c>
      <c r="G4859" s="139">
        <v>0</v>
      </c>
      <c r="Y4859" s="32">
        <f t="shared" si="75"/>
        <v>5782.08</v>
      </c>
    </row>
    <row r="4860" spans="1:25" x14ac:dyDescent="0.2">
      <c r="A4860" s="136" t="s">
        <v>9730</v>
      </c>
      <c r="B4860" s="137" t="s">
        <v>9731</v>
      </c>
      <c r="C4860" s="138">
        <v>940250.47</v>
      </c>
      <c r="D4860" s="138">
        <v>17864.759999999998</v>
      </c>
      <c r="E4860" s="138">
        <v>0</v>
      </c>
      <c r="F4860" s="138">
        <v>17864.759999999998</v>
      </c>
      <c r="G4860" s="139">
        <v>0</v>
      </c>
      <c r="Y4860" s="32">
        <f t="shared" si="75"/>
        <v>17864.759999999998</v>
      </c>
    </row>
    <row r="4861" spans="1:25" x14ac:dyDescent="0.2">
      <c r="A4861" s="136" t="s">
        <v>9732</v>
      </c>
      <c r="B4861" s="137" t="s">
        <v>9733</v>
      </c>
      <c r="C4861" s="138">
        <v>288289.65000000002</v>
      </c>
      <c r="D4861" s="138">
        <v>5477.5</v>
      </c>
      <c r="E4861" s="138">
        <v>0</v>
      </c>
      <c r="F4861" s="138">
        <v>5477.5</v>
      </c>
      <c r="G4861" s="139">
        <v>0</v>
      </c>
      <c r="Y4861" s="32">
        <f t="shared" si="75"/>
        <v>5477.5</v>
      </c>
    </row>
    <row r="4862" spans="1:25" x14ac:dyDescent="0.2">
      <c r="A4862" s="136" t="s">
        <v>9734</v>
      </c>
      <c r="B4862" s="137" t="s">
        <v>9735</v>
      </c>
      <c r="C4862" s="138">
        <v>1079843.54</v>
      </c>
      <c r="D4862" s="138">
        <v>20517.03</v>
      </c>
      <c r="E4862" s="138">
        <v>0</v>
      </c>
      <c r="F4862" s="138">
        <v>20517.03</v>
      </c>
      <c r="G4862" s="139">
        <v>0</v>
      </c>
      <c r="Y4862" s="32">
        <f t="shared" si="75"/>
        <v>20517.03</v>
      </c>
    </row>
    <row r="4863" spans="1:25" x14ac:dyDescent="0.2">
      <c r="A4863" s="136" t="s">
        <v>9736</v>
      </c>
      <c r="B4863" s="137" t="s">
        <v>9737</v>
      </c>
      <c r="C4863" s="138">
        <v>1132137.52</v>
      </c>
      <c r="D4863" s="138">
        <v>21510.61</v>
      </c>
      <c r="E4863" s="138">
        <v>0</v>
      </c>
      <c r="F4863" s="138">
        <v>21510.61</v>
      </c>
      <c r="G4863" s="139">
        <v>0</v>
      </c>
      <c r="Y4863" s="32">
        <f t="shared" si="75"/>
        <v>21510.61</v>
      </c>
    </row>
    <row r="4864" spans="1:25" x14ac:dyDescent="0.2">
      <c r="A4864" s="136" t="s">
        <v>9738</v>
      </c>
      <c r="B4864" s="137" t="s">
        <v>4615</v>
      </c>
      <c r="C4864" s="138">
        <v>337131.77</v>
      </c>
      <c r="D4864" s="138">
        <v>6405.5</v>
      </c>
      <c r="E4864" s="138">
        <v>0</v>
      </c>
      <c r="F4864" s="138">
        <v>6405.5</v>
      </c>
      <c r="G4864" s="139">
        <v>0</v>
      </c>
      <c r="Y4864" s="32">
        <f t="shared" si="75"/>
        <v>6405.5</v>
      </c>
    </row>
    <row r="4865" spans="1:25" x14ac:dyDescent="0.2">
      <c r="A4865" s="136" t="s">
        <v>9739</v>
      </c>
      <c r="B4865" s="137" t="s">
        <v>9740</v>
      </c>
      <c r="C4865" s="138">
        <v>2274958.66</v>
      </c>
      <c r="D4865" s="138">
        <v>43224.22</v>
      </c>
      <c r="E4865" s="138">
        <v>0</v>
      </c>
      <c r="F4865" s="138">
        <v>43224.22</v>
      </c>
      <c r="G4865" s="139">
        <v>0</v>
      </c>
      <c r="Y4865" s="32">
        <f t="shared" si="75"/>
        <v>43224.22</v>
      </c>
    </row>
    <row r="4866" spans="1:25" x14ac:dyDescent="0.2">
      <c r="A4866" s="136" t="s">
        <v>9741</v>
      </c>
      <c r="B4866" s="137" t="s">
        <v>9742</v>
      </c>
      <c r="C4866" s="138">
        <v>809266.4</v>
      </c>
      <c r="D4866" s="138">
        <v>15376.06</v>
      </c>
      <c r="E4866" s="138">
        <v>0</v>
      </c>
      <c r="F4866" s="138">
        <v>15376.06</v>
      </c>
      <c r="G4866" s="139">
        <v>0</v>
      </c>
      <c r="Y4866" s="32">
        <f t="shared" si="75"/>
        <v>15376.06</v>
      </c>
    </row>
    <row r="4867" spans="1:25" x14ac:dyDescent="0.2">
      <c r="A4867" s="136" t="s">
        <v>9743</v>
      </c>
      <c r="B4867" s="137" t="s">
        <v>9744</v>
      </c>
      <c r="C4867" s="138">
        <v>19182189.809999999</v>
      </c>
      <c r="D4867" s="138">
        <v>364461.61</v>
      </c>
      <c r="E4867" s="138">
        <v>0</v>
      </c>
      <c r="F4867" s="138">
        <v>364461.61</v>
      </c>
      <c r="G4867" s="139">
        <v>0</v>
      </c>
      <c r="Y4867" s="32">
        <f t="shared" si="75"/>
        <v>364461.61</v>
      </c>
    </row>
    <row r="4868" spans="1:25" x14ac:dyDescent="0.2">
      <c r="A4868" s="136" t="s">
        <v>9745</v>
      </c>
      <c r="B4868" s="137" t="s">
        <v>9746</v>
      </c>
      <c r="C4868" s="138">
        <v>1240865.1200000001</v>
      </c>
      <c r="D4868" s="138">
        <v>23576.44</v>
      </c>
      <c r="E4868" s="138">
        <v>0</v>
      </c>
      <c r="F4868" s="138">
        <v>23576.44</v>
      </c>
      <c r="G4868" s="139">
        <v>0</v>
      </c>
      <c r="Y4868" s="32">
        <f t="shared" si="75"/>
        <v>23576.44</v>
      </c>
    </row>
    <row r="4869" spans="1:25" x14ac:dyDescent="0.2">
      <c r="A4869" s="136" t="s">
        <v>9747</v>
      </c>
      <c r="B4869" s="137" t="s">
        <v>9748</v>
      </c>
      <c r="C4869" s="138">
        <v>616957.81000000006</v>
      </c>
      <c r="D4869" s="138">
        <v>11722.2</v>
      </c>
      <c r="E4869" s="138">
        <v>0</v>
      </c>
      <c r="F4869" s="138">
        <v>11722.2</v>
      </c>
      <c r="G4869" s="139">
        <v>0</v>
      </c>
      <c r="Y4869" s="32">
        <f t="shared" si="75"/>
        <v>11722.2</v>
      </c>
    </row>
    <row r="4870" spans="1:25" x14ac:dyDescent="0.2">
      <c r="A4870" s="136" t="s">
        <v>9749</v>
      </c>
      <c r="B4870" s="137" t="s">
        <v>9750</v>
      </c>
      <c r="C4870" s="138">
        <v>3140167.39</v>
      </c>
      <c r="D4870" s="138">
        <v>59663.18</v>
      </c>
      <c r="E4870" s="138">
        <v>0</v>
      </c>
      <c r="F4870" s="138">
        <v>59663.18</v>
      </c>
      <c r="G4870" s="139">
        <v>0</v>
      </c>
      <c r="Y4870" s="32">
        <f t="shared" si="75"/>
        <v>59663.18</v>
      </c>
    </row>
    <row r="4871" spans="1:25" x14ac:dyDescent="0.2">
      <c r="A4871" s="136" t="s">
        <v>9751</v>
      </c>
      <c r="B4871" s="137" t="s">
        <v>9752</v>
      </c>
      <c r="C4871" s="138">
        <v>264880.52</v>
      </c>
      <c r="D4871" s="138">
        <v>5032.7299999999996</v>
      </c>
      <c r="E4871" s="138">
        <v>0</v>
      </c>
      <c r="F4871" s="138">
        <v>5032.7299999999996</v>
      </c>
      <c r="G4871" s="139">
        <v>0</v>
      </c>
      <c r="Y4871" s="32">
        <f t="shared" si="75"/>
        <v>5032.7299999999996</v>
      </c>
    </row>
    <row r="4872" spans="1:25" x14ac:dyDescent="0.2">
      <c r="A4872" s="136" t="s">
        <v>9753</v>
      </c>
      <c r="B4872" s="137" t="s">
        <v>9754</v>
      </c>
      <c r="C4872" s="138">
        <v>928963.47</v>
      </c>
      <c r="D4872" s="138">
        <v>17650.310000000001</v>
      </c>
      <c r="E4872" s="138">
        <v>0</v>
      </c>
      <c r="F4872" s="138">
        <v>17650.310000000001</v>
      </c>
      <c r="G4872" s="139">
        <v>0</v>
      </c>
      <c r="Y4872" s="32">
        <f t="shared" si="75"/>
        <v>17650.310000000001</v>
      </c>
    </row>
    <row r="4873" spans="1:25" x14ac:dyDescent="0.2">
      <c r="A4873" s="136" t="s">
        <v>9755</v>
      </c>
      <c r="B4873" s="137" t="s">
        <v>9756</v>
      </c>
      <c r="C4873" s="138">
        <v>1973786.44</v>
      </c>
      <c r="D4873" s="138">
        <v>37501.94</v>
      </c>
      <c r="E4873" s="138">
        <v>0</v>
      </c>
      <c r="F4873" s="138">
        <v>37501.94</v>
      </c>
      <c r="G4873" s="139">
        <v>0</v>
      </c>
      <c r="Y4873" s="32">
        <f t="shared" si="75"/>
        <v>37501.94</v>
      </c>
    </row>
    <row r="4874" spans="1:25" x14ac:dyDescent="0.2">
      <c r="A4874" s="136" t="s">
        <v>9757</v>
      </c>
      <c r="B4874" s="137" t="s">
        <v>9758</v>
      </c>
      <c r="C4874" s="138">
        <v>655641.02</v>
      </c>
      <c r="D4874" s="138">
        <v>12457.18</v>
      </c>
      <c r="E4874" s="138">
        <v>0</v>
      </c>
      <c r="F4874" s="138">
        <v>12457.18</v>
      </c>
      <c r="G4874" s="139">
        <v>0</v>
      </c>
      <c r="Y4874" s="32">
        <f t="shared" si="75"/>
        <v>12457.18</v>
      </c>
    </row>
    <row r="4875" spans="1:25" x14ac:dyDescent="0.2">
      <c r="A4875" s="136" t="s">
        <v>9759</v>
      </c>
      <c r="B4875" s="137" t="s">
        <v>9760</v>
      </c>
      <c r="C4875" s="138">
        <v>1708451.1</v>
      </c>
      <c r="D4875" s="138">
        <v>32460.57</v>
      </c>
      <c r="E4875" s="138">
        <v>0</v>
      </c>
      <c r="F4875" s="138">
        <v>32460.57</v>
      </c>
      <c r="G4875" s="139">
        <v>0</v>
      </c>
      <c r="Y4875" s="32">
        <f t="shared" si="75"/>
        <v>32460.57</v>
      </c>
    </row>
    <row r="4876" spans="1:25" x14ac:dyDescent="0.2">
      <c r="A4876" s="136" t="s">
        <v>9761</v>
      </c>
      <c r="B4876" s="137" t="s">
        <v>9762</v>
      </c>
      <c r="C4876" s="138">
        <v>46113.84</v>
      </c>
      <c r="D4876" s="138">
        <v>876.16</v>
      </c>
      <c r="E4876" s="138">
        <v>0</v>
      </c>
      <c r="F4876" s="138">
        <v>876.16</v>
      </c>
      <c r="G4876" s="139">
        <v>0</v>
      </c>
      <c r="Y4876" s="32">
        <f t="shared" si="75"/>
        <v>876.16</v>
      </c>
    </row>
    <row r="4877" spans="1:25" x14ac:dyDescent="0.2">
      <c r="A4877" s="136" t="s">
        <v>9763</v>
      </c>
      <c r="B4877" s="137" t="s">
        <v>9764</v>
      </c>
      <c r="C4877" s="138">
        <v>4263748.17</v>
      </c>
      <c r="D4877" s="138">
        <v>81011.22</v>
      </c>
      <c r="E4877" s="138">
        <v>0</v>
      </c>
      <c r="F4877" s="138">
        <v>81011.22</v>
      </c>
      <c r="G4877" s="139">
        <v>0</v>
      </c>
      <c r="Y4877" s="32">
        <f t="shared" si="75"/>
        <v>81011.22</v>
      </c>
    </row>
    <row r="4878" spans="1:25" x14ac:dyDescent="0.2">
      <c r="A4878" s="136" t="s">
        <v>9765</v>
      </c>
      <c r="B4878" s="137" t="s">
        <v>9766</v>
      </c>
      <c r="C4878" s="138">
        <v>492268.77</v>
      </c>
      <c r="D4878" s="138">
        <v>9353.11</v>
      </c>
      <c r="E4878" s="138">
        <v>0</v>
      </c>
      <c r="F4878" s="138">
        <v>9353.11</v>
      </c>
      <c r="G4878" s="139">
        <v>0</v>
      </c>
      <c r="Y4878" s="32">
        <f t="shared" si="75"/>
        <v>9353.11</v>
      </c>
    </row>
    <row r="4879" spans="1:25" x14ac:dyDescent="0.2">
      <c r="A4879" s="136" t="s">
        <v>9767</v>
      </c>
      <c r="B4879" s="137" t="s">
        <v>9768</v>
      </c>
      <c r="C4879" s="138">
        <v>1097570.53</v>
      </c>
      <c r="D4879" s="138">
        <v>20853.84</v>
      </c>
      <c r="E4879" s="138">
        <v>0</v>
      </c>
      <c r="F4879" s="138">
        <v>20853.84</v>
      </c>
      <c r="G4879" s="139">
        <v>0</v>
      </c>
      <c r="Y4879" s="32">
        <f t="shared" ref="Y4879:Y4942" si="76">F4879+M4879+R4879+W4879</f>
        <v>20853.84</v>
      </c>
    </row>
    <row r="4880" spans="1:25" x14ac:dyDescent="0.2">
      <c r="A4880" s="136" t="s">
        <v>9769</v>
      </c>
      <c r="B4880" s="137" t="s">
        <v>9770</v>
      </c>
      <c r="C4880" s="138">
        <v>263495.27</v>
      </c>
      <c r="D4880" s="138">
        <v>5006.41</v>
      </c>
      <c r="E4880" s="138">
        <v>0</v>
      </c>
      <c r="F4880" s="138">
        <v>5006.41</v>
      </c>
      <c r="G4880" s="139">
        <v>0</v>
      </c>
      <c r="Y4880" s="32">
        <f t="shared" si="76"/>
        <v>5006.41</v>
      </c>
    </row>
    <row r="4881" spans="1:25" x14ac:dyDescent="0.2">
      <c r="A4881" s="136" t="s">
        <v>9771</v>
      </c>
      <c r="B4881" s="137" t="s">
        <v>9772</v>
      </c>
      <c r="C4881" s="138">
        <v>896923.04</v>
      </c>
      <c r="D4881" s="138">
        <v>17041.54</v>
      </c>
      <c r="E4881" s="138">
        <v>0</v>
      </c>
      <c r="F4881" s="138">
        <v>17041.54</v>
      </c>
      <c r="G4881" s="139">
        <v>0</v>
      </c>
      <c r="Y4881" s="32">
        <f t="shared" si="76"/>
        <v>17041.54</v>
      </c>
    </row>
    <row r="4882" spans="1:25" x14ac:dyDescent="0.2">
      <c r="A4882" s="136" t="s">
        <v>9773</v>
      </c>
      <c r="B4882" s="137" t="s">
        <v>9774</v>
      </c>
      <c r="C4882" s="138">
        <v>435202.87</v>
      </c>
      <c r="D4882" s="138">
        <v>8268.86</v>
      </c>
      <c r="E4882" s="138">
        <v>0</v>
      </c>
      <c r="F4882" s="138">
        <v>8268.86</v>
      </c>
      <c r="G4882" s="139">
        <v>0</v>
      </c>
      <c r="Y4882" s="32">
        <f t="shared" si="76"/>
        <v>8268.86</v>
      </c>
    </row>
    <row r="4883" spans="1:25" x14ac:dyDescent="0.2">
      <c r="A4883" s="136" t="s">
        <v>9775</v>
      </c>
      <c r="B4883" s="137" t="s">
        <v>9776</v>
      </c>
      <c r="C4883" s="138">
        <v>153007.71</v>
      </c>
      <c r="D4883" s="138">
        <v>2907.15</v>
      </c>
      <c r="E4883" s="138">
        <v>0</v>
      </c>
      <c r="F4883" s="138">
        <v>2907.15</v>
      </c>
      <c r="G4883" s="139">
        <v>0</v>
      </c>
      <c r="Y4883" s="32">
        <f t="shared" si="76"/>
        <v>2907.15</v>
      </c>
    </row>
    <row r="4884" spans="1:25" x14ac:dyDescent="0.2">
      <c r="A4884" s="136" t="s">
        <v>9777</v>
      </c>
      <c r="B4884" s="137" t="s">
        <v>9778</v>
      </c>
      <c r="C4884" s="138">
        <v>298071.44</v>
      </c>
      <c r="D4884" s="138">
        <v>5663.36</v>
      </c>
      <c r="E4884" s="138">
        <v>0</v>
      </c>
      <c r="F4884" s="138">
        <v>5663.36</v>
      </c>
      <c r="G4884" s="139">
        <v>0</v>
      </c>
      <c r="Y4884" s="32">
        <f t="shared" si="76"/>
        <v>5663.36</v>
      </c>
    </row>
    <row r="4885" spans="1:25" x14ac:dyDescent="0.2">
      <c r="A4885" s="136" t="s">
        <v>9779</v>
      </c>
      <c r="B4885" s="137" t="s">
        <v>9780</v>
      </c>
      <c r="C4885" s="138">
        <v>933411.08</v>
      </c>
      <c r="D4885" s="138">
        <v>17734.810000000001</v>
      </c>
      <c r="E4885" s="138">
        <v>0</v>
      </c>
      <c r="F4885" s="138">
        <v>17734.810000000001</v>
      </c>
      <c r="G4885" s="139">
        <v>0</v>
      </c>
      <c r="Y4885" s="32">
        <f t="shared" si="76"/>
        <v>17734.810000000001</v>
      </c>
    </row>
    <row r="4886" spans="1:25" x14ac:dyDescent="0.2">
      <c r="A4886" s="136" t="s">
        <v>9781</v>
      </c>
      <c r="B4886" s="137" t="s">
        <v>9782</v>
      </c>
      <c r="C4886" s="138">
        <v>67782.59</v>
      </c>
      <c r="D4886" s="138">
        <v>1287.8699999999999</v>
      </c>
      <c r="E4886" s="138">
        <v>0</v>
      </c>
      <c r="F4886" s="138">
        <v>1287.8699999999999</v>
      </c>
      <c r="G4886" s="139">
        <v>0</v>
      </c>
      <c r="Y4886" s="32">
        <f t="shared" si="76"/>
        <v>1287.8699999999999</v>
      </c>
    </row>
    <row r="4887" spans="1:25" x14ac:dyDescent="0.2">
      <c r="A4887" s="136" t="s">
        <v>9783</v>
      </c>
      <c r="B4887" s="137" t="s">
        <v>9784</v>
      </c>
      <c r="C4887" s="138">
        <v>87602.75</v>
      </c>
      <c r="D4887" s="138">
        <v>1664.45</v>
      </c>
      <c r="E4887" s="138">
        <v>0</v>
      </c>
      <c r="F4887" s="138">
        <v>1664.45</v>
      </c>
      <c r="G4887" s="139">
        <v>0</v>
      </c>
      <c r="Y4887" s="32">
        <f t="shared" si="76"/>
        <v>1664.45</v>
      </c>
    </row>
    <row r="4888" spans="1:25" x14ac:dyDescent="0.2">
      <c r="A4888" s="136" t="s">
        <v>9785</v>
      </c>
      <c r="B4888" s="137" t="s">
        <v>9786</v>
      </c>
      <c r="C4888" s="138">
        <v>397938.48</v>
      </c>
      <c r="D4888" s="138">
        <v>7560.83</v>
      </c>
      <c r="E4888" s="138">
        <v>0</v>
      </c>
      <c r="F4888" s="138">
        <v>7560.83</v>
      </c>
      <c r="G4888" s="139">
        <v>0</v>
      </c>
      <c r="Y4888" s="32">
        <f t="shared" si="76"/>
        <v>7560.83</v>
      </c>
    </row>
    <row r="4889" spans="1:25" x14ac:dyDescent="0.2">
      <c r="A4889" s="136" t="s">
        <v>9787</v>
      </c>
      <c r="B4889" s="137" t="s">
        <v>9788</v>
      </c>
      <c r="C4889" s="138">
        <v>377785.27</v>
      </c>
      <c r="D4889" s="138">
        <v>7177.92</v>
      </c>
      <c r="E4889" s="138">
        <v>0</v>
      </c>
      <c r="F4889" s="138">
        <v>7177.92</v>
      </c>
      <c r="G4889" s="139">
        <v>0</v>
      </c>
      <c r="Y4889" s="32">
        <f t="shared" si="76"/>
        <v>7177.92</v>
      </c>
    </row>
    <row r="4890" spans="1:25" x14ac:dyDescent="0.2">
      <c r="A4890" s="136" t="s">
        <v>9789</v>
      </c>
      <c r="B4890" s="137" t="s">
        <v>9790</v>
      </c>
      <c r="C4890" s="138">
        <v>256381.4</v>
      </c>
      <c r="D4890" s="138">
        <v>4871.25</v>
      </c>
      <c r="E4890" s="138">
        <v>0</v>
      </c>
      <c r="F4890" s="138">
        <v>4871.25</v>
      </c>
      <c r="G4890" s="139">
        <v>0</v>
      </c>
      <c r="Y4890" s="32">
        <f t="shared" si="76"/>
        <v>4871.25</v>
      </c>
    </row>
    <row r="4891" spans="1:25" x14ac:dyDescent="0.2">
      <c r="A4891" s="136" t="s">
        <v>9791</v>
      </c>
      <c r="B4891" s="137" t="s">
        <v>9792</v>
      </c>
      <c r="C4891" s="138">
        <v>232437.64</v>
      </c>
      <c r="D4891" s="138">
        <v>4416.32</v>
      </c>
      <c r="E4891" s="138">
        <v>0</v>
      </c>
      <c r="F4891" s="138">
        <v>4416.32</v>
      </c>
      <c r="G4891" s="139">
        <v>0</v>
      </c>
      <c r="Y4891" s="32">
        <f t="shared" si="76"/>
        <v>4416.32</v>
      </c>
    </row>
    <row r="4892" spans="1:25" x14ac:dyDescent="0.2">
      <c r="A4892" s="136" t="s">
        <v>9793</v>
      </c>
      <c r="B4892" s="137" t="s">
        <v>9794</v>
      </c>
      <c r="C4892" s="138">
        <v>62284.01</v>
      </c>
      <c r="D4892" s="138">
        <v>1183.4000000000001</v>
      </c>
      <c r="E4892" s="138">
        <v>0</v>
      </c>
      <c r="F4892" s="138">
        <v>1183.4000000000001</v>
      </c>
      <c r="G4892" s="139">
        <v>0</v>
      </c>
      <c r="Y4892" s="32">
        <f t="shared" si="76"/>
        <v>1183.4000000000001</v>
      </c>
    </row>
    <row r="4893" spans="1:25" x14ac:dyDescent="0.2">
      <c r="A4893" s="136" t="s">
        <v>9795</v>
      </c>
      <c r="B4893" s="137" t="s">
        <v>9796</v>
      </c>
      <c r="C4893" s="138">
        <v>819859.85</v>
      </c>
      <c r="D4893" s="138">
        <v>15577.34</v>
      </c>
      <c r="E4893" s="138">
        <v>0</v>
      </c>
      <c r="F4893" s="138">
        <v>15577.34</v>
      </c>
      <c r="G4893" s="139">
        <v>0</v>
      </c>
      <c r="Y4893" s="32">
        <f t="shared" si="76"/>
        <v>15577.34</v>
      </c>
    </row>
    <row r="4894" spans="1:25" x14ac:dyDescent="0.2">
      <c r="A4894" s="136" t="s">
        <v>9797</v>
      </c>
      <c r="B4894" s="137" t="s">
        <v>9798</v>
      </c>
      <c r="C4894" s="138">
        <v>139492.9</v>
      </c>
      <c r="D4894" s="138">
        <v>2650.37</v>
      </c>
      <c r="E4894" s="138">
        <v>0</v>
      </c>
      <c r="F4894" s="138">
        <v>2650.37</v>
      </c>
      <c r="G4894" s="139">
        <v>0</v>
      </c>
      <c r="Y4894" s="32">
        <f t="shared" si="76"/>
        <v>2650.37</v>
      </c>
    </row>
    <row r="4895" spans="1:25" x14ac:dyDescent="0.2">
      <c r="A4895" s="136" t="s">
        <v>9799</v>
      </c>
      <c r="B4895" s="137" t="s">
        <v>9800</v>
      </c>
      <c r="C4895" s="138">
        <v>113837.83</v>
      </c>
      <c r="D4895" s="138">
        <v>2162.92</v>
      </c>
      <c r="E4895" s="138">
        <v>0</v>
      </c>
      <c r="F4895" s="138">
        <v>2162.92</v>
      </c>
      <c r="G4895" s="139">
        <v>0</v>
      </c>
      <c r="Y4895" s="32">
        <f t="shared" si="76"/>
        <v>2162.92</v>
      </c>
    </row>
    <row r="4896" spans="1:25" x14ac:dyDescent="0.2">
      <c r="A4896" s="136" t="s">
        <v>9801</v>
      </c>
      <c r="B4896" s="137" t="s">
        <v>9802</v>
      </c>
      <c r="C4896" s="138">
        <v>85489.64</v>
      </c>
      <c r="D4896" s="138">
        <v>1624.3</v>
      </c>
      <c r="E4896" s="138">
        <v>0</v>
      </c>
      <c r="F4896" s="138">
        <v>1624.3</v>
      </c>
      <c r="G4896" s="139">
        <v>0</v>
      </c>
      <c r="Y4896" s="32">
        <f t="shared" si="76"/>
        <v>1624.3</v>
      </c>
    </row>
    <row r="4897" spans="1:25" x14ac:dyDescent="0.2">
      <c r="A4897" s="136" t="s">
        <v>9803</v>
      </c>
      <c r="B4897" s="137" t="s">
        <v>9804</v>
      </c>
      <c r="C4897" s="138">
        <v>51016.9</v>
      </c>
      <c r="D4897" s="138">
        <v>969.32</v>
      </c>
      <c r="E4897" s="138">
        <v>0</v>
      </c>
      <c r="F4897" s="138">
        <v>969.32</v>
      </c>
      <c r="G4897" s="139">
        <v>0</v>
      </c>
      <c r="Y4897" s="32">
        <f t="shared" si="76"/>
        <v>969.32</v>
      </c>
    </row>
    <row r="4898" spans="1:25" x14ac:dyDescent="0.2">
      <c r="A4898" s="136" t="s">
        <v>9805</v>
      </c>
      <c r="B4898" s="137" t="s">
        <v>9806</v>
      </c>
      <c r="C4898" s="138">
        <v>189584.34</v>
      </c>
      <c r="D4898" s="138">
        <v>3602.1</v>
      </c>
      <c r="E4898" s="138">
        <v>0</v>
      </c>
      <c r="F4898" s="138">
        <v>3602.1</v>
      </c>
      <c r="G4898" s="139">
        <v>0</v>
      </c>
      <c r="Y4898" s="32">
        <f t="shared" si="76"/>
        <v>3602.1</v>
      </c>
    </row>
    <row r="4899" spans="1:25" x14ac:dyDescent="0.2">
      <c r="A4899" s="136" t="s">
        <v>9807</v>
      </c>
      <c r="B4899" s="137" t="s">
        <v>9808</v>
      </c>
      <c r="C4899" s="138">
        <v>240988.33</v>
      </c>
      <c r="D4899" s="138">
        <v>4578.78</v>
      </c>
      <c r="E4899" s="138">
        <v>0</v>
      </c>
      <c r="F4899" s="138">
        <v>4578.78</v>
      </c>
      <c r="G4899" s="139">
        <v>0</v>
      </c>
      <c r="Y4899" s="32">
        <f t="shared" si="76"/>
        <v>4578.78</v>
      </c>
    </row>
    <row r="4900" spans="1:25" x14ac:dyDescent="0.2">
      <c r="A4900" s="136" t="s">
        <v>9809</v>
      </c>
      <c r="B4900" s="137" t="s">
        <v>9810</v>
      </c>
      <c r="C4900" s="138">
        <v>520976.23</v>
      </c>
      <c r="D4900" s="138">
        <v>9898.5499999999993</v>
      </c>
      <c r="E4900" s="138">
        <v>0</v>
      </c>
      <c r="F4900" s="138">
        <v>9898.5499999999993</v>
      </c>
      <c r="G4900" s="139">
        <v>0</v>
      </c>
      <c r="Y4900" s="32">
        <f t="shared" si="76"/>
        <v>9898.5499999999993</v>
      </c>
    </row>
    <row r="4901" spans="1:25" x14ac:dyDescent="0.2">
      <c r="A4901" s="136" t="s">
        <v>9811</v>
      </c>
      <c r="B4901" s="137" t="s">
        <v>9812</v>
      </c>
      <c r="C4901" s="138">
        <v>118722.86</v>
      </c>
      <c r="D4901" s="138">
        <v>2255.7399999999998</v>
      </c>
      <c r="E4901" s="138">
        <v>0</v>
      </c>
      <c r="F4901" s="138">
        <v>2255.7399999999998</v>
      </c>
      <c r="G4901" s="139">
        <v>0</v>
      </c>
      <c r="Y4901" s="32">
        <f t="shared" si="76"/>
        <v>2255.7399999999998</v>
      </c>
    </row>
    <row r="4902" spans="1:25" x14ac:dyDescent="0.2">
      <c r="A4902" s="136" t="s">
        <v>9813</v>
      </c>
      <c r="B4902" s="137" t="s">
        <v>9814</v>
      </c>
      <c r="C4902" s="138">
        <v>44491.94</v>
      </c>
      <c r="D4902" s="138">
        <v>845.35</v>
      </c>
      <c r="E4902" s="138">
        <v>0</v>
      </c>
      <c r="F4902" s="138">
        <v>845.35</v>
      </c>
      <c r="G4902" s="139">
        <v>0</v>
      </c>
      <c r="Y4902" s="32">
        <f t="shared" si="76"/>
        <v>845.35</v>
      </c>
    </row>
    <row r="4903" spans="1:25" x14ac:dyDescent="0.2">
      <c r="A4903" s="136" t="s">
        <v>9815</v>
      </c>
      <c r="B4903" s="137" t="s">
        <v>9816</v>
      </c>
      <c r="C4903" s="138">
        <v>66143.009999999995</v>
      </c>
      <c r="D4903" s="138">
        <v>1256.72</v>
      </c>
      <c r="E4903" s="138">
        <v>0</v>
      </c>
      <c r="F4903" s="138">
        <v>1256.72</v>
      </c>
      <c r="G4903" s="139">
        <v>0</v>
      </c>
      <c r="Y4903" s="32">
        <f t="shared" si="76"/>
        <v>1256.72</v>
      </c>
    </row>
    <row r="4904" spans="1:25" x14ac:dyDescent="0.2">
      <c r="A4904" s="136" t="s">
        <v>9817</v>
      </c>
      <c r="B4904" s="137" t="s">
        <v>9818</v>
      </c>
      <c r="C4904" s="138">
        <v>356686.45</v>
      </c>
      <c r="D4904" s="138">
        <v>6777.04</v>
      </c>
      <c r="E4904" s="138">
        <v>0</v>
      </c>
      <c r="F4904" s="138">
        <v>6777.04</v>
      </c>
      <c r="G4904" s="139">
        <v>0</v>
      </c>
      <c r="Y4904" s="32">
        <f t="shared" si="76"/>
        <v>6777.04</v>
      </c>
    </row>
    <row r="4905" spans="1:25" x14ac:dyDescent="0.2">
      <c r="A4905" s="136" t="s">
        <v>9819</v>
      </c>
      <c r="B4905" s="137" t="s">
        <v>9820</v>
      </c>
      <c r="C4905" s="138">
        <v>193674.97</v>
      </c>
      <c r="D4905" s="138">
        <v>3679.83</v>
      </c>
      <c r="E4905" s="138">
        <v>0</v>
      </c>
      <c r="F4905" s="138">
        <v>3679.83</v>
      </c>
      <c r="G4905" s="139">
        <v>0</v>
      </c>
      <c r="Y4905" s="32">
        <f t="shared" si="76"/>
        <v>3679.83</v>
      </c>
    </row>
    <row r="4906" spans="1:25" x14ac:dyDescent="0.2">
      <c r="A4906" s="136" t="s">
        <v>9821</v>
      </c>
      <c r="B4906" s="137" t="s">
        <v>9822</v>
      </c>
      <c r="C4906" s="138">
        <v>184033.38</v>
      </c>
      <c r="D4906" s="138">
        <v>3496.64</v>
      </c>
      <c r="E4906" s="138">
        <v>0</v>
      </c>
      <c r="F4906" s="138">
        <v>3496.64</v>
      </c>
      <c r="G4906" s="139">
        <v>0</v>
      </c>
      <c r="Y4906" s="32">
        <f t="shared" si="76"/>
        <v>3496.64</v>
      </c>
    </row>
    <row r="4907" spans="1:25" x14ac:dyDescent="0.2">
      <c r="A4907" s="136" t="s">
        <v>9823</v>
      </c>
      <c r="B4907" s="137" t="s">
        <v>9824</v>
      </c>
      <c r="C4907" s="138">
        <v>457972.41</v>
      </c>
      <c r="D4907" s="138">
        <v>8701.48</v>
      </c>
      <c r="E4907" s="138">
        <v>0</v>
      </c>
      <c r="F4907" s="138">
        <v>8701.48</v>
      </c>
      <c r="G4907" s="139">
        <v>0</v>
      </c>
      <c r="Y4907" s="32">
        <f t="shared" si="76"/>
        <v>8701.48</v>
      </c>
    </row>
    <row r="4908" spans="1:25" x14ac:dyDescent="0.2">
      <c r="A4908" s="136" t="s">
        <v>9825</v>
      </c>
      <c r="B4908" s="137" t="s">
        <v>9826</v>
      </c>
      <c r="C4908" s="138">
        <v>263291.14</v>
      </c>
      <c r="D4908" s="138">
        <v>5002.53</v>
      </c>
      <c r="E4908" s="138">
        <v>0</v>
      </c>
      <c r="F4908" s="138">
        <v>5002.53</v>
      </c>
      <c r="G4908" s="139">
        <v>0</v>
      </c>
      <c r="Y4908" s="32">
        <f t="shared" si="76"/>
        <v>5002.53</v>
      </c>
    </row>
    <row r="4909" spans="1:25" x14ac:dyDescent="0.2">
      <c r="A4909" s="136" t="s">
        <v>9827</v>
      </c>
      <c r="B4909" s="137" t="s">
        <v>9828</v>
      </c>
      <c r="C4909" s="138">
        <v>484699.19</v>
      </c>
      <c r="D4909" s="138">
        <v>9209.2900000000009</v>
      </c>
      <c r="E4909" s="138">
        <v>0</v>
      </c>
      <c r="F4909" s="138">
        <v>9209.2900000000009</v>
      </c>
      <c r="G4909" s="139">
        <v>0</v>
      </c>
      <c r="Y4909" s="32">
        <f t="shared" si="76"/>
        <v>9209.2900000000009</v>
      </c>
    </row>
    <row r="4910" spans="1:25" x14ac:dyDescent="0.2">
      <c r="A4910" s="136" t="s">
        <v>9829</v>
      </c>
      <c r="B4910" s="137" t="s">
        <v>9830</v>
      </c>
      <c r="C4910" s="138">
        <v>101966.71</v>
      </c>
      <c r="D4910" s="138">
        <v>1937.37</v>
      </c>
      <c r="E4910" s="138">
        <v>0</v>
      </c>
      <c r="F4910" s="138">
        <v>1937.37</v>
      </c>
      <c r="G4910" s="139">
        <v>0</v>
      </c>
      <c r="Y4910" s="32">
        <f t="shared" si="76"/>
        <v>1937.37</v>
      </c>
    </row>
    <row r="4911" spans="1:25" x14ac:dyDescent="0.2">
      <c r="A4911" s="136" t="s">
        <v>9831</v>
      </c>
      <c r="B4911" s="137" t="s">
        <v>9832</v>
      </c>
      <c r="C4911" s="138">
        <v>161549.4</v>
      </c>
      <c r="D4911" s="138">
        <v>3069.44</v>
      </c>
      <c r="E4911" s="138">
        <v>0</v>
      </c>
      <c r="F4911" s="138">
        <v>3069.44</v>
      </c>
      <c r="G4911" s="139">
        <v>0</v>
      </c>
      <c r="Y4911" s="32">
        <f t="shared" si="76"/>
        <v>3069.44</v>
      </c>
    </row>
    <row r="4912" spans="1:25" x14ac:dyDescent="0.2">
      <c r="A4912" s="136" t="s">
        <v>9833</v>
      </c>
      <c r="B4912" s="137" t="s">
        <v>9834</v>
      </c>
      <c r="C4912" s="138">
        <v>460035.98</v>
      </c>
      <c r="D4912" s="138">
        <v>8740.68</v>
      </c>
      <c r="E4912" s="138">
        <v>0</v>
      </c>
      <c r="F4912" s="138">
        <v>8740.68</v>
      </c>
      <c r="G4912" s="139">
        <v>0</v>
      </c>
      <c r="Y4912" s="32">
        <f t="shared" si="76"/>
        <v>8740.68</v>
      </c>
    </row>
    <row r="4913" spans="1:25" x14ac:dyDescent="0.2">
      <c r="A4913" s="136" t="s">
        <v>9835</v>
      </c>
      <c r="B4913" s="137" t="s">
        <v>9836</v>
      </c>
      <c r="C4913" s="138">
        <v>115182.44</v>
      </c>
      <c r="D4913" s="138">
        <v>2188.4699999999998</v>
      </c>
      <c r="E4913" s="138">
        <v>0</v>
      </c>
      <c r="F4913" s="138">
        <v>2188.4699999999998</v>
      </c>
      <c r="G4913" s="139">
        <v>0</v>
      </c>
      <c r="Y4913" s="32">
        <f t="shared" si="76"/>
        <v>2188.4699999999998</v>
      </c>
    </row>
    <row r="4914" spans="1:25" x14ac:dyDescent="0.2">
      <c r="A4914" s="136" t="s">
        <v>9837</v>
      </c>
      <c r="B4914" s="137" t="s">
        <v>9838</v>
      </c>
      <c r="C4914" s="138">
        <v>28427.08</v>
      </c>
      <c r="D4914" s="138">
        <v>540.12</v>
      </c>
      <c r="E4914" s="138">
        <v>0</v>
      </c>
      <c r="F4914" s="138">
        <v>540.12</v>
      </c>
      <c r="G4914" s="139">
        <v>0</v>
      </c>
      <c r="Y4914" s="32">
        <f t="shared" si="76"/>
        <v>540.12</v>
      </c>
    </row>
    <row r="4915" spans="1:25" x14ac:dyDescent="0.2">
      <c r="A4915" s="136" t="s">
        <v>9839</v>
      </c>
      <c r="B4915" s="137" t="s">
        <v>9840</v>
      </c>
      <c r="C4915" s="138">
        <v>391021.93</v>
      </c>
      <c r="D4915" s="138">
        <v>7429.42</v>
      </c>
      <c r="E4915" s="138">
        <v>0</v>
      </c>
      <c r="F4915" s="138">
        <v>7429.42</v>
      </c>
      <c r="G4915" s="139">
        <v>0</v>
      </c>
      <c r="Y4915" s="32">
        <f t="shared" si="76"/>
        <v>7429.42</v>
      </c>
    </row>
    <row r="4916" spans="1:25" x14ac:dyDescent="0.2">
      <c r="A4916" s="136" t="s">
        <v>9841</v>
      </c>
      <c r="B4916" s="137" t="s">
        <v>9842</v>
      </c>
      <c r="C4916" s="138">
        <v>388703.02</v>
      </c>
      <c r="D4916" s="138">
        <v>7385.36</v>
      </c>
      <c r="E4916" s="138">
        <v>0</v>
      </c>
      <c r="F4916" s="138">
        <v>7385.36</v>
      </c>
      <c r="G4916" s="139">
        <v>0</v>
      </c>
      <c r="Y4916" s="32">
        <f t="shared" si="76"/>
        <v>7385.36</v>
      </c>
    </row>
    <row r="4917" spans="1:25" x14ac:dyDescent="0.2">
      <c r="A4917" s="136" t="s">
        <v>9843</v>
      </c>
      <c r="B4917" s="137" t="s">
        <v>9844</v>
      </c>
      <c r="C4917" s="138">
        <v>160583.14000000001</v>
      </c>
      <c r="D4917" s="138">
        <v>3051.08</v>
      </c>
      <c r="E4917" s="138">
        <v>0</v>
      </c>
      <c r="F4917" s="138">
        <v>3051.08</v>
      </c>
      <c r="G4917" s="139">
        <v>0</v>
      </c>
      <c r="Y4917" s="32">
        <f t="shared" si="76"/>
        <v>3051.08</v>
      </c>
    </row>
    <row r="4918" spans="1:25" x14ac:dyDescent="0.2">
      <c r="A4918" s="136" t="s">
        <v>9845</v>
      </c>
      <c r="B4918" s="137" t="s">
        <v>9846</v>
      </c>
      <c r="C4918" s="138">
        <v>627059.29</v>
      </c>
      <c r="D4918" s="138">
        <v>11914.13</v>
      </c>
      <c r="E4918" s="138">
        <v>0</v>
      </c>
      <c r="F4918" s="138">
        <v>11914.13</v>
      </c>
      <c r="G4918" s="139">
        <v>0</v>
      </c>
      <c r="Y4918" s="32">
        <f t="shared" si="76"/>
        <v>11914.13</v>
      </c>
    </row>
    <row r="4919" spans="1:25" x14ac:dyDescent="0.2">
      <c r="A4919" s="136" t="s">
        <v>9847</v>
      </c>
      <c r="B4919" s="137" t="s">
        <v>9848</v>
      </c>
      <c r="C4919" s="138">
        <v>268028.06</v>
      </c>
      <c r="D4919" s="138">
        <v>5092.53</v>
      </c>
      <c r="E4919" s="138">
        <v>0</v>
      </c>
      <c r="F4919" s="138">
        <v>5092.53</v>
      </c>
      <c r="G4919" s="139">
        <v>0</v>
      </c>
      <c r="Y4919" s="32">
        <f t="shared" si="76"/>
        <v>5092.53</v>
      </c>
    </row>
    <row r="4920" spans="1:25" x14ac:dyDescent="0.2">
      <c r="A4920" s="136" t="s">
        <v>9849</v>
      </c>
      <c r="B4920" s="137" t="s">
        <v>9850</v>
      </c>
      <c r="C4920" s="138">
        <v>77648.72</v>
      </c>
      <c r="D4920" s="138">
        <v>1475.33</v>
      </c>
      <c r="E4920" s="138">
        <v>0</v>
      </c>
      <c r="F4920" s="138">
        <v>1475.33</v>
      </c>
      <c r="G4920" s="139">
        <v>0</v>
      </c>
      <c r="Y4920" s="32">
        <f t="shared" si="76"/>
        <v>1475.33</v>
      </c>
    </row>
    <row r="4921" spans="1:25" x14ac:dyDescent="0.2">
      <c r="A4921" s="136" t="s">
        <v>9851</v>
      </c>
      <c r="B4921" s="137" t="s">
        <v>9852</v>
      </c>
      <c r="C4921" s="138">
        <v>2757798.57</v>
      </c>
      <c r="D4921" s="138">
        <v>52398.17</v>
      </c>
      <c r="E4921" s="138">
        <v>0</v>
      </c>
      <c r="F4921" s="138">
        <v>52398.17</v>
      </c>
      <c r="G4921" s="139">
        <v>0</v>
      </c>
      <c r="Y4921" s="32">
        <f t="shared" si="76"/>
        <v>52398.17</v>
      </c>
    </row>
    <row r="4922" spans="1:25" x14ac:dyDescent="0.2">
      <c r="A4922" s="136" t="s">
        <v>9853</v>
      </c>
      <c r="B4922" s="137" t="s">
        <v>9854</v>
      </c>
      <c r="C4922" s="138">
        <v>453239.37</v>
      </c>
      <c r="D4922" s="138">
        <v>8611.5499999999993</v>
      </c>
      <c r="E4922" s="138">
        <v>0</v>
      </c>
      <c r="F4922" s="138">
        <v>8611.5499999999993</v>
      </c>
      <c r="G4922" s="139">
        <v>0</v>
      </c>
      <c r="Y4922" s="32">
        <f t="shared" si="76"/>
        <v>8611.5499999999993</v>
      </c>
    </row>
    <row r="4923" spans="1:25" x14ac:dyDescent="0.2">
      <c r="A4923" s="136" t="s">
        <v>9855</v>
      </c>
      <c r="B4923" s="137" t="s">
        <v>9856</v>
      </c>
      <c r="C4923" s="138">
        <v>79823.649999999994</v>
      </c>
      <c r="D4923" s="138">
        <v>1516.65</v>
      </c>
      <c r="E4923" s="138">
        <v>0</v>
      </c>
      <c r="F4923" s="138">
        <v>1516.65</v>
      </c>
      <c r="G4923" s="139">
        <v>0</v>
      </c>
      <c r="Y4923" s="32">
        <f t="shared" si="76"/>
        <v>1516.65</v>
      </c>
    </row>
    <row r="4924" spans="1:25" x14ac:dyDescent="0.2">
      <c r="A4924" s="136" t="s">
        <v>9857</v>
      </c>
      <c r="B4924" s="137" t="s">
        <v>9858</v>
      </c>
      <c r="C4924" s="138">
        <v>498451.65</v>
      </c>
      <c r="D4924" s="138">
        <v>9470.58</v>
      </c>
      <c r="E4924" s="138">
        <v>0</v>
      </c>
      <c r="F4924" s="138">
        <v>9470.58</v>
      </c>
      <c r="G4924" s="139">
        <v>0</v>
      </c>
      <c r="Y4924" s="32">
        <f t="shared" si="76"/>
        <v>9470.58</v>
      </c>
    </row>
    <row r="4925" spans="1:25" x14ac:dyDescent="0.2">
      <c r="A4925" s="136" t="s">
        <v>9859</v>
      </c>
      <c r="B4925" s="137" t="s">
        <v>9860</v>
      </c>
      <c r="C4925" s="138">
        <v>509946.44</v>
      </c>
      <c r="D4925" s="138">
        <v>9688.98</v>
      </c>
      <c r="E4925" s="138">
        <v>0</v>
      </c>
      <c r="F4925" s="138">
        <v>9688.98</v>
      </c>
      <c r="G4925" s="139">
        <v>0</v>
      </c>
      <c r="Y4925" s="32">
        <f t="shared" si="76"/>
        <v>9688.98</v>
      </c>
    </row>
    <row r="4926" spans="1:25" x14ac:dyDescent="0.2">
      <c r="A4926" s="136" t="s">
        <v>9861</v>
      </c>
      <c r="B4926" s="137" t="s">
        <v>9862</v>
      </c>
      <c r="C4926" s="138">
        <v>144006.57</v>
      </c>
      <c r="D4926" s="138">
        <v>2736.13</v>
      </c>
      <c r="E4926" s="138">
        <v>0</v>
      </c>
      <c r="F4926" s="138">
        <v>2736.13</v>
      </c>
      <c r="G4926" s="139">
        <v>0</v>
      </c>
      <c r="Y4926" s="32">
        <f t="shared" si="76"/>
        <v>2736.13</v>
      </c>
    </row>
    <row r="4927" spans="1:25" x14ac:dyDescent="0.2">
      <c r="A4927" s="136" t="s">
        <v>9863</v>
      </c>
      <c r="B4927" s="137" t="s">
        <v>9864</v>
      </c>
      <c r="C4927" s="138">
        <v>97541.47</v>
      </c>
      <c r="D4927" s="138">
        <v>1853.29</v>
      </c>
      <c r="E4927" s="138">
        <v>0</v>
      </c>
      <c r="F4927" s="138">
        <v>1853.29</v>
      </c>
      <c r="G4927" s="139">
        <v>0</v>
      </c>
      <c r="Y4927" s="32">
        <f t="shared" si="76"/>
        <v>1853.29</v>
      </c>
    </row>
    <row r="4928" spans="1:25" x14ac:dyDescent="0.2">
      <c r="A4928" s="136" t="s">
        <v>9865</v>
      </c>
      <c r="B4928" s="137" t="s">
        <v>9866</v>
      </c>
      <c r="C4928" s="138">
        <v>489643.15</v>
      </c>
      <c r="D4928" s="138">
        <v>9303.2199999999993</v>
      </c>
      <c r="E4928" s="138">
        <v>0</v>
      </c>
      <c r="F4928" s="138">
        <v>9303.2199999999993</v>
      </c>
      <c r="G4928" s="139">
        <v>0</v>
      </c>
      <c r="Y4928" s="32">
        <f t="shared" si="76"/>
        <v>9303.2199999999993</v>
      </c>
    </row>
    <row r="4929" spans="1:25" x14ac:dyDescent="0.2">
      <c r="A4929" s="136" t="s">
        <v>9867</v>
      </c>
      <c r="B4929" s="137" t="s">
        <v>9868</v>
      </c>
      <c r="C4929" s="138">
        <v>127382.87</v>
      </c>
      <c r="D4929" s="138">
        <v>2420.2800000000002</v>
      </c>
      <c r="E4929" s="138">
        <v>0</v>
      </c>
      <c r="F4929" s="138">
        <v>2420.2800000000002</v>
      </c>
      <c r="G4929" s="139">
        <v>0</v>
      </c>
      <c r="Y4929" s="32">
        <f t="shared" si="76"/>
        <v>2420.2800000000002</v>
      </c>
    </row>
    <row r="4930" spans="1:25" x14ac:dyDescent="0.2">
      <c r="A4930" s="136" t="s">
        <v>9869</v>
      </c>
      <c r="B4930" s="137" t="s">
        <v>9870</v>
      </c>
      <c r="C4930" s="138">
        <v>80134.75</v>
      </c>
      <c r="D4930" s="138">
        <v>1522.56</v>
      </c>
      <c r="E4930" s="138">
        <v>0</v>
      </c>
      <c r="F4930" s="138">
        <v>1522.56</v>
      </c>
      <c r="G4930" s="139">
        <v>0</v>
      </c>
      <c r="Y4930" s="32">
        <f t="shared" si="76"/>
        <v>1522.56</v>
      </c>
    </row>
    <row r="4931" spans="1:25" x14ac:dyDescent="0.2">
      <c r="A4931" s="136" t="s">
        <v>9871</v>
      </c>
      <c r="B4931" s="137" t="s">
        <v>9872</v>
      </c>
      <c r="C4931" s="138">
        <v>186354.16</v>
      </c>
      <c r="D4931" s="138">
        <v>3540.73</v>
      </c>
      <c r="E4931" s="138">
        <v>0</v>
      </c>
      <c r="F4931" s="138">
        <v>3540.73</v>
      </c>
      <c r="G4931" s="139">
        <v>0</v>
      </c>
      <c r="Y4931" s="32">
        <f t="shared" si="76"/>
        <v>3540.73</v>
      </c>
    </row>
    <row r="4932" spans="1:25" x14ac:dyDescent="0.2">
      <c r="A4932" s="136" t="s">
        <v>9873</v>
      </c>
      <c r="B4932" s="137" t="s">
        <v>9874</v>
      </c>
      <c r="C4932" s="138">
        <v>138705.97</v>
      </c>
      <c r="D4932" s="138">
        <v>2635.41</v>
      </c>
      <c r="E4932" s="138">
        <v>0</v>
      </c>
      <c r="F4932" s="138">
        <v>2635.41</v>
      </c>
      <c r="G4932" s="139">
        <v>0</v>
      </c>
      <c r="Y4932" s="32">
        <f t="shared" si="76"/>
        <v>2635.41</v>
      </c>
    </row>
    <row r="4933" spans="1:25" x14ac:dyDescent="0.2">
      <c r="A4933" s="136" t="s">
        <v>9875</v>
      </c>
      <c r="B4933" s="137" t="s">
        <v>9876</v>
      </c>
      <c r="C4933" s="138">
        <v>123431.17</v>
      </c>
      <c r="D4933" s="138">
        <v>2345.19</v>
      </c>
      <c r="E4933" s="138">
        <v>0</v>
      </c>
      <c r="F4933" s="138">
        <v>2345.19</v>
      </c>
      <c r="G4933" s="139">
        <v>0</v>
      </c>
      <c r="Y4933" s="32">
        <f t="shared" si="76"/>
        <v>2345.19</v>
      </c>
    </row>
    <row r="4934" spans="1:25" x14ac:dyDescent="0.2">
      <c r="A4934" s="136" t="s">
        <v>9877</v>
      </c>
      <c r="B4934" s="137" t="s">
        <v>9878</v>
      </c>
      <c r="C4934" s="138">
        <v>543684.72</v>
      </c>
      <c r="D4934" s="138">
        <v>10330.01</v>
      </c>
      <c r="E4934" s="138">
        <v>0</v>
      </c>
      <c r="F4934" s="138">
        <v>10330.01</v>
      </c>
      <c r="G4934" s="139">
        <v>0</v>
      </c>
      <c r="Y4934" s="32">
        <f t="shared" si="76"/>
        <v>10330.01</v>
      </c>
    </row>
    <row r="4935" spans="1:25" x14ac:dyDescent="0.2">
      <c r="A4935" s="136" t="s">
        <v>9879</v>
      </c>
      <c r="B4935" s="137" t="s">
        <v>9880</v>
      </c>
      <c r="C4935" s="138">
        <v>313642.21999999997</v>
      </c>
      <c r="D4935" s="138">
        <v>5959.2</v>
      </c>
      <c r="E4935" s="138">
        <v>0</v>
      </c>
      <c r="F4935" s="138">
        <v>5959.2</v>
      </c>
      <c r="G4935" s="139">
        <v>0</v>
      </c>
      <c r="Y4935" s="32">
        <f t="shared" si="76"/>
        <v>5959.2</v>
      </c>
    </row>
    <row r="4936" spans="1:25" x14ac:dyDescent="0.2">
      <c r="A4936" s="136" t="s">
        <v>9881</v>
      </c>
      <c r="B4936" s="137" t="s">
        <v>9882</v>
      </c>
      <c r="C4936" s="138">
        <v>170349.13</v>
      </c>
      <c r="D4936" s="138">
        <v>3236.63</v>
      </c>
      <c r="E4936" s="138">
        <v>0</v>
      </c>
      <c r="F4936" s="138">
        <v>3236.63</v>
      </c>
      <c r="G4936" s="139">
        <v>0</v>
      </c>
      <c r="Y4936" s="32">
        <f t="shared" si="76"/>
        <v>3236.63</v>
      </c>
    </row>
    <row r="4937" spans="1:25" x14ac:dyDescent="0.2">
      <c r="A4937" s="136" t="s">
        <v>9883</v>
      </c>
      <c r="B4937" s="137" t="s">
        <v>9884</v>
      </c>
      <c r="C4937" s="138">
        <v>314372.07</v>
      </c>
      <c r="D4937" s="138">
        <v>5973.07</v>
      </c>
      <c r="E4937" s="138">
        <v>0</v>
      </c>
      <c r="F4937" s="138">
        <v>5973.07</v>
      </c>
      <c r="G4937" s="139">
        <v>0</v>
      </c>
      <c r="Y4937" s="32">
        <f t="shared" si="76"/>
        <v>5973.07</v>
      </c>
    </row>
    <row r="4938" spans="1:25" x14ac:dyDescent="0.2">
      <c r="A4938" s="136" t="s">
        <v>9885</v>
      </c>
      <c r="B4938" s="137" t="s">
        <v>9886</v>
      </c>
      <c r="C4938" s="138">
        <v>403270.51</v>
      </c>
      <c r="D4938" s="138">
        <v>7662.14</v>
      </c>
      <c r="E4938" s="138">
        <v>0</v>
      </c>
      <c r="F4938" s="138">
        <v>7662.14</v>
      </c>
      <c r="G4938" s="139">
        <v>0</v>
      </c>
      <c r="Y4938" s="32">
        <f t="shared" si="76"/>
        <v>7662.14</v>
      </c>
    </row>
    <row r="4939" spans="1:25" x14ac:dyDescent="0.2">
      <c r="A4939" s="136" t="s">
        <v>9887</v>
      </c>
      <c r="B4939" s="137" t="s">
        <v>9888</v>
      </c>
      <c r="C4939" s="138">
        <v>157164.46</v>
      </c>
      <c r="D4939" s="138">
        <v>2986.13</v>
      </c>
      <c r="E4939" s="138">
        <v>0</v>
      </c>
      <c r="F4939" s="138">
        <v>2986.13</v>
      </c>
      <c r="G4939" s="139">
        <v>0</v>
      </c>
      <c r="Y4939" s="32">
        <f t="shared" si="76"/>
        <v>2986.13</v>
      </c>
    </row>
    <row r="4940" spans="1:25" x14ac:dyDescent="0.2">
      <c r="A4940" s="136" t="s">
        <v>9889</v>
      </c>
      <c r="B4940" s="137" t="s">
        <v>9890</v>
      </c>
      <c r="C4940" s="138">
        <v>6690870.1399999997</v>
      </c>
      <c r="D4940" s="138">
        <v>127126.53</v>
      </c>
      <c r="E4940" s="138">
        <v>0</v>
      </c>
      <c r="F4940" s="138">
        <v>127126.53</v>
      </c>
      <c r="G4940" s="139">
        <v>0</v>
      </c>
      <c r="Y4940" s="32">
        <f t="shared" si="76"/>
        <v>127126.53</v>
      </c>
    </row>
    <row r="4941" spans="1:25" x14ac:dyDescent="0.2">
      <c r="A4941" s="136" t="s">
        <v>9891</v>
      </c>
      <c r="B4941" s="137" t="s">
        <v>9892</v>
      </c>
      <c r="C4941" s="138">
        <v>175229.38</v>
      </c>
      <c r="D4941" s="138">
        <v>3329.36</v>
      </c>
      <c r="E4941" s="138">
        <v>0</v>
      </c>
      <c r="F4941" s="138">
        <v>3329.36</v>
      </c>
      <c r="G4941" s="139">
        <v>0</v>
      </c>
      <c r="Y4941" s="32">
        <f t="shared" si="76"/>
        <v>3329.36</v>
      </c>
    </row>
    <row r="4942" spans="1:25" x14ac:dyDescent="0.2">
      <c r="A4942" s="136" t="s">
        <v>9893</v>
      </c>
      <c r="B4942" s="137" t="s">
        <v>9894</v>
      </c>
      <c r="C4942" s="138">
        <v>156870.57</v>
      </c>
      <c r="D4942" s="138">
        <v>2980.54</v>
      </c>
      <c r="E4942" s="138">
        <v>0</v>
      </c>
      <c r="F4942" s="138">
        <v>2980.54</v>
      </c>
      <c r="G4942" s="139">
        <v>0</v>
      </c>
      <c r="Y4942" s="32">
        <f t="shared" si="76"/>
        <v>2980.54</v>
      </c>
    </row>
    <row r="4943" spans="1:25" x14ac:dyDescent="0.2">
      <c r="A4943" s="136" t="s">
        <v>9895</v>
      </c>
      <c r="B4943" s="137" t="s">
        <v>9896</v>
      </c>
      <c r="C4943" s="138">
        <v>861306.35</v>
      </c>
      <c r="D4943" s="138">
        <v>16364.82</v>
      </c>
      <c r="E4943" s="138">
        <v>0</v>
      </c>
      <c r="F4943" s="138">
        <v>16364.82</v>
      </c>
      <c r="G4943" s="139">
        <v>0</v>
      </c>
      <c r="Y4943" s="32">
        <f t="shared" ref="Y4943:Y5006" si="77">F4943+M4943+R4943+W4943</f>
        <v>16364.82</v>
      </c>
    </row>
    <row r="4944" spans="1:25" x14ac:dyDescent="0.2">
      <c r="A4944" s="136" t="s">
        <v>9897</v>
      </c>
      <c r="B4944" s="137" t="s">
        <v>9898</v>
      </c>
      <c r="C4944" s="138">
        <v>212556.97</v>
      </c>
      <c r="D4944" s="138">
        <v>4038.58</v>
      </c>
      <c r="E4944" s="138">
        <v>0</v>
      </c>
      <c r="F4944" s="138">
        <v>4038.58</v>
      </c>
      <c r="G4944" s="139">
        <v>0</v>
      </c>
      <c r="Y4944" s="32">
        <f t="shared" si="77"/>
        <v>4038.58</v>
      </c>
    </row>
    <row r="4945" spans="1:25" x14ac:dyDescent="0.2">
      <c r="A4945" s="136" t="s">
        <v>9899</v>
      </c>
      <c r="B4945" s="137" t="s">
        <v>9900</v>
      </c>
      <c r="C4945" s="138">
        <v>120966.59</v>
      </c>
      <c r="D4945" s="138">
        <v>2298.37</v>
      </c>
      <c r="E4945" s="138">
        <v>0</v>
      </c>
      <c r="F4945" s="138">
        <v>2298.37</v>
      </c>
      <c r="G4945" s="139">
        <v>0</v>
      </c>
      <c r="Y4945" s="32">
        <f t="shared" si="77"/>
        <v>2298.37</v>
      </c>
    </row>
    <row r="4946" spans="1:25" x14ac:dyDescent="0.2">
      <c r="A4946" s="136" t="s">
        <v>9901</v>
      </c>
      <c r="B4946" s="137" t="s">
        <v>9902</v>
      </c>
      <c r="C4946" s="138">
        <v>259230.01</v>
      </c>
      <c r="D4946" s="138">
        <v>4925.37</v>
      </c>
      <c r="E4946" s="138">
        <v>0</v>
      </c>
      <c r="F4946" s="138">
        <v>4925.37</v>
      </c>
      <c r="G4946" s="139">
        <v>0</v>
      </c>
      <c r="Y4946" s="32">
        <f t="shared" si="77"/>
        <v>4925.37</v>
      </c>
    </row>
    <row r="4947" spans="1:25" x14ac:dyDescent="0.2">
      <c r="A4947" s="136" t="s">
        <v>9903</v>
      </c>
      <c r="B4947" s="137" t="s">
        <v>9904</v>
      </c>
      <c r="C4947" s="138">
        <v>4362.5200000000004</v>
      </c>
      <c r="D4947" s="138">
        <v>82.89</v>
      </c>
      <c r="E4947" s="138">
        <v>0</v>
      </c>
      <c r="F4947" s="138">
        <v>82.89</v>
      </c>
      <c r="G4947" s="139">
        <v>0</v>
      </c>
      <c r="Y4947" s="32">
        <f t="shared" si="77"/>
        <v>82.89</v>
      </c>
    </row>
    <row r="4948" spans="1:25" x14ac:dyDescent="0.2">
      <c r="A4948" s="136" t="s">
        <v>9905</v>
      </c>
      <c r="B4948" s="137" t="s">
        <v>9906</v>
      </c>
      <c r="C4948" s="138">
        <v>5331.8</v>
      </c>
      <c r="D4948" s="138">
        <v>101.31</v>
      </c>
      <c r="E4948" s="138">
        <v>0</v>
      </c>
      <c r="F4948" s="138">
        <v>101.31</v>
      </c>
      <c r="G4948" s="139">
        <v>0</v>
      </c>
      <c r="Y4948" s="32">
        <f t="shared" si="77"/>
        <v>101.31</v>
      </c>
    </row>
    <row r="4949" spans="1:25" x14ac:dyDescent="0.2">
      <c r="A4949" s="136" t="s">
        <v>9907</v>
      </c>
      <c r="B4949" s="137" t="s">
        <v>9908</v>
      </c>
      <c r="C4949" s="138">
        <v>8924.14</v>
      </c>
      <c r="D4949" s="138">
        <v>169.56</v>
      </c>
      <c r="E4949" s="138">
        <v>0</v>
      </c>
      <c r="F4949" s="138">
        <v>169.56</v>
      </c>
      <c r="G4949" s="139">
        <v>0</v>
      </c>
      <c r="Y4949" s="32">
        <f t="shared" si="77"/>
        <v>169.56</v>
      </c>
    </row>
    <row r="4950" spans="1:25" x14ac:dyDescent="0.2">
      <c r="A4950" s="136" t="s">
        <v>9909</v>
      </c>
      <c r="B4950" s="137" t="s">
        <v>9910</v>
      </c>
      <c r="C4950" s="138">
        <v>625.36</v>
      </c>
      <c r="D4950" s="138">
        <v>11.88</v>
      </c>
      <c r="E4950" s="138">
        <v>0</v>
      </c>
      <c r="F4950" s="138">
        <v>11.88</v>
      </c>
      <c r="G4950" s="139">
        <v>0</v>
      </c>
      <c r="Y4950" s="32">
        <f t="shared" si="77"/>
        <v>11.88</v>
      </c>
    </row>
    <row r="4951" spans="1:25" x14ac:dyDescent="0.2">
      <c r="A4951" s="136" t="s">
        <v>9911</v>
      </c>
      <c r="B4951" s="137" t="s">
        <v>9912</v>
      </c>
      <c r="C4951" s="138">
        <v>2645.88</v>
      </c>
      <c r="D4951" s="138">
        <v>50.27</v>
      </c>
      <c r="E4951" s="138">
        <v>0</v>
      </c>
      <c r="F4951" s="138">
        <v>50.27</v>
      </c>
      <c r="G4951" s="139">
        <v>0</v>
      </c>
      <c r="Y4951" s="32">
        <f t="shared" si="77"/>
        <v>50.27</v>
      </c>
    </row>
    <row r="4952" spans="1:25" x14ac:dyDescent="0.2">
      <c r="A4952" s="136" t="s">
        <v>9913</v>
      </c>
      <c r="B4952" s="137" t="s">
        <v>9914</v>
      </c>
      <c r="C4952" s="138">
        <v>5905.34</v>
      </c>
      <c r="D4952" s="138">
        <v>112.2</v>
      </c>
      <c r="E4952" s="138">
        <v>0</v>
      </c>
      <c r="F4952" s="138">
        <v>112.2</v>
      </c>
      <c r="G4952" s="139">
        <v>0</v>
      </c>
      <c r="Y4952" s="32">
        <f t="shared" si="77"/>
        <v>112.2</v>
      </c>
    </row>
    <row r="4953" spans="1:25" x14ac:dyDescent="0.2">
      <c r="A4953" s="136" t="s">
        <v>9915</v>
      </c>
      <c r="B4953" s="137" t="s">
        <v>9916</v>
      </c>
      <c r="C4953" s="138">
        <v>16310.2</v>
      </c>
      <c r="D4953" s="138">
        <v>309.89999999999998</v>
      </c>
      <c r="E4953" s="138">
        <v>0</v>
      </c>
      <c r="F4953" s="138">
        <v>309.89999999999998</v>
      </c>
      <c r="G4953" s="139">
        <v>0</v>
      </c>
      <c r="Y4953" s="32">
        <f t="shared" si="77"/>
        <v>309.89999999999998</v>
      </c>
    </row>
    <row r="4954" spans="1:25" x14ac:dyDescent="0.2">
      <c r="A4954" s="136" t="s">
        <v>9917</v>
      </c>
      <c r="B4954" s="137" t="s">
        <v>9918</v>
      </c>
      <c r="C4954" s="138">
        <v>174079.68</v>
      </c>
      <c r="D4954" s="138">
        <v>3307.52</v>
      </c>
      <c r="E4954" s="138">
        <v>0</v>
      </c>
      <c r="F4954" s="138">
        <v>3307.52</v>
      </c>
      <c r="G4954" s="139">
        <v>0</v>
      </c>
      <c r="Y4954" s="32">
        <f t="shared" si="77"/>
        <v>3307.52</v>
      </c>
    </row>
    <row r="4955" spans="1:25" x14ac:dyDescent="0.2">
      <c r="A4955" s="136" t="s">
        <v>9919</v>
      </c>
      <c r="B4955" s="137" t="s">
        <v>9920</v>
      </c>
      <c r="C4955" s="138">
        <v>11942.52</v>
      </c>
      <c r="D4955" s="138">
        <v>226.91</v>
      </c>
      <c r="E4955" s="138">
        <v>0</v>
      </c>
      <c r="F4955" s="138">
        <v>226.91</v>
      </c>
      <c r="G4955" s="139">
        <v>0</v>
      </c>
      <c r="Y4955" s="32">
        <f t="shared" si="77"/>
        <v>226.91</v>
      </c>
    </row>
    <row r="4956" spans="1:25" x14ac:dyDescent="0.2">
      <c r="A4956" s="136" t="s">
        <v>9921</v>
      </c>
      <c r="B4956" s="137" t="s">
        <v>9922</v>
      </c>
      <c r="C4956" s="138">
        <v>49707.93</v>
      </c>
      <c r="D4956" s="138">
        <v>944.45</v>
      </c>
      <c r="E4956" s="138">
        <v>0</v>
      </c>
      <c r="F4956" s="138">
        <v>944.45</v>
      </c>
      <c r="G4956" s="139">
        <v>0</v>
      </c>
      <c r="Y4956" s="32">
        <f t="shared" si="77"/>
        <v>944.45</v>
      </c>
    </row>
    <row r="4957" spans="1:25" x14ac:dyDescent="0.2">
      <c r="A4957" s="136" t="s">
        <v>9923</v>
      </c>
      <c r="B4957" s="137" t="s">
        <v>9924</v>
      </c>
      <c r="C4957" s="138">
        <v>5076.17</v>
      </c>
      <c r="D4957" s="138">
        <v>96.45</v>
      </c>
      <c r="E4957" s="138">
        <v>0</v>
      </c>
      <c r="F4957" s="138">
        <v>96.45</v>
      </c>
      <c r="G4957" s="139">
        <v>0</v>
      </c>
      <c r="Y4957" s="32">
        <f t="shared" si="77"/>
        <v>96.45</v>
      </c>
    </row>
    <row r="4958" spans="1:25" x14ac:dyDescent="0.2">
      <c r="A4958" s="136" t="s">
        <v>9925</v>
      </c>
      <c r="B4958" s="137" t="s">
        <v>9926</v>
      </c>
      <c r="C4958" s="138">
        <v>666.05</v>
      </c>
      <c r="D4958" s="138">
        <v>12.66</v>
      </c>
      <c r="E4958" s="138">
        <v>0</v>
      </c>
      <c r="F4958" s="138">
        <v>12.66</v>
      </c>
      <c r="G4958" s="139">
        <v>0</v>
      </c>
      <c r="Y4958" s="32">
        <f t="shared" si="77"/>
        <v>12.66</v>
      </c>
    </row>
    <row r="4959" spans="1:25" x14ac:dyDescent="0.2">
      <c r="A4959" s="136" t="s">
        <v>9927</v>
      </c>
      <c r="B4959" s="137" t="s">
        <v>9928</v>
      </c>
      <c r="C4959" s="138">
        <v>1691.84</v>
      </c>
      <c r="D4959" s="138">
        <v>32.15</v>
      </c>
      <c r="E4959" s="138">
        <v>0</v>
      </c>
      <c r="F4959" s="138">
        <v>32.15</v>
      </c>
      <c r="G4959" s="139">
        <v>0</v>
      </c>
      <c r="Y4959" s="32">
        <f t="shared" si="77"/>
        <v>32.15</v>
      </c>
    </row>
    <row r="4960" spans="1:25" x14ac:dyDescent="0.2">
      <c r="A4960" s="136" t="s">
        <v>9929</v>
      </c>
      <c r="B4960" s="137" t="s">
        <v>9930</v>
      </c>
      <c r="C4960" s="138">
        <v>30506.74</v>
      </c>
      <c r="D4960" s="138">
        <v>579.63</v>
      </c>
      <c r="E4960" s="138">
        <v>0</v>
      </c>
      <c r="F4960" s="138">
        <v>579.63</v>
      </c>
      <c r="G4960" s="139">
        <v>0</v>
      </c>
      <c r="Y4960" s="32">
        <f t="shared" si="77"/>
        <v>579.63</v>
      </c>
    </row>
    <row r="4961" spans="1:25" x14ac:dyDescent="0.2">
      <c r="A4961" s="136" t="s">
        <v>9931</v>
      </c>
      <c r="B4961" s="137" t="s">
        <v>9932</v>
      </c>
      <c r="C4961" s="138">
        <v>15890.38</v>
      </c>
      <c r="D4961" s="138">
        <v>301.92</v>
      </c>
      <c r="E4961" s="138">
        <v>0</v>
      </c>
      <c r="F4961" s="138">
        <v>301.92</v>
      </c>
      <c r="G4961" s="139">
        <v>0</v>
      </c>
      <c r="Y4961" s="32">
        <f t="shared" si="77"/>
        <v>301.92</v>
      </c>
    </row>
    <row r="4962" spans="1:25" x14ac:dyDescent="0.2">
      <c r="A4962" s="136" t="s">
        <v>9933</v>
      </c>
      <c r="B4962" s="137" t="s">
        <v>9934</v>
      </c>
      <c r="C4962" s="138">
        <v>35094.730000000003</v>
      </c>
      <c r="D4962" s="138">
        <v>666.8</v>
      </c>
      <c r="E4962" s="138">
        <v>0</v>
      </c>
      <c r="F4962" s="138">
        <v>666.8</v>
      </c>
      <c r="G4962" s="139">
        <v>0</v>
      </c>
      <c r="Y4962" s="32">
        <f t="shared" si="77"/>
        <v>666.8</v>
      </c>
    </row>
    <row r="4963" spans="1:25" x14ac:dyDescent="0.2">
      <c r="A4963" s="136" t="s">
        <v>9935</v>
      </c>
      <c r="B4963" s="137" t="s">
        <v>9936</v>
      </c>
      <c r="C4963" s="138">
        <v>11808.76</v>
      </c>
      <c r="D4963" s="138">
        <v>224.37</v>
      </c>
      <c r="E4963" s="138">
        <v>0</v>
      </c>
      <c r="F4963" s="138">
        <v>224.37</v>
      </c>
      <c r="G4963" s="139">
        <v>0</v>
      </c>
      <c r="Y4963" s="32">
        <f t="shared" si="77"/>
        <v>224.37</v>
      </c>
    </row>
    <row r="4964" spans="1:25" x14ac:dyDescent="0.2">
      <c r="A4964" s="136" t="s">
        <v>9937</v>
      </c>
      <c r="B4964" s="137" t="s">
        <v>9938</v>
      </c>
      <c r="C4964" s="138">
        <v>2961.43</v>
      </c>
      <c r="D4964" s="138">
        <v>56.27</v>
      </c>
      <c r="E4964" s="138">
        <v>0</v>
      </c>
      <c r="F4964" s="138">
        <v>56.27</v>
      </c>
      <c r="G4964" s="139">
        <v>0</v>
      </c>
      <c r="Y4964" s="32">
        <f t="shared" si="77"/>
        <v>56.27</v>
      </c>
    </row>
    <row r="4965" spans="1:25" x14ac:dyDescent="0.2">
      <c r="A4965" s="136" t="s">
        <v>9939</v>
      </c>
      <c r="B4965" s="137" t="s">
        <v>9940</v>
      </c>
      <c r="C4965" s="138">
        <v>2058.94</v>
      </c>
      <c r="D4965" s="138">
        <v>39.119999999999997</v>
      </c>
      <c r="E4965" s="138">
        <v>39.119999999999997</v>
      </c>
      <c r="F4965" s="138">
        <v>0</v>
      </c>
      <c r="G4965" s="139">
        <v>25.85</v>
      </c>
      <c r="Y4965" s="32">
        <f t="shared" si="77"/>
        <v>0</v>
      </c>
    </row>
    <row r="4966" spans="1:25" x14ac:dyDescent="0.2">
      <c r="A4966" s="136" t="s">
        <v>9941</v>
      </c>
      <c r="B4966" s="137" t="s">
        <v>9942</v>
      </c>
      <c r="C4966" s="138">
        <v>21938.12</v>
      </c>
      <c r="D4966" s="138">
        <v>416.83</v>
      </c>
      <c r="E4966" s="138">
        <v>0</v>
      </c>
      <c r="F4966" s="138">
        <v>416.83</v>
      </c>
      <c r="G4966" s="139">
        <v>0</v>
      </c>
      <c r="Y4966" s="32">
        <f t="shared" si="77"/>
        <v>416.83</v>
      </c>
    </row>
    <row r="4967" spans="1:25" x14ac:dyDescent="0.2">
      <c r="A4967" s="136" t="s">
        <v>9943</v>
      </c>
      <c r="B4967" s="137" t="s">
        <v>9944</v>
      </c>
      <c r="C4967" s="138">
        <v>1704.32</v>
      </c>
      <c r="D4967" s="138">
        <v>32.380000000000003</v>
      </c>
      <c r="E4967" s="138">
        <v>0</v>
      </c>
      <c r="F4967" s="138">
        <v>32.380000000000003</v>
      </c>
      <c r="G4967" s="139">
        <v>0</v>
      </c>
      <c r="Y4967" s="32">
        <f t="shared" si="77"/>
        <v>32.380000000000003</v>
      </c>
    </row>
    <row r="4968" spans="1:25" x14ac:dyDescent="0.2">
      <c r="A4968" s="136" t="s">
        <v>9945</v>
      </c>
      <c r="B4968" s="137" t="s">
        <v>9946</v>
      </c>
      <c r="C4968" s="138">
        <v>10951.37</v>
      </c>
      <c r="D4968" s="138">
        <v>208.08</v>
      </c>
      <c r="E4968" s="138">
        <v>0</v>
      </c>
      <c r="F4968" s="138">
        <v>208.08</v>
      </c>
      <c r="G4968" s="139">
        <v>0</v>
      </c>
      <c r="Y4968" s="32">
        <f t="shared" si="77"/>
        <v>208.08</v>
      </c>
    </row>
    <row r="4969" spans="1:25" x14ac:dyDescent="0.2">
      <c r="A4969" s="136" t="s">
        <v>9947</v>
      </c>
      <c r="B4969" s="137" t="s">
        <v>9948</v>
      </c>
      <c r="C4969" s="138">
        <v>111591.97</v>
      </c>
      <c r="D4969" s="138">
        <v>2120.25</v>
      </c>
      <c r="E4969" s="138">
        <v>0</v>
      </c>
      <c r="F4969" s="138">
        <v>2120.25</v>
      </c>
      <c r="G4969" s="139">
        <v>0</v>
      </c>
      <c r="Y4969" s="32">
        <f t="shared" si="77"/>
        <v>2120.25</v>
      </c>
    </row>
    <row r="4970" spans="1:25" x14ac:dyDescent="0.2">
      <c r="A4970" s="136" t="s">
        <v>9949</v>
      </c>
      <c r="B4970" s="137" t="s">
        <v>9950</v>
      </c>
      <c r="C4970" s="138">
        <v>5583.19</v>
      </c>
      <c r="D4970" s="138">
        <v>106.08</v>
      </c>
      <c r="E4970" s="138">
        <v>0</v>
      </c>
      <c r="F4970" s="138">
        <v>106.08</v>
      </c>
      <c r="G4970" s="139">
        <v>0</v>
      </c>
      <c r="Y4970" s="32">
        <f t="shared" si="77"/>
        <v>106.08</v>
      </c>
    </row>
    <row r="4971" spans="1:25" x14ac:dyDescent="0.2">
      <c r="A4971" s="136" t="s">
        <v>9951</v>
      </c>
      <c r="B4971" s="137" t="s">
        <v>9952</v>
      </c>
      <c r="C4971" s="138">
        <v>9151.0400000000009</v>
      </c>
      <c r="D4971" s="138">
        <v>173.87</v>
      </c>
      <c r="E4971" s="138">
        <v>0</v>
      </c>
      <c r="F4971" s="138">
        <v>173.87</v>
      </c>
      <c r="G4971" s="139">
        <v>0</v>
      </c>
      <c r="Y4971" s="32">
        <f t="shared" si="77"/>
        <v>173.87</v>
      </c>
    </row>
    <row r="4972" spans="1:25" x14ac:dyDescent="0.2">
      <c r="A4972" s="136" t="s">
        <v>9953</v>
      </c>
      <c r="B4972" s="137" t="s">
        <v>9954</v>
      </c>
      <c r="C4972" s="138">
        <v>9985.11</v>
      </c>
      <c r="D4972" s="138">
        <v>189.72</v>
      </c>
      <c r="E4972" s="138">
        <v>0</v>
      </c>
      <c r="F4972" s="138">
        <v>189.72</v>
      </c>
      <c r="G4972" s="139">
        <v>0</v>
      </c>
      <c r="Y4972" s="32">
        <f t="shared" si="77"/>
        <v>189.72</v>
      </c>
    </row>
    <row r="4973" spans="1:25" x14ac:dyDescent="0.2">
      <c r="A4973" s="136" t="s">
        <v>9955</v>
      </c>
      <c r="B4973" s="137" t="s">
        <v>9956</v>
      </c>
      <c r="C4973" s="138">
        <v>9456.16</v>
      </c>
      <c r="D4973" s="138">
        <v>179.67</v>
      </c>
      <c r="E4973" s="138">
        <v>0</v>
      </c>
      <c r="F4973" s="138">
        <v>179.67</v>
      </c>
      <c r="G4973" s="139">
        <v>0</v>
      </c>
      <c r="Y4973" s="32">
        <f t="shared" si="77"/>
        <v>179.67</v>
      </c>
    </row>
    <row r="4974" spans="1:25" x14ac:dyDescent="0.2">
      <c r="A4974" s="136" t="s">
        <v>9957</v>
      </c>
      <c r="B4974" s="137" t="s">
        <v>9958</v>
      </c>
      <c r="C4974" s="138">
        <v>8335.16</v>
      </c>
      <c r="D4974" s="138">
        <v>158.37</v>
      </c>
      <c r="E4974" s="138">
        <v>0</v>
      </c>
      <c r="F4974" s="138">
        <v>158.37</v>
      </c>
      <c r="G4974" s="139">
        <v>0</v>
      </c>
      <c r="Y4974" s="32">
        <f t="shared" si="77"/>
        <v>158.37</v>
      </c>
    </row>
    <row r="4975" spans="1:25" x14ac:dyDescent="0.2">
      <c r="A4975" s="136" t="s">
        <v>9959</v>
      </c>
      <c r="B4975" s="137" t="s">
        <v>9960</v>
      </c>
      <c r="C4975" s="138">
        <v>6590.5</v>
      </c>
      <c r="D4975" s="138">
        <v>125.22</v>
      </c>
      <c r="E4975" s="138">
        <v>0</v>
      </c>
      <c r="F4975" s="138">
        <v>125.22</v>
      </c>
      <c r="G4975" s="139">
        <v>0</v>
      </c>
      <c r="Y4975" s="32">
        <f t="shared" si="77"/>
        <v>125.22</v>
      </c>
    </row>
    <row r="4976" spans="1:25" x14ac:dyDescent="0.2">
      <c r="A4976" s="136" t="s">
        <v>9961</v>
      </c>
      <c r="B4976" s="137" t="s">
        <v>9962</v>
      </c>
      <c r="C4976" s="138">
        <v>3864.66</v>
      </c>
      <c r="D4976" s="138">
        <v>73.430000000000007</v>
      </c>
      <c r="E4976" s="138">
        <v>0</v>
      </c>
      <c r="F4976" s="138">
        <v>73.430000000000007</v>
      </c>
      <c r="G4976" s="139">
        <v>0</v>
      </c>
      <c r="Y4976" s="32">
        <f t="shared" si="77"/>
        <v>73.430000000000007</v>
      </c>
    </row>
    <row r="4977" spans="1:25" x14ac:dyDescent="0.2">
      <c r="A4977" s="136" t="s">
        <v>9963</v>
      </c>
      <c r="B4977" s="137" t="s">
        <v>9964</v>
      </c>
      <c r="C4977" s="138">
        <v>9135.08</v>
      </c>
      <c r="D4977" s="138">
        <v>173.57</v>
      </c>
      <c r="E4977" s="138">
        <v>0</v>
      </c>
      <c r="F4977" s="138">
        <v>173.57</v>
      </c>
      <c r="G4977" s="139">
        <v>0</v>
      </c>
      <c r="Y4977" s="32">
        <f t="shared" si="77"/>
        <v>173.57</v>
      </c>
    </row>
    <row r="4978" spans="1:25" x14ac:dyDescent="0.2">
      <c r="A4978" s="136" t="s">
        <v>9965</v>
      </c>
      <c r="B4978" s="137" t="s">
        <v>9966</v>
      </c>
      <c r="C4978" s="138">
        <v>10290.469999999999</v>
      </c>
      <c r="D4978" s="138">
        <v>195.52</v>
      </c>
      <c r="E4978" s="138">
        <v>0</v>
      </c>
      <c r="F4978" s="138">
        <v>195.52</v>
      </c>
      <c r="G4978" s="139">
        <v>0</v>
      </c>
      <c r="Y4978" s="32">
        <f t="shared" si="77"/>
        <v>195.52</v>
      </c>
    </row>
    <row r="4979" spans="1:25" x14ac:dyDescent="0.2">
      <c r="A4979" s="136" t="s">
        <v>9967</v>
      </c>
      <c r="B4979" s="137" t="s">
        <v>9968</v>
      </c>
      <c r="C4979" s="138">
        <v>1354.65</v>
      </c>
      <c r="D4979" s="138">
        <v>25.74</v>
      </c>
      <c r="E4979" s="138">
        <v>0</v>
      </c>
      <c r="F4979" s="138">
        <v>25.74</v>
      </c>
      <c r="G4979" s="139">
        <v>0</v>
      </c>
      <c r="Y4979" s="32">
        <f t="shared" si="77"/>
        <v>25.74</v>
      </c>
    </row>
    <row r="4980" spans="1:25" x14ac:dyDescent="0.2">
      <c r="A4980" s="136" t="s">
        <v>9969</v>
      </c>
      <c r="B4980" s="137" t="s">
        <v>9970</v>
      </c>
      <c r="C4980" s="138">
        <v>3646.4</v>
      </c>
      <c r="D4980" s="138">
        <v>69.28</v>
      </c>
      <c r="E4980" s="138">
        <v>0</v>
      </c>
      <c r="F4980" s="138">
        <v>69.28</v>
      </c>
      <c r="G4980" s="139">
        <v>0</v>
      </c>
      <c r="Y4980" s="32">
        <f t="shared" si="77"/>
        <v>69.28</v>
      </c>
    </row>
    <row r="4981" spans="1:25" x14ac:dyDescent="0.2">
      <c r="A4981" s="136" t="s">
        <v>9971</v>
      </c>
      <c r="B4981" s="137" t="s">
        <v>9972</v>
      </c>
      <c r="C4981" s="138">
        <v>2918.43</v>
      </c>
      <c r="D4981" s="138">
        <v>55.45</v>
      </c>
      <c r="E4981" s="138">
        <v>0</v>
      </c>
      <c r="F4981" s="138">
        <v>55.45</v>
      </c>
      <c r="G4981" s="139">
        <v>0</v>
      </c>
      <c r="Y4981" s="32">
        <f t="shared" si="77"/>
        <v>55.45</v>
      </c>
    </row>
    <row r="4982" spans="1:25" x14ac:dyDescent="0.2">
      <c r="A4982" s="136" t="s">
        <v>9973</v>
      </c>
      <c r="B4982" s="137" t="s">
        <v>9974</v>
      </c>
      <c r="C4982" s="138">
        <v>2548.35</v>
      </c>
      <c r="D4982" s="138">
        <v>48.42</v>
      </c>
      <c r="E4982" s="138">
        <v>48.42</v>
      </c>
      <c r="F4982" s="138">
        <v>0</v>
      </c>
      <c r="G4982" s="139">
        <v>38.81</v>
      </c>
      <c r="Y4982" s="32">
        <f t="shared" si="77"/>
        <v>0</v>
      </c>
    </row>
    <row r="4983" spans="1:25" x14ac:dyDescent="0.2">
      <c r="A4983" s="136" t="s">
        <v>9975</v>
      </c>
      <c r="B4983" s="137" t="s">
        <v>9976</v>
      </c>
      <c r="C4983" s="138">
        <v>2490.66</v>
      </c>
      <c r="D4983" s="138">
        <v>47.32</v>
      </c>
      <c r="E4983" s="138">
        <v>0</v>
      </c>
      <c r="F4983" s="138">
        <v>47.32</v>
      </c>
      <c r="G4983" s="139">
        <v>0</v>
      </c>
      <c r="Y4983" s="32">
        <f t="shared" si="77"/>
        <v>47.32</v>
      </c>
    </row>
    <row r="4984" spans="1:25" x14ac:dyDescent="0.2">
      <c r="A4984" s="136" t="s">
        <v>9977</v>
      </c>
      <c r="B4984" s="137" t="s">
        <v>9978</v>
      </c>
      <c r="C4984" s="138">
        <v>25191.599999999999</v>
      </c>
      <c r="D4984" s="138">
        <v>478.64</v>
      </c>
      <c r="E4984" s="138">
        <v>0</v>
      </c>
      <c r="F4984" s="138">
        <v>478.64</v>
      </c>
      <c r="G4984" s="139">
        <v>0</v>
      </c>
      <c r="Y4984" s="32">
        <f t="shared" si="77"/>
        <v>478.64</v>
      </c>
    </row>
    <row r="4985" spans="1:25" x14ac:dyDescent="0.2">
      <c r="A4985" s="136" t="s">
        <v>9979</v>
      </c>
      <c r="B4985" s="137" t="s">
        <v>9980</v>
      </c>
      <c r="C4985" s="138">
        <v>10680.41</v>
      </c>
      <c r="D4985" s="138">
        <v>202.93</v>
      </c>
      <c r="E4985" s="138">
        <v>0</v>
      </c>
      <c r="F4985" s="138">
        <v>202.93</v>
      </c>
      <c r="G4985" s="139">
        <v>0</v>
      </c>
      <c r="Y4985" s="32">
        <f t="shared" si="77"/>
        <v>202.93</v>
      </c>
    </row>
    <row r="4986" spans="1:25" x14ac:dyDescent="0.2">
      <c r="A4986" s="136" t="s">
        <v>9981</v>
      </c>
      <c r="B4986" s="137" t="s">
        <v>9982</v>
      </c>
      <c r="C4986" s="138">
        <v>7234.91</v>
      </c>
      <c r="D4986" s="138">
        <v>137.46</v>
      </c>
      <c r="E4986" s="138">
        <v>0</v>
      </c>
      <c r="F4986" s="138">
        <v>137.46</v>
      </c>
      <c r="G4986" s="139">
        <v>0</v>
      </c>
      <c r="Y4986" s="32">
        <f t="shared" si="77"/>
        <v>137.46</v>
      </c>
    </row>
    <row r="4987" spans="1:25" x14ac:dyDescent="0.2">
      <c r="A4987" s="136" t="s">
        <v>9983</v>
      </c>
      <c r="B4987" s="137" t="s">
        <v>9984</v>
      </c>
      <c r="C4987" s="138">
        <v>1000.89</v>
      </c>
      <c r="D4987" s="138">
        <v>19.02</v>
      </c>
      <c r="E4987" s="138">
        <v>0</v>
      </c>
      <c r="F4987" s="138">
        <v>19.02</v>
      </c>
      <c r="G4987" s="139">
        <v>0</v>
      </c>
      <c r="Y4987" s="32">
        <f t="shared" si="77"/>
        <v>19.02</v>
      </c>
    </row>
    <row r="4988" spans="1:25" x14ac:dyDescent="0.2">
      <c r="A4988" s="136" t="s">
        <v>9985</v>
      </c>
      <c r="B4988" s="137" t="s">
        <v>9986</v>
      </c>
      <c r="C4988" s="138">
        <v>982.3</v>
      </c>
      <c r="D4988" s="138">
        <v>18.66</v>
      </c>
      <c r="E4988" s="138">
        <v>0</v>
      </c>
      <c r="F4988" s="138">
        <v>18.66</v>
      </c>
      <c r="G4988" s="139">
        <v>0</v>
      </c>
      <c r="Y4988" s="32">
        <f t="shared" si="77"/>
        <v>18.66</v>
      </c>
    </row>
    <row r="4989" spans="1:25" x14ac:dyDescent="0.2">
      <c r="A4989" s="136" t="s">
        <v>9987</v>
      </c>
      <c r="B4989" s="137" t="s">
        <v>9988</v>
      </c>
      <c r="C4989" s="138">
        <v>18444.79</v>
      </c>
      <c r="D4989" s="138">
        <v>350.45</v>
      </c>
      <c r="E4989" s="138">
        <v>0</v>
      </c>
      <c r="F4989" s="138">
        <v>350.45</v>
      </c>
      <c r="G4989" s="139">
        <v>0</v>
      </c>
      <c r="Y4989" s="32">
        <f t="shared" si="77"/>
        <v>350.45</v>
      </c>
    </row>
    <row r="4990" spans="1:25" x14ac:dyDescent="0.2">
      <c r="A4990" s="136" t="s">
        <v>9989</v>
      </c>
      <c r="B4990" s="137" t="s">
        <v>9990</v>
      </c>
      <c r="C4990" s="138">
        <v>81.010000000000005</v>
      </c>
      <c r="D4990" s="138">
        <v>1.54</v>
      </c>
      <c r="E4990" s="138">
        <v>1.54</v>
      </c>
      <c r="F4990" s="138">
        <v>0</v>
      </c>
      <c r="G4990" s="139">
        <v>0.18</v>
      </c>
      <c r="Y4990" s="32">
        <f t="shared" si="77"/>
        <v>0</v>
      </c>
    </row>
    <row r="4991" spans="1:25" x14ac:dyDescent="0.2">
      <c r="A4991" s="136" t="s">
        <v>9991</v>
      </c>
      <c r="B4991" s="137" t="s">
        <v>9992</v>
      </c>
      <c r="C4991" s="138">
        <v>235763.31</v>
      </c>
      <c r="D4991" s="138">
        <v>4479.5</v>
      </c>
      <c r="E4991" s="138">
        <v>0</v>
      </c>
      <c r="F4991" s="138">
        <v>4479.5</v>
      </c>
      <c r="G4991" s="139">
        <v>0</v>
      </c>
      <c r="Y4991" s="32">
        <f t="shared" si="77"/>
        <v>4479.5</v>
      </c>
    </row>
    <row r="4992" spans="1:25" x14ac:dyDescent="0.2">
      <c r="A4992" s="136" t="s">
        <v>9993</v>
      </c>
      <c r="B4992" s="137" t="s">
        <v>9994</v>
      </c>
      <c r="C4992" s="138">
        <v>4052.49</v>
      </c>
      <c r="D4992" s="138">
        <v>77</v>
      </c>
      <c r="E4992" s="138">
        <v>0</v>
      </c>
      <c r="F4992" s="138">
        <v>77</v>
      </c>
      <c r="G4992" s="139">
        <v>0</v>
      </c>
      <c r="Y4992" s="32">
        <f t="shared" si="77"/>
        <v>77</v>
      </c>
    </row>
    <row r="4993" spans="1:25" x14ac:dyDescent="0.2">
      <c r="A4993" s="136" t="s">
        <v>9995</v>
      </c>
      <c r="B4993" s="137" t="s">
        <v>9996</v>
      </c>
      <c r="C4993" s="138">
        <v>493.34</v>
      </c>
      <c r="D4993" s="138">
        <v>9.3699999999999992</v>
      </c>
      <c r="E4993" s="138">
        <v>0</v>
      </c>
      <c r="F4993" s="138">
        <v>9.3699999999999992</v>
      </c>
      <c r="G4993" s="139">
        <v>0</v>
      </c>
      <c r="Y4993" s="32">
        <f t="shared" si="77"/>
        <v>9.3699999999999992</v>
      </c>
    </row>
    <row r="4994" spans="1:25" x14ac:dyDescent="0.2">
      <c r="A4994" s="136" t="s">
        <v>9997</v>
      </c>
      <c r="B4994" s="137" t="s">
        <v>9998</v>
      </c>
      <c r="C4994" s="138">
        <v>3850.36</v>
      </c>
      <c r="D4994" s="138">
        <v>73.16</v>
      </c>
      <c r="E4994" s="138">
        <v>0</v>
      </c>
      <c r="F4994" s="138">
        <v>73.16</v>
      </c>
      <c r="G4994" s="139">
        <v>0</v>
      </c>
      <c r="Y4994" s="32">
        <f t="shared" si="77"/>
        <v>73.16</v>
      </c>
    </row>
    <row r="4995" spans="1:25" x14ac:dyDescent="0.2">
      <c r="A4995" s="136" t="s">
        <v>9999</v>
      </c>
      <c r="B4995" s="137" t="s">
        <v>10000</v>
      </c>
      <c r="C4995" s="138">
        <v>1214.32</v>
      </c>
      <c r="D4995" s="138">
        <v>23.07</v>
      </c>
      <c r="E4995" s="138">
        <v>0</v>
      </c>
      <c r="F4995" s="138">
        <v>23.07</v>
      </c>
      <c r="G4995" s="139">
        <v>0</v>
      </c>
      <c r="Y4995" s="32">
        <f t="shared" si="77"/>
        <v>23.07</v>
      </c>
    </row>
    <row r="4996" spans="1:25" x14ac:dyDescent="0.2">
      <c r="A4996" s="136" t="s">
        <v>10001</v>
      </c>
      <c r="B4996" s="137" t="s">
        <v>10002</v>
      </c>
      <c r="C4996" s="138">
        <v>8814.85</v>
      </c>
      <c r="D4996" s="138">
        <v>167.48</v>
      </c>
      <c r="E4996" s="138">
        <v>0</v>
      </c>
      <c r="F4996" s="138">
        <v>167.48</v>
      </c>
      <c r="G4996" s="139">
        <v>0</v>
      </c>
      <c r="Y4996" s="32">
        <f t="shared" si="77"/>
        <v>167.48</v>
      </c>
    </row>
    <row r="4997" spans="1:25" x14ac:dyDescent="0.2">
      <c r="A4997" s="136" t="s">
        <v>10003</v>
      </c>
      <c r="B4997" s="137" t="s">
        <v>10004</v>
      </c>
      <c r="C4997" s="138">
        <v>4104.84</v>
      </c>
      <c r="D4997" s="138">
        <v>77.989999999999995</v>
      </c>
      <c r="E4997" s="138">
        <v>0</v>
      </c>
      <c r="F4997" s="138">
        <v>77.989999999999995</v>
      </c>
      <c r="G4997" s="139">
        <v>0</v>
      </c>
      <c r="Y4997" s="32">
        <f t="shared" si="77"/>
        <v>77.989999999999995</v>
      </c>
    </row>
    <row r="4998" spans="1:25" x14ac:dyDescent="0.2">
      <c r="A4998" s="136" t="s">
        <v>10005</v>
      </c>
      <c r="B4998" s="137" t="s">
        <v>10006</v>
      </c>
      <c r="C4998" s="138">
        <v>2336.48</v>
      </c>
      <c r="D4998" s="138">
        <v>44.39</v>
      </c>
      <c r="E4998" s="138">
        <v>0</v>
      </c>
      <c r="F4998" s="138">
        <v>44.39</v>
      </c>
      <c r="G4998" s="139">
        <v>0</v>
      </c>
      <c r="Y4998" s="32">
        <f t="shared" si="77"/>
        <v>44.39</v>
      </c>
    </row>
    <row r="4999" spans="1:25" x14ac:dyDescent="0.2">
      <c r="A4999" s="136" t="s">
        <v>10007</v>
      </c>
      <c r="B4999" s="137" t="s">
        <v>10008</v>
      </c>
      <c r="C4999" s="138">
        <v>1821.09</v>
      </c>
      <c r="D4999" s="138">
        <v>34.6</v>
      </c>
      <c r="E4999" s="138">
        <v>0</v>
      </c>
      <c r="F4999" s="138">
        <v>34.6</v>
      </c>
      <c r="G4999" s="139">
        <v>0</v>
      </c>
      <c r="Y4999" s="32">
        <f t="shared" si="77"/>
        <v>34.6</v>
      </c>
    </row>
    <row r="5000" spans="1:25" x14ac:dyDescent="0.2">
      <c r="A5000" s="136" t="s">
        <v>10009</v>
      </c>
      <c r="B5000" s="137" t="s">
        <v>10010</v>
      </c>
      <c r="C5000" s="138">
        <v>7966.3</v>
      </c>
      <c r="D5000" s="138">
        <v>151.36000000000001</v>
      </c>
      <c r="E5000" s="138">
        <v>0</v>
      </c>
      <c r="F5000" s="138">
        <v>151.36000000000001</v>
      </c>
      <c r="G5000" s="139">
        <v>0</v>
      </c>
      <c r="Y5000" s="32">
        <f t="shared" si="77"/>
        <v>151.36000000000001</v>
      </c>
    </row>
    <row r="5001" spans="1:25" x14ac:dyDescent="0.2">
      <c r="A5001" s="136" t="s">
        <v>10011</v>
      </c>
      <c r="B5001" s="137" t="s">
        <v>10012</v>
      </c>
      <c r="C5001" s="138">
        <v>1259.01</v>
      </c>
      <c r="D5001" s="138">
        <v>23.92</v>
      </c>
      <c r="E5001" s="138">
        <v>0</v>
      </c>
      <c r="F5001" s="138">
        <v>23.92</v>
      </c>
      <c r="G5001" s="139">
        <v>0</v>
      </c>
      <c r="Y5001" s="32">
        <f t="shared" si="77"/>
        <v>23.92</v>
      </c>
    </row>
    <row r="5002" spans="1:25" x14ac:dyDescent="0.2">
      <c r="A5002" s="136" t="s">
        <v>10013</v>
      </c>
      <c r="B5002" s="137" t="s">
        <v>10014</v>
      </c>
      <c r="C5002" s="138">
        <v>6933.21</v>
      </c>
      <c r="D5002" s="138">
        <v>131.72999999999999</v>
      </c>
      <c r="E5002" s="138">
        <v>0</v>
      </c>
      <c r="F5002" s="138">
        <v>131.72999999999999</v>
      </c>
      <c r="G5002" s="139">
        <v>0</v>
      </c>
      <c r="Y5002" s="32">
        <f t="shared" si="77"/>
        <v>131.72999999999999</v>
      </c>
    </row>
    <row r="5003" spans="1:25" x14ac:dyDescent="0.2">
      <c r="A5003" s="136" t="s">
        <v>10015</v>
      </c>
      <c r="B5003" s="137" t="s">
        <v>10016</v>
      </c>
      <c r="C5003" s="138">
        <v>2315.65</v>
      </c>
      <c r="D5003" s="138">
        <v>44</v>
      </c>
      <c r="E5003" s="138">
        <v>44</v>
      </c>
      <c r="F5003" s="138">
        <v>0</v>
      </c>
      <c r="G5003" s="139">
        <v>65.22</v>
      </c>
      <c r="Y5003" s="32">
        <f t="shared" si="77"/>
        <v>0</v>
      </c>
    </row>
    <row r="5004" spans="1:25" x14ac:dyDescent="0.2">
      <c r="A5004" s="136" t="s">
        <v>10017</v>
      </c>
      <c r="B5004" s="137" t="s">
        <v>10018</v>
      </c>
      <c r="C5004" s="138">
        <v>1340.35</v>
      </c>
      <c r="D5004" s="138">
        <v>25.47</v>
      </c>
      <c r="E5004" s="138">
        <v>0</v>
      </c>
      <c r="F5004" s="138">
        <v>25.47</v>
      </c>
      <c r="G5004" s="139">
        <v>0</v>
      </c>
      <c r="Y5004" s="32">
        <f t="shared" si="77"/>
        <v>25.47</v>
      </c>
    </row>
    <row r="5005" spans="1:25" x14ac:dyDescent="0.2">
      <c r="A5005" s="136" t="s">
        <v>10019</v>
      </c>
      <c r="B5005" s="137" t="s">
        <v>10020</v>
      </c>
      <c r="C5005" s="138">
        <v>2360.73</v>
      </c>
      <c r="D5005" s="138">
        <v>44.86</v>
      </c>
      <c r="E5005" s="138">
        <v>0</v>
      </c>
      <c r="F5005" s="138">
        <v>44.86</v>
      </c>
      <c r="G5005" s="139">
        <v>0</v>
      </c>
      <c r="Y5005" s="32">
        <f t="shared" si="77"/>
        <v>44.86</v>
      </c>
    </row>
    <row r="5006" spans="1:25" x14ac:dyDescent="0.2">
      <c r="A5006" s="136" t="s">
        <v>10021</v>
      </c>
      <c r="B5006" s="137" t="s">
        <v>10022</v>
      </c>
      <c r="C5006" s="138">
        <v>7967.3</v>
      </c>
      <c r="D5006" s="138">
        <v>151.38</v>
      </c>
      <c r="E5006" s="138">
        <v>0</v>
      </c>
      <c r="F5006" s="138">
        <v>151.38</v>
      </c>
      <c r="G5006" s="139">
        <v>0</v>
      </c>
      <c r="Y5006" s="32">
        <f t="shared" si="77"/>
        <v>151.38</v>
      </c>
    </row>
    <row r="5007" spans="1:25" x14ac:dyDescent="0.2">
      <c r="A5007" s="136" t="s">
        <v>10023</v>
      </c>
      <c r="B5007" s="137" t="s">
        <v>10024</v>
      </c>
      <c r="C5007" s="138">
        <v>8836.61</v>
      </c>
      <c r="D5007" s="138">
        <v>167.9</v>
      </c>
      <c r="E5007" s="138">
        <v>20.399999999999999</v>
      </c>
      <c r="F5007" s="138">
        <v>147.5</v>
      </c>
      <c r="G5007" s="139">
        <v>0</v>
      </c>
      <c r="Y5007" s="32">
        <f t="shared" ref="Y5007:Y5070" si="78">F5007+M5007+R5007+W5007</f>
        <v>147.5</v>
      </c>
    </row>
    <row r="5008" spans="1:25" x14ac:dyDescent="0.2">
      <c r="A5008" s="136" t="s">
        <v>10025</v>
      </c>
      <c r="B5008" s="137" t="s">
        <v>10026</v>
      </c>
      <c r="C5008" s="138">
        <v>169704.56</v>
      </c>
      <c r="D5008" s="138">
        <v>3224.39</v>
      </c>
      <c r="E5008" s="138">
        <v>0</v>
      </c>
      <c r="F5008" s="138">
        <v>3224.39</v>
      </c>
      <c r="G5008" s="139">
        <v>0</v>
      </c>
      <c r="Y5008" s="32">
        <f t="shared" si="78"/>
        <v>3224.39</v>
      </c>
    </row>
    <row r="5009" spans="1:25" x14ac:dyDescent="0.2">
      <c r="A5009" s="136" t="s">
        <v>10027</v>
      </c>
      <c r="B5009" s="137" t="s">
        <v>10028</v>
      </c>
      <c r="C5009" s="138">
        <v>16491.59</v>
      </c>
      <c r="D5009" s="138">
        <v>313.33999999999997</v>
      </c>
      <c r="E5009" s="138">
        <v>0</v>
      </c>
      <c r="F5009" s="138">
        <v>313.33999999999997</v>
      </c>
      <c r="G5009" s="139">
        <v>0</v>
      </c>
      <c r="Y5009" s="32">
        <f t="shared" si="78"/>
        <v>313.33999999999997</v>
      </c>
    </row>
    <row r="5010" spans="1:25" x14ac:dyDescent="0.2">
      <c r="A5010" s="136" t="s">
        <v>10029</v>
      </c>
      <c r="B5010" s="137" t="s">
        <v>10030</v>
      </c>
      <c r="C5010" s="138">
        <v>65908.78</v>
      </c>
      <c r="D5010" s="138">
        <v>1252.27</v>
      </c>
      <c r="E5010" s="138">
        <v>0</v>
      </c>
      <c r="F5010" s="138">
        <v>1252.27</v>
      </c>
      <c r="G5010" s="139">
        <v>0</v>
      </c>
      <c r="Y5010" s="32">
        <f t="shared" si="78"/>
        <v>1252.27</v>
      </c>
    </row>
    <row r="5011" spans="1:25" x14ac:dyDescent="0.2">
      <c r="A5011" s="136" t="s">
        <v>10031</v>
      </c>
      <c r="B5011" s="137" t="s">
        <v>10032</v>
      </c>
      <c r="C5011" s="138">
        <v>48138.26</v>
      </c>
      <c r="D5011" s="138">
        <v>914.63</v>
      </c>
      <c r="E5011" s="138">
        <v>0</v>
      </c>
      <c r="F5011" s="138">
        <v>914.63</v>
      </c>
      <c r="G5011" s="139">
        <v>0</v>
      </c>
      <c r="Y5011" s="32">
        <f t="shared" si="78"/>
        <v>914.63</v>
      </c>
    </row>
    <row r="5012" spans="1:25" x14ac:dyDescent="0.2">
      <c r="A5012" s="136" t="s">
        <v>10033</v>
      </c>
      <c r="B5012" s="137" t="s">
        <v>10034</v>
      </c>
      <c r="C5012" s="138">
        <v>3226.9</v>
      </c>
      <c r="D5012" s="138">
        <v>61.31</v>
      </c>
      <c r="E5012" s="138">
        <v>0</v>
      </c>
      <c r="F5012" s="138">
        <v>61.31</v>
      </c>
      <c r="G5012" s="139">
        <v>0</v>
      </c>
      <c r="Y5012" s="32">
        <f t="shared" si="78"/>
        <v>61.31</v>
      </c>
    </row>
    <row r="5013" spans="1:25" x14ac:dyDescent="0.2">
      <c r="A5013" s="136" t="s">
        <v>10035</v>
      </c>
      <c r="B5013" s="137" t="s">
        <v>10036</v>
      </c>
      <c r="C5013" s="138">
        <v>4155.1099999999997</v>
      </c>
      <c r="D5013" s="138">
        <v>78.95</v>
      </c>
      <c r="E5013" s="138">
        <v>0</v>
      </c>
      <c r="F5013" s="138">
        <v>78.95</v>
      </c>
      <c r="G5013" s="139">
        <v>0</v>
      </c>
      <c r="Y5013" s="32">
        <f t="shared" si="78"/>
        <v>78.95</v>
      </c>
    </row>
    <row r="5014" spans="1:25" x14ac:dyDescent="0.2">
      <c r="A5014" s="136" t="s">
        <v>10037</v>
      </c>
      <c r="B5014" s="137" t="s">
        <v>10038</v>
      </c>
      <c r="C5014" s="138">
        <v>41365.300000000003</v>
      </c>
      <c r="D5014" s="138">
        <v>785.94</v>
      </c>
      <c r="E5014" s="138">
        <v>0</v>
      </c>
      <c r="F5014" s="138">
        <v>785.94</v>
      </c>
      <c r="G5014" s="139">
        <v>0</v>
      </c>
      <c r="Y5014" s="32">
        <f t="shared" si="78"/>
        <v>785.94</v>
      </c>
    </row>
    <row r="5015" spans="1:25" x14ac:dyDescent="0.2">
      <c r="A5015" s="136" t="s">
        <v>10039</v>
      </c>
      <c r="B5015" s="137" t="s">
        <v>10040</v>
      </c>
      <c r="C5015" s="138">
        <v>5148.53</v>
      </c>
      <c r="D5015" s="138">
        <v>97.82</v>
      </c>
      <c r="E5015" s="138">
        <v>0</v>
      </c>
      <c r="F5015" s="138">
        <v>97.82</v>
      </c>
      <c r="G5015" s="139">
        <v>0</v>
      </c>
      <c r="Y5015" s="32">
        <f t="shared" si="78"/>
        <v>97.82</v>
      </c>
    </row>
    <row r="5016" spans="1:25" x14ac:dyDescent="0.2">
      <c r="A5016" s="136" t="s">
        <v>10041</v>
      </c>
      <c r="B5016" s="137" t="s">
        <v>10042</v>
      </c>
      <c r="C5016" s="138">
        <v>1856.93</v>
      </c>
      <c r="D5016" s="138">
        <v>35.28</v>
      </c>
      <c r="E5016" s="138">
        <v>0</v>
      </c>
      <c r="F5016" s="138">
        <v>35.28</v>
      </c>
      <c r="G5016" s="139">
        <v>0</v>
      </c>
      <c r="Y5016" s="32">
        <f t="shared" si="78"/>
        <v>35.28</v>
      </c>
    </row>
    <row r="5017" spans="1:25" x14ac:dyDescent="0.2">
      <c r="A5017" s="136" t="s">
        <v>10043</v>
      </c>
      <c r="B5017" s="137" t="s">
        <v>10044</v>
      </c>
      <c r="C5017" s="138">
        <v>30105.06</v>
      </c>
      <c r="D5017" s="138">
        <v>572</v>
      </c>
      <c r="E5017" s="138">
        <v>0</v>
      </c>
      <c r="F5017" s="138">
        <v>572</v>
      </c>
      <c r="G5017" s="139">
        <v>0</v>
      </c>
      <c r="Y5017" s="32">
        <f t="shared" si="78"/>
        <v>572</v>
      </c>
    </row>
    <row r="5018" spans="1:25" x14ac:dyDescent="0.2">
      <c r="A5018" s="136" t="s">
        <v>10045</v>
      </c>
      <c r="B5018" s="137" t="s">
        <v>10046</v>
      </c>
      <c r="C5018" s="138">
        <v>177.28</v>
      </c>
      <c r="D5018" s="138">
        <v>3.37</v>
      </c>
      <c r="E5018" s="138">
        <v>3.37</v>
      </c>
      <c r="F5018" s="138">
        <v>0</v>
      </c>
      <c r="G5018" s="139">
        <v>16.54</v>
      </c>
      <c r="Y5018" s="32">
        <f t="shared" si="78"/>
        <v>0</v>
      </c>
    </row>
    <row r="5019" spans="1:25" x14ac:dyDescent="0.2">
      <c r="A5019" s="136" t="s">
        <v>10047</v>
      </c>
      <c r="B5019" s="137" t="s">
        <v>10048</v>
      </c>
      <c r="C5019" s="138">
        <v>3933.81</v>
      </c>
      <c r="D5019" s="138">
        <v>74.739999999999995</v>
      </c>
      <c r="E5019" s="138">
        <v>0</v>
      </c>
      <c r="F5019" s="138">
        <v>74.739999999999995</v>
      </c>
      <c r="G5019" s="139">
        <v>0</v>
      </c>
      <c r="Y5019" s="32">
        <f t="shared" si="78"/>
        <v>74.739999999999995</v>
      </c>
    </row>
    <row r="5020" spans="1:25" x14ac:dyDescent="0.2">
      <c r="A5020" s="136" t="s">
        <v>10049</v>
      </c>
      <c r="B5020" s="137" t="s">
        <v>10050</v>
      </c>
      <c r="C5020" s="138">
        <v>28264.880000000001</v>
      </c>
      <c r="D5020" s="138">
        <v>537.03</v>
      </c>
      <c r="E5020" s="138">
        <v>0</v>
      </c>
      <c r="F5020" s="138">
        <v>537.03</v>
      </c>
      <c r="G5020" s="139">
        <v>0</v>
      </c>
      <c r="Y5020" s="32">
        <f t="shared" si="78"/>
        <v>537.03</v>
      </c>
    </row>
    <row r="5021" spans="1:25" x14ac:dyDescent="0.2">
      <c r="A5021" s="136" t="s">
        <v>10051</v>
      </c>
      <c r="B5021" s="137" t="s">
        <v>10052</v>
      </c>
      <c r="C5021" s="138">
        <v>20831.189999999999</v>
      </c>
      <c r="D5021" s="138">
        <v>395.79</v>
      </c>
      <c r="E5021" s="138">
        <v>0</v>
      </c>
      <c r="F5021" s="138">
        <v>395.79</v>
      </c>
      <c r="G5021" s="139">
        <v>0</v>
      </c>
      <c r="Y5021" s="32">
        <f t="shared" si="78"/>
        <v>395.79</v>
      </c>
    </row>
    <row r="5022" spans="1:25" x14ac:dyDescent="0.2">
      <c r="A5022" s="136" t="s">
        <v>10053</v>
      </c>
      <c r="B5022" s="137" t="s">
        <v>10054</v>
      </c>
      <c r="C5022" s="138">
        <v>10628.38</v>
      </c>
      <c r="D5022" s="138">
        <v>201.94</v>
      </c>
      <c r="E5022" s="138">
        <v>0</v>
      </c>
      <c r="F5022" s="138">
        <v>201.94</v>
      </c>
      <c r="G5022" s="139">
        <v>0</v>
      </c>
      <c r="Y5022" s="32">
        <f t="shared" si="78"/>
        <v>201.94</v>
      </c>
    </row>
    <row r="5023" spans="1:25" x14ac:dyDescent="0.2">
      <c r="A5023" s="136" t="s">
        <v>10055</v>
      </c>
      <c r="B5023" s="137" t="s">
        <v>10056</v>
      </c>
      <c r="C5023" s="138">
        <v>214886.62</v>
      </c>
      <c r="D5023" s="138">
        <v>4082.85</v>
      </c>
      <c r="E5023" s="138">
        <v>0</v>
      </c>
      <c r="F5023" s="138">
        <v>4082.85</v>
      </c>
      <c r="G5023" s="139">
        <v>0</v>
      </c>
      <c r="Y5023" s="32">
        <f t="shared" si="78"/>
        <v>4082.85</v>
      </c>
    </row>
    <row r="5024" spans="1:25" x14ac:dyDescent="0.2">
      <c r="A5024" s="136" t="s">
        <v>10057</v>
      </c>
      <c r="B5024" s="137" t="s">
        <v>10058</v>
      </c>
      <c r="C5024" s="138">
        <v>3340.9</v>
      </c>
      <c r="D5024" s="138">
        <v>63.48</v>
      </c>
      <c r="E5024" s="138">
        <v>0</v>
      </c>
      <c r="F5024" s="138">
        <v>63.48</v>
      </c>
      <c r="G5024" s="139">
        <v>0</v>
      </c>
      <c r="Y5024" s="32">
        <f t="shared" si="78"/>
        <v>63.48</v>
      </c>
    </row>
    <row r="5025" spans="1:25" x14ac:dyDescent="0.2">
      <c r="A5025" s="136" t="s">
        <v>10059</v>
      </c>
      <c r="B5025" s="137" t="s">
        <v>10060</v>
      </c>
      <c r="C5025" s="138">
        <v>43953.47</v>
      </c>
      <c r="D5025" s="138">
        <v>835.12</v>
      </c>
      <c r="E5025" s="138">
        <v>0</v>
      </c>
      <c r="F5025" s="138">
        <v>835.12</v>
      </c>
      <c r="G5025" s="139">
        <v>0</v>
      </c>
      <c r="Y5025" s="32">
        <f t="shared" si="78"/>
        <v>835.12</v>
      </c>
    </row>
    <row r="5026" spans="1:25" x14ac:dyDescent="0.2">
      <c r="A5026" s="136" t="s">
        <v>10061</v>
      </c>
      <c r="B5026" s="137" t="s">
        <v>10062</v>
      </c>
      <c r="C5026" s="138">
        <v>10882.86</v>
      </c>
      <c r="D5026" s="138">
        <v>206.78</v>
      </c>
      <c r="E5026" s="138">
        <v>0</v>
      </c>
      <c r="F5026" s="138">
        <v>206.78</v>
      </c>
      <c r="G5026" s="139">
        <v>0</v>
      </c>
      <c r="Y5026" s="32">
        <f t="shared" si="78"/>
        <v>206.78</v>
      </c>
    </row>
    <row r="5027" spans="1:25" x14ac:dyDescent="0.2">
      <c r="A5027" s="136" t="s">
        <v>10063</v>
      </c>
      <c r="B5027" s="137" t="s">
        <v>10064</v>
      </c>
      <c r="C5027" s="138">
        <v>1812.19</v>
      </c>
      <c r="D5027" s="138">
        <v>34.43</v>
      </c>
      <c r="E5027" s="138">
        <v>0</v>
      </c>
      <c r="F5027" s="138">
        <v>34.43</v>
      </c>
      <c r="G5027" s="139">
        <v>0</v>
      </c>
      <c r="Y5027" s="32">
        <f t="shared" si="78"/>
        <v>34.43</v>
      </c>
    </row>
    <row r="5028" spans="1:25" x14ac:dyDescent="0.2">
      <c r="A5028" s="136" t="s">
        <v>10065</v>
      </c>
      <c r="B5028" s="137" t="s">
        <v>10066</v>
      </c>
      <c r="C5028" s="138">
        <v>4911.46</v>
      </c>
      <c r="D5028" s="138">
        <v>93.32</v>
      </c>
      <c r="E5028" s="138">
        <v>0</v>
      </c>
      <c r="F5028" s="138">
        <v>93.32</v>
      </c>
      <c r="G5028" s="139">
        <v>0</v>
      </c>
      <c r="Y5028" s="32">
        <f t="shared" si="78"/>
        <v>93.32</v>
      </c>
    </row>
    <row r="5029" spans="1:25" x14ac:dyDescent="0.2">
      <c r="A5029" s="136" t="s">
        <v>10067</v>
      </c>
      <c r="B5029" s="137" t="s">
        <v>10068</v>
      </c>
      <c r="C5029" s="138">
        <v>11706.75</v>
      </c>
      <c r="D5029" s="138">
        <v>222.43</v>
      </c>
      <c r="E5029" s="138">
        <v>0</v>
      </c>
      <c r="F5029" s="138">
        <v>222.43</v>
      </c>
      <c r="G5029" s="139">
        <v>0</v>
      </c>
      <c r="Y5029" s="32">
        <f t="shared" si="78"/>
        <v>222.43</v>
      </c>
    </row>
    <row r="5030" spans="1:25" x14ac:dyDescent="0.2">
      <c r="A5030" s="136" t="s">
        <v>10069</v>
      </c>
      <c r="B5030" s="137" t="s">
        <v>10070</v>
      </c>
      <c r="C5030" s="138">
        <v>98333.24</v>
      </c>
      <c r="D5030" s="138">
        <v>1868.33</v>
      </c>
      <c r="E5030" s="138">
        <v>0</v>
      </c>
      <c r="F5030" s="138">
        <v>1868.33</v>
      </c>
      <c r="G5030" s="139">
        <v>0</v>
      </c>
      <c r="Y5030" s="32">
        <f t="shared" si="78"/>
        <v>1868.33</v>
      </c>
    </row>
    <row r="5031" spans="1:25" x14ac:dyDescent="0.2">
      <c r="A5031" s="136" t="s">
        <v>10071</v>
      </c>
      <c r="B5031" s="137" t="s">
        <v>10072</v>
      </c>
      <c r="C5031" s="138">
        <v>12303.34</v>
      </c>
      <c r="D5031" s="138">
        <v>233.76</v>
      </c>
      <c r="E5031" s="138">
        <v>0</v>
      </c>
      <c r="F5031" s="138">
        <v>233.76</v>
      </c>
      <c r="G5031" s="139">
        <v>0</v>
      </c>
      <c r="Y5031" s="32">
        <f t="shared" si="78"/>
        <v>233.76</v>
      </c>
    </row>
    <row r="5032" spans="1:25" x14ac:dyDescent="0.2">
      <c r="A5032" s="136" t="s">
        <v>10073</v>
      </c>
      <c r="B5032" s="137" t="s">
        <v>10074</v>
      </c>
      <c r="C5032" s="138">
        <v>739.85</v>
      </c>
      <c r="D5032" s="138">
        <v>14.06</v>
      </c>
      <c r="E5032" s="138">
        <v>0</v>
      </c>
      <c r="F5032" s="138">
        <v>14.06</v>
      </c>
      <c r="G5032" s="139">
        <v>0</v>
      </c>
      <c r="Y5032" s="32">
        <f t="shared" si="78"/>
        <v>14.06</v>
      </c>
    </row>
    <row r="5033" spans="1:25" x14ac:dyDescent="0.2">
      <c r="A5033" s="136" t="s">
        <v>10075</v>
      </c>
      <c r="B5033" s="137" t="s">
        <v>10076</v>
      </c>
      <c r="C5033" s="138">
        <v>4501.6400000000003</v>
      </c>
      <c r="D5033" s="138">
        <v>85.53</v>
      </c>
      <c r="E5033" s="138">
        <v>0</v>
      </c>
      <c r="F5033" s="138">
        <v>85.53</v>
      </c>
      <c r="G5033" s="139">
        <v>0</v>
      </c>
      <c r="Y5033" s="32">
        <f t="shared" si="78"/>
        <v>85.53</v>
      </c>
    </row>
    <row r="5034" spans="1:25" x14ac:dyDescent="0.2">
      <c r="A5034" s="136" t="s">
        <v>10077</v>
      </c>
      <c r="B5034" s="137" t="s">
        <v>10078</v>
      </c>
      <c r="C5034" s="138">
        <v>2387.04</v>
      </c>
      <c r="D5034" s="138">
        <v>45.36</v>
      </c>
      <c r="E5034" s="138">
        <v>0</v>
      </c>
      <c r="F5034" s="138">
        <v>45.36</v>
      </c>
      <c r="G5034" s="139">
        <v>0</v>
      </c>
      <c r="Y5034" s="32">
        <f t="shared" si="78"/>
        <v>45.36</v>
      </c>
    </row>
    <row r="5035" spans="1:25" x14ac:dyDescent="0.2">
      <c r="A5035" s="136" t="s">
        <v>10079</v>
      </c>
      <c r="B5035" s="137" t="s">
        <v>10080</v>
      </c>
      <c r="C5035" s="138">
        <v>7995.33</v>
      </c>
      <c r="D5035" s="138">
        <v>151.91</v>
      </c>
      <c r="E5035" s="138">
        <v>0</v>
      </c>
      <c r="F5035" s="138">
        <v>151.91</v>
      </c>
      <c r="G5035" s="139">
        <v>0</v>
      </c>
      <c r="Y5035" s="32">
        <f t="shared" si="78"/>
        <v>151.91</v>
      </c>
    </row>
    <row r="5036" spans="1:25" x14ac:dyDescent="0.2">
      <c r="A5036" s="136" t="s">
        <v>10081</v>
      </c>
      <c r="B5036" s="137" t="s">
        <v>10082</v>
      </c>
      <c r="C5036" s="138">
        <v>2574.0300000000002</v>
      </c>
      <c r="D5036" s="138">
        <v>48.91</v>
      </c>
      <c r="E5036" s="138">
        <v>0</v>
      </c>
      <c r="F5036" s="138">
        <v>48.91</v>
      </c>
      <c r="G5036" s="139">
        <v>0</v>
      </c>
      <c r="Y5036" s="32">
        <f t="shared" si="78"/>
        <v>48.91</v>
      </c>
    </row>
    <row r="5037" spans="1:25" x14ac:dyDescent="0.2">
      <c r="A5037" s="136" t="s">
        <v>10083</v>
      </c>
      <c r="B5037" s="137" t="s">
        <v>10084</v>
      </c>
      <c r="C5037" s="138">
        <v>10109.76</v>
      </c>
      <c r="D5037" s="138">
        <v>192.09</v>
      </c>
      <c r="E5037" s="138">
        <v>0</v>
      </c>
      <c r="F5037" s="138">
        <v>192.09</v>
      </c>
      <c r="G5037" s="139">
        <v>0</v>
      </c>
      <c r="Y5037" s="32">
        <f t="shared" si="78"/>
        <v>192.09</v>
      </c>
    </row>
    <row r="5038" spans="1:25" x14ac:dyDescent="0.2">
      <c r="A5038" s="136" t="s">
        <v>10085</v>
      </c>
      <c r="B5038" s="137" t="s">
        <v>10086</v>
      </c>
      <c r="C5038" s="138">
        <v>22188.959999999999</v>
      </c>
      <c r="D5038" s="138">
        <v>421.59</v>
      </c>
      <c r="E5038" s="138">
        <v>0</v>
      </c>
      <c r="F5038" s="138">
        <v>421.59</v>
      </c>
      <c r="G5038" s="139">
        <v>0</v>
      </c>
      <c r="Y5038" s="32">
        <f t="shared" si="78"/>
        <v>421.59</v>
      </c>
    </row>
    <row r="5039" spans="1:25" x14ac:dyDescent="0.2">
      <c r="A5039" s="136" t="s">
        <v>10087</v>
      </c>
      <c r="B5039" s="137" t="s">
        <v>10088</v>
      </c>
      <c r="C5039" s="138">
        <v>2788.45</v>
      </c>
      <c r="D5039" s="138">
        <v>52.98</v>
      </c>
      <c r="E5039" s="138">
        <v>0</v>
      </c>
      <c r="F5039" s="138">
        <v>52.98</v>
      </c>
      <c r="G5039" s="139">
        <v>0</v>
      </c>
      <c r="Y5039" s="32">
        <f t="shared" si="78"/>
        <v>52.98</v>
      </c>
    </row>
    <row r="5040" spans="1:25" x14ac:dyDescent="0.2">
      <c r="A5040" s="136" t="s">
        <v>10089</v>
      </c>
      <c r="B5040" s="137" t="s">
        <v>10090</v>
      </c>
      <c r="C5040" s="138">
        <v>8331.06</v>
      </c>
      <c r="D5040" s="138">
        <v>158.29</v>
      </c>
      <c r="E5040" s="138">
        <v>0</v>
      </c>
      <c r="F5040" s="138">
        <v>158.29</v>
      </c>
      <c r="G5040" s="139">
        <v>0</v>
      </c>
      <c r="Y5040" s="32">
        <f t="shared" si="78"/>
        <v>158.29</v>
      </c>
    </row>
    <row r="5041" spans="1:25" x14ac:dyDescent="0.2">
      <c r="A5041" s="136" t="s">
        <v>10091</v>
      </c>
      <c r="B5041" s="137" t="s">
        <v>10092</v>
      </c>
      <c r="C5041" s="138">
        <v>262429.32</v>
      </c>
      <c r="D5041" s="138">
        <v>4986.16</v>
      </c>
      <c r="E5041" s="138">
        <v>0</v>
      </c>
      <c r="F5041" s="138">
        <v>4986.16</v>
      </c>
      <c r="G5041" s="139">
        <v>0</v>
      </c>
      <c r="Y5041" s="32">
        <f t="shared" si="78"/>
        <v>4986.16</v>
      </c>
    </row>
    <row r="5042" spans="1:25" x14ac:dyDescent="0.2">
      <c r="A5042" s="136" t="s">
        <v>10093</v>
      </c>
      <c r="B5042" s="137" t="s">
        <v>10094</v>
      </c>
      <c r="C5042" s="138">
        <v>1766.97</v>
      </c>
      <c r="D5042" s="138">
        <v>33.57</v>
      </c>
      <c r="E5042" s="138">
        <v>0</v>
      </c>
      <c r="F5042" s="138">
        <v>33.57</v>
      </c>
      <c r="G5042" s="139">
        <v>0</v>
      </c>
      <c r="Y5042" s="32">
        <f t="shared" si="78"/>
        <v>33.57</v>
      </c>
    </row>
    <row r="5043" spans="1:25" x14ac:dyDescent="0.2">
      <c r="A5043" s="136" t="s">
        <v>10095</v>
      </c>
      <c r="B5043" s="137" t="s">
        <v>10096</v>
      </c>
      <c r="C5043" s="138">
        <v>4824.45</v>
      </c>
      <c r="D5043" s="138">
        <v>91.67</v>
      </c>
      <c r="E5043" s="138">
        <v>0</v>
      </c>
      <c r="F5043" s="138">
        <v>91.67</v>
      </c>
      <c r="G5043" s="139">
        <v>0</v>
      </c>
      <c r="Y5043" s="32">
        <f t="shared" si="78"/>
        <v>91.67</v>
      </c>
    </row>
    <row r="5044" spans="1:25" x14ac:dyDescent="0.2">
      <c r="A5044" s="136" t="s">
        <v>10097</v>
      </c>
      <c r="B5044" s="137" t="s">
        <v>10098</v>
      </c>
      <c r="C5044" s="138">
        <v>5134.1000000000004</v>
      </c>
      <c r="D5044" s="138">
        <v>97.55</v>
      </c>
      <c r="E5044" s="138">
        <v>0</v>
      </c>
      <c r="F5044" s="138">
        <v>97.55</v>
      </c>
      <c r="G5044" s="139">
        <v>0</v>
      </c>
      <c r="Y5044" s="32">
        <f t="shared" si="78"/>
        <v>97.55</v>
      </c>
    </row>
    <row r="5045" spans="1:25" x14ac:dyDescent="0.2">
      <c r="A5045" s="136" t="s">
        <v>10099</v>
      </c>
      <c r="B5045" s="137" t="s">
        <v>10100</v>
      </c>
      <c r="C5045" s="138">
        <v>339.32</v>
      </c>
      <c r="D5045" s="138">
        <v>6.45</v>
      </c>
      <c r="E5045" s="138">
        <v>0</v>
      </c>
      <c r="F5045" s="138">
        <v>6.45</v>
      </c>
      <c r="G5045" s="139">
        <v>0</v>
      </c>
      <c r="Y5045" s="32">
        <f t="shared" si="78"/>
        <v>6.45</v>
      </c>
    </row>
    <row r="5046" spans="1:25" x14ac:dyDescent="0.2">
      <c r="A5046" s="136" t="s">
        <v>10101</v>
      </c>
      <c r="B5046" s="137" t="s">
        <v>10102</v>
      </c>
      <c r="C5046" s="138">
        <v>20716.490000000002</v>
      </c>
      <c r="D5046" s="138">
        <v>393.61</v>
      </c>
      <c r="E5046" s="138">
        <v>0</v>
      </c>
      <c r="F5046" s="138">
        <v>393.61</v>
      </c>
      <c r="G5046" s="139">
        <v>0</v>
      </c>
      <c r="Y5046" s="32">
        <f t="shared" si="78"/>
        <v>393.61</v>
      </c>
    </row>
    <row r="5047" spans="1:25" x14ac:dyDescent="0.2">
      <c r="A5047" s="136" t="s">
        <v>10103</v>
      </c>
      <c r="B5047" s="137" t="s">
        <v>10104</v>
      </c>
      <c r="C5047" s="138">
        <v>1745.76</v>
      </c>
      <c r="D5047" s="138">
        <v>33.17</v>
      </c>
      <c r="E5047" s="138">
        <v>0</v>
      </c>
      <c r="F5047" s="138">
        <v>33.17</v>
      </c>
      <c r="G5047" s="139">
        <v>0</v>
      </c>
      <c r="Y5047" s="32">
        <f t="shared" si="78"/>
        <v>33.17</v>
      </c>
    </row>
    <row r="5048" spans="1:25" x14ac:dyDescent="0.2">
      <c r="A5048" s="136" t="s">
        <v>10105</v>
      </c>
      <c r="B5048" s="137" t="s">
        <v>10106</v>
      </c>
      <c r="C5048" s="138">
        <v>3162.99</v>
      </c>
      <c r="D5048" s="138">
        <v>60.1</v>
      </c>
      <c r="E5048" s="138">
        <v>0</v>
      </c>
      <c r="F5048" s="138">
        <v>60.1</v>
      </c>
      <c r="G5048" s="139">
        <v>0</v>
      </c>
      <c r="Y5048" s="32">
        <f t="shared" si="78"/>
        <v>60.1</v>
      </c>
    </row>
    <row r="5049" spans="1:25" x14ac:dyDescent="0.2">
      <c r="A5049" s="136" t="s">
        <v>10107</v>
      </c>
      <c r="B5049" s="137" t="s">
        <v>10108</v>
      </c>
      <c r="C5049" s="138">
        <v>989.26</v>
      </c>
      <c r="D5049" s="138">
        <v>18.8</v>
      </c>
      <c r="E5049" s="138">
        <v>0</v>
      </c>
      <c r="F5049" s="138">
        <v>18.8</v>
      </c>
      <c r="G5049" s="139">
        <v>0</v>
      </c>
      <c r="Y5049" s="32">
        <f t="shared" si="78"/>
        <v>18.8</v>
      </c>
    </row>
    <row r="5050" spans="1:25" x14ac:dyDescent="0.2">
      <c r="A5050" s="136" t="s">
        <v>10109</v>
      </c>
      <c r="B5050" s="137" t="s">
        <v>10110</v>
      </c>
      <c r="C5050" s="138">
        <v>84973.8</v>
      </c>
      <c r="D5050" s="138">
        <v>1614.5</v>
      </c>
      <c r="E5050" s="138">
        <v>0</v>
      </c>
      <c r="F5050" s="138">
        <v>1614.5</v>
      </c>
      <c r="G5050" s="139">
        <v>0</v>
      </c>
      <c r="Y5050" s="32">
        <f t="shared" si="78"/>
        <v>1614.5</v>
      </c>
    </row>
    <row r="5051" spans="1:25" x14ac:dyDescent="0.2">
      <c r="A5051" s="136" t="s">
        <v>10111</v>
      </c>
      <c r="B5051" s="137" t="s">
        <v>10112</v>
      </c>
      <c r="C5051" s="138">
        <v>1733.22</v>
      </c>
      <c r="D5051" s="138">
        <v>32.93</v>
      </c>
      <c r="E5051" s="138">
        <v>14.72</v>
      </c>
      <c r="F5051" s="138">
        <v>18.21</v>
      </c>
      <c r="G5051" s="139">
        <v>0</v>
      </c>
      <c r="Y5051" s="32">
        <f t="shared" si="78"/>
        <v>18.21</v>
      </c>
    </row>
    <row r="5052" spans="1:25" x14ac:dyDescent="0.2">
      <c r="A5052" s="136" t="s">
        <v>10113</v>
      </c>
      <c r="B5052" s="137" t="s">
        <v>10114</v>
      </c>
      <c r="C5052" s="138">
        <v>5867.75</v>
      </c>
      <c r="D5052" s="138">
        <v>111.49</v>
      </c>
      <c r="E5052" s="138">
        <v>0</v>
      </c>
      <c r="F5052" s="138">
        <v>111.49</v>
      </c>
      <c r="G5052" s="139">
        <v>0</v>
      </c>
      <c r="Y5052" s="32">
        <f t="shared" si="78"/>
        <v>111.49</v>
      </c>
    </row>
    <row r="5053" spans="1:25" x14ac:dyDescent="0.2">
      <c r="A5053" s="136" t="s">
        <v>10115</v>
      </c>
      <c r="B5053" s="137" t="s">
        <v>10116</v>
      </c>
      <c r="C5053" s="138">
        <v>4016.28</v>
      </c>
      <c r="D5053" s="138">
        <v>76.31</v>
      </c>
      <c r="E5053" s="138">
        <v>0</v>
      </c>
      <c r="F5053" s="138">
        <v>76.31</v>
      </c>
      <c r="G5053" s="139">
        <v>0</v>
      </c>
      <c r="Y5053" s="32">
        <f t="shared" si="78"/>
        <v>76.31</v>
      </c>
    </row>
    <row r="5054" spans="1:25" x14ac:dyDescent="0.2">
      <c r="A5054" s="136" t="s">
        <v>10117</v>
      </c>
      <c r="B5054" s="137" t="s">
        <v>10118</v>
      </c>
      <c r="C5054" s="138">
        <v>18530.87</v>
      </c>
      <c r="D5054" s="138">
        <v>352.09</v>
      </c>
      <c r="E5054" s="138">
        <v>0</v>
      </c>
      <c r="F5054" s="138">
        <v>352.09</v>
      </c>
      <c r="G5054" s="139">
        <v>0</v>
      </c>
      <c r="Y5054" s="32">
        <f t="shared" si="78"/>
        <v>352.09</v>
      </c>
    </row>
    <row r="5055" spans="1:25" x14ac:dyDescent="0.2">
      <c r="A5055" s="136" t="s">
        <v>10119</v>
      </c>
      <c r="B5055" s="137" t="s">
        <v>10120</v>
      </c>
      <c r="C5055" s="138">
        <v>5523.03</v>
      </c>
      <c r="D5055" s="138">
        <v>104.94</v>
      </c>
      <c r="E5055" s="138">
        <v>0</v>
      </c>
      <c r="F5055" s="138">
        <v>104.94</v>
      </c>
      <c r="G5055" s="139">
        <v>0</v>
      </c>
      <c r="Y5055" s="32">
        <f t="shared" si="78"/>
        <v>104.94</v>
      </c>
    </row>
    <row r="5056" spans="1:25" x14ac:dyDescent="0.2">
      <c r="A5056" s="136" t="s">
        <v>10121</v>
      </c>
      <c r="B5056" s="137" t="s">
        <v>10122</v>
      </c>
      <c r="C5056" s="138">
        <v>1496.03</v>
      </c>
      <c r="D5056" s="138">
        <v>28.43</v>
      </c>
      <c r="E5056" s="138">
        <v>0</v>
      </c>
      <c r="F5056" s="138">
        <v>28.43</v>
      </c>
      <c r="G5056" s="139">
        <v>0</v>
      </c>
      <c r="Y5056" s="32">
        <f t="shared" si="78"/>
        <v>28.43</v>
      </c>
    </row>
    <row r="5057" spans="1:25" x14ac:dyDescent="0.2">
      <c r="A5057" s="136" t="s">
        <v>10123</v>
      </c>
      <c r="B5057" s="137" t="s">
        <v>10124</v>
      </c>
      <c r="C5057" s="138">
        <v>12285.39</v>
      </c>
      <c r="D5057" s="138">
        <v>233.42</v>
      </c>
      <c r="E5057" s="138">
        <v>0</v>
      </c>
      <c r="F5057" s="138">
        <v>233.42</v>
      </c>
      <c r="G5057" s="139">
        <v>0</v>
      </c>
      <c r="Y5057" s="32">
        <f t="shared" si="78"/>
        <v>233.42</v>
      </c>
    </row>
    <row r="5058" spans="1:25" x14ac:dyDescent="0.2">
      <c r="A5058" s="136" t="s">
        <v>10125</v>
      </c>
      <c r="B5058" s="137" t="s">
        <v>10126</v>
      </c>
      <c r="C5058" s="138">
        <v>4581.09</v>
      </c>
      <c r="D5058" s="138">
        <v>87.04</v>
      </c>
      <c r="E5058" s="138">
        <v>0</v>
      </c>
      <c r="F5058" s="138">
        <v>87.04</v>
      </c>
      <c r="G5058" s="139">
        <v>0</v>
      </c>
      <c r="Y5058" s="32">
        <f t="shared" si="78"/>
        <v>87.04</v>
      </c>
    </row>
    <row r="5059" spans="1:25" x14ac:dyDescent="0.2">
      <c r="A5059" s="136" t="s">
        <v>10127</v>
      </c>
      <c r="B5059" s="137" t="s">
        <v>10128</v>
      </c>
      <c r="C5059" s="138">
        <v>1235.32</v>
      </c>
      <c r="D5059" s="138">
        <v>23.47</v>
      </c>
      <c r="E5059" s="138">
        <v>0</v>
      </c>
      <c r="F5059" s="138">
        <v>23.47</v>
      </c>
      <c r="G5059" s="139">
        <v>0</v>
      </c>
      <c r="Y5059" s="32">
        <f t="shared" si="78"/>
        <v>23.47</v>
      </c>
    </row>
    <row r="5060" spans="1:25" x14ac:dyDescent="0.2">
      <c r="A5060" s="136" t="s">
        <v>10129</v>
      </c>
      <c r="B5060" s="137" t="s">
        <v>10130</v>
      </c>
      <c r="C5060" s="138">
        <v>16722.21</v>
      </c>
      <c r="D5060" s="138">
        <v>317.72000000000003</v>
      </c>
      <c r="E5060" s="138">
        <v>0</v>
      </c>
      <c r="F5060" s="138">
        <v>317.72000000000003</v>
      </c>
      <c r="G5060" s="139">
        <v>0</v>
      </c>
      <c r="Y5060" s="32">
        <f t="shared" si="78"/>
        <v>317.72000000000003</v>
      </c>
    </row>
    <row r="5061" spans="1:25" x14ac:dyDescent="0.2">
      <c r="A5061" s="136" t="s">
        <v>10131</v>
      </c>
      <c r="B5061" s="137" t="s">
        <v>10132</v>
      </c>
      <c r="C5061" s="138">
        <v>6220.83</v>
      </c>
      <c r="D5061" s="138">
        <v>118.2</v>
      </c>
      <c r="E5061" s="138">
        <v>0</v>
      </c>
      <c r="F5061" s="138">
        <v>118.2</v>
      </c>
      <c r="G5061" s="139">
        <v>0</v>
      </c>
      <c r="Y5061" s="32">
        <f t="shared" si="78"/>
        <v>118.2</v>
      </c>
    </row>
    <row r="5062" spans="1:25" x14ac:dyDescent="0.2">
      <c r="A5062" s="136" t="s">
        <v>10133</v>
      </c>
      <c r="B5062" s="137" t="s">
        <v>10134</v>
      </c>
      <c r="C5062" s="138">
        <v>17920.88</v>
      </c>
      <c r="D5062" s="138">
        <v>340.5</v>
      </c>
      <c r="E5062" s="138">
        <v>0</v>
      </c>
      <c r="F5062" s="138">
        <v>340.5</v>
      </c>
      <c r="G5062" s="139">
        <v>0</v>
      </c>
      <c r="Y5062" s="32">
        <f t="shared" si="78"/>
        <v>340.5</v>
      </c>
    </row>
    <row r="5063" spans="1:25" x14ac:dyDescent="0.2">
      <c r="A5063" s="136" t="s">
        <v>10135</v>
      </c>
      <c r="B5063" s="137" t="s">
        <v>10136</v>
      </c>
      <c r="C5063" s="138">
        <v>1484.12</v>
      </c>
      <c r="D5063" s="138">
        <v>28.2</v>
      </c>
      <c r="E5063" s="138">
        <v>28.2</v>
      </c>
      <c r="F5063" s="138">
        <v>0</v>
      </c>
      <c r="G5063" s="139">
        <v>26.19</v>
      </c>
      <c r="Y5063" s="32">
        <f t="shared" si="78"/>
        <v>0</v>
      </c>
    </row>
    <row r="5064" spans="1:25" x14ac:dyDescent="0.2">
      <c r="A5064" s="136" t="s">
        <v>10137</v>
      </c>
      <c r="B5064" s="137" t="s">
        <v>10138</v>
      </c>
      <c r="C5064" s="138">
        <v>3768.32</v>
      </c>
      <c r="D5064" s="138">
        <v>71.599999999999994</v>
      </c>
      <c r="E5064" s="138">
        <v>0</v>
      </c>
      <c r="F5064" s="138">
        <v>71.599999999999994</v>
      </c>
      <c r="G5064" s="139">
        <v>0</v>
      </c>
      <c r="Y5064" s="32">
        <f t="shared" si="78"/>
        <v>71.599999999999994</v>
      </c>
    </row>
    <row r="5065" spans="1:25" x14ac:dyDescent="0.2">
      <c r="A5065" s="136" t="s">
        <v>10139</v>
      </c>
      <c r="B5065" s="137" t="s">
        <v>10140</v>
      </c>
      <c r="C5065" s="138">
        <v>11605.77</v>
      </c>
      <c r="D5065" s="138">
        <v>220.51</v>
      </c>
      <c r="E5065" s="138">
        <v>0</v>
      </c>
      <c r="F5065" s="138">
        <v>220.51</v>
      </c>
      <c r="G5065" s="139">
        <v>0</v>
      </c>
      <c r="Y5065" s="32">
        <f t="shared" si="78"/>
        <v>220.51</v>
      </c>
    </row>
    <row r="5066" spans="1:25" x14ac:dyDescent="0.2">
      <c r="A5066" s="136" t="s">
        <v>10141</v>
      </c>
      <c r="B5066" s="137" t="s">
        <v>10142</v>
      </c>
      <c r="C5066" s="138">
        <v>2942.49</v>
      </c>
      <c r="D5066" s="138">
        <v>55.91</v>
      </c>
      <c r="E5066" s="138">
        <v>0</v>
      </c>
      <c r="F5066" s="138">
        <v>55.91</v>
      </c>
      <c r="G5066" s="139">
        <v>0</v>
      </c>
      <c r="Y5066" s="32">
        <f t="shared" si="78"/>
        <v>55.91</v>
      </c>
    </row>
    <row r="5067" spans="1:25" x14ac:dyDescent="0.2">
      <c r="A5067" s="136" t="s">
        <v>10143</v>
      </c>
      <c r="B5067" s="137" t="s">
        <v>10144</v>
      </c>
      <c r="C5067" s="138">
        <v>10009.33</v>
      </c>
      <c r="D5067" s="138">
        <v>190.18</v>
      </c>
      <c r="E5067" s="138">
        <v>0</v>
      </c>
      <c r="F5067" s="138">
        <v>190.18</v>
      </c>
      <c r="G5067" s="139">
        <v>0</v>
      </c>
      <c r="Y5067" s="32">
        <f t="shared" si="78"/>
        <v>190.18</v>
      </c>
    </row>
    <row r="5068" spans="1:25" x14ac:dyDescent="0.2">
      <c r="A5068" s="136" t="s">
        <v>10145</v>
      </c>
      <c r="B5068" s="137" t="s">
        <v>10146</v>
      </c>
      <c r="C5068" s="138">
        <v>53927.08</v>
      </c>
      <c r="D5068" s="138">
        <v>1024.6199999999999</v>
      </c>
      <c r="E5068" s="138">
        <v>0</v>
      </c>
      <c r="F5068" s="138">
        <v>1024.6199999999999</v>
      </c>
      <c r="G5068" s="139">
        <v>0</v>
      </c>
      <c r="Y5068" s="32">
        <f t="shared" si="78"/>
        <v>1024.6199999999999</v>
      </c>
    </row>
    <row r="5069" spans="1:25" x14ac:dyDescent="0.2">
      <c r="A5069" s="136" t="s">
        <v>10147</v>
      </c>
      <c r="B5069" s="137" t="s">
        <v>10148</v>
      </c>
      <c r="C5069" s="138">
        <v>25920.59</v>
      </c>
      <c r="D5069" s="138">
        <v>492.49</v>
      </c>
      <c r="E5069" s="138">
        <v>0</v>
      </c>
      <c r="F5069" s="138">
        <v>492.49</v>
      </c>
      <c r="G5069" s="139">
        <v>0</v>
      </c>
      <c r="Y5069" s="32">
        <f t="shared" si="78"/>
        <v>492.49</v>
      </c>
    </row>
    <row r="5070" spans="1:25" x14ac:dyDescent="0.2">
      <c r="A5070" s="136" t="s">
        <v>10149</v>
      </c>
      <c r="B5070" s="137" t="s">
        <v>10150</v>
      </c>
      <c r="C5070" s="138">
        <v>5938.19</v>
      </c>
      <c r="D5070" s="138">
        <v>112.83</v>
      </c>
      <c r="E5070" s="138">
        <v>0</v>
      </c>
      <c r="F5070" s="138">
        <v>112.83</v>
      </c>
      <c r="G5070" s="139">
        <v>0</v>
      </c>
      <c r="Y5070" s="32">
        <f t="shared" si="78"/>
        <v>112.83</v>
      </c>
    </row>
    <row r="5071" spans="1:25" x14ac:dyDescent="0.2">
      <c r="A5071" s="136" t="s">
        <v>10151</v>
      </c>
      <c r="B5071" s="137" t="s">
        <v>10152</v>
      </c>
      <c r="C5071" s="138">
        <v>25395.68</v>
      </c>
      <c r="D5071" s="138">
        <v>482.52</v>
      </c>
      <c r="E5071" s="138">
        <v>0</v>
      </c>
      <c r="F5071" s="138">
        <v>482.52</v>
      </c>
      <c r="G5071" s="139">
        <v>0</v>
      </c>
      <c r="Y5071" s="32">
        <f t="shared" ref="Y5071:Y5134" si="79">F5071+M5071+R5071+W5071</f>
        <v>482.52</v>
      </c>
    </row>
    <row r="5072" spans="1:25" x14ac:dyDescent="0.2">
      <c r="A5072" s="136" t="s">
        <v>10153</v>
      </c>
      <c r="B5072" s="137" t="s">
        <v>10154</v>
      </c>
      <c r="C5072" s="138">
        <v>14351.41</v>
      </c>
      <c r="D5072" s="138">
        <v>272.68</v>
      </c>
      <c r="E5072" s="138">
        <v>0</v>
      </c>
      <c r="F5072" s="138">
        <v>272.68</v>
      </c>
      <c r="G5072" s="139">
        <v>0</v>
      </c>
      <c r="Y5072" s="32">
        <f t="shared" si="79"/>
        <v>272.68</v>
      </c>
    </row>
    <row r="5073" spans="1:25" x14ac:dyDescent="0.2">
      <c r="A5073" s="136" t="s">
        <v>10155</v>
      </c>
      <c r="B5073" s="137" t="s">
        <v>10156</v>
      </c>
      <c r="C5073" s="138">
        <v>28102.3</v>
      </c>
      <c r="D5073" s="138">
        <v>533.94000000000005</v>
      </c>
      <c r="E5073" s="138">
        <v>0</v>
      </c>
      <c r="F5073" s="138">
        <v>533.94000000000005</v>
      </c>
      <c r="G5073" s="139">
        <v>0</v>
      </c>
      <c r="Y5073" s="32">
        <f t="shared" si="79"/>
        <v>533.94000000000005</v>
      </c>
    </row>
    <row r="5074" spans="1:25" x14ac:dyDescent="0.2">
      <c r="A5074" s="136" t="s">
        <v>10157</v>
      </c>
      <c r="B5074" s="137" t="s">
        <v>10158</v>
      </c>
      <c r="C5074" s="138">
        <v>5941.26</v>
      </c>
      <c r="D5074" s="138">
        <v>112.89</v>
      </c>
      <c r="E5074" s="138">
        <v>0</v>
      </c>
      <c r="F5074" s="138">
        <v>112.89</v>
      </c>
      <c r="G5074" s="139">
        <v>0</v>
      </c>
      <c r="Y5074" s="32">
        <f t="shared" si="79"/>
        <v>112.89</v>
      </c>
    </row>
    <row r="5075" spans="1:25" x14ac:dyDescent="0.2">
      <c r="A5075" s="136" t="s">
        <v>10159</v>
      </c>
      <c r="B5075" s="137" t="s">
        <v>10160</v>
      </c>
      <c r="C5075" s="138">
        <v>16475.91</v>
      </c>
      <c r="D5075" s="138">
        <v>313.04000000000002</v>
      </c>
      <c r="E5075" s="138">
        <v>0</v>
      </c>
      <c r="F5075" s="138">
        <v>313.04000000000002</v>
      </c>
      <c r="G5075" s="139">
        <v>0</v>
      </c>
      <c r="Y5075" s="32">
        <f t="shared" si="79"/>
        <v>313.04000000000002</v>
      </c>
    </row>
    <row r="5076" spans="1:25" x14ac:dyDescent="0.2">
      <c r="A5076" s="136" t="s">
        <v>10161</v>
      </c>
      <c r="B5076" s="137" t="s">
        <v>10162</v>
      </c>
      <c r="C5076" s="138">
        <v>13039.64</v>
      </c>
      <c r="D5076" s="138">
        <v>247.75</v>
      </c>
      <c r="E5076" s="138">
        <v>0</v>
      </c>
      <c r="F5076" s="138">
        <v>247.75</v>
      </c>
      <c r="G5076" s="139">
        <v>0</v>
      </c>
      <c r="Y5076" s="32">
        <f t="shared" si="79"/>
        <v>247.75</v>
      </c>
    </row>
    <row r="5077" spans="1:25" x14ac:dyDescent="0.2">
      <c r="A5077" s="136" t="s">
        <v>10163</v>
      </c>
      <c r="B5077" s="137" t="s">
        <v>10164</v>
      </c>
      <c r="C5077" s="138">
        <v>4001.44</v>
      </c>
      <c r="D5077" s="138">
        <v>76.03</v>
      </c>
      <c r="E5077" s="138">
        <v>76.03</v>
      </c>
      <c r="F5077" s="138">
        <v>0</v>
      </c>
      <c r="G5077" s="139">
        <v>37.71</v>
      </c>
      <c r="Y5077" s="32">
        <f t="shared" si="79"/>
        <v>0</v>
      </c>
    </row>
    <row r="5078" spans="1:25" x14ac:dyDescent="0.2">
      <c r="A5078" s="136" t="s">
        <v>10165</v>
      </c>
      <c r="B5078" s="137" t="s">
        <v>10166</v>
      </c>
      <c r="C5078" s="138">
        <v>6006.68</v>
      </c>
      <c r="D5078" s="138">
        <v>114.13</v>
      </c>
      <c r="E5078" s="138">
        <v>0</v>
      </c>
      <c r="F5078" s="138">
        <v>114.13</v>
      </c>
      <c r="G5078" s="139">
        <v>0</v>
      </c>
      <c r="Y5078" s="32">
        <f t="shared" si="79"/>
        <v>114.13</v>
      </c>
    </row>
    <row r="5079" spans="1:25" x14ac:dyDescent="0.2">
      <c r="A5079" s="136" t="s">
        <v>10167</v>
      </c>
      <c r="B5079" s="137" t="s">
        <v>10168</v>
      </c>
      <c r="C5079" s="138">
        <v>5436.27</v>
      </c>
      <c r="D5079" s="138">
        <v>103.29</v>
      </c>
      <c r="E5079" s="138">
        <v>0</v>
      </c>
      <c r="F5079" s="138">
        <v>103.29</v>
      </c>
      <c r="G5079" s="139">
        <v>0</v>
      </c>
      <c r="Y5079" s="32">
        <f t="shared" si="79"/>
        <v>103.29</v>
      </c>
    </row>
    <row r="5080" spans="1:25" x14ac:dyDescent="0.2">
      <c r="A5080" s="136" t="s">
        <v>10169</v>
      </c>
      <c r="B5080" s="137" t="s">
        <v>10170</v>
      </c>
      <c r="C5080" s="138">
        <v>1296.03</v>
      </c>
      <c r="D5080" s="138">
        <v>24.63</v>
      </c>
      <c r="E5080" s="138">
        <v>24.63</v>
      </c>
      <c r="F5080" s="138">
        <v>0</v>
      </c>
      <c r="G5080" s="139">
        <v>12.6</v>
      </c>
      <c r="Y5080" s="32">
        <f t="shared" si="79"/>
        <v>0</v>
      </c>
    </row>
    <row r="5081" spans="1:25" x14ac:dyDescent="0.2">
      <c r="A5081" s="136" t="s">
        <v>10171</v>
      </c>
      <c r="B5081" s="137" t="s">
        <v>10172</v>
      </c>
      <c r="C5081" s="138">
        <v>12216.07</v>
      </c>
      <c r="D5081" s="138">
        <v>232.11</v>
      </c>
      <c r="E5081" s="138">
        <v>0</v>
      </c>
      <c r="F5081" s="138">
        <v>232.11</v>
      </c>
      <c r="G5081" s="139">
        <v>0</v>
      </c>
      <c r="Y5081" s="32">
        <f t="shared" si="79"/>
        <v>232.11</v>
      </c>
    </row>
    <row r="5082" spans="1:25" x14ac:dyDescent="0.2">
      <c r="A5082" s="136" t="s">
        <v>10173</v>
      </c>
      <c r="B5082" s="137" t="s">
        <v>10174</v>
      </c>
      <c r="C5082" s="138">
        <v>2529.9899999999998</v>
      </c>
      <c r="D5082" s="138">
        <v>48.07</v>
      </c>
      <c r="E5082" s="138">
        <v>0</v>
      </c>
      <c r="F5082" s="138">
        <v>48.07</v>
      </c>
      <c r="G5082" s="139">
        <v>0</v>
      </c>
      <c r="Y5082" s="32">
        <f t="shared" si="79"/>
        <v>48.07</v>
      </c>
    </row>
    <row r="5083" spans="1:25" x14ac:dyDescent="0.2">
      <c r="A5083" s="136" t="s">
        <v>10175</v>
      </c>
      <c r="B5083" s="137" t="s">
        <v>10176</v>
      </c>
      <c r="C5083" s="138">
        <v>359.3</v>
      </c>
      <c r="D5083" s="138">
        <v>6.83</v>
      </c>
      <c r="E5083" s="138">
        <v>6.83</v>
      </c>
      <c r="F5083" s="138">
        <v>0</v>
      </c>
      <c r="G5083" s="139">
        <v>9.1999999999999993</v>
      </c>
      <c r="Y5083" s="32">
        <f t="shared" si="79"/>
        <v>0</v>
      </c>
    </row>
    <row r="5084" spans="1:25" x14ac:dyDescent="0.2">
      <c r="A5084" s="136" t="s">
        <v>10177</v>
      </c>
      <c r="B5084" s="137" t="s">
        <v>10178</v>
      </c>
      <c r="C5084" s="138">
        <v>1258.5999999999999</v>
      </c>
      <c r="D5084" s="138">
        <v>23.91</v>
      </c>
      <c r="E5084" s="138">
        <v>0</v>
      </c>
      <c r="F5084" s="138">
        <v>23.91</v>
      </c>
      <c r="G5084" s="139">
        <v>0</v>
      </c>
      <c r="Y5084" s="32">
        <f t="shared" si="79"/>
        <v>23.91</v>
      </c>
    </row>
    <row r="5085" spans="1:25" x14ac:dyDescent="0.2">
      <c r="A5085" s="136" t="s">
        <v>10179</v>
      </c>
      <c r="B5085" s="137" t="s">
        <v>10180</v>
      </c>
      <c r="C5085" s="138">
        <v>13462.57</v>
      </c>
      <c r="D5085" s="138">
        <v>255.79</v>
      </c>
      <c r="E5085" s="138">
        <v>0</v>
      </c>
      <c r="F5085" s="138">
        <v>255.79</v>
      </c>
      <c r="G5085" s="139">
        <v>0</v>
      </c>
      <c r="Y5085" s="32">
        <f t="shared" si="79"/>
        <v>255.79</v>
      </c>
    </row>
    <row r="5086" spans="1:25" x14ac:dyDescent="0.2">
      <c r="A5086" s="136" t="s">
        <v>10181</v>
      </c>
      <c r="B5086" s="137" t="s">
        <v>10182</v>
      </c>
      <c r="C5086" s="138">
        <v>719.38</v>
      </c>
      <c r="D5086" s="138">
        <v>13.67</v>
      </c>
      <c r="E5086" s="138">
        <v>0</v>
      </c>
      <c r="F5086" s="138">
        <v>13.67</v>
      </c>
      <c r="G5086" s="139">
        <v>0</v>
      </c>
      <c r="Y5086" s="32">
        <f t="shared" si="79"/>
        <v>13.67</v>
      </c>
    </row>
    <row r="5087" spans="1:25" x14ac:dyDescent="0.2">
      <c r="A5087" s="136" t="s">
        <v>10183</v>
      </c>
      <c r="B5087" s="137" t="s">
        <v>10184</v>
      </c>
      <c r="C5087" s="138">
        <v>1778.35</v>
      </c>
      <c r="D5087" s="138">
        <v>33.79</v>
      </c>
      <c r="E5087" s="138">
        <v>0</v>
      </c>
      <c r="F5087" s="138">
        <v>33.79</v>
      </c>
      <c r="G5087" s="139">
        <v>0</v>
      </c>
      <c r="Y5087" s="32">
        <f t="shared" si="79"/>
        <v>33.79</v>
      </c>
    </row>
    <row r="5088" spans="1:25" x14ac:dyDescent="0.2">
      <c r="A5088" s="136" t="s">
        <v>10185</v>
      </c>
      <c r="B5088" s="137" t="s">
        <v>10186</v>
      </c>
      <c r="C5088" s="138">
        <v>242739.36</v>
      </c>
      <c r="D5088" s="138">
        <v>4612.05</v>
      </c>
      <c r="E5088" s="138">
        <v>0</v>
      </c>
      <c r="F5088" s="138">
        <v>4612.05</v>
      </c>
      <c r="G5088" s="139">
        <v>0</v>
      </c>
      <c r="Y5088" s="32">
        <f t="shared" si="79"/>
        <v>4612.05</v>
      </c>
    </row>
    <row r="5089" spans="1:25" x14ac:dyDescent="0.2">
      <c r="A5089" s="136" t="s">
        <v>10187</v>
      </c>
      <c r="B5089" s="137" t="s">
        <v>10188</v>
      </c>
      <c r="C5089" s="138">
        <v>6362.05</v>
      </c>
      <c r="D5089" s="138">
        <v>120.88</v>
      </c>
      <c r="E5089" s="138">
        <v>0</v>
      </c>
      <c r="F5089" s="138">
        <v>120.88</v>
      </c>
      <c r="G5089" s="139">
        <v>0</v>
      </c>
      <c r="Y5089" s="32">
        <f t="shared" si="79"/>
        <v>120.88</v>
      </c>
    </row>
    <row r="5090" spans="1:25" x14ac:dyDescent="0.2">
      <c r="A5090" s="136" t="s">
        <v>10189</v>
      </c>
      <c r="B5090" s="137" t="s">
        <v>10190</v>
      </c>
      <c r="C5090" s="138">
        <v>3253.89</v>
      </c>
      <c r="D5090" s="138">
        <v>61.83</v>
      </c>
      <c r="E5090" s="138">
        <v>0</v>
      </c>
      <c r="F5090" s="138">
        <v>61.83</v>
      </c>
      <c r="G5090" s="139">
        <v>0</v>
      </c>
      <c r="Y5090" s="32">
        <f t="shared" si="79"/>
        <v>61.83</v>
      </c>
    </row>
    <row r="5091" spans="1:25" x14ac:dyDescent="0.2">
      <c r="A5091" s="136" t="s">
        <v>10191</v>
      </c>
      <c r="B5091" s="137" t="s">
        <v>10192</v>
      </c>
      <c r="C5091" s="138">
        <v>867.22</v>
      </c>
      <c r="D5091" s="138">
        <v>16.48</v>
      </c>
      <c r="E5091" s="138">
        <v>0</v>
      </c>
      <c r="F5091" s="138">
        <v>16.48</v>
      </c>
      <c r="G5091" s="139">
        <v>0</v>
      </c>
      <c r="Y5091" s="32">
        <f t="shared" si="79"/>
        <v>16.48</v>
      </c>
    </row>
    <row r="5092" spans="1:25" x14ac:dyDescent="0.2">
      <c r="A5092" s="136" t="s">
        <v>10193</v>
      </c>
      <c r="B5092" s="137" t="s">
        <v>10194</v>
      </c>
      <c r="C5092" s="138">
        <v>18148.78</v>
      </c>
      <c r="D5092" s="138">
        <v>344.83</v>
      </c>
      <c r="E5092" s="138">
        <v>0</v>
      </c>
      <c r="F5092" s="138">
        <v>344.83</v>
      </c>
      <c r="G5092" s="139">
        <v>0</v>
      </c>
      <c r="Y5092" s="32">
        <f t="shared" si="79"/>
        <v>344.83</v>
      </c>
    </row>
    <row r="5093" spans="1:25" x14ac:dyDescent="0.2">
      <c r="A5093" s="136" t="s">
        <v>10195</v>
      </c>
      <c r="B5093" s="137" t="s">
        <v>10196</v>
      </c>
      <c r="C5093" s="138">
        <v>2843.11</v>
      </c>
      <c r="D5093" s="138">
        <v>54.02</v>
      </c>
      <c r="E5093" s="138">
        <v>0</v>
      </c>
      <c r="F5093" s="138">
        <v>54.02</v>
      </c>
      <c r="G5093" s="139">
        <v>0</v>
      </c>
      <c r="Y5093" s="32">
        <f t="shared" si="79"/>
        <v>54.02</v>
      </c>
    </row>
    <row r="5094" spans="1:25" x14ac:dyDescent="0.2">
      <c r="A5094" s="136" t="s">
        <v>10197</v>
      </c>
      <c r="B5094" s="137" t="s">
        <v>10198</v>
      </c>
      <c r="C5094" s="138">
        <v>6988.71</v>
      </c>
      <c r="D5094" s="138">
        <v>132.79</v>
      </c>
      <c r="E5094" s="138">
        <v>0</v>
      </c>
      <c r="F5094" s="138">
        <v>132.79</v>
      </c>
      <c r="G5094" s="139">
        <v>0</v>
      </c>
      <c r="Y5094" s="32">
        <f t="shared" si="79"/>
        <v>132.79</v>
      </c>
    </row>
    <row r="5095" spans="1:25" x14ac:dyDescent="0.2">
      <c r="A5095" s="136" t="s">
        <v>10199</v>
      </c>
      <c r="B5095" s="137" t="s">
        <v>10200</v>
      </c>
      <c r="C5095" s="138">
        <v>2719.58</v>
      </c>
      <c r="D5095" s="138">
        <v>51.67</v>
      </c>
      <c r="E5095" s="138">
        <v>0</v>
      </c>
      <c r="F5095" s="138">
        <v>51.67</v>
      </c>
      <c r="G5095" s="139">
        <v>0</v>
      </c>
      <c r="Y5095" s="32">
        <f t="shared" si="79"/>
        <v>51.67</v>
      </c>
    </row>
    <row r="5096" spans="1:25" x14ac:dyDescent="0.2">
      <c r="A5096" s="136" t="s">
        <v>10201</v>
      </c>
      <c r="B5096" s="137" t="s">
        <v>10202</v>
      </c>
      <c r="C5096" s="138">
        <v>6288.04</v>
      </c>
      <c r="D5096" s="138">
        <v>119.47</v>
      </c>
      <c r="E5096" s="138">
        <v>0</v>
      </c>
      <c r="F5096" s="138">
        <v>119.47</v>
      </c>
      <c r="G5096" s="139">
        <v>0</v>
      </c>
      <c r="Y5096" s="32">
        <f t="shared" si="79"/>
        <v>119.47</v>
      </c>
    </row>
    <row r="5097" spans="1:25" x14ac:dyDescent="0.2">
      <c r="A5097" s="136" t="s">
        <v>10203</v>
      </c>
      <c r="B5097" s="137" t="s">
        <v>10204</v>
      </c>
      <c r="C5097" s="138">
        <v>2543.39</v>
      </c>
      <c r="D5097" s="138">
        <v>48.33</v>
      </c>
      <c r="E5097" s="138">
        <v>0</v>
      </c>
      <c r="F5097" s="138">
        <v>48.33</v>
      </c>
      <c r="G5097" s="139">
        <v>0</v>
      </c>
      <c r="Y5097" s="32">
        <f t="shared" si="79"/>
        <v>48.33</v>
      </c>
    </row>
    <row r="5098" spans="1:25" x14ac:dyDescent="0.2">
      <c r="A5098" s="136" t="s">
        <v>10205</v>
      </c>
      <c r="B5098" s="137" t="s">
        <v>10206</v>
      </c>
      <c r="C5098" s="138">
        <v>8362.91</v>
      </c>
      <c r="D5098" s="138">
        <v>158.9</v>
      </c>
      <c r="E5098" s="138">
        <v>0</v>
      </c>
      <c r="F5098" s="138">
        <v>158.9</v>
      </c>
      <c r="G5098" s="139">
        <v>0</v>
      </c>
      <c r="Y5098" s="32">
        <f t="shared" si="79"/>
        <v>158.9</v>
      </c>
    </row>
    <row r="5099" spans="1:25" x14ac:dyDescent="0.2">
      <c r="A5099" s="136" t="s">
        <v>10207</v>
      </c>
      <c r="B5099" s="137" t="s">
        <v>10208</v>
      </c>
      <c r="C5099" s="138">
        <v>1402.55</v>
      </c>
      <c r="D5099" s="138">
        <v>26.65</v>
      </c>
      <c r="E5099" s="138">
        <v>0</v>
      </c>
      <c r="F5099" s="138">
        <v>26.65</v>
      </c>
      <c r="G5099" s="139">
        <v>0</v>
      </c>
      <c r="Y5099" s="32">
        <f t="shared" si="79"/>
        <v>26.65</v>
      </c>
    </row>
    <row r="5100" spans="1:25" x14ac:dyDescent="0.2">
      <c r="A5100" s="136" t="s">
        <v>10209</v>
      </c>
      <c r="B5100" s="137" t="s">
        <v>10210</v>
      </c>
      <c r="C5100" s="138">
        <v>13129.66</v>
      </c>
      <c r="D5100" s="138">
        <v>249.46</v>
      </c>
      <c r="E5100" s="138">
        <v>0</v>
      </c>
      <c r="F5100" s="138">
        <v>249.46</v>
      </c>
      <c r="G5100" s="139">
        <v>0</v>
      </c>
      <c r="Y5100" s="32">
        <f t="shared" si="79"/>
        <v>249.46</v>
      </c>
    </row>
    <row r="5101" spans="1:25" x14ac:dyDescent="0.2">
      <c r="A5101" s="136" t="s">
        <v>10211</v>
      </c>
      <c r="B5101" s="137" t="s">
        <v>10212</v>
      </c>
      <c r="C5101" s="138">
        <v>10092.34</v>
      </c>
      <c r="D5101" s="138">
        <v>191.76</v>
      </c>
      <c r="E5101" s="138">
        <v>0</v>
      </c>
      <c r="F5101" s="138">
        <v>191.76</v>
      </c>
      <c r="G5101" s="139">
        <v>0</v>
      </c>
      <c r="Y5101" s="32">
        <f t="shared" si="79"/>
        <v>191.76</v>
      </c>
    </row>
    <row r="5102" spans="1:25" x14ac:dyDescent="0.2">
      <c r="A5102" s="136" t="s">
        <v>10213</v>
      </c>
      <c r="B5102" s="137" t="s">
        <v>10214</v>
      </c>
      <c r="C5102" s="138">
        <v>62918.52</v>
      </c>
      <c r="D5102" s="138">
        <v>1195.45</v>
      </c>
      <c r="E5102" s="138">
        <v>0</v>
      </c>
      <c r="F5102" s="138">
        <v>1195.45</v>
      </c>
      <c r="G5102" s="139">
        <v>0</v>
      </c>
      <c r="Y5102" s="32">
        <f t="shared" si="79"/>
        <v>1195.45</v>
      </c>
    </row>
    <row r="5103" spans="1:25" x14ac:dyDescent="0.2">
      <c r="A5103" s="136" t="s">
        <v>10215</v>
      </c>
      <c r="B5103" s="137" t="s">
        <v>10216</v>
      </c>
      <c r="C5103" s="138">
        <v>21892.14</v>
      </c>
      <c r="D5103" s="138">
        <v>415.95</v>
      </c>
      <c r="E5103" s="138">
        <v>0</v>
      </c>
      <c r="F5103" s="138">
        <v>415.95</v>
      </c>
      <c r="G5103" s="139">
        <v>0</v>
      </c>
      <c r="Y5103" s="32">
        <f t="shared" si="79"/>
        <v>415.95</v>
      </c>
    </row>
    <row r="5104" spans="1:25" x14ac:dyDescent="0.2">
      <c r="A5104" s="136" t="s">
        <v>10217</v>
      </c>
      <c r="B5104" s="137" t="s">
        <v>10218</v>
      </c>
      <c r="C5104" s="138">
        <v>22739.05</v>
      </c>
      <c r="D5104" s="138">
        <v>432.04</v>
      </c>
      <c r="E5104" s="138">
        <v>0</v>
      </c>
      <c r="F5104" s="138">
        <v>432.04</v>
      </c>
      <c r="G5104" s="139">
        <v>0</v>
      </c>
      <c r="Y5104" s="32">
        <f t="shared" si="79"/>
        <v>432.04</v>
      </c>
    </row>
    <row r="5105" spans="1:25" x14ac:dyDescent="0.2">
      <c r="A5105" s="136" t="s">
        <v>10219</v>
      </c>
      <c r="B5105" s="137" t="s">
        <v>10220</v>
      </c>
      <c r="C5105" s="138">
        <v>39490.660000000003</v>
      </c>
      <c r="D5105" s="138">
        <v>750.32</v>
      </c>
      <c r="E5105" s="138">
        <v>0</v>
      </c>
      <c r="F5105" s="138">
        <v>750.32</v>
      </c>
      <c r="G5105" s="139">
        <v>0</v>
      </c>
      <c r="Y5105" s="32">
        <f t="shared" si="79"/>
        <v>750.32</v>
      </c>
    </row>
    <row r="5106" spans="1:25" x14ac:dyDescent="0.2">
      <c r="A5106" s="136" t="s">
        <v>10221</v>
      </c>
      <c r="B5106" s="137" t="s">
        <v>10222</v>
      </c>
      <c r="C5106" s="138">
        <v>28196.93</v>
      </c>
      <c r="D5106" s="138">
        <v>535.74</v>
      </c>
      <c r="E5106" s="138">
        <v>0</v>
      </c>
      <c r="F5106" s="138">
        <v>535.74</v>
      </c>
      <c r="G5106" s="139">
        <v>0</v>
      </c>
      <c r="Y5106" s="32">
        <f t="shared" si="79"/>
        <v>535.74</v>
      </c>
    </row>
    <row r="5107" spans="1:25" x14ac:dyDescent="0.2">
      <c r="A5107" s="136" t="s">
        <v>10223</v>
      </c>
      <c r="B5107" s="137" t="s">
        <v>10224</v>
      </c>
      <c r="C5107" s="138">
        <v>6178.14</v>
      </c>
      <c r="D5107" s="138">
        <v>117.39</v>
      </c>
      <c r="E5107" s="138">
        <v>22.36</v>
      </c>
      <c r="F5107" s="138">
        <v>95.03</v>
      </c>
      <c r="G5107" s="139">
        <v>0</v>
      </c>
      <c r="Y5107" s="32">
        <f t="shared" si="79"/>
        <v>95.03</v>
      </c>
    </row>
    <row r="5108" spans="1:25" x14ac:dyDescent="0.2">
      <c r="A5108" s="136" t="s">
        <v>10225</v>
      </c>
      <c r="B5108" s="137" t="s">
        <v>10226</v>
      </c>
      <c r="C5108" s="138">
        <v>360.29</v>
      </c>
      <c r="D5108" s="138">
        <v>6.85</v>
      </c>
      <c r="E5108" s="138">
        <v>6.85</v>
      </c>
      <c r="F5108" s="138">
        <v>0</v>
      </c>
      <c r="G5108" s="139">
        <v>10.97</v>
      </c>
      <c r="Y5108" s="32">
        <f t="shared" si="79"/>
        <v>0</v>
      </c>
    </row>
    <row r="5109" spans="1:25" x14ac:dyDescent="0.2">
      <c r="A5109" s="136" t="s">
        <v>10227</v>
      </c>
      <c r="B5109" s="137" t="s">
        <v>10228</v>
      </c>
      <c r="C5109" s="138">
        <v>6984.62</v>
      </c>
      <c r="D5109" s="138">
        <v>132.71</v>
      </c>
      <c r="E5109" s="138">
        <v>0</v>
      </c>
      <c r="F5109" s="138">
        <v>132.71</v>
      </c>
      <c r="G5109" s="139">
        <v>0</v>
      </c>
      <c r="Y5109" s="32">
        <f t="shared" si="79"/>
        <v>132.71</v>
      </c>
    </row>
    <row r="5110" spans="1:25" x14ac:dyDescent="0.2">
      <c r="A5110" s="136" t="s">
        <v>10229</v>
      </c>
      <c r="B5110" s="137" t="s">
        <v>10230</v>
      </c>
      <c r="C5110" s="138">
        <v>5179.99</v>
      </c>
      <c r="D5110" s="138">
        <v>98.42</v>
      </c>
      <c r="E5110" s="138">
        <v>0</v>
      </c>
      <c r="F5110" s="138">
        <v>98.42</v>
      </c>
      <c r="G5110" s="139">
        <v>0</v>
      </c>
      <c r="Y5110" s="32">
        <f t="shared" si="79"/>
        <v>98.42</v>
      </c>
    </row>
    <row r="5111" spans="1:25" x14ac:dyDescent="0.2">
      <c r="A5111" s="136" t="s">
        <v>10231</v>
      </c>
      <c r="B5111" s="137" t="s">
        <v>10232</v>
      </c>
      <c r="C5111" s="138">
        <v>8783.98</v>
      </c>
      <c r="D5111" s="138">
        <v>166.9</v>
      </c>
      <c r="E5111" s="138">
        <v>0</v>
      </c>
      <c r="F5111" s="138">
        <v>166.9</v>
      </c>
      <c r="G5111" s="139">
        <v>0</v>
      </c>
      <c r="Y5111" s="32">
        <f t="shared" si="79"/>
        <v>166.9</v>
      </c>
    </row>
    <row r="5112" spans="1:25" x14ac:dyDescent="0.2">
      <c r="A5112" s="136" t="s">
        <v>10233</v>
      </c>
      <c r="B5112" s="137" t="s">
        <v>10234</v>
      </c>
      <c r="C5112" s="138">
        <v>1701.11</v>
      </c>
      <c r="D5112" s="138">
        <v>32.32</v>
      </c>
      <c r="E5112" s="138">
        <v>0</v>
      </c>
      <c r="F5112" s="138">
        <v>32.32</v>
      </c>
      <c r="G5112" s="139">
        <v>0</v>
      </c>
      <c r="Y5112" s="32">
        <f t="shared" si="79"/>
        <v>32.32</v>
      </c>
    </row>
    <row r="5113" spans="1:25" x14ac:dyDescent="0.2">
      <c r="A5113" s="136" t="s">
        <v>10235</v>
      </c>
      <c r="B5113" s="137" t="s">
        <v>10236</v>
      </c>
      <c r="C5113" s="138">
        <v>15208.89</v>
      </c>
      <c r="D5113" s="138">
        <v>288.97000000000003</v>
      </c>
      <c r="E5113" s="138">
        <v>0</v>
      </c>
      <c r="F5113" s="138">
        <v>288.97000000000003</v>
      </c>
      <c r="G5113" s="139">
        <v>0</v>
      </c>
      <c r="Y5113" s="32">
        <f t="shared" si="79"/>
        <v>288.97000000000003</v>
      </c>
    </row>
    <row r="5114" spans="1:25" x14ac:dyDescent="0.2">
      <c r="A5114" s="136" t="s">
        <v>10237</v>
      </c>
      <c r="B5114" s="137" t="s">
        <v>10238</v>
      </c>
      <c r="C5114" s="138">
        <v>3367.16</v>
      </c>
      <c r="D5114" s="138">
        <v>63.98</v>
      </c>
      <c r="E5114" s="138">
        <v>0</v>
      </c>
      <c r="F5114" s="138">
        <v>63.98</v>
      </c>
      <c r="G5114" s="139">
        <v>0</v>
      </c>
      <c r="Y5114" s="32">
        <f t="shared" si="79"/>
        <v>63.98</v>
      </c>
    </row>
    <row r="5115" spans="1:25" x14ac:dyDescent="0.2">
      <c r="A5115" s="136" t="s">
        <v>10239</v>
      </c>
      <c r="B5115" s="137" t="s">
        <v>10240</v>
      </c>
      <c r="C5115" s="138">
        <v>14872.89</v>
      </c>
      <c r="D5115" s="138">
        <v>282.58999999999997</v>
      </c>
      <c r="E5115" s="138">
        <v>0</v>
      </c>
      <c r="F5115" s="138">
        <v>282.58999999999997</v>
      </c>
      <c r="G5115" s="139">
        <v>0</v>
      </c>
      <c r="Y5115" s="32">
        <f t="shared" si="79"/>
        <v>282.58999999999997</v>
      </c>
    </row>
    <row r="5116" spans="1:25" x14ac:dyDescent="0.2">
      <c r="A5116" s="136" t="s">
        <v>10241</v>
      </c>
      <c r="B5116" s="137" t="s">
        <v>10242</v>
      </c>
      <c r="C5116" s="138">
        <v>11217.72</v>
      </c>
      <c r="D5116" s="138">
        <v>213.14</v>
      </c>
      <c r="E5116" s="138">
        <v>0</v>
      </c>
      <c r="F5116" s="138">
        <v>213.14</v>
      </c>
      <c r="G5116" s="139">
        <v>0</v>
      </c>
      <c r="Y5116" s="32">
        <f t="shared" si="79"/>
        <v>213.14</v>
      </c>
    </row>
    <row r="5117" spans="1:25" x14ac:dyDescent="0.2">
      <c r="A5117" s="136" t="s">
        <v>10243</v>
      </c>
      <c r="B5117" s="137" t="s">
        <v>10244</v>
      </c>
      <c r="C5117" s="138">
        <v>7913.26</v>
      </c>
      <c r="D5117" s="138">
        <v>150.35</v>
      </c>
      <c r="E5117" s="138">
        <v>150.35</v>
      </c>
      <c r="F5117" s="138">
        <v>0</v>
      </c>
      <c r="G5117" s="139">
        <v>42.73</v>
      </c>
      <c r="Y5117" s="32">
        <f t="shared" si="79"/>
        <v>0</v>
      </c>
    </row>
    <row r="5118" spans="1:25" x14ac:dyDescent="0.2">
      <c r="A5118" s="136" t="s">
        <v>10245</v>
      </c>
      <c r="B5118" s="137" t="s">
        <v>10246</v>
      </c>
      <c r="C5118" s="138">
        <v>1391.64</v>
      </c>
      <c r="D5118" s="138">
        <v>26.44</v>
      </c>
      <c r="E5118" s="138">
        <v>0</v>
      </c>
      <c r="F5118" s="138">
        <v>26.44</v>
      </c>
      <c r="G5118" s="139">
        <v>0</v>
      </c>
      <c r="Y5118" s="32">
        <f t="shared" si="79"/>
        <v>26.44</v>
      </c>
    </row>
    <row r="5119" spans="1:25" x14ac:dyDescent="0.2">
      <c r="A5119" s="136" t="s">
        <v>10247</v>
      </c>
      <c r="B5119" s="137" t="s">
        <v>10248</v>
      </c>
      <c r="C5119" s="138">
        <v>21483.46</v>
      </c>
      <c r="D5119" s="138">
        <v>408.19</v>
      </c>
      <c r="E5119" s="138">
        <v>0</v>
      </c>
      <c r="F5119" s="138">
        <v>408.19</v>
      </c>
      <c r="G5119" s="139">
        <v>0</v>
      </c>
      <c r="Y5119" s="32">
        <f t="shared" si="79"/>
        <v>408.19</v>
      </c>
    </row>
    <row r="5120" spans="1:25" x14ac:dyDescent="0.2">
      <c r="A5120" s="136" t="s">
        <v>10249</v>
      </c>
      <c r="B5120" s="137" t="s">
        <v>10250</v>
      </c>
      <c r="C5120" s="138">
        <v>7116.65</v>
      </c>
      <c r="D5120" s="138">
        <v>135.22</v>
      </c>
      <c r="E5120" s="138">
        <v>0</v>
      </c>
      <c r="F5120" s="138">
        <v>135.22</v>
      </c>
      <c r="G5120" s="139">
        <v>0</v>
      </c>
      <c r="Y5120" s="32">
        <f t="shared" si="79"/>
        <v>135.22</v>
      </c>
    </row>
    <row r="5121" spans="1:25" x14ac:dyDescent="0.2">
      <c r="A5121" s="136" t="s">
        <v>10251</v>
      </c>
      <c r="B5121" s="137" t="s">
        <v>10252</v>
      </c>
      <c r="C5121" s="138">
        <v>1436.89</v>
      </c>
      <c r="D5121" s="138">
        <v>27.3</v>
      </c>
      <c r="E5121" s="138">
        <v>0</v>
      </c>
      <c r="F5121" s="138">
        <v>27.3</v>
      </c>
      <c r="G5121" s="139">
        <v>0</v>
      </c>
      <c r="Y5121" s="32">
        <f t="shared" si="79"/>
        <v>27.3</v>
      </c>
    </row>
    <row r="5122" spans="1:25" x14ac:dyDescent="0.2">
      <c r="A5122" s="136" t="s">
        <v>10253</v>
      </c>
      <c r="B5122" s="137" t="s">
        <v>10254</v>
      </c>
      <c r="C5122" s="138">
        <v>500.76</v>
      </c>
      <c r="D5122" s="138">
        <v>9.52</v>
      </c>
      <c r="E5122" s="138">
        <v>9.52</v>
      </c>
      <c r="F5122" s="138">
        <v>0</v>
      </c>
      <c r="G5122" s="139">
        <v>52.04</v>
      </c>
      <c r="Y5122" s="32">
        <f t="shared" si="79"/>
        <v>0</v>
      </c>
    </row>
    <row r="5123" spans="1:25" x14ac:dyDescent="0.2">
      <c r="A5123" s="136" t="s">
        <v>10255</v>
      </c>
      <c r="B5123" s="137" t="s">
        <v>10256</v>
      </c>
      <c r="C5123" s="138">
        <v>859.13</v>
      </c>
      <c r="D5123" s="138">
        <v>16.32</v>
      </c>
      <c r="E5123" s="138">
        <v>16.32</v>
      </c>
      <c r="F5123" s="138">
        <v>0</v>
      </c>
      <c r="G5123" s="139">
        <v>4.87</v>
      </c>
      <c r="Y5123" s="32">
        <f t="shared" si="79"/>
        <v>0</v>
      </c>
    </row>
    <row r="5124" spans="1:25" x14ac:dyDescent="0.2">
      <c r="A5124" s="136" t="s">
        <v>10257</v>
      </c>
      <c r="B5124" s="137" t="s">
        <v>10258</v>
      </c>
      <c r="C5124" s="138">
        <v>3787.78</v>
      </c>
      <c r="D5124" s="138">
        <v>71.97</v>
      </c>
      <c r="E5124" s="138">
        <v>71.97</v>
      </c>
      <c r="F5124" s="138">
        <v>0</v>
      </c>
      <c r="G5124" s="139">
        <v>116.22</v>
      </c>
      <c r="Y5124" s="32">
        <f t="shared" si="79"/>
        <v>0</v>
      </c>
    </row>
    <row r="5125" spans="1:25" x14ac:dyDescent="0.2">
      <c r="A5125" s="136" t="s">
        <v>10259</v>
      </c>
      <c r="B5125" s="137" t="s">
        <v>10260</v>
      </c>
      <c r="C5125" s="138">
        <v>14279.66</v>
      </c>
      <c r="D5125" s="138">
        <v>271.31</v>
      </c>
      <c r="E5125" s="138">
        <v>0</v>
      </c>
      <c r="F5125" s="138">
        <v>271.31</v>
      </c>
      <c r="G5125" s="139">
        <v>0</v>
      </c>
      <c r="Y5125" s="32">
        <f t="shared" si="79"/>
        <v>271.31</v>
      </c>
    </row>
    <row r="5126" spans="1:25" x14ac:dyDescent="0.2">
      <c r="A5126" s="136" t="s">
        <v>10261</v>
      </c>
      <c r="B5126" s="137" t="s">
        <v>10262</v>
      </c>
      <c r="C5126" s="138">
        <v>8335.39</v>
      </c>
      <c r="D5126" s="138">
        <v>158.37</v>
      </c>
      <c r="E5126" s="138">
        <v>0</v>
      </c>
      <c r="F5126" s="138">
        <v>158.37</v>
      </c>
      <c r="G5126" s="139">
        <v>0</v>
      </c>
      <c r="Y5126" s="32">
        <f t="shared" si="79"/>
        <v>158.37</v>
      </c>
    </row>
    <row r="5127" spans="1:25" x14ac:dyDescent="0.2">
      <c r="A5127" s="136" t="s">
        <v>10263</v>
      </c>
      <c r="B5127" s="137" t="s">
        <v>10264</v>
      </c>
      <c r="C5127" s="138">
        <v>686.25</v>
      </c>
      <c r="D5127" s="138">
        <v>13.04</v>
      </c>
      <c r="E5127" s="138">
        <v>0</v>
      </c>
      <c r="F5127" s="138">
        <v>13.04</v>
      </c>
      <c r="G5127" s="139">
        <v>0</v>
      </c>
      <c r="Y5127" s="32">
        <f t="shared" si="79"/>
        <v>13.04</v>
      </c>
    </row>
    <row r="5128" spans="1:25" x14ac:dyDescent="0.2">
      <c r="A5128" s="136" t="s">
        <v>10265</v>
      </c>
      <c r="B5128" s="137" t="s">
        <v>10266</v>
      </c>
      <c r="C5128" s="138">
        <v>4476.3599999999997</v>
      </c>
      <c r="D5128" s="138">
        <v>85.05</v>
      </c>
      <c r="E5128" s="138">
        <v>0</v>
      </c>
      <c r="F5128" s="138">
        <v>85.05</v>
      </c>
      <c r="G5128" s="139">
        <v>0</v>
      </c>
      <c r="Y5128" s="32">
        <f t="shared" si="79"/>
        <v>85.05</v>
      </c>
    </row>
    <row r="5129" spans="1:25" x14ac:dyDescent="0.2">
      <c r="A5129" s="136" t="s">
        <v>10267</v>
      </c>
      <c r="B5129" s="137" t="s">
        <v>10268</v>
      </c>
      <c r="C5129" s="138">
        <v>6408.41</v>
      </c>
      <c r="D5129" s="138">
        <v>121.76</v>
      </c>
      <c r="E5129" s="138">
        <v>0</v>
      </c>
      <c r="F5129" s="138">
        <v>121.76</v>
      </c>
      <c r="G5129" s="139">
        <v>0</v>
      </c>
      <c r="Y5129" s="32">
        <f t="shared" si="79"/>
        <v>121.76</v>
      </c>
    </row>
    <row r="5130" spans="1:25" x14ac:dyDescent="0.2">
      <c r="A5130" s="136" t="s">
        <v>10269</v>
      </c>
      <c r="B5130" s="137" t="s">
        <v>10270</v>
      </c>
      <c r="C5130" s="138">
        <v>12471.6</v>
      </c>
      <c r="D5130" s="138">
        <v>236.96</v>
      </c>
      <c r="E5130" s="138">
        <v>0</v>
      </c>
      <c r="F5130" s="138">
        <v>236.96</v>
      </c>
      <c r="G5130" s="139">
        <v>0</v>
      </c>
      <c r="Y5130" s="32">
        <f t="shared" si="79"/>
        <v>236.96</v>
      </c>
    </row>
    <row r="5131" spans="1:25" x14ac:dyDescent="0.2">
      <c r="A5131" s="136" t="s">
        <v>10271</v>
      </c>
      <c r="B5131" s="137" t="s">
        <v>10272</v>
      </c>
      <c r="C5131" s="138">
        <v>6552.01</v>
      </c>
      <c r="D5131" s="138">
        <v>124.49</v>
      </c>
      <c r="E5131" s="138">
        <v>0</v>
      </c>
      <c r="F5131" s="138">
        <v>124.49</v>
      </c>
      <c r="G5131" s="139">
        <v>0</v>
      </c>
      <c r="Y5131" s="32">
        <f t="shared" si="79"/>
        <v>124.49</v>
      </c>
    </row>
    <row r="5132" spans="1:25" x14ac:dyDescent="0.2">
      <c r="A5132" s="136" t="s">
        <v>10273</v>
      </c>
      <c r="B5132" s="137" t="s">
        <v>10274</v>
      </c>
      <c r="C5132" s="138">
        <v>12640.8</v>
      </c>
      <c r="D5132" s="138">
        <v>240.18</v>
      </c>
      <c r="E5132" s="138">
        <v>0</v>
      </c>
      <c r="F5132" s="138">
        <v>240.18</v>
      </c>
      <c r="G5132" s="139">
        <v>0</v>
      </c>
      <c r="Y5132" s="32">
        <f t="shared" si="79"/>
        <v>240.18</v>
      </c>
    </row>
    <row r="5133" spans="1:25" x14ac:dyDescent="0.2">
      <c r="A5133" s="136" t="s">
        <v>10275</v>
      </c>
      <c r="B5133" s="137" t="s">
        <v>10276</v>
      </c>
      <c r="C5133" s="138">
        <v>13485.36</v>
      </c>
      <c r="D5133" s="138">
        <v>256.22000000000003</v>
      </c>
      <c r="E5133" s="138">
        <v>0</v>
      </c>
      <c r="F5133" s="138">
        <v>256.22000000000003</v>
      </c>
      <c r="G5133" s="139">
        <v>0</v>
      </c>
      <c r="Y5133" s="32">
        <f t="shared" si="79"/>
        <v>256.22000000000003</v>
      </c>
    </row>
    <row r="5134" spans="1:25" x14ac:dyDescent="0.2">
      <c r="A5134" s="136" t="s">
        <v>10277</v>
      </c>
      <c r="B5134" s="137" t="s">
        <v>10278</v>
      </c>
      <c r="C5134" s="138">
        <v>9326.18</v>
      </c>
      <c r="D5134" s="138">
        <v>177.2</v>
      </c>
      <c r="E5134" s="138">
        <v>177.2</v>
      </c>
      <c r="F5134" s="138">
        <v>0</v>
      </c>
      <c r="G5134" s="139">
        <v>552.29</v>
      </c>
      <c r="Y5134" s="32">
        <f t="shared" si="79"/>
        <v>0</v>
      </c>
    </row>
    <row r="5135" spans="1:25" x14ac:dyDescent="0.2">
      <c r="A5135" s="136" t="s">
        <v>10279</v>
      </c>
      <c r="B5135" s="137" t="s">
        <v>10280</v>
      </c>
      <c r="C5135" s="138">
        <v>8380.2199999999993</v>
      </c>
      <c r="D5135" s="138">
        <v>159.22999999999999</v>
      </c>
      <c r="E5135" s="138">
        <v>0</v>
      </c>
      <c r="F5135" s="138">
        <v>159.22999999999999</v>
      </c>
      <c r="G5135" s="139">
        <v>0</v>
      </c>
      <c r="Y5135" s="32">
        <f t="shared" ref="Y5135:Y5198" si="80">F5135+M5135+R5135+W5135</f>
        <v>159.22999999999999</v>
      </c>
    </row>
    <row r="5136" spans="1:25" x14ac:dyDescent="0.2">
      <c r="A5136" s="136" t="s">
        <v>10281</v>
      </c>
      <c r="B5136" s="137" t="s">
        <v>10282</v>
      </c>
      <c r="C5136" s="138">
        <v>10409.129999999999</v>
      </c>
      <c r="D5136" s="138">
        <v>197.77</v>
      </c>
      <c r="E5136" s="138">
        <v>0</v>
      </c>
      <c r="F5136" s="138">
        <v>197.77</v>
      </c>
      <c r="G5136" s="139">
        <v>0</v>
      </c>
      <c r="Y5136" s="32">
        <f t="shared" si="80"/>
        <v>197.77</v>
      </c>
    </row>
    <row r="5137" spans="1:25" x14ac:dyDescent="0.2">
      <c r="A5137" s="136" t="s">
        <v>10283</v>
      </c>
      <c r="B5137" s="137" t="s">
        <v>10284</v>
      </c>
      <c r="C5137" s="138">
        <v>18784.349999999999</v>
      </c>
      <c r="D5137" s="138">
        <v>356.9</v>
      </c>
      <c r="E5137" s="138">
        <v>0</v>
      </c>
      <c r="F5137" s="138">
        <v>356.9</v>
      </c>
      <c r="G5137" s="139">
        <v>0</v>
      </c>
      <c r="Y5137" s="32">
        <f t="shared" si="80"/>
        <v>356.9</v>
      </c>
    </row>
    <row r="5138" spans="1:25" x14ac:dyDescent="0.2">
      <c r="A5138" s="136" t="s">
        <v>10285</v>
      </c>
      <c r="B5138" s="137" t="s">
        <v>10286</v>
      </c>
      <c r="C5138" s="138">
        <v>508.77</v>
      </c>
      <c r="D5138" s="138">
        <v>9.67</v>
      </c>
      <c r="E5138" s="138">
        <v>0.23</v>
      </c>
      <c r="F5138" s="138">
        <v>9.44</v>
      </c>
      <c r="G5138" s="139">
        <v>0</v>
      </c>
      <c r="Y5138" s="32">
        <f t="shared" si="80"/>
        <v>9.44</v>
      </c>
    </row>
    <row r="5139" spans="1:25" x14ac:dyDescent="0.2">
      <c r="A5139" s="136" t="s">
        <v>10287</v>
      </c>
      <c r="B5139" s="137" t="s">
        <v>10288</v>
      </c>
      <c r="C5139" s="138">
        <v>9974.39</v>
      </c>
      <c r="D5139" s="138">
        <v>189.51</v>
      </c>
      <c r="E5139" s="138">
        <v>0</v>
      </c>
      <c r="F5139" s="138">
        <v>189.51</v>
      </c>
      <c r="G5139" s="139">
        <v>0</v>
      </c>
      <c r="Y5139" s="32">
        <f t="shared" si="80"/>
        <v>189.51</v>
      </c>
    </row>
    <row r="5140" spans="1:25" x14ac:dyDescent="0.2">
      <c r="A5140" s="136" t="s">
        <v>10289</v>
      </c>
      <c r="B5140" s="137" t="s">
        <v>10290</v>
      </c>
      <c r="C5140" s="138">
        <v>3561.99</v>
      </c>
      <c r="D5140" s="138">
        <v>67.680000000000007</v>
      </c>
      <c r="E5140" s="138">
        <v>0</v>
      </c>
      <c r="F5140" s="138">
        <v>67.680000000000007</v>
      </c>
      <c r="G5140" s="139">
        <v>0</v>
      </c>
      <c r="Y5140" s="32">
        <f t="shared" si="80"/>
        <v>67.680000000000007</v>
      </c>
    </row>
    <row r="5141" spans="1:25" x14ac:dyDescent="0.2">
      <c r="A5141" s="136" t="s">
        <v>10291</v>
      </c>
      <c r="B5141" s="137" t="s">
        <v>10292</v>
      </c>
      <c r="C5141" s="138">
        <v>36757.629999999997</v>
      </c>
      <c r="D5141" s="138">
        <v>698.4</v>
      </c>
      <c r="E5141" s="138">
        <v>0</v>
      </c>
      <c r="F5141" s="138">
        <v>698.4</v>
      </c>
      <c r="G5141" s="139">
        <v>0</v>
      </c>
      <c r="Y5141" s="32">
        <f t="shared" si="80"/>
        <v>698.4</v>
      </c>
    </row>
    <row r="5142" spans="1:25" x14ac:dyDescent="0.2">
      <c r="A5142" s="136" t="s">
        <v>10293</v>
      </c>
      <c r="B5142" s="137" t="s">
        <v>10294</v>
      </c>
      <c r="C5142" s="138">
        <v>2984.89</v>
      </c>
      <c r="D5142" s="138">
        <v>56.71</v>
      </c>
      <c r="E5142" s="138">
        <v>0</v>
      </c>
      <c r="F5142" s="138">
        <v>56.71</v>
      </c>
      <c r="G5142" s="139">
        <v>0</v>
      </c>
      <c r="Y5142" s="32">
        <f t="shared" si="80"/>
        <v>56.71</v>
      </c>
    </row>
    <row r="5143" spans="1:25" x14ac:dyDescent="0.2">
      <c r="A5143" s="136" t="s">
        <v>10295</v>
      </c>
      <c r="B5143" s="137" t="s">
        <v>10296</v>
      </c>
      <c r="C5143" s="138">
        <v>1618.94</v>
      </c>
      <c r="D5143" s="138">
        <v>30.76</v>
      </c>
      <c r="E5143" s="138">
        <v>0</v>
      </c>
      <c r="F5143" s="138">
        <v>30.76</v>
      </c>
      <c r="G5143" s="139">
        <v>0</v>
      </c>
      <c r="Y5143" s="32">
        <f t="shared" si="80"/>
        <v>30.76</v>
      </c>
    </row>
    <row r="5144" spans="1:25" x14ac:dyDescent="0.2">
      <c r="A5144" s="136" t="s">
        <v>10297</v>
      </c>
      <c r="B5144" s="137" t="s">
        <v>10298</v>
      </c>
      <c r="C5144" s="138">
        <v>3538.18</v>
      </c>
      <c r="D5144" s="138">
        <v>67.23</v>
      </c>
      <c r="E5144" s="138">
        <v>0</v>
      </c>
      <c r="F5144" s="138">
        <v>67.23</v>
      </c>
      <c r="G5144" s="139">
        <v>0</v>
      </c>
      <c r="Y5144" s="32">
        <f t="shared" si="80"/>
        <v>67.23</v>
      </c>
    </row>
    <row r="5145" spans="1:25" x14ac:dyDescent="0.2">
      <c r="A5145" s="136" t="s">
        <v>10299</v>
      </c>
      <c r="B5145" s="137" t="s">
        <v>10300</v>
      </c>
      <c r="C5145" s="138">
        <v>461.95</v>
      </c>
      <c r="D5145" s="138">
        <v>8.7799999999999994</v>
      </c>
      <c r="E5145" s="138">
        <v>0</v>
      </c>
      <c r="F5145" s="138">
        <v>8.7799999999999994</v>
      </c>
      <c r="G5145" s="139">
        <v>0</v>
      </c>
      <c r="Y5145" s="32">
        <f t="shared" si="80"/>
        <v>8.7799999999999994</v>
      </c>
    </row>
    <row r="5146" spans="1:25" x14ac:dyDescent="0.2">
      <c r="A5146" s="136" t="s">
        <v>10301</v>
      </c>
      <c r="B5146" s="137" t="s">
        <v>10302</v>
      </c>
      <c r="C5146" s="138">
        <v>5533.23</v>
      </c>
      <c r="D5146" s="138">
        <v>105.13</v>
      </c>
      <c r="E5146" s="138">
        <v>69.64</v>
      </c>
      <c r="F5146" s="138">
        <v>35.49</v>
      </c>
      <c r="G5146" s="139">
        <v>0</v>
      </c>
      <c r="Y5146" s="32">
        <f t="shared" si="80"/>
        <v>35.49</v>
      </c>
    </row>
    <row r="5147" spans="1:25" x14ac:dyDescent="0.2">
      <c r="A5147" s="136" t="s">
        <v>10303</v>
      </c>
      <c r="B5147" s="137" t="s">
        <v>10304</v>
      </c>
      <c r="C5147" s="138">
        <v>7786.73</v>
      </c>
      <c r="D5147" s="138">
        <v>147.94999999999999</v>
      </c>
      <c r="E5147" s="138">
        <v>0</v>
      </c>
      <c r="F5147" s="138">
        <v>147.94999999999999</v>
      </c>
      <c r="G5147" s="139">
        <v>0</v>
      </c>
      <c r="Y5147" s="32">
        <f t="shared" si="80"/>
        <v>147.94999999999999</v>
      </c>
    </row>
    <row r="5148" spans="1:25" x14ac:dyDescent="0.2">
      <c r="A5148" s="136" t="s">
        <v>10305</v>
      </c>
      <c r="B5148" s="137" t="s">
        <v>10306</v>
      </c>
      <c r="C5148" s="138">
        <v>414.92</v>
      </c>
      <c r="D5148" s="138">
        <v>7.88</v>
      </c>
      <c r="E5148" s="138">
        <v>7.88</v>
      </c>
      <c r="F5148" s="138">
        <v>0</v>
      </c>
      <c r="G5148" s="139">
        <v>81.93</v>
      </c>
      <c r="Y5148" s="32">
        <f t="shared" si="80"/>
        <v>0</v>
      </c>
    </row>
    <row r="5149" spans="1:25" x14ac:dyDescent="0.2">
      <c r="A5149" s="136" t="s">
        <v>10307</v>
      </c>
      <c r="B5149" s="137" t="s">
        <v>10308</v>
      </c>
      <c r="C5149" s="138">
        <v>1960.84</v>
      </c>
      <c r="D5149" s="138">
        <v>37.26</v>
      </c>
      <c r="E5149" s="138">
        <v>0</v>
      </c>
      <c r="F5149" s="138">
        <v>37.26</v>
      </c>
      <c r="G5149" s="139">
        <v>0</v>
      </c>
      <c r="Y5149" s="32">
        <f t="shared" si="80"/>
        <v>37.26</v>
      </c>
    </row>
    <row r="5150" spans="1:25" x14ac:dyDescent="0.2">
      <c r="A5150" s="136" t="s">
        <v>10309</v>
      </c>
      <c r="B5150" s="137" t="s">
        <v>10310</v>
      </c>
      <c r="C5150" s="138">
        <v>7460.63</v>
      </c>
      <c r="D5150" s="138">
        <v>141.75</v>
      </c>
      <c r="E5150" s="138">
        <v>0</v>
      </c>
      <c r="F5150" s="138">
        <v>141.75</v>
      </c>
      <c r="G5150" s="139">
        <v>0</v>
      </c>
      <c r="Y5150" s="32">
        <f t="shared" si="80"/>
        <v>141.75</v>
      </c>
    </row>
    <row r="5151" spans="1:25" x14ac:dyDescent="0.2">
      <c r="A5151" s="136" t="s">
        <v>10311</v>
      </c>
      <c r="B5151" s="137" t="s">
        <v>10312</v>
      </c>
      <c r="C5151" s="138">
        <v>14475.77</v>
      </c>
      <c r="D5151" s="138">
        <v>275.04000000000002</v>
      </c>
      <c r="E5151" s="138">
        <v>0</v>
      </c>
      <c r="F5151" s="138">
        <v>275.04000000000002</v>
      </c>
      <c r="G5151" s="139">
        <v>0</v>
      </c>
      <c r="Y5151" s="32">
        <f t="shared" si="80"/>
        <v>275.04000000000002</v>
      </c>
    </row>
    <row r="5152" spans="1:25" x14ac:dyDescent="0.2">
      <c r="A5152" s="136" t="s">
        <v>10313</v>
      </c>
      <c r="B5152" s="137" t="s">
        <v>10314</v>
      </c>
      <c r="C5152" s="138">
        <v>2844.26</v>
      </c>
      <c r="D5152" s="138">
        <v>54.04</v>
      </c>
      <c r="E5152" s="138">
        <v>0</v>
      </c>
      <c r="F5152" s="138">
        <v>54.04</v>
      </c>
      <c r="G5152" s="139">
        <v>0</v>
      </c>
      <c r="Y5152" s="32">
        <f t="shared" si="80"/>
        <v>54.04</v>
      </c>
    </row>
    <row r="5153" spans="1:25" x14ac:dyDescent="0.2">
      <c r="A5153" s="136" t="s">
        <v>10315</v>
      </c>
      <c r="B5153" s="137" t="s">
        <v>10316</v>
      </c>
      <c r="C5153" s="138">
        <v>4680.58</v>
      </c>
      <c r="D5153" s="138">
        <v>88.93</v>
      </c>
      <c r="E5153" s="138">
        <v>0</v>
      </c>
      <c r="F5153" s="138">
        <v>88.93</v>
      </c>
      <c r="G5153" s="139">
        <v>0</v>
      </c>
      <c r="Y5153" s="32">
        <f t="shared" si="80"/>
        <v>88.93</v>
      </c>
    </row>
    <row r="5154" spans="1:25" x14ac:dyDescent="0.2">
      <c r="A5154" s="136" t="s">
        <v>10317</v>
      </c>
      <c r="B5154" s="137" t="s">
        <v>10318</v>
      </c>
      <c r="C5154" s="138">
        <v>1267.72</v>
      </c>
      <c r="D5154" s="138">
        <v>24.09</v>
      </c>
      <c r="E5154" s="138">
        <v>21.82</v>
      </c>
      <c r="F5154" s="138">
        <v>2.27</v>
      </c>
      <c r="G5154" s="139">
        <v>0</v>
      </c>
      <c r="Y5154" s="32">
        <f t="shared" si="80"/>
        <v>2.27</v>
      </c>
    </row>
    <row r="5155" spans="1:25" x14ac:dyDescent="0.2">
      <c r="A5155" s="136" t="s">
        <v>10319</v>
      </c>
      <c r="B5155" s="137" t="s">
        <v>10320</v>
      </c>
      <c r="C5155" s="138">
        <v>6432.05</v>
      </c>
      <c r="D5155" s="138">
        <v>122.21</v>
      </c>
      <c r="E5155" s="138">
        <v>0</v>
      </c>
      <c r="F5155" s="138">
        <v>122.21</v>
      </c>
      <c r="G5155" s="139">
        <v>0</v>
      </c>
      <c r="Y5155" s="32">
        <f t="shared" si="80"/>
        <v>122.21</v>
      </c>
    </row>
    <row r="5156" spans="1:25" x14ac:dyDescent="0.2">
      <c r="A5156" s="136" t="s">
        <v>10321</v>
      </c>
      <c r="B5156" s="137" t="s">
        <v>10322</v>
      </c>
      <c r="C5156" s="138">
        <v>5517.07</v>
      </c>
      <c r="D5156" s="138">
        <v>104.83</v>
      </c>
      <c r="E5156" s="138">
        <v>0</v>
      </c>
      <c r="F5156" s="138">
        <v>104.83</v>
      </c>
      <c r="G5156" s="139">
        <v>0</v>
      </c>
      <c r="Y5156" s="32">
        <f t="shared" si="80"/>
        <v>104.83</v>
      </c>
    </row>
    <row r="5157" spans="1:25" x14ac:dyDescent="0.2">
      <c r="A5157" s="136" t="s">
        <v>10323</v>
      </c>
      <c r="B5157" s="137" t="s">
        <v>10324</v>
      </c>
      <c r="C5157" s="138">
        <v>4977.8</v>
      </c>
      <c r="D5157" s="138">
        <v>94.58</v>
      </c>
      <c r="E5157" s="138">
        <v>0</v>
      </c>
      <c r="F5157" s="138">
        <v>94.58</v>
      </c>
      <c r="G5157" s="139">
        <v>0</v>
      </c>
      <c r="Y5157" s="32">
        <f t="shared" si="80"/>
        <v>94.58</v>
      </c>
    </row>
    <row r="5158" spans="1:25" x14ac:dyDescent="0.2">
      <c r="A5158" s="136" t="s">
        <v>10325</v>
      </c>
      <c r="B5158" s="137" t="s">
        <v>10326</v>
      </c>
      <c r="C5158" s="138">
        <v>1424.31</v>
      </c>
      <c r="D5158" s="138">
        <v>27.06</v>
      </c>
      <c r="E5158" s="138">
        <v>27.06</v>
      </c>
      <c r="F5158" s="138">
        <v>0</v>
      </c>
      <c r="G5158" s="139">
        <v>4.7</v>
      </c>
      <c r="Y5158" s="32">
        <f t="shared" si="80"/>
        <v>0</v>
      </c>
    </row>
    <row r="5159" spans="1:25" x14ac:dyDescent="0.2">
      <c r="A5159" s="136" t="s">
        <v>10327</v>
      </c>
      <c r="B5159" s="137" t="s">
        <v>10328</v>
      </c>
      <c r="C5159" s="138">
        <v>7125.58</v>
      </c>
      <c r="D5159" s="138">
        <v>135.38999999999999</v>
      </c>
      <c r="E5159" s="138">
        <v>0</v>
      </c>
      <c r="F5159" s="138">
        <v>135.38999999999999</v>
      </c>
      <c r="G5159" s="139">
        <v>0</v>
      </c>
      <c r="Y5159" s="32">
        <f t="shared" si="80"/>
        <v>135.38999999999999</v>
      </c>
    </row>
    <row r="5160" spans="1:25" x14ac:dyDescent="0.2">
      <c r="A5160" s="136" t="s">
        <v>10329</v>
      </c>
      <c r="B5160" s="137" t="s">
        <v>10330</v>
      </c>
      <c r="C5160" s="138">
        <v>2228.77</v>
      </c>
      <c r="D5160" s="138">
        <v>42.35</v>
      </c>
      <c r="E5160" s="138">
        <v>6.95</v>
      </c>
      <c r="F5160" s="138">
        <v>35.4</v>
      </c>
      <c r="G5160" s="139">
        <v>0</v>
      </c>
      <c r="Y5160" s="32">
        <f t="shared" si="80"/>
        <v>35.4</v>
      </c>
    </row>
    <row r="5161" spans="1:25" x14ac:dyDescent="0.2">
      <c r="A5161" s="136" t="s">
        <v>10331</v>
      </c>
      <c r="B5161" s="137" t="s">
        <v>10332</v>
      </c>
      <c r="C5161" s="138">
        <v>18317.36</v>
      </c>
      <c r="D5161" s="138">
        <v>348.03</v>
      </c>
      <c r="E5161" s="138">
        <v>0</v>
      </c>
      <c r="F5161" s="138">
        <v>348.03</v>
      </c>
      <c r="G5161" s="139">
        <v>0</v>
      </c>
      <c r="Y5161" s="32">
        <f t="shared" si="80"/>
        <v>348.03</v>
      </c>
    </row>
    <row r="5162" spans="1:25" x14ac:dyDescent="0.2">
      <c r="A5162" s="136" t="s">
        <v>10333</v>
      </c>
      <c r="B5162" s="137" t="s">
        <v>10334</v>
      </c>
      <c r="C5162" s="138">
        <v>404.83</v>
      </c>
      <c r="D5162" s="138">
        <v>7.69</v>
      </c>
      <c r="E5162" s="138">
        <v>7.69</v>
      </c>
      <c r="F5162" s="138">
        <v>0</v>
      </c>
      <c r="G5162" s="139">
        <v>37.380000000000003</v>
      </c>
      <c r="Y5162" s="32">
        <f t="shared" si="80"/>
        <v>0</v>
      </c>
    </row>
    <row r="5163" spans="1:25" x14ac:dyDescent="0.2">
      <c r="A5163" s="136" t="s">
        <v>10335</v>
      </c>
      <c r="B5163" s="137" t="s">
        <v>10336</v>
      </c>
      <c r="C5163" s="138">
        <v>9009.36</v>
      </c>
      <c r="D5163" s="138">
        <v>171.18</v>
      </c>
      <c r="E5163" s="138">
        <v>0</v>
      </c>
      <c r="F5163" s="138">
        <v>171.18</v>
      </c>
      <c r="G5163" s="139">
        <v>0</v>
      </c>
      <c r="Y5163" s="32">
        <f t="shared" si="80"/>
        <v>171.18</v>
      </c>
    </row>
    <row r="5164" spans="1:25" x14ac:dyDescent="0.2">
      <c r="A5164" s="136" t="s">
        <v>10337</v>
      </c>
      <c r="B5164" s="137" t="s">
        <v>10338</v>
      </c>
      <c r="C5164" s="138">
        <v>16824.39</v>
      </c>
      <c r="D5164" s="138">
        <v>319.66000000000003</v>
      </c>
      <c r="E5164" s="138">
        <v>0</v>
      </c>
      <c r="F5164" s="138">
        <v>319.66000000000003</v>
      </c>
      <c r="G5164" s="139">
        <v>0</v>
      </c>
      <c r="Y5164" s="32">
        <f t="shared" si="80"/>
        <v>319.66000000000003</v>
      </c>
    </row>
    <row r="5165" spans="1:25" x14ac:dyDescent="0.2">
      <c r="A5165" s="136" t="s">
        <v>10339</v>
      </c>
      <c r="B5165" s="137" t="s">
        <v>10340</v>
      </c>
      <c r="C5165" s="138">
        <v>5046.01</v>
      </c>
      <c r="D5165" s="138">
        <v>95.88</v>
      </c>
      <c r="E5165" s="138">
        <v>0</v>
      </c>
      <c r="F5165" s="138">
        <v>95.88</v>
      </c>
      <c r="G5165" s="139">
        <v>0</v>
      </c>
      <c r="Y5165" s="32">
        <f t="shared" si="80"/>
        <v>95.88</v>
      </c>
    </row>
    <row r="5166" spans="1:25" x14ac:dyDescent="0.2">
      <c r="A5166" s="136" t="s">
        <v>10341</v>
      </c>
      <c r="B5166" s="137" t="s">
        <v>10342</v>
      </c>
      <c r="C5166" s="138">
        <v>3800.29</v>
      </c>
      <c r="D5166" s="138">
        <v>72.209999999999994</v>
      </c>
      <c r="E5166" s="138">
        <v>0</v>
      </c>
      <c r="F5166" s="138">
        <v>72.209999999999994</v>
      </c>
      <c r="G5166" s="139">
        <v>0</v>
      </c>
      <c r="Y5166" s="32">
        <f t="shared" si="80"/>
        <v>72.209999999999994</v>
      </c>
    </row>
    <row r="5167" spans="1:25" x14ac:dyDescent="0.2">
      <c r="A5167" s="136" t="s">
        <v>10343</v>
      </c>
      <c r="B5167" s="137" t="s">
        <v>10344</v>
      </c>
      <c r="C5167" s="138">
        <v>2137.12</v>
      </c>
      <c r="D5167" s="138">
        <v>40.61</v>
      </c>
      <c r="E5167" s="138">
        <v>0</v>
      </c>
      <c r="F5167" s="138">
        <v>40.61</v>
      </c>
      <c r="G5167" s="139">
        <v>0</v>
      </c>
      <c r="Y5167" s="32">
        <f t="shared" si="80"/>
        <v>40.61</v>
      </c>
    </row>
    <row r="5168" spans="1:25" x14ac:dyDescent="0.2">
      <c r="A5168" s="136" t="s">
        <v>10345</v>
      </c>
      <c r="B5168" s="137" t="s">
        <v>10346</v>
      </c>
      <c r="C5168" s="138">
        <v>5010.84</v>
      </c>
      <c r="D5168" s="138">
        <v>95.21</v>
      </c>
      <c r="E5168" s="138">
        <v>0</v>
      </c>
      <c r="F5168" s="138">
        <v>95.21</v>
      </c>
      <c r="G5168" s="139">
        <v>0</v>
      </c>
      <c r="Y5168" s="32">
        <f t="shared" si="80"/>
        <v>95.21</v>
      </c>
    </row>
    <row r="5169" spans="1:25" x14ac:dyDescent="0.2">
      <c r="A5169" s="136" t="s">
        <v>10347</v>
      </c>
      <c r="B5169" s="137" t="s">
        <v>10348</v>
      </c>
      <c r="C5169" s="138">
        <v>11765.81</v>
      </c>
      <c r="D5169" s="138">
        <v>223.55</v>
      </c>
      <c r="E5169" s="138">
        <v>168.92</v>
      </c>
      <c r="F5169" s="138">
        <v>54.63</v>
      </c>
      <c r="G5169" s="139">
        <v>0</v>
      </c>
      <c r="Y5169" s="32">
        <f t="shared" si="80"/>
        <v>54.63</v>
      </c>
    </row>
    <row r="5170" spans="1:25" x14ac:dyDescent="0.2">
      <c r="A5170" s="136" t="s">
        <v>10349</v>
      </c>
      <c r="B5170" s="137" t="s">
        <v>10350</v>
      </c>
      <c r="C5170" s="138">
        <v>4488.5600000000004</v>
      </c>
      <c r="D5170" s="138">
        <v>85.28</v>
      </c>
      <c r="E5170" s="138">
        <v>0</v>
      </c>
      <c r="F5170" s="138">
        <v>85.28</v>
      </c>
      <c r="G5170" s="139">
        <v>0</v>
      </c>
      <c r="Y5170" s="32">
        <f t="shared" si="80"/>
        <v>85.28</v>
      </c>
    </row>
    <row r="5171" spans="1:25" x14ac:dyDescent="0.2">
      <c r="A5171" s="136" t="s">
        <v>10351</v>
      </c>
      <c r="B5171" s="137" t="s">
        <v>10352</v>
      </c>
      <c r="C5171" s="138">
        <v>3116.87</v>
      </c>
      <c r="D5171" s="138">
        <v>59.22</v>
      </c>
      <c r="E5171" s="138">
        <v>0</v>
      </c>
      <c r="F5171" s="138">
        <v>59.22</v>
      </c>
      <c r="G5171" s="139">
        <v>0</v>
      </c>
      <c r="Y5171" s="32">
        <f t="shared" si="80"/>
        <v>59.22</v>
      </c>
    </row>
    <row r="5172" spans="1:25" x14ac:dyDescent="0.2">
      <c r="A5172" s="136" t="s">
        <v>10353</v>
      </c>
      <c r="B5172" s="137" t="s">
        <v>10354</v>
      </c>
      <c r="C5172" s="138">
        <v>356.06</v>
      </c>
      <c r="D5172" s="138">
        <v>6.77</v>
      </c>
      <c r="E5172" s="138">
        <v>6.77</v>
      </c>
      <c r="F5172" s="138">
        <v>0</v>
      </c>
      <c r="G5172" s="139">
        <v>16.03</v>
      </c>
      <c r="Y5172" s="32">
        <f t="shared" si="80"/>
        <v>0</v>
      </c>
    </row>
    <row r="5173" spans="1:25" x14ac:dyDescent="0.2">
      <c r="A5173" s="136" t="s">
        <v>10355</v>
      </c>
      <c r="B5173" s="137" t="s">
        <v>10356</v>
      </c>
      <c r="C5173" s="138">
        <v>6705.89</v>
      </c>
      <c r="D5173" s="138">
        <v>127.41</v>
      </c>
      <c r="E5173" s="138">
        <v>0</v>
      </c>
      <c r="F5173" s="138">
        <v>127.41</v>
      </c>
      <c r="G5173" s="139">
        <v>0</v>
      </c>
      <c r="Y5173" s="32">
        <f t="shared" si="80"/>
        <v>127.41</v>
      </c>
    </row>
    <row r="5174" spans="1:25" x14ac:dyDescent="0.2">
      <c r="A5174" s="136" t="s">
        <v>10357</v>
      </c>
      <c r="B5174" s="137" t="s">
        <v>10358</v>
      </c>
      <c r="C5174" s="138">
        <v>7894.86</v>
      </c>
      <c r="D5174" s="138">
        <v>150</v>
      </c>
      <c r="E5174" s="138">
        <v>0</v>
      </c>
      <c r="F5174" s="138">
        <v>150</v>
      </c>
      <c r="G5174" s="139">
        <v>0</v>
      </c>
      <c r="Y5174" s="32">
        <f t="shared" si="80"/>
        <v>150</v>
      </c>
    </row>
    <row r="5175" spans="1:25" x14ac:dyDescent="0.2">
      <c r="A5175" s="136" t="s">
        <v>10359</v>
      </c>
      <c r="B5175" s="137" t="s">
        <v>10360</v>
      </c>
      <c r="C5175" s="138">
        <v>191208.43</v>
      </c>
      <c r="D5175" s="138">
        <v>3632.96</v>
      </c>
      <c r="E5175" s="138">
        <v>0</v>
      </c>
      <c r="F5175" s="138">
        <v>3632.96</v>
      </c>
      <c r="G5175" s="139">
        <v>0</v>
      </c>
      <c r="Y5175" s="32">
        <f t="shared" si="80"/>
        <v>3632.96</v>
      </c>
    </row>
    <row r="5176" spans="1:25" x14ac:dyDescent="0.2">
      <c r="A5176" s="136" t="s">
        <v>10361</v>
      </c>
      <c r="B5176" s="137" t="s">
        <v>10362</v>
      </c>
      <c r="C5176" s="138">
        <v>6108.39</v>
      </c>
      <c r="D5176" s="138">
        <v>116.06</v>
      </c>
      <c r="E5176" s="138">
        <v>0</v>
      </c>
      <c r="F5176" s="138">
        <v>116.06</v>
      </c>
      <c r="G5176" s="139">
        <v>0</v>
      </c>
      <c r="Y5176" s="32">
        <f t="shared" si="80"/>
        <v>116.06</v>
      </c>
    </row>
    <row r="5177" spans="1:25" x14ac:dyDescent="0.2">
      <c r="A5177" s="136" t="s">
        <v>10363</v>
      </c>
      <c r="B5177" s="137" t="s">
        <v>10364</v>
      </c>
      <c r="C5177" s="138">
        <v>1243.67</v>
      </c>
      <c r="D5177" s="138">
        <v>23.63</v>
      </c>
      <c r="E5177" s="138">
        <v>0</v>
      </c>
      <c r="F5177" s="138">
        <v>23.63</v>
      </c>
      <c r="G5177" s="139">
        <v>0</v>
      </c>
      <c r="Y5177" s="32">
        <f t="shared" si="80"/>
        <v>23.63</v>
      </c>
    </row>
    <row r="5178" spans="1:25" x14ac:dyDescent="0.2">
      <c r="A5178" s="136" t="s">
        <v>10365</v>
      </c>
      <c r="B5178" s="137" t="s">
        <v>10366</v>
      </c>
      <c r="C5178" s="138">
        <v>601.52</v>
      </c>
      <c r="D5178" s="138">
        <v>11.43</v>
      </c>
      <c r="E5178" s="138">
        <v>0</v>
      </c>
      <c r="F5178" s="138">
        <v>11.43</v>
      </c>
      <c r="G5178" s="139">
        <v>0</v>
      </c>
      <c r="Y5178" s="32">
        <f t="shared" si="80"/>
        <v>11.43</v>
      </c>
    </row>
    <row r="5179" spans="1:25" x14ac:dyDescent="0.2">
      <c r="A5179" s="136" t="s">
        <v>10367</v>
      </c>
      <c r="B5179" s="137" t="s">
        <v>10368</v>
      </c>
      <c r="C5179" s="138">
        <v>13041.96</v>
      </c>
      <c r="D5179" s="138">
        <v>247.8</v>
      </c>
      <c r="E5179" s="138">
        <v>0</v>
      </c>
      <c r="F5179" s="138">
        <v>247.8</v>
      </c>
      <c r="G5179" s="139">
        <v>0</v>
      </c>
      <c r="Y5179" s="32">
        <f t="shared" si="80"/>
        <v>247.8</v>
      </c>
    </row>
    <row r="5180" spans="1:25" x14ac:dyDescent="0.2">
      <c r="A5180" s="136" t="s">
        <v>10369</v>
      </c>
      <c r="B5180" s="137" t="s">
        <v>10370</v>
      </c>
      <c r="C5180" s="138">
        <v>4610.84</v>
      </c>
      <c r="D5180" s="138">
        <v>87.61</v>
      </c>
      <c r="E5180" s="138">
        <v>0</v>
      </c>
      <c r="F5180" s="138">
        <v>87.61</v>
      </c>
      <c r="G5180" s="139">
        <v>0</v>
      </c>
      <c r="Y5180" s="32">
        <f t="shared" si="80"/>
        <v>87.61</v>
      </c>
    </row>
    <row r="5181" spans="1:25" x14ac:dyDescent="0.2">
      <c r="A5181" s="136" t="s">
        <v>10371</v>
      </c>
      <c r="B5181" s="137" t="s">
        <v>10372</v>
      </c>
      <c r="C5181" s="138">
        <v>892.02</v>
      </c>
      <c r="D5181" s="138">
        <v>16.95</v>
      </c>
      <c r="E5181" s="138">
        <v>2.21</v>
      </c>
      <c r="F5181" s="138">
        <v>14.74</v>
      </c>
      <c r="G5181" s="139">
        <v>0</v>
      </c>
      <c r="Y5181" s="32">
        <f t="shared" si="80"/>
        <v>14.74</v>
      </c>
    </row>
    <row r="5182" spans="1:25" x14ac:dyDescent="0.2">
      <c r="A5182" s="136" t="s">
        <v>10373</v>
      </c>
      <c r="B5182" s="137" t="s">
        <v>10374</v>
      </c>
      <c r="C5182" s="138">
        <v>1276.94</v>
      </c>
      <c r="D5182" s="138">
        <v>24.26</v>
      </c>
      <c r="E5182" s="138">
        <v>24.26</v>
      </c>
      <c r="F5182" s="138">
        <v>0</v>
      </c>
      <c r="G5182" s="139">
        <v>25.75</v>
      </c>
      <c r="Y5182" s="32">
        <f t="shared" si="80"/>
        <v>0</v>
      </c>
    </row>
    <row r="5183" spans="1:25" x14ac:dyDescent="0.2">
      <c r="A5183" s="136" t="s">
        <v>10375</v>
      </c>
      <c r="B5183" s="137" t="s">
        <v>10376</v>
      </c>
      <c r="C5183" s="138">
        <v>5611.36</v>
      </c>
      <c r="D5183" s="138">
        <v>106.62</v>
      </c>
      <c r="E5183" s="138">
        <v>0</v>
      </c>
      <c r="F5183" s="138">
        <v>106.62</v>
      </c>
      <c r="G5183" s="139">
        <v>0</v>
      </c>
      <c r="Y5183" s="32">
        <f t="shared" si="80"/>
        <v>106.62</v>
      </c>
    </row>
    <row r="5184" spans="1:25" x14ac:dyDescent="0.2">
      <c r="A5184" s="136" t="s">
        <v>10377</v>
      </c>
      <c r="B5184" s="137" t="s">
        <v>10378</v>
      </c>
      <c r="C5184" s="138">
        <v>1036.54</v>
      </c>
      <c r="D5184" s="138">
        <v>19.7</v>
      </c>
      <c r="E5184" s="138">
        <v>0</v>
      </c>
      <c r="F5184" s="138">
        <v>19.7</v>
      </c>
      <c r="G5184" s="139">
        <v>0</v>
      </c>
      <c r="Y5184" s="32">
        <f t="shared" si="80"/>
        <v>19.7</v>
      </c>
    </row>
    <row r="5185" spans="1:25" x14ac:dyDescent="0.2">
      <c r="A5185" s="136" t="s">
        <v>10379</v>
      </c>
      <c r="B5185" s="137" t="s">
        <v>10380</v>
      </c>
      <c r="C5185" s="138">
        <v>1887.13</v>
      </c>
      <c r="D5185" s="138">
        <v>35.86</v>
      </c>
      <c r="E5185" s="138">
        <v>0.99</v>
      </c>
      <c r="F5185" s="138">
        <v>34.869999999999997</v>
      </c>
      <c r="G5185" s="139">
        <v>0</v>
      </c>
      <c r="Y5185" s="32">
        <f t="shared" si="80"/>
        <v>34.869999999999997</v>
      </c>
    </row>
    <row r="5186" spans="1:25" x14ac:dyDescent="0.2">
      <c r="A5186" s="136" t="s">
        <v>10381</v>
      </c>
      <c r="B5186" s="137" t="s">
        <v>10382</v>
      </c>
      <c r="C5186" s="138">
        <v>3157.11</v>
      </c>
      <c r="D5186" s="138">
        <v>59.99</v>
      </c>
      <c r="E5186" s="138">
        <v>0</v>
      </c>
      <c r="F5186" s="138">
        <v>59.99</v>
      </c>
      <c r="G5186" s="139">
        <v>0</v>
      </c>
      <c r="Y5186" s="32">
        <f t="shared" si="80"/>
        <v>59.99</v>
      </c>
    </row>
    <row r="5187" spans="1:25" x14ac:dyDescent="0.2">
      <c r="A5187" s="136" t="s">
        <v>10383</v>
      </c>
      <c r="B5187" s="137" t="s">
        <v>10384</v>
      </c>
      <c r="C5187" s="138">
        <v>7740.17</v>
      </c>
      <c r="D5187" s="138">
        <v>147.06</v>
      </c>
      <c r="E5187" s="138">
        <v>0</v>
      </c>
      <c r="F5187" s="138">
        <v>147.06</v>
      </c>
      <c r="G5187" s="139">
        <v>0</v>
      </c>
      <c r="Y5187" s="32">
        <f t="shared" si="80"/>
        <v>147.06</v>
      </c>
    </row>
    <row r="5188" spans="1:25" x14ac:dyDescent="0.2">
      <c r="A5188" s="136" t="s">
        <v>10385</v>
      </c>
      <c r="B5188" s="137" t="s">
        <v>10386</v>
      </c>
      <c r="C5188" s="138">
        <v>917.94</v>
      </c>
      <c r="D5188" s="138">
        <v>17.440000000000001</v>
      </c>
      <c r="E5188" s="138">
        <v>1.29</v>
      </c>
      <c r="F5188" s="138">
        <v>16.149999999999999</v>
      </c>
      <c r="G5188" s="139">
        <v>0</v>
      </c>
      <c r="Y5188" s="32">
        <f t="shared" si="80"/>
        <v>16.149999999999999</v>
      </c>
    </row>
    <row r="5189" spans="1:25" x14ac:dyDescent="0.2">
      <c r="A5189" s="136" t="s">
        <v>10387</v>
      </c>
      <c r="B5189" s="137" t="s">
        <v>10388</v>
      </c>
      <c r="C5189" s="138">
        <v>3896.33</v>
      </c>
      <c r="D5189" s="138">
        <v>74.03</v>
      </c>
      <c r="E5189" s="138">
        <v>0</v>
      </c>
      <c r="F5189" s="138">
        <v>74.03</v>
      </c>
      <c r="G5189" s="139">
        <v>0</v>
      </c>
      <c r="Y5189" s="32">
        <f t="shared" si="80"/>
        <v>74.03</v>
      </c>
    </row>
    <row r="5190" spans="1:25" x14ac:dyDescent="0.2">
      <c r="A5190" s="136" t="s">
        <v>10389</v>
      </c>
      <c r="B5190" s="137" t="s">
        <v>10390</v>
      </c>
      <c r="C5190" s="138">
        <v>22322.29</v>
      </c>
      <c r="D5190" s="138">
        <v>424.12</v>
      </c>
      <c r="E5190" s="138">
        <v>0</v>
      </c>
      <c r="F5190" s="138">
        <v>424.12</v>
      </c>
      <c r="G5190" s="139">
        <v>0</v>
      </c>
      <c r="Y5190" s="32">
        <f t="shared" si="80"/>
        <v>424.12</v>
      </c>
    </row>
    <row r="5191" spans="1:25" x14ac:dyDescent="0.2">
      <c r="A5191" s="136" t="s">
        <v>10391</v>
      </c>
      <c r="B5191" s="137" t="s">
        <v>10392</v>
      </c>
      <c r="C5191" s="138">
        <v>1253.31</v>
      </c>
      <c r="D5191" s="138">
        <v>23.81</v>
      </c>
      <c r="E5191" s="138">
        <v>0</v>
      </c>
      <c r="F5191" s="138">
        <v>23.81</v>
      </c>
      <c r="G5191" s="139">
        <v>0</v>
      </c>
      <c r="Y5191" s="32">
        <f t="shared" si="80"/>
        <v>23.81</v>
      </c>
    </row>
    <row r="5192" spans="1:25" x14ac:dyDescent="0.2">
      <c r="A5192" s="136" t="s">
        <v>10393</v>
      </c>
      <c r="B5192" s="137" t="s">
        <v>10394</v>
      </c>
      <c r="C5192" s="138">
        <v>18009.080000000002</v>
      </c>
      <c r="D5192" s="138">
        <v>342.17</v>
      </c>
      <c r="E5192" s="138">
        <v>0</v>
      </c>
      <c r="F5192" s="138">
        <v>342.17</v>
      </c>
      <c r="G5192" s="139">
        <v>0</v>
      </c>
      <c r="Y5192" s="32">
        <f t="shared" si="80"/>
        <v>342.17</v>
      </c>
    </row>
    <row r="5193" spans="1:25" x14ac:dyDescent="0.2">
      <c r="A5193" s="136" t="s">
        <v>10395</v>
      </c>
      <c r="B5193" s="137" t="s">
        <v>10396</v>
      </c>
      <c r="C5193" s="138">
        <v>2888.31</v>
      </c>
      <c r="D5193" s="138">
        <v>54.88</v>
      </c>
      <c r="E5193" s="138">
        <v>0</v>
      </c>
      <c r="F5193" s="138">
        <v>54.88</v>
      </c>
      <c r="G5193" s="139">
        <v>0</v>
      </c>
      <c r="Y5193" s="32">
        <f t="shared" si="80"/>
        <v>54.88</v>
      </c>
    </row>
    <row r="5194" spans="1:25" x14ac:dyDescent="0.2">
      <c r="A5194" s="136" t="s">
        <v>10397</v>
      </c>
      <c r="B5194" s="137" t="s">
        <v>10398</v>
      </c>
      <c r="C5194" s="138">
        <v>1324.01</v>
      </c>
      <c r="D5194" s="138">
        <v>25.16</v>
      </c>
      <c r="E5194" s="138">
        <v>25.16</v>
      </c>
      <c r="F5194" s="138">
        <v>0</v>
      </c>
      <c r="G5194" s="139">
        <v>6</v>
      </c>
      <c r="Y5194" s="32">
        <f t="shared" si="80"/>
        <v>0</v>
      </c>
    </row>
    <row r="5195" spans="1:25" x14ac:dyDescent="0.2">
      <c r="A5195" s="136" t="s">
        <v>10399</v>
      </c>
      <c r="B5195" s="137" t="s">
        <v>10400</v>
      </c>
      <c r="C5195" s="138">
        <v>4760.3</v>
      </c>
      <c r="D5195" s="138">
        <v>90.45</v>
      </c>
      <c r="E5195" s="138">
        <v>0</v>
      </c>
      <c r="F5195" s="138">
        <v>90.45</v>
      </c>
      <c r="G5195" s="139">
        <v>0</v>
      </c>
      <c r="Y5195" s="32">
        <f t="shared" si="80"/>
        <v>90.45</v>
      </c>
    </row>
    <row r="5196" spans="1:25" x14ac:dyDescent="0.2">
      <c r="A5196" s="136" t="s">
        <v>10401</v>
      </c>
      <c r="B5196" s="137" t="s">
        <v>10402</v>
      </c>
      <c r="C5196" s="138">
        <v>3803.64</v>
      </c>
      <c r="D5196" s="138">
        <v>72.27</v>
      </c>
      <c r="E5196" s="138">
        <v>0</v>
      </c>
      <c r="F5196" s="138">
        <v>72.27</v>
      </c>
      <c r="G5196" s="139">
        <v>0</v>
      </c>
      <c r="Y5196" s="32">
        <f t="shared" si="80"/>
        <v>72.27</v>
      </c>
    </row>
    <row r="5197" spans="1:25" x14ac:dyDescent="0.2">
      <c r="A5197" s="136" t="s">
        <v>10403</v>
      </c>
      <c r="B5197" s="137" t="s">
        <v>10404</v>
      </c>
      <c r="C5197" s="138">
        <v>823.03</v>
      </c>
      <c r="D5197" s="138">
        <v>15.64</v>
      </c>
      <c r="E5197" s="138">
        <v>15.64</v>
      </c>
      <c r="F5197" s="138">
        <v>0</v>
      </c>
      <c r="G5197" s="139">
        <v>16.899999999999999</v>
      </c>
      <c r="Y5197" s="32">
        <f t="shared" si="80"/>
        <v>0</v>
      </c>
    </row>
    <row r="5198" spans="1:25" x14ac:dyDescent="0.2">
      <c r="A5198" s="136" t="s">
        <v>10405</v>
      </c>
      <c r="B5198" s="137" t="s">
        <v>10406</v>
      </c>
      <c r="C5198" s="138">
        <v>20959.009999999998</v>
      </c>
      <c r="D5198" s="138">
        <v>398.22</v>
      </c>
      <c r="E5198" s="138">
        <v>0</v>
      </c>
      <c r="F5198" s="138">
        <v>398.22</v>
      </c>
      <c r="G5198" s="139">
        <v>0</v>
      </c>
      <c r="Y5198" s="32">
        <f t="shared" si="80"/>
        <v>398.22</v>
      </c>
    </row>
    <row r="5199" spans="1:25" x14ac:dyDescent="0.2">
      <c r="A5199" s="136" t="s">
        <v>10407</v>
      </c>
      <c r="B5199" s="137" t="s">
        <v>10408</v>
      </c>
      <c r="C5199" s="138">
        <v>6569.73</v>
      </c>
      <c r="D5199" s="138">
        <v>124.83</v>
      </c>
      <c r="E5199" s="138">
        <v>0</v>
      </c>
      <c r="F5199" s="138">
        <v>124.83</v>
      </c>
      <c r="G5199" s="139">
        <v>0</v>
      </c>
      <c r="Y5199" s="32">
        <f t="shared" ref="Y5199:Y5262" si="81">F5199+M5199+R5199+W5199</f>
        <v>124.83</v>
      </c>
    </row>
    <row r="5200" spans="1:25" x14ac:dyDescent="0.2">
      <c r="A5200" s="136" t="s">
        <v>10409</v>
      </c>
      <c r="B5200" s="137" t="s">
        <v>10410</v>
      </c>
      <c r="C5200" s="138">
        <v>11989.79</v>
      </c>
      <c r="D5200" s="138">
        <v>227.81</v>
      </c>
      <c r="E5200" s="138">
        <v>0</v>
      </c>
      <c r="F5200" s="138">
        <v>227.81</v>
      </c>
      <c r="G5200" s="139">
        <v>0</v>
      </c>
      <c r="Y5200" s="32">
        <f t="shared" si="81"/>
        <v>227.81</v>
      </c>
    </row>
    <row r="5201" spans="1:25" x14ac:dyDescent="0.2">
      <c r="A5201" s="136" t="s">
        <v>10411</v>
      </c>
      <c r="B5201" s="137" t="s">
        <v>10412</v>
      </c>
      <c r="C5201" s="138">
        <v>1239.07</v>
      </c>
      <c r="D5201" s="138">
        <v>23.54</v>
      </c>
      <c r="E5201" s="138">
        <v>23.54</v>
      </c>
      <c r="F5201" s="138">
        <v>0</v>
      </c>
      <c r="G5201" s="139">
        <v>13.25</v>
      </c>
      <c r="Y5201" s="32">
        <f t="shared" si="81"/>
        <v>0</v>
      </c>
    </row>
    <row r="5202" spans="1:25" x14ac:dyDescent="0.2">
      <c r="A5202" s="136" t="s">
        <v>10413</v>
      </c>
      <c r="B5202" s="137" t="s">
        <v>10414</v>
      </c>
      <c r="C5202" s="138">
        <v>3265.04</v>
      </c>
      <c r="D5202" s="138">
        <v>62.04</v>
      </c>
      <c r="E5202" s="138">
        <v>0</v>
      </c>
      <c r="F5202" s="138">
        <v>62.04</v>
      </c>
      <c r="G5202" s="139">
        <v>0</v>
      </c>
      <c r="Y5202" s="32">
        <f t="shared" si="81"/>
        <v>62.04</v>
      </c>
    </row>
    <row r="5203" spans="1:25" x14ac:dyDescent="0.2">
      <c r="A5203" s="136" t="s">
        <v>10415</v>
      </c>
      <c r="B5203" s="137" t="s">
        <v>10416</v>
      </c>
      <c r="C5203" s="138">
        <v>4986200.49</v>
      </c>
      <c r="D5203" s="138">
        <v>94737.81</v>
      </c>
      <c r="E5203" s="138">
        <v>0</v>
      </c>
      <c r="F5203" s="138">
        <v>94737.81</v>
      </c>
      <c r="G5203" s="139">
        <v>0</v>
      </c>
      <c r="Y5203" s="32">
        <f t="shared" si="81"/>
        <v>94737.81</v>
      </c>
    </row>
    <row r="5204" spans="1:25" x14ac:dyDescent="0.2">
      <c r="A5204" s="136" t="s">
        <v>10417</v>
      </c>
      <c r="B5204" s="137" t="s">
        <v>10418</v>
      </c>
      <c r="C5204" s="138">
        <v>872.42</v>
      </c>
      <c r="D5204" s="138">
        <v>16.579999999999998</v>
      </c>
      <c r="E5204" s="138">
        <v>0</v>
      </c>
      <c r="F5204" s="138">
        <v>16.579999999999998</v>
      </c>
      <c r="G5204" s="139">
        <v>0</v>
      </c>
      <c r="Y5204" s="32">
        <f t="shared" si="81"/>
        <v>16.579999999999998</v>
      </c>
    </row>
    <row r="5205" spans="1:25" x14ac:dyDescent="0.2">
      <c r="A5205" s="136" t="s">
        <v>10419</v>
      </c>
      <c r="B5205" s="137" t="s">
        <v>10420</v>
      </c>
      <c r="C5205" s="138">
        <v>5035.0600000000004</v>
      </c>
      <c r="D5205" s="138">
        <v>95.67</v>
      </c>
      <c r="E5205" s="138">
        <v>0</v>
      </c>
      <c r="F5205" s="138">
        <v>95.67</v>
      </c>
      <c r="G5205" s="139">
        <v>0</v>
      </c>
      <c r="Y5205" s="32">
        <f t="shared" si="81"/>
        <v>95.67</v>
      </c>
    </row>
    <row r="5206" spans="1:25" x14ac:dyDescent="0.2">
      <c r="A5206" s="136" t="s">
        <v>10421</v>
      </c>
      <c r="B5206" s="137" t="s">
        <v>10422</v>
      </c>
      <c r="C5206" s="138">
        <v>957.78</v>
      </c>
      <c r="D5206" s="138">
        <v>18.2</v>
      </c>
      <c r="E5206" s="138">
        <v>0</v>
      </c>
      <c r="F5206" s="138">
        <v>18.2</v>
      </c>
      <c r="G5206" s="139">
        <v>0</v>
      </c>
      <c r="Y5206" s="32">
        <f t="shared" si="81"/>
        <v>18.2</v>
      </c>
    </row>
    <row r="5207" spans="1:25" x14ac:dyDescent="0.2">
      <c r="A5207" s="136" t="s">
        <v>10423</v>
      </c>
      <c r="B5207" s="137" t="s">
        <v>10424</v>
      </c>
      <c r="C5207" s="138">
        <v>18491.23</v>
      </c>
      <c r="D5207" s="138">
        <v>351.33</v>
      </c>
      <c r="E5207" s="138">
        <v>0</v>
      </c>
      <c r="F5207" s="138">
        <v>351.33</v>
      </c>
      <c r="G5207" s="139">
        <v>0</v>
      </c>
      <c r="Y5207" s="32">
        <f t="shared" si="81"/>
        <v>351.33</v>
      </c>
    </row>
    <row r="5208" spans="1:25" x14ac:dyDescent="0.2">
      <c r="A5208" s="136" t="s">
        <v>10425</v>
      </c>
      <c r="B5208" s="137" t="s">
        <v>1434</v>
      </c>
      <c r="C5208" s="138">
        <v>22891.97</v>
      </c>
      <c r="D5208" s="138">
        <v>434.95</v>
      </c>
      <c r="E5208" s="138">
        <v>0</v>
      </c>
      <c r="F5208" s="138">
        <v>434.95</v>
      </c>
      <c r="G5208" s="139">
        <v>0</v>
      </c>
      <c r="Y5208" s="32">
        <f t="shared" si="81"/>
        <v>434.95</v>
      </c>
    </row>
    <row r="5209" spans="1:25" x14ac:dyDescent="0.2">
      <c r="A5209" s="136" t="s">
        <v>10426</v>
      </c>
      <c r="B5209" s="137" t="s">
        <v>10427</v>
      </c>
      <c r="C5209" s="138">
        <v>2769.83</v>
      </c>
      <c r="D5209" s="138">
        <v>52.63</v>
      </c>
      <c r="E5209" s="138">
        <v>0</v>
      </c>
      <c r="F5209" s="138">
        <v>52.63</v>
      </c>
      <c r="G5209" s="139">
        <v>0</v>
      </c>
      <c r="Y5209" s="32">
        <f t="shared" si="81"/>
        <v>52.63</v>
      </c>
    </row>
    <row r="5210" spans="1:25" x14ac:dyDescent="0.2">
      <c r="A5210" s="136" t="s">
        <v>10428</v>
      </c>
      <c r="B5210" s="137" t="s">
        <v>10429</v>
      </c>
      <c r="C5210" s="138">
        <v>1846.93</v>
      </c>
      <c r="D5210" s="138">
        <v>35.090000000000003</v>
      </c>
      <c r="E5210" s="138">
        <v>0</v>
      </c>
      <c r="F5210" s="138">
        <v>35.090000000000003</v>
      </c>
      <c r="G5210" s="139">
        <v>0</v>
      </c>
      <c r="Y5210" s="32">
        <f t="shared" si="81"/>
        <v>35.090000000000003</v>
      </c>
    </row>
    <row r="5211" spans="1:25" x14ac:dyDescent="0.2">
      <c r="A5211" s="136" t="s">
        <v>10430</v>
      </c>
      <c r="B5211" s="137" t="s">
        <v>10431</v>
      </c>
      <c r="C5211" s="138">
        <v>7649.98</v>
      </c>
      <c r="D5211" s="138">
        <v>145.35</v>
      </c>
      <c r="E5211" s="138">
        <v>0</v>
      </c>
      <c r="F5211" s="138">
        <v>145.35</v>
      </c>
      <c r="G5211" s="139">
        <v>0</v>
      </c>
      <c r="Y5211" s="32">
        <f t="shared" si="81"/>
        <v>145.35</v>
      </c>
    </row>
    <row r="5212" spans="1:25" x14ac:dyDescent="0.2">
      <c r="A5212" s="136" t="s">
        <v>10432</v>
      </c>
      <c r="B5212" s="137" t="s">
        <v>10433</v>
      </c>
      <c r="C5212" s="138">
        <v>5832.56</v>
      </c>
      <c r="D5212" s="138">
        <v>110.82</v>
      </c>
      <c r="E5212" s="138">
        <v>0</v>
      </c>
      <c r="F5212" s="138">
        <v>110.82</v>
      </c>
      <c r="G5212" s="139">
        <v>0</v>
      </c>
      <c r="Y5212" s="32">
        <f t="shared" si="81"/>
        <v>110.82</v>
      </c>
    </row>
    <row r="5213" spans="1:25" x14ac:dyDescent="0.2">
      <c r="A5213" s="136" t="s">
        <v>10434</v>
      </c>
      <c r="B5213" s="137" t="s">
        <v>10435</v>
      </c>
      <c r="C5213" s="138">
        <v>3817.26</v>
      </c>
      <c r="D5213" s="138">
        <v>72.53</v>
      </c>
      <c r="E5213" s="138">
        <v>0</v>
      </c>
      <c r="F5213" s="138">
        <v>72.53</v>
      </c>
      <c r="G5213" s="139">
        <v>0</v>
      </c>
      <c r="Y5213" s="32">
        <f t="shared" si="81"/>
        <v>72.53</v>
      </c>
    </row>
    <row r="5214" spans="1:25" x14ac:dyDescent="0.2">
      <c r="A5214" s="136" t="s">
        <v>10436</v>
      </c>
      <c r="B5214" s="137" t="s">
        <v>10437</v>
      </c>
      <c r="C5214" s="138">
        <v>12378.87</v>
      </c>
      <c r="D5214" s="138">
        <v>235.2</v>
      </c>
      <c r="E5214" s="138">
        <v>0</v>
      </c>
      <c r="F5214" s="138">
        <v>235.2</v>
      </c>
      <c r="G5214" s="139">
        <v>0</v>
      </c>
      <c r="Y5214" s="32">
        <f t="shared" si="81"/>
        <v>235.2</v>
      </c>
    </row>
    <row r="5215" spans="1:25" x14ac:dyDescent="0.2">
      <c r="A5215" s="136" t="s">
        <v>10438</v>
      </c>
      <c r="B5215" s="137" t="s">
        <v>10439</v>
      </c>
      <c r="C5215" s="138">
        <v>3447.85</v>
      </c>
      <c r="D5215" s="138">
        <v>65.510000000000005</v>
      </c>
      <c r="E5215" s="138">
        <v>65.510000000000005</v>
      </c>
      <c r="F5215" s="138">
        <v>0</v>
      </c>
      <c r="G5215" s="139">
        <v>38.69</v>
      </c>
      <c r="Y5215" s="32">
        <f t="shared" si="81"/>
        <v>0</v>
      </c>
    </row>
    <row r="5216" spans="1:25" x14ac:dyDescent="0.2">
      <c r="A5216" s="136" t="s">
        <v>10440</v>
      </c>
      <c r="B5216" s="137" t="s">
        <v>10441</v>
      </c>
      <c r="C5216" s="138">
        <v>10604.25</v>
      </c>
      <c r="D5216" s="138">
        <v>201.48</v>
      </c>
      <c r="E5216" s="138">
        <v>0</v>
      </c>
      <c r="F5216" s="138">
        <v>201.48</v>
      </c>
      <c r="G5216" s="139">
        <v>0</v>
      </c>
      <c r="Y5216" s="32">
        <f t="shared" si="81"/>
        <v>201.48</v>
      </c>
    </row>
    <row r="5217" spans="1:25" x14ac:dyDescent="0.2">
      <c r="A5217" s="136" t="s">
        <v>10442</v>
      </c>
      <c r="B5217" s="137" t="s">
        <v>10443</v>
      </c>
      <c r="C5217" s="138">
        <v>1659.82</v>
      </c>
      <c r="D5217" s="138">
        <v>31.54</v>
      </c>
      <c r="E5217" s="138">
        <v>31.54</v>
      </c>
      <c r="F5217" s="138">
        <v>0</v>
      </c>
      <c r="G5217" s="139">
        <v>255.73</v>
      </c>
      <c r="Y5217" s="32">
        <f t="shared" si="81"/>
        <v>0</v>
      </c>
    </row>
    <row r="5218" spans="1:25" x14ac:dyDescent="0.2">
      <c r="A5218" s="136" t="s">
        <v>10444</v>
      </c>
      <c r="B5218" s="137" t="s">
        <v>10445</v>
      </c>
      <c r="C5218" s="138">
        <v>14648.27</v>
      </c>
      <c r="D5218" s="138">
        <v>278.32</v>
      </c>
      <c r="E5218" s="138">
        <v>0</v>
      </c>
      <c r="F5218" s="138">
        <v>278.32</v>
      </c>
      <c r="G5218" s="139">
        <v>0</v>
      </c>
      <c r="Y5218" s="32">
        <f t="shared" si="81"/>
        <v>278.32</v>
      </c>
    </row>
    <row r="5219" spans="1:25" x14ac:dyDescent="0.2">
      <c r="A5219" s="136" t="s">
        <v>10446</v>
      </c>
      <c r="B5219" s="137" t="s">
        <v>10447</v>
      </c>
      <c r="C5219" s="138">
        <v>1090.71</v>
      </c>
      <c r="D5219" s="138">
        <v>20.72</v>
      </c>
      <c r="E5219" s="138">
        <v>20.72</v>
      </c>
      <c r="F5219" s="138">
        <v>0</v>
      </c>
      <c r="G5219" s="139">
        <v>3.55</v>
      </c>
      <c r="Y5219" s="32">
        <f t="shared" si="81"/>
        <v>0</v>
      </c>
    </row>
    <row r="5220" spans="1:25" x14ac:dyDescent="0.2">
      <c r="A5220" s="136" t="s">
        <v>10448</v>
      </c>
      <c r="B5220" s="137" t="s">
        <v>10449</v>
      </c>
      <c r="C5220" s="138">
        <v>7459.94</v>
      </c>
      <c r="D5220" s="138">
        <v>141.74</v>
      </c>
      <c r="E5220" s="138">
        <v>0</v>
      </c>
      <c r="F5220" s="138">
        <v>141.74</v>
      </c>
      <c r="G5220" s="139">
        <v>0</v>
      </c>
      <c r="Y5220" s="32">
        <f t="shared" si="81"/>
        <v>141.74</v>
      </c>
    </row>
    <row r="5221" spans="1:25" x14ac:dyDescent="0.2">
      <c r="A5221" s="136" t="s">
        <v>10450</v>
      </c>
      <c r="B5221" s="137" t="s">
        <v>10451</v>
      </c>
      <c r="C5221" s="138">
        <v>5482.91</v>
      </c>
      <c r="D5221" s="138">
        <v>104.18</v>
      </c>
      <c r="E5221" s="138">
        <v>0</v>
      </c>
      <c r="F5221" s="138">
        <v>104.18</v>
      </c>
      <c r="G5221" s="139">
        <v>0</v>
      </c>
      <c r="Y5221" s="32">
        <f t="shared" si="81"/>
        <v>104.18</v>
      </c>
    </row>
    <row r="5222" spans="1:25" x14ac:dyDescent="0.2">
      <c r="A5222" s="136" t="s">
        <v>10452</v>
      </c>
      <c r="B5222" s="137" t="s">
        <v>10453</v>
      </c>
      <c r="C5222" s="138">
        <v>3004.41</v>
      </c>
      <c r="D5222" s="138">
        <v>57.08</v>
      </c>
      <c r="E5222" s="138">
        <v>0</v>
      </c>
      <c r="F5222" s="138">
        <v>57.08</v>
      </c>
      <c r="G5222" s="139">
        <v>0</v>
      </c>
      <c r="Y5222" s="32">
        <f t="shared" si="81"/>
        <v>57.08</v>
      </c>
    </row>
    <row r="5223" spans="1:25" x14ac:dyDescent="0.2">
      <c r="A5223" s="136" t="s">
        <v>10454</v>
      </c>
      <c r="B5223" s="137" t="s">
        <v>10455</v>
      </c>
      <c r="C5223" s="138">
        <v>466810.24</v>
      </c>
      <c r="D5223" s="138">
        <v>8869.4</v>
      </c>
      <c r="E5223" s="138">
        <v>0</v>
      </c>
      <c r="F5223" s="138">
        <v>8869.4</v>
      </c>
      <c r="G5223" s="139">
        <v>0</v>
      </c>
      <c r="Y5223" s="32">
        <f t="shared" si="81"/>
        <v>8869.4</v>
      </c>
    </row>
    <row r="5224" spans="1:25" x14ac:dyDescent="0.2">
      <c r="A5224" s="136" t="s">
        <v>10456</v>
      </c>
      <c r="B5224" s="137" t="s">
        <v>10457</v>
      </c>
      <c r="C5224" s="138">
        <v>11195.55</v>
      </c>
      <c r="D5224" s="138">
        <v>212.72</v>
      </c>
      <c r="E5224" s="138">
        <v>0</v>
      </c>
      <c r="F5224" s="138">
        <v>212.72</v>
      </c>
      <c r="G5224" s="139">
        <v>0</v>
      </c>
      <c r="Y5224" s="32">
        <f t="shared" si="81"/>
        <v>212.72</v>
      </c>
    </row>
    <row r="5225" spans="1:25" x14ac:dyDescent="0.2">
      <c r="A5225" s="136" t="s">
        <v>10458</v>
      </c>
      <c r="B5225" s="137" t="s">
        <v>10459</v>
      </c>
      <c r="C5225" s="138">
        <v>17836.61</v>
      </c>
      <c r="D5225" s="138">
        <v>338.9</v>
      </c>
      <c r="E5225" s="138">
        <v>0</v>
      </c>
      <c r="F5225" s="138">
        <v>338.9</v>
      </c>
      <c r="G5225" s="139">
        <v>0</v>
      </c>
      <c r="Y5225" s="32">
        <f t="shared" si="81"/>
        <v>338.9</v>
      </c>
    </row>
    <row r="5226" spans="1:25" x14ac:dyDescent="0.2">
      <c r="A5226" s="136" t="s">
        <v>10460</v>
      </c>
      <c r="B5226" s="137" t="s">
        <v>10461</v>
      </c>
      <c r="C5226" s="138">
        <v>2429</v>
      </c>
      <c r="D5226" s="138">
        <v>46.15</v>
      </c>
      <c r="E5226" s="138">
        <v>0</v>
      </c>
      <c r="F5226" s="138">
        <v>46.15</v>
      </c>
      <c r="G5226" s="139">
        <v>0</v>
      </c>
      <c r="Y5226" s="32">
        <f t="shared" si="81"/>
        <v>46.15</v>
      </c>
    </row>
    <row r="5227" spans="1:25" x14ac:dyDescent="0.2">
      <c r="A5227" s="136" t="s">
        <v>10462</v>
      </c>
      <c r="B5227" s="137" t="s">
        <v>10463</v>
      </c>
      <c r="C5227" s="138">
        <v>16503.22</v>
      </c>
      <c r="D5227" s="138">
        <v>313.56</v>
      </c>
      <c r="E5227" s="138">
        <v>0</v>
      </c>
      <c r="F5227" s="138">
        <v>313.56</v>
      </c>
      <c r="G5227" s="139">
        <v>0</v>
      </c>
      <c r="Y5227" s="32">
        <f t="shared" si="81"/>
        <v>313.56</v>
      </c>
    </row>
    <row r="5228" spans="1:25" x14ac:dyDescent="0.2">
      <c r="A5228" s="136" t="s">
        <v>10464</v>
      </c>
      <c r="B5228" s="137" t="s">
        <v>10465</v>
      </c>
      <c r="C5228" s="138">
        <v>12120.69</v>
      </c>
      <c r="D5228" s="138">
        <v>230.29</v>
      </c>
      <c r="E5228" s="138">
        <v>0</v>
      </c>
      <c r="F5228" s="138">
        <v>230.29</v>
      </c>
      <c r="G5228" s="139">
        <v>0</v>
      </c>
      <c r="Y5228" s="32">
        <f t="shared" si="81"/>
        <v>230.29</v>
      </c>
    </row>
    <row r="5229" spans="1:25" x14ac:dyDescent="0.2">
      <c r="A5229" s="136" t="s">
        <v>10466</v>
      </c>
      <c r="B5229" s="137" t="s">
        <v>10467</v>
      </c>
      <c r="C5229" s="138">
        <v>4950.59</v>
      </c>
      <c r="D5229" s="138">
        <v>94.06</v>
      </c>
      <c r="E5229" s="138">
        <v>0</v>
      </c>
      <c r="F5229" s="138">
        <v>94.06</v>
      </c>
      <c r="G5229" s="139">
        <v>0</v>
      </c>
      <c r="Y5229" s="32">
        <f t="shared" si="81"/>
        <v>94.06</v>
      </c>
    </row>
    <row r="5230" spans="1:25" x14ac:dyDescent="0.2">
      <c r="A5230" s="136" t="s">
        <v>10468</v>
      </c>
      <c r="B5230" s="137" t="s">
        <v>10469</v>
      </c>
      <c r="C5230" s="138">
        <v>11415.78</v>
      </c>
      <c r="D5230" s="138">
        <v>216.9</v>
      </c>
      <c r="E5230" s="138">
        <v>0</v>
      </c>
      <c r="F5230" s="138">
        <v>216.9</v>
      </c>
      <c r="G5230" s="139">
        <v>0</v>
      </c>
      <c r="Y5230" s="32">
        <f t="shared" si="81"/>
        <v>216.9</v>
      </c>
    </row>
    <row r="5231" spans="1:25" x14ac:dyDescent="0.2">
      <c r="A5231" s="136" t="s">
        <v>10470</v>
      </c>
      <c r="B5231" s="137" t="s">
        <v>10471</v>
      </c>
      <c r="C5231" s="138">
        <v>4037.95</v>
      </c>
      <c r="D5231" s="138">
        <v>76.72</v>
      </c>
      <c r="E5231" s="138">
        <v>0</v>
      </c>
      <c r="F5231" s="138">
        <v>76.72</v>
      </c>
      <c r="G5231" s="139">
        <v>0</v>
      </c>
      <c r="Y5231" s="32">
        <f t="shared" si="81"/>
        <v>76.72</v>
      </c>
    </row>
    <row r="5232" spans="1:25" x14ac:dyDescent="0.2">
      <c r="A5232" s="136" t="s">
        <v>10472</v>
      </c>
      <c r="B5232" s="137" t="s">
        <v>10473</v>
      </c>
      <c r="C5232" s="138">
        <v>5858.28</v>
      </c>
      <c r="D5232" s="138">
        <v>111.31</v>
      </c>
      <c r="E5232" s="138">
        <v>0</v>
      </c>
      <c r="F5232" s="138">
        <v>111.31</v>
      </c>
      <c r="G5232" s="139">
        <v>0</v>
      </c>
      <c r="Y5232" s="32">
        <f t="shared" si="81"/>
        <v>111.31</v>
      </c>
    </row>
    <row r="5233" spans="1:25" x14ac:dyDescent="0.2">
      <c r="A5233" s="136" t="s">
        <v>10474</v>
      </c>
      <c r="B5233" s="137" t="s">
        <v>10475</v>
      </c>
      <c r="C5233" s="138">
        <v>8388.69</v>
      </c>
      <c r="D5233" s="138">
        <v>159.38999999999999</v>
      </c>
      <c r="E5233" s="138">
        <v>0</v>
      </c>
      <c r="F5233" s="138">
        <v>159.38999999999999</v>
      </c>
      <c r="G5233" s="139">
        <v>0</v>
      </c>
      <c r="Y5233" s="32">
        <f t="shared" si="81"/>
        <v>159.38999999999999</v>
      </c>
    </row>
    <row r="5234" spans="1:25" x14ac:dyDescent="0.2">
      <c r="A5234" s="136" t="s">
        <v>10476</v>
      </c>
      <c r="B5234" s="137" t="s">
        <v>10477</v>
      </c>
      <c r="C5234" s="138">
        <v>10005.66</v>
      </c>
      <c r="D5234" s="138">
        <v>190.11</v>
      </c>
      <c r="E5234" s="138">
        <v>0</v>
      </c>
      <c r="F5234" s="138">
        <v>190.11</v>
      </c>
      <c r="G5234" s="139">
        <v>0</v>
      </c>
      <c r="Y5234" s="32">
        <f t="shared" si="81"/>
        <v>190.11</v>
      </c>
    </row>
    <row r="5235" spans="1:25" x14ac:dyDescent="0.2">
      <c r="A5235" s="136" t="s">
        <v>10478</v>
      </c>
      <c r="B5235" s="137" t="s">
        <v>10479</v>
      </c>
      <c r="C5235" s="138">
        <v>5892.99</v>
      </c>
      <c r="D5235" s="138">
        <v>111.97</v>
      </c>
      <c r="E5235" s="138">
        <v>0</v>
      </c>
      <c r="F5235" s="138">
        <v>111.97</v>
      </c>
      <c r="G5235" s="139">
        <v>0</v>
      </c>
      <c r="Y5235" s="32">
        <f t="shared" si="81"/>
        <v>111.97</v>
      </c>
    </row>
    <row r="5236" spans="1:25" x14ac:dyDescent="0.2">
      <c r="A5236" s="136" t="s">
        <v>10480</v>
      </c>
      <c r="B5236" s="137" t="s">
        <v>10481</v>
      </c>
      <c r="C5236" s="138">
        <v>335.08</v>
      </c>
      <c r="D5236" s="138">
        <v>6.37</v>
      </c>
      <c r="E5236" s="138">
        <v>0</v>
      </c>
      <c r="F5236" s="138">
        <v>6.37</v>
      </c>
      <c r="G5236" s="139">
        <v>0</v>
      </c>
      <c r="Y5236" s="32">
        <f t="shared" si="81"/>
        <v>6.37</v>
      </c>
    </row>
    <row r="5237" spans="1:25" x14ac:dyDescent="0.2">
      <c r="A5237" s="136" t="s">
        <v>10482</v>
      </c>
      <c r="B5237" s="137" t="s">
        <v>10483</v>
      </c>
      <c r="C5237" s="138">
        <v>3533.94</v>
      </c>
      <c r="D5237" s="138">
        <v>67.150000000000006</v>
      </c>
      <c r="E5237" s="138">
        <v>0</v>
      </c>
      <c r="F5237" s="138">
        <v>67.150000000000006</v>
      </c>
      <c r="G5237" s="139">
        <v>0</v>
      </c>
      <c r="Y5237" s="32">
        <f t="shared" si="81"/>
        <v>67.150000000000006</v>
      </c>
    </row>
    <row r="5238" spans="1:25" x14ac:dyDescent="0.2">
      <c r="A5238" s="136" t="s">
        <v>10484</v>
      </c>
      <c r="B5238" s="137" t="s">
        <v>10485</v>
      </c>
      <c r="C5238" s="138">
        <v>2900.64</v>
      </c>
      <c r="D5238" s="138">
        <v>55.11</v>
      </c>
      <c r="E5238" s="138">
        <v>0</v>
      </c>
      <c r="F5238" s="138">
        <v>55.11</v>
      </c>
      <c r="G5238" s="139">
        <v>0</v>
      </c>
      <c r="Y5238" s="32">
        <f t="shared" si="81"/>
        <v>55.11</v>
      </c>
    </row>
    <row r="5239" spans="1:25" x14ac:dyDescent="0.2">
      <c r="A5239" s="136" t="s">
        <v>10486</v>
      </c>
      <c r="B5239" s="137" t="s">
        <v>10487</v>
      </c>
      <c r="C5239" s="138">
        <v>5072.18</v>
      </c>
      <c r="D5239" s="138">
        <v>96.37</v>
      </c>
      <c r="E5239" s="138">
        <v>0</v>
      </c>
      <c r="F5239" s="138">
        <v>96.37</v>
      </c>
      <c r="G5239" s="139">
        <v>0</v>
      </c>
      <c r="Y5239" s="32">
        <f t="shared" si="81"/>
        <v>96.37</v>
      </c>
    </row>
    <row r="5240" spans="1:25" x14ac:dyDescent="0.2">
      <c r="A5240" s="136" t="s">
        <v>10488</v>
      </c>
      <c r="B5240" s="137" t="s">
        <v>10489</v>
      </c>
      <c r="C5240" s="138">
        <v>14541.19</v>
      </c>
      <c r="D5240" s="138">
        <v>276.27999999999997</v>
      </c>
      <c r="E5240" s="138">
        <v>0</v>
      </c>
      <c r="F5240" s="138">
        <v>276.27999999999997</v>
      </c>
      <c r="G5240" s="139">
        <v>0</v>
      </c>
      <c r="Y5240" s="32">
        <f t="shared" si="81"/>
        <v>276.27999999999997</v>
      </c>
    </row>
    <row r="5241" spans="1:25" x14ac:dyDescent="0.2">
      <c r="A5241" s="136" t="s">
        <v>10490</v>
      </c>
      <c r="B5241" s="137" t="s">
        <v>10491</v>
      </c>
      <c r="C5241" s="138">
        <v>7992.35</v>
      </c>
      <c r="D5241" s="138">
        <v>151.86000000000001</v>
      </c>
      <c r="E5241" s="138">
        <v>0</v>
      </c>
      <c r="F5241" s="138">
        <v>151.86000000000001</v>
      </c>
      <c r="G5241" s="139">
        <v>0</v>
      </c>
      <c r="Y5241" s="32">
        <f t="shared" si="81"/>
        <v>151.86000000000001</v>
      </c>
    </row>
    <row r="5242" spans="1:25" x14ac:dyDescent="0.2">
      <c r="A5242" s="136" t="s">
        <v>10492</v>
      </c>
      <c r="B5242" s="137" t="s">
        <v>10493</v>
      </c>
      <c r="C5242" s="138">
        <v>2963.9</v>
      </c>
      <c r="D5242" s="138">
        <v>56.32</v>
      </c>
      <c r="E5242" s="138">
        <v>0</v>
      </c>
      <c r="F5242" s="138">
        <v>56.32</v>
      </c>
      <c r="G5242" s="139">
        <v>0</v>
      </c>
      <c r="Y5242" s="32">
        <f t="shared" si="81"/>
        <v>56.32</v>
      </c>
    </row>
    <row r="5243" spans="1:25" x14ac:dyDescent="0.2">
      <c r="A5243" s="136" t="s">
        <v>10494</v>
      </c>
      <c r="B5243" s="137" t="s">
        <v>10495</v>
      </c>
      <c r="C5243" s="138">
        <v>33225.26</v>
      </c>
      <c r="D5243" s="138">
        <v>631.28</v>
      </c>
      <c r="E5243" s="138">
        <v>0</v>
      </c>
      <c r="F5243" s="138">
        <v>631.28</v>
      </c>
      <c r="G5243" s="139">
        <v>0</v>
      </c>
      <c r="Y5243" s="32">
        <f t="shared" si="81"/>
        <v>631.28</v>
      </c>
    </row>
    <row r="5244" spans="1:25" x14ac:dyDescent="0.2">
      <c r="A5244" s="136" t="s">
        <v>10496</v>
      </c>
      <c r="B5244" s="137" t="s">
        <v>10497</v>
      </c>
      <c r="C5244" s="138">
        <v>6443.92</v>
      </c>
      <c r="D5244" s="138">
        <v>122.44</v>
      </c>
      <c r="E5244" s="138">
        <v>0</v>
      </c>
      <c r="F5244" s="138">
        <v>122.44</v>
      </c>
      <c r="G5244" s="139">
        <v>0</v>
      </c>
      <c r="Y5244" s="32">
        <f t="shared" si="81"/>
        <v>122.44</v>
      </c>
    </row>
    <row r="5245" spans="1:25" x14ac:dyDescent="0.2">
      <c r="A5245" s="136" t="s">
        <v>10498</v>
      </c>
      <c r="B5245" s="137" t="s">
        <v>10499</v>
      </c>
      <c r="C5245" s="138">
        <v>1780.86</v>
      </c>
      <c r="D5245" s="138">
        <v>33.840000000000003</v>
      </c>
      <c r="E5245" s="138">
        <v>14.9</v>
      </c>
      <c r="F5245" s="138">
        <v>18.940000000000001</v>
      </c>
      <c r="G5245" s="139">
        <v>0</v>
      </c>
      <c r="Y5245" s="32">
        <f t="shared" si="81"/>
        <v>18.940000000000001</v>
      </c>
    </row>
    <row r="5246" spans="1:25" x14ac:dyDescent="0.2">
      <c r="A5246" s="136" t="s">
        <v>10500</v>
      </c>
      <c r="B5246" s="137" t="s">
        <v>10501</v>
      </c>
      <c r="C5246" s="138">
        <v>8625.92</v>
      </c>
      <c r="D5246" s="138">
        <v>163.89</v>
      </c>
      <c r="E5246" s="138">
        <v>0</v>
      </c>
      <c r="F5246" s="138">
        <v>163.89</v>
      </c>
      <c r="G5246" s="139">
        <v>0</v>
      </c>
      <c r="Y5246" s="32">
        <f t="shared" si="81"/>
        <v>163.89</v>
      </c>
    </row>
    <row r="5247" spans="1:25" x14ac:dyDescent="0.2">
      <c r="A5247" s="136" t="s">
        <v>10502</v>
      </c>
      <c r="B5247" s="137" t="s">
        <v>10503</v>
      </c>
      <c r="C5247" s="138">
        <v>823.81</v>
      </c>
      <c r="D5247" s="138">
        <v>15.65</v>
      </c>
      <c r="E5247" s="138">
        <v>15.65</v>
      </c>
      <c r="F5247" s="138">
        <v>0</v>
      </c>
      <c r="G5247" s="139">
        <v>17.760000000000002</v>
      </c>
      <c r="Y5247" s="32">
        <f t="shared" si="81"/>
        <v>0</v>
      </c>
    </row>
    <row r="5248" spans="1:25" x14ac:dyDescent="0.2">
      <c r="A5248" s="136" t="s">
        <v>10504</v>
      </c>
      <c r="B5248" s="137" t="s">
        <v>10505</v>
      </c>
      <c r="C5248" s="138">
        <v>2446.5100000000002</v>
      </c>
      <c r="D5248" s="138">
        <v>46.48</v>
      </c>
      <c r="E5248" s="138">
        <v>0</v>
      </c>
      <c r="F5248" s="138">
        <v>46.48</v>
      </c>
      <c r="G5248" s="139">
        <v>0</v>
      </c>
      <c r="Y5248" s="32">
        <f t="shared" si="81"/>
        <v>46.48</v>
      </c>
    </row>
    <row r="5249" spans="1:25" x14ac:dyDescent="0.2">
      <c r="A5249" s="136" t="s">
        <v>10506</v>
      </c>
      <c r="B5249" s="137" t="s">
        <v>10507</v>
      </c>
      <c r="C5249" s="138">
        <v>109405.5</v>
      </c>
      <c r="D5249" s="138">
        <v>2078.71</v>
      </c>
      <c r="E5249" s="138">
        <v>0</v>
      </c>
      <c r="F5249" s="138">
        <v>2078.71</v>
      </c>
      <c r="G5249" s="139">
        <v>0</v>
      </c>
      <c r="Y5249" s="32">
        <f t="shared" si="81"/>
        <v>2078.71</v>
      </c>
    </row>
    <row r="5250" spans="1:25" x14ac:dyDescent="0.2">
      <c r="A5250" s="136" t="s">
        <v>10508</v>
      </c>
      <c r="B5250" s="137" t="s">
        <v>10509</v>
      </c>
      <c r="C5250" s="138">
        <v>57954.49</v>
      </c>
      <c r="D5250" s="138">
        <v>1101.1400000000001</v>
      </c>
      <c r="E5250" s="138">
        <v>0</v>
      </c>
      <c r="F5250" s="138">
        <v>1101.1400000000001</v>
      </c>
      <c r="G5250" s="139">
        <v>0</v>
      </c>
      <c r="Y5250" s="32">
        <f t="shared" si="81"/>
        <v>1101.1400000000001</v>
      </c>
    </row>
    <row r="5251" spans="1:25" x14ac:dyDescent="0.2">
      <c r="A5251" s="136" t="s">
        <v>10510</v>
      </c>
      <c r="B5251" s="137" t="s">
        <v>10511</v>
      </c>
      <c r="C5251" s="138">
        <v>8167.86</v>
      </c>
      <c r="D5251" s="138">
        <v>155.19</v>
      </c>
      <c r="E5251" s="138">
        <v>0</v>
      </c>
      <c r="F5251" s="138">
        <v>155.19</v>
      </c>
      <c r="G5251" s="139">
        <v>0</v>
      </c>
      <c r="Y5251" s="32">
        <f t="shared" si="81"/>
        <v>155.19</v>
      </c>
    </row>
    <row r="5252" spans="1:25" x14ac:dyDescent="0.2">
      <c r="A5252" s="136" t="s">
        <v>10512</v>
      </c>
      <c r="B5252" s="137" t="s">
        <v>10513</v>
      </c>
      <c r="C5252" s="138">
        <v>3673.29</v>
      </c>
      <c r="D5252" s="138">
        <v>69.790000000000006</v>
      </c>
      <c r="E5252" s="138">
        <v>0</v>
      </c>
      <c r="F5252" s="138">
        <v>69.790000000000006</v>
      </c>
      <c r="G5252" s="139">
        <v>0</v>
      </c>
      <c r="Y5252" s="32">
        <f t="shared" si="81"/>
        <v>69.790000000000006</v>
      </c>
    </row>
    <row r="5253" spans="1:25" x14ac:dyDescent="0.2">
      <c r="A5253" s="136" t="s">
        <v>10514</v>
      </c>
      <c r="B5253" s="137" t="s">
        <v>10515</v>
      </c>
      <c r="C5253" s="138">
        <v>2145.62</v>
      </c>
      <c r="D5253" s="138">
        <v>40.770000000000003</v>
      </c>
      <c r="E5253" s="138">
        <v>40.770000000000003</v>
      </c>
      <c r="F5253" s="138">
        <v>0</v>
      </c>
      <c r="G5253" s="139">
        <v>11.4</v>
      </c>
      <c r="Y5253" s="32">
        <f t="shared" si="81"/>
        <v>0</v>
      </c>
    </row>
    <row r="5254" spans="1:25" x14ac:dyDescent="0.2">
      <c r="A5254" s="136" t="s">
        <v>10516</v>
      </c>
      <c r="B5254" s="137" t="s">
        <v>10517</v>
      </c>
      <c r="C5254" s="138">
        <v>8118.34</v>
      </c>
      <c r="D5254" s="138">
        <v>154.25</v>
      </c>
      <c r="E5254" s="138">
        <v>0</v>
      </c>
      <c r="F5254" s="138">
        <v>154.25</v>
      </c>
      <c r="G5254" s="139">
        <v>0</v>
      </c>
      <c r="Y5254" s="32">
        <f t="shared" si="81"/>
        <v>154.25</v>
      </c>
    </row>
    <row r="5255" spans="1:25" x14ac:dyDescent="0.2">
      <c r="A5255" s="136" t="s">
        <v>10518</v>
      </c>
      <c r="B5255" s="137" t="s">
        <v>10519</v>
      </c>
      <c r="C5255" s="138">
        <v>479.42</v>
      </c>
      <c r="D5255" s="138">
        <v>9.11</v>
      </c>
      <c r="E5255" s="138">
        <v>0</v>
      </c>
      <c r="F5255" s="138">
        <v>9.11</v>
      </c>
      <c r="G5255" s="139">
        <v>0</v>
      </c>
      <c r="Y5255" s="32">
        <f t="shared" si="81"/>
        <v>9.11</v>
      </c>
    </row>
    <row r="5256" spans="1:25" x14ac:dyDescent="0.2">
      <c r="A5256" s="136" t="s">
        <v>10520</v>
      </c>
      <c r="B5256" s="137" t="s">
        <v>10521</v>
      </c>
      <c r="C5256" s="138">
        <v>12305.49</v>
      </c>
      <c r="D5256" s="138">
        <v>233.81</v>
      </c>
      <c r="E5256" s="138">
        <v>0</v>
      </c>
      <c r="F5256" s="138">
        <v>233.81</v>
      </c>
      <c r="G5256" s="139">
        <v>0</v>
      </c>
      <c r="Y5256" s="32">
        <f t="shared" si="81"/>
        <v>233.81</v>
      </c>
    </row>
    <row r="5257" spans="1:25" x14ac:dyDescent="0.2">
      <c r="A5257" s="136" t="s">
        <v>10522</v>
      </c>
      <c r="B5257" s="137" t="s">
        <v>10523</v>
      </c>
      <c r="C5257" s="138">
        <v>2745.45</v>
      </c>
      <c r="D5257" s="138">
        <v>52.16</v>
      </c>
      <c r="E5257" s="138">
        <v>0</v>
      </c>
      <c r="F5257" s="138">
        <v>52.16</v>
      </c>
      <c r="G5257" s="139">
        <v>0</v>
      </c>
      <c r="Y5257" s="32">
        <f t="shared" si="81"/>
        <v>52.16</v>
      </c>
    </row>
    <row r="5258" spans="1:25" x14ac:dyDescent="0.2">
      <c r="A5258" s="136" t="s">
        <v>10524</v>
      </c>
      <c r="B5258" s="137" t="s">
        <v>10525</v>
      </c>
      <c r="C5258" s="138">
        <v>1786.23</v>
      </c>
      <c r="D5258" s="138">
        <v>33.94</v>
      </c>
      <c r="E5258" s="138">
        <v>0</v>
      </c>
      <c r="F5258" s="138">
        <v>33.94</v>
      </c>
      <c r="G5258" s="139">
        <v>0</v>
      </c>
      <c r="Y5258" s="32">
        <f t="shared" si="81"/>
        <v>33.94</v>
      </c>
    </row>
    <row r="5259" spans="1:25" x14ac:dyDescent="0.2">
      <c r="A5259" s="136" t="s">
        <v>10526</v>
      </c>
      <c r="B5259" s="137" t="s">
        <v>10527</v>
      </c>
      <c r="C5259" s="138">
        <v>9718.09</v>
      </c>
      <c r="D5259" s="138">
        <v>184.64</v>
      </c>
      <c r="E5259" s="138">
        <v>0</v>
      </c>
      <c r="F5259" s="138">
        <v>184.64</v>
      </c>
      <c r="G5259" s="139">
        <v>0</v>
      </c>
      <c r="Y5259" s="32">
        <f t="shared" si="81"/>
        <v>184.64</v>
      </c>
    </row>
    <row r="5260" spans="1:25" x14ac:dyDescent="0.2">
      <c r="A5260" s="136" t="s">
        <v>10528</v>
      </c>
      <c r="B5260" s="137" t="s">
        <v>10529</v>
      </c>
      <c r="C5260" s="138">
        <v>2720.1</v>
      </c>
      <c r="D5260" s="138">
        <v>51.68</v>
      </c>
      <c r="E5260" s="138">
        <v>0</v>
      </c>
      <c r="F5260" s="138">
        <v>51.68</v>
      </c>
      <c r="G5260" s="139">
        <v>0</v>
      </c>
      <c r="Y5260" s="32">
        <f t="shared" si="81"/>
        <v>51.68</v>
      </c>
    </row>
    <row r="5261" spans="1:25" x14ac:dyDescent="0.2">
      <c r="A5261" s="136" t="s">
        <v>10530</v>
      </c>
      <c r="B5261" s="137" t="s">
        <v>10531</v>
      </c>
      <c r="C5261" s="138">
        <v>5089.1099999999997</v>
      </c>
      <c r="D5261" s="138">
        <v>96.69</v>
      </c>
      <c r="E5261" s="138">
        <v>0</v>
      </c>
      <c r="F5261" s="138">
        <v>96.69</v>
      </c>
      <c r="G5261" s="139">
        <v>0</v>
      </c>
      <c r="Y5261" s="32">
        <f t="shared" si="81"/>
        <v>96.69</v>
      </c>
    </row>
    <row r="5262" spans="1:25" x14ac:dyDescent="0.2">
      <c r="A5262" s="136" t="s">
        <v>10532</v>
      </c>
      <c r="B5262" s="137" t="s">
        <v>10533</v>
      </c>
      <c r="C5262" s="138">
        <v>5967.59</v>
      </c>
      <c r="D5262" s="138">
        <v>113.39</v>
      </c>
      <c r="E5262" s="138">
        <v>0</v>
      </c>
      <c r="F5262" s="138">
        <v>113.39</v>
      </c>
      <c r="G5262" s="139">
        <v>0</v>
      </c>
      <c r="Y5262" s="32">
        <f t="shared" si="81"/>
        <v>113.39</v>
      </c>
    </row>
    <row r="5263" spans="1:25" x14ac:dyDescent="0.2">
      <c r="A5263" s="136" t="s">
        <v>10534</v>
      </c>
      <c r="B5263" s="137" t="s">
        <v>10535</v>
      </c>
      <c r="C5263" s="138">
        <v>499.04</v>
      </c>
      <c r="D5263" s="138">
        <v>9.48</v>
      </c>
      <c r="E5263" s="138">
        <v>0</v>
      </c>
      <c r="F5263" s="138">
        <v>9.48</v>
      </c>
      <c r="G5263" s="139">
        <v>0</v>
      </c>
      <c r="Y5263" s="32">
        <f t="shared" ref="Y5263:Y5326" si="82">F5263+M5263+R5263+W5263</f>
        <v>9.48</v>
      </c>
    </row>
    <row r="5264" spans="1:25" x14ac:dyDescent="0.2">
      <c r="A5264" s="136" t="s">
        <v>10536</v>
      </c>
      <c r="B5264" s="137" t="s">
        <v>10537</v>
      </c>
      <c r="C5264" s="138">
        <v>33902.769999999997</v>
      </c>
      <c r="D5264" s="138">
        <v>644.15</v>
      </c>
      <c r="E5264" s="138">
        <v>0</v>
      </c>
      <c r="F5264" s="138">
        <v>644.15</v>
      </c>
      <c r="G5264" s="139">
        <v>0</v>
      </c>
      <c r="Y5264" s="32">
        <f t="shared" si="82"/>
        <v>644.15</v>
      </c>
    </row>
    <row r="5265" spans="1:25" x14ac:dyDescent="0.2">
      <c r="A5265" s="136" t="s">
        <v>10538</v>
      </c>
      <c r="B5265" s="137" t="s">
        <v>10539</v>
      </c>
      <c r="C5265" s="138">
        <v>5960.05</v>
      </c>
      <c r="D5265" s="138">
        <v>113.24</v>
      </c>
      <c r="E5265" s="138">
        <v>0</v>
      </c>
      <c r="F5265" s="138">
        <v>113.24</v>
      </c>
      <c r="G5265" s="139">
        <v>0</v>
      </c>
      <c r="Y5265" s="32">
        <f t="shared" si="82"/>
        <v>113.24</v>
      </c>
    </row>
    <row r="5266" spans="1:25" x14ac:dyDescent="0.2">
      <c r="A5266" s="136" t="s">
        <v>10540</v>
      </c>
      <c r="B5266" s="137" t="s">
        <v>10541</v>
      </c>
      <c r="C5266" s="138">
        <v>9799.41</v>
      </c>
      <c r="D5266" s="138">
        <v>186.19</v>
      </c>
      <c r="E5266" s="138">
        <v>0</v>
      </c>
      <c r="F5266" s="138">
        <v>186.19</v>
      </c>
      <c r="G5266" s="139">
        <v>0</v>
      </c>
      <c r="Y5266" s="32">
        <f t="shared" si="82"/>
        <v>186.19</v>
      </c>
    </row>
    <row r="5267" spans="1:25" x14ac:dyDescent="0.2">
      <c r="A5267" s="136" t="s">
        <v>10542</v>
      </c>
      <c r="B5267" s="137" t="s">
        <v>10543</v>
      </c>
      <c r="C5267" s="138">
        <v>673.87</v>
      </c>
      <c r="D5267" s="138">
        <v>12.8</v>
      </c>
      <c r="E5267" s="138">
        <v>0</v>
      </c>
      <c r="F5267" s="138">
        <v>12.8</v>
      </c>
      <c r="G5267" s="139">
        <v>0</v>
      </c>
      <c r="Y5267" s="32">
        <f t="shared" si="82"/>
        <v>12.8</v>
      </c>
    </row>
    <row r="5268" spans="1:25" x14ac:dyDescent="0.2">
      <c r="A5268" s="136" t="s">
        <v>10544</v>
      </c>
      <c r="B5268" s="137" t="s">
        <v>10545</v>
      </c>
      <c r="C5268" s="138">
        <v>2467.46</v>
      </c>
      <c r="D5268" s="138">
        <v>46.88</v>
      </c>
      <c r="E5268" s="138">
        <v>0</v>
      </c>
      <c r="F5268" s="138">
        <v>46.88</v>
      </c>
      <c r="G5268" s="139">
        <v>0</v>
      </c>
      <c r="Y5268" s="32">
        <f t="shared" si="82"/>
        <v>46.88</v>
      </c>
    </row>
    <row r="5269" spans="1:25" x14ac:dyDescent="0.2">
      <c r="A5269" s="136" t="s">
        <v>10546</v>
      </c>
      <c r="B5269" s="137" t="s">
        <v>10547</v>
      </c>
      <c r="C5269" s="138">
        <v>1023.51</v>
      </c>
      <c r="D5269" s="138">
        <v>19.45</v>
      </c>
      <c r="E5269" s="138">
        <v>1.6</v>
      </c>
      <c r="F5269" s="138">
        <v>17.850000000000001</v>
      </c>
      <c r="G5269" s="139">
        <v>0</v>
      </c>
      <c r="Y5269" s="32">
        <f t="shared" si="82"/>
        <v>17.850000000000001</v>
      </c>
    </row>
    <row r="5270" spans="1:25" x14ac:dyDescent="0.2">
      <c r="A5270" s="136" t="s">
        <v>10548</v>
      </c>
      <c r="B5270" s="137" t="s">
        <v>10549</v>
      </c>
      <c r="C5270" s="138">
        <v>5908.74</v>
      </c>
      <c r="D5270" s="138">
        <v>112.27</v>
      </c>
      <c r="E5270" s="138">
        <v>0</v>
      </c>
      <c r="F5270" s="138">
        <v>112.27</v>
      </c>
      <c r="G5270" s="139">
        <v>0</v>
      </c>
      <c r="Y5270" s="32">
        <f t="shared" si="82"/>
        <v>112.27</v>
      </c>
    </row>
    <row r="5271" spans="1:25" x14ac:dyDescent="0.2">
      <c r="A5271" s="136" t="s">
        <v>10550</v>
      </c>
      <c r="B5271" s="137" t="s">
        <v>10551</v>
      </c>
      <c r="C5271" s="138">
        <v>22056.19</v>
      </c>
      <c r="D5271" s="138">
        <v>419.07</v>
      </c>
      <c r="E5271" s="138">
        <v>0</v>
      </c>
      <c r="F5271" s="138">
        <v>419.07</v>
      </c>
      <c r="G5271" s="139">
        <v>0</v>
      </c>
      <c r="Y5271" s="32">
        <f t="shared" si="82"/>
        <v>419.07</v>
      </c>
    </row>
    <row r="5272" spans="1:25" x14ac:dyDescent="0.2">
      <c r="A5272" s="136" t="s">
        <v>10552</v>
      </c>
      <c r="B5272" s="137" t="s">
        <v>10553</v>
      </c>
      <c r="C5272" s="138">
        <v>14600.32</v>
      </c>
      <c r="D5272" s="138">
        <v>277.41000000000003</v>
      </c>
      <c r="E5272" s="138">
        <v>0</v>
      </c>
      <c r="F5272" s="138">
        <v>277.41000000000003</v>
      </c>
      <c r="G5272" s="139">
        <v>0</v>
      </c>
      <c r="Y5272" s="32">
        <f t="shared" si="82"/>
        <v>277.41000000000003</v>
      </c>
    </row>
    <row r="5273" spans="1:25" x14ac:dyDescent="0.2">
      <c r="A5273" s="136" t="s">
        <v>10554</v>
      </c>
      <c r="B5273" s="137" t="s">
        <v>10555</v>
      </c>
      <c r="C5273" s="138">
        <v>15574.55</v>
      </c>
      <c r="D5273" s="138">
        <v>295.92</v>
      </c>
      <c r="E5273" s="138">
        <v>0</v>
      </c>
      <c r="F5273" s="138">
        <v>295.92</v>
      </c>
      <c r="G5273" s="139">
        <v>0</v>
      </c>
      <c r="Y5273" s="32">
        <f t="shared" si="82"/>
        <v>295.92</v>
      </c>
    </row>
    <row r="5274" spans="1:25" x14ac:dyDescent="0.2">
      <c r="A5274" s="136" t="s">
        <v>10556</v>
      </c>
      <c r="B5274" s="137" t="s">
        <v>10557</v>
      </c>
      <c r="C5274" s="138">
        <v>5826.33</v>
      </c>
      <c r="D5274" s="138">
        <v>110.7</v>
      </c>
      <c r="E5274" s="138">
        <v>0</v>
      </c>
      <c r="F5274" s="138">
        <v>110.7</v>
      </c>
      <c r="G5274" s="139">
        <v>0</v>
      </c>
      <c r="Y5274" s="32">
        <f t="shared" si="82"/>
        <v>110.7</v>
      </c>
    </row>
    <row r="5275" spans="1:25" x14ac:dyDescent="0.2">
      <c r="A5275" s="136" t="s">
        <v>10558</v>
      </c>
      <c r="B5275" s="137" t="s">
        <v>10559</v>
      </c>
      <c r="C5275" s="138">
        <v>3921.62</v>
      </c>
      <c r="D5275" s="138">
        <v>74.510000000000005</v>
      </c>
      <c r="E5275" s="138">
        <v>0</v>
      </c>
      <c r="F5275" s="138">
        <v>74.510000000000005</v>
      </c>
      <c r="G5275" s="139">
        <v>0</v>
      </c>
      <c r="Y5275" s="32">
        <f t="shared" si="82"/>
        <v>74.510000000000005</v>
      </c>
    </row>
    <row r="5276" spans="1:25" x14ac:dyDescent="0.2">
      <c r="A5276" s="136" t="s">
        <v>10560</v>
      </c>
      <c r="B5276" s="137" t="s">
        <v>10561</v>
      </c>
      <c r="C5276" s="138">
        <v>9614.11</v>
      </c>
      <c r="D5276" s="138">
        <v>182.67</v>
      </c>
      <c r="E5276" s="138">
        <v>0</v>
      </c>
      <c r="F5276" s="138">
        <v>182.67</v>
      </c>
      <c r="G5276" s="139">
        <v>0</v>
      </c>
      <c r="Y5276" s="32">
        <f t="shared" si="82"/>
        <v>182.67</v>
      </c>
    </row>
    <row r="5277" spans="1:25" x14ac:dyDescent="0.2">
      <c r="A5277" s="136" t="s">
        <v>10562</v>
      </c>
      <c r="B5277" s="137" t="s">
        <v>10563</v>
      </c>
      <c r="C5277" s="138">
        <v>15336.24</v>
      </c>
      <c r="D5277" s="138">
        <v>291.39</v>
      </c>
      <c r="E5277" s="138">
        <v>0</v>
      </c>
      <c r="F5277" s="138">
        <v>291.39</v>
      </c>
      <c r="G5277" s="139">
        <v>0</v>
      </c>
      <c r="Y5277" s="32">
        <f t="shared" si="82"/>
        <v>291.39</v>
      </c>
    </row>
    <row r="5278" spans="1:25" x14ac:dyDescent="0.2">
      <c r="A5278" s="136" t="s">
        <v>10564</v>
      </c>
      <c r="B5278" s="137" t="s">
        <v>10565</v>
      </c>
      <c r="C5278" s="138">
        <v>4233.24</v>
      </c>
      <c r="D5278" s="138">
        <v>80.430000000000007</v>
      </c>
      <c r="E5278" s="138">
        <v>0</v>
      </c>
      <c r="F5278" s="138">
        <v>80.430000000000007</v>
      </c>
      <c r="G5278" s="139">
        <v>0</v>
      </c>
      <c r="Y5278" s="32">
        <f t="shared" si="82"/>
        <v>80.430000000000007</v>
      </c>
    </row>
    <row r="5279" spans="1:25" x14ac:dyDescent="0.2">
      <c r="A5279" s="136" t="s">
        <v>10566</v>
      </c>
      <c r="B5279" s="137" t="s">
        <v>10567</v>
      </c>
      <c r="C5279" s="138">
        <v>1775.28</v>
      </c>
      <c r="D5279" s="138">
        <v>33.729999999999997</v>
      </c>
      <c r="E5279" s="138">
        <v>20.59</v>
      </c>
      <c r="F5279" s="138">
        <v>13.14</v>
      </c>
      <c r="G5279" s="139">
        <v>0</v>
      </c>
      <c r="Y5279" s="32">
        <f t="shared" si="82"/>
        <v>13.14</v>
      </c>
    </row>
    <row r="5280" spans="1:25" x14ac:dyDescent="0.2">
      <c r="A5280" s="136" t="s">
        <v>10568</v>
      </c>
      <c r="B5280" s="137" t="s">
        <v>10569</v>
      </c>
      <c r="C5280" s="138">
        <v>300878.09999999998</v>
      </c>
      <c r="D5280" s="138">
        <v>5716.69</v>
      </c>
      <c r="E5280" s="138">
        <v>0</v>
      </c>
      <c r="F5280" s="138">
        <v>5716.69</v>
      </c>
      <c r="G5280" s="139">
        <v>0</v>
      </c>
      <c r="Y5280" s="32">
        <f t="shared" si="82"/>
        <v>5716.69</v>
      </c>
    </row>
    <row r="5281" spans="1:25" x14ac:dyDescent="0.2">
      <c r="A5281" s="136" t="s">
        <v>10570</v>
      </c>
      <c r="B5281" s="137" t="s">
        <v>10571</v>
      </c>
      <c r="C5281" s="138">
        <v>4834.3599999999997</v>
      </c>
      <c r="D5281" s="138">
        <v>91.85</v>
      </c>
      <c r="E5281" s="138">
        <v>0</v>
      </c>
      <c r="F5281" s="138">
        <v>91.85</v>
      </c>
      <c r="G5281" s="139">
        <v>0</v>
      </c>
      <c r="Y5281" s="32">
        <f t="shared" si="82"/>
        <v>91.85</v>
      </c>
    </row>
    <row r="5282" spans="1:25" x14ac:dyDescent="0.2">
      <c r="A5282" s="136" t="s">
        <v>10572</v>
      </c>
      <c r="B5282" s="137" t="s">
        <v>10573</v>
      </c>
      <c r="C5282" s="138">
        <v>3156.33</v>
      </c>
      <c r="D5282" s="138">
        <v>59.97</v>
      </c>
      <c r="E5282" s="138">
        <v>0</v>
      </c>
      <c r="F5282" s="138">
        <v>59.97</v>
      </c>
      <c r="G5282" s="139">
        <v>0</v>
      </c>
      <c r="Y5282" s="32">
        <f t="shared" si="82"/>
        <v>59.97</v>
      </c>
    </row>
    <row r="5283" spans="1:25" x14ac:dyDescent="0.2">
      <c r="A5283" s="136" t="s">
        <v>10574</v>
      </c>
      <c r="B5283" s="137" t="s">
        <v>10575</v>
      </c>
      <c r="C5283" s="138">
        <v>4200.72</v>
      </c>
      <c r="D5283" s="138">
        <v>79.81</v>
      </c>
      <c r="E5283" s="138">
        <v>0</v>
      </c>
      <c r="F5283" s="138">
        <v>79.81</v>
      </c>
      <c r="G5283" s="139">
        <v>0</v>
      </c>
      <c r="Y5283" s="32">
        <f t="shared" si="82"/>
        <v>79.81</v>
      </c>
    </row>
    <row r="5284" spans="1:25" x14ac:dyDescent="0.2">
      <c r="A5284" s="136" t="s">
        <v>10576</v>
      </c>
      <c r="B5284" s="137" t="s">
        <v>10577</v>
      </c>
      <c r="C5284" s="138">
        <v>7380.72</v>
      </c>
      <c r="D5284" s="138">
        <v>140.22999999999999</v>
      </c>
      <c r="E5284" s="138">
        <v>0</v>
      </c>
      <c r="F5284" s="138">
        <v>140.22999999999999</v>
      </c>
      <c r="G5284" s="139">
        <v>0</v>
      </c>
      <c r="Y5284" s="32">
        <f t="shared" si="82"/>
        <v>140.22999999999999</v>
      </c>
    </row>
    <row r="5285" spans="1:25" x14ac:dyDescent="0.2">
      <c r="A5285" s="136" t="s">
        <v>10578</v>
      </c>
      <c r="B5285" s="137" t="s">
        <v>10579</v>
      </c>
      <c r="C5285" s="138">
        <v>6699.41</v>
      </c>
      <c r="D5285" s="138">
        <v>127.29</v>
      </c>
      <c r="E5285" s="138">
        <v>0</v>
      </c>
      <c r="F5285" s="138">
        <v>127.29</v>
      </c>
      <c r="G5285" s="139">
        <v>0</v>
      </c>
      <c r="Y5285" s="32">
        <f t="shared" si="82"/>
        <v>127.29</v>
      </c>
    </row>
    <row r="5286" spans="1:25" x14ac:dyDescent="0.2">
      <c r="A5286" s="136" t="s">
        <v>10580</v>
      </c>
      <c r="B5286" s="137" t="s">
        <v>10581</v>
      </c>
      <c r="C5286" s="138">
        <v>10817.65</v>
      </c>
      <c r="D5286" s="138">
        <v>205.54</v>
      </c>
      <c r="E5286" s="138">
        <v>0</v>
      </c>
      <c r="F5286" s="138">
        <v>205.54</v>
      </c>
      <c r="G5286" s="139">
        <v>0</v>
      </c>
      <c r="Y5286" s="32">
        <f t="shared" si="82"/>
        <v>205.54</v>
      </c>
    </row>
    <row r="5287" spans="1:25" x14ac:dyDescent="0.2">
      <c r="A5287" s="136" t="s">
        <v>10582</v>
      </c>
      <c r="B5287" s="137" t="s">
        <v>10583</v>
      </c>
      <c r="C5287" s="138">
        <v>1311.31</v>
      </c>
      <c r="D5287" s="138">
        <v>24.92</v>
      </c>
      <c r="E5287" s="138">
        <v>0</v>
      </c>
      <c r="F5287" s="138">
        <v>24.92</v>
      </c>
      <c r="G5287" s="139">
        <v>0</v>
      </c>
      <c r="Y5287" s="32">
        <f t="shared" si="82"/>
        <v>24.92</v>
      </c>
    </row>
    <row r="5288" spans="1:25" x14ac:dyDescent="0.2">
      <c r="A5288" s="136" t="s">
        <v>10584</v>
      </c>
      <c r="B5288" s="137" t="s">
        <v>10585</v>
      </c>
      <c r="C5288" s="138">
        <v>320903.83</v>
      </c>
      <c r="D5288" s="138">
        <v>6097.17</v>
      </c>
      <c r="E5288" s="138">
        <v>0</v>
      </c>
      <c r="F5288" s="138">
        <v>6097.17</v>
      </c>
      <c r="G5288" s="139">
        <v>0</v>
      </c>
      <c r="Y5288" s="32">
        <f t="shared" si="82"/>
        <v>6097.17</v>
      </c>
    </row>
    <row r="5289" spans="1:25" x14ac:dyDescent="0.2">
      <c r="A5289" s="136" t="s">
        <v>10586</v>
      </c>
      <c r="B5289" s="137" t="s">
        <v>10587</v>
      </c>
      <c r="C5289" s="138">
        <v>5369.61</v>
      </c>
      <c r="D5289" s="138">
        <v>102.02</v>
      </c>
      <c r="E5289" s="138">
        <v>0</v>
      </c>
      <c r="F5289" s="138">
        <v>102.02</v>
      </c>
      <c r="G5289" s="139">
        <v>0</v>
      </c>
      <c r="Y5289" s="32">
        <f t="shared" si="82"/>
        <v>102.02</v>
      </c>
    </row>
    <row r="5290" spans="1:25" x14ac:dyDescent="0.2">
      <c r="A5290" s="136" t="s">
        <v>10588</v>
      </c>
      <c r="B5290" s="137" t="s">
        <v>10589</v>
      </c>
      <c r="C5290" s="138">
        <v>31407</v>
      </c>
      <c r="D5290" s="138">
        <v>596.73</v>
      </c>
      <c r="E5290" s="138">
        <v>0</v>
      </c>
      <c r="F5290" s="138">
        <v>596.73</v>
      </c>
      <c r="G5290" s="139">
        <v>0</v>
      </c>
      <c r="Y5290" s="32">
        <f t="shared" si="82"/>
        <v>596.73</v>
      </c>
    </row>
    <row r="5291" spans="1:25" x14ac:dyDescent="0.2">
      <c r="A5291" s="136" t="s">
        <v>10590</v>
      </c>
      <c r="B5291" s="137" t="s">
        <v>10591</v>
      </c>
      <c r="C5291" s="138">
        <v>4419.18</v>
      </c>
      <c r="D5291" s="138">
        <v>83.97</v>
      </c>
      <c r="E5291" s="138">
        <v>0</v>
      </c>
      <c r="F5291" s="138">
        <v>83.97</v>
      </c>
      <c r="G5291" s="139">
        <v>0</v>
      </c>
      <c r="Y5291" s="32">
        <f t="shared" si="82"/>
        <v>83.97</v>
      </c>
    </row>
    <row r="5292" spans="1:25" x14ac:dyDescent="0.2">
      <c r="A5292" s="136" t="s">
        <v>10592</v>
      </c>
      <c r="B5292" s="137" t="s">
        <v>10593</v>
      </c>
      <c r="C5292" s="138">
        <v>7941.2</v>
      </c>
      <c r="D5292" s="138">
        <v>150.88</v>
      </c>
      <c r="E5292" s="138">
        <v>0</v>
      </c>
      <c r="F5292" s="138">
        <v>150.88</v>
      </c>
      <c r="G5292" s="139">
        <v>0</v>
      </c>
      <c r="Y5292" s="32">
        <f t="shared" si="82"/>
        <v>150.88</v>
      </c>
    </row>
    <row r="5293" spans="1:25" x14ac:dyDescent="0.2">
      <c r="A5293" s="136" t="s">
        <v>10594</v>
      </c>
      <c r="B5293" s="137" t="s">
        <v>10595</v>
      </c>
      <c r="C5293" s="138">
        <v>10353.84</v>
      </c>
      <c r="D5293" s="138">
        <v>196.72</v>
      </c>
      <c r="E5293" s="138">
        <v>0</v>
      </c>
      <c r="F5293" s="138">
        <v>196.72</v>
      </c>
      <c r="G5293" s="139">
        <v>0</v>
      </c>
      <c r="Y5293" s="32">
        <f t="shared" si="82"/>
        <v>196.72</v>
      </c>
    </row>
    <row r="5294" spans="1:25" x14ac:dyDescent="0.2">
      <c r="A5294" s="136" t="s">
        <v>10596</v>
      </c>
      <c r="B5294" s="137" t="s">
        <v>10597</v>
      </c>
      <c r="C5294" s="138">
        <v>266.92</v>
      </c>
      <c r="D5294" s="138">
        <v>5.07</v>
      </c>
      <c r="E5294" s="138">
        <v>1.89</v>
      </c>
      <c r="F5294" s="138">
        <v>3.18</v>
      </c>
      <c r="G5294" s="139">
        <v>0</v>
      </c>
      <c r="Y5294" s="32">
        <f t="shared" si="82"/>
        <v>3.18</v>
      </c>
    </row>
    <row r="5295" spans="1:25" x14ac:dyDescent="0.2">
      <c r="A5295" s="136" t="s">
        <v>10598</v>
      </c>
      <c r="B5295" s="137" t="s">
        <v>10599</v>
      </c>
      <c r="C5295" s="138">
        <v>6918.83</v>
      </c>
      <c r="D5295" s="138">
        <v>131.46</v>
      </c>
      <c r="E5295" s="138">
        <v>0</v>
      </c>
      <c r="F5295" s="138">
        <v>131.46</v>
      </c>
      <c r="G5295" s="139">
        <v>0</v>
      </c>
      <c r="Y5295" s="32">
        <f t="shared" si="82"/>
        <v>131.46</v>
      </c>
    </row>
    <row r="5296" spans="1:25" x14ac:dyDescent="0.2">
      <c r="A5296" s="136" t="s">
        <v>10600</v>
      </c>
      <c r="B5296" s="137" t="s">
        <v>10601</v>
      </c>
      <c r="C5296" s="138">
        <v>14916.53</v>
      </c>
      <c r="D5296" s="138">
        <v>283.42</v>
      </c>
      <c r="E5296" s="138">
        <v>0</v>
      </c>
      <c r="F5296" s="138">
        <v>283.42</v>
      </c>
      <c r="G5296" s="139">
        <v>0</v>
      </c>
      <c r="Y5296" s="32">
        <f t="shared" si="82"/>
        <v>283.42</v>
      </c>
    </row>
    <row r="5297" spans="1:25" x14ac:dyDescent="0.2">
      <c r="A5297" s="136" t="s">
        <v>10602</v>
      </c>
      <c r="B5297" s="137" t="s">
        <v>10603</v>
      </c>
      <c r="C5297" s="138">
        <v>6498.72</v>
      </c>
      <c r="D5297" s="138">
        <v>123.48</v>
      </c>
      <c r="E5297" s="138">
        <v>0</v>
      </c>
      <c r="F5297" s="138">
        <v>123.48</v>
      </c>
      <c r="G5297" s="139">
        <v>0</v>
      </c>
      <c r="Y5297" s="32">
        <f t="shared" si="82"/>
        <v>123.48</v>
      </c>
    </row>
    <row r="5298" spans="1:25" x14ac:dyDescent="0.2">
      <c r="A5298" s="136" t="s">
        <v>10604</v>
      </c>
      <c r="B5298" s="137" t="s">
        <v>10605</v>
      </c>
      <c r="C5298" s="138">
        <v>948.63</v>
      </c>
      <c r="D5298" s="138">
        <v>18.03</v>
      </c>
      <c r="E5298" s="138">
        <v>0</v>
      </c>
      <c r="F5298" s="138">
        <v>18.03</v>
      </c>
      <c r="G5298" s="139">
        <v>0</v>
      </c>
      <c r="Y5298" s="32">
        <f t="shared" si="82"/>
        <v>18.03</v>
      </c>
    </row>
    <row r="5299" spans="1:25" x14ac:dyDescent="0.2">
      <c r="A5299" s="136" t="s">
        <v>10606</v>
      </c>
      <c r="B5299" s="137" t="s">
        <v>10607</v>
      </c>
      <c r="C5299" s="138">
        <v>33071.32</v>
      </c>
      <c r="D5299" s="138">
        <v>628.36</v>
      </c>
      <c r="E5299" s="138">
        <v>0</v>
      </c>
      <c r="F5299" s="138">
        <v>628.36</v>
      </c>
      <c r="G5299" s="139">
        <v>0</v>
      </c>
      <c r="Y5299" s="32">
        <f t="shared" si="82"/>
        <v>628.36</v>
      </c>
    </row>
    <row r="5300" spans="1:25" x14ac:dyDescent="0.2">
      <c r="A5300" s="136" t="s">
        <v>10608</v>
      </c>
      <c r="B5300" s="137" t="s">
        <v>10609</v>
      </c>
      <c r="C5300" s="138">
        <v>24815.02</v>
      </c>
      <c r="D5300" s="138">
        <v>471.49</v>
      </c>
      <c r="E5300" s="138">
        <v>0</v>
      </c>
      <c r="F5300" s="138">
        <v>471.49</v>
      </c>
      <c r="G5300" s="139">
        <v>0</v>
      </c>
      <c r="Y5300" s="32">
        <f t="shared" si="82"/>
        <v>471.49</v>
      </c>
    </row>
    <row r="5301" spans="1:25" x14ac:dyDescent="0.2">
      <c r="A5301" s="136" t="s">
        <v>10610</v>
      </c>
      <c r="B5301" s="137" t="s">
        <v>10611</v>
      </c>
      <c r="C5301" s="138">
        <v>6475.79</v>
      </c>
      <c r="D5301" s="138">
        <v>123.04</v>
      </c>
      <c r="E5301" s="138">
        <v>0</v>
      </c>
      <c r="F5301" s="138">
        <v>123.04</v>
      </c>
      <c r="G5301" s="139">
        <v>0</v>
      </c>
      <c r="Y5301" s="32">
        <f t="shared" si="82"/>
        <v>123.04</v>
      </c>
    </row>
    <row r="5302" spans="1:25" x14ac:dyDescent="0.2">
      <c r="A5302" s="136" t="s">
        <v>10612</v>
      </c>
      <c r="B5302" s="137" t="s">
        <v>10613</v>
      </c>
      <c r="C5302" s="138">
        <v>105913.86</v>
      </c>
      <c r="D5302" s="138">
        <v>2012.36</v>
      </c>
      <c r="E5302" s="138">
        <v>0</v>
      </c>
      <c r="F5302" s="138">
        <v>2012.36</v>
      </c>
      <c r="G5302" s="139">
        <v>0</v>
      </c>
      <c r="Y5302" s="32">
        <f t="shared" si="82"/>
        <v>2012.36</v>
      </c>
    </row>
    <row r="5303" spans="1:25" x14ac:dyDescent="0.2">
      <c r="A5303" s="136" t="s">
        <v>10614</v>
      </c>
      <c r="B5303" s="137" t="s">
        <v>10615</v>
      </c>
      <c r="C5303" s="138">
        <v>12991.03</v>
      </c>
      <c r="D5303" s="138">
        <v>246.83</v>
      </c>
      <c r="E5303" s="138">
        <v>0</v>
      </c>
      <c r="F5303" s="138">
        <v>246.83</v>
      </c>
      <c r="G5303" s="139">
        <v>0</v>
      </c>
      <c r="Y5303" s="32">
        <f t="shared" si="82"/>
        <v>246.83</v>
      </c>
    </row>
    <row r="5304" spans="1:25" x14ac:dyDescent="0.2">
      <c r="A5304" s="136" t="s">
        <v>10616</v>
      </c>
      <c r="B5304" s="137" t="s">
        <v>10617</v>
      </c>
      <c r="C5304" s="138">
        <v>940.78</v>
      </c>
      <c r="D5304" s="138">
        <v>17.88</v>
      </c>
      <c r="E5304" s="138">
        <v>0</v>
      </c>
      <c r="F5304" s="138">
        <v>17.88</v>
      </c>
      <c r="G5304" s="139">
        <v>0</v>
      </c>
      <c r="Y5304" s="32">
        <f t="shared" si="82"/>
        <v>17.88</v>
      </c>
    </row>
    <row r="5305" spans="1:25" x14ac:dyDescent="0.2">
      <c r="A5305" s="136" t="s">
        <v>10618</v>
      </c>
      <c r="B5305" s="137" t="s">
        <v>10619</v>
      </c>
      <c r="C5305" s="138">
        <v>1734.6</v>
      </c>
      <c r="D5305" s="138">
        <v>32.96</v>
      </c>
      <c r="E5305" s="138">
        <v>0</v>
      </c>
      <c r="F5305" s="138">
        <v>32.96</v>
      </c>
      <c r="G5305" s="139">
        <v>0</v>
      </c>
      <c r="Y5305" s="32">
        <f t="shared" si="82"/>
        <v>32.96</v>
      </c>
    </row>
    <row r="5306" spans="1:25" x14ac:dyDescent="0.2">
      <c r="A5306" s="136" t="s">
        <v>10620</v>
      </c>
      <c r="B5306" s="137" t="s">
        <v>10621</v>
      </c>
      <c r="C5306" s="138">
        <v>3447.68</v>
      </c>
      <c r="D5306" s="138">
        <v>65.510000000000005</v>
      </c>
      <c r="E5306" s="138">
        <v>0</v>
      </c>
      <c r="F5306" s="138">
        <v>65.510000000000005</v>
      </c>
      <c r="G5306" s="139">
        <v>0</v>
      </c>
      <c r="Y5306" s="32">
        <f t="shared" si="82"/>
        <v>65.510000000000005</v>
      </c>
    </row>
    <row r="5307" spans="1:25" x14ac:dyDescent="0.2">
      <c r="A5307" s="136" t="s">
        <v>10622</v>
      </c>
      <c r="B5307" s="137" t="s">
        <v>10623</v>
      </c>
      <c r="C5307" s="138">
        <v>1725.79</v>
      </c>
      <c r="D5307" s="138">
        <v>32.79</v>
      </c>
      <c r="E5307" s="138">
        <v>0</v>
      </c>
      <c r="F5307" s="138">
        <v>32.79</v>
      </c>
      <c r="G5307" s="139">
        <v>0</v>
      </c>
      <c r="Y5307" s="32">
        <f t="shared" si="82"/>
        <v>32.79</v>
      </c>
    </row>
    <row r="5308" spans="1:25" x14ac:dyDescent="0.2">
      <c r="A5308" s="136" t="s">
        <v>10624</v>
      </c>
      <c r="B5308" s="137" t="s">
        <v>10625</v>
      </c>
      <c r="C5308" s="138">
        <v>10541.86</v>
      </c>
      <c r="D5308" s="138">
        <v>200.3</v>
      </c>
      <c r="E5308" s="138">
        <v>0</v>
      </c>
      <c r="F5308" s="138">
        <v>200.3</v>
      </c>
      <c r="G5308" s="139">
        <v>0</v>
      </c>
      <c r="Y5308" s="32">
        <f t="shared" si="82"/>
        <v>200.3</v>
      </c>
    </row>
    <row r="5309" spans="1:25" x14ac:dyDescent="0.2">
      <c r="A5309" s="136" t="s">
        <v>10626</v>
      </c>
      <c r="B5309" s="137" t="s">
        <v>10627</v>
      </c>
      <c r="C5309" s="138">
        <v>2307267.6800000002</v>
      </c>
      <c r="D5309" s="138">
        <v>43838.09</v>
      </c>
      <c r="E5309" s="138">
        <v>0</v>
      </c>
      <c r="F5309" s="138">
        <v>43838.09</v>
      </c>
      <c r="G5309" s="139">
        <v>0</v>
      </c>
      <c r="Y5309" s="32">
        <f t="shared" si="82"/>
        <v>43838.09</v>
      </c>
    </row>
    <row r="5310" spans="1:25" x14ac:dyDescent="0.2">
      <c r="A5310" s="136" t="s">
        <v>10628</v>
      </c>
      <c r="B5310" s="137" t="s">
        <v>10629</v>
      </c>
      <c r="C5310" s="138">
        <v>40540.589999999997</v>
      </c>
      <c r="D5310" s="138">
        <v>770.27</v>
      </c>
      <c r="E5310" s="138">
        <v>0</v>
      </c>
      <c r="F5310" s="138">
        <v>770.27</v>
      </c>
      <c r="G5310" s="139">
        <v>0</v>
      </c>
      <c r="Y5310" s="32">
        <f t="shared" si="82"/>
        <v>770.27</v>
      </c>
    </row>
    <row r="5311" spans="1:25" x14ac:dyDescent="0.2">
      <c r="A5311" s="136" t="s">
        <v>10630</v>
      </c>
      <c r="B5311" s="137" t="s">
        <v>10631</v>
      </c>
      <c r="C5311" s="138">
        <v>102902.25</v>
      </c>
      <c r="D5311" s="138">
        <v>1955.14</v>
      </c>
      <c r="E5311" s="138">
        <v>0</v>
      </c>
      <c r="F5311" s="138">
        <v>1955.14</v>
      </c>
      <c r="G5311" s="139">
        <v>0</v>
      </c>
      <c r="Y5311" s="32">
        <f t="shared" si="82"/>
        <v>1955.14</v>
      </c>
    </row>
    <row r="5312" spans="1:25" x14ac:dyDescent="0.2">
      <c r="A5312" s="136" t="s">
        <v>10632</v>
      </c>
      <c r="B5312" s="137" t="s">
        <v>10633</v>
      </c>
      <c r="C5312" s="138">
        <v>274453.46999999997</v>
      </c>
      <c r="D5312" s="138">
        <v>5214.62</v>
      </c>
      <c r="E5312" s="138">
        <v>0</v>
      </c>
      <c r="F5312" s="138">
        <v>5214.62</v>
      </c>
      <c r="G5312" s="139">
        <v>0</v>
      </c>
      <c r="Y5312" s="32">
        <f t="shared" si="82"/>
        <v>5214.62</v>
      </c>
    </row>
    <row r="5313" spans="1:25" x14ac:dyDescent="0.2">
      <c r="A5313" s="136" t="s">
        <v>10634</v>
      </c>
      <c r="B5313" s="137" t="s">
        <v>10635</v>
      </c>
      <c r="C5313" s="138">
        <v>434402.36</v>
      </c>
      <c r="D5313" s="138">
        <v>8253.65</v>
      </c>
      <c r="E5313" s="138">
        <v>0</v>
      </c>
      <c r="F5313" s="138">
        <v>8253.65</v>
      </c>
      <c r="G5313" s="139">
        <v>0</v>
      </c>
      <c r="Y5313" s="32">
        <f t="shared" si="82"/>
        <v>8253.65</v>
      </c>
    </row>
    <row r="5314" spans="1:25" x14ac:dyDescent="0.2">
      <c r="A5314" s="136" t="s">
        <v>10636</v>
      </c>
      <c r="B5314" s="137" t="s">
        <v>10637</v>
      </c>
      <c r="C5314" s="138">
        <v>3290706.6</v>
      </c>
      <c r="D5314" s="138">
        <v>62523.43</v>
      </c>
      <c r="E5314" s="138">
        <v>0</v>
      </c>
      <c r="F5314" s="138">
        <v>62523.43</v>
      </c>
      <c r="G5314" s="139">
        <v>0</v>
      </c>
      <c r="Y5314" s="32">
        <f t="shared" si="82"/>
        <v>62523.43</v>
      </c>
    </row>
    <row r="5315" spans="1:25" x14ac:dyDescent="0.2">
      <c r="A5315" s="136" t="s">
        <v>10638</v>
      </c>
      <c r="B5315" s="137" t="s">
        <v>10639</v>
      </c>
      <c r="C5315" s="138">
        <v>71089.86</v>
      </c>
      <c r="D5315" s="138">
        <v>1350.71</v>
      </c>
      <c r="E5315" s="138">
        <v>0</v>
      </c>
      <c r="F5315" s="138">
        <v>1350.71</v>
      </c>
      <c r="G5315" s="139">
        <v>0</v>
      </c>
      <c r="Y5315" s="32">
        <f t="shared" si="82"/>
        <v>1350.71</v>
      </c>
    </row>
    <row r="5316" spans="1:25" x14ac:dyDescent="0.2">
      <c r="A5316" s="136" t="s">
        <v>10640</v>
      </c>
      <c r="B5316" s="137" t="s">
        <v>10641</v>
      </c>
      <c r="C5316" s="138">
        <v>349528.84</v>
      </c>
      <c r="D5316" s="138">
        <v>6641.05</v>
      </c>
      <c r="E5316" s="138">
        <v>0</v>
      </c>
      <c r="F5316" s="138">
        <v>6641.05</v>
      </c>
      <c r="G5316" s="139">
        <v>0</v>
      </c>
      <c r="Y5316" s="32">
        <f t="shared" si="82"/>
        <v>6641.05</v>
      </c>
    </row>
    <row r="5317" spans="1:25" x14ac:dyDescent="0.2">
      <c r="A5317" s="136" t="s">
        <v>10642</v>
      </c>
      <c r="B5317" s="137" t="s">
        <v>10643</v>
      </c>
      <c r="C5317" s="138">
        <v>345766.16</v>
      </c>
      <c r="D5317" s="138">
        <v>6569.56</v>
      </c>
      <c r="E5317" s="138">
        <v>0</v>
      </c>
      <c r="F5317" s="138">
        <v>6569.56</v>
      </c>
      <c r="G5317" s="139">
        <v>0</v>
      </c>
      <c r="Y5317" s="32">
        <f t="shared" si="82"/>
        <v>6569.56</v>
      </c>
    </row>
    <row r="5318" spans="1:25" x14ac:dyDescent="0.2">
      <c r="A5318" s="136" t="s">
        <v>10644</v>
      </c>
      <c r="B5318" s="137" t="s">
        <v>10645</v>
      </c>
      <c r="C5318" s="138">
        <v>188370.67</v>
      </c>
      <c r="D5318" s="138">
        <v>3579.04</v>
      </c>
      <c r="E5318" s="138">
        <v>0</v>
      </c>
      <c r="F5318" s="138">
        <v>3579.04</v>
      </c>
      <c r="G5318" s="139">
        <v>0</v>
      </c>
      <c r="Y5318" s="32">
        <f t="shared" si="82"/>
        <v>3579.04</v>
      </c>
    </row>
    <row r="5319" spans="1:25" x14ac:dyDescent="0.2">
      <c r="A5319" s="136" t="s">
        <v>10646</v>
      </c>
      <c r="B5319" s="137" t="s">
        <v>10647</v>
      </c>
      <c r="C5319" s="138">
        <v>1193967.3600000001</v>
      </c>
      <c r="D5319" s="138">
        <v>22685.38</v>
      </c>
      <c r="E5319" s="138">
        <v>0</v>
      </c>
      <c r="F5319" s="138">
        <v>22685.38</v>
      </c>
      <c r="G5319" s="139">
        <v>0</v>
      </c>
      <c r="Y5319" s="32">
        <f t="shared" si="82"/>
        <v>22685.38</v>
      </c>
    </row>
    <row r="5320" spans="1:25" x14ac:dyDescent="0.2">
      <c r="A5320" s="136" t="s">
        <v>10648</v>
      </c>
      <c r="B5320" s="137" t="s">
        <v>10649</v>
      </c>
      <c r="C5320" s="138">
        <v>101509</v>
      </c>
      <c r="D5320" s="138">
        <v>1928.67</v>
      </c>
      <c r="E5320" s="138">
        <v>0</v>
      </c>
      <c r="F5320" s="138">
        <v>1928.67</v>
      </c>
      <c r="G5320" s="139">
        <v>0</v>
      </c>
      <c r="Y5320" s="32">
        <f t="shared" si="82"/>
        <v>1928.67</v>
      </c>
    </row>
    <row r="5321" spans="1:25" x14ac:dyDescent="0.2">
      <c r="A5321" s="136" t="s">
        <v>10650</v>
      </c>
      <c r="B5321" s="137" t="s">
        <v>10651</v>
      </c>
      <c r="C5321" s="138">
        <v>169775.77</v>
      </c>
      <c r="D5321" s="138">
        <v>3225.74</v>
      </c>
      <c r="E5321" s="138">
        <v>0</v>
      </c>
      <c r="F5321" s="138">
        <v>3225.74</v>
      </c>
      <c r="G5321" s="139">
        <v>0</v>
      </c>
      <c r="Y5321" s="32">
        <f t="shared" si="82"/>
        <v>3225.74</v>
      </c>
    </row>
    <row r="5322" spans="1:25" x14ac:dyDescent="0.2">
      <c r="A5322" s="136" t="s">
        <v>10652</v>
      </c>
      <c r="B5322" s="137" t="s">
        <v>10653</v>
      </c>
      <c r="C5322" s="138">
        <v>55964.639999999999</v>
      </c>
      <c r="D5322" s="138">
        <v>1063.33</v>
      </c>
      <c r="E5322" s="138">
        <v>0</v>
      </c>
      <c r="F5322" s="138">
        <v>1063.33</v>
      </c>
      <c r="G5322" s="139">
        <v>0</v>
      </c>
      <c r="Y5322" s="32">
        <f t="shared" si="82"/>
        <v>1063.33</v>
      </c>
    </row>
    <row r="5323" spans="1:25" x14ac:dyDescent="0.2">
      <c r="A5323" s="136" t="s">
        <v>10654</v>
      </c>
      <c r="B5323" s="137" t="s">
        <v>10655</v>
      </c>
      <c r="C5323" s="138">
        <v>224416.46</v>
      </c>
      <c r="D5323" s="138">
        <v>4263.91</v>
      </c>
      <c r="E5323" s="138">
        <v>0</v>
      </c>
      <c r="F5323" s="138">
        <v>4263.91</v>
      </c>
      <c r="G5323" s="139">
        <v>0</v>
      </c>
      <c r="Y5323" s="32">
        <f t="shared" si="82"/>
        <v>4263.91</v>
      </c>
    </row>
    <row r="5324" spans="1:25" x14ac:dyDescent="0.2">
      <c r="A5324" s="136" t="s">
        <v>10656</v>
      </c>
      <c r="B5324" s="137" t="s">
        <v>10657</v>
      </c>
      <c r="C5324" s="138">
        <v>51348.35</v>
      </c>
      <c r="D5324" s="138">
        <v>975.62</v>
      </c>
      <c r="E5324" s="138">
        <v>0</v>
      </c>
      <c r="F5324" s="138">
        <v>975.62</v>
      </c>
      <c r="G5324" s="139">
        <v>0</v>
      </c>
      <c r="Y5324" s="32">
        <f t="shared" si="82"/>
        <v>975.62</v>
      </c>
    </row>
    <row r="5325" spans="1:25" x14ac:dyDescent="0.2">
      <c r="A5325" s="136" t="s">
        <v>10658</v>
      </c>
      <c r="B5325" s="137" t="s">
        <v>10659</v>
      </c>
      <c r="C5325" s="138">
        <v>1886872.5</v>
      </c>
      <c r="D5325" s="138">
        <v>35850.58</v>
      </c>
      <c r="E5325" s="138">
        <v>0</v>
      </c>
      <c r="F5325" s="138">
        <v>35850.58</v>
      </c>
      <c r="G5325" s="139">
        <v>0</v>
      </c>
      <c r="Y5325" s="32">
        <f t="shared" si="82"/>
        <v>35850.58</v>
      </c>
    </row>
    <row r="5326" spans="1:25" x14ac:dyDescent="0.2">
      <c r="A5326" s="136" t="s">
        <v>10660</v>
      </c>
      <c r="B5326" s="137" t="s">
        <v>10661</v>
      </c>
      <c r="C5326" s="138">
        <v>207831.63</v>
      </c>
      <c r="D5326" s="138">
        <v>3948.8</v>
      </c>
      <c r="E5326" s="138">
        <v>0</v>
      </c>
      <c r="F5326" s="138">
        <v>3948.8</v>
      </c>
      <c r="G5326" s="139">
        <v>0</v>
      </c>
      <c r="Y5326" s="32">
        <f t="shared" si="82"/>
        <v>3948.8</v>
      </c>
    </row>
    <row r="5327" spans="1:25" x14ac:dyDescent="0.2">
      <c r="A5327" s="136" t="s">
        <v>10662</v>
      </c>
      <c r="B5327" s="137" t="s">
        <v>10663</v>
      </c>
      <c r="C5327" s="138">
        <v>805755.05</v>
      </c>
      <c r="D5327" s="138">
        <v>15309.35</v>
      </c>
      <c r="E5327" s="138">
        <v>0</v>
      </c>
      <c r="F5327" s="138">
        <v>15309.35</v>
      </c>
      <c r="G5327" s="139">
        <v>0</v>
      </c>
      <c r="Y5327" s="32">
        <f t="shared" ref="Y5327:Y5390" si="83">F5327+M5327+R5327+W5327</f>
        <v>15309.35</v>
      </c>
    </row>
    <row r="5328" spans="1:25" x14ac:dyDescent="0.2">
      <c r="A5328" s="136" t="s">
        <v>10664</v>
      </c>
      <c r="B5328" s="137" t="s">
        <v>10665</v>
      </c>
      <c r="C5328" s="138">
        <v>846620.87</v>
      </c>
      <c r="D5328" s="138">
        <v>16085.8</v>
      </c>
      <c r="E5328" s="138">
        <v>0</v>
      </c>
      <c r="F5328" s="138">
        <v>16085.8</v>
      </c>
      <c r="G5328" s="139">
        <v>0</v>
      </c>
      <c r="Y5328" s="32">
        <f t="shared" si="83"/>
        <v>16085.8</v>
      </c>
    </row>
    <row r="5329" spans="1:25" x14ac:dyDescent="0.2">
      <c r="A5329" s="136" t="s">
        <v>10666</v>
      </c>
      <c r="B5329" s="137" t="s">
        <v>10667</v>
      </c>
      <c r="C5329" s="138">
        <v>75382.679999999993</v>
      </c>
      <c r="D5329" s="138">
        <v>1432.27</v>
      </c>
      <c r="E5329" s="138">
        <v>0</v>
      </c>
      <c r="F5329" s="138">
        <v>1432.27</v>
      </c>
      <c r="G5329" s="139">
        <v>0</v>
      </c>
      <c r="Y5329" s="32">
        <f t="shared" si="83"/>
        <v>1432.27</v>
      </c>
    </row>
    <row r="5330" spans="1:25" x14ac:dyDescent="0.2">
      <c r="A5330" s="136" t="s">
        <v>10668</v>
      </c>
      <c r="B5330" s="137" t="s">
        <v>10669</v>
      </c>
      <c r="C5330" s="138">
        <v>723551.01</v>
      </c>
      <c r="D5330" s="138">
        <v>13747.47</v>
      </c>
      <c r="E5330" s="138">
        <v>0</v>
      </c>
      <c r="F5330" s="138">
        <v>13747.47</v>
      </c>
      <c r="G5330" s="139">
        <v>0</v>
      </c>
      <c r="Y5330" s="32">
        <f t="shared" si="83"/>
        <v>13747.47</v>
      </c>
    </row>
    <row r="5331" spans="1:25" x14ac:dyDescent="0.2">
      <c r="A5331" s="136" t="s">
        <v>10670</v>
      </c>
      <c r="B5331" s="137" t="s">
        <v>10671</v>
      </c>
      <c r="C5331" s="138">
        <v>7156298.0800000001</v>
      </c>
      <c r="D5331" s="138">
        <v>135969.66</v>
      </c>
      <c r="E5331" s="138">
        <v>0</v>
      </c>
      <c r="F5331" s="138">
        <v>135969.66</v>
      </c>
      <c r="G5331" s="139">
        <v>0</v>
      </c>
      <c r="Y5331" s="32">
        <f t="shared" si="83"/>
        <v>135969.66</v>
      </c>
    </row>
    <row r="5332" spans="1:25" x14ac:dyDescent="0.2">
      <c r="A5332" s="136" t="s">
        <v>10672</v>
      </c>
      <c r="B5332" s="137" t="s">
        <v>10673</v>
      </c>
      <c r="C5332" s="138">
        <v>730820.9</v>
      </c>
      <c r="D5332" s="138">
        <v>13885.6</v>
      </c>
      <c r="E5332" s="138">
        <v>0</v>
      </c>
      <c r="F5332" s="138">
        <v>13885.6</v>
      </c>
      <c r="G5332" s="139">
        <v>0</v>
      </c>
      <c r="Y5332" s="32">
        <f t="shared" si="83"/>
        <v>13885.6</v>
      </c>
    </row>
    <row r="5333" spans="1:25" x14ac:dyDescent="0.2">
      <c r="A5333" s="136" t="s">
        <v>10674</v>
      </c>
      <c r="B5333" s="137" t="s">
        <v>10675</v>
      </c>
      <c r="C5333" s="138">
        <v>319873.8</v>
      </c>
      <c r="D5333" s="138">
        <v>6077.6</v>
      </c>
      <c r="E5333" s="138">
        <v>0</v>
      </c>
      <c r="F5333" s="138">
        <v>6077.6</v>
      </c>
      <c r="G5333" s="139">
        <v>0</v>
      </c>
      <c r="Y5333" s="32">
        <f t="shared" si="83"/>
        <v>6077.6</v>
      </c>
    </row>
    <row r="5334" spans="1:25" x14ac:dyDescent="0.2">
      <c r="A5334" s="136" t="s">
        <v>10676</v>
      </c>
      <c r="B5334" s="137" t="s">
        <v>10677</v>
      </c>
      <c r="C5334" s="138">
        <v>2003741.48</v>
      </c>
      <c r="D5334" s="138">
        <v>38071.089999999997</v>
      </c>
      <c r="E5334" s="138">
        <v>0</v>
      </c>
      <c r="F5334" s="138">
        <v>38071.089999999997</v>
      </c>
      <c r="G5334" s="139">
        <v>0</v>
      </c>
      <c r="Y5334" s="32">
        <f t="shared" si="83"/>
        <v>38071.089999999997</v>
      </c>
    </row>
    <row r="5335" spans="1:25" x14ac:dyDescent="0.2">
      <c r="A5335" s="136" t="s">
        <v>10678</v>
      </c>
      <c r="B5335" s="137" t="s">
        <v>10679</v>
      </c>
      <c r="C5335" s="138">
        <v>215304.87</v>
      </c>
      <c r="D5335" s="138">
        <v>4090.79</v>
      </c>
      <c r="E5335" s="138">
        <v>0</v>
      </c>
      <c r="F5335" s="138">
        <v>4090.79</v>
      </c>
      <c r="G5335" s="139">
        <v>0</v>
      </c>
      <c r="Y5335" s="32">
        <f t="shared" si="83"/>
        <v>4090.79</v>
      </c>
    </row>
    <row r="5336" spans="1:25" x14ac:dyDescent="0.2">
      <c r="A5336" s="136" t="s">
        <v>10680</v>
      </c>
      <c r="B5336" s="137" t="s">
        <v>10681</v>
      </c>
      <c r="C5336" s="138">
        <v>1449356.41</v>
      </c>
      <c r="D5336" s="138">
        <v>27537.77</v>
      </c>
      <c r="E5336" s="138">
        <v>0</v>
      </c>
      <c r="F5336" s="138">
        <v>27537.77</v>
      </c>
      <c r="G5336" s="139">
        <v>0</v>
      </c>
      <c r="Y5336" s="32">
        <f t="shared" si="83"/>
        <v>27537.77</v>
      </c>
    </row>
    <row r="5337" spans="1:25" x14ac:dyDescent="0.2">
      <c r="A5337" s="136" t="s">
        <v>10682</v>
      </c>
      <c r="B5337" s="137" t="s">
        <v>10683</v>
      </c>
      <c r="C5337" s="138">
        <v>96475.76</v>
      </c>
      <c r="D5337" s="138">
        <v>1833.04</v>
      </c>
      <c r="E5337" s="138">
        <v>0</v>
      </c>
      <c r="F5337" s="138">
        <v>1833.04</v>
      </c>
      <c r="G5337" s="139">
        <v>0</v>
      </c>
      <c r="Y5337" s="32">
        <f t="shared" si="83"/>
        <v>1833.04</v>
      </c>
    </row>
    <row r="5338" spans="1:25" x14ac:dyDescent="0.2">
      <c r="A5338" s="136" t="s">
        <v>10684</v>
      </c>
      <c r="B5338" s="137" t="s">
        <v>10685</v>
      </c>
      <c r="C5338" s="138">
        <v>116329.21</v>
      </c>
      <c r="D5338" s="138">
        <v>2210.2600000000002</v>
      </c>
      <c r="E5338" s="138">
        <v>0</v>
      </c>
      <c r="F5338" s="138">
        <v>2210.2600000000002</v>
      </c>
      <c r="G5338" s="139">
        <v>0</v>
      </c>
      <c r="Y5338" s="32">
        <f t="shared" si="83"/>
        <v>2210.2600000000002</v>
      </c>
    </row>
    <row r="5339" spans="1:25" x14ac:dyDescent="0.2">
      <c r="A5339" s="136" t="s">
        <v>10686</v>
      </c>
      <c r="B5339" s="137" t="s">
        <v>10687</v>
      </c>
      <c r="C5339" s="138">
        <v>1241348.17</v>
      </c>
      <c r="D5339" s="138">
        <v>23585.62</v>
      </c>
      <c r="E5339" s="138">
        <v>0</v>
      </c>
      <c r="F5339" s="138">
        <v>23585.62</v>
      </c>
      <c r="G5339" s="139">
        <v>0</v>
      </c>
      <c r="Y5339" s="32">
        <f t="shared" si="83"/>
        <v>23585.62</v>
      </c>
    </row>
    <row r="5340" spans="1:25" x14ac:dyDescent="0.2">
      <c r="A5340" s="136" t="s">
        <v>10688</v>
      </c>
      <c r="B5340" s="137" t="s">
        <v>10689</v>
      </c>
      <c r="C5340" s="138">
        <v>920644.31</v>
      </c>
      <c r="D5340" s="138">
        <v>17492.240000000002</v>
      </c>
      <c r="E5340" s="138">
        <v>0</v>
      </c>
      <c r="F5340" s="138">
        <v>17492.240000000002</v>
      </c>
      <c r="G5340" s="139">
        <v>0</v>
      </c>
      <c r="Y5340" s="32">
        <f t="shared" si="83"/>
        <v>17492.240000000002</v>
      </c>
    </row>
    <row r="5341" spans="1:25" x14ac:dyDescent="0.2">
      <c r="A5341" s="136" t="s">
        <v>10690</v>
      </c>
      <c r="B5341" s="137" t="s">
        <v>10691</v>
      </c>
      <c r="C5341" s="138">
        <v>107258.01</v>
      </c>
      <c r="D5341" s="138">
        <v>2037.9</v>
      </c>
      <c r="E5341" s="138">
        <v>1525.89</v>
      </c>
      <c r="F5341" s="138">
        <v>512.01</v>
      </c>
      <c r="G5341" s="139">
        <v>0</v>
      </c>
      <c r="Y5341" s="32">
        <f t="shared" si="83"/>
        <v>512.01</v>
      </c>
    </row>
    <row r="5342" spans="1:25" x14ac:dyDescent="0.2">
      <c r="A5342" s="136" t="s">
        <v>10692</v>
      </c>
      <c r="B5342" s="137" t="s">
        <v>10693</v>
      </c>
      <c r="C5342" s="138">
        <v>179429.25</v>
      </c>
      <c r="D5342" s="138">
        <v>3409.16</v>
      </c>
      <c r="E5342" s="138">
        <v>0</v>
      </c>
      <c r="F5342" s="138">
        <v>3409.16</v>
      </c>
      <c r="G5342" s="139">
        <v>0</v>
      </c>
      <c r="Y5342" s="32">
        <f t="shared" si="83"/>
        <v>3409.16</v>
      </c>
    </row>
    <row r="5343" spans="1:25" x14ac:dyDescent="0.2">
      <c r="A5343" s="136" t="s">
        <v>10694</v>
      </c>
      <c r="B5343" s="137" t="s">
        <v>10695</v>
      </c>
      <c r="C5343" s="138">
        <v>931821.2</v>
      </c>
      <c r="D5343" s="138">
        <v>17704.599999999999</v>
      </c>
      <c r="E5343" s="138">
        <v>0</v>
      </c>
      <c r="F5343" s="138">
        <v>17704.599999999999</v>
      </c>
      <c r="G5343" s="139">
        <v>0</v>
      </c>
      <c r="Y5343" s="32">
        <f t="shared" si="83"/>
        <v>17704.599999999999</v>
      </c>
    </row>
    <row r="5344" spans="1:25" x14ac:dyDescent="0.2">
      <c r="A5344" s="136" t="s">
        <v>10696</v>
      </c>
      <c r="B5344" s="137" t="s">
        <v>10697</v>
      </c>
      <c r="C5344" s="138">
        <v>513207.47</v>
      </c>
      <c r="D5344" s="138">
        <v>9750.94</v>
      </c>
      <c r="E5344" s="138">
        <v>0</v>
      </c>
      <c r="F5344" s="138">
        <v>9750.94</v>
      </c>
      <c r="G5344" s="139">
        <v>0</v>
      </c>
      <c r="Y5344" s="32">
        <f t="shared" si="83"/>
        <v>9750.94</v>
      </c>
    </row>
    <row r="5345" spans="1:25" x14ac:dyDescent="0.2">
      <c r="A5345" s="136" t="s">
        <v>10698</v>
      </c>
      <c r="B5345" s="137" t="s">
        <v>10699</v>
      </c>
      <c r="C5345" s="138">
        <v>792324.83</v>
      </c>
      <c r="D5345" s="138">
        <v>15054.17</v>
      </c>
      <c r="E5345" s="138">
        <v>0</v>
      </c>
      <c r="F5345" s="138">
        <v>15054.17</v>
      </c>
      <c r="G5345" s="139">
        <v>0</v>
      </c>
      <c r="Y5345" s="32">
        <f t="shared" si="83"/>
        <v>15054.17</v>
      </c>
    </row>
    <row r="5346" spans="1:25" x14ac:dyDescent="0.2">
      <c r="A5346" s="136" t="s">
        <v>10700</v>
      </c>
      <c r="B5346" s="137" t="s">
        <v>10701</v>
      </c>
      <c r="C5346" s="138">
        <v>8962601.6899999995</v>
      </c>
      <c r="D5346" s="138">
        <v>170289.43</v>
      </c>
      <c r="E5346" s="138">
        <v>0</v>
      </c>
      <c r="F5346" s="138">
        <v>170289.43</v>
      </c>
      <c r="G5346" s="139">
        <v>0</v>
      </c>
      <c r="Y5346" s="32">
        <f t="shared" si="83"/>
        <v>170289.43</v>
      </c>
    </row>
    <row r="5347" spans="1:25" x14ac:dyDescent="0.2">
      <c r="A5347" s="136" t="s">
        <v>10702</v>
      </c>
      <c r="B5347" s="137" t="s">
        <v>10703</v>
      </c>
      <c r="C5347" s="138">
        <v>526194.18999999994</v>
      </c>
      <c r="D5347" s="138">
        <v>9997.69</v>
      </c>
      <c r="E5347" s="138">
        <v>0</v>
      </c>
      <c r="F5347" s="138">
        <v>9997.69</v>
      </c>
      <c r="G5347" s="139">
        <v>0</v>
      </c>
      <c r="Y5347" s="32">
        <f t="shared" si="83"/>
        <v>9997.69</v>
      </c>
    </row>
    <row r="5348" spans="1:25" x14ac:dyDescent="0.2">
      <c r="A5348" s="136" t="s">
        <v>10704</v>
      </c>
      <c r="B5348" s="137" t="s">
        <v>10705</v>
      </c>
      <c r="C5348" s="138">
        <v>513875.45</v>
      </c>
      <c r="D5348" s="138">
        <v>9763.6299999999992</v>
      </c>
      <c r="E5348" s="138">
        <v>0</v>
      </c>
      <c r="F5348" s="138">
        <v>9763.6299999999992</v>
      </c>
      <c r="G5348" s="139">
        <v>0</v>
      </c>
      <c r="Y5348" s="32">
        <f t="shared" si="83"/>
        <v>9763.6299999999992</v>
      </c>
    </row>
    <row r="5349" spans="1:25" x14ac:dyDescent="0.2">
      <c r="A5349" s="136" t="s">
        <v>10706</v>
      </c>
      <c r="B5349" s="137" t="s">
        <v>10707</v>
      </c>
      <c r="C5349" s="138">
        <v>461842.55</v>
      </c>
      <c r="D5349" s="138">
        <v>8775.01</v>
      </c>
      <c r="E5349" s="138">
        <v>0</v>
      </c>
      <c r="F5349" s="138">
        <v>8775.01</v>
      </c>
      <c r="G5349" s="139">
        <v>0</v>
      </c>
      <c r="Y5349" s="32">
        <f t="shared" si="83"/>
        <v>8775.01</v>
      </c>
    </row>
    <row r="5350" spans="1:25" x14ac:dyDescent="0.2">
      <c r="A5350" s="136" t="s">
        <v>10708</v>
      </c>
      <c r="B5350" s="137" t="s">
        <v>10709</v>
      </c>
      <c r="C5350" s="138">
        <v>115863.11</v>
      </c>
      <c r="D5350" s="138">
        <v>2201.4</v>
      </c>
      <c r="E5350" s="138">
        <v>0</v>
      </c>
      <c r="F5350" s="138">
        <v>2201.4</v>
      </c>
      <c r="G5350" s="139">
        <v>0</v>
      </c>
      <c r="Y5350" s="32">
        <f t="shared" si="83"/>
        <v>2201.4</v>
      </c>
    </row>
    <row r="5351" spans="1:25" x14ac:dyDescent="0.2">
      <c r="A5351" s="136" t="s">
        <v>10710</v>
      </c>
      <c r="B5351" s="137" t="s">
        <v>10711</v>
      </c>
      <c r="C5351" s="138">
        <v>1094272.94</v>
      </c>
      <c r="D5351" s="138">
        <v>20791.189999999999</v>
      </c>
      <c r="E5351" s="138">
        <v>0</v>
      </c>
      <c r="F5351" s="138">
        <v>20791.189999999999</v>
      </c>
      <c r="G5351" s="139">
        <v>0</v>
      </c>
      <c r="Y5351" s="32">
        <f t="shared" si="83"/>
        <v>20791.189999999999</v>
      </c>
    </row>
    <row r="5352" spans="1:25" x14ac:dyDescent="0.2">
      <c r="A5352" s="136" t="s">
        <v>10712</v>
      </c>
      <c r="B5352" s="137" t="s">
        <v>10713</v>
      </c>
      <c r="C5352" s="138">
        <v>110963.07</v>
      </c>
      <c r="D5352" s="138">
        <v>2108.3000000000002</v>
      </c>
      <c r="E5352" s="138">
        <v>0</v>
      </c>
      <c r="F5352" s="138">
        <v>2108.3000000000002</v>
      </c>
      <c r="G5352" s="139">
        <v>0</v>
      </c>
      <c r="Y5352" s="32">
        <f t="shared" si="83"/>
        <v>2108.3000000000002</v>
      </c>
    </row>
    <row r="5353" spans="1:25" x14ac:dyDescent="0.2">
      <c r="A5353" s="136" t="s">
        <v>10714</v>
      </c>
      <c r="B5353" s="137" t="s">
        <v>10715</v>
      </c>
      <c r="C5353" s="138">
        <v>136095.1</v>
      </c>
      <c r="D5353" s="138">
        <v>2585.81</v>
      </c>
      <c r="E5353" s="138">
        <v>0</v>
      </c>
      <c r="F5353" s="138">
        <v>2585.81</v>
      </c>
      <c r="G5353" s="139">
        <v>0</v>
      </c>
      <c r="Y5353" s="32">
        <f t="shared" si="83"/>
        <v>2585.81</v>
      </c>
    </row>
    <row r="5354" spans="1:25" x14ac:dyDescent="0.2">
      <c r="A5354" s="136" t="s">
        <v>10716</v>
      </c>
      <c r="B5354" s="137" t="s">
        <v>10717</v>
      </c>
      <c r="C5354" s="138">
        <v>486584.62</v>
      </c>
      <c r="D5354" s="138">
        <v>9245.11</v>
      </c>
      <c r="E5354" s="138">
        <v>0</v>
      </c>
      <c r="F5354" s="138">
        <v>9245.11</v>
      </c>
      <c r="G5354" s="139">
        <v>0</v>
      </c>
      <c r="Y5354" s="32">
        <f t="shared" si="83"/>
        <v>9245.11</v>
      </c>
    </row>
    <row r="5355" spans="1:25" x14ac:dyDescent="0.2">
      <c r="A5355" s="136" t="s">
        <v>10718</v>
      </c>
      <c r="B5355" s="137" t="s">
        <v>10719</v>
      </c>
      <c r="C5355" s="138">
        <v>87058.66</v>
      </c>
      <c r="D5355" s="138">
        <v>1654.12</v>
      </c>
      <c r="E5355" s="138">
        <v>0</v>
      </c>
      <c r="F5355" s="138">
        <v>1654.12</v>
      </c>
      <c r="G5355" s="139">
        <v>0</v>
      </c>
      <c r="Y5355" s="32">
        <f t="shared" si="83"/>
        <v>1654.12</v>
      </c>
    </row>
    <row r="5356" spans="1:25" x14ac:dyDescent="0.2">
      <c r="A5356" s="136" t="s">
        <v>10720</v>
      </c>
      <c r="B5356" s="137" t="s">
        <v>10721</v>
      </c>
      <c r="C5356" s="138">
        <v>353289.4</v>
      </c>
      <c r="D5356" s="138">
        <v>6712.5</v>
      </c>
      <c r="E5356" s="138">
        <v>0</v>
      </c>
      <c r="F5356" s="138">
        <v>6712.5</v>
      </c>
      <c r="G5356" s="139">
        <v>0</v>
      </c>
      <c r="Y5356" s="32">
        <f t="shared" si="83"/>
        <v>6712.5</v>
      </c>
    </row>
    <row r="5357" spans="1:25" x14ac:dyDescent="0.2">
      <c r="A5357" s="136" t="s">
        <v>10722</v>
      </c>
      <c r="B5357" s="137" t="s">
        <v>10723</v>
      </c>
      <c r="C5357" s="138">
        <v>233590.64</v>
      </c>
      <c r="D5357" s="138">
        <v>4438.22</v>
      </c>
      <c r="E5357" s="138">
        <v>0</v>
      </c>
      <c r="F5357" s="138">
        <v>4438.22</v>
      </c>
      <c r="G5357" s="139">
        <v>0</v>
      </c>
      <c r="Y5357" s="32">
        <f t="shared" si="83"/>
        <v>4438.22</v>
      </c>
    </row>
    <row r="5358" spans="1:25" x14ac:dyDescent="0.2">
      <c r="A5358" s="136" t="s">
        <v>10724</v>
      </c>
      <c r="B5358" s="137" t="s">
        <v>10725</v>
      </c>
      <c r="C5358" s="138">
        <v>113329.23</v>
      </c>
      <c r="D5358" s="138">
        <v>2153.2600000000002</v>
      </c>
      <c r="E5358" s="138">
        <v>0</v>
      </c>
      <c r="F5358" s="138">
        <v>2153.2600000000002</v>
      </c>
      <c r="G5358" s="139">
        <v>0</v>
      </c>
      <c r="Y5358" s="32">
        <f t="shared" si="83"/>
        <v>2153.2600000000002</v>
      </c>
    </row>
    <row r="5359" spans="1:25" x14ac:dyDescent="0.2">
      <c r="A5359" s="136" t="s">
        <v>10726</v>
      </c>
      <c r="B5359" s="137" t="s">
        <v>10727</v>
      </c>
      <c r="C5359" s="138">
        <v>291418.75</v>
      </c>
      <c r="D5359" s="138">
        <v>5536.96</v>
      </c>
      <c r="E5359" s="138">
        <v>0</v>
      </c>
      <c r="F5359" s="138">
        <v>5536.96</v>
      </c>
      <c r="G5359" s="139">
        <v>0</v>
      </c>
      <c r="Y5359" s="32">
        <f t="shared" si="83"/>
        <v>5536.96</v>
      </c>
    </row>
    <row r="5360" spans="1:25" x14ac:dyDescent="0.2">
      <c r="A5360" s="136" t="s">
        <v>10728</v>
      </c>
      <c r="B5360" s="137" t="s">
        <v>10729</v>
      </c>
      <c r="C5360" s="138">
        <v>87742.7</v>
      </c>
      <c r="D5360" s="138">
        <v>1667.11</v>
      </c>
      <c r="E5360" s="138">
        <v>0</v>
      </c>
      <c r="F5360" s="138">
        <v>1667.11</v>
      </c>
      <c r="G5360" s="139">
        <v>0</v>
      </c>
      <c r="Y5360" s="32">
        <f t="shared" si="83"/>
        <v>1667.11</v>
      </c>
    </row>
    <row r="5361" spans="1:25" x14ac:dyDescent="0.2">
      <c r="A5361" s="136" t="s">
        <v>10730</v>
      </c>
      <c r="B5361" s="137" t="s">
        <v>10731</v>
      </c>
      <c r="C5361" s="138">
        <v>220957.9</v>
      </c>
      <c r="D5361" s="138">
        <v>4198.2</v>
      </c>
      <c r="E5361" s="138">
        <v>0</v>
      </c>
      <c r="F5361" s="138">
        <v>4198.2</v>
      </c>
      <c r="G5361" s="139">
        <v>0</v>
      </c>
      <c r="Y5361" s="32">
        <f t="shared" si="83"/>
        <v>4198.2</v>
      </c>
    </row>
    <row r="5362" spans="1:25" x14ac:dyDescent="0.2">
      <c r="A5362" s="136" t="s">
        <v>10732</v>
      </c>
      <c r="B5362" s="137" t="s">
        <v>10733</v>
      </c>
      <c r="C5362" s="138">
        <v>102758.32</v>
      </c>
      <c r="D5362" s="138">
        <v>1952.41</v>
      </c>
      <c r="E5362" s="138">
        <v>0</v>
      </c>
      <c r="F5362" s="138">
        <v>1952.41</v>
      </c>
      <c r="G5362" s="139">
        <v>0</v>
      </c>
      <c r="Y5362" s="32">
        <f t="shared" si="83"/>
        <v>1952.41</v>
      </c>
    </row>
    <row r="5363" spans="1:25" x14ac:dyDescent="0.2">
      <c r="A5363" s="136" t="s">
        <v>10734</v>
      </c>
      <c r="B5363" s="137" t="s">
        <v>10735</v>
      </c>
      <c r="C5363" s="138">
        <v>80622.37</v>
      </c>
      <c r="D5363" s="138">
        <v>1531.83</v>
      </c>
      <c r="E5363" s="138">
        <v>0</v>
      </c>
      <c r="F5363" s="138">
        <v>1531.83</v>
      </c>
      <c r="G5363" s="139">
        <v>0</v>
      </c>
      <c r="Y5363" s="32">
        <f t="shared" si="83"/>
        <v>1531.83</v>
      </c>
    </row>
    <row r="5364" spans="1:25" x14ac:dyDescent="0.2">
      <c r="A5364" s="136" t="s">
        <v>10736</v>
      </c>
      <c r="B5364" s="137" t="s">
        <v>10737</v>
      </c>
      <c r="C5364" s="138">
        <v>96203.67</v>
      </c>
      <c r="D5364" s="138">
        <v>1827.87</v>
      </c>
      <c r="E5364" s="138">
        <v>0</v>
      </c>
      <c r="F5364" s="138">
        <v>1827.87</v>
      </c>
      <c r="G5364" s="139">
        <v>0</v>
      </c>
      <c r="Y5364" s="32">
        <f t="shared" si="83"/>
        <v>1827.87</v>
      </c>
    </row>
    <row r="5365" spans="1:25" x14ac:dyDescent="0.2">
      <c r="A5365" s="136" t="s">
        <v>10738</v>
      </c>
      <c r="B5365" s="137" t="s">
        <v>10739</v>
      </c>
      <c r="C5365" s="138">
        <v>15786.6</v>
      </c>
      <c r="D5365" s="138">
        <v>299.95</v>
      </c>
      <c r="E5365" s="138">
        <v>0</v>
      </c>
      <c r="F5365" s="138">
        <v>299.95</v>
      </c>
      <c r="G5365" s="139">
        <v>0</v>
      </c>
      <c r="Y5365" s="32">
        <f t="shared" si="83"/>
        <v>299.95</v>
      </c>
    </row>
    <row r="5366" spans="1:25" x14ac:dyDescent="0.2">
      <c r="A5366" s="136" t="s">
        <v>10740</v>
      </c>
      <c r="B5366" s="137" t="s">
        <v>10741</v>
      </c>
      <c r="C5366" s="138">
        <v>40706.44</v>
      </c>
      <c r="D5366" s="138">
        <v>773.42</v>
      </c>
      <c r="E5366" s="138">
        <v>0</v>
      </c>
      <c r="F5366" s="138">
        <v>773.42</v>
      </c>
      <c r="G5366" s="139">
        <v>0</v>
      </c>
      <c r="Y5366" s="32">
        <f t="shared" si="83"/>
        <v>773.42</v>
      </c>
    </row>
    <row r="5367" spans="1:25" x14ac:dyDescent="0.2">
      <c r="A5367" s="136" t="s">
        <v>10742</v>
      </c>
      <c r="B5367" s="137" t="s">
        <v>10743</v>
      </c>
      <c r="C5367" s="138">
        <v>52060.02</v>
      </c>
      <c r="D5367" s="138">
        <v>989.14</v>
      </c>
      <c r="E5367" s="138">
        <v>0</v>
      </c>
      <c r="F5367" s="138">
        <v>989.14</v>
      </c>
      <c r="G5367" s="139">
        <v>0</v>
      </c>
      <c r="Y5367" s="32">
        <f t="shared" si="83"/>
        <v>989.14</v>
      </c>
    </row>
    <row r="5368" spans="1:25" x14ac:dyDescent="0.2">
      <c r="A5368" s="136" t="s">
        <v>10744</v>
      </c>
      <c r="B5368" s="137" t="s">
        <v>10745</v>
      </c>
      <c r="C5368" s="138">
        <v>70082.69</v>
      </c>
      <c r="D5368" s="138">
        <v>1331.57</v>
      </c>
      <c r="E5368" s="138">
        <v>0</v>
      </c>
      <c r="F5368" s="138">
        <v>1331.57</v>
      </c>
      <c r="G5368" s="139">
        <v>0</v>
      </c>
      <c r="Y5368" s="32">
        <f t="shared" si="83"/>
        <v>1331.57</v>
      </c>
    </row>
    <row r="5369" spans="1:25" x14ac:dyDescent="0.2">
      <c r="A5369" s="136" t="s">
        <v>10746</v>
      </c>
      <c r="B5369" s="137" t="s">
        <v>10747</v>
      </c>
      <c r="C5369" s="138">
        <v>19210.25</v>
      </c>
      <c r="D5369" s="138">
        <v>365</v>
      </c>
      <c r="E5369" s="138">
        <v>0</v>
      </c>
      <c r="F5369" s="138">
        <v>365</v>
      </c>
      <c r="G5369" s="139">
        <v>0</v>
      </c>
      <c r="Y5369" s="32">
        <f t="shared" si="83"/>
        <v>365</v>
      </c>
    </row>
    <row r="5370" spans="1:25" x14ac:dyDescent="0.2">
      <c r="A5370" s="136" t="s">
        <v>10748</v>
      </c>
      <c r="B5370" s="137" t="s">
        <v>10749</v>
      </c>
      <c r="C5370" s="138">
        <v>420267.81</v>
      </c>
      <c r="D5370" s="138">
        <v>7985.09</v>
      </c>
      <c r="E5370" s="138">
        <v>0</v>
      </c>
      <c r="F5370" s="138">
        <v>7985.09</v>
      </c>
      <c r="G5370" s="139">
        <v>0</v>
      </c>
      <c r="Y5370" s="32">
        <f t="shared" si="83"/>
        <v>7985.09</v>
      </c>
    </row>
    <row r="5371" spans="1:25" x14ac:dyDescent="0.2">
      <c r="A5371" s="136" t="s">
        <v>10750</v>
      </c>
      <c r="B5371" s="137" t="s">
        <v>10751</v>
      </c>
      <c r="C5371" s="138">
        <v>162908.12</v>
      </c>
      <c r="D5371" s="138">
        <v>3095.26</v>
      </c>
      <c r="E5371" s="138">
        <v>0</v>
      </c>
      <c r="F5371" s="138">
        <v>3095.26</v>
      </c>
      <c r="G5371" s="139">
        <v>0</v>
      </c>
      <c r="Y5371" s="32">
        <f t="shared" si="83"/>
        <v>3095.26</v>
      </c>
    </row>
    <row r="5372" spans="1:25" x14ac:dyDescent="0.2">
      <c r="A5372" s="136" t="s">
        <v>10752</v>
      </c>
      <c r="B5372" s="137" t="s">
        <v>10753</v>
      </c>
      <c r="C5372" s="138">
        <v>25178.2</v>
      </c>
      <c r="D5372" s="138">
        <v>478.39</v>
      </c>
      <c r="E5372" s="138">
        <v>0</v>
      </c>
      <c r="F5372" s="138">
        <v>478.39</v>
      </c>
      <c r="G5372" s="139">
        <v>0</v>
      </c>
      <c r="Y5372" s="32">
        <f t="shared" si="83"/>
        <v>478.39</v>
      </c>
    </row>
    <row r="5373" spans="1:25" x14ac:dyDescent="0.2">
      <c r="A5373" s="136" t="s">
        <v>10754</v>
      </c>
      <c r="B5373" s="137" t="s">
        <v>10755</v>
      </c>
      <c r="C5373" s="138">
        <v>57991.97</v>
      </c>
      <c r="D5373" s="138">
        <v>1101.8499999999999</v>
      </c>
      <c r="E5373" s="138">
        <v>0</v>
      </c>
      <c r="F5373" s="138">
        <v>1101.8499999999999</v>
      </c>
      <c r="G5373" s="139">
        <v>0</v>
      </c>
      <c r="Y5373" s="32">
        <f t="shared" si="83"/>
        <v>1101.8499999999999</v>
      </c>
    </row>
    <row r="5374" spans="1:25" x14ac:dyDescent="0.2">
      <c r="A5374" s="136" t="s">
        <v>10756</v>
      </c>
      <c r="B5374" s="137" t="s">
        <v>10757</v>
      </c>
      <c r="C5374" s="138">
        <v>136772.21</v>
      </c>
      <c r="D5374" s="138">
        <v>2598.67</v>
      </c>
      <c r="E5374" s="138">
        <v>0</v>
      </c>
      <c r="F5374" s="138">
        <v>2598.67</v>
      </c>
      <c r="G5374" s="139">
        <v>0</v>
      </c>
      <c r="Y5374" s="32">
        <f t="shared" si="83"/>
        <v>2598.67</v>
      </c>
    </row>
    <row r="5375" spans="1:25" x14ac:dyDescent="0.2">
      <c r="A5375" s="136" t="s">
        <v>10758</v>
      </c>
      <c r="B5375" s="137" t="s">
        <v>10759</v>
      </c>
      <c r="C5375" s="138">
        <v>14449.36</v>
      </c>
      <c r="D5375" s="138">
        <v>274.54000000000002</v>
      </c>
      <c r="E5375" s="138">
        <v>0</v>
      </c>
      <c r="F5375" s="138">
        <v>274.54000000000002</v>
      </c>
      <c r="G5375" s="139">
        <v>0</v>
      </c>
      <c r="Y5375" s="32">
        <f t="shared" si="83"/>
        <v>274.54000000000002</v>
      </c>
    </row>
    <row r="5376" spans="1:25" x14ac:dyDescent="0.2">
      <c r="A5376" s="136" t="s">
        <v>10760</v>
      </c>
      <c r="B5376" s="137" t="s">
        <v>10761</v>
      </c>
      <c r="C5376" s="138">
        <v>28694.3</v>
      </c>
      <c r="D5376" s="138">
        <v>545.19000000000005</v>
      </c>
      <c r="E5376" s="138">
        <v>0</v>
      </c>
      <c r="F5376" s="138">
        <v>545.19000000000005</v>
      </c>
      <c r="G5376" s="139">
        <v>0</v>
      </c>
      <c r="Y5376" s="32">
        <f t="shared" si="83"/>
        <v>545.19000000000005</v>
      </c>
    </row>
    <row r="5377" spans="1:25" x14ac:dyDescent="0.2">
      <c r="A5377" s="136" t="s">
        <v>10762</v>
      </c>
      <c r="B5377" s="137" t="s">
        <v>10763</v>
      </c>
      <c r="C5377" s="138">
        <v>55184.02</v>
      </c>
      <c r="D5377" s="138">
        <v>1048.5</v>
      </c>
      <c r="E5377" s="138">
        <v>0</v>
      </c>
      <c r="F5377" s="138">
        <v>1048.5</v>
      </c>
      <c r="G5377" s="139">
        <v>0</v>
      </c>
      <c r="Y5377" s="32">
        <f t="shared" si="83"/>
        <v>1048.5</v>
      </c>
    </row>
    <row r="5378" spans="1:25" x14ac:dyDescent="0.2">
      <c r="A5378" s="136" t="s">
        <v>10764</v>
      </c>
      <c r="B5378" s="137" t="s">
        <v>10765</v>
      </c>
      <c r="C5378" s="138">
        <v>912342.78</v>
      </c>
      <c r="D5378" s="138">
        <v>17334.509999999998</v>
      </c>
      <c r="E5378" s="138">
        <v>0</v>
      </c>
      <c r="F5378" s="138">
        <v>17334.509999999998</v>
      </c>
      <c r="G5378" s="139">
        <v>0</v>
      </c>
      <c r="Y5378" s="32">
        <f t="shared" si="83"/>
        <v>17334.509999999998</v>
      </c>
    </row>
    <row r="5379" spans="1:25" x14ac:dyDescent="0.2">
      <c r="A5379" s="136" t="s">
        <v>10766</v>
      </c>
      <c r="B5379" s="137" t="s">
        <v>10767</v>
      </c>
      <c r="C5379" s="138">
        <v>27339.43</v>
      </c>
      <c r="D5379" s="138">
        <v>519.45000000000005</v>
      </c>
      <c r="E5379" s="138">
        <v>0</v>
      </c>
      <c r="F5379" s="138">
        <v>519.45000000000005</v>
      </c>
      <c r="G5379" s="139">
        <v>0</v>
      </c>
      <c r="Y5379" s="32">
        <f t="shared" si="83"/>
        <v>519.45000000000005</v>
      </c>
    </row>
    <row r="5380" spans="1:25" x14ac:dyDescent="0.2">
      <c r="A5380" s="136" t="s">
        <v>10768</v>
      </c>
      <c r="B5380" s="137" t="s">
        <v>10769</v>
      </c>
      <c r="C5380" s="138">
        <v>121718.8</v>
      </c>
      <c r="D5380" s="138">
        <v>2312.66</v>
      </c>
      <c r="E5380" s="138">
        <v>0</v>
      </c>
      <c r="F5380" s="138">
        <v>2312.66</v>
      </c>
      <c r="G5380" s="139">
        <v>0</v>
      </c>
      <c r="Y5380" s="32">
        <f t="shared" si="83"/>
        <v>2312.66</v>
      </c>
    </row>
    <row r="5381" spans="1:25" x14ac:dyDescent="0.2">
      <c r="A5381" s="136" t="s">
        <v>10770</v>
      </c>
      <c r="B5381" s="137" t="s">
        <v>10771</v>
      </c>
      <c r="C5381" s="138">
        <v>50083.26</v>
      </c>
      <c r="D5381" s="138">
        <v>951.58</v>
      </c>
      <c r="E5381" s="138">
        <v>0</v>
      </c>
      <c r="F5381" s="138">
        <v>951.58</v>
      </c>
      <c r="G5381" s="139">
        <v>0</v>
      </c>
      <c r="Y5381" s="32">
        <f t="shared" si="83"/>
        <v>951.58</v>
      </c>
    </row>
    <row r="5382" spans="1:25" x14ac:dyDescent="0.2">
      <c r="A5382" s="136" t="s">
        <v>10772</v>
      </c>
      <c r="B5382" s="137" t="s">
        <v>10773</v>
      </c>
      <c r="C5382" s="138">
        <v>1023165.88</v>
      </c>
      <c r="D5382" s="138">
        <v>19440.150000000001</v>
      </c>
      <c r="E5382" s="138">
        <v>0</v>
      </c>
      <c r="F5382" s="138">
        <v>19440.150000000001</v>
      </c>
      <c r="G5382" s="139">
        <v>0</v>
      </c>
      <c r="Y5382" s="32">
        <f t="shared" si="83"/>
        <v>19440.150000000001</v>
      </c>
    </row>
    <row r="5383" spans="1:25" x14ac:dyDescent="0.2">
      <c r="A5383" s="136" t="s">
        <v>10774</v>
      </c>
      <c r="B5383" s="137" t="s">
        <v>8940</v>
      </c>
      <c r="C5383" s="138">
        <v>20711.53</v>
      </c>
      <c r="D5383" s="138">
        <v>393.52</v>
      </c>
      <c r="E5383" s="138">
        <v>0</v>
      </c>
      <c r="F5383" s="138">
        <v>393.52</v>
      </c>
      <c r="G5383" s="139">
        <v>0</v>
      </c>
      <c r="Y5383" s="32">
        <f t="shared" si="83"/>
        <v>393.52</v>
      </c>
    </row>
    <row r="5384" spans="1:25" x14ac:dyDescent="0.2">
      <c r="A5384" s="136" t="s">
        <v>10775</v>
      </c>
      <c r="B5384" s="137" t="s">
        <v>10776</v>
      </c>
      <c r="C5384" s="138">
        <v>32076.5</v>
      </c>
      <c r="D5384" s="138">
        <v>609.45000000000005</v>
      </c>
      <c r="E5384" s="138">
        <v>0</v>
      </c>
      <c r="F5384" s="138">
        <v>609.45000000000005</v>
      </c>
      <c r="G5384" s="139">
        <v>0</v>
      </c>
      <c r="Y5384" s="32">
        <f t="shared" si="83"/>
        <v>609.45000000000005</v>
      </c>
    </row>
    <row r="5385" spans="1:25" x14ac:dyDescent="0.2">
      <c r="A5385" s="136" t="s">
        <v>10777</v>
      </c>
      <c r="B5385" s="137" t="s">
        <v>10778</v>
      </c>
      <c r="C5385" s="138">
        <v>227629.9</v>
      </c>
      <c r="D5385" s="138">
        <v>4324.97</v>
      </c>
      <c r="E5385" s="138">
        <v>0</v>
      </c>
      <c r="F5385" s="138">
        <v>4324.97</v>
      </c>
      <c r="G5385" s="139">
        <v>0</v>
      </c>
      <c r="Y5385" s="32">
        <f t="shared" si="83"/>
        <v>4324.97</v>
      </c>
    </row>
    <row r="5386" spans="1:25" x14ac:dyDescent="0.2">
      <c r="A5386" s="136" t="s">
        <v>10779</v>
      </c>
      <c r="B5386" s="137" t="s">
        <v>10780</v>
      </c>
      <c r="C5386" s="138">
        <v>97674.01</v>
      </c>
      <c r="D5386" s="138">
        <v>1855.81</v>
      </c>
      <c r="E5386" s="138">
        <v>0</v>
      </c>
      <c r="F5386" s="138">
        <v>1855.81</v>
      </c>
      <c r="G5386" s="139">
        <v>0</v>
      </c>
      <c r="Y5386" s="32">
        <f t="shared" si="83"/>
        <v>1855.81</v>
      </c>
    </row>
    <row r="5387" spans="1:25" x14ac:dyDescent="0.2">
      <c r="A5387" s="136" t="s">
        <v>10781</v>
      </c>
      <c r="B5387" s="137" t="s">
        <v>10782</v>
      </c>
      <c r="C5387" s="138">
        <v>256167.49</v>
      </c>
      <c r="D5387" s="138">
        <v>4867.18</v>
      </c>
      <c r="E5387" s="138">
        <v>0</v>
      </c>
      <c r="F5387" s="138">
        <v>4867.18</v>
      </c>
      <c r="G5387" s="139">
        <v>0</v>
      </c>
      <c r="Y5387" s="32">
        <f t="shared" si="83"/>
        <v>4867.18</v>
      </c>
    </row>
    <row r="5388" spans="1:25" x14ac:dyDescent="0.2">
      <c r="A5388" s="136" t="s">
        <v>10783</v>
      </c>
      <c r="B5388" s="137" t="s">
        <v>10784</v>
      </c>
      <c r="C5388" s="138">
        <v>62876.5</v>
      </c>
      <c r="D5388" s="138">
        <v>1194.6500000000001</v>
      </c>
      <c r="E5388" s="138">
        <v>0</v>
      </c>
      <c r="F5388" s="138">
        <v>1194.6500000000001</v>
      </c>
      <c r="G5388" s="139">
        <v>0</v>
      </c>
      <c r="Y5388" s="32">
        <f t="shared" si="83"/>
        <v>1194.6500000000001</v>
      </c>
    </row>
    <row r="5389" spans="1:25" x14ac:dyDescent="0.2">
      <c r="A5389" s="136" t="s">
        <v>10785</v>
      </c>
      <c r="B5389" s="137" t="s">
        <v>10786</v>
      </c>
      <c r="C5389" s="138">
        <v>51151.82</v>
      </c>
      <c r="D5389" s="138">
        <v>971.89</v>
      </c>
      <c r="E5389" s="138">
        <v>0</v>
      </c>
      <c r="F5389" s="138">
        <v>971.89</v>
      </c>
      <c r="G5389" s="139">
        <v>0</v>
      </c>
      <c r="Y5389" s="32">
        <f t="shared" si="83"/>
        <v>971.89</v>
      </c>
    </row>
    <row r="5390" spans="1:25" x14ac:dyDescent="0.2">
      <c r="A5390" s="136" t="s">
        <v>10787</v>
      </c>
      <c r="B5390" s="137" t="s">
        <v>10788</v>
      </c>
      <c r="C5390" s="138">
        <v>177432.24</v>
      </c>
      <c r="D5390" s="138">
        <v>3371.21</v>
      </c>
      <c r="E5390" s="138">
        <v>0</v>
      </c>
      <c r="F5390" s="138">
        <v>3371.21</v>
      </c>
      <c r="G5390" s="139">
        <v>0</v>
      </c>
      <c r="Y5390" s="32">
        <f t="shared" si="83"/>
        <v>3371.21</v>
      </c>
    </row>
    <row r="5391" spans="1:25" x14ac:dyDescent="0.2">
      <c r="A5391" s="136" t="s">
        <v>10789</v>
      </c>
      <c r="B5391" s="137" t="s">
        <v>10790</v>
      </c>
      <c r="C5391" s="138">
        <v>21783.54</v>
      </c>
      <c r="D5391" s="138">
        <v>413.89</v>
      </c>
      <c r="E5391" s="138">
        <v>0</v>
      </c>
      <c r="F5391" s="138">
        <v>413.89</v>
      </c>
      <c r="G5391" s="139">
        <v>0</v>
      </c>
      <c r="Y5391" s="32">
        <f t="shared" ref="Y5391:Y5454" si="84">F5391+M5391+R5391+W5391</f>
        <v>413.89</v>
      </c>
    </row>
    <row r="5392" spans="1:25" x14ac:dyDescent="0.2">
      <c r="A5392" s="136" t="s">
        <v>10791</v>
      </c>
      <c r="B5392" s="137" t="s">
        <v>10792</v>
      </c>
      <c r="C5392" s="138">
        <v>84269.09</v>
      </c>
      <c r="D5392" s="138">
        <v>1601.11</v>
      </c>
      <c r="E5392" s="138">
        <v>0</v>
      </c>
      <c r="F5392" s="138">
        <v>1601.11</v>
      </c>
      <c r="G5392" s="139">
        <v>0</v>
      </c>
      <c r="Y5392" s="32">
        <f t="shared" si="84"/>
        <v>1601.11</v>
      </c>
    </row>
    <row r="5393" spans="1:25" x14ac:dyDescent="0.2">
      <c r="A5393" s="136" t="s">
        <v>10793</v>
      </c>
      <c r="B5393" s="137" t="s">
        <v>10794</v>
      </c>
      <c r="C5393" s="138">
        <v>48587.11</v>
      </c>
      <c r="D5393" s="138">
        <v>923.16</v>
      </c>
      <c r="E5393" s="138">
        <v>0</v>
      </c>
      <c r="F5393" s="138">
        <v>923.16</v>
      </c>
      <c r="G5393" s="139">
        <v>0</v>
      </c>
      <c r="Y5393" s="32">
        <f t="shared" si="84"/>
        <v>923.16</v>
      </c>
    </row>
    <row r="5394" spans="1:25" x14ac:dyDescent="0.2">
      <c r="A5394" s="136" t="s">
        <v>10795</v>
      </c>
      <c r="B5394" s="137" t="s">
        <v>10796</v>
      </c>
      <c r="C5394" s="138">
        <v>89493.21</v>
      </c>
      <c r="D5394" s="138">
        <v>1700.37</v>
      </c>
      <c r="E5394" s="138">
        <v>0</v>
      </c>
      <c r="F5394" s="138">
        <v>1700.37</v>
      </c>
      <c r="G5394" s="139">
        <v>0</v>
      </c>
      <c r="Y5394" s="32">
        <f t="shared" si="84"/>
        <v>1700.37</v>
      </c>
    </row>
    <row r="5395" spans="1:25" x14ac:dyDescent="0.2">
      <c r="A5395" s="136" t="s">
        <v>10797</v>
      </c>
      <c r="B5395" s="137" t="s">
        <v>10798</v>
      </c>
      <c r="C5395" s="138">
        <v>16841.52</v>
      </c>
      <c r="D5395" s="138">
        <v>319.99</v>
      </c>
      <c r="E5395" s="138">
        <v>0</v>
      </c>
      <c r="F5395" s="138">
        <v>319.99</v>
      </c>
      <c r="G5395" s="139">
        <v>0</v>
      </c>
      <c r="Y5395" s="32">
        <f t="shared" si="84"/>
        <v>319.99</v>
      </c>
    </row>
    <row r="5396" spans="1:25" x14ac:dyDescent="0.2">
      <c r="A5396" s="136" t="s">
        <v>10799</v>
      </c>
      <c r="B5396" s="137" t="s">
        <v>10800</v>
      </c>
      <c r="C5396" s="138">
        <v>8583.52</v>
      </c>
      <c r="D5396" s="138">
        <v>163.09</v>
      </c>
      <c r="E5396" s="138">
        <v>0</v>
      </c>
      <c r="F5396" s="138">
        <v>163.09</v>
      </c>
      <c r="G5396" s="139">
        <v>0</v>
      </c>
      <c r="Y5396" s="32">
        <f t="shared" si="84"/>
        <v>163.09</v>
      </c>
    </row>
    <row r="5397" spans="1:25" x14ac:dyDescent="0.2">
      <c r="A5397" s="136" t="s">
        <v>10801</v>
      </c>
      <c r="B5397" s="137" t="s">
        <v>10802</v>
      </c>
      <c r="C5397" s="138">
        <v>381381.06</v>
      </c>
      <c r="D5397" s="138">
        <v>7246.24</v>
      </c>
      <c r="E5397" s="138">
        <v>0</v>
      </c>
      <c r="F5397" s="138">
        <v>7246.24</v>
      </c>
      <c r="G5397" s="139">
        <v>0</v>
      </c>
      <c r="Y5397" s="32">
        <f t="shared" si="84"/>
        <v>7246.24</v>
      </c>
    </row>
    <row r="5398" spans="1:25" x14ac:dyDescent="0.2">
      <c r="A5398" s="136" t="s">
        <v>10803</v>
      </c>
      <c r="B5398" s="137" t="s">
        <v>10804</v>
      </c>
      <c r="C5398" s="138">
        <v>67722.960000000006</v>
      </c>
      <c r="D5398" s="138">
        <v>1286.74</v>
      </c>
      <c r="E5398" s="138">
        <v>0</v>
      </c>
      <c r="F5398" s="138">
        <v>1286.74</v>
      </c>
      <c r="G5398" s="139">
        <v>0</v>
      </c>
      <c r="Y5398" s="32">
        <f t="shared" si="84"/>
        <v>1286.74</v>
      </c>
    </row>
    <row r="5399" spans="1:25" x14ac:dyDescent="0.2">
      <c r="A5399" s="136" t="s">
        <v>10805</v>
      </c>
      <c r="B5399" s="137" t="s">
        <v>10806</v>
      </c>
      <c r="C5399" s="138">
        <v>105722.01</v>
      </c>
      <c r="D5399" s="138">
        <v>2008.72</v>
      </c>
      <c r="E5399" s="138">
        <v>0</v>
      </c>
      <c r="F5399" s="138">
        <v>2008.72</v>
      </c>
      <c r="G5399" s="139">
        <v>0</v>
      </c>
      <c r="Y5399" s="32">
        <f t="shared" si="84"/>
        <v>2008.72</v>
      </c>
    </row>
    <row r="5400" spans="1:25" x14ac:dyDescent="0.2">
      <c r="A5400" s="136" t="s">
        <v>10807</v>
      </c>
      <c r="B5400" s="137" t="s">
        <v>10808</v>
      </c>
      <c r="C5400" s="138">
        <v>37839.019999999997</v>
      </c>
      <c r="D5400" s="138">
        <v>718.94</v>
      </c>
      <c r="E5400" s="138">
        <v>0</v>
      </c>
      <c r="F5400" s="138">
        <v>718.94</v>
      </c>
      <c r="G5400" s="139">
        <v>0</v>
      </c>
      <c r="Y5400" s="32">
        <f t="shared" si="84"/>
        <v>718.94</v>
      </c>
    </row>
    <row r="5401" spans="1:25" x14ac:dyDescent="0.2">
      <c r="A5401" s="136" t="s">
        <v>10809</v>
      </c>
      <c r="B5401" s="137" t="s">
        <v>10810</v>
      </c>
      <c r="C5401" s="138">
        <v>17304.37</v>
      </c>
      <c r="D5401" s="138">
        <v>328.78</v>
      </c>
      <c r="E5401" s="138">
        <v>0</v>
      </c>
      <c r="F5401" s="138">
        <v>328.78</v>
      </c>
      <c r="G5401" s="139">
        <v>0</v>
      </c>
      <c r="Y5401" s="32">
        <f t="shared" si="84"/>
        <v>328.78</v>
      </c>
    </row>
    <row r="5402" spans="1:25" x14ac:dyDescent="0.2">
      <c r="A5402" s="136" t="s">
        <v>10811</v>
      </c>
      <c r="B5402" s="137" t="s">
        <v>10812</v>
      </c>
      <c r="C5402" s="138">
        <v>184578.72</v>
      </c>
      <c r="D5402" s="138">
        <v>3507</v>
      </c>
      <c r="E5402" s="138">
        <v>0</v>
      </c>
      <c r="F5402" s="138">
        <v>3507</v>
      </c>
      <c r="G5402" s="139">
        <v>0</v>
      </c>
      <c r="Y5402" s="32">
        <f t="shared" si="84"/>
        <v>3507</v>
      </c>
    </row>
    <row r="5403" spans="1:25" x14ac:dyDescent="0.2">
      <c r="A5403" s="136" t="s">
        <v>10813</v>
      </c>
      <c r="B5403" s="137" t="s">
        <v>10814</v>
      </c>
      <c r="C5403" s="138">
        <v>67884.17</v>
      </c>
      <c r="D5403" s="138">
        <v>1289.8</v>
      </c>
      <c r="E5403" s="138">
        <v>0</v>
      </c>
      <c r="F5403" s="138">
        <v>1289.8</v>
      </c>
      <c r="G5403" s="139">
        <v>0</v>
      </c>
      <c r="Y5403" s="32">
        <f t="shared" si="84"/>
        <v>1289.8</v>
      </c>
    </row>
    <row r="5404" spans="1:25" x14ac:dyDescent="0.2">
      <c r="A5404" s="136" t="s">
        <v>10815</v>
      </c>
      <c r="B5404" s="137" t="s">
        <v>10816</v>
      </c>
      <c r="C5404" s="138">
        <v>266006.95</v>
      </c>
      <c r="D5404" s="138">
        <v>5054.13</v>
      </c>
      <c r="E5404" s="138">
        <v>0</v>
      </c>
      <c r="F5404" s="138">
        <v>5054.13</v>
      </c>
      <c r="G5404" s="139">
        <v>0</v>
      </c>
      <c r="Y5404" s="32">
        <f t="shared" si="84"/>
        <v>5054.13</v>
      </c>
    </row>
    <row r="5405" spans="1:25" x14ac:dyDescent="0.2">
      <c r="A5405" s="136" t="s">
        <v>10817</v>
      </c>
      <c r="B5405" s="137" t="s">
        <v>10818</v>
      </c>
      <c r="C5405" s="138">
        <v>42778.22</v>
      </c>
      <c r="D5405" s="138">
        <v>812.79</v>
      </c>
      <c r="E5405" s="138">
        <v>0</v>
      </c>
      <c r="F5405" s="138">
        <v>812.79</v>
      </c>
      <c r="G5405" s="139">
        <v>0</v>
      </c>
      <c r="Y5405" s="32">
        <f t="shared" si="84"/>
        <v>812.79</v>
      </c>
    </row>
    <row r="5406" spans="1:25" x14ac:dyDescent="0.2">
      <c r="A5406" s="136" t="s">
        <v>10819</v>
      </c>
      <c r="B5406" s="137" t="s">
        <v>10820</v>
      </c>
      <c r="C5406" s="138">
        <v>113689.94</v>
      </c>
      <c r="D5406" s="138">
        <v>2160.11</v>
      </c>
      <c r="E5406" s="138">
        <v>0</v>
      </c>
      <c r="F5406" s="138">
        <v>2160.11</v>
      </c>
      <c r="G5406" s="139">
        <v>0</v>
      </c>
      <c r="Y5406" s="32">
        <f t="shared" si="84"/>
        <v>2160.11</v>
      </c>
    </row>
    <row r="5407" spans="1:25" x14ac:dyDescent="0.2">
      <c r="A5407" s="136" t="s">
        <v>10821</v>
      </c>
      <c r="B5407" s="137" t="s">
        <v>10822</v>
      </c>
      <c r="C5407" s="138">
        <v>15014.9</v>
      </c>
      <c r="D5407" s="138">
        <v>285.27999999999997</v>
      </c>
      <c r="E5407" s="138">
        <v>0</v>
      </c>
      <c r="F5407" s="138">
        <v>285.27999999999997</v>
      </c>
      <c r="G5407" s="139">
        <v>0</v>
      </c>
      <c r="Y5407" s="32">
        <f t="shared" si="84"/>
        <v>285.27999999999997</v>
      </c>
    </row>
    <row r="5408" spans="1:25" x14ac:dyDescent="0.2">
      <c r="A5408" s="136" t="s">
        <v>10823</v>
      </c>
      <c r="B5408" s="137" t="s">
        <v>10824</v>
      </c>
      <c r="C5408" s="138">
        <v>37963.03</v>
      </c>
      <c r="D5408" s="138">
        <v>721.3</v>
      </c>
      <c r="E5408" s="138">
        <v>0</v>
      </c>
      <c r="F5408" s="138">
        <v>721.3</v>
      </c>
      <c r="G5408" s="139">
        <v>0</v>
      </c>
      <c r="Y5408" s="32">
        <f t="shared" si="84"/>
        <v>721.3</v>
      </c>
    </row>
    <row r="5409" spans="1:25" x14ac:dyDescent="0.2">
      <c r="A5409" s="136" t="s">
        <v>10825</v>
      </c>
      <c r="B5409" s="137" t="s">
        <v>10826</v>
      </c>
      <c r="C5409" s="138">
        <v>112470.22</v>
      </c>
      <c r="D5409" s="138">
        <v>2136.94</v>
      </c>
      <c r="E5409" s="138">
        <v>0</v>
      </c>
      <c r="F5409" s="138">
        <v>2136.94</v>
      </c>
      <c r="G5409" s="139">
        <v>0</v>
      </c>
      <c r="Y5409" s="32">
        <f t="shared" si="84"/>
        <v>2136.94</v>
      </c>
    </row>
    <row r="5410" spans="1:25" x14ac:dyDescent="0.2">
      <c r="A5410" s="136" t="s">
        <v>10827</v>
      </c>
      <c r="B5410" s="137" t="s">
        <v>10828</v>
      </c>
      <c r="C5410" s="138">
        <v>52093.77</v>
      </c>
      <c r="D5410" s="138">
        <v>989.78</v>
      </c>
      <c r="E5410" s="138">
        <v>0</v>
      </c>
      <c r="F5410" s="138">
        <v>989.78</v>
      </c>
      <c r="G5410" s="139">
        <v>0</v>
      </c>
      <c r="Y5410" s="32">
        <f t="shared" si="84"/>
        <v>989.78</v>
      </c>
    </row>
    <row r="5411" spans="1:25" x14ac:dyDescent="0.2">
      <c r="A5411" s="136" t="s">
        <v>10829</v>
      </c>
      <c r="B5411" s="137" t="s">
        <v>10830</v>
      </c>
      <c r="C5411" s="138">
        <v>10638.8</v>
      </c>
      <c r="D5411" s="138">
        <v>202.14</v>
      </c>
      <c r="E5411" s="138">
        <v>0</v>
      </c>
      <c r="F5411" s="138">
        <v>202.14</v>
      </c>
      <c r="G5411" s="139">
        <v>0</v>
      </c>
      <c r="Y5411" s="32">
        <f t="shared" si="84"/>
        <v>202.14</v>
      </c>
    </row>
    <row r="5412" spans="1:25" x14ac:dyDescent="0.2">
      <c r="A5412" s="136" t="s">
        <v>10831</v>
      </c>
      <c r="B5412" s="137" t="s">
        <v>10832</v>
      </c>
      <c r="C5412" s="138">
        <v>9033.9599999999991</v>
      </c>
      <c r="D5412" s="138">
        <v>171.65</v>
      </c>
      <c r="E5412" s="138">
        <v>0</v>
      </c>
      <c r="F5412" s="138">
        <v>171.65</v>
      </c>
      <c r="G5412" s="139">
        <v>0</v>
      </c>
      <c r="Y5412" s="32">
        <f t="shared" si="84"/>
        <v>171.65</v>
      </c>
    </row>
    <row r="5413" spans="1:25" x14ac:dyDescent="0.2">
      <c r="A5413" s="136" t="s">
        <v>10833</v>
      </c>
      <c r="B5413" s="137" t="s">
        <v>10834</v>
      </c>
      <c r="C5413" s="138">
        <v>5355.03</v>
      </c>
      <c r="D5413" s="138">
        <v>101.75</v>
      </c>
      <c r="E5413" s="138">
        <v>0</v>
      </c>
      <c r="F5413" s="138">
        <v>101.75</v>
      </c>
      <c r="G5413" s="139">
        <v>0</v>
      </c>
      <c r="Y5413" s="32">
        <f t="shared" si="84"/>
        <v>101.75</v>
      </c>
    </row>
    <row r="5414" spans="1:25" x14ac:dyDescent="0.2">
      <c r="A5414" s="136" t="s">
        <v>10835</v>
      </c>
      <c r="B5414" s="137" t="s">
        <v>10836</v>
      </c>
      <c r="C5414" s="138">
        <v>604558.59</v>
      </c>
      <c r="D5414" s="138">
        <v>11486.61</v>
      </c>
      <c r="E5414" s="138">
        <v>0</v>
      </c>
      <c r="F5414" s="138">
        <v>11486.61</v>
      </c>
      <c r="G5414" s="139">
        <v>0</v>
      </c>
      <c r="Y5414" s="32">
        <f t="shared" si="84"/>
        <v>11486.61</v>
      </c>
    </row>
    <row r="5415" spans="1:25" x14ac:dyDescent="0.2">
      <c r="A5415" s="136" t="s">
        <v>10837</v>
      </c>
      <c r="B5415" s="137" t="s">
        <v>10838</v>
      </c>
      <c r="C5415" s="138">
        <v>2584.88</v>
      </c>
      <c r="D5415" s="138">
        <v>49.11</v>
      </c>
      <c r="E5415" s="138">
        <v>0</v>
      </c>
      <c r="F5415" s="138">
        <v>49.11</v>
      </c>
      <c r="G5415" s="139">
        <v>0</v>
      </c>
      <c r="Y5415" s="32">
        <f t="shared" si="84"/>
        <v>49.11</v>
      </c>
    </row>
    <row r="5416" spans="1:25" x14ac:dyDescent="0.2">
      <c r="A5416" s="136" t="s">
        <v>10839</v>
      </c>
      <c r="B5416" s="137" t="s">
        <v>10840</v>
      </c>
      <c r="C5416" s="138">
        <v>185807.3</v>
      </c>
      <c r="D5416" s="138">
        <v>3530.34</v>
      </c>
      <c r="E5416" s="138">
        <v>0</v>
      </c>
      <c r="F5416" s="138">
        <v>3530.34</v>
      </c>
      <c r="G5416" s="139">
        <v>0</v>
      </c>
      <c r="Y5416" s="32">
        <f t="shared" si="84"/>
        <v>3530.34</v>
      </c>
    </row>
    <row r="5417" spans="1:25" x14ac:dyDescent="0.2">
      <c r="A5417" s="136" t="s">
        <v>10841</v>
      </c>
      <c r="B5417" s="137" t="s">
        <v>10842</v>
      </c>
      <c r="C5417" s="138">
        <v>70624.639999999999</v>
      </c>
      <c r="D5417" s="138">
        <v>1341.87</v>
      </c>
      <c r="E5417" s="138">
        <v>0</v>
      </c>
      <c r="F5417" s="138">
        <v>1341.87</v>
      </c>
      <c r="G5417" s="139">
        <v>0</v>
      </c>
      <c r="Y5417" s="32">
        <f t="shared" si="84"/>
        <v>1341.87</v>
      </c>
    </row>
    <row r="5418" spans="1:25" x14ac:dyDescent="0.2">
      <c r="A5418" s="136" t="s">
        <v>10843</v>
      </c>
      <c r="B5418" s="137" t="s">
        <v>10844</v>
      </c>
      <c r="C5418" s="138">
        <v>82497.119999999995</v>
      </c>
      <c r="D5418" s="138">
        <v>1567.45</v>
      </c>
      <c r="E5418" s="138">
        <v>0</v>
      </c>
      <c r="F5418" s="138">
        <v>1567.45</v>
      </c>
      <c r="G5418" s="139">
        <v>0</v>
      </c>
      <c r="Y5418" s="32">
        <f t="shared" si="84"/>
        <v>1567.45</v>
      </c>
    </row>
    <row r="5419" spans="1:25" x14ac:dyDescent="0.2">
      <c r="A5419" s="136" t="s">
        <v>10845</v>
      </c>
      <c r="B5419" s="137" t="s">
        <v>10846</v>
      </c>
      <c r="C5419" s="138">
        <v>97029.95</v>
      </c>
      <c r="D5419" s="138">
        <v>1843.57</v>
      </c>
      <c r="E5419" s="138">
        <v>0</v>
      </c>
      <c r="F5419" s="138">
        <v>1843.57</v>
      </c>
      <c r="G5419" s="139">
        <v>0</v>
      </c>
      <c r="Y5419" s="32">
        <f t="shared" si="84"/>
        <v>1843.57</v>
      </c>
    </row>
    <row r="5420" spans="1:25" x14ac:dyDescent="0.2">
      <c r="A5420" s="136" t="s">
        <v>10847</v>
      </c>
      <c r="B5420" s="137" t="s">
        <v>10848</v>
      </c>
      <c r="C5420" s="138">
        <v>22586.99</v>
      </c>
      <c r="D5420" s="138">
        <v>429.15</v>
      </c>
      <c r="E5420" s="138">
        <v>0</v>
      </c>
      <c r="F5420" s="138">
        <v>429.15</v>
      </c>
      <c r="G5420" s="139">
        <v>0</v>
      </c>
      <c r="Y5420" s="32">
        <f t="shared" si="84"/>
        <v>429.15</v>
      </c>
    </row>
    <row r="5421" spans="1:25" x14ac:dyDescent="0.2">
      <c r="A5421" s="136" t="s">
        <v>10849</v>
      </c>
      <c r="B5421" s="137" t="s">
        <v>10850</v>
      </c>
      <c r="C5421" s="138">
        <v>333500.14</v>
      </c>
      <c r="D5421" s="138">
        <v>6336.5</v>
      </c>
      <c r="E5421" s="138">
        <v>0</v>
      </c>
      <c r="F5421" s="138">
        <v>6336.5</v>
      </c>
      <c r="G5421" s="139">
        <v>0</v>
      </c>
      <c r="Y5421" s="32">
        <f t="shared" si="84"/>
        <v>6336.5</v>
      </c>
    </row>
    <row r="5422" spans="1:25" x14ac:dyDescent="0.2">
      <c r="A5422" s="136" t="s">
        <v>10851</v>
      </c>
      <c r="B5422" s="137" t="s">
        <v>10852</v>
      </c>
      <c r="C5422" s="138">
        <v>310131.20000000001</v>
      </c>
      <c r="D5422" s="138">
        <v>5892.49</v>
      </c>
      <c r="E5422" s="138">
        <v>0</v>
      </c>
      <c r="F5422" s="138">
        <v>5892.49</v>
      </c>
      <c r="G5422" s="139">
        <v>0</v>
      </c>
      <c r="Y5422" s="32">
        <f t="shared" si="84"/>
        <v>5892.49</v>
      </c>
    </row>
    <row r="5423" spans="1:25" x14ac:dyDescent="0.2">
      <c r="A5423" s="136" t="s">
        <v>10853</v>
      </c>
      <c r="B5423" s="137" t="s">
        <v>10854</v>
      </c>
      <c r="C5423" s="138">
        <v>182336.69</v>
      </c>
      <c r="D5423" s="138">
        <v>3464.4</v>
      </c>
      <c r="E5423" s="138">
        <v>0</v>
      </c>
      <c r="F5423" s="138">
        <v>3464.4</v>
      </c>
      <c r="G5423" s="139">
        <v>0</v>
      </c>
      <c r="Y5423" s="32">
        <f t="shared" si="84"/>
        <v>3464.4</v>
      </c>
    </row>
    <row r="5424" spans="1:25" x14ac:dyDescent="0.2">
      <c r="A5424" s="136" t="s">
        <v>10855</v>
      </c>
      <c r="B5424" s="137" t="s">
        <v>10856</v>
      </c>
      <c r="C5424" s="138">
        <v>72717.58</v>
      </c>
      <c r="D5424" s="138">
        <v>1381.64</v>
      </c>
      <c r="E5424" s="138">
        <v>0</v>
      </c>
      <c r="F5424" s="138">
        <v>1381.64</v>
      </c>
      <c r="G5424" s="139">
        <v>0</v>
      </c>
      <c r="Y5424" s="32">
        <f t="shared" si="84"/>
        <v>1381.64</v>
      </c>
    </row>
    <row r="5425" spans="1:25" x14ac:dyDescent="0.2">
      <c r="A5425" s="136" t="s">
        <v>10857</v>
      </c>
      <c r="B5425" s="137" t="s">
        <v>10858</v>
      </c>
      <c r="C5425" s="138">
        <v>42615.23</v>
      </c>
      <c r="D5425" s="138">
        <v>809.69</v>
      </c>
      <c r="E5425" s="138">
        <v>0</v>
      </c>
      <c r="F5425" s="138">
        <v>809.69</v>
      </c>
      <c r="G5425" s="139">
        <v>0</v>
      </c>
      <c r="Y5425" s="32">
        <f t="shared" si="84"/>
        <v>809.69</v>
      </c>
    </row>
    <row r="5426" spans="1:25" x14ac:dyDescent="0.2">
      <c r="A5426" s="136" t="s">
        <v>10859</v>
      </c>
      <c r="B5426" s="137" t="s">
        <v>10860</v>
      </c>
      <c r="C5426" s="138">
        <v>73687.06</v>
      </c>
      <c r="D5426" s="138">
        <v>1400.06</v>
      </c>
      <c r="E5426" s="138">
        <v>0</v>
      </c>
      <c r="F5426" s="138">
        <v>1400.06</v>
      </c>
      <c r="G5426" s="139">
        <v>0</v>
      </c>
      <c r="Y5426" s="32">
        <f t="shared" si="84"/>
        <v>1400.06</v>
      </c>
    </row>
    <row r="5427" spans="1:25" x14ac:dyDescent="0.2">
      <c r="A5427" s="136" t="s">
        <v>10861</v>
      </c>
      <c r="B5427" s="137" t="s">
        <v>10862</v>
      </c>
      <c r="C5427" s="138">
        <v>8010.46</v>
      </c>
      <c r="D5427" s="138">
        <v>152.19999999999999</v>
      </c>
      <c r="E5427" s="138">
        <v>0</v>
      </c>
      <c r="F5427" s="138">
        <v>152.19999999999999</v>
      </c>
      <c r="G5427" s="139">
        <v>0</v>
      </c>
      <c r="Y5427" s="32">
        <f t="shared" si="84"/>
        <v>152.19999999999999</v>
      </c>
    </row>
    <row r="5428" spans="1:25" x14ac:dyDescent="0.2">
      <c r="A5428" s="136" t="s">
        <v>10863</v>
      </c>
      <c r="B5428" s="137" t="s">
        <v>10864</v>
      </c>
      <c r="C5428" s="138">
        <v>25680.35</v>
      </c>
      <c r="D5428" s="138">
        <v>487.93</v>
      </c>
      <c r="E5428" s="138">
        <v>487.93</v>
      </c>
      <c r="F5428" s="138">
        <v>0</v>
      </c>
      <c r="G5428" s="139">
        <v>11203.79</v>
      </c>
      <c r="Y5428" s="32">
        <f t="shared" si="84"/>
        <v>0</v>
      </c>
    </row>
    <row r="5429" spans="1:25" x14ac:dyDescent="0.2">
      <c r="A5429" s="136" t="s">
        <v>10865</v>
      </c>
      <c r="B5429" s="137" t="s">
        <v>10866</v>
      </c>
      <c r="C5429" s="138">
        <v>30531.79</v>
      </c>
      <c r="D5429" s="138">
        <v>580.11</v>
      </c>
      <c r="E5429" s="138">
        <v>0</v>
      </c>
      <c r="F5429" s="138">
        <v>580.11</v>
      </c>
      <c r="G5429" s="139">
        <v>0</v>
      </c>
      <c r="Y5429" s="32">
        <f t="shared" si="84"/>
        <v>580.11</v>
      </c>
    </row>
    <row r="5430" spans="1:25" x14ac:dyDescent="0.2">
      <c r="A5430" s="136" t="s">
        <v>10867</v>
      </c>
      <c r="B5430" s="137" t="s">
        <v>10868</v>
      </c>
      <c r="C5430" s="138">
        <v>22859.18</v>
      </c>
      <c r="D5430" s="138">
        <v>434.33</v>
      </c>
      <c r="E5430" s="138">
        <v>0</v>
      </c>
      <c r="F5430" s="138">
        <v>434.33</v>
      </c>
      <c r="G5430" s="139">
        <v>0</v>
      </c>
      <c r="Y5430" s="32">
        <f t="shared" si="84"/>
        <v>434.33</v>
      </c>
    </row>
    <row r="5431" spans="1:25" x14ac:dyDescent="0.2">
      <c r="A5431" s="136" t="s">
        <v>10869</v>
      </c>
      <c r="B5431" s="137" t="s">
        <v>10870</v>
      </c>
      <c r="C5431" s="138">
        <v>45828.23</v>
      </c>
      <c r="D5431" s="138">
        <v>870.74</v>
      </c>
      <c r="E5431" s="138">
        <v>0</v>
      </c>
      <c r="F5431" s="138">
        <v>870.74</v>
      </c>
      <c r="G5431" s="139">
        <v>0</v>
      </c>
      <c r="Y5431" s="32">
        <f t="shared" si="84"/>
        <v>870.74</v>
      </c>
    </row>
    <row r="5432" spans="1:25" x14ac:dyDescent="0.2">
      <c r="A5432" s="136" t="s">
        <v>10871</v>
      </c>
      <c r="B5432" s="137" t="s">
        <v>10872</v>
      </c>
      <c r="C5432" s="138">
        <v>434.1</v>
      </c>
      <c r="D5432" s="138">
        <v>8.25</v>
      </c>
      <c r="E5432" s="138">
        <v>8.25</v>
      </c>
      <c r="F5432" s="138">
        <v>0</v>
      </c>
      <c r="G5432" s="139">
        <v>232.72</v>
      </c>
      <c r="Y5432" s="32">
        <f t="shared" si="84"/>
        <v>0</v>
      </c>
    </row>
    <row r="5433" spans="1:25" x14ac:dyDescent="0.2">
      <c r="A5433" s="136" t="s">
        <v>10873</v>
      </c>
      <c r="B5433" s="137" t="s">
        <v>10874</v>
      </c>
      <c r="C5433" s="138">
        <v>13819.77</v>
      </c>
      <c r="D5433" s="138">
        <v>262.58</v>
      </c>
      <c r="E5433" s="138">
        <v>0</v>
      </c>
      <c r="F5433" s="138">
        <v>262.58</v>
      </c>
      <c r="G5433" s="139">
        <v>0</v>
      </c>
      <c r="Y5433" s="32">
        <f t="shared" si="84"/>
        <v>262.58</v>
      </c>
    </row>
    <row r="5434" spans="1:25" x14ac:dyDescent="0.2">
      <c r="A5434" s="136" t="s">
        <v>10875</v>
      </c>
      <c r="B5434" s="137" t="s">
        <v>10876</v>
      </c>
      <c r="C5434" s="138">
        <v>10309.44</v>
      </c>
      <c r="D5434" s="138">
        <v>195.88</v>
      </c>
      <c r="E5434" s="138">
        <v>0</v>
      </c>
      <c r="F5434" s="138">
        <v>195.88</v>
      </c>
      <c r="G5434" s="139">
        <v>0</v>
      </c>
      <c r="Y5434" s="32">
        <f t="shared" si="84"/>
        <v>195.88</v>
      </c>
    </row>
    <row r="5435" spans="1:25" x14ac:dyDescent="0.2">
      <c r="A5435" s="136" t="s">
        <v>10877</v>
      </c>
      <c r="B5435" s="137" t="s">
        <v>10878</v>
      </c>
      <c r="C5435" s="138">
        <v>444266.51</v>
      </c>
      <c r="D5435" s="138">
        <v>8441.06</v>
      </c>
      <c r="E5435" s="138">
        <v>0</v>
      </c>
      <c r="F5435" s="138">
        <v>8441.06</v>
      </c>
      <c r="G5435" s="139">
        <v>0</v>
      </c>
      <c r="Y5435" s="32">
        <f t="shared" si="84"/>
        <v>8441.06</v>
      </c>
    </row>
    <row r="5436" spans="1:25" x14ac:dyDescent="0.2">
      <c r="A5436" s="136" t="s">
        <v>10879</v>
      </c>
      <c r="B5436" s="137" t="s">
        <v>10880</v>
      </c>
      <c r="C5436" s="138">
        <v>212901.24</v>
      </c>
      <c r="D5436" s="138">
        <v>4045.12</v>
      </c>
      <c r="E5436" s="138">
        <v>0</v>
      </c>
      <c r="F5436" s="138">
        <v>4045.12</v>
      </c>
      <c r="G5436" s="139">
        <v>0</v>
      </c>
      <c r="Y5436" s="32">
        <f t="shared" si="84"/>
        <v>4045.12</v>
      </c>
    </row>
    <row r="5437" spans="1:25" x14ac:dyDescent="0.2">
      <c r="A5437" s="136" t="s">
        <v>10881</v>
      </c>
      <c r="B5437" s="137" t="s">
        <v>10882</v>
      </c>
      <c r="C5437" s="138">
        <v>5412490.4199999999</v>
      </c>
      <c r="D5437" s="138">
        <v>102837.32</v>
      </c>
      <c r="E5437" s="138">
        <v>0</v>
      </c>
      <c r="F5437" s="138">
        <v>102837.32</v>
      </c>
      <c r="G5437" s="139">
        <v>0</v>
      </c>
      <c r="Y5437" s="32">
        <f t="shared" si="84"/>
        <v>102837.32</v>
      </c>
    </row>
    <row r="5438" spans="1:25" x14ac:dyDescent="0.2">
      <c r="A5438" s="136" t="s">
        <v>10883</v>
      </c>
      <c r="B5438" s="137" t="s">
        <v>10884</v>
      </c>
      <c r="C5438" s="138">
        <v>164435.88</v>
      </c>
      <c r="D5438" s="138">
        <v>3124.28</v>
      </c>
      <c r="E5438" s="138">
        <v>0</v>
      </c>
      <c r="F5438" s="138">
        <v>3124.28</v>
      </c>
      <c r="G5438" s="139">
        <v>0</v>
      </c>
      <c r="Y5438" s="32">
        <f t="shared" si="84"/>
        <v>3124.28</v>
      </c>
    </row>
    <row r="5439" spans="1:25" x14ac:dyDescent="0.2">
      <c r="A5439" s="136" t="s">
        <v>10885</v>
      </c>
      <c r="B5439" s="137" t="s">
        <v>10886</v>
      </c>
      <c r="C5439" s="138">
        <v>19073.64</v>
      </c>
      <c r="D5439" s="138">
        <v>362.4</v>
      </c>
      <c r="E5439" s="138">
        <v>0</v>
      </c>
      <c r="F5439" s="138">
        <v>362.4</v>
      </c>
      <c r="G5439" s="139">
        <v>0</v>
      </c>
      <c r="Y5439" s="32">
        <f t="shared" si="84"/>
        <v>362.4</v>
      </c>
    </row>
    <row r="5440" spans="1:25" x14ac:dyDescent="0.2">
      <c r="A5440" s="136" t="s">
        <v>10887</v>
      </c>
      <c r="B5440" s="137" t="s">
        <v>10888</v>
      </c>
      <c r="C5440" s="138">
        <v>32725.49</v>
      </c>
      <c r="D5440" s="138">
        <v>621.79</v>
      </c>
      <c r="E5440" s="138">
        <v>0</v>
      </c>
      <c r="F5440" s="138">
        <v>621.79</v>
      </c>
      <c r="G5440" s="139">
        <v>0</v>
      </c>
      <c r="Y5440" s="32">
        <f t="shared" si="84"/>
        <v>621.79</v>
      </c>
    </row>
    <row r="5441" spans="1:25" x14ac:dyDescent="0.2">
      <c r="A5441" s="136" t="s">
        <v>10889</v>
      </c>
      <c r="B5441" s="137" t="s">
        <v>10890</v>
      </c>
      <c r="C5441" s="138">
        <v>170682.48</v>
      </c>
      <c r="D5441" s="138">
        <v>3242.97</v>
      </c>
      <c r="E5441" s="138">
        <v>0</v>
      </c>
      <c r="F5441" s="138">
        <v>3242.97</v>
      </c>
      <c r="G5441" s="139">
        <v>0</v>
      </c>
      <c r="Y5441" s="32">
        <f t="shared" si="84"/>
        <v>3242.97</v>
      </c>
    </row>
    <row r="5442" spans="1:25" x14ac:dyDescent="0.2">
      <c r="A5442" s="136" t="s">
        <v>10891</v>
      </c>
      <c r="B5442" s="137" t="s">
        <v>10892</v>
      </c>
      <c r="C5442" s="138">
        <v>122263.63</v>
      </c>
      <c r="D5442" s="138">
        <v>2323.0100000000002</v>
      </c>
      <c r="E5442" s="138">
        <v>0</v>
      </c>
      <c r="F5442" s="138">
        <v>2323.0100000000002</v>
      </c>
      <c r="G5442" s="139">
        <v>0</v>
      </c>
      <c r="Y5442" s="32">
        <f t="shared" si="84"/>
        <v>2323.0100000000002</v>
      </c>
    </row>
    <row r="5443" spans="1:25" x14ac:dyDescent="0.2">
      <c r="A5443" s="136" t="s">
        <v>10893</v>
      </c>
      <c r="B5443" s="137" t="s">
        <v>10894</v>
      </c>
      <c r="C5443" s="138">
        <v>12082.48</v>
      </c>
      <c r="D5443" s="138">
        <v>229.57</v>
      </c>
      <c r="E5443" s="138">
        <v>0</v>
      </c>
      <c r="F5443" s="138">
        <v>229.57</v>
      </c>
      <c r="G5443" s="139">
        <v>0</v>
      </c>
      <c r="Y5443" s="32">
        <f t="shared" si="84"/>
        <v>229.57</v>
      </c>
    </row>
    <row r="5444" spans="1:25" x14ac:dyDescent="0.2">
      <c r="A5444" s="136" t="s">
        <v>10895</v>
      </c>
      <c r="B5444" s="137" t="s">
        <v>10896</v>
      </c>
      <c r="C5444" s="138">
        <v>29022.37</v>
      </c>
      <c r="D5444" s="138">
        <v>551.42999999999995</v>
      </c>
      <c r="E5444" s="138">
        <v>0</v>
      </c>
      <c r="F5444" s="138">
        <v>551.42999999999995</v>
      </c>
      <c r="G5444" s="139">
        <v>0</v>
      </c>
      <c r="Y5444" s="32">
        <f t="shared" si="84"/>
        <v>551.42999999999995</v>
      </c>
    </row>
    <row r="5445" spans="1:25" x14ac:dyDescent="0.2">
      <c r="A5445" s="136" t="s">
        <v>10897</v>
      </c>
      <c r="B5445" s="137" t="s">
        <v>10898</v>
      </c>
      <c r="C5445" s="138">
        <v>34470.86</v>
      </c>
      <c r="D5445" s="138">
        <v>654.95000000000005</v>
      </c>
      <c r="E5445" s="138">
        <v>0</v>
      </c>
      <c r="F5445" s="138">
        <v>654.95000000000005</v>
      </c>
      <c r="G5445" s="139">
        <v>0</v>
      </c>
      <c r="Y5445" s="32">
        <f t="shared" si="84"/>
        <v>654.95000000000005</v>
      </c>
    </row>
    <row r="5446" spans="1:25" x14ac:dyDescent="0.2">
      <c r="A5446" s="136" t="s">
        <v>10899</v>
      </c>
      <c r="B5446" s="137" t="s">
        <v>10900</v>
      </c>
      <c r="C5446" s="138">
        <v>10581.59</v>
      </c>
      <c r="D5446" s="138">
        <v>201.05</v>
      </c>
      <c r="E5446" s="138">
        <v>67.87</v>
      </c>
      <c r="F5446" s="138">
        <v>133.18</v>
      </c>
      <c r="G5446" s="139">
        <v>0</v>
      </c>
      <c r="Y5446" s="32">
        <f t="shared" si="84"/>
        <v>133.18</v>
      </c>
    </row>
    <row r="5447" spans="1:25" x14ac:dyDescent="0.2">
      <c r="A5447" s="136" t="s">
        <v>10901</v>
      </c>
      <c r="B5447" s="137" t="s">
        <v>10902</v>
      </c>
      <c r="C5447" s="138">
        <v>234690.29</v>
      </c>
      <c r="D5447" s="138">
        <v>4459.12</v>
      </c>
      <c r="E5447" s="138">
        <v>0</v>
      </c>
      <c r="F5447" s="138">
        <v>4459.12</v>
      </c>
      <c r="G5447" s="139">
        <v>0</v>
      </c>
      <c r="Y5447" s="32">
        <f t="shared" si="84"/>
        <v>4459.12</v>
      </c>
    </row>
    <row r="5448" spans="1:25" x14ac:dyDescent="0.2">
      <c r="A5448" s="136" t="s">
        <v>10903</v>
      </c>
      <c r="B5448" s="137" t="s">
        <v>10904</v>
      </c>
      <c r="C5448" s="138">
        <v>5420.34</v>
      </c>
      <c r="D5448" s="138">
        <v>102.99</v>
      </c>
      <c r="E5448" s="138">
        <v>0</v>
      </c>
      <c r="F5448" s="138">
        <v>102.99</v>
      </c>
      <c r="G5448" s="139">
        <v>0</v>
      </c>
      <c r="Y5448" s="32">
        <f t="shared" si="84"/>
        <v>102.99</v>
      </c>
    </row>
    <row r="5449" spans="1:25" x14ac:dyDescent="0.2">
      <c r="A5449" s="136" t="s">
        <v>10905</v>
      </c>
      <c r="B5449" s="137" t="s">
        <v>10906</v>
      </c>
      <c r="C5449" s="138">
        <v>1082249</v>
      </c>
      <c r="D5449" s="138">
        <v>20562.73</v>
      </c>
      <c r="E5449" s="138">
        <v>0</v>
      </c>
      <c r="F5449" s="138">
        <v>20562.73</v>
      </c>
      <c r="G5449" s="139">
        <v>0</v>
      </c>
      <c r="Y5449" s="32">
        <f t="shared" si="84"/>
        <v>20562.73</v>
      </c>
    </row>
    <row r="5450" spans="1:25" x14ac:dyDescent="0.2">
      <c r="A5450" s="136" t="s">
        <v>10907</v>
      </c>
      <c r="B5450" s="137" t="s">
        <v>10908</v>
      </c>
      <c r="C5450" s="138">
        <v>1795.83</v>
      </c>
      <c r="D5450" s="138">
        <v>34.119999999999997</v>
      </c>
      <c r="E5450" s="138">
        <v>0</v>
      </c>
      <c r="F5450" s="138">
        <v>34.119999999999997</v>
      </c>
      <c r="G5450" s="139">
        <v>0</v>
      </c>
      <c r="Y5450" s="32">
        <f t="shared" si="84"/>
        <v>34.119999999999997</v>
      </c>
    </row>
    <row r="5451" spans="1:25" x14ac:dyDescent="0.2">
      <c r="A5451" s="136" t="s">
        <v>10909</v>
      </c>
      <c r="B5451" s="137" t="s">
        <v>10910</v>
      </c>
      <c r="C5451" s="138">
        <v>8897.7000000000007</v>
      </c>
      <c r="D5451" s="138">
        <v>169.06</v>
      </c>
      <c r="E5451" s="138">
        <v>0</v>
      </c>
      <c r="F5451" s="138">
        <v>169.06</v>
      </c>
      <c r="G5451" s="139">
        <v>0</v>
      </c>
      <c r="Y5451" s="32">
        <f t="shared" si="84"/>
        <v>169.06</v>
      </c>
    </row>
    <row r="5452" spans="1:25" x14ac:dyDescent="0.2">
      <c r="A5452" s="136" t="s">
        <v>10911</v>
      </c>
      <c r="B5452" s="137" t="s">
        <v>10912</v>
      </c>
      <c r="C5452" s="138">
        <v>18349.47</v>
      </c>
      <c r="D5452" s="138">
        <v>348.64</v>
      </c>
      <c r="E5452" s="138">
        <v>195.33</v>
      </c>
      <c r="F5452" s="138">
        <v>153.31</v>
      </c>
      <c r="G5452" s="139">
        <v>0</v>
      </c>
      <c r="Y5452" s="32">
        <f t="shared" si="84"/>
        <v>153.31</v>
      </c>
    </row>
    <row r="5453" spans="1:25" x14ac:dyDescent="0.2">
      <c r="A5453" s="136" t="s">
        <v>10913</v>
      </c>
      <c r="B5453" s="137" t="s">
        <v>10914</v>
      </c>
      <c r="C5453" s="138">
        <v>96290.89</v>
      </c>
      <c r="D5453" s="138">
        <v>1829.53</v>
      </c>
      <c r="E5453" s="138">
        <v>0</v>
      </c>
      <c r="F5453" s="138">
        <v>1829.53</v>
      </c>
      <c r="G5453" s="139">
        <v>0</v>
      </c>
      <c r="Y5453" s="32">
        <f t="shared" si="84"/>
        <v>1829.53</v>
      </c>
    </row>
    <row r="5454" spans="1:25" x14ac:dyDescent="0.2">
      <c r="A5454" s="136" t="s">
        <v>10915</v>
      </c>
      <c r="B5454" s="137" t="s">
        <v>10916</v>
      </c>
      <c r="C5454" s="138">
        <v>28822.83</v>
      </c>
      <c r="D5454" s="138">
        <v>547.63</v>
      </c>
      <c r="E5454" s="138">
        <v>0</v>
      </c>
      <c r="F5454" s="138">
        <v>547.63</v>
      </c>
      <c r="G5454" s="139">
        <v>0</v>
      </c>
      <c r="Y5454" s="32">
        <f t="shared" si="84"/>
        <v>547.63</v>
      </c>
    </row>
    <row r="5455" spans="1:25" x14ac:dyDescent="0.2">
      <c r="A5455" s="136" t="s">
        <v>10917</v>
      </c>
      <c r="B5455" s="137" t="s">
        <v>10918</v>
      </c>
      <c r="C5455" s="138">
        <v>14614.87</v>
      </c>
      <c r="D5455" s="138">
        <v>277.68</v>
      </c>
      <c r="E5455" s="138">
        <v>0</v>
      </c>
      <c r="F5455" s="138">
        <v>277.68</v>
      </c>
      <c r="G5455" s="139">
        <v>0</v>
      </c>
      <c r="Y5455" s="32">
        <f t="shared" ref="Y5455:Y5518" si="85">F5455+M5455+R5455+W5455</f>
        <v>277.68</v>
      </c>
    </row>
    <row r="5456" spans="1:25" x14ac:dyDescent="0.2">
      <c r="A5456" s="136" t="s">
        <v>10919</v>
      </c>
      <c r="B5456" s="137" t="s">
        <v>10920</v>
      </c>
      <c r="C5456" s="138">
        <v>38923.040000000001</v>
      </c>
      <c r="D5456" s="138">
        <v>739.54</v>
      </c>
      <c r="E5456" s="138">
        <v>0</v>
      </c>
      <c r="F5456" s="138">
        <v>739.54</v>
      </c>
      <c r="G5456" s="139">
        <v>0</v>
      </c>
      <c r="Y5456" s="32">
        <f t="shared" si="85"/>
        <v>739.54</v>
      </c>
    </row>
    <row r="5457" spans="1:25" x14ac:dyDescent="0.2">
      <c r="A5457" s="136" t="s">
        <v>10921</v>
      </c>
      <c r="B5457" s="137" t="s">
        <v>10922</v>
      </c>
      <c r="C5457" s="138">
        <v>139709.57</v>
      </c>
      <c r="D5457" s="138">
        <v>2654.48</v>
      </c>
      <c r="E5457" s="138">
        <v>0</v>
      </c>
      <c r="F5457" s="138">
        <v>2654.48</v>
      </c>
      <c r="G5457" s="139">
        <v>0</v>
      </c>
      <c r="Y5457" s="32">
        <f t="shared" si="85"/>
        <v>2654.48</v>
      </c>
    </row>
    <row r="5458" spans="1:25" x14ac:dyDescent="0.2">
      <c r="A5458" s="136" t="s">
        <v>10923</v>
      </c>
      <c r="B5458" s="137" t="s">
        <v>10924</v>
      </c>
      <c r="C5458" s="138">
        <v>38419.519999999997</v>
      </c>
      <c r="D5458" s="138">
        <v>729.97</v>
      </c>
      <c r="E5458" s="138">
        <v>0</v>
      </c>
      <c r="F5458" s="138">
        <v>729.97</v>
      </c>
      <c r="G5458" s="139">
        <v>0</v>
      </c>
      <c r="Y5458" s="32">
        <f t="shared" si="85"/>
        <v>729.97</v>
      </c>
    </row>
    <row r="5459" spans="1:25" x14ac:dyDescent="0.2">
      <c r="A5459" s="136" t="s">
        <v>10925</v>
      </c>
      <c r="B5459" s="137" t="s">
        <v>10926</v>
      </c>
      <c r="C5459" s="138">
        <v>18417.64</v>
      </c>
      <c r="D5459" s="138">
        <v>349.94</v>
      </c>
      <c r="E5459" s="138">
        <v>0</v>
      </c>
      <c r="F5459" s="138">
        <v>349.94</v>
      </c>
      <c r="G5459" s="139">
        <v>0</v>
      </c>
      <c r="Y5459" s="32">
        <f t="shared" si="85"/>
        <v>349.94</v>
      </c>
    </row>
    <row r="5460" spans="1:25" x14ac:dyDescent="0.2">
      <c r="A5460" s="136" t="s">
        <v>10927</v>
      </c>
      <c r="B5460" s="137" t="s">
        <v>10928</v>
      </c>
      <c r="C5460" s="138">
        <v>38779.79</v>
      </c>
      <c r="D5460" s="138">
        <v>736.82</v>
      </c>
      <c r="E5460" s="138">
        <v>0</v>
      </c>
      <c r="F5460" s="138">
        <v>736.82</v>
      </c>
      <c r="G5460" s="139">
        <v>0</v>
      </c>
      <c r="Y5460" s="32">
        <f t="shared" si="85"/>
        <v>736.82</v>
      </c>
    </row>
    <row r="5461" spans="1:25" x14ac:dyDescent="0.2">
      <c r="A5461" s="136" t="s">
        <v>10929</v>
      </c>
      <c r="B5461" s="137" t="s">
        <v>10930</v>
      </c>
      <c r="C5461" s="138">
        <v>121383.07</v>
      </c>
      <c r="D5461" s="138">
        <v>2306.2800000000002</v>
      </c>
      <c r="E5461" s="138">
        <v>0</v>
      </c>
      <c r="F5461" s="138">
        <v>2306.2800000000002</v>
      </c>
      <c r="G5461" s="139">
        <v>0</v>
      </c>
      <c r="Y5461" s="32">
        <f t="shared" si="85"/>
        <v>2306.2800000000002</v>
      </c>
    </row>
    <row r="5462" spans="1:25" x14ac:dyDescent="0.2">
      <c r="A5462" s="136" t="s">
        <v>10931</v>
      </c>
      <c r="B5462" s="137" t="s">
        <v>10932</v>
      </c>
      <c r="C5462" s="138">
        <v>19163.66</v>
      </c>
      <c r="D5462" s="138">
        <v>364.11</v>
      </c>
      <c r="E5462" s="138">
        <v>0</v>
      </c>
      <c r="F5462" s="138">
        <v>364.11</v>
      </c>
      <c r="G5462" s="139">
        <v>0</v>
      </c>
      <c r="Y5462" s="32">
        <f t="shared" si="85"/>
        <v>364.11</v>
      </c>
    </row>
    <row r="5463" spans="1:25" x14ac:dyDescent="0.2">
      <c r="A5463" s="136" t="s">
        <v>10933</v>
      </c>
      <c r="B5463" s="137" t="s">
        <v>10934</v>
      </c>
      <c r="C5463" s="138">
        <v>25041.48</v>
      </c>
      <c r="D5463" s="138">
        <v>475.79</v>
      </c>
      <c r="E5463" s="138">
        <v>0</v>
      </c>
      <c r="F5463" s="138">
        <v>475.79</v>
      </c>
      <c r="G5463" s="139">
        <v>0</v>
      </c>
      <c r="Y5463" s="32">
        <f t="shared" si="85"/>
        <v>475.79</v>
      </c>
    </row>
    <row r="5464" spans="1:25" x14ac:dyDescent="0.2">
      <c r="A5464" s="136" t="s">
        <v>10935</v>
      </c>
      <c r="B5464" s="137" t="s">
        <v>10936</v>
      </c>
      <c r="C5464" s="138">
        <v>97517.38</v>
      </c>
      <c r="D5464" s="138">
        <v>1852.83</v>
      </c>
      <c r="E5464" s="138">
        <v>0</v>
      </c>
      <c r="F5464" s="138">
        <v>1852.83</v>
      </c>
      <c r="G5464" s="139">
        <v>0</v>
      </c>
      <c r="Y5464" s="32">
        <f t="shared" si="85"/>
        <v>1852.83</v>
      </c>
    </row>
    <row r="5465" spans="1:25" x14ac:dyDescent="0.2">
      <c r="A5465" s="136" t="s">
        <v>10937</v>
      </c>
      <c r="B5465" s="137" t="s">
        <v>10938</v>
      </c>
      <c r="C5465" s="138">
        <v>34513.82</v>
      </c>
      <c r="D5465" s="138">
        <v>655.76</v>
      </c>
      <c r="E5465" s="138">
        <v>0</v>
      </c>
      <c r="F5465" s="138">
        <v>655.76</v>
      </c>
      <c r="G5465" s="139">
        <v>0</v>
      </c>
      <c r="Y5465" s="32">
        <f t="shared" si="85"/>
        <v>655.76</v>
      </c>
    </row>
    <row r="5466" spans="1:25" x14ac:dyDescent="0.2">
      <c r="A5466" s="136" t="s">
        <v>10939</v>
      </c>
      <c r="B5466" s="137" t="s">
        <v>10940</v>
      </c>
      <c r="C5466" s="138">
        <v>2590.2199999999998</v>
      </c>
      <c r="D5466" s="138">
        <v>49.22</v>
      </c>
      <c r="E5466" s="138">
        <v>0</v>
      </c>
      <c r="F5466" s="138">
        <v>49.22</v>
      </c>
      <c r="G5466" s="139">
        <v>0</v>
      </c>
      <c r="Y5466" s="32">
        <f t="shared" si="85"/>
        <v>49.22</v>
      </c>
    </row>
    <row r="5467" spans="1:25" x14ac:dyDescent="0.2">
      <c r="A5467" s="136" t="s">
        <v>10941</v>
      </c>
      <c r="B5467" s="137" t="s">
        <v>10942</v>
      </c>
      <c r="C5467" s="138">
        <v>1837.52</v>
      </c>
      <c r="D5467" s="138">
        <v>34.909999999999997</v>
      </c>
      <c r="E5467" s="138">
        <v>5.63</v>
      </c>
      <c r="F5467" s="138">
        <v>29.28</v>
      </c>
      <c r="G5467" s="139">
        <v>0</v>
      </c>
      <c r="Y5467" s="32">
        <f t="shared" si="85"/>
        <v>29.28</v>
      </c>
    </row>
    <row r="5468" spans="1:25" x14ac:dyDescent="0.2">
      <c r="A5468" s="136" t="s">
        <v>10943</v>
      </c>
      <c r="B5468" s="137" t="s">
        <v>10944</v>
      </c>
      <c r="C5468" s="138">
        <v>20869.25</v>
      </c>
      <c r="D5468" s="138">
        <v>396.52</v>
      </c>
      <c r="E5468" s="138">
        <v>0</v>
      </c>
      <c r="F5468" s="138">
        <v>396.52</v>
      </c>
      <c r="G5468" s="139">
        <v>0</v>
      </c>
      <c r="Y5468" s="32">
        <f t="shared" si="85"/>
        <v>396.52</v>
      </c>
    </row>
    <row r="5469" spans="1:25" x14ac:dyDescent="0.2">
      <c r="A5469" s="136" t="s">
        <v>10945</v>
      </c>
      <c r="B5469" s="137" t="s">
        <v>10946</v>
      </c>
      <c r="C5469" s="138">
        <v>4531.49</v>
      </c>
      <c r="D5469" s="138">
        <v>86.1</v>
      </c>
      <c r="E5469" s="138">
        <v>0</v>
      </c>
      <c r="F5469" s="138">
        <v>86.1</v>
      </c>
      <c r="G5469" s="139">
        <v>0</v>
      </c>
      <c r="Y5469" s="32">
        <f t="shared" si="85"/>
        <v>86.1</v>
      </c>
    </row>
    <row r="5470" spans="1:25" x14ac:dyDescent="0.2">
      <c r="A5470" s="136" t="s">
        <v>10947</v>
      </c>
      <c r="B5470" s="137" t="s">
        <v>10948</v>
      </c>
      <c r="C5470" s="138">
        <v>216.88</v>
      </c>
      <c r="D5470" s="138">
        <v>4.12</v>
      </c>
      <c r="E5470" s="138">
        <v>4.12</v>
      </c>
      <c r="F5470" s="138">
        <v>0</v>
      </c>
      <c r="G5470" s="139">
        <v>20.69</v>
      </c>
      <c r="Y5470" s="32">
        <f t="shared" si="85"/>
        <v>0</v>
      </c>
    </row>
    <row r="5471" spans="1:25" x14ac:dyDescent="0.2">
      <c r="A5471" s="136" t="s">
        <v>10949</v>
      </c>
      <c r="B5471" s="137" t="s">
        <v>10950</v>
      </c>
      <c r="C5471" s="138">
        <v>12906.75</v>
      </c>
      <c r="D5471" s="138">
        <v>245.23</v>
      </c>
      <c r="E5471" s="138">
        <v>0</v>
      </c>
      <c r="F5471" s="138">
        <v>245.23</v>
      </c>
      <c r="G5471" s="139">
        <v>0</v>
      </c>
      <c r="Y5471" s="32">
        <f t="shared" si="85"/>
        <v>245.23</v>
      </c>
    </row>
    <row r="5472" spans="1:25" x14ac:dyDescent="0.2">
      <c r="A5472" s="136" t="s">
        <v>10951</v>
      </c>
      <c r="B5472" s="137" t="s">
        <v>10952</v>
      </c>
      <c r="C5472" s="138">
        <v>2133.71</v>
      </c>
      <c r="D5472" s="138">
        <v>40.54</v>
      </c>
      <c r="E5472" s="138">
        <v>0</v>
      </c>
      <c r="F5472" s="138">
        <v>40.54</v>
      </c>
      <c r="G5472" s="139">
        <v>0</v>
      </c>
      <c r="Y5472" s="32">
        <f t="shared" si="85"/>
        <v>40.54</v>
      </c>
    </row>
    <row r="5473" spans="1:25" x14ac:dyDescent="0.2">
      <c r="A5473" s="136" t="s">
        <v>10953</v>
      </c>
      <c r="B5473" s="137" t="s">
        <v>10954</v>
      </c>
      <c r="C5473" s="138">
        <v>1331.95</v>
      </c>
      <c r="D5473" s="138">
        <v>25.31</v>
      </c>
      <c r="E5473" s="138">
        <v>0</v>
      </c>
      <c r="F5473" s="138">
        <v>25.31</v>
      </c>
      <c r="G5473" s="139">
        <v>0</v>
      </c>
      <c r="Y5473" s="32">
        <f t="shared" si="85"/>
        <v>25.31</v>
      </c>
    </row>
    <row r="5474" spans="1:25" x14ac:dyDescent="0.2">
      <c r="A5474" s="136" t="s">
        <v>10955</v>
      </c>
      <c r="B5474" s="137" t="s">
        <v>10956</v>
      </c>
      <c r="C5474" s="138">
        <v>2929.09</v>
      </c>
      <c r="D5474" s="138">
        <v>55.65</v>
      </c>
      <c r="E5474" s="138">
        <v>0</v>
      </c>
      <c r="F5474" s="138">
        <v>55.65</v>
      </c>
      <c r="G5474" s="139">
        <v>0</v>
      </c>
      <c r="Y5474" s="32">
        <f t="shared" si="85"/>
        <v>55.65</v>
      </c>
    </row>
    <row r="5475" spans="1:25" x14ac:dyDescent="0.2">
      <c r="A5475" s="136" t="s">
        <v>10957</v>
      </c>
      <c r="B5475" s="137" t="s">
        <v>10958</v>
      </c>
      <c r="C5475" s="138">
        <v>13096.72</v>
      </c>
      <c r="D5475" s="138">
        <v>248.84</v>
      </c>
      <c r="E5475" s="138">
        <v>0</v>
      </c>
      <c r="F5475" s="138">
        <v>248.84</v>
      </c>
      <c r="G5475" s="139">
        <v>0</v>
      </c>
      <c r="Y5475" s="32">
        <f t="shared" si="85"/>
        <v>248.84</v>
      </c>
    </row>
    <row r="5476" spans="1:25" x14ac:dyDescent="0.2">
      <c r="A5476" s="136" t="s">
        <v>10959</v>
      </c>
      <c r="B5476" s="137" t="s">
        <v>10960</v>
      </c>
      <c r="C5476" s="138">
        <v>4814.34</v>
      </c>
      <c r="D5476" s="138">
        <v>91.47</v>
      </c>
      <c r="E5476" s="138">
        <v>0</v>
      </c>
      <c r="F5476" s="138">
        <v>91.47</v>
      </c>
      <c r="G5476" s="139">
        <v>0</v>
      </c>
      <c r="Y5476" s="32">
        <f t="shared" si="85"/>
        <v>91.47</v>
      </c>
    </row>
    <row r="5477" spans="1:25" x14ac:dyDescent="0.2">
      <c r="A5477" s="136" t="s">
        <v>10961</v>
      </c>
      <c r="B5477" s="137" t="s">
        <v>10962</v>
      </c>
      <c r="C5477" s="138">
        <v>2681.31</v>
      </c>
      <c r="D5477" s="138">
        <v>50.95</v>
      </c>
      <c r="E5477" s="138">
        <v>0</v>
      </c>
      <c r="F5477" s="138">
        <v>50.95</v>
      </c>
      <c r="G5477" s="139">
        <v>0</v>
      </c>
      <c r="Y5477" s="32">
        <f t="shared" si="85"/>
        <v>50.95</v>
      </c>
    </row>
    <row r="5478" spans="1:25" x14ac:dyDescent="0.2">
      <c r="A5478" s="136" t="s">
        <v>10963</v>
      </c>
      <c r="B5478" s="137" t="s">
        <v>10964</v>
      </c>
      <c r="C5478" s="138">
        <v>692.42</v>
      </c>
      <c r="D5478" s="138">
        <v>13.16</v>
      </c>
      <c r="E5478" s="138">
        <v>3.98</v>
      </c>
      <c r="F5478" s="138">
        <v>9.18</v>
      </c>
      <c r="G5478" s="139">
        <v>0</v>
      </c>
      <c r="Y5478" s="32">
        <f t="shared" si="85"/>
        <v>9.18</v>
      </c>
    </row>
    <row r="5479" spans="1:25" x14ac:dyDescent="0.2">
      <c r="A5479" s="136" t="s">
        <v>10965</v>
      </c>
      <c r="B5479" s="137" t="s">
        <v>10966</v>
      </c>
      <c r="C5479" s="138">
        <v>2528.11</v>
      </c>
      <c r="D5479" s="138">
        <v>48.04</v>
      </c>
      <c r="E5479" s="138">
        <v>0</v>
      </c>
      <c r="F5479" s="138">
        <v>48.04</v>
      </c>
      <c r="G5479" s="139">
        <v>0</v>
      </c>
      <c r="Y5479" s="32">
        <f t="shared" si="85"/>
        <v>48.04</v>
      </c>
    </row>
    <row r="5480" spans="1:25" x14ac:dyDescent="0.2">
      <c r="A5480" s="136" t="s">
        <v>10967</v>
      </c>
      <c r="B5480" s="137" t="s">
        <v>10968</v>
      </c>
      <c r="C5480" s="138">
        <v>5639.05</v>
      </c>
      <c r="D5480" s="138">
        <v>107.14</v>
      </c>
      <c r="E5480" s="138">
        <v>0</v>
      </c>
      <c r="F5480" s="138">
        <v>107.14</v>
      </c>
      <c r="G5480" s="139">
        <v>0</v>
      </c>
      <c r="Y5480" s="32">
        <f t="shared" si="85"/>
        <v>107.14</v>
      </c>
    </row>
    <row r="5481" spans="1:25" x14ac:dyDescent="0.2">
      <c r="A5481" s="136" t="s">
        <v>10969</v>
      </c>
      <c r="B5481" s="137" t="s">
        <v>10970</v>
      </c>
      <c r="C5481" s="138">
        <v>3828.4</v>
      </c>
      <c r="D5481" s="138">
        <v>72.739999999999995</v>
      </c>
      <c r="E5481" s="138">
        <v>0</v>
      </c>
      <c r="F5481" s="138">
        <v>72.739999999999995</v>
      </c>
      <c r="G5481" s="139">
        <v>0</v>
      </c>
      <c r="Y5481" s="32">
        <f t="shared" si="85"/>
        <v>72.739999999999995</v>
      </c>
    </row>
    <row r="5482" spans="1:25" x14ac:dyDescent="0.2">
      <c r="A5482" s="136" t="s">
        <v>10971</v>
      </c>
      <c r="B5482" s="137" t="s">
        <v>10972</v>
      </c>
      <c r="C5482" s="138">
        <v>3974.02</v>
      </c>
      <c r="D5482" s="138">
        <v>75.510000000000005</v>
      </c>
      <c r="E5482" s="138">
        <v>0</v>
      </c>
      <c r="F5482" s="138">
        <v>75.510000000000005</v>
      </c>
      <c r="G5482" s="139">
        <v>0</v>
      </c>
      <c r="Y5482" s="32">
        <f t="shared" si="85"/>
        <v>75.510000000000005</v>
      </c>
    </row>
    <row r="5483" spans="1:25" x14ac:dyDescent="0.2">
      <c r="A5483" s="136" t="s">
        <v>10973</v>
      </c>
      <c r="B5483" s="137" t="s">
        <v>10974</v>
      </c>
      <c r="C5483" s="138">
        <v>10306.530000000001</v>
      </c>
      <c r="D5483" s="138">
        <v>195.83</v>
      </c>
      <c r="E5483" s="138">
        <v>0</v>
      </c>
      <c r="F5483" s="138">
        <v>195.83</v>
      </c>
      <c r="G5483" s="139">
        <v>0</v>
      </c>
      <c r="Y5483" s="32">
        <f t="shared" si="85"/>
        <v>195.83</v>
      </c>
    </row>
    <row r="5484" spans="1:25" x14ac:dyDescent="0.2">
      <c r="A5484" s="136" t="s">
        <v>10975</v>
      </c>
      <c r="B5484" s="137" t="s">
        <v>10976</v>
      </c>
      <c r="C5484" s="138">
        <v>2810.33</v>
      </c>
      <c r="D5484" s="138">
        <v>53.4</v>
      </c>
      <c r="E5484" s="138">
        <v>0</v>
      </c>
      <c r="F5484" s="138">
        <v>53.4</v>
      </c>
      <c r="G5484" s="139">
        <v>0</v>
      </c>
      <c r="Y5484" s="32">
        <f t="shared" si="85"/>
        <v>53.4</v>
      </c>
    </row>
    <row r="5485" spans="1:25" x14ac:dyDescent="0.2">
      <c r="A5485" s="136" t="s">
        <v>10977</v>
      </c>
      <c r="B5485" s="137" t="s">
        <v>10978</v>
      </c>
      <c r="C5485" s="138">
        <v>14206.59</v>
      </c>
      <c r="D5485" s="138">
        <v>269.93</v>
      </c>
      <c r="E5485" s="138">
        <v>0</v>
      </c>
      <c r="F5485" s="138">
        <v>269.93</v>
      </c>
      <c r="G5485" s="139">
        <v>0</v>
      </c>
      <c r="Y5485" s="32">
        <f t="shared" si="85"/>
        <v>269.93</v>
      </c>
    </row>
    <row r="5486" spans="1:25" x14ac:dyDescent="0.2">
      <c r="A5486" s="136" t="s">
        <v>10979</v>
      </c>
      <c r="B5486" s="137" t="s">
        <v>10980</v>
      </c>
      <c r="C5486" s="138">
        <v>63700.1</v>
      </c>
      <c r="D5486" s="138">
        <v>1210.3</v>
      </c>
      <c r="E5486" s="138">
        <v>0</v>
      </c>
      <c r="F5486" s="138">
        <v>1210.3</v>
      </c>
      <c r="G5486" s="139">
        <v>0</v>
      </c>
      <c r="Y5486" s="32">
        <f t="shared" si="85"/>
        <v>1210.3</v>
      </c>
    </row>
    <row r="5487" spans="1:25" x14ac:dyDescent="0.2">
      <c r="A5487" s="136" t="s">
        <v>10981</v>
      </c>
      <c r="B5487" s="137" t="s">
        <v>10982</v>
      </c>
      <c r="C5487" s="138">
        <v>5685.65</v>
      </c>
      <c r="D5487" s="138">
        <v>108.03</v>
      </c>
      <c r="E5487" s="138">
        <v>0</v>
      </c>
      <c r="F5487" s="138">
        <v>108.03</v>
      </c>
      <c r="G5487" s="139">
        <v>0</v>
      </c>
      <c r="Y5487" s="32">
        <f t="shared" si="85"/>
        <v>108.03</v>
      </c>
    </row>
    <row r="5488" spans="1:25" x14ac:dyDescent="0.2">
      <c r="A5488" s="136" t="s">
        <v>10983</v>
      </c>
      <c r="B5488" s="137" t="s">
        <v>10984</v>
      </c>
      <c r="C5488" s="138">
        <v>10582.35</v>
      </c>
      <c r="D5488" s="138">
        <v>201.07</v>
      </c>
      <c r="E5488" s="138">
        <v>0</v>
      </c>
      <c r="F5488" s="138">
        <v>201.07</v>
      </c>
      <c r="G5488" s="139">
        <v>0</v>
      </c>
      <c r="Y5488" s="32">
        <f t="shared" si="85"/>
        <v>201.07</v>
      </c>
    </row>
    <row r="5489" spans="1:25" x14ac:dyDescent="0.2">
      <c r="A5489" s="136" t="s">
        <v>10985</v>
      </c>
      <c r="B5489" s="137" t="s">
        <v>10986</v>
      </c>
      <c r="C5489" s="138">
        <v>6380.92</v>
      </c>
      <c r="D5489" s="138">
        <v>121.24</v>
      </c>
      <c r="E5489" s="138">
        <v>0</v>
      </c>
      <c r="F5489" s="138">
        <v>121.24</v>
      </c>
      <c r="G5489" s="139">
        <v>0</v>
      </c>
      <c r="Y5489" s="32">
        <f t="shared" si="85"/>
        <v>121.24</v>
      </c>
    </row>
    <row r="5490" spans="1:25" x14ac:dyDescent="0.2">
      <c r="A5490" s="136" t="s">
        <v>10987</v>
      </c>
      <c r="B5490" s="137" t="s">
        <v>10988</v>
      </c>
      <c r="C5490" s="138">
        <v>6817.2</v>
      </c>
      <c r="D5490" s="138">
        <v>129.53</v>
      </c>
      <c r="E5490" s="138">
        <v>0</v>
      </c>
      <c r="F5490" s="138">
        <v>129.53</v>
      </c>
      <c r="G5490" s="139">
        <v>0</v>
      </c>
      <c r="Y5490" s="32">
        <f t="shared" si="85"/>
        <v>129.53</v>
      </c>
    </row>
    <row r="5491" spans="1:25" x14ac:dyDescent="0.2">
      <c r="A5491" s="136" t="s">
        <v>10989</v>
      </c>
      <c r="B5491" s="137" t="s">
        <v>10990</v>
      </c>
      <c r="C5491" s="138">
        <v>22347.79</v>
      </c>
      <c r="D5491" s="138">
        <v>424.61</v>
      </c>
      <c r="E5491" s="138">
        <v>0</v>
      </c>
      <c r="F5491" s="138">
        <v>424.61</v>
      </c>
      <c r="G5491" s="139">
        <v>0</v>
      </c>
      <c r="Y5491" s="32">
        <f t="shared" si="85"/>
        <v>424.61</v>
      </c>
    </row>
    <row r="5492" spans="1:25" x14ac:dyDescent="0.2">
      <c r="A5492" s="136" t="s">
        <v>10991</v>
      </c>
      <c r="B5492" s="137" t="s">
        <v>10992</v>
      </c>
      <c r="C5492" s="138">
        <v>35801.83</v>
      </c>
      <c r="D5492" s="138">
        <v>680.24</v>
      </c>
      <c r="E5492" s="138">
        <v>0</v>
      </c>
      <c r="F5492" s="138">
        <v>680.24</v>
      </c>
      <c r="G5492" s="139">
        <v>0</v>
      </c>
      <c r="Y5492" s="32">
        <f t="shared" si="85"/>
        <v>680.24</v>
      </c>
    </row>
    <row r="5493" spans="1:25" x14ac:dyDescent="0.2">
      <c r="A5493" s="136" t="s">
        <v>10993</v>
      </c>
      <c r="B5493" s="137" t="s">
        <v>10994</v>
      </c>
      <c r="C5493" s="138">
        <v>33435.68</v>
      </c>
      <c r="D5493" s="138">
        <v>635.28</v>
      </c>
      <c r="E5493" s="138">
        <v>0</v>
      </c>
      <c r="F5493" s="138">
        <v>635.28</v>
      </c>
      <c r="G5493" s="139">
        <v>0</v>
      </c>
      <c r="Y5493" s="32">
        <f t="shared" si="85"/>
        <v>635.28</v>
      </c>
    </row>
    <row r="5494" spans="1:25" x14ac:dyDescent="0.2">
      <c r="A5494" s="136" t="s">
        <v>10995</v>
      </c>
      <c r="B5494" s="137" t="s">
        <v>10996</v>
      </c>
      <c r="C5494" s="138">
        <v>3111.51</v>
      </c>
      <c r="D5494" s="138">
        <v>59.12</v>
      </c>
      <c r="E5494" s="138">
        <v>0</v>
      </c>
      <c r="F5494" s="138">
        <v>59.12</v>
      </c>
      <c r="G5494" s="139">
        <v>0</v>
      </c>
      <c r="Y5494" s="32">
        <f t="shared" si="85"/>
        <v>59.12</v>
      </c>
    </row>
    <row r="5495" spans="1:25" x14ac:dyDescent="0.2">
      <c r="A5495" s="136" t="s">
        <v>10997</v>
      </c>
      <c r="B5495" s="137" t="s">
        <v>10998</v>
      </c>
      <c r="C5495" s="138">
        <v>5925.32</v>
      </c>
      <c r="D5495" s="138">
        <v>112.58</v>
      </c>
      <c r="E5495" s="138">
        <v>0</v>
      </c>
      <c r="F5495" s="138">
        <v>112.58</v>
      </c>
      <c r="G5495" s="139">
        <v>0</v>
      </c>
      <c r="Y5495" s="32">
        <f t="shared" si="85"/>
        <v>112.58</v>
      </c>
    </row>
    <row r="5496" spans="1:25" x14ac:dyDescent="0.2">
      <c r="A5496" s="136" t="s">
        <v>10999</v>
      </c>
      <c r="B5496" s="137" t="s">
        <v>11000</v>
      </c>
      <c r="C5496" s="138">
        <v>4121.74</v>
      </c>
      <c r="D5496" s="138">
        <v>78.31</v>
      </c>
      <c r="E5496" s="138">
        <v>16.13</v>
      </c>
      <c r="F5496" s="138">
        <v>62.18</v>
      </c>
      <c r="G5496" s="139">
        <v>0</v>
      </c>
      <c r="Y5496" s="32">
        <f t="shared" si="85"/>
        <v>62.18</v>
      </c>
    </row>
    <row r="5497" spans="1:25" x14ac:dyDescent="0.2">
      <c r="A5497" s="136" t="s">
        <v>11001</v>
      </c>
      <c r="B5497" s="137" t="s">
        <v>11002</v>
      </c>
      <c r="C5497" s="138">
        <v>16125.78</v>
      </c>
      <c r="D5497" s="138">
        <v>306.39</v>
      </c>
      <c r="E5497" s="138">
        <v>0</v>
      </c>
      <c r="F5497" s="138">
        <v>306.39</v>
      </c>
      <c r="G5497" s="139">
        <v>0</v>
      </c>
      <c r="Y5497" s="32">
        <f t="shared" si="85"/>
        <v>306.39</v>
      </c>
    </row>
    <row r="5498" spans="1:25" x14ac:dyDescent="0.2">
      <c r="A5498" s="136" t="s">
        <v>11003</v>
      </c>
      <c r="B5498" s="137" t="s">
        <v>11004</v>
      </c>
      <c r="C5498" s="138">
        <v>4191.74</v>
      </c>
      <c r="D5498" s="138">
        <v>79.64</v>
      </c>
      <c r="E5498" s="138">
        <v>0</v>
      </c>
      <c r="F5498" s="138">
        <v>79.64</v>
      </c>
      <c r="G5498" s="139">
        <v>0</v>
      </c>
      <c r="Y5498" s="32">
        <f t="shared" si="85"/>
        <v>79.64</v>
      </c>
    </row>
    <row r="5499" spans="1:25" x14ac:dyDescent="0.2">
      <c r="A5499" s="136" t="s">
        <v>11005</v>
      </c>
      <c r="B5499" s="137" t="s">
        <v>11006</v>
      </c>
      <c r="C5499" s="138">
        <v>13670.75</v>
      </c>
      <c r="D5499" s="138">
        <v>259.75</v>
      </c>
      <c r="E5499" s="138">
        <v>0</v>
      </c>
      <c r="F5499" s="138">
        <v>259.75</v>
      </c>
      <c r="G5499" s="139">
        <v>0</v>
      </c>
      <c r="Y5499" s="32">
        <f t="shared" si="85"/>
        <v>259.75</v>
      </c>
    </row>
    <row r="5500" spans="1:25" x14ac:dyDescent="0.2">
      <c r="A5500" s="136" t="s">
        <v>11007</v>
      </c>
      <c r="B5500" s="137" t="s">
        <v>11008</v>
      </c>
      <c r="C5500" s="138">
        <v>171972.51</v>
      </c>
      <c r="D5500" s="138">
        <v>3267.48</v>
      </c>
      <c r="E5500" s="138">
        <v>0</v>
      </c>
      <c r="F5500" s="138">
        <v>3267.48</v>
      </c>
      <c r="G5500" s="139">
        <v>0</v>
      </c>
      <c r="Y5500" s="32">
        <f t="shared" si="85"/>
        <v>3267.48</v>
      </c>
    </row>
    <row r="5501" spans="1:25" x14ac:dyDescent="0.2">
      <c r="A5501" s="136" t="s">
        <v>11009</v>
      </c>
      <c r="B5501" s="137" t="s">
        <v>11010</v>
      </c>
      <c r="C5501" s="138">
        <v>49977.919999999998</v>
      </c>
      <c r="D5501" s="138">
        <v>949.58</v>
      </c>
      <c r="E5501" s="138">
        <v>0</v>
      </c>
      <c r="F5501" s="138">
        <v>949.58</v>
      </c>
      <c r="G5501" s="139">
        <v>0</v>
      </c>
      <c r="Y5501" s="32">
        <f t="shared" si="85"/>
        <v>949.58</v>
      </c>
    </row>
    <row r="5502" spans="1:25" x14ac:dyDescent="0.2">
      <c r="A5502" s="136" t="s">
        <v>11011</v>
      </c>
      <c r="B5502" s="137" t="s">
        <v>11012</v>
      </c>
      <c r="C5502" s="138">
        <v>82864.47</v>
      </c>
      <c r="D5502" s="138">
        <v>1574.43</v>
      </c>
      <c r="E5502" s="138">
        <v>0</v>
      </c>
      <c r="F5502" s="138">
        <v>1574.43</v>
      </c>
      <c r="G5502" s="139">
        <v>0</v>
      </c>
      <c r="Y5502" s="32">
        <f t="shared" si="85"/>
        <v>1574.43</v>
      </c>
    </row>
    <row r="5503" spans="1:25" x14ac:dyDescent="0.2">
      <c r="A5503" s="136" t="s">
        <v>11013</v>
      </c>
      <c r="B5503" s="137" t="s">
        <v>11014</v>
      </c>
      <c r="C5503" s="138">
        <v>4727.3599999999997</v>
      </c>
      <c r="D5503" s="138">
        <v>89.82</v>
      </c>
      <c r="E5503" s="138">
        <v>0</v>
      </c>
      <c r="F5503" s="138">
        <v>89.82</v>
      </c>
      <c r="G5503" s="139">
        <v>0</v>
      </c>
      <c r="Y5503" s="32">
        <f t="shared" si="85"/>
        <v>89.82</v>
      </c>
    </row>
    <row r="5504" spans="1:25" x14ac:dyDescent="0.2">
      <c r="A5504" s="136" t="s">
        <v>11015</v>
      </c>
      <c r="B5504" s="137" t="s">
        <v>11016</v>
      </c>
      <c r="C5504" s="138">
        <v>12737.77</v>
      </c>
      <c r="D5504" s="138">
        <v>242.02</v>
      </c>
      <c r="E5504" s="138">
        <v>0</v>
      </c>
      <c r="F5504" s="138">
        <v>242.02</v>
      </c>
      <c r="G5504" s="139">
        <v>0</v>
      </c>
      <c r="Y5504" s="32">
        <f t="shared" si="85"/>
        <v>242.02</v>
      </c>
    </row>
    <row r="5505" spans="1:25" x14ac:dyDescent="0.2">
      <c r="A5505" s="136" t="s">
        <v>11017</v>
      </c>
      <c r="B5505" s="137" t="s">
        <v>11018</v>
      </c>
      <c r="C5505" s="138">
        <v>11117.52</v>
      </c>
      <c r="D5505" s="138">
        <v>211.23</v>
      </c>
      <c r="E5505" s="138">
        <v>0</v>
      </c>
      <c r="F5505" s="138">
        <v>211.23</v>
      </c>
      <c r="G5505" s="139">
        <v>0</v>
      </c>
      <c r="Y5505" s="32">
        <f t="shared" si="85"/>
        <v>211.23</v>
      </c>
    </row>
    <row r="5506" spans="1:25" x14ac:dyDescent="0.2">
      <c r="A5506" s="136" t="s">
        <v>11019</v>
      </c>
      <c r="B5506" s="137" t="s">
        <v>11020</v>
      </c>
      <c r="C5506" s="138">
        <v>3110.77</v>
      </c>
      <c r="D5506" s="138">
        <v>59.11</v>
      </c>
      <c r="E5506" s="138">
        <v>0</v>
      </c>
      <c r="F5506" s="138">
        <v>59.11</v>
      </c>
      <c r="G5506" s="139">
        <v>0</v>
      </c>
      <c r="Y5506" s="32">
        <f t="shared" si="85"/>
        <v>59.11</v>
      </c>
    </row>
    <row r="5507" spans="1:25" x14ac:dyDescent="0.2">
      <c r="A5507" s="136" t="s">
        <v>11021</v>
      </c>
      <c r="B5507" s="137" t="s">
        <v>11022</v>
      </c>
      <c r="C5507" s="138">
        <v>1078.47</v>
      </c>
      <c r="D5507" s="138">
        <v>20.49</v>
      </c>
      <c r="E5507" s="138">
        <v>0</v>
      </c>
      <c r="F5507" s="138">
        <v>20.49</v>
      </c>
      <c r="G5507" s="139">
        <v>0</v>
      </c>
      <c r="Y5507" s="32">
        <f t="shared" si="85"/>
        <v>20.49</v>
      </c>
    </row>
    <row r="5508" spans="1:25" x14ac:dyDescent="0.2">
      <c r="A5508" s="136" t="s">
        <v>11023</v>
      </c>
      <c r="B5508" s="137" t="s">
        <v>11024</v>
      </c>
      <c r="C5508" s="138">
        <v>2590.7199999999998</v>
      </c>
      <c r="D5508" s="138">
        <v>49.22</v>
      </c>
      <c r="E5508" s="138">
        <v>0</v>
      </c>
      <c r="F5508" s="138">
        <v>49.22</v>
      </c>
      <c r="G5508" s="139">
        <v>0</v>
      </c>
      <c r="Y5508" s="32">
        <f t="shared" si="85"/>
        <v>49.22</v>
      </c>
    </row>
    <row r="5509" spans="1:25" x14ac:dyDescent="0.2">
      <c r="A5509" s="136" t="s">
        <v>11025</v>
      </c>
      <c r="B5509" s="137" t="s">
        <v>11026</v>
      </c>
      <c r="C5509" s="138">
        <v>2228.5100000000002</v>
      </c>
      <c r="D5509" s="138">
        <v>42.34</v>
      </c>
      <c r="E5509" s="138">
        <v>0</v>
      </c>
      <c r="F5509" s="138">
        <v>42.34</v>
      </c>
      <c r="G5509" s="139">
        <v>0</v>
      </c>
      <c r="Y5509" s="32">
        <f t="shared" si="85"/>
        <v>42.34</v>
      </c>
    </row>
    <row r="5510" spans="1:25" x14ac:dyDescent="0.2">
      <c r="A5510" s="136" t="s">
        <v>11027</v>
      </c>
      <c r="B5510" s="137" t="s">
        <v>11028</v>
      </c>
      <c r="C5510" s="138">
        <v>1566.31</v>
      </c>
      <c r="D5510" s="138">
        <v>29.76</v>
      </c>
      <c r="E5510" s="138">
        <v>29.76</v>
      </c>
      <c r="F5510" s="138">
        <v>0</v>
      </c>
      <c r="G5510" s="139">
        <v>53.16</v>
      </c>
      <c r="Y5510" s="32">
        <f t="shared" si="85"/>
        <v>0</v>
      </c>
    </row>
    <row r="5511" spans="1:25" x14ac:dyDescent="0.2">
      <c r="A5511" s="136" t="s">
        <v>11029</v>
      </c>
      <c r="B5511" s="137" t="s">
        <v>11030</v>
      </c>
      <c r="C5511" s="138">
        <v>8185.17</v>
      </c>
      <c r="D5511" s="138">
        <v>155.52000000000001</v>
      </c>
      <c r="E5511" s="138">
        <v>0</v>
      </c>
      <c r="F5511" s="138">
        <v>155.52000000000001</v>
      </c>
      <c r="G5511" s="139">
        <v>0</v>
      </c>
      <c r="Y5511" s="32">
        <f t="shared" si="85"/>
        <v>155.52000000000001</v>
      </c>
    </row>
    <row r="5512" spans="1:25" x14ac:dyDescent="0.2">
      <c r="A5512" s="136" t="s">
        <v>11031</v>
      </c>
      <c r="B5512" s="137" t="s">
        <v>11032</v>
      </c>
      <c r="C5512" s="138">
        <v>11004.65</v>
      </c>
      <c r="D5512" s="138">
        <v>209.09</v>
      </c>
      <c r="E5512" s="138">
        <v>0</v>
      </c>
      <c r="F5512" s="138">
        <v>209.09</v>
      </c>
      <c r="G5512" s="139">
        <v>0</v>
      </c>
      <c r="Y5512" s="32">
        <f t="shared" si="85"/>
        <v>209.09</v>
      </c>
    </row>
    <row r="5513" spans="1:25" x14ac:dyDescent="0.2">
      <c r="A5513" s="136" t="s">
        <v>11033</v>
      </c>
      <c r="B5513" s="137" t="s">
        <v>11034</v>
      </c>
      <c r="C5513" s="138">
        <v>350.54</v>
      </c>
      <c r="D5513" s="138">
        <v>6.66</v>
      </c>
      <c r="E5513" s="138">
        <v>6.66</v>
      </c>
      <c r="F5513" s="138">
        <v>0</v>
      </c>
      <c r="G5513" s="139">
        <v>23.67</v>
      </c>
      <c r="Y5513" s="32">
        <f t="shared" si="85"/>
        <v>0</v>
      </c>
    </row>
    <row r="5514" spans="1:25" x14ac:dyDescent="0.2">
      <c r="A5514" s="136" t="s">
        <v>11035</v>
      </c>
      <c r="B5514" s="137" t="s">
        <v>11036</v>
      </c>
      <c r="C5514" s="138">
        <v>356.41</v>
      </c>
      <c r="D5514" s="138">
        <v>6.77</v>
      </c>
      <c r="E5514" s="138">
        <v>6.77</v>
      </c>
      <c r="F5514" s="138">
        <v>0</v>
      </c>
      <c r="G5514" s="139">
        <v>2.97</v>
      </c>
      <c r="Y5514" s="32">
        <f t="shared" si="85"/>
        <v>0</v>
      </c>
    </row>
    <row r="5515" spans="1:25" x14ac:dyDescent="0.2">
      <c r="A5515" s="136" t="s">
        <v>11037</v>
      </c>
      <c r="B5515" s="137" t="s">
        <v>11038</v>
      </c>
      <c r="C5515" s="138">
        <v>43820.78</v>
      </c>
      <c r="D5515" s="138">
        <v>832.6</v>
      </c>
      <c r="E5515" s="138">
        <v>0</v>
      </c>
      <c r="F5515" s="138">
        <v>832.6</v>
      </c>
      <c r="G5515" s="139">
        <v>0</v>
      </c>
      <c r="Y5515" s="32">
        <f t="shared" si="85"/>
        <v>832.6</v>
      </c>
    </row>
    <row r="5516" spans="1:25" x14ac:dyDescent="0.2">
      <c r="A5516" s="136" t="s">
        <v>11039</v>
      </c>
      <c r="B5516" s="137" t="s">
        <v>11040</v>
      </c>
      <c r="C5516" s="138">
        <v>12784.34</v>
      </c>
      <c r="D5516" s="138">
        <v>242.9</v>
      </c>
      <c r="E5516" s="138">
        <v>0</v>
      </c>
      <c r="F5516" s="138">
        <v>242.9</v>
      </c>
      <c r="G5516" s="139">
        <v>0</v>
      </c>
      <c r="Y5516" s="32">
        <f t="shared" si="85"/>
        <v>242.9</v>
      </c>
    </row>
    <row r="5517" spans="1:25" x14ac:dyDescent="0.2">
      <c r="A5517" s="136" t="s">
        <v>11041</v>
      </c>
      <c r="B5517" s="137" t="s">
        <v>11042</v>
      </c>
      <c r="C5517" s="138">
        <v>12098.9</v>
      </c>
      <c r="D5517" s="138">
        <v>229.88</v>
      </c>
      <c r="E5517" s="138">
        <v>0</v>
      </c>
      <c r="F5517" s="138">
        <v>229.88</v>
      </c>
      <c r="G5517" s="139">
        <v>0</v>
      </c>
      <c r="Y5517" s="32">
        <f t="shared" si="85"/>
        <v>229.88</v>
      </c>
    </row>
    <row r="5518" spans="1:25" x14ac:dyDescent="0.2">
      <c r="A5518" s="136" t="s">
        <v>11043</v>
      </c>
      <c r="B5518" s="137" t="s">
        <v>11044</v>
      </c>
      <c r="C5518" s="138">
        <v>6543.23</v>
      </c>
      <c r="D5518" s="138">
        <v>124.32</v>
      </c>
      <c r="E5518" s="138">
        <v>0</v>
      </c>
      <c r="F5518" s="138">
        <v>124.32</v>
      </c>
      <c r="G5518" s="139">
        <v>0</v>
      </c>
      <c r="Y5518" s="32">
        <f t="shared" si="85"/>
        <v>124.32</v>
      </c>
    </row>
    <row r="5519" spans="1:25" x14ac:dyDescent="0.2">
      <c r="A5519" s="136" t="s">
        <v>11045</v>
      </c>
      <c r="B5519" s="137" t="s">
        <v>11046</v>
      </c>
      <c r="C5519" s="138">
        <v>1106.31</v>
      </c>
      <c r="D5519" s="138">
        <v>21.02</v>
      </c>
      <c r="E5519" s="138">
        <v>21.02</v>
      </c>
      <c r="F5519" s="138">
        <v>0</v>
      </c>
      <c r="G5519" s="139">
        <v>10.43</v>
      </c>
      <c r="Y5519" s="32">
        <f t="shared" ref="Y5519:Y5582" si="86">F5519+M5519+R5519+W5519</f>
        <v>0</v>
      </c>
    </row>
    <row r="5520" spans="1:25" x14ac:dyDescent="0.2">
      <c r="A5520" s="136" t="s">
        <v>11047</v>
      </c>
      <c r="B5520" s="137" t="s">
        <v>11048</v>
      </c>
      <c r="C5520" s="138">
        <v>3440.41</v>
      </c>
      <c r="D5520" s="138">
        <v>65.37</v>
      </c>
      <c r="E5520" s="138">
        <v>0</v>
      </c>
      <c r="F5520" s="138">
        <v>65.37</v>
      </c>
      <c r="G5520" s="139">
        <v>0</v>
      </c>
      <c r="Y5520" s="32">
        <f t="shared" si="86"/>
        <v>65.37</v>
      </c>
    </row>
    <row r="5521" spans="1:25" x14ac:dyDescent="0.2">
      <c r="A5521" s="136" t="s">
        <v>11049</v>
      </c>
      <c r="B5521" s="137" t="s">
        <v>11050</v>
      </c>
      <c r="C5521" s="138">
        <v>296776.48</v>
      </c>
      <c r="D5521" s="138">
        <v>5638.75</v>
      </c>
      <c r="E5521" s="138">
        <v>0</v>
      </c>
      <c r="F5521" s="138">
        <v>5638.75</v>
      </c>
      <c r="G5521" s="139">
        <v>0</v>
      </c>
      <c r="Y5521" s="32">
        <f t="shared" si="86"/>
        <v>5638.75</v>
      </c>
    </row>
    <row r="5522" spans="1:25" x14ac:dyDescent="0.2">
      <c r="A5522" s="136" t="s">
        <v>11051</v>
      </c>
      <c r="B5522" s="137" t="s">
        <v>11052</v>
      </c>
      <c r="C5522" s="138">
        <v>37809.86</v>
      </c>
      <c r="D5522" s="138">
        <v>718.39</v>
      </c>
      <c r="E5522" s="138">
        <v>0</v>
      </c>
      <c r="F5522" s="138">
        <v>718.39</v>
      </c>
      <c r="G5522" s="139">
        <v>0</v>
      </c>
      <c r="Y5522" s="32">
        <f t="shared" si="86"/>
        <v>718.39</v>
      </c>
    </row>
    <row r="5523" spans="1:25" x14ac:dyDescent="0.2">
      <c r="A5523" s="136" t="s">
        <v>11053</v>
      </c>
      <c r="B5523" s="137" t="s">
        <v>11054</v>
      </c>
      <c r="C5523" s="138">
        <v>610.59</v>
      </c>
      <c r="D5523" s="138">
        <v>11.6</v>
      </c>
      <c r="E5523" s="138">
        <v>0</v>
      </c>
      <c r="F5523" s="138">
        <v>11.6</v>
      </c>
      <c r="G5523" s="139">
        <v>0</v>
      </c>
      <c r="Y5523" s="32">
        <f t="shared" si="86"/>
        <v>11.6</v>
      </c>
    </row>
    <row r="5524" spans="1:25" x14ac:dyDescent="0.2">
      <c r="A5524" s="136" t="s">
        <v>11055</v>
      </c>
      <c r="B5524" s="137" t="s">
        <v>11056</v>
      </c>
      <c r="C5524" s="138">
        <v>3544.57</v>
      </c>
      <c r="D5524" s="138">
        <v>67.349999999999994</v>
      </c>
      <c r="E5524" s="138">
        <v>0</v>
      </c>
      <c r="F5524" s="138">
        <v>67.349999999999994</v>
      </c>
      <c r="G5524" s="139">
        <v>0</v>
      </c>
      <c r="Y5524" s="32">
        <f t="shared" si="86"/>
        <v>67.349999999999994</v>
      </c>
    </row>
    <row r="5525" spans="1:25" x14ac:dyDescent="0.2">
      <c r="A5525" s="136" t="s">
        <v>11057</v>
      </c>
      <c r="B5525" s="137" t="s">
        <v>11058</v>
      </c>
      <c r="C5525" s="138">
        <v>3961.89</v>
      </c>
      <c r="D5525" s="138">
        <v>75.28</v>
      </c>
      <c r="E5525" s="138">
        <v>0</v>
      </c>
      <c r="F5525" s="138">
        <v>75.28</v>
      </c>
      <c r="G5525" s="139">
        <v>0</v>
      </c>
      <c r="Y5525" s="32">
        <f t="shared" si="86"/>
        <v>75.28</v>
      </c>
    </row>
    <row r="5526" spans="1:25" x14ac:dyDescent="0.2">
      <c r="A5526" s="136" t="s">
        <v>11059</v>
      </c>
      <c r="B5526" s="137" t="s">
        <v>11060</v>
      </c>
      <c r="C5526" s="138">
        <v>805.5</v>
      </c>
      <c r="D5526" s="138">
        <v>15.31</v>
      </c>
      <c r="E5526" s="138">
        <v>0</v>
      </c>
      <c r="F5526" s="138">
        <v>15.31</v>
      </c>
      <c r="G5526" s="139">
        <v>0</v>
      </c>
      <c r="Y5526" s="32">
        <f t="shared" si="86"/>
        <v>15.31</v>
      </c>
    </row>
    <row r="5527" spans="1:25" x14ac:dyDescent="0.2">
      <c r="A5527" s="136" t="s">
        <v>11061</v>
      </c>
      <c r="B5527" s="137" t="s">
        <v>11062</v>
      </c>
      <c r="C5527" s="138">
        <v>12549.44</v>
      </c>
      <c r="D5527" s="138">
        <v>238.44</v>
      </c>
      <c r="E5527" s="138">
        <v>0</v>
      </c>
      <c r="F5527" s="138">
        <v>238.44</v>
      </c>
      <c r="G5527" s="139">
        <v>0</v>
      </c>
      <c r="Y5527" s="32">
        <f t="shared" si="86"/>
        <v>238.44</v>
      </c>
    </row>
    <row r="5528" spans="1:25" x14ac:dyDescent="0.2">
      <c r="A5528" s="136" t="s">
        <v>11063</v>
      </c>
      <c r="B5528" s="137" t="s">
        <v>11064</v>
      </c>
      <c r="C5528" s="138">
        <v>18970.330000000002</v>
      </c>
      <c r="D5528" s="138">
        <v>360.44</v>
      </c>
      <c r="E5528" s="138">
        <v>0</v>
      </c>
      <c r="F5528" s="138">
        <v>360.44</v>
      </c>
      <c r="G5528" s="139">
        <v>0</v>
      </c>
      <c r="Y5528" s="32">
        <f t="shared" si="86"/>
        <v>360.44</v>
      </c>
    </row>
    <row r="5529" spans="1:25" x14ac:dyDescent="0.2">
      <c r="A5529" s="136" t="s">
        <v>11065</v>
      </c>
      <c r="B5529" s="137" t="s">
        <v>11066</v>
      </c>
      <c r="C5529" s="138">
        <v>3887.36</v>
      </c>
      <c r="D5529" s="138">
        <v>73.86</v>
      </c>
      <c r="E5529" s="138">
        <v>0</v>
      </c>
      <c r="F5529" s="138">
        <v>73.86</v>
      </c>
      <c r="G5529" s="139">
        <v>0</v>
      </c>
      <c r="Y5529" s="32">
        <f t="shared" si="86"/>
        <v>73.86</v>
      </c>
    </row>
    <row r="5530" spans="1:25" x14ac:dyDescent="0.2">
      <c r="A5530" s="136" t="s">
        <v>11067</v>
      </c>
      <c r="B5530" s="137" t="s">
        <v>11068</v>
      </c>
      <c r="C5530" s="138">
        <v>20539.400000000001</v>
      </c>
      <c r="D5530" s="138">
        <v>390.25</v>
      </c>
      <c r="E5530" s="138">
        <v>0</v>
      </c>
      <c r="F5530" s="138">
        <v>390.25</v>
      </c>
      <c r="G5530" s="139">
        <v>0</v>
      </c>
      <c r="Y5530" s="32">
        <f t="shared" si="86"/>
        <v>390.25</v>
      </c>
    </row>
    <row r="5531" spans="1:25" x14ac:dyDescent="0.2">
      <c r="A5531" s="136" t="s">
        <v>11069</v>
      </c>
      <c r="B5531" s="137" t="s">
        <v>11070</v>
      </c>
      <c r="C5531" s="138">
        <v>453856.1</v>
      </c>
      <c r="D5531" s="138">
        <v>8623.27</v>
      </c>
      <c r="E5531" s="138">
        <v>0</v>
      </c>
      <c r="F5531" s="138">
        <v>8623.27</v>
      </c>
      <c r="G5531" s="139">
        <v>0</v>
      </c>
      <c r="Y5531" s="32">
        <f t="shared" si="86"/>
        <v>8623.27</v>
      </c>
    </row>
    <row r="5532" spans="1:25" x14ac:dyDescent="0.2">
      <c r="A5532" s="136" t="s">
        <v>11071</v>
      </c>
      <c r="B5532" s="137" t="s">
        <v>11072</v>
      </c>
      <c r="C5532" s="138">
        <v>82664.36</v>
      </c>
      <c r="D5532" s="138">
        <v>1570.62</v>
      </c>
      <c r="E5532" s="138">
        <v>0</v>
      </c>
      <c r="F5532" s="138">
        <v>1570.62</v>
      </c>
      <c r="G5532" s="139">
        <v>0</v>
      </c>
      <c r="Y5532" s="32">
        <f t="shared" si="86"/>
        <v>1570.62</v>
      </c>
    </row>
    <row r="5533" spans="1:25" x14ac:dyDescent="0.2">
      <c r="A5533" s="136" t="s">
        <v>11073</v>
      </c>
      <c r="B5533" s="137" t="s">
        <v>11074</v>
      </c>
      <c r="C5533" s="138">
        <v>5316.15</v>
      </c>
      <c r="D5533" s="138">
        <v>101.01</v>
      </c>
      <c r="E5533" s="138">
        <v>0</v>
      </c>
      <c r="F5533" s="138">
        <v>101.01</v>
      </c>
      <c r="G5533" s="139">
        <v>0</v>
      </c>
      <c r="Y5533" s="32">
        <f t="shared" si="86"/>
        <v>101.01</v>
      </c>
    </row>
    <row r="5534" spans="1:25" x14ac:dyDescent="0.2">
      <c r="A5534" s="136" t="s">
        <v>11075</v>
      </c>
      <c r="B5534" s="137" t="s">
        <v>11076</v>
      </c>
      <c r="C5534" s="138">
        <v>21186.35</v>
      </c>
      <c r="D5534" s="138">
        <v>402.54</v>
      </c>
      <c r="E5534" s="138">
        <v>0</v>
      </c>
      <c r="F5534" s="138">
        <v>402.54</v>
      </c>
      <c r="G5534" s="139">
        <v>0</v>
      </c>
      <c r="Y5534" s="32">
        <f t="shared" si="86"/>
        <v>402.54</v>
      </c>
    </row>
    <row r="5535" spans="1:25" x14ac:dyDescent="0.2">
      <c r="A5535" s="136" t="s">
        <v>11077</v>
      </c>
      <c r="B5535" s="137" t="s">
        <v>11078</v>
      </c>
      <c r="C5535" s="138">
        <v>6139.52</v>
      </c>
      <c r="D5535" s="138">
        <v>116.65</v>
      </c>
      <c r="E5535" s="138">
        <v>0</v>
      </c>
      <c r="F5535" s="138">
        <v>116.65</v>
      </c>
      <c r="G5535" s="139">
        <v>0</v>
      </c>
      <c r="Y5535" s="32">
        <f t="shared" si="86"/>
        <v>116.65</v>
      </c>
    </row>
    <row r="5536" spans="1:25" x14ac:dyDescent="0.2">
      <c r="A5536" s="136" t="s">
        <v>11079</v>
      </c>
      <c r="B5536" s="137" t="s">
        <v>11080</v>
      </c>
      <c r="C5536" s="138">
        <v>6470.58</v>
      </c>
      <c r="D5536" s="138">
        <v>122.94</v>
      </c>
      <c r="E5536" s="138">
        <v>0</v>
      </c>
      <c r="F5536" s="138">
        <v>122.94</v>
      </c>
      <c r="G5536" s="139">
        <v>0</v>
      </c>
      <c r="Y5536" s="32">
        <f t="shared" si="86"/>
        <v>122.94</v>
      </c>
    </row>
    <row r="5537" spans="1:25" x14ac:dyDescent="0.2">
      <c r="A5537" s="136" t="s">
        <v>11081</v>
      </c>
      <c r="B5537" s="137" t="s">
        <v>11082</v>
      </c>
      <c r="C5537" s="138">
        <v>6444.26</v>
      </c>
      <c r="D5537" s="138">
        <v>122.44</v>
      </c>
      <c r="E5537" s="138">
        <v>0</v>
      </c>
      <c r="F5537" s="138">
        <v>122.44</v>
      </c>
      <c r="G5537" s="139">
        <v>0</v>
      </c>
      <c r="Y5537" s="32">
        <f t="shared" si="86"/>
        <v>122.44</v>
      </c>
    </row>
    <row r="5538" spans="1:25" x14ac:dyDescent="0.2">
      <c r="A5538" s="136" t="s">
        <v>11083</v>
      </c>
      <c r="B5538" s="137" t="s">
        <v>11084</v>
      </c>
      <c r="C5538" s="138">
        <v>12800.3</v>
      </c>
      <c r="D5538" s="138">
        <v>243.21</v>
      </c>
      <c r="E5538" s="138">
        <v>0</v>
      </c>
      <c r="F5538" s="138">
        <v>243.21</v>
      </c>
      <c r="G5538" s="139">
        <v>0</v>
      </c>
      <c r="Y5538" s="32">
        <f t="shared" si="86"/>
        <v>243.21</v>
      </c>
    </row>
    <row r="5539" spans="1:25" x14ac:dyDescent="0.2">
      <c r="A5539" s="136" t="s">
        <v>11085</v>
      </c>
      <c r="B5539" s="137" t="s">
        <v>11086</v>
      </c>
      <c r="C5539" s="138">
        <v>2015</v>
      </c>
      <c r="D5539" s="138">
        <v>38.29</v>
      </c>
      <c r="E5539" s="138">
        <v>0</v>
      </c>
      <c r="F5539" s="138">
        <v>38.29</v>
      </c>
      <c r="G5539" s="139">
        <v>0</v>
      </c>
      <c r="Y5539" s="32">
        <f t="shared" si="86"/>
        <v>38.29</v>
      </c>
    </row>
    <row r="5540" spans="1:25" x14ac:dyDescent="0.2">
      <c r="A5540" s="136" t="s">
        <v>11087</v>
      </c>
      <c r="B5540" s="137" t="s">
        <v>11088</v>
      </c>
      <c r="C5540" s="138">
        <v>32634.87</v>
      </c>
      <c r="D5540" s="138">
        <v>620.05999999999995</v>
      </c>
      <c r="E5540" s="138">
        <v>0</v>
      </c>
      <c r="F5540" s="138">
        <v>620.05999999999995</v>
      </c>
      <c r="G5540" s="139">
        <v>0</v>
      </c>
      <c r="Y5540" s="32">
        <f t="shared" si="86"/>
        <v>620.05999999999995</v>
      </c>
    </row>
    <row r="5541" spans="1:25" x14ac:dyDescent="0.2">
      <c r="A5541" s="136" t="s">
        <v>11089</v>
      </c>
      <c r="B5541" s="137" t="s">
        <v>11090</v>
      </c>
      <c r="C5541" s="138">
        <v>3488.11</v>
      </c>
      <c r="D5541" s="138">
        <v>66.28</v>
      </c>
      <c r="E5541" s="138">
        <v>0</v>
      </c>
      <c r="F5541" s="138">
        <v>66.28</v>
      </c>
      <c r="G5541" s="139">
        <v>0</v>
      </c>
      <c r="Y5541" s="32">
        <f t="shared" si="86"/>
        <v>66.28</v>
      </c>
    </row>
    <row r="5542" spans="1:25" x14ac:dyDescent="0.2">
      <c r="A5542" s="136" t="s">
        <v>11091</v>
      </c>
      <c r="B5542" s="137" t="s">
        <v>11092</v>
      </c>
      <c r="C5542" s="138">
        <v>20250.05</v>
      </c>
      <c r="D5542" s="138">
        <v>384.75</v>
      </c>
      <c r="E5542" s="138">
        <v>0</v>
      </c>
      <c r="F5542" s="138">
        <v>384.75</v>
      </c>
      <c r="G5542" s="139">
        <v>0</v>
      </c>
      <c r="Y5542" s="32">
        <f t="shared" si="86"/>
        <v>384.75</v>
      </c>
    </row>
    <row r="5543" spans="1:25" x14ac:dyDescent="0.2">
      <c r="A5543" s="136" t="s">
        <v>11093</v>
      </c>
      <c r="B5543" s="137" t="s">
        <v>11094</v>
      </c>
      <c r="C5543" s="138">
        <v>16978.990000000002</v>
      </c>
      <c r="D5543" s="138">
        <v>322.60000000000002</v>
      </c>
      <c r="E5543" s="138">
        <v>0</v>
      </c>
      <c r="F5543" s="138">
        <v>322.60000000000002</v>
      </c>
      <c r="G5543" s="139">
        <v>0</v>
      </c>
      <c r="Y5543" s="32">
        <f t="shared" si="86"/>
        <v>322.60000000000002</v>
      </c>
    </row>
    <row r="5544" spans="1:25" x14ac:dyDescent="0.2">
      <c r="A5544" s="136" t="s">
        <v>11095</v>
      </c>
      <c r="B5544" s="137" t="s">
        <v>11096</v>
      </c>
      <c r="C5544" s="138">
        <v>5375.27</v>
      </c>
      <c r="D5544" s="138">
        <v>102.13</v>
      </c>
      <c r="E5544" s="138">
        <v>0</v>
      </c>
      <c r="F5544" s="138">
        <v>102.13</v>
      </c>
      <c r="G5544" s="139">
        <v>0</v>
      </c>
      <c r="Y5544" s="32">
        <f t="shared" si="86"/>
        <v>102.13</v>
      </c>
    </row>
    <row r="5545" spans="1:25" x14ac:dyDescent="0.2">
      <c r="A5545" s="136" t="s">
        <v>11097</v>
      </c>
      <c r="B5545" s="137" t="s">
        <v>11098</v>
      </c>
      <c r="C5545" s="138">
        <v>9240.86</v>
      </c>
      <c r="D5545" s="138">
        <v>175.58</v>
      </c>
      <c r="E5545" s="138">
        <v>0</v>
      </c>
      <c r="F5545" s="138">
        <v>175.58</v>
      </c>
      <c r="G5545" s="139">
        <v>0</v>
      </c>
      <c r="Y5545" s="32">
        <f t="shared" si="86"/>
        <v>175.58</v>
      </c>
    </row>
    <row r="5546" spans="1:25" x14ac:dyDescent="0.2">
      <c r="A5546" s="136" t="s">
        <v>11099</v>
      </c>
      <c r="B5546" s="137" t="s">
        <v>11100</v>
      </c>
      <c r="C5546" s="138">
        <v>1824.96</v>
      </c>
      <c r="D5546" s="138">
        <v>34.68</v>
      </c>
      <c r="E5546" s="138">
        <v>21.77</v>
      </c>
      <c r="F5546" s="138">
        <v>12.91</v>
      </c>
      <c r="G5546" s="139">
        <v>0</v>
      </c>
      <c r="Y5546" s="32">
        <f t="shared" si="86"/>
        <v>12.91</v>
      </c>
    </row>
    <row r="5547" spans="1:25" x14ac:dyDescent="0.2">
      <c r="A5547" s="136" t="s">
        <v>11101</v>
      </c>
      <c r="B5547" s="137" t="s">
        <v>11102</v>
      </c>
      <c r="C5547" s="138">
        <v>23793.64</v>
      </c>
      <c r="D5547" s="138">
        <v>452.08</v>
      </c>
      <c r="E5547" s="138">
        <v>0</v>
      </c>
      <c r="F5547" s="138">
        <v>452.08</v>
      </c>
      <c r="G5547" s="139">
        <v>0</v>
      </c>
      <c r="Y5547" s="32">
        <f t="shared" si="86"/>
        <v>452.08</v>
      </c>
    </row>
    <row r="5548" spans="1:25" x14ac:dyDescent="0.2">
      <c r="A5548" s="136" t="s">
        <v>11103</v>
      </c>
      <c r="B5548" s="137" t="s">
        <v>11104</v>
      </c>
      <c r="C5548" s="138">
        <v>29806.67</v>
      </c>
      <c r="D5548" s="138">
        <v>566.33000000000004</v>
      </c>
      <c r="E5548" s="138">
        <v>0</v>
      </c>
      <c r="F5548" s="138">
        <v>566.33000000000004</v>
      </c>
      <c r="G5548" s="139">
        <v>0</v>
      </c>
      <c r="Y5548" s="32">
        <f t="shared" si="86"/>
        <v>566.33000000000004</v>
      </c>
    </row>
    <row r="5549" spans="1:25" x14ac:dyDescent="0.2">
      <c r="A5549" s="136" t="s">
        <v>11105</v>
      </c>
      <c r="B5549" s="137" t="s">
        <v>11106</v>
      </c>
      <c r="C5549" s="138">
        <v>11673.82</v>
      </c>
      <c r="D5549" s="138">
        <v>221.8</v>
      </c>
      <c r="E5549" s="138">
        <v>0</v>
      </c>
      <c r="F5549" s="138">
        <v>221.8</v>
      </c>
      <c r="G5549" s="139">
        <v>0</v>
      </c>
      <c r="Y5549" s="32">
        <f t="shared" si="86"/>
        <v>221.8</v>
      </c>
    </row>
    <row r="5550" spans="1:25" x14ac:dyDescent="0.2">
      <c r="A5550" s="136" t="s">
        <v>11107</v>
      </c>
      <c r="B5550" s="137" t="s">
        <v>11108</v>
      </c>
      <c r="C5550" s="138">
        <v>3375.25</v>
      </c>
      <c r="D5550" s="138">
        <v>64.13</v>
      </c>
      <c r="E5550" s="138">
        <v>0</v>
      </c>
      <c r="F5550" s="138">
        <v>64.13</v>
      </c>
      <c r="G5550" s="139">
        <v>0</v>
      </c>
      <c r="Y5550" s="32">
        <f t="shared" si="86"/>
        <v>64.13</v>
      </c>
    </row>
    <row r="5551" spans="1:25" x14ac:dyDescent="0.2">
      <c r="A5551" s="136" t="s">
        <v>11109</v>
      </c>
      <c r="B5551" s="137" t="s">
        <v>11110</v>
      </c>
      <c r="C5551" s="138">
        <v>14696.94</v>
      </c>
      <c r="D5551" s="138">
        <v>279.24</v>
      </c>
      <c r="E5551" s="138">
        <v>0</v>
      </c>
      <c r="F5551" s="138">
        <v>279.24</v>
      </c>
      <c r="G5551" s="139">
        <v>0</v>
      </c>
      <c r="Y5551" s="32">
        <f t="shared" si="86"/>
        <v>279.24</v>
      </c>
    </row>
    <row r="5552" spans="1:25" x14ac:dyDescent="0.2">
      <c r="A5552" s="136" t="s">
        <v>11111</v>
      </c>
      <c r="B5552" s="137" t="s">
        <v>11112</v>
      </c>
      <c r="C5552" s="138">
        <v>63310.53</v>
      </c>
      <c r="D5552" s="138">
        <v>1202.9000000000001</v>
      </c>
      <c r="E5552" s="138">
        <v>0</v>
      </c>
      <c r="F5552" s="138">
        <v>1202.9000000000001</v>
      </c>
      <c r="G5552" s="139">
        <v>0</v>
      </c>
      <c r="Y5552" s="32">
        <f t="shared" si="86"/>
        <v>1202.9000000000001</v>
      </c>
    </row>
    <row r="5553" spans="1:25" x14ac:dyDescent="0.2">
      <c r="A5553" s="136" t="s">
        <v>11113</v>
      </c>
      <c r="B5553" s="137" t="s">
        <v>11114</v>
      </c>
      <c r="C5553" s="138">
        <v>2769.51</v>
      </c>
      <c r="D5553" s="138">
        <v>52.62</v>
      </c>
      <c r="E5553" s="138">
        <v>18.84</v>
      </c>
      <c r="F5553" s="138">
        <v>33.78</v>
      </c>
      <c r="G5553" s="139">
        <v>0</v>
      </c>
      <c r="Y5553" s="32">
        <f t="shared" si="86"/>
        <v>33.78</v>
      </c>
    </row>
    <row r="5554" spans="1:25" x14ac:dyDescent="0.2">
      <c r="A5554" s="136" t="s">
        <v>11115</v>
      </c>
      <c r="B5554" s="137" t="s">
        <v>11116</v>
      </c>
      <c r="C5554" s="138">
        <v>28466.53</v>
      </c>
      <c r="D5554" s="138">
        <v>540.87</v>
      </c>
      <c r="E5554" s="138">
        <v>0</v>
      </c>
      <c r="F5554" s="138">
        <v>540.87</v>
      </c>
      <c r="G5554" s="139">
        <v>0</v>
      </c>
      <c r="Y5554" s="32">
        <f t="shared" si="86"/>
        <v>540.87</v>
      </c>
    </row>
    <row r="5555" spans="1:25" x14ac:dyDescent="0.2">
      <c r="A5555" s="136" t="s">
        <v>11117</v>
      </c>
      <c r="B5555" s="137" t="s">
        <v>11118</v>
      </c>
      <c r="C5555" s="138">
        <v>1454.46</v>
      </c>
      <c r="D5555" s="138">
        <v>27.64</v>
      </c>
      <c r="E5555" s="138">
        <v>0</v>
      </c>
      <c r="F5555" s="138">
        <v>27.64</v>
      </c>
      <c r="G5555" s="139">
        <v>0</v>
      </c>
      <c r="Y5555" s="32">
        <f t="shared" si="86"/>
        <v>27.64</v>
      </c>
    </row>
    <row r="5556" spans="1:25" x14ac:dyDescent="0.2">
      <c r="A5556" s="136" t="s">
        <v>11119</v>
      </c>
      <c r="B5556" s="137" t="s">
        <v>11120</v>
      </c>
      <c r="C5556" s="138">
        <v>16457.59</v>
      </c>
      <c r="D5556" s="138">
        <v>312.7</v>
      </c>
      <c r="E5556" s="138">
        <v>0</v>
      </c>
      <c r="F5556" s="138">
        <v>312.7</v>
      </c>
      <c r="G5556" s="139">
        <v>0</v>
      </c>
      <c r="Y5556" s="32">
        <f t="shared" si="86"/>
        <v>312.7</v>
      </c>
    </row>
    <row r="5557" spans="1:25" x14ac:dyDescent="0.2">
      <c r="A5557" s="136" t="s">
        <v>11121</v>
      </c>
      <c r="B5557" s="137" t="s">
        <v>11122</v>
      </c>
      <c r="C5557" s="138">
        <v>3566.21</v>
      </c>
      <c r="D5557" s="138">
        <v>67.760000000000005</v>
      </c>
      <c r="E5557" s="138">
        <v>0</v>
      </c>
      <c r="F5557" s="138">
        <v>67.760000000000005</v>
      </c>
      <c r="G5557" s="139">
        <v>0</v>
      </c>
      <c r="Y5557" s="32">
        <f t="shared" si="86"/>
        <v>67.760000000000005</v>
      </c>
    </row>
    <row r="5558" spans="1:25" x14ac:dyDescent="0.2">
      <c r="A5558" s="136" t="s">
        <v>11123</v>
      </c>
      <c r="B5558" s="137" t="s">
        <v>11124</v>
      </c>
      <c r="C5558" s="138">
        <v>5245.75</v>
      </c>
      <c r="D5558" s="138">
        <v>99.67</v>
      </c>
      <c r="E5558" s="138">
        <v>0</v>
      </c>
      <c r="F5558" s="138">
        <v>99.67</v>
      </c>
      <c r="G5558" s="139">
        <v>0</v>
      </c>
      <c r="Y5558" s="32">
        <f t="shared" si="86"/>
        <v>99.67</v>
      </c>
    </row>
    <row r="5559" spans="1:25" x14ac:dyDescent="0.2">
      <c r="A5559" s="136" t="s">
        <v>11125</v>
      </c>
      <c r="B5559" s="137" t="s">
        <v>11126</v>
      </c>
      <c r="C5559" s="138">
        <v>3270.08</v>
      </c>
      <c r="D5559" s="138">
        <v>62.13</v>
      </c>
      <c r="E5559" s="138">
        <v>0</v>
      </c>
      <c r="F5559" s="138">
        <v>62.13</v>
      </c>
      <c r="G5559" s="139">
        <v>0</v>
      </c>
      <c r="Y5559" s="32">
        <f t="shared" si="86"/>
        <v>62.13</v>
      </c>
    </row>
    <row r="5560" spans="1:25" x14ac:dyDescent="0.2">
      <c r="A5560" s="136" t="s">
        <v>11127</v>
      </c>
      <c r="B5560" s="137" t="s">
        <v>11128</v>
      </c>
      <c r="C5560" s="138">
        <v>18437.71</v>
      </c>
      <c r="D5560" s="138">
        <v>350.32</v>
      </c>
      <c r="E5560" s="138">
        <v>0</v>
      </c>
      <c r="F5560" s="138">
        <v>350.32</v>
      </c>
      <c r="G5560" s="139">
        <v>0</v>
      </c>
      <c r="Y5560" s="32">
        <f t="shared" si="86"/>
        <v>350.32</v>
      </c>
    </row>
    <row r="5561" spans="1:25" x14ac:dyDescent="0.2">
      <c r="A5561" s="136" t="s">
        <v>11129</v>
      </c>
      <c r="B5561" s="137" t="s">
        <v>11130</v>
      </c>
      <c r="C5561" s="138">
        <v>3070.78</v>
      </c>
      <c r="D5561" s="138">
        <v>58.35</v>
      </c>
      <c r="E5561" s="138">
        <v>0</v>
      </c>
      <c r="F5561" s="138">
        <v>58.35</v>
      </c>
      <c r="G5561" s="139">
        <v>0</v>
      </c>
      <c r="Y5561" s="32">
        <f t="shared" si="86"/>
        <v>58.35</v>
      </c>
    </row>
    <row r="5562" spans="1:25" x14ac:dyDescent="0.2">
      <c r="A5562" s="136" t="s">
        <v>11131</v>
      </c>
      <c r="B5562" s="137" t="s">
        <v>11132</v>
      </c>
      <c r="C5562" s="138">
        <v>77281.210000000006</v>
      </c>
      <c r="D5562" s="138">
        <v>1468.34</v>
      </c>
      <c r="E5562" s="138">
        <v>153.80000000000001</v>
      </c>
      <c r="F5562" s="138">
        <v>1314.54</v>
      </c>
      <c r="G5562" s="139">
        <v>0</v>
      </c>
      <c r="Y5562" s="32">
        <f t="shared" si="86"/>
        <v>1314.54</v>
      </c>
    </row>
    <row r="5563" spans="1:25" x14ac:dyDescent="0.2">
      <c r="A5563" s="136" t="s">
        <v>11133</v>
      </c>
      <c r="B5563" s="137" t="s">
        <v>11134</v>
      </c>
      <c r="C5563" s="138">
        <v>48218.16</v>
      </c>
      <c r="D5563" s="138">
        <v>916.15</v>
      </c>
      <c r="E5563" s="138">
        <v>0</v>
      </c>
      <c r="F5563" s="138">
        <v>916.15</v>
      </c>
      <c r="G5563" s="139">
        <v>0</v>
      </c>
      <c r="Y5563" s="32">
        <f t="shared" si="86"/>
        <v>916.15</v>
      </c>
    </row>
    <row r="5564" spans="1:25" x14ac:dyDescent="0.2">
      <c r="A5564" s="136" t="s">
        <v>11135</v>
      </c>
      <c r="B5564" s="137" t="s">
        <v>11136</v>
      </c>
      <c r="C5564" s="138">
        <v>7066.34</v>
      </c>
      <c r="D5564" s="138">
        <v>134.26</v>
      </c>
      <c r="E5564" s="138">
        <v>0</v>
      </c>
      <c r="F5564" s="138">
        <v>134.26</v>
      </c>
      <c r="G5564" s="139">
        <v>0</v>
      </c>
      <c r="Y5564" s="32">
        <f t="shared" si="86"/>
        <v>134.26</v>
      </c>
    </row>
    <row r="5565" spans="1:25" x14ac:dyDescent="0.2">
      <c r="A5565" s="136" t="s">
        <v>11137</v>
      </c>
      <c r="B5565" s="137" t="s">
        <v>11138</v>
      </c>
      <c r="C5565" s="138">
        <v>3714.6</v>
      </c>
      <c r="D5565" s="138">
        <v>70.58</v>
      </c>
      <c r="E5565" s="138">
        <v>0</v>
      </c>
      <c r="F5565" s="138">
        <v>70.58</v>
      </c>
      <c r="G5565" s="139">
        <v>0</v>
      </c>
      <c r="Y5565" s="32">
        <f t="shared" si="86"/>
        <v>70.58</v>
      </c>
    </row>
    <row r="5566" spans="1:25" x14ac:dyDescent="0.2">
      <c r="A5566" s="136" t="s">
        <v>11139</v>
      </c>
      <c r="B5566" s="137" t="s">
        <v>11140</v>
      </c>
      <c r="C5566" s="138">
        <v>9951.4699999999993</v>
      </c>
      <c r="D5566" s="138">
        <v>189.08</v>
      </c>
      <c r="E5566" s="138">
        <v>0</v>
      </c>
      <c r="F5566" s="138">
        <v>189.08</v>
      </c>
      <c r="G5566" s="139">
        <v>0</v>
      </c>
      <c r="Y5566" s="32">
        <f t="shared" si="86"/>
        <v>189.08</v>
      </c>
    </row>
    <row r="5567" spans="1:25" x14ac:dyDescent="0.2">
      <c r="A5567" s="136" t="s">
        <v>11141</v>
      </c>
      <c r="B5567" s="137" t="s">
        <v>11142</v>
      </c>
      <c r="C5567" s="138">
        <v>5688.37</v>
      </c>
      <c r="D5567" s="138">
        <v>108.08</v>
      </c>
      <c r="E5567" s="138">
        <v>0</v>
      </c>
      <c r="F5567" s="138">
        <v>108.08</v>
      </c>
      <c r="G5567" s="139">
        <v>0</v>
      </c>
      <c r="Y5567" s="32">
        <f t="shared" si="86"/>
        <v>108.08</v>
      </c>
    </row>
    <row r="5568" spans="1:25" x14ac:dyDescent="0.2">
      <c r="A5568" s="136" t="s">
        <v>11143</v>
      </c>
      <c r="B5568" s="137" t="s">
        <v>11144</v>
      </c>
      <c r="C5568" s="138">
        <v>11251.97</v>
      </c>
      <c r="D5568" s="138">
        <v>213.79</v>
      </c>
      <c r="E5568" s="138">
        <v>0</v>
      </c>
      <c r="F5568" s="138">
        <v>213.79</v>
      </c>
      <c r="G5568" s="139">
        <v>0</v>
      </c>
      <c r="Y5568" s="32">
        <f t="shared" si="86"/>
        <v>213.79</v>
      </c>
    </row>
    <row r="5569" spans="1:25" x14ac:dyDescent="0.2">
      <c r="A5569" s="136" t="s">
        <v>11145</v>
      </c>
      <c r="B5569" s="137" t="s">
        <v>11146</v>
      </c>
      <c r="C5569" s="138">
        <v>28952.19</v>
      </c>
      <c r="D5569" s="138">
        <v>550.09</v>
      </c>
      <c r="E5569" s="138">
        <v>0</v>
      </c>
      <c r="F5569" s="138">
        <v>550.09</v>
      </c>
      <c r="G5569" s="139">
        <v>0</v>
      </c>
      <c r="Y5569" s="32">
        <f t="shared" si="86"/>
        <v>550.09</v>
      </c>
    </row>
    <row r="5570" spans="1:25" x14ac:dyDescent="0.2">
      <c r="A5570" s="136" t="s">
        <v>11147</v>
      </c>
      <c r="B5570" s="137" t="s">
        <v>11148</v>
      </c>
      <c r="C5570" s="138">
        <v>12240.7</v>
      </c>
      <c r="D5570" s="138">
        <v>232.57</v>
      </c>
      <c r="E5570" s="138">
        <v>0</v>
      </c>
      <c r="F5570" s="138">
        <v>232.57</v>
      </c>
      <c r="G5570" s="139">
        <v>0</v>
      </c>
      <c r="Y5570" s="32">
        <f t="shared" si="86"/>
        <v>232.57</v>
      </c>
    </row>
    <row r="5571" spans="1:25" x14ac:dyDescent="0.2">
      <c r="A5571" s="136" t="s">
        <v>11149</v>
      </c>
      <c r="B5571" s="137" t="s">
        <v>11150</v>
      </c>
      <c r="C5571" s="138">
        <v>7213.64</v>
      </c>
      <c r="D5571" s="138">
        <v>137.06</v>
      </c>
      <c r="E5571" s="138">
        <v>0</v>
      </c>
      <c r="F5571" s="138">
        <v>137.06</v>
      </c>
      <c r="G5571" s="139">
        <v>0</v>
      </c>
      <c r="Y5571" s="32">
        <f t="shared" si="86"/>
        <v>137.06</v>
      </c>
    </row>
    <row r="5572" spans="1:25" x14ac:dyDescent="0.2">
      <c r="A5572" s="136" t="s">
        <v>11151</v>
      </c>
      <c r="B5572" s="137" t="s">
        <v>11152</v>
      </c>
      <c r="C5572" s="138">
        <v>8563.36</v>
      </c>
      <c r="D5572" s="138">
        <v>162.71</v>
      </c>
      <c r="E5572" s="138">
        <v>0</v>
      </c>
      <c r="F5572" s="138">
        <v>162.71</v>
      </c>
      <c r="G5572" s="139">
        <v>0</v>
      </c>
      <c r="Y5572" s="32">
        <f t="shared" si="86"/>
        <v>162.71</v>
      </c>
    </row>
    <row r="5573" spans="1:25" x14ac:dyDescent="0.2">
      <c r="A5573" s="136" t="s">
        <v>11153</v>
      </c>
      <c r="B5573" s="137" t="s">
        <v>11154</v>
      </c>
      <c r="C5573" s="138">
        <v>2404.9699999999998</v>
      </c>
      <c r="D5573" s="138">
        <v>45.7</v>
      </c>
      <c r="E5573" s="138">
        <v>0</v>
      </c>
      <c r="F5573" s="138">
        <v>45.7</v>
      </c>
      <c r="G5573" s="139">
        <v>0</v>
      </c>
      <c r="Y5573" s="32">
        <f t="shared" si="86"/>
        <v>45.7</v>
      </c>
    </row>
    <row r="5574" spans="1:25" x14ac:dyDescent="0.2">
      <c r="A5574" s="136" t="s">
        <v>11155</v>
      </c>
      <c r="B5574" s="137" t="s">
        <v>11156</v>
      </c>
      <c r="C5574" s="138">
        <v>3363.03</v>
      </c>
      <c r="D5574" s="138">
        <v>63.9</v>
      </c>
      <c r="E5574" s="138">
        <v>0</v>
      </c>
      <c r="F5574" s="138">
        <v>63.9</v>
      </c>
      <c r="G5574" s="139">
        <v>0</v>
      </c>
      <c r="Y5574" s="32">
        <f t="shared" si="86"/>
        <v>63.9</v>
      </c>
    </row>
    <row r="5575" spans="1:25" x14ac:dyDescent="0.2">
      <c r="A5575" s="136" t="s">
        <v>11157</v>
      </c>
      <c r="B5575" s="137" t="s">
        <v>11158</v>
      </c>
      <c r="C5575" s="138">
        <v>5210.41</v>
      </c>
      <c r="D5575" s="138">
        <v>99</v>
      </c>
      <c r="E5575" s="138">
        <v>0</v>
      </c>
      <c r="F5575" s="138">
        <v>99</v>
      </c>
      <c r="G5575" s="139">
        <v>0</v>
      </c>
      <c r="Y5575" s="32">
        <f t="shared" si="86"/>
        <v>99</v>
      </c>
    </row>
    <row r="5576" spans="1:25" x14ac:dyDescent="0.2">
      <c r="A5576" s="136" t="s">
        <v>11159</v>
      </c>
      <c r="B5576" s="137" t="s">
        <v>11160</v>
      </c>
      <c r="C5576" s="138">
        <v>7072.02</v>
      </c>
      <c r="D5576" s="138">
        <v>134.37</v>
      </c>
      <c r="E5576" s="138">
        <v>0</v>
      </c>
      <c r="F5576" s="138">
        <v>134.37</v>
      </c>
      <c r="G5576" s="139">
        <v>0</v>
      </c>
      <c r="Y5576" s="32">
        <f t="shared" si="86"/>
        <v>134.37</v>
      </c>
    </row>
    <row r="5577" spans="1:25" x14ac:dyDescent="0.2">
      <c r="A5577" s="136" t="s">
        <v>11161</v>
      </c>
      <c r="B5577" s="137" t="s">
        <v>11162</v>
      </c>
      <c r="C5577" s="138">
        <v>1004.28</v>
      </c>
      <c r="D5577" s="138">
        <v>19.079999999999998</v>
      </c>
      <c r="E5577" s="138">
        <v>0.97</v>
      </c>
      <c r="F5577" s="138">
        <v>18.11</v>
      </c>
      <c r="G5577" s="139">
        <v>0</v>
      </c>
      <c r="Y5577" s="32">
        <f t="shared" si="86"/>
        <v>18.11</v>
      </c>
    </row>
    <row r="5578" spans="1:25" x14ac:dyDescent="0.2">
      <c r="A5578" s="136" t="s">
        <v>11163</v>
      </c>
      <c r="B5578" s="137" t="s">
        <v>11164</v>
      </c>
      <c r="C5578" s="138">
        <v>40887.64</v>
      </c>
      <c r="D5578" s="138">
        <v>776.87</v>
      </c>
      <c r="E5578" s="138">
        <v>0</v>
      </c>
      <c r="F5578" s="138">
        <v>776.87</v>
      </c>
      <c r="G5578" s="139">
        <v>0</v>
      </c>
      <c r="Y5578" s="32">
        <f t="shared" si="86"/>
        <v>776.87</v>
      </c>
    </row>
    <row r="5579" spans="1:25" x14ac:dyDescent="0.2">
      <c r="A5579" s="136" t="s">
        <v>11165</v>
      </c>
      <c r="B5579" s="137" t="s">
        <v>11166</v>
      </c>
      <c r="C5579" s="138">
        <v>6912.02</v>
      </c>
      <c r="D5579" s="138">
        <v>131.33000000000001</v>
      </c>
      <c r="E5579" s="138">
        <v>0</v>
      </c>
      <c r="F5579" s="138">
        <v>131.33000000000001</v>
      </c>
      <c r="G5579" s="139">
        <v>0</v>
      </c>
      <c r="Y5579" s="32">
        <f t="shared" si="86"/>
        <v>131.33000000000001</v>
      </c>
    </row>
    <row r="5580" spans="1:25" x14ac:dyDescent="0.2">
      <c r="A5580" s="136" t="s">
        <v>11167</v>
      </c>
      <c r="B5580" s="137" t="s">
        <v>11168</v>
      </c>
      <c r="C5580" s="138">
        <v>28414.44</v>
      </c>
      <c r="D5580" s="138">
        <v>539.88</v>
      </c>
      <c r="E5580" s="138">
        <v>0</v>
      </c>
      <c r="F5580" s="138">
        <v>539.88</v>
      </c>
      <c r="G5580" s="139">
        <v>0</v>
      </c>
      <c r="Y5580" s="32">
        <f t="shared" si="86"/>
        <v>539.88</v>
      </c>
    </row>
    <row r="5581" spans="1:25" x14ac:dyDescent="0.2">
      <c r="A5581" s="136" t="s">
        <v>11169</v>
      </c>
      <c r="B5581" s="137" t="s">
        <v>11170</v>
      </c>
      <c r="C5581" s="138">
        <v>25321.86</v>
      </c>
      <c r="D5581" s="138">
        <v>481.12</v>
      </c>
      <c r="E5581" s="138">
        <v>0</v>
      </c>
      <c r="F5581" s="138">
        <v>481.12</v>
      </c>
      <c r="G5581" s="139">
        <v>0</v>
      </c>
      <c r="Y5581" s="32">
        <f t="shared" si="86"/>
        <v>481.12</v>
      </c>
    </row>
    <row r="5582" spans="1:25" x14ac:dyDescent="0.2">
      <c r="A5582" s="136" t="s">
        <v>11171</v>
      </c>
      <c r="B5582" s="137" t="s">
        <v>11172</v>
      </c>
      <c r="C5582" s="138">
        <v>6803.1</v>
      </c>
      <c r="D5582" s="138">
        <v>129.26</v>
      </c>
      <c r="E5582" s="138">
        <v>0</v>
      </c>
      <c r="F5582" s="138">
        <v>129.26</v>
      </c>
      <c r="G5582" s="139">
        <v>0</v>
      </c>
      <c r="Y5582" s="32">
        <f t="shared" si="86"/>
        <v>129.26</v>
      </c>
    </row>
    <row r="5583" spans="1:25" x14ac:dyDescent="0.2">
      <c r="A5583" s="136" t="s">
        <v>11173</v>
      </c>
      <c r="B5583" s="137" t="s">
        <v>11174</v>
      </c>
      <c r="C5583" s="138">
        <v>80646.66</v>
      </c>
      <c r="D5583" s="138">
        <v>1532.29</v>
      </c>
      <c r="E5583" s="138">
        <v>0</v>
      </c>
      <c r="F5583" s="138">
        <v>1532.29</v>
      </c>
      <c r="G5583" s="139">
        <v>0</v>
      </c>
      <c r="Y5583" s="32">
        <f t="shared" ref="Y5583:Y5646" si="87">F5583+M5583+R5583+W5583</f>
        <v>1532.29</v>
      </c>
    </row>
    <row r="5584" spans="1:25" x14ac:dyDescent="0.2">
      <c r="A5584" s="136" t="s">
        <v>11175</v>
      </c>
      <c r="B5584" s="137" t="s">
        <v>11176</v>
      </c>
      <c r="C5584" s="138">
        <v>15924.5</v>
      </c>
      <c r="D5584" s="138">
        <v>302.57</v>
      </c>
      <c r="E5584" s="138">
        <v>0</v>
      </c>
      <c r="F5584" s="138">
        <v>302.57</v>
      </c>
      <c r="G5584" s="139">
        <v>0</v>
      </c>
      <c r="Y5584" s="32">
        <f t="shared" si="87"/>
        <v>302.57</v>
      </c>
    </row>
    <row r="5585" spans="1:25" x14ac:dyDescent="0.2">
      <c r="A5585" s="136" t="s">
        <v>11177</v>
      </c>
      <c r="B5585" s="137" t="s">
        <v>11178</v>
      </c>
      <c r="C5585" s="138">
        <v>10780.79</v>
      </c>
      <c r="D5585" s="138">
        <v>204.84</v>
      </c>
      <c r="E5585" s="138">
        <v>0</v>
      </c>
      <c r="F5585" s="138">
        <v>204.84</v>
      </c>
      <c r="G5585" s="139">
        <v>0</v>
      </c>
      <c r="Y5585" s="32">
        <f t="shared" si="87"/>
        <v>204.84</v>
      </c>
    </row>
    <row r="5586" spans="1:25" x14ac:dyDescent="0.2">
      <c r="A5586" s="136" t="s">
        <v>11179</v>
      </c>
      <c r="B5586" s="137" t="s">
        <v>11180</v>
      </c>
      <c r="C5586" s="138">
        <v>28764.02</v>
      </c>
      <c r="D5586" s="138">
        <v>546.52</v>
      </c>
      <c r="E5586" s="138">
        <v>0</v>
      </c>
      <c r="F5586" s="138">
        <v>546.52</v>
      </c>
      <c r="G5586" s="139">
        <v>0</v>
      </c>
      <c r="Y5586" s="32">
        <f t="shared" si="87"/>
        <v>546.52</v>
      </c>
    </row>
    <row r="5587" spans="1:25" x14ac:dyDescent="0.2">
      <c r="A5587" s="136" t="s">
        <v>11181</v>
      </c>
      <c r="B5587" s="137" t="s">
        <v>11182</v>
      </c>
      <c r="C5587" s="138">
        <v>2943.94</v>
      </c>
      <c r="D5587" s="138">
        <v>55.94</v>
      </c>
      <c r="E5587" s="138">
        <v>0</v>
      </c>
      <c r="F5587" s="138">
        <v>55.94</v>
      </c>
      <c r="G5587" s="139">
        <v>0</v>
      </c>
      <c r="Y5587" s="32">
        <f t="shared" si="87"/>
        <v>55.94</v>
      </c>
    </row>
    <row r="5588" spans="1:25" x14ac:dyDescent="0.2">
      <c r="A5588" s="136" t="s">
        <v>11183</v>
      </c>
      <c r="B5588" s="137" t="s">
        <v>11184</v>
      </c>
      <c r="C5588" s="138">
        <v>3848.16</v>
      </c>
      <c r="D5588" s="138">
        <v>73.12</v>
      </c>
      <c r="E5588" s="138">
        <v>0</v>
      </c>
      <c r="F5588" s="138">
        <v>73.12</v>
      </c>
      <c r="G5588" s="139">
        <v>0</v>
      </c>
      <c r="Y5588" s="32">
        <f t="shared" si="87"/>
        <v>73.12</v>
      </c>
    </row>
    <row r="5589" spans="1:25" x14ac:dyDescent="0.2">
      <c r="A5589" s="136" t="s">
        <v>11185</v>
      </c>
      <c r="B5589" s="137" t="s">
        <v>11186</v>
      </c>
      <c r="C5589" s="138">
        <v>2012.43</v>
      </c>
      <c r="D5589" s="138">
        <v>38.24</v>
      </c>
      <c r="E5589" s="138">
        <v>0</v>
      </c>
      <c r="F5589" s="138">
        <v>38.24</v>
      </c>
      <c r="G5589" s="139">
        <v>0</v>
      </c>
      <c r="Y5589" s="32">
        <f t="shared" si="87"/>
        <v>38.24</v>
      </c>
    </row>
    <row r="5590" spans="1:25" x14ac:dyDescent="0.2">
      <c r="A5590" s="136" t="s">
        <v>11187</v>
      </c>
      <c r="B5590" s="137" t="s">
        <v>11188</v>
      </c>
      <c r="C5590" s="138">
        <v>48552.56</v>
      </c>
      <c r="D5590" s="138">
        <v>922.5</v>
      </c>
      <c r="E5590" s="138">
        <v>0</v>
      </c>
      <c r="F5590" s="138">
        <v>922.5</v>
      </c>
      <c r="G5590" s="139">
        <v>0</v>
      </c>
      <c r="Y5590" s="32">
        <f t="shared" si="87"/>
        <v>922.5</v>
      </c>
    </row>
    <row r="5591" spans="1:25" x14ac:dyDescent="0.2">
      <c r="A5591" s="136" t="s">
        <v>11189</v>
      </c>
      <c r="B5591" s="137" t="s">
        <v>11190</v>
      </c>
      <c r="C5591" s="138">
        <v>16030.4</v>
      </c>
      <c r="D5591" s="138">
        <v>304.58</v>
      </c>
      <c r="E5591" s="138">
        <v>0</v>
      </c>
      <c r="F5591" s="138">
        <v>304.58</v>
      </c>
      <c r="G5591" s="139">
        <v>0</v>
      </c>
      <c r="Y5591" s="32">
        <f t="shared" si="87"/>
        <v>304.58</v>
      </c>
    </row>
    <row r="5592" spans="1:25" x14ac:dyDescent="0.2">
      <c r="A5592" s="136" t="s">
        <v>11191</v>
      </c>
      <c r="B5592" s="137" t="s">
        <v>11192</v>
      </c>
      <c r="C5592" s="138">
        <v>9003.76</v>
      </c>
      <c r="D5592" s="138">
        <v>171.07</v>
      </c>
      <c r="E5592" s="138">
        <v>0</v>
      </c>
      <c r="F5592" s="138">
        <v>171.07</v>
      </c>
      <c r="G5592" s="139">
        <v>0</v>
      </c>
      <c r="Y5592" s="32">
        <f t="shared" si="87"/>
        <v>171.07</v>
      </c>
    </row>
    <row r="5593" spans="1:25" x14ac:dyDescent="0.2">
      <c r="A5593" s="136" t="s">
        <v>11193</v>
      </c>
      <c r="B5593" s="137" t="s">
        <v>11194</v>
      </c>
      <c r="C5593" s="138">
        <v>25593.4</v>
      </c>
      <c r="D5593" s="138">
        <v>486.28</v>
      </c>
      <c r="E5593" s="138">
        <v>0</v>
      </c>
      <c r="F5593" s="138">
        <v>486.28</v>
      </c>
      <c r="G5593" s="139">
        <v>0</v>
      </c>
      <c r="Y5593" s="32">
        <f t="shared" si="87"/>
        <v>486.28</v>
      </c>
    </row>
    <row r="5594" spans="1:25" x14ac:dyDescent="0.2">
      <c r="A5594" s="136" t="s">
        <v>11195</v>
      </c>
      <c r="B5594" s="137" t="s">
        <v>11196</v>
      </c>
      <c r="C5594" s="138">
        <v>4975.47</v>
      </c>
      <c r="D5594" s="138">
        <v>94.54</v>
      </c>
      <c r="E5594" s="138">
        <v>0</v>
      </c>
      <c r="F5594" s="138">
        <v>94.54</v>
      </c>
      <c r="G5594" s="139">
        <v>0</v>
      </c>
      <c r="Y5594" s="32">
        <f t="shared" si="87"/>
        <v>94.54</v>
      </c>
    </row>
    <row r="5595" spans="1:25" x14ac:dyDescent="0.2">
      <c r="A5595" s="136" t="s">
        <v>11197</v>
      </c>
      <c r="B5595" s="137" t="s">
        <v>11198</v>
      </c>
      <c r="C5595" s="138">
        <v>2922.45</v>
      </c>
      <c r="D5595" s="138">
        <v>55.53</v>
      </c>
      <c r="E5595" s="138">
        <v>0</v>
      </c>
      <c r="F5595" s="138">
        <v>55.53</v>
      </c>
      <c r="G5595" s="139">
        <v>0</v>
      </c>
      <c r="Y5595" s="32">
        <f t="shared" si="87"/>
        <v>55.53</v>
      </c>
    </row>
    <row r="5596" spans="1:25" x14ac:dyDescent="0.2">
      <c r="A5596" s="136" t="s">
        <v>11199</v>
      </c>
      <c r="B5596" s="137" t="s">
        <v>11200</v>
      </c>
      <c r="C5596" s="138">
        <v>54139.76</v>
      </c>
      <c r="D5596" s="138">
        <v>1028.6600000000001</v>
      </c>
      <c r="E5596" s="138">
        <v>0</v>
      </c>
      <c r="F5596" s="138">
        <v>1028.6600000000001</v>
      </c>
      <c r="G5596" s="139">
        <v>0</v>
      </c>
      <c r="Y5596" s="32">
        <f t="shared" si="87"/>
        <v>1028.6600000000001</v>
      </c>
    </row>
    <row r="5597" spans="1:25" x14ac:dyDescent="0.2">
      <c r="A5597" s="136" t="s">
        <v>11201</v>
      </c>
      <c r="B5597" s="137" t="s">
        <v>11202</v>
      </c>
      <c r="C5597" s="138">
        <v>967.08</v>
      </c>
      <c r="D5597" s="138">
        <v>18.38</v>
      </c>
      <c r="E5597" s="138">
        <v>0</v>
      </c>
      <c r="F5597" s="138">
        <v>18.38</v>
      </c>
      <c r="G5597" s="139">
        <v>0</v>
      </c>
      <c r="Y5597" s="32">
        <f t="shared" si="87"/>
        <v>18.38</v>
      </c>
    </row>
    <row r="5598" spans="1:25" x14ac:dyDescent="0.2">
      <c r="A5598" s="136" t="s">
        <v>11203</v>
      </c>
      <c r="B5598" s="137" t="s">
        <v>11204</v>
      </c>
      <c r="C5598" s="138">
        <v>270862.49</v>
      </c>
      <c r="D5598" s="138">
        <v>5146.3900000000003</v>
      </c>
      <c r="E5598" s="138">
        <v>0</v>
      </c>
      <c r="F5598" s="138">
        <v>5146.3900000000003</v>
      </c>
      <c r="G5598" s="139">
        <v>0</v>
      </c>
      <c r="Y5598" s="32">
        <f t="shared" si="87"/>
        <v>5146.3900000000003</v>
      </c>
    </row>
    <row r="5599" spans="1:25" x14ac:dyDescent="0.2">
      <c r="A5599" s="136" t="s">
        <v>11205</v>
      </c>
      <c r="B5599" s="137" t="s">
        <v>11206</v>
      </c>
      <c r="C5599" s="138">
        <v>21509.59</v>
      </c>
      <c r="D5599" s="138">
        <v>408.68</v>
      </c>
      <c r="E5599" s="138">
        <v>0</v>
      </c>
      <c r="F5599" s="138">
        <v>408.68</v>
      </c>
      <c r="G5599" s="139">
        <v>0</v>
      </c>
      <c r="Y5599" s="32">
        <f t="shared" si="87"/>
        <v>408.68</v>
      </c>
    </row>
    <row r="5600" spans="1:25" x14ac:dyDescent="0.2">
      <c r="A5600" s="136" t="s">
        <v>11207</v>
      </c>
      <c r="B5600" s="137" t="s">
        <v>11208</v>
      </c>
      <c r="C5600" s="138">
        <v>2135.35</v>
      </c>
      <c r="D5600" s="138">
        <v>40.57</v>
      </c>
      <c r="E5600" s="138">
        <v>0</v>
      </c>
      <c r="F5600" s="138">
        <v>40.57</v>
      </c>
      <c r="G5600" s="139">
        <v>0</v>
      </c>
      <c r="Y5600" s="32">
        <f t="shared" si="87"/>
        <v>40.57</v>
      </c>
    </row>
    <row r="5601" spans="1:25" x14ac:dyDescent="0.2">
      <c r="A5601" s="136" t="s">
        <v>11209</v>
      </c>
      <c r="B5601" s="137" t="s">
        <v>11210</v>
      </c>
      <c r="C5601" s="138">
        <v>192.14</v>
      </c>
      <c r="D5601" s="138">
        <v>3.65</v>
      </c>
      <c r="E5601" s="138">
        <v>3.65</v>
      </c>
      <c r="F5601" s="138">
        <v>0</v>
      </c>
      <c r="G5601" s="139">
        <v>5.97</v>
      </c>
      <c r="Y5601" s="32">
        <f t="shared" si="87"/>
        <v>0</v>
      </c>
    </row>
    <row r="5602" spans="1:25" x14ac:dyDescent="0.2">
      <c r="A5602" s="136" t="s">
        <v>11211</v>
      </c>
      <c r="B5602" s="137" t="s">
        <v>11212</v>
      </c>
      <c r="C5602" s="138">
        <v>4017.72</v>
      </c>
      <c r="D5602" s="138">
        <v>76.34</v>
      </c>
      <c r="E5602" s="138">
        <v>0</v>
      </c>
      <c r="F5602" s="138">
        <v>76.34</v>
      </c>
      <c r="G5602" s="139">
        <v>0</v>
      </c>
      <c r="Y5602" s="32">
        <f t="shared" si="87"/>
        <v>76.34</v>
      </c>
    </row>
    <row r="5603" spans="1:25" x14ac:dyDescent="0.2">
      <c r="A5603" s="136" t="s">
        <v>11213</v>
      </c>
      <c r="B5603" s="137" t="s">
        <v>11214</v>
      </c>
      <c r="C5603" s="138">
        <v>2176.37</v>
      </c>
      <c r="D5603" s="138">
        <v>41.35</v>
      </c>
      <c r="E5603" s="138">
        <v>0</v>
      </c>
      <c r="F5603" s="138">
        <v>41.35</v>
      </c>
      <c r="G5603" s="139">
        <v>0</v>
      </c>
      <c r="Y5603" s="32">
        <f t="shared" si="87"/>
        <v>41.35</v>
      </c>
    </row>
    <row r="5604" spans="1:25" x14ac:dyDescent="0.2">
      <c r="A5604" s="136" t="s">
        <v>11215</v>
      </c>
      <c r="B5604" s="137" t="s">
        <v>11216</v>
      </c>
      <c r="C5604" s="138">
        <v>9290.4500000000007</v>
      </c>
      <c r="D5604" s="138">
        <v>176.52</v>
      </c>
      <c r="E5604" s="138">
        <v>0</v>
      </c>
      <c r="F5604" s="138">
        <v>176.52</v>
      </c>
      <c r="G5604" s="139">
        <v>0</v>
      </c>
      <c r="Y5604" s="32">
        <f t="shared" si="87"/>
        <v>176.52</v>
      </c>
    </row>
    <row r="5605" spans="1:25" x14ac:dyDescent="0.2">
      <c r="A5605" s="136" t="s">
        <v>11217</v>
      </c>
      <c r="B5605" s="137" t="s">
        <v>11218</v>
      </c>
      <c r="C5605" s="138">
        <v>25829.05</v>
      </c>
      <c r="D5605" s="138">
        <v>490.75</v>
      </c>
      <c r="E5605" s="138">
        <v>0</v>
      </c>
      <c r="F5605" s="138">
        <v>490.75</v>
      </c>
      <c r="G5605" s="139">
        <v>0</v>
      </c>
      <c r="Y5605" s="32">
        <f t="shared" si="87"/>
        <v>490.75</v>
      </c>
    </row>
    <row r="5606" spans="1:25" x14ac:dyDescent="0.2">
      <c r="A5606" s="136" t="s">
        <v>11219</v>
      </c>
      <c r="B5606" s="137" t="s">
        <v>11220</v>
      </c>
      <c r="C5606" s="138">
        <v>453.77</v>
      </c>
      <c r="D5606" s="138">
        <v>8.6199999999999992</v>
      </c>
      <c r="E5606" s="138">
        <v>0</v>
      </c>
      <c r="F5606" s="138">
        <v>8.6199999999999992</v>
      </c>
      <c r="G5606" s="139">
        <v>0</v>
      </c>
      <c r="Y5606" s="32">
        <f t="shared" si="87"/>
        <v>8.6199999999999992</v>
      </c>
    </row>
    <row r="5607" spans="1:25" x14ac:dyDescent="0.2">
      <c r="A5607" s="136" t="s">
        <v>11221</v>
      </c>
      <c r="B5607" s="137" t="s">
        <v>11222</v>
      </c>
      <c r="C5607" s="138">
        <v>9414.15</v>
      </c>
      <c r="D5607" s="138">
        <v>178.87</v>
      </c>
      <c r="E5607" s="138">
        <v>0</v>
      </c>
      <c r="F5607" s="138">
        <v>178.87</v>
      </c>
      <c r="G5607" s="139">
        <v>0</v>
      </c>
      <c r="Y5607" s="32">
        <f t="shared" si="87"/>
        <v>178.87</v>
      </c>
    </row>
    <row r="5608" spans="1:25" x14ac:dyDescent="0.2">
      <c r="A5608" s="136" t="s">
        <v>11223</v>
      </c>
      <c r="B5608" s="137" t="s">
        <v>11224</v>
      </c>
      <c r="C5608" s="138">
        <v>6567.22</v>
      </c>
      <c r="D5608" s="138">
        <v>124.78</v>
      </c>
      <c r="E5608" s="138">
        <v>0</v>
      </c>
      <c r="F5608" s="138">
        <v>124.78</v>
      </c>
      <c r="G5608" s="139">
        <v>0</v>
      </c>
      <c r="Y5608" s="32">
        <f t="shared" si="87"/>
        <v>124.78</v>
      </c>
    </row>
    <row r="5609" spans="1:25" x14ac:dyDescent="0.2">
      <c r="A5609" s="136" t="s">
        <v>11225</v>
      </c>
      <c r="B5609" s="137" t="s">
        <v>11226</v>
      </c>
      <c r="C5609" s="138">
        <v>5275.64</v>
      </c>
      <c r="D5609" s="138">
        <v>100.24</v>
      </c>
      <c r="E5609" s="138">
        <v>90.45</v>
      </c>
      <c r="F5609" s="138">
        <v>9.7899999999999991</v>
      </c>
      <c r="G5609" s="139">
        <v>0</v>
      </c>
      <c r="Y5609" s="32">
        <f t="shared" si="87"/>
        <v>9.7899999999999991</v>
      </c>
    </row>
    <row r="5610" spans="1:25" x14ac:dyDescent="0.2">
      <c r="A5610" s="136" t="s">
        <v>11227</v>
      </c>
      <c r="B5610" s="137" t="s">
        <v>11228</v>
      </c>
      <c r="C5610" s="138">
        <v>4127.04</v>
      </c>
      <c r="D5610" s="138">
        <v>78.42</v>
      </c>
      <c r="E5610" s="138">
        <v>0</v>
      </c>
      <c r="F5610" s="138">
        <v>78.42</v>
      </c>
      <c r="G5610" s="139">
        <v>0</v>
      </c>
      <c r="Y5610" s="32">
        <f t="shared" si="87"/>
        <v>78.42</v>
      </c>
    </row>
    <row r="5611" spans="1:25" x14ac:dyDescent="0.2">
      <c r="A5611" s="136" t="s">
        <v>11229</v>
      </c>
      <c r="B5611" s="137" t="s">
        <v>11230</v>
      </c>
      <c r="C5611" s="138">
        <v>106636.31</v>
      </c>
      <c r="D5611" s="138">
        <v>2026.09</v>
      </c>
      <c r="E5611" s="138">
        <v>0</v>
      </c>
      <c r="F5611" s="138">
        <v>2026.09</v>
      </c>
      <c r="G5611" s="139">
        <v>0</v>
      </c>
      <c r="Y5611" s="32">
        <f t="shared" si="87"/>
        <v>2026.09</v>
      </c>
    </row>
    <row r="5612" spans="1:25" x14ac:dyDescent="0.2">
      <c r="A5612" s="136" t="s">
        <v>11231</v>
      </c>
      <c r="B5612" s="137" t="s">
        <v>11232</v>
      </c>
      <c r="C5612" s="138">
        <v>953.98</v>
      </c>
      <c r="D5612" s="138">
        <v>18.13</v>
      </c>
      <c r="E5612" s="138">
        <v>0</v>
      </c>
      <c r="F5612" s="138">
        <v>18.13</v>
      </c>
      <c r="G5612" s="139">
        <v>0</v>
      </c>
      <c r="Y5612" s="32">
        <f t="shared" si="87"/>
        <v>18.13</v>
      </c>
    </row>
    <row r="5613" spans="1:25" x14ac:dyDescent="0.2">
      <c r="A5613" s="136" t="s">
        <v>11233</v>
      </c>
      <c r="B5613" s="137" t="s">
        <v>11234</v>
      </c>
      <c r="C5613" s="138">
        <v>1025.9100000000001</v>
      </c>
      <c r="D5613" s="138">
        <v>19.489999999999998</v>
      </c>
      <c r="E5613" s="138">
        <v>0</v>
      </c>
      <c r="F5613" s="138">
        <v>19.489999999999998</v>
      </c>
      <c r="G5613" s="139">
        <v>0</v>
      </c>
      <c r="Y5613" s="32">
        <f t="shared" si="87"/>
        <v>19.489999999999998</v>
      </c>
    </row>
    <row r="5614" spans="1:25" x14ac:dyDescent="0.2">
      <c r="A5614" s="136" t="s">
        <v>11235</v>
      </c>
      <c r="B5614" s="137" t="s">
        <v>11236</v>
      </c>
      <c r="C5614" s="138">
        <v>12348.68</v>
      </c>
      <c r="D5614" s="138">
        <v>234.63</v>
      </c>
      <c r="E5614" s="138">
        <v>0</v>
      </c>
      <c r="F5614" s="138">
        <v>234.63</v>
      </c>
      <c r="G5614" s="139">
        <v>0</v>
      </c>
      <c r="Y5614" s="32">
        <f t="shared" si="87"/>
        <v>234.63</v>
      </c>
    </row>
    <row r="5615" spans="1:25" x14ac:dyDescent="0.2">
      <c r="A5615" s="136" t="s">
        <v>11237</v>
      </c>
      <c r="B5615" s="137" t="s">
        <v>11238</v>
      </c>
      <c r="C5615" s="138">
        <v>20069</v>
      </c>
      <c r="D5615" s="138">
        <v>381.31</v>
      </c>
      <c r="E5615" s="138">
        <v>0</v>
      </c>
      <c r="F5615" s="138">
        <v>381.31</v>
      </c>
      <c r="G5615" s="139">
        <v>0</v>
      </c>
      <c r="Y5615" s="32">
        <f t="shared" si="87"/>
        <v>381.31</v>
      </c>
    </row>
    <row r="5616" spans="1:25" x14ac:dyDescent="0.2">
      <c r="A5616" s="136" t="s">
        <v>11239</v>
      </c>
      <c r="B5616" s="137" t="s">
        <v>11240</v>
      </c>
      <c r="C5616" s="138">
        <v>23874.77</v>
      </c>
      <c r="D5616" s="138">
        <v>453.62</v>
      </c>
      <c r="E5616" s="138">
        <v>0</v>
      </c>
      <c r="F5616" s="138">
        <v>453.62</v>
      </c>
      <c r="G5616" s="139">
        <v>0</v>
      </c>
      <c r="Y5616" s="32">
        <f t="shared" si="87"/>
        <v>453.62</v>
      </c>
    </row>
    <row r="5617" spans="1:25" x14ac:dyDescent="0.2">
      <c r="A5617" s="136" t="s">
        <v>11241</v>
      </c>
      <c r="B5617" s="137" t="s">
        <v>11242</v>
      </c>
      <c r="C5617" s="138">
        <v>4261.47</v>
      </c>
      <c r="D5617" s="138">
        <v>80.97</v>
      </c>
      <c r="E5617" s="138">
        <v>0</v>
      </c>
      <c r="F5617" s="138">
        <v>80.97</v>
      </c>
      <c r="G5617" s="139">
        <v>0</v>
      </c>
      <c r="Y5617" s="32">
        <f t="shared" si="87"/>
        <v>80.97</v>
      </c>
    </row>
    <row r="5618" spans="1:25" x14ac:dyDescent="0.2">
      <c r="A5618" s="136" t="s">
        <v>11243</v>
      </c>
      <c r="B5618" s="137" t="s">
        <v>11244</v>
      </c>
      <c r="C5618" s="138">
        <v>7707.17</v>
      </c>
      <c r="D5618" s="138">
        <v>146.44</v>
      </c>
      <c r="E5618" s="138">
        <v>0</v>
      </c>
      <c r="F5618" s="138">
        <v>146.44</v>
      </c>
      <c r="G5618" s="139">
        <v>0</v>
      </c>
      <c r="Y5618" s="32">
        <f t="shared" si="87"/>
        <v>146.44</v>
      </c>
    </row>
    <row r="5619" spans="1:25" x14ac:dyDescent="0.2">
      <c r="A5619" s="136" t="s">
        <v>11245</v>
      </c>
      <c r="B5619" s="137" t="s">
        <v>11246</v>
      </c>
      <c r="C5619" s="138">
        <v>36713.9</v>
      </c>
      <c r="D5619" s="138">
        <v>697.57</v>
      </c>
      <c r="E5619" s="138">
        <v>0</v>
      </c>
      <c r="F5619" s="138">
        <v>697.57</v>
      </c>
      <c r="G5619" s="139">
        <v>0</v>
      </c>
      <c r="Y5619" s="32">
        <f t="shared" si="87"/>
        <v>697.57</v>
      </c>
    </row>
    <row r="5620" spans="1:25" x14ac:dyDescent="0.2">
      <c r="A5620" s="136" t="s">
        <v>11247</v>
      </c>
      <c r="B5620" s="137" t="s">
        <v>11248</v>
      </c>
      <c r="C5620" s="138">
        <v>17039.84</v>
      </c>
      <c r="D5620" s="138">
        <v>323.76</v>
      </c>
      <c r="E5620" s="138">
        <v>0</v>
      </c>
      <c r="F5620" s="138">
        <v>323.76</v>
      </c>
      <c r="G5620" s="139">
        <v>0</v>
      </c>
      <c r="Y5620" s="32">
        <f t="shared" si="87"/>
        <v>323.76</v>
      </c>
    </row>
    <row r="5621" spans="1:25" x14ac:dyDescent="0.2">
      <c r="A5621" s="136" t="s">
        <v>11249</v>
      </c>
      <c r="B5621" s="137" t="s">
        <v>11250</v>
      </c>
      <c r="C5621" s="138">
        <v>359867.04</v>
      </c>
      <c r="D5621" s="138">
        <v>6837.47</v>
      </c>
      <c r="E5621" s="138">
        <v>0</v>
      </c>
      <c r="F5621" s="138">
        <v>6837.47</v>
      </c>
      <c r="G5621" s="139">
        <v>0</v>
      </c>
      <c r="Y5621" s="32">
        <f t="shared" si="87"/>
        <v>6837.47</v>
      </c>
    </row>
    <row r="5622" spans="1:25" x14ac:dyDescent="0.2">
      <c r="A5622" s="136" t="s">
        <v>11251</v>
      </c>
      <c r="B5622" s="137" t="s">
        <v>11252</v>
      </c>
      <c r="C5622" s="138">
        <v>5453.54</v>
      </c>
      <c r="D5622" s="138">
        <v>103.62</v>
      </c>
      <c r="E5622" s="138">
        <v>0</v>
      </c>
      <c r="F5622" s="138">
        <v>103.62</v>
      </c>
      <c r="G5622" s="139">
        <v>0</v>
      </c>
      <c r="Y5622" s="32">
        <f t="shared" si="87"/>
        <v>103.62</v>
      </c>
    </row>
    <row r="5623" spans="1:25" x14ac:dyDescent="0.2">
      <c r="A5623" s="136" t="s">
        <v>11253</v>
      </c>
      <c r="B5623" s="137" t="s">
        <v>11254</v>
      </c>
      <c r="C5623" s="138">
        <v>11107.66</v>
      </c>
      <c r="D5623" s="138">
        <v>211.05</v>
      </c>
      <c r="E5623" s="138">
        <v>0</v>
      </c>
      <c r="F5623" s="138">
        <v>211.05</v>
      </c>
      <c r="G5623" s="139">
        <v>0</v>
      </c>
      <c r="Y5623" s="32">
        <f t="shared" si="87"/>
        <v>211.05</v>
      </c>
    </row>
    <row r="5624" spans="1:25" x14ac:dyDescent="0.2">
      <c r="A5624" s="136" t="s">
        <v>11255</v>
      </c>
      <c r="B5624" s="137" t="s">
        <v>11256</v>
      </c>
      <c r="C5624" s="138">
        <v>5256.59</v>
      </c>
      <c r="D5624" s="138">
        <v>99.88</v>
      </c>
      <c r="E5624" s="138">
        <v>0</v>
      </c>
      <c r="F5624" s="138">
        <v>99.88</v>
      </c>
      <c r="G5624" s="139">
        <v>0</v>
      </c>
      <c r="Y5624" s="32">
        <f t="shared" si="87"/>
        <v>99.88</v>
      </c>
    </row>
    <row r="5625" spans="1:25" x14ac:dyDescent="0.2">
      <c r="A5625" s="136" t="s">
        <v>11257</v>
      </c>
      <c r="B5625" s="137" t="s">
        <v>11258</v>
      </c>
      <c r="C5625" s="138">
        <v>55169.26</v>
      </c>
      <c r="D5625" s="138">
        <v>1048.22</v>
      </c>
      <c r="E5625" s="138">
        <v>0</v>
      </c>
      <c r="F5625" s="138">
        <v>1048.22</v>
      </c>
      <c r="G5625" s="139">
        <v>0</v>
      </c>
      <c r="Y5625" s="32">
        <f t="shared" si="87"/>
        <v>1048.22</v>
      </c>
    </row>
    <row r="5626" spans="1:25" x14ac:dyDescent="0.2">
      <c r="A5626" s="136" t="s">
        <v>11259</v>
      </c>
      <c r="B5626" s="137" t="s">
        <v>11260</v>
      </c>
      <c r="C5626" s="138">
        <v>683.56</v>
      </c>
      <c r="D5626" s="138">
        <v>12.99</v>
      </c>
      <c r="E5626" s="138">
        <v>0</v>
      </c>
      <c r="F5626" s="138">
        <v>12.99</v>
      </c>
      <c r="G5626" s="139">
        <v>0</v>
      </c>
      <c r="Y5626" s="32">
        <f t="shared" si="87"/>
        <v>12.99</v>
      </c>
    </row>
    <row r="5627" spans="1:25" x14ac:dyDescent="0.2">
      <c r="A5627" s="136" t="s">
        <v>11261</v>
      </c>
      <c r="B5627" s="137" t="s">
        <v>11262</v>
      </c>
      <c r="C5627" s="138">
        <v>6942.02</v>
      </c>
      <c r="D5627" s="138">
        <v>131.9</v>
      </c>
      <c r="E5627" s="138">
        <v>0</v>
      </c>
      <c r="F5627" s="138">
        <v>131.9</v>
      </c>
      <c r="G5627" s="139">
        <v>0</v>
      </c>
      <c r="Y5627" s="32">
        <f t="shared" si="87"/>
        <v>131.9</v>
      </c>
    </row>
    <row r="5628" spans="1:25" x14ac:dyDescent="0.2">
      <c r="A5628" s="136" t="s">
        <v>11263</v>
      </c>
      <c r="B5628" s="137" t="s">
        <v>11264</v>
      </c>
      <c r="C5628" s="138">
        <v>14704.49</v>
      </c>
      <c r="D5628" s="138">
        <v>279.39</v>
      </c>
      <c r="E5628" s="138">
        <v>0</v>
      </c>
      <c r="F5628" s="138">
        <v>279.39</v>
      </c>
      <c r="G5628" s="139">
        <v>0</v>
      </c>
      <c r="Y5628" s="32">
        <f t="shared" si="87"/>
        <v>279.39</v>
      </c>
    </row>
    <row r="5629" spans="1:25" x14ac:dyDescent="0.2">
      <c r="A5629" s="136" t="s">
        <v>11265</v>
      </c>
      <c r="B5629" s="137" t="s">
        <v>11266</v>
      </c>
      <c r="C5629" s="138">
        <v>1753.18</v>
      </c>
      <c r="D5629" s="138">
        <v>33.31</v>
      </c>
      <c r="E5629" s="138">
        <v>18.28</v>
      </c>
      <c r="F5629" s="138">
        <v>15.03</v>
      </c>
      <c r="G5629" s="139">
        <v>0</v>
      </c>
      <c r="Y5629" s="32">
        <f t="shared" si="87"/>
        <v>15.03</v>
      </c>
    </row>
    <row r="5630" spans="1:25" x14ac:dyDescent="0.2">
      <c r="A5630" s="136" t="s">
        <v>11267</v>
      </c>
      <c r="B5630" s="137" t="s">
        <v>11268</v>
      </c>
      <c r="C5630" s="138">
        <v>8875.8799999999992</v>
      </c>
      <c r="D5630" s="138">
        <v>168.64</v>
      </c>
      <c r="E5630" s="138">
        <v>0</v>
      </c>
      <c r="F5630" s="138">
        <v>168.64</v>
      </c>
      <c r="G5630" s="139">
        <v>0</v>
      </c>
      <c r="Y5630" s="32">
        <f t="shared" si="87"/>
        <v>168.64</v>
      </c>
    </row>
    <row r="5631" spans="1:25" x14ac:dyDescent="0.2">
      <c r="A5631" s="136" t="s">
        <v>11269</v>
      </c>
      <c r="B5631" s="137" t="s">
        <v>11270</v>
      </c>
      <c r="C5631" s="138">
        <v>8001.62</v>
      </c>
      <c r="D5631" s="138">
        <v>152.03</v>
      </c>
      <c r="E5631" s="138">
        <v>0</v>
      </c>
      <c r="F5631" s="138">
        <v>152.03</v>
      </c>
      <c r="G5631" s="139">
        <v>0</v>
      </c>
      <c r="Y5631" s="32">
        <f t="shared" si="87"/>
        <v>152.03</v>
      </c>
    </row>
    <row r="5632" spans="1:25" x14ac:dyDescent="0.2">
      <c r="A5632" s="136" t="s">
        <v>11271</v>
      </c>
      <c r="B5632" s="137" t="s">
        <v>11272</v>
      </c>
      <c r="C5632" s="138">
        <v>15760.22</v>
      </c>
      <c r="D5632" s="138">
        <v>299.45</v>
      </c>
      <c r="E5632" s="138">
        <v>0</v>
      </c>
      <c r="F5632" s="138">
        <v>299.45</v>
      </c>
      <c r="G5632" s="139">
        <v>0</v>
      </c>
      <c r="Y5632" s="32">
        <f t="shared" si="87"/>
        <v>299.45</v>
      </c>
    </row>
    <row r="5633" spans="1:25" x14ac:dyDescent="0.2">
      <c r="A5633" s="136" t="s">
        <v>11273</v>
      </c>
      <c r="B5633" s="137" t="s">
        <v>11274</v>
      </c>
      <c r="C5633" s="138">
        <v>2232698.85</v>
      </c>
      <c r="D5633" s="138">
        <v>42421.279999999999</v>
      </c>
      <c r="E5633" s="138">
        <v>0</v>
      </c>
      <c r="F5633" s="138">
        <v>42421.279999999999</v>
      </c>
      <c r="G5633" s="139">
        <v>0</v>
      </c>
      <c r="Y5633" s="32">
        <f t="shared" si="87"/>
        <v>42421.279999999999</v>
      </c>
    </row>
    <row r="5634" spans="1:25" x14ac:dyDescent="0.2">
      <c r="A5634" s="136" t="s">
        <v>11275</v>
      </c>
      <c r="B5634" s="137" t="s">
        <v>11276</v>
      </c>
      <c r="C5634" s="138">
        <v>66934.539999999994</v>
      </c>
      <c r="D5634" s="138">
        <v>1271.76</v>
      </c>
      <c r="E5634" s="138">
        <v>0</v>
      </c>
      <c r="F5634" s="138">
        <v>1271.76</v>
      </c>
      <c r="G5634" s="139">
        <v>0</v>
      </c>
      <c r="Y5634" s="32">
        <f t="shared" si="87"/>
        <v>1271.76</v>
      </c>
    </row>
    <row r="5635" spans="1:25" x14ac:dyDescent="0.2">
      <c r="A5635" s="136" t="s">
        <v>11277</v>
      </c>
      <c r="B5635" s="137" t="s">
        <v>11278</v>
      </c>
      <c r="C5635" s="138">
        <v>738.75</v>
      </c>
      <c r="D5635" s="138">
        <v>14.04</v>
      </c>
      <c r="E5635" s="138">
        <v>5.46</v>
      </c>
      <c r="F5635" s="138">
        <v>8.58</v>
      </c>
      <c r="G5635" s="139">
        <v>0</v>
      </c>
      <c r="Y5635" s="32">
        <f t="shared" si="87"/>
        <v>8.58</v>
      </c>
    </row>
    <row r="5636" spans="1:25" x14ac:dyDescent="0.2">
      <c r="A5636" s="136" t="s">
        <v>11279</v>
      </c>
      <c r="B5636" s="137" t="s">
        <v>11280</v>
      </c>
      <c r="C5636" s="138">
        <v>987.32</v>
      </c>
      <c r="D5636" s="138">
        <v>18.760000000000002</v>
      </c>
      <c r="E5636" s="138">
        <v>0</v>
      </c>
      <c r="F5636" s="138">
        <v>18.760000000000002</v>
      </c>
      <c r="G5636" s="139">
        <v>0</v>
      </c>
      <c r="Y5636" s="32">
        <f t="shared" si="87"/>
        <v>18.760000000000002</v>
      </c>
    </row>
    <row r="5637" spans="1:25" x14ac:dyDescent="0.2">
      <c r="A5637" s="136" t="s">
        <v>11281</v>
      </c>
      <c r="B5637" s="137" t="s">
        <v>11282</v>
      </c>
      <c r="C5637" s="138">
        <v>5159.79</v>
      </c>
      <c r="D5637" s="138">
        <v>98.04</v>
      </c>
      <c r="E5637" s="138">
        <v>0</v>
      </c>
      <c r="F5637" s="138">
        <v>98.04</v>
      </c>
      <c r="G5637" s="139">
        <v>0</v>
      </c>
      <c r="Y5637" s="32">
        <f t="shared" si="87"/>
        <v>98.04</v>
      </c>
    </row>
    <row r="5638" spans="1:25" x14ac:dyDescent="0.2">
      <c r="A5638" s="136" t="s">
        <v>11283</v>
      </c>
      <c r="B5638" s="137" t="s">
        <v>11284</v>
      </c>
      <c r="C5638" s="138">
        <v>8449.41</v>
      </c>
      <c r="D5638" s="138">
        <v>160.54</v>
      </c>
      <c r="E5638" s="138">
        <v>0</v>
      </c>
      <c r="F5638" s="138">
        <v>160.54</v>
      </c>
      <c r="G5638" s="139">
        <v>0</v>
      </c>
      <c r="Y5638" s="32">
        <f t="shared" si="87"/>
        <v>160.54</v>
      </c>
    </row>
    <row r="5639" spans="1:25" x14ac:dyDescent="0.2">
      <c r="A5639" s="136" t="s">
        <v>11285</v>
      </c>
      <c r="B5639" s="137" t="s">
        <v>11286</v>
      </c>
      <c r="C5639" s="138">
        <v>2590.12</v>
      </c>
      <c r="D5639" s="138">
        <v>49.21</v>
      </c>
      <c r="E5639" s="138">
        <v>0</v>
      </c>
      <c r="F5639" s="138">
        <v>49.21</v>
      </c>
      <c r="G5639" s="139">
        <v>0</v>
      </c>
      <c r="Y5639" s="32">
        <f t="shared" si="87"/>
        <v>49.21</v>
      </c>
    </row>
    <row r="5640" spans="1:25" x14ac:dyDescent="0.2">
      <c r="A5640" s="136" t="s">
        <v>11287</v>
      </c>
      <c r="B5640" s="137" t="s">
        <v>11288</v>
      </c>
      <c r="C5640" s="138">
        <v>5453.77</v>
      </c>
      <c r="D5640" s="138">
        <v>103.62</v>
      </c>
      <c r="E5640" s="138">
        <v>0</v>
      </c>
      <c r="F5640" s="138">
        <v>103.62</v>
      </c>
      <c r="G5640" s="139">
        <v>0</v>
      </c>
      <c r="Y5640" s="32">
        <f t="shared" si="87"/>
        <v>103.62</v>
      </c>
    </row>
    <row r="5641" spans="1:25" x14ac:dyDescent="0.2">
      <c r="A5641" s="136" t="s">
        <v>11289</v>
      </c>
      <c r="B5641" s="137" t="s">
        <v>11290</v>
      </c>
      <c r="C5641" s="138">
        <v>68253.279999999999</v>
      </c>
      <c r="D5641" s="138">
        <v>1296.81</v>
      </c>
      <c r="E5641" s="138">
        <v>0</v>
      </c>
      <c r="F5641" s="138">
        <v>1296.81</v>
      </c>
      <c r="G5641" s="139">
        <v>0</v>
      </c>
      <c r="Y5641" s="32">
        <f t="shared" si="87"/>
        <v>1296.81</v>
      </c>
    </row>
    <row r="5642" spans="1:25" x14ac:dyDescent="0.2">
      <c r="A5642" s="136" t="s">
        <v>11291</v>
      </c>
      <c r="B5642" s="137" t="s">
        <v>11292</v>
      </c>
      <c r="C5642" s="138">
        <v>6004.81</v>
      </c>
      <c r="D5642" s="138">
        <v>114.09</v>
      </c>
      <c r="E5642" s="138">
        <v>0</v>
      </c>
      <c r="F5642" s="138">
        <v>114.09</v>
      </c>
      <c r="G5642" s="139">
        <v>0</v>
      </c>
      <c r="Y5642" s="32">
        <f t="shared" si="87"/>
        <v>114.09</v>
      </c>
    </row>
    <row r="5643" spans="1:25" x14ac:dyDescent="0.2">
      <c r="A5643" s="136" t="s">
        <v>11293</v>
      </c>
      <c r="B5643" s="137" t="s">
        <v>11294</v>
      </c>
      <c r="C5643" s="138">
        <v>14830.73</v>
      </c>
      <c r="D5643" s="138">
        <v>281.79000000000002</v>
      </c>
      <c r="E5643" s="138">
        <v>0</v>
      </c>
      <c r="F5643" s="138">
        <v>281.79000000000002</v>
      </c>
      <c r="G5643" s="139">
        <v>0</v>
      </c>
      <c r="Y5643" s="32">
        <f t="shared" si="87"/>
        <v>281.79000000000002</v>
      </c>
    </row>
    <row r="5644" spans="1:25" x14ac:dyDescent="0.2">
      <c r="A5644" s="136" t="s">
        <v>11295</v>
      </c>
      <c r="B5644" s="137" t="s">
        <v>11296</v>
      </c>
      <c r="C5644" s="138">
        <v>6148.28</v>
      </c>
      <c r="D5644" s="138">
        <v>116.82</v>
      </c>
      <c r="E5644" s="138">
        <v>0</v>
      </c>
      <c r="F5644" s="138">
        <v>116.82</v>
      </c>
      <c r="G5644" s="139">
        <v>0</v>
      </c>
      <c r="Y5644" s="32">
        <f t="shared" si="87"/>
        <v>116.82</v>
      </c>
    </row>
    <row r="5645" spans="1:25" x14ac:dyDescent="0.2">
      <c r="A5645" s="136" t="s">
        <v>11297</v>
      </c>
      <c r="B5645" s="137" t="s">
        <v>11298</v>
      </c>
      <c r="C5645" s="138">
        <v>16442.71</v>
      </c>
      <c r="D5645" s="138">
        <v>312.41000000000003</v>
      </c>
      <c r="E5645" s="138">
        <v>312.41000000000003</v>
      </c>
      <c r="F5645" s="138">
        <v>0</v>
      </c>
      <c r="G5645" s="139">
        <v>266</v>
      </c>
      <c r="Y5645" s="32">
        <f t="shared" si="87"/>
        <v>0</v>
      </c>
    </row>
    <row r="5646" spans="1:25" x14ac:dyDescent="0.2">
      <c r="A5646" s="136" t="s">
        <v>11299</v>
      </c>
      <c r="B5646" s="137" t="s">
        <v>11300</v>
      </c>
      <c r="C5646" s="138">
        <v>40487.839999999997</v>
      </c>
      <c r="D5646" s="138">
        <v>769.27</v>
      </c>
      <c r="E5646" s="138">
        <v>0</v>
      </c>
      <c r="F5646" s="138">
        <v>769.27</v>
      </c>
      <c r="G5646" s="139">
        <v>0</v>
      </c>
      <c r="Y5646" s="32">
        <f t="shared" si="87"/>
        <v>769.27</v>
      </c>
    </row>
    <row r="5647" spans="1:25" x14ac:dyDescent="0.2">
      <c r="A5647" s="136" t="s">
        <v>11301</v>
      </c>
      <c r="B5647" s="137" t="s">
        <v>11302</v>
      </c>
      <c r="C5647" s="138">
        <v>859.75</v>
      </c>
      <c r="D5647" s="138">
        <v>16.34</v>
      </c>
      <c r="E5647" s="138">
        <v>0</v>
      </c>
      <c r="F5647" s="138">
        <v>16.34</v>
      </c>
      <c r="G5647" s="139">
        <v>0</v>
      </c>
      <c r="Y5647" s="32">
        <f t="shared" ref="Y5647:Y5710" si="88">F5647+M5647+R5647+W5647</f>
        <v>16.34</v>
      </c>
    </row>
    <row r="5648" spans="1:25" x14ac:dyDescent="0.2">
      <c r="A5648" s="136" t="s">
        <v>11303</v>
      </c>
      <c r="B5648" s="137" t="s">
        <v>11304</v>
      </c>
      <c r="C5648" s="138">
        <v>1756.17</v>
      </c>
      <c r="D5648" s="138">
        <v>33.369999999999997</v>
      </c>
      <c r="E5648" s="138">
        <v>0</v>
      </c>
      <c r="F5648" s="138">
        <v>33.369999999999997</v>
      </c>
      <c r="G5648" s="139">
        <v>0</v>
      </c>
      <c r="Y5648" s="32">
        <f t="shared" si="88"/>
        <v>33.369999999999997</v>
      </c>
    </row>
    <row r="5649" spans="1:25" x14ac:dyDescent="0.2">
      <c r="A5649" s="136" t="s">
        <v>11305</v>
      </c>
      <c r="B5649" s="137" t="s">
        <v>11306</v>
      </c>
      <c r="C5649" s="138">
        <v>1460.54</v>
      </c>
      <c r="D5649" s="138">
        <v>27.75</v>
      </c>
      <c r="E5649" s="138">
        <v>0</v>
      </c>
      <c r="F5649" s="138">
        <v>27.75</v>
      </c>
      <c r="G5649" s="139">
        <v>0</v>
      </c>
      <c r="Y5649" s="32">
        <f t="shared" si="88"/>
        <v>27.75</v>
      </c>
    </row>
    <row r="5650" spans="1:25" x14ac:dyDescent="0.2">
      <c r="A5650" s="136" t="s">
        <v>11307</v>
      </c>
      <c r="B5650" s="137" t="s">
        <v>11308</v>
      </c>
      <c r="C5650" s="138">
        <v>5021.09</v>
      </c>
      <c r="D5650" s="138">
        <v>95.4</v>
      </c>
      <c r="E5650" s="138">
        <v>0</v>
      </c>
      <c r="F5650" s="138">
        <v>95.4</v>
      </c>
      <c r="G5650" s="139">
        <v>0</v>
      </c>
      <c r="Y5650" s="32">
        <f t="shared" si="88"/>
        <v>95.4</v>
      </c>
    </row>
    <row r="5651" spans="1:25" x14ac:dyDescent="0.2">
      <c r="A5651" s="136" t="s">
        <v>11309</v>
      </c>
      <c r="B5651" s="137" t="s">
        <v>11310</v>
      </c>
      <c r="C5651" s="138">
        <v>16231.5</v>
      </c>
      <c r="D5651" s="138">
        <v>308.39999999999998</v>
      </c>
      <c r="E5651" s="138">
        <v>0</v>
      </c>
      <c r="F5651" s="138">
        <v>308.39999999999998</v>
      </c>
      <c r="G5651" s="139">
        <v>0</v>
      </c>
      <c r="Y5651" s="32">
        <f t="shared" si="88"/>
        <v>308.39999999999998</v>
      </c>
    </row>
    <row r="5652" spans="1:25" x14ac:dyDescent="0.2">
      <c r="A5652" s="136" t="s">
        <v>11311</v>
      </c>
      <c r="B5652" s="137" t="s">
        <v>11312</v>
      </c>
      <c r="C5652" s="138">
        <v>5795.5</v>
      </c>
      <c r="D5652" s="138">
        <v>110.12</v>
      </c>
      <c r="E5652" s="138">
        <v>0</v>
      </c>
      <c r="F5652" s="138">
        <v>110.12</v>
      </c>
      <c r="G5652" s="139">
        <v>0</v>
      </c>
      <c r="Y5652" s="32">
        <f t="shared" si="88"/>
        <v>110.12</v>
      </c>
    </row>
    <row r="5653" spans="1:25" x14ac:dyDescent="0.2">
      <c r="A5653" s="136" t="s">
        <v>11313</v>
      </c>
      <c r="B5653" s="137" t="s">
        <v>11314</v>
      </c>
      <c r="C5653" s="138">
        <v>63189.02</v>
      </c>
      <c r="D5653" s="138">
        <v>1200.5899999999999</v>
      </c>
      <c r="E5653" s="138">
        <v>0</v>
      </c>
      <c r="F5653" s="138">
        <v>1200.5899999999999</v>
      </c>
      <c r="G5653" s="139">
        <v>0</v>
      </c>
      <c r="Y5653" s="32">
        <f t="shared" si="88"/>
        <v>1200.5899999999999</v>
      </c>
    </row>
    <row r="5654" spans="1:25" x14ac:dyDescent="0.2">
      <c r="A5654" s="136" t="s">
        <v>11315</v>
      </c>
      <c r="B5654" s="137" t="s">
        <v>11316</v>
      </c>
      <c r="C5654" s="138">
        <v>3157.39</v>
      </c>
      <c r="D5654" s="138">
        <v>59.99</v>
      </c>
      <c r="E5654" s="138">
        <v>0</v>
      </c>
      <c r="F5654" s="138">
        <v>59.99</v>
      </c>
      <c r="G5654" s="139">
        <v>0</v>
      </c>
      <c r="Y5654" s="32">
        <f t="shared" si="88"/>
        <v>59.99</v>
      </c>
    </row>
    <row r="5655" spans="1:25" x14ac:dyDescent="0.2">
      <c r="A5655" s="136" t="s">
        <v>11317</v>
      </c>
      <c r="B5655" s="137" t="s">
        <v>11318</v>
      </c>
      <c r="C5655" s="138">
        <v>17988.47</v>
      </c>
      <c r="D5655" s="138">
        <v>341.78</v>
      </c>
      <c r="E5655" s="138">
        <v>0</v>
      </c>
      <c r="F5655" s="138">
        <v>341.78</v>
      </c>
      <c r="G5655" s="139">
        <v>0</v>
      </c>
      <c r="Y5655" s="32">
        <f t="shared" si="88"/>
        <v>341.78</v>
      </c>
    </row>
    <row r="5656" spans="1:25" x14ac:dyDescent="0.2">
      <c r="A5656" s="136" t="s">
        <v>11319</v>
      </c>
      <c r="B5656" s="137" t="s">
        <v>11320</v>
      </c>
      <c r="C5656" s="138">
        <v>4205.3999999999996</v>
      </c>
      <c r="D5656" s="138">
        <v>79.900000000000006</v>
      </c>
      <c r="E5656" s="138">
        <v>0</v>
      </c>
      <c r="F5656" s="138">
        <v>79.900000000000006</v>
      </c>
      <c r="G5656" s="139">
        <v>0</v>
      </c>
      <c r="Y5656" s="32">
        <f t="shared" si="88"/>
        <v>79.900000000000006</v>
      </c>
    </row>
    <row r="5657" spans="1:25" x14ac:dyDescent="0.2">
      <c r="A5657" s="136" t="s">
        <v>11321</v>
      </c>
      <c r="B5657" s="137" t="s">
        <v>11322</v>
      </c>
      <c r="C5657" s="138">
        <v>1495.16</v>
      </c>
      <c r="D5657" s="138">
        <v>28.41</v>
      </c>
      <c r="E5657" s="138">
        <v>28.41</v>
      </c>
      <c r="F5657" s="138">
        <v>0</v>
      </c>
      <c r="G5657" s="139">
        <v>0.95</v>
      </c>
      <c r="Y5657" s="32">
        <f t="shared" si="88"/>
        <v>0</v>
      </c>
    </row>
    <row r="5658" spans="1:25" x14ac:dyDescent="0.2">
      <c r="A5658" s="136" t="s">
        <v>11323</v>
      </c>
      <c r="B5658" s="137" t="s">
        <v>11324</v>
      </c>
      <c r="C5658" s="138">
        <v>10694.59</v>
      </c>
      <c r="D5658" s="138">
        <v>203.2</v>
      </c>
      <c r="E5658" s="138">
        <v>0</v>
      </c>
      <c r="F5658" s="138">
        <v>203.2</v>
      </c>
      <c r="G5658" s="139">
        <v>0</v>
      </c>
      <c r="Y5658" s="32">
        <f t="shared" si="88"/>
        <v>203.2</v>
      </c>
    </row>
    <row r="5659" spans="1:25" x14ac:dyDescent="0.2">
      <c r="A5659" s="136" t="s">
        <v>11325</v>
      </c>
      <c r="B5659" s="137" t="s">
        <v>11326</v>
      </c>
      <c r="C5659" s="138">
        <v>15389.32</v>
      </c>
      <c r="D5659" s="138">
        <v>292.39999999999998</v>
      </c>
      <c r="E5659" s="138">
        <v>0</v>
      </c>
      <c r="F5659" s="138">
        <v>292.39999999999998</v>
      </c>
      <c r="G5659" s="139">
        <v>0</v>
      </c>
      <c r="Y5659" s="32">
        <f t="shared" si="88"/>
        <v>292.39999999999998</v>
      </c>
    </row>
    <row r="5660" spans="1:25" x14ac:dyDescent="0.2">
      <c r="A5660" s="136" t="s">
        <v>11327</v>
      </c>
      <c r="B5660" s="137" t="s">
        <v>11328</v>
      </c>
      <c r="C5660" s="138">
        <v>671.12</v>
      </c>
      <c r="D5660" s="138">
        <v>12.75</v>
      </c>
      <c r="E5660" s="138">
        <v>0</v>
      </c>
      <c r="F5660" s="138">
        <v>12.75</v>
      </c>
      <c r="G5660" s="139">
        <v>0</v>
      </c>
      <c r="Y5660" s="32">
        <f t="shared" si="88"/>
        <v>12.75</v>
      </c>
    </row>
    <row r="5661" spans="1:25" x14ac:dyDescent="0.2">
      <c r="A5661" s="136" t="s">
        <v>11329</v>
      </c>
      <c r="B5661" s="137" t="s">
        <v>11330</v>
      </c>
      <c r="C5661" s="138">
        <v>67214.289999999994</v>
      </c>
      <c r="D5661" s="138">
        <v>1277.07</v>
      </c>
      <c r="E5661" s="138">
        <v>0</v>
      </c>
      <c r="F5661" s="138">
        <v>1277.07</v>
      </c>
      <c r="G5661" s="139">
        <v>0</v>
      </c>
      <c r="Y5661" s="32">
        <f t="shared" si="88"/>
        <v>1277.07</v>
      </c>
    </row>
    <row r="5662" spans="1:25" x14ac:dyDescent="0.2">
      <c r="A5662" s="136" t="s">
        <v>11331</v>
      </c>
      <c r="B5662" s="137" t="s">
        <v>11332</v>
      </c>
      <c r="C5662" s="138">
        <v>19975.66</v>
      </c>
      <c r="D5662" s="138">
        <v>379.54</v>
      </c>
      <c r="E5662" s="138">
        <v>0</v>
      </c>
      <c r="F5662" s="138">
        <v>379.54</v>
      </c>
      <c r="G5662" s="139">
        <v>0</v>
      </c>
      <c r="Y5662" s="32">
        <f t="shared" si="88"/>
        <v>379.54</v>
      </c>
    </row>
    <row r="5663" spans="1:25" x14ac:dyDescent="0.2">
      <c r="A5663" s="136" t="s">
        <v>11333</v>
      </c>
      <c r="B5663" s="137" t="s">
        <v>11334</v>
      </c>
      <c r="C5663" s="138">
        <v>1048.54</v>
      </c>
      <c r="D5663" s="138">
        <v>19.920000000000002</v>
      </c>
      <c r="E5663" s="138">
        <v>0</v>
      </c>
      <c r="F5663" s="138">
        <v>19.920000000000002</v>
      </c>
      <c r="G5663" s="139">
        <v>0</v>
      </c>
      <c r="Y5663" s="32">
        <f t="shared" si="88"/>
        <v>19.920000000000002</v>
      </c>
    </row>
    <row r="5664" spans="1:25" x14ac:dyDescent="0.2">
      <c r="A5664" s="136" t="s">
        <v>11335</v>
      </c>
      <c r="B5664" s="137" t="s">
        <v>11336</v>
      </c>
      <c r="C5664" s="138">
        <v>4386.16</v>
      </c>
      <c r="D5664" s="138">
        <v>83.34</v>
      </c>
      <c r="E5664" s="138">
        <v>0</v>
      </c>
      <c r="F5664" s="138">
        <v>83.34</v>
      </c>
      <c r="G5664" s="139">
        <v>0</v>
      </c>
      <c r="Y5664" s="32">
        <f t="shared" si="88"/>
        <v>83.34</v>
      </c>
    </row>
    <row r="5665" spans="1:25" x14ac:dyDescent="0.2">
      <c r="A5665" s="136" t="s">
        <v>11337</v>
      </c>
      <c r="B5665" s="137" t="s">
        <v>11338</v>
      </c>
      <c r="C5665" s="138">
        <v>7462.71</v>
      </c>
      <c r="D5665" s="138">
        <v>141.79</v>
      </c>
      <c r="E5665" s="138">
        <v>0</v>
      </c>
      <c r="F5665" s="138">
        <v>141.79</v>
      </c>
      <c r="G5665" s="139">
        <v>0</v>
      </c>
      <c r="Y5665" s="32">
        <f t="shared" si="88"/>
        <v>141.79</v>
      </c>
    </row>
    <row r="5666" spans="1:25" x14ac:dyDescent="0.2">
      <c r="A5666" s="136" t="s">
        <v>11339</v>
      </c>
      <c r="B5666" s="137" t="s">
        <v>11340</v>
      </c>
      <c r="C5666" s="138">
        <v>16856.509999999998</v>
      </c>
      <c r="D5666" s="138">
        <v>320.27</v>
      </c>
      <c r="E5666" s="138">
        <v>0</v>
      </c>
      <c r="F5666" s="138">
        <v>320.27</v>
      </c>
      <c r="G5666" s="139">
        <v>0</v>
      </c>
      <c r="Y5666" s="32">
        <f t="shared" si="88"/>
        <v>320.27</v>
      </c>
    </row>
    <row r="5667" spans="1:25" x14ac:dyDescent="0.2">
      <c r="A5667" s="136" t="s">
        <v>11341</v>
      </c>
      <c r="B5667" s="137" t="s">
        <v>11342</v>
      </c>
      <c r="C5667" s="138">
        <v>14962.94</v>
      </c>
      <c r="D5667" s="138">
        <v>284.3</v>
      </c>
      <c r="E5667" s="138">
        <v>0</v>
      </c>
      <c r="F5667" s="138">
        <v>284.3</v>
      </c>
      <c r="G5667" s="139">
        <v>0</v>
      </c>
      <c r="Y5667" s="32">
        <f t="shared" si="88"/>
        <v>284.3</v>
      </c>
    </row>
    <row r="5668" spans="1:25" x14ac:dyDescent="0.2">
      <c r="A5668" s="136" t="s">
        <v>11343</v>
      </c>
      <c r="B5668" s="137" t="s">
        <v>11344</v>
      </c>
      <c r="C5668" s="138">
        <v>41932.120000000003</v>
      </c>
      <c r="D5668" s="138">
        <v>796.71</v>
      </c>
      <c r="E5668" s="138">
        <v>0</v>
      </c>
      <c r="F5668" s="138">
        <v>796.71</v>
      </c>
      <c r="G5668" s="139">
        <v>0</v>
      </c>
      <c r="Y5668" s="32">
        <f t="shared" si="88"/>
        <v>796.71</v>
      </c>
    </row>
    <row r="5669" spans="1:25" x14ac:dyDescent="0.2">
      <c r="A5669" s="136" t="s">
        <v>11345</v>
      </c>
      <c r="B5669" s="137" t="s">
        <v>11346</v>
      </c>
      <c r="C5669" s="138">
        <v>12664.04</v>
      </c>
      <c r="D5669" s="138">
        <v>240.62</v>
      </c>
      <c r="E5669" s="138">
        <v>0</v>
      </c>
      <c r="F5669" s="138">
        <v>240.62</v>
      </c>
      <c r="G5669" s="139">
        <v>0</v>
      </c>
      <c r="Y5669" s="32">
        <f t="shared" si="88"/>
        <v>240.62</v>
      </c>
    </row>
    <row r="5670" spans="1:25" x14ac:dyDescent="0.2">
      <c r="A5670" s="136" t="s">
        <v>11347</v>
      </c>
      <c r="B5670" s="137" t="s">
        <v>11348</v>
      </c>
      <c r="C5670" s="138">
        <v>1238.46</v>
      </c>
      <c r="D5670" s="138">
        <v>23.53</v>
      </c>
      <c r="E5670" s="138">
        <v>0</v>
      </c>
      <c r="F5670" s="138">
        <v>23.53</v>
      </c>
      <c r="G5670" s="139">
        <v>0</v>
      </c>
      <c r="Y5670" s="32">
        <f t="shared" si="88"/>
        <v>23.53</v>
      </c>
    </row>
    <row r="5671" spans="1:25" x14ac:dyDescent="0.2">
      <c r="A5671" s="136" t="s">
        <v>11349</v>
      </c>
      <c r="B5671" s="137" t="s">
        <v>11350</v>
      </c>
      <c r="C5671" s="138">
        <v>15291.9</v>
      </c>
      <c r="D5671" s="138">
        <v>290.55</v>
      </c>
      <c r="E5671" s="138">
        <v>0</v>
      </c>
      <c r="F5671" s="138">
        <v>290.55</v>
      </c>
      <c r="G5671" s="139">
        <v>0</v>
      </c>
      <c r="Y5671" s="32">
        <f t="shared" si="88"/>
        <v>290.55</v>
      </c>
    </row>
    <row r="5672" spans="1:25" x14ac:dyDescent="0.2">
      <c r="A5672" s="136" t="s">
        <v>11351</v>
      </c>
      <c r="B5672" s="137" t="s">
        <v>11352</v>
      </c>
      <c r="C5672" s="138">
        <v>5549.15</v>
      </c>
      <c r="D5672" s="138">
        <v>105.44</v>
      </c>
      <c r="E5672" s="138">
        <v>0</v>
      </c>
      <c r="F5672" s="138">
        <v>105.44</v>
      </c>
      <c r="G5672" s="139">
        <v>0</v>
      </c>
      <c r="Y5672" s="32">
        <f t="shared" si="88"/>
        <v>105.44</v>
      </c>
    </row>
    <row r="5673" spans="1:25" x14ac:dyDescent="0.2">
      <c r="A5673" s="136" t="s">
        <v>11353</v>
      </c>
      <c r="B5673" s="137" t="s">
        <v>11354</v>
      </c>
      <c r="C5673" s="138">
        <v>135090.13</v>
      </c>
      <c r="D5673" s="138">
        <v>2566.71</v>
      </c>
      <c r="E5673" s="138">
        <v>0</v>
      </c>
      <c r="F5673" s="138">
        <v>2566.71</v>
      </c>
      <c r="G5673" s="139">
        <v>0</v>
      </c>
      <c r="Y5673" s="32">
        <f t="shared" si="88"/>
        <v>2566.71</v>
      </c>
    </row>
    <row r="5674" spans="1:25" x14ac:dyDescent="0.2">
      <c r="A5674" s="136" t="s">
        <v>11355</v>
      </c>
      <c r="B5674" s="137" t="s">
        <v>11356</v>
      </c>
      <c r="C5674" s="138">
        <v>50487.8</v>
      </c>
      <c r="D5674" s="138">
        <v>959.27</v>
      </c>
      <c r="E5674" s="138">
        <v>0</v>
      </c>
      <c r="F5674" s="138">
        <v>959.27</v>
      </c>
      <c r="G5674" s="139">
        <v>0</v>
      </c>
      <c r="Y5674" s="32">
        <f t="shared" si="88"/>
        <v>959.27</v>
      </c>
    </row>
    <row r="5675" spans="1:25" x14ac:dyDescent="0.2">
      <c r="A5675" s="136" t="s">
        <v>11357</v>
      </c>
      <c r="B5675" s="137" t="s">
        <v>11358</v>
      </c>
      <c r="C5675" s="138">
        <v>39282.53</v>
      </c>
      <c r="D5675" s="138">
        <v>746.37</v>
      </c>
      <c r="E5675" s="138">
        <v>0</v>
      </c>
      <c r="F5675" s="138">
        <v>746.37</v>
      </c>
      <c r="G5675" s="139">
        <v>0</v>
      </c>
      <c r="Y5675" s="32">
        <f t="shared" si="88"/>
        <v>746.37</v>
      </c>
    </row>
    <row r="5676" spans="1:25" x14ac:dyDescent="0.2">
      <c r="A5676" s="136" t="s">
        <v>11359</v>
      </c>
      <c r="B5676" s="137" t="s">
        <v>11360</v>
      </c>
      <c r="C5676" s="138">
        <v>50447.02</v>
      </c>
      <c r="D5676" s="138">
        <v>958.49</v>
      </c>
      <c r="E5676" s="138">
        <v>0</v>
      </c>
      <c r="F5676" s="138">
        <v>958.49</v>
      </c>
      <c r="G5676" s="139">
        <v>0</v>
      </c>
      <c r="Y5676" s="32">
        <f t="shared" si="88"/>
        <v>958.49</v>
      </c>
    </row>
    <row r="5677" spans="1:25" x14ac:dyDescent="0.2">
      <c r="A5677" s="136" t="s">
        <v>11361</v>
      </c>
      <c r="B5677" s="137" t="s">
        <v>11362</v>
      </c>
      <c r="C5677" s="138">
        <v>1577350.44</v>
      </c>
      <c r="D5677" s="138">
        <v>29969.66</v>
      </c>
      <c r="E5677" s="138">
        <v>0</v>
      </c>
      <c r="F5677" s="138">
        <v>29969.66</v>
      </c>
      <c r="G5677" s="139">
        <v>0</v>
      </c>
      <c r="Y5677" s="32">
        <f t="shared" si="88"/>
        <v>29969.66</v>
      </c>
    </row>
    <row r="5678" spans="1:25" x14ac:dyDescent="0.2">
      <c r="A5678" s="136" t="s">
        <v>11363</v>
      </c>
      <c r="B5678" s="137" t="s">
        <v>11364</v>
      </c>
      <c r="C5678" s="138">
        <v>135717.17000000001</v>
      </c>
      <c r="D5678" s="138">
        <v>2578.63</v>
      </c>
      <c r="E5678" s="138">
        <v>0</v>
      </c>
      <c r="F5678" s="138">
        <v>2578.63</v>
      </c>
      <c r="G5678" s="139">
        <v>0</v>
      </c>
      <c r="Y5678" s="32">
        <f t="shared" si="88"/>
        <v>2578.63</v>
      </c>
    </row>
    <row r="5679" spans="1:25" x14ac:dyDescent="0.2">
      <c r="A5679" s="136" t="s">
        <v>11365</v>
      </c>
      <c r="B5679" s="137" t="s">
        <v>11366</v>
      </c>
      <c r="C5679" s="138">
        <v>24931.040000000001</v>
      </c>
      <c r="D5679" s="138">
        <v>473.69</v>
      </c>
      <c r="E5679" s="138">
        <v>0</v>
      </c>
      <c r="F5679" s="138">
        <v>473.69</v>
      </c>
      <c r="G5679" s="139">
        <v>0</v>
      </c>
      <c r="Y5679" s="32">
        <f t="shared" si="88"/>
        <v>473.69</v>
      </c>
    </row>
    <row r="5680" spans="1:25" x14ac:dyDescent="0.2">
      <c r="A5680" s="136" t="s">
        <v>11367</v>
      </c>
      <c r="B5680" s="137" t="s">
        <v>11368</v>
      </c>
      <c r="C5680" s="138">
        <v>147883.43</v>
      </c>
      <c r="D5680" s="138">
        <v>2809.79</v>
      </c>
      <c r="E5680" s="138">
        <v>0</v>
      </c>
      <c r="F5680" s="138">
        <v>2809.79</v>
      </c>
      <c r="G5680" s="139">
        <v>0</v>
      </c>
      <c r="Y5680" s="32">
        <f t="shared" si="88"/>
        <v>2809.79</v>
      </c>
    </row>
    <row r="5681" spans="1:25" x14ac:dyDescent="0.2">
      <c r="A5681" s="136" t="s">
        <v>11369</v>
      </c>
      <c r="B5681" s="137" t="s">
        <v>11370</v>
      </c>
      <c r="C5681" s="138">
        <v>13957.12</v>
      </c>
      <c r="D5681" s="138">
        <v>265.19</v>
      </c>
      <c r="E5681" s="138">
        <v>0</v>
      </c>
      <c r="F5681" s="138">
        <v>265.19</v>
      </c>
      <c r="G5681" s="139">
        <v>0</v>
      </c>
      <c r="Y5681" s="32">
        <f t="shared" si="88"/>
        <v>265.19</v>
      </c>
    </row>
    <row r="5682" spans="1:25" x14ac:dyDescent="0.2">
      <c r="A5682" s="136" t="s">
        <v>11371</v>
      </c>
      <c r="B5682" s="137" t="s">
        <v>11372</v>
      </c>
      <c r="C5682" s="138">
        <v>28311.73</v>
      </c>
      <c r="D5682" s="138">
        <v>537.91999999999996</v>
      </c>
      <c r="E5682" s="138">
        <v>0</v>
      </c>
      <c r="F5682" s="138">
        <v>537.91999999999996</v>
      </c>
      <c r="G5682" s="139">
        <v>0</v>
      </c>
      <c r="Y5682" s="32">
        <f t="shared" si="88"/>
        <v>537.91999999999996</v>
      </c>
    </row>
    <row r="5683" spans="1:25" x14ac:dyDescent="0.2">
      <c r="A5683" s="136" t="s">
        <v>11373</v>
      </c>
      <c r="B5683" s="137" t="s">
        <v>11374</v>
      </c>
      <c r="C5683" s="138">
        <v>171479.81</v>
      </c>
      <c r="D5683" s="138">
        <v>3258.12</v>
      </c>
      <c r="E5683" s="138">
        <v>0</v>
      </c>
      <c r="F5683" s="138">
        <v>3258.12</v>
      </c>
      <c r="G5683" s="139">
        <v>0</v>
      </c>
      <c r="Y5683" s="32">
        <f t="shared" si="88"/>
        <v>3258.12</v>
      </c>
    </row>
    <row r="5684" spans="1:25" x14ac:dyDescent="0.2">
      <c r="A5684" s="136" t="s">
        <v>11375</v>
      </c>
      <c r="B5684" s="137" t="s">
        <v>11376</v>
      </c>
      <c r="C5684" s="138">
        <v>137141.72</v>
      </c>
      <c r="D5684" s="138">
        <v>2605.69</v>
      </c>
      <c r="E5684" s="138">
        <v>0</v>
      </c>
      <c r="F5684" s="138">
        <v>2605.69</v>
      </c>
      <c r="G5684" s="139">
        <v>0</v>
      </c>
      <c r="Y5684" s="32">
        <f t="shared" si="88"/>
        <v>2605.69</v>
      </c>
    </row>
    <row r="5685" spans="1:25" x14ac:dyDescent="0.2">
      <c r="A5685" s="136" t="s">
        <v>11377</v>
      </c>
      <c r="B5685" s="137" t="s">
        <v>11378</v>
      </c>
      <c r="C5685" s="138">
        <v>29871.88</v>
      </c>
      <c r="D5685" s="138">
        <v>567.57000000000005</v>
      </c>
      <c r="E5685" s="138">
        <v>0</v>
      </c>
      <c r="F5685" s="138">
        <v>567.57000000000005</v>
      </c>
      <c r="G5685" s="139">
        <v>0</v>
      </c>
      <c r="Y5685" s="32">
        <f t="shared" si="88"/>
        <v>567.57000000000005</v>
      </c>
    </row>
    <row r="5686" spans="1:25" x14ac:dyDescent="0.2">
      <c r="A5686" s="136" t="s">
        <v>11379</v>
      </c>
      <c r="B5686" s="137" t="s">
        <v>11380</v>
      </c>
      <c r="C5686" s="138">
        <v>54484.92</v>
      </c>
      <c r="D5686" s="138">
        <v>1035.21</v>
      </c>
      <c r="E5686" s="138">
        <v>0</v>
      </c>
      <c r="F5686" s="138">
        <v>1035.21</v>
      </c>
      <c r="G5686" s="139">
        <v>0</v>
      </c>
      <c r="Y5686" s="32">
        <f t="shared" si="88"/>
        <v>1035.21</v>
      </c>
    </row>
    <row r="5687" spans="1:25" x14ac:dyDescent="0.2">
      <c r="A5687" s="136" t="s">
        <v>11381</v>
      </c>
      <c r="B5687" s="137" t="s">
        <v>11382</v>
      </c>
      <c r="C5687" s="138">
        <v>33147.050000000003</v>
      </c>
      <c r="D5687" s="138">
        <v>629.79999999999995</v>
      </c>
      <c r="E5687" s="138">
        <v>0</v>
      </c>
      <c r="F5687" s="138">
        <v>629.79999999999995</v>
      </c>
      <c r="G5687" s="139">
        <v>0</v>
      </c>
      <c r="Y5687" s="32">
        <f t="shared" si="88"/>
        <v>629.79999999999995</v>
      </c>
    </row>
    <row r="5688" spans="1:25" x14ac:dyDescent="0.2">
      <c r="A5688" s="136" t="s">
        <v>11383</v>
      </c>
      <c r="B5688" s="137" t="s">
        <v>11384</v>
      </c>
      <c r="C5688" s="138">
        <v>106762.99</v>
      </c>
      <c r="D5688" s="138">
        <v>2028.5</v>
      </c>
      <c r="E5688" s="138">
        <v>0</v>
      </c>
      <c r="F5688" s="138">
        <v>2028.5</v>
      </c>
      <c r="G5688" s="139">
        <v>0</v>
      </c>
      <c r="Y5688" s="32">
        <f t="shared" si="88"/>
        <v>2028.5</v>
      </c>
    </row>
    <row r="5689" spans="1:25" x14ac:dyDescent="0.2">
      <c r="A5689" s="136" t="s">
        <v>11385</v>
      </c>
      <c r="B5689" s="137" t="s">
        <v>11386</v>
      </c>
      <c r="C5689" s="138">
        <v>323513.28000000003</v>
      </c>
      <c r="D5689" s="138">
        <v>6146.75</v>
      </c>
      <c r="E5689" s="138">
        <v>0</v>
      </c>
      <c r="F5689" s="138">
        <v>6146.75</v>
      </c>
      <c r="G5689" s="139">
        <v>0</v>
      </c>
      <c r="Y5689" s="32">
        <f t="shared" si="88"/>
        <v>6146.75</v>
      </c>
    </row>
    <row r="5690" spans="1:25" x14ac:dyDescent="0.2">
      <c r="A5690" s="136" t="s">
        <v>11387</v>
      </c>
      <c r="B5690" s="137" t="s">
        <v>11388</v>
      </c>
      <c r="C5690" s="138">
        <v>610232.25</v>
      </c>
      <c r="D5690" s="138">
        <v>11594.41</v>
      </c>
      <c r="E5690" s="138">
        <v>0</v>
      </c>
      <c r="F5690" s="138">
        <v>11594.41</v>
      </c>
      <c r="G5690" s="139">
        <v>0</v>
      </c>
      <c r="Y5690" s="32">
        <f t="shared" si="88"/>
        <v>11594.41</v>
      </c>
    </row>
    <row r="5691" spans="1:25" x14ac:dyDescent="0.2">
      <c r="A5691" s="136" t="s">
        <v>11389</v>
      </c>
      <c r="B5691" s="137" t="s">
        <v>11390</v>
      </c>
      <c r="C5691" s="138">
        <v>182769.16</v>
      </c>
      <c r="D5691" s="138">
        <v>3472.62</v>
      </c>
      <c r="E5691" s="138">
        <v>0</v>
      </c>
      <c r="F5691" s="138">
        <v>3472.62</v>
      </c>
      <c r="G5691" s="139">
        <v>0</v>
      </c>
      <c r="Y5691" s="32">
        <f t="shared" si="88"/>
        <v>3472.62</v>
      </c>
    </row>
    <row r="5692" spans="1:25" x14ac:dyDescent="0.2">
      <c r="A5692" s="136" t="s">
        <v>11391</v>
      </c>
      <c r="B5692" s="137" t="s">
        <v>11392</v>
      </c>
      <c r="C5692" s="138">
        <v>130707.11</v>
      </c>
      <c r="D5692" s="138">
        <v>2483.44</v>
      </c>
      <c r="E5692" s="138">
        <v>0</v>
      </c>
      <c r="F5692" s="138">
        <v>2483.44</v>
      </c>
      <c r="G5692" s="139">
        <v>0</v>
      </c>
      <c r="Y5692" s="32">
        <f t="shared" si="88"/>
        <v>2483.44</v>
      </c>
    </row>
    <row r="5693" spans="1:25" x14ac:dyDescent="0.2">
      <c r="A5693" s="136" t="s">
        <v>11393</v>
      </c>
      <c r="B5693" s="137" t="s">
        <v>11394</v>
      </c>
      <c r="C5693" s="138">
        <v>140468.29</v>
      </c>
      <c r="D5693" s="138">
        <v>2668.9</v>
      </c>
      <c r="E5693" s="138">
        <v>0</v>
      </c>
      <c r="F5693" s="138">
        <v>2668.9</v>
      </c>
      <c r="G5693" s="139">
        <v>0</v>
      </c>
      <c r="Y5693" s="32">
        <f t="shared" si="88"/>
        <v>2668.9</v>
      </c>
    </row>
    <row r="5694" spans="1:25" x14ac:dyDescent="0.2">
      <c r="A5694" s="136" t="s">
        <v>11395</v>
      </c>
      <c r="B5694" s="137" t="s">
        <v>11396</v>
      </c>
      <c r="C5694" s="138">
        <v>522155.86</v>
      </c>
      <c r="D5694" s="138">
        <v>9920.9599999999991</v>
      </c>
      <c r="E5694" s="138">
        <v>0</v>
      </c>
      <c r="F5694" s="138">
        <v>9920.9599999999991</v>
      </c>
      <c r="G5694" s="139">
        <v>0</v>
      </c>
      <c r="Y5694" s="32">
        <f t="shared" si="88"/>
        <v>9920.9599999999991</v>
      </c>
    </row>
    <row r="5695" spans="1:25" x14ac:dyDescent="0.2">
      <c r="A5695" s="136" t="s">
        <v>11397</v>
      </c>
      <c r="B5695" s="137" t="s">
        <v>11398</v>
      </c>
      <c r="C5695" s="138">
        <v>54609.79</v>
      </c>
      <c r="D5695" s="138">
        <v>1037.5899999999999</v>
      </c>
      <c r="E5695" s="138">
        <v>0</v>
      </c>
      <c r="F5695" s="138">
        <v>1037.5899999999999</v>
      </c>
      <c r="G5695" s="139">
        <v>0</v>
      </c>
      <c r="Y5695" s="32">
        <f t="shared" si="88"/>
        <v>1037.5899999999999</v>
      </c>
    </row>
    <row r="5696" spans="1:25" x14ac:dyDescent="0.2">
      <c r="A5696" s="136" t="s">
        <v>11399</v>
      </c>
      <c r="B5696" s="137" t="s">
        <v>11400</v>
      </c>
      <c r="C5696" s="138">
        <v>180127.45</v>
      </c>
      <c r="D5696" s="138">
        <v>3422.42</v>
      </c>
      <c r="E5696" s="138">
        <v>0</v>
      </c>
      <c r="F5696" s="138">
        <v>3422.42</v>
      </c>
      <c r="G5696" s="139">
        <v>0</v>
      </c>
      <c r="Y5696" s="32">
        <f t="shared" si="88"/>
        <v>3422.42</v>
      </c>
    </row>
    <row r="5697" spans="1:25" x14ac:dyDescent="0.2">
      <c r="A5697" s="136" t="s">
        <v>11401</v>
      </c>
      <c r="B5697" s="137" t="s">
        <v>11402</v>
      </c>
      <c r="C5697" s="138">
        <v>378740.91</v>
      </c>
      <c r="D5697" s="138">
        <v>7196.08</v>
      </c>
      <c r="E5697" s="138">
        <v>0</v>
      </c>
      <c r="F5697" s="138">
        <v>7196.08</v>
      </c>
      <c r="G5697" s="139">
        <v>0</v>
      </c>
      <c r="Y5697" s="32">
        <f t="shared" si="88"/>
        <v>7196.08</v>
      </c>
    </row>
    <row r="5698" spans="1:25" x14ac:dyDescent="0.2">
      <c r="A5698" s="136" t="s">
        <v>11403</v>
      </c>
      <c r="B5698" s="137" t="s">
        <v>11404</v>
      </c>
      <c r="C5698" s="138">
        <v>56501.65</v>
      </c>
      <c r="D5698" s="138">
        <v>1073.53</v>
      </c>
      <c r="E5698" s="138">
        <v>0</v>
      </c>
      <c r="F5698" s="138">
        <v>1073.53</v>
      </c>
      <c r="G5698" s="139">
        <v>0</v>
      </c>
      <c r="Y5698" s="32">
        <f t="shared" si="88"/>
        <v>1073.53</v>
      </c>
    </row>
    <row r="5699" spans="1:25" x14ac:dyDescent="0.2">
      <c r="A5699" s="136" t="s">
        <v>11405</v>
      </c>
      <c r="B5699" s="137" t="s">
        <v>11406</v>
      </c>
      <c r="C5699" s="138">
        <v>26654.85</v>
      </c>
      <c r="D5699" s="138">
        <v>506.44</v>
      </c>
      <c r="E5699" s="138">
        <v>0</v>
      </c>
      <c r="F5699" s="138">
        <v>506.44</v>
      </c>
      <c r="G5699" s="139">
        <v>0</v>
      </c>
      <c r="Y5699" s="32">
        <f t="shared" si="88"/>
        <v>506.44</v>
      </c>
    </row>
    <row r="5700" spans="1:25" x14ac:dyDescent="0.2">
      <c r="A5700" s="136" t="s">
        <v>11407</v>
      </c>
      <c r="B5700" s="137" t="s">
        <v>11408</v>
      </c>
      <c r="C5700" s="138">
        <v>107399.27</v>
      </c>
      <c r="D5700" s="138">
        <v>2040.59</v>
      </c>
      <c r="E5700" s="138">
        <v>0</v>
      </c>
      <c r="F5700" s="138">
        <v>2040.59</v>
      </c>
      <c r="G5700" s="139">
        <v>0</v>
      </c>
      <c r="Y5700" s="32">
        <f t="shared" si="88"/>
        <v>2040.59</v>
      </c>
    </row>
    <row r="5701" spans="1:25" x14ac:dyDescent="0.2">
      <c r="A5701" s="136" t="s">
        <v>11409</v>
      </c>
      <c r="B5701" s="137" t="s">
        <v>11410</v>
      </c>
      <c r="C5701" s="138">
        <v>79539.820000000007</v>
      </c>
      <c r="D5701" s="138">
        <v>1511.26</v>
      </c>
      <c r="E5701" s="138">
        <v>0</v>
      </c>
      <c r="F5701" s="138">
        <v>1511.26</v>
      </c>
      <c r="G5701" s="139">
        <v>0</v>
      </c>
      <c r="Y5701" s="32">
        <f t="shared" si="88"/>
        <v>1511.26</v>
      </c>
    </row>
    <row r="5702" spans="1:25" x14ac:dyDescent="0.2">
      <c r="A5702" s="136" t="s">
        <v>11411</v>
      </c>
      <c r="B5702" s="137" t="s">
        <v>11412</v>
      </c>
      <c r="C5702" s="138">
        <v>388246.96</v>
      </c>
      <c r="D5702" s="138">
        <v>7376.69</v>
      </c>
      <c r="E5702" s="138">
        <v>0</v>
      </c>
      <c r="F5702" s="138">
        <v>7376.69</v>
      </c>
      <c r="G5702" s="139">
        <v>0</v>
      </c>
      <c r="Y5702" s="32">
        <f t="shared" si="88"/>
        <v>7376.69</v>
      </c>
    </row>
    <row r="5703" spans="1:25" x14ac:dyDescent="0.2">
      <c r="A5703" s="136" t="s">
        <v>11413</v>
      </c>
      <c r="B5703" s="137" t="s">
        <v>11414</v>
      </c>
      <c r="C5703" s="138">
        <v>16328.79</v>
      </c>
      <c r="D5703" s="138">
        <v>310.25</v>
      </c>
      <c r="E5703" s="138">
        <v>0</v>
      </c>
      <c r="F5703" s="138">
        <v>310.25</v>
      </c>
      <c r="G5703" s="139">
        <v>0</v>
      </c>
      <c r="Y5703" s="32">
        <f t="shared" si="88"/>
        <v>310.25</v>
      </c>
    </row>
    <row r="5704" spans="1:25" x14ac:dyDescent="0.2">
      <c r="A5704" s="136" t="s">
        <v>11415</v>
      </c>
      <c r="B5704" s="137" t="s">
        <v>11416</v>
      </c>
      <c r="C5704" s="138">
        <v>47317.3</v>
      </c>
      <c r="D5704" s="138">
        <v>899.03</v>
      </c>
      <c r="E5704" s="138">
        <v>0</v>
      </c>
      <c r="F5704" s="138">
        <v>899.03</v>
      </c>
      <c r="G5704" s="139">
        <v>0</v>
      </c>
      <c r="Y5704" s="32">
        <f t="shared" si="88"/>
        <v>899.03</v>
      </c>
    </row>
    <row r="5705" spans="1:25" x14ac:dyDescent="0.2">
      <c r="A5705" s="136" t="s">
        <v>11417</v>
      </c>
      <c r="B5705" s="137" t="s">
        <v>11418</v>
      </c>
      <c r="C5705" s="138">
        <v>124572.98</v>
      </c>
      <c r="D5705" s="138">
        <v>2366.89</v>
      </c>
      <c r="E5705" s="138">
        <v>0</v>
      </c>
      <c r="F5705" s="138">
        <v>2366.89</v>
      </c>
      <c r="G5705" s="139">
        <v>0</v>
      </c>
      <c r="Y5705" s="32">
        <f t="shared" si="88"/>
        <v>2366.89</v>
      </c>
    </row>
    <row r="5706" spans="1:25" x14ac:dyDescent="0.2">
      <c r="A5706" s="136" t="s">
        <v>11419</v>
      </c>
      <c r="B5706" s="137" t="s">
        <v>11420</v>
      </c>
      <c r="C5706" s="138">
        <v>111889.31</v>
      </c>
      <c r="D5706" s="138">
        <v>2125.9</v>
      </c>
      <c r="E5706" s="138">
        <v>0</v>
      </c>
      <c r="F5706" s="138">
        <v>2125.9</v>
      </c>
      <c r="G5706" s="139">
        <v>0</v>
      </c>
      <c r="Y5706" s="32">
        <f t="shared" si="88"/>
        <v>2125.9</v>
      </c>
    </row>
    <row r="5707" spans="1:25" x14ac:dyDescent="0.2">
      <c r="A5707" s="136" t="s">
        <v>11421</v>
      </c>
      <c r="B5707" s="137" t="s">
        <v>11422</v>
      </c>
      <c r="C5707" s="138">
        <v>543646.31000000006</v>
      </c>
      <c r="D5707" s="138">
        <v>10329.280000000001</v>
      </c>
      <c r="E5707" s="138">
        <v>0</v>
      </c>
      <c r="F5707" s="138">
        <v>10329.280000000001</v>
      </c>
      <c r="G5707" s="139">
        <v>0</v>
      </c>
      <c r="Y5707" s="32">
        <f t="shared" si="88"/>
        <v>10329.280000000001</v>
      </c>
    </row>
    <row r="5708" spans="1:25" x14ac:dyDescent="0.2">
      <c r="A5708" s="136" t="s">
        <v>11423</v>
      </c>
      <c r="B5708" s="137" t="s">
        <v>11424</v>
      </c>
      <c r="C5708" s="138">
        <v>21447.66</v>
      </c>
      <c r="D5708" s="138">
        <v>407.51</v>
      </c>
      <c r="E5708" s="138">
        <v>0</v>
      </c>
      <c r="F5708" s="138">
        <v>407.51</v>
      </c>
      <c r="G5708" s="139">
        <v>0</v>
      </c>
      <c r="Y5708" s="32">
        <f t="shared" si="88"/>
        <v>407.51</v>
      </c>
    </row>
    <row r="5709" spans="1:25" x14ac:dyDescent="0.2">
      <c r="A5709" s="136" t="s">
        <v>11425</v>
      </c>
      <c r="B5709" s="137" t="s">
        <v>11426</v>
      </c>
      <c r="C5709" s="138">
        <v>28073.48</v>
      </c>
      <c r="D5709" s="138">
        <v>533.4</v>
      </c>
      <c r="E5709" s="138">
        <v>0</v>
      </c>
      <c r="F5709" s="138">
        <v>533.4</v>
      </c>
      <c r="G5709" s="139">
        <v>0</v>
      </c>
      <c r="Y5709" s="32">
        <f t="shared" si="88"/>
        <v>533.4</v>
      </c>
    </row>
    <row r="5710" spans="1:25" x14ac:dyDescent="0.2">
      <c r="A5710" s="136" t="s">
        <v>11427</v>
      </c>
      <c r="B5710" s="137" t="s">
        <v>11428</v>
      </c>
      <c r="C5710" s="138">
        <v>22909.01</v>
      </c>
      <c r="D5710" s="138">
        <v>435.27</v>
      </c>
      <c r="E5710" s="138">
        <v>0</v>
      </c>
      <c r="F5710" s="138">
        <v>435.27</v>
      </c>
      <c r="G5710" s="139">
        <v>0</v>
      </c>
      <c r="Y5710" s="32">
        <f t="shared" si="88"/>
        <v>435.27</v>
      </c>
    </row>
    <row r="5711" spans="1:25" x14ac:dyDescent="0.2">
      <c r="A5711" s="136" t="s">
        <v>11429</v>
      </c>
      <c r="B5711" s="137" t="s">
        <v>11430</v>
      </c>
      <c r="C5711" s="138">
        <v>2632114.6</v>
      </c>
      <c r="D5711" s="138">
        <v>50010.18</v>
      </c>
      <c r="E5711" s="138">
        <v>0</v>
      </c>
      <c r="F5711" s="138">
        <v>50010.18</v>
      </c>
      <c r="G5711" s="139">
        <v>0</v>
      </c>
      <c r="Y5711" s="32">
        <f t="shared" ref="Y5711:Y5774" si="89">F5711+M5711+R5711+W5711</f>
        <v>50010.18</v>
      </c>
    </row>
    <row r="5712" spans="1:25" x14ac:dyDescent="0.2">
      <c r="A5712" s="136" t="s">
        <v>11431</v>
      </c>
      <c r="B5712" s="137" t="s">
        <v>11432</v>
      </c>
      <c r="C5712" s="138">
        <v>657137.17000000004</v>
      </c>
      <c r="D5712" s="138">
        <v>12485.61</v>
      </c>
      <c r="E5712" s="138">
        <v>0</v>
      </c>
      <c r="F5712" s="138">
        <v>12485.61</v>
      </c>
      <c r="G5712" s="139">
        <v>0</v>
      </c>
      <c r="Y5712" s="32">
        <f t="shared" si="89"/>
        <v>12485.61</v>
      </c>
    </row>
    <row r="5713" spans="1:25" x14ac:dyDescent="0.2">
      <c r="A5713" s="136" t="s">
        <v>11433</v>
      </c>
      <c r="B5713" s="137" t="s">
        <v>11434</v>
      </c>
      <c r="C5713" s="138">
        <v>539428.69999999995</v>
      </c>
      <c r="D5713" s="138">
        <v>10249.15</v>
      </c>
      <c r="E5713" s="138">
        <v>0</v>
      </c>
      <c r="F5713" s="138">
        <v>10249.15</v>
      </c>
      <c r="G5713" s="139">
        <v>0</v>
      </c>
      <c r="Y5713" s="32">
        <f t="shared" si="89"/>
        <v>10249.15</v>
      </c>
    </row>
    <row r="5714" spans="1:25" x14ac:dyDescent="0.2">
      <c r="A5714" s="136" t="s">
        <v>11435</v>
      </c>
      <c r="B5714" s="137" t="s">
        <v>11436</v>
      </c>
      <c r="C5714" s="138">
        <v>153099.88</v>
      </c>
      <c r="D5714" s="138">
        <v>2908.9</v>
      </c>
      <c r="E5714" s="138">
        <v>0</v>
      </c>
      <c r="F5714" s="138">
        <v>2908.9</v>
      </c>
      <c r="G5714" s="139">
        <v>0</v>
      </c>
      <c r="Y5714" s="32">
        <f t="shared" si="89"/>
        <v>2908.9</v>
      </c>
    </row>
    <row r="5715" spans="1:25" x14ac:dyDescent="0.2">
      <c r="A5715" s="136" t="s">
        <v>11437</v>
      </c>
      <c r="B5715" s="137" t="s">
        <v>11438</v>
      </c>
      <c r="C5715" s="138">
        <v>74418.67</v>
      </c>
      <c r="D5715" s="138">
        <v>1413.96</v>
      </c>
      <c r="E5715" s="138">
        <v>0</v>
      </c>
      <c r="F5715" s="138">
        <v>1413.96</v>
      </c>
      <c r="G5715" s="139">
        <v>0</v>
      </c>
      <c r="Y5715" s="32">
        <f t="shared" si="89"/>
        <v>1413.96</v>
      </c>
    </row>
    <row r="5716" spans="1:25" x14ac:dyDescent="0.2">
      <c r="A5716" s="136" t="s">
        <v>11439</v>
      </c>
      <c r="B5716" s="137" t="s">
        <v>11440</v>
      </c>
      <c r="C5716" s="138">
        <v>30785</v>
      </c>
      <c r="D5716" s="138">
        <v>584.91999999999996</v>
      </c>
      <c r="E5716" s="138">
        <v>0</v>
      </c>
      <c r="F5716" s="138">
        <v>584.91999999999996</v>
      </c>
      <c r="G5716" s="139">
        <v>0</v>
      </c>
      <c r="Y5716" s="32">
        <f t="shared" si="89"/>
        <v>584.91999999999996</v>
      </c>
    </row>
    <row r="5717" spans="1:25" x14ac:dyDescent="0.2">
      <c r="A5717" s="136" t="s">
        <v>11441</v>
      </c>
      <c r="B5717" s="137" t="s">
        <v>11442</v>
      </c>
      <c r="C5717" s="138">
        <v>292636.26</v>
      </c>
      <c r="D5717" s="138">
        <v>5560.09</v>
      </c>
      <c r="E5717" s="138">
        <v>0</v>
      </c>
      <c r="F5717" s="138">
        <v>5560.09</v>
      </c>
      <c r="G5717" s="139">
        <v>0</v>
      </c>
      <c r="Y5717" s="32">
        <f t="shared" si="89"/>
        <v>5560.09</v>
      </c>
    </row>
    <row r="5718" spans="1:25" x14ac:dyDescent="0.2">
      <c r="A5718" s="136" t="s">
        <v>11443</v>
      </c>
      <c r="B5718" s="137" t="s">
        <v>11444</v>
      </c>
      <c r="C5718" s="138">
        <v>52183.13</v>
      </c>
      <c r="D5718" s="138">
        <v>991.48</v>
      </c>
      <c r="E5718" s="138">
        <v>0</v>
      </c>
      <c r="F5718" s="138">
        <v>991.48</v>
      </c>
      <c r="G5718" s="139">
        <v>0</v>
      </c>
      <c r="Y5718" s="32">
        <f t="shared" si="89"/>
        <v>991.48</v>
      </c>
    </row>
    <row r="5719" spans="1:25" x14ac:dyDescent="0.2">
      <c r="A5719" s="136" t="s">
        <v>11445</v>
      </c>
      <c r="B5719" s="137" t="s">
        <v>11446</v>
      </c>
      <c r="C5719" s="138">
        <v>15803.43</v>
      </c>
      <c r="D5719" s="138">
        <v>300.27</v>
      </c>
      <c r="E5719" s="138">
        <v>0</v>
      </c>
      <c r="F5719" s="138">
        <v>300.27</v>
      </c>
      <c r="G5719" s="139">
        <v>0</v>
      </c>
      <c r="Y5719" s="32">
        <f t="shared" si="89"/>
        <v>300.27</v>
      </c>
    </row>
    <row r="5720" spans="1:25" x14ac:dyDescent="0.2">
      <c r="A5720" s="136" t="s">
        <v>11447</v>
      </c>
      <c r="B5720" s="137" t="s">
        <v>11448</v>
      </c>
      <c r="C5720" s="138">
        <v>397366.79</v>
      </c>
      <c r="D5720" s="138">
        <v>7549.97</v>
      </c>
      <c r="E5720" s="138">
        <v>0</v>
      </c>
      <c r="F5720" s="138">
        <v>7549.97</v>
      </c>
      <c r="G5720" s="139">
        <v>0</v>
      </c>
      <c r="Y5720" s="32">
        <f t="shared" si="89"/>
        <v>7549.97</v>
      </c>
    </row>
    <row r="5721" spans="1:25" x14ac:dyDescent="0.2">
      <c r="A5721" s="136" t="s">
        <v>11449</v>
      </c>
      <c r="B5721" s="137" t="s">
        <v>11450</v>
      </c>
      <c r="C5721" s="138">
        <v>54945.53</v>
      </c>
      <c r="D5721" s="138">
        <v>1043.97</v>
      </c>
      <c r="E5721" s="138">
        <v>0</v>
      </c>
      <c r="F5721" s="138">
        <v>1043.97</v>
      </c>
      <c r="G5721" s="139">
        <v>0</v>
      </c>
      <c r="Y5721" s="32">
        <f t="shared" si="89"/>
        <v>1043.97</v>
      </c>
    </row>
    <row r="5722" spans="1:25" x14ac:dyDescent="0.2">
      <c r="A5722" s="136" t="s">
        <v>11451</v>
      </c>
      <c r="B5722" s="137" t="s">
        <v>11452</v>
      </c>
      <c r="C5722" s="138">
        <v>174039.76</v>
      </c>
      <c r="D5722" s="138">
        <v>3306.76</v>
      </c>
      <c r="E5722" s="138">
        <v>0</v>
      </c>
      <c r="F5722" s="138">
        <v>3306.76</v>
      </c>
      <c r="G5722" s="139">
        <v>0</v>
      </c>
      <c r="Y5722" s="32">
        <f t="shared" si="89"/>
        <v>3306.76</v>
      </c>
    </row>
    <row r="5723" spans="1:25" x14ac:dyDescent="0.2">
      <c r="A5723" s="136" t="s">
        <v>11453</v>
      </c>
      <c r="B5723" s="137" t="s">
        <v>11454</v>
      </c>
      <c r="C5723" s="138">
        <v>31197.32</v>
      </c>
      <c r="D5723" s="138">
        <v>592.75</v>
      </c>
      <c r="E5723" s="138">
        <v>0</v>
      </c>
      <c r="F5723" s="138">
        <v>592.75</v>
      </c>
      <c r="G5723" s="139">
        <v>0</v>
      </c>
      <c r="Y5723" s="32">
        <f t="shared" si="89"/>
        <v>592.75</v>
      </c>
    </row>
    <row r="5724" spans="1:25" x14ac:dyDescent="0.2">
      <c r="A5724" s="136" t="s">
        <v>11455</v>
      </c>
      <c r="B5724" s="137" t="s">
        <v>11456</v>
      </c>
      <c r="C5724" s="138">
        <v>61624.62</v>
      </c>
      <c r="D5724" s="138">
        <v>1170.8699999999999</v>
      </c>
      <c r="E5724" s="138">
        <v>0</v>
      </c>
      <c r="F5724" s="138">
        <v>1170.8699999999999</v>
      </c>
      <c r="G5724" s="139">
        <v>0</v>
      </c>
      <c r="Y5724" s="32">
        <f t="shared" si="89"/>
        <v>1170.8699999999999</v>
      </c>
    </row>
    <row r="5725" spans="1:25" x14ac:dyDescent="0.2">
      <c r="A5725" s="136" t="s">
        <v>11457</v>
      </c>
      <c r="B5725" s="137" t="s">
        <v>11458</v>
      </c>
      <c r="C5725" s="138">
        <v>25291.1</v>
      </c>
      <c r="D5725" s="138">
        <v>480.53</v>
      </c>
      <c r="E5725" s="138">
        <v>0</v>
      </c>
      <c r="F5725" s="138">
        <v>480.53</v>
      </c>
      <c r="G5725" s="139">
        <v>0</v>
      </c>
      <c r="Y5725" s="32">
        <f t="shared" si="89"/>
        <v>480.53</v>
      </c>
    </row>
    <row r="5726" spans="1:25" x14ac:dyDescent="0.2">
      <c r="A5726" s="136" t="s">
        <v>11459</v>
      </c>
      <c r="B5726" s="137" t="s">
        <v>11460</v>
      </c>
      <c r="C5726" s="138">
        <v>155351.15</v>
      </c>
      <c r="D5726" s="138">
        <v>2951.67</v>
      </c>
      <c r="E5726" s="138">
        <v>0</v>
      </c>
      <c r="F5726" s="138">
        <v>2951.67</v>
      </c>
      <c r="G5726" s="139">
        <v>0</v>
      </c>
      <c r="Y5726" s="32">
        <f t="shared" si="89"/>
        <v>2951.67</v>
      </c>
    </row>
    <row r="5727" spans="1:25" x14ac:dyDescent="0.2">
      <c r="A5727" s="136" t="s">
        <v>11461</v>
      </c>
      <c r="B5727" s="137" t="s">
        <v>11462</v>
      </c>
      <c r="C5727" s="138">
        <v>22252.42</v>
      </c>
      <c r="D5727" s="138">
        <v>422.8</v>
      </c>
      <c r="E5727" s="138">
        <v>0</v>
      </c>
      <c r="F5727" s="138">
        <v>422.8</v>
      </c>
      <c r="G5727" s="139">
        <v>0</v>
      </c>
      <c r="Y5727" s="32">
        <f t="shared" si="89"/>
        <v>422.8</v>
      </c>
    </row>
    <row r="5728" spans="1:25" x14ac:dyDescent="0.2">
      <c r="A5728" s="136" t="s">
        <v>11463</v>
      </c>
      <c r="B5728" s="137" t="s">
        <v>11464</v>
      </c>
      <c r="C5728" s="138">
        <v>206366.91</v>
      </c>
      <c r="D5728" s="138">
        <v>3920.97</v>
      </c>
      <c r="E5728" s="138">
        <v>0</v>
      </c>
      <c r="F5728" s="138">
        <v>3920.97</v>
      </c>
      <c r="G5728" s="139">
        <v>0</v>
      </c>
      <c r="Y5728" s="32">
        <f t="shared" si="89"/>
        <v>3920.97</v>
      </c>
    </row>
    <row r="5729" spans="1:25" x14ac:dyDescent="0.2">
      <c r="A5729" s="136" t="s">
        <v>11465</v>
      </c>
      <c r="B5729" s="137" t="s">
        <v>11466</v>
      </c>
      <c r="C5729" s="138">
        <v>73038.570000000007</v>
      </c>
      <c r="D5729" s="138">
        <v>1387.73</v>
      </c>
      <c r="E5729" s="138">
        <v>0</v>
      </c>
      <c r="F5729" s="138">
        <v>1387.73</v>
      </c>
      <c r="G5729" s="139">
        <v>0</v>
      </c>
      <c r="Y5729" s="32">
        <f t="shared" si="89"/>
        <v>1387.73</v>
      </c>
    </row>
    <row r="5730" spans="1:25" x14ac:dyDescent="0.2">
      <c r="A5730" s="136" t="s">
        <v>11467</v>
      </c>
      <c r="B5730" s="137" t="s">
        <v>11468</v>
      </c>
      <c r="C5730" s="138">
        <v>10396.64</v>
      </c>
      <c r="D5730" s="138">
        <v>197.54</v>
      </c>
      <c r="E5730" s="138">
        <v>0</v>
      </c>
      <c r="F5730" s="138">
        <v>197.54</v>
      </c>
      <c r="G5730" s="139">
        <v>0</v>
      </c>
      <c r="Y5730" s="32">
        <f t="shared" si="89"/>
        <v>197.54</v>
      </c>
    </row>
    <row r="5731" spans="1:25" x14ac:dyDescent="0.2">
      <c r="A5731" s="136" t="s">
        <v>11469</v>
      </c>
      <c r="B5731" s="137" t="s">
        <v>11470</v>
      </c>
      <c r="C5731" s="138">
        <v>215727.82</v>
      </c>
      <c r="D5731" s="138">
        <v>4098.83</v>
      </c>
      <c r="E5731" s="138">
        <v>0</v>
      </c>
      <c r="F5731" s="138">
        <v>4098.83</v>
      </c>
      <c r="G5731" s="139">
        <v>0</v>
      </c>
      <c r="Y5731" s="32">
        <f t="shared" si="89"/>
        <v>4098.83</v>
      </c>
    </row>
    <row r="5732" spans="1:25" x14ac:dyDescent="0.2">
      <c r="A5732" s="136" t="s">
        <v>11471</v>
      </c>
      <c r="B5732" s="137" t="s">
        <v>11472</v>
      </c>
      <c r="C5732" s="138">
        <v>1304699.94</v>
      </c>
      <c r="D5732" s="138">
        <v>24789.3</v>
      </c>
      <c r="E5732" s="138">
        <v>0</v>
      </c>
      <c r="F5732" s="138">
        <v>24789.3</v>
      </c>
      <c r="G5732" s="139">
        <v>0</v>
      </c>
      <c r="Y5732" s="32">
        <f t="shared" si="89"/>
        <v>24789.3</v>
      </c>
    </row>
    <row r="5733" spans="1:25" x14ac:dyDescent="0.2">
      <c r="A5733" s="136" t="s">
        <v>11473</v>
      </c>
      <c r="B5733" s="137" t="s">
        <v>11474</v>
      </c>
      <c r="C5733" s="138">
        <v>150229.65</v>
      </c>
      <c r="D5733" s="138">
        <v>2854.36</v>
      </c>
      <c r="E5733" s="138">
        <v>0</v>
      </c>
      <c r="F5733" s="138">
        <v>2854.36</v>
      </c>
      <c r="G5733" s="139">
        <v>0</v>
      </c>
      <c r="Y5733" s="32">
        <f t="shared" si="89"/>
        <v>2854.36</v>
      </c>
    </row>
    <row r="5734" spans="1:25" x14ac:dyDescent="0.2">
      <c r="A5734" s="136" t="s">
        <v>11475</v>
      </c>
      <c r="B5734" s="137" t="s">
        <v>11476</v>
      </c>
      <c r="C5734" s="138">
        <v>16946.740000000002</v>
      </c>
      <c r="D5734" s="138">
        <v>321.99</v>
      </c>
      <c r="E5734" s="138">
        <v>0</v>
      </c>
      <c r="F5734" s="138">
        <v>321.99</v>
      </c>
      <c r="G5734" s="139">
        <v>0</v>
      </c>
      <c r="Y5734" s="32">
        <f t="shared" si="89"/>
        <v>321.99</v>
      </c>
    </row>
    <row r="5735" spans="1:25" x14ac:dyDescent="0.2">
      <c r="A5735" s="136" t="s">
        <v>11477</v>
      </c>
      <c r="B5735" s="137" t="s">
        <v>11478</v>
      </c>
      <c r="C5735" s="138">
        <v>11506.05</v>
      </c>
      <c r="D5735" s="138">
        <v>218.62</v>
      </c>
      <c r="E5735" s="138">
        <v>0</v>
      </c>
      <c r="F5735" s="138">
        <v>218.62</v>
      </c>
      <c r="G5735" s="139">
        <v>0</v>
      </c>
      <c r="Y5735" s="32">
        <f t="shared" si="89"/>
        <v>218.62</v>
      </c>
    </row>
    <row r="5736" spans="1:25" x14ac:dyDescent="0.2">
      <c r="A5736" s="136" t="s">
        <v>11479</v>
      </c>
      <c r="B5736" s="137" t="s">
        <v>11480</v>
      </c>
      <c r="C5736" s="138">
        <v>22998.6</v>
      </c>
      <c r="D5736" s="138">
        <v>436.97</v>
      </c>
      <c r="E5736" s="138">
        <v>0</v>
      </c>
      <c r="F5736" s="138">
        <v>436.97</v>
      </c>
      <c r="G5736" s="139">
        <v>0</v>
      </c>
      <c r="Y5736" s="32">
        <f t="shared" si="89"/>
        <v>436.97</v>
      </c>
    </row>
    <row r="5737" spans="1:25" x14ac:dyDescent="0.2">
      <c r="A5737" s="136" t="s">
        <v>11481</v>
      </c>
      <c r="B5737" s="137" t="s">
        <v>11482</v>
      </c>
      <c r="C5737" s="138">
        <v>48501.62</v>
      </c>
      <c r="D5737" s="138">
        <v>921.53</v>
      </c>
      <c r="E5737" s="138">
        <v>0</v>
      </c>
      <c r="F5737" s="138">
        <v>921.53</v>
      </c>
      <c r="G5737" s="139">
        <v>0</v>
      </c>
      <c r="Y5737" s="32">
        <f t="shared" si="89"/>
        <v>921.53</v>
      </c>
    </row>
    <row r="5738" spans="1:25" x14ac:dyDescent="0.2">
      <c r="A5738" s="136" t="s">
        <v>11483</v>
      </c>
      <c r="B5738" s="137" t="s">
        <v>11484</v>
      </c>
      <c r="C5738" s="138">
        <v>231329.58</v>
      </c>
      <c r="D5738" s="138">
        <v>4395.26</v>
      </c>
      <c r="E5738" s="138">
        <v>0</v>
      </c>
      <c r="F5738" s="138">
        <v>4395.26</v>
      </c>
      <c r="G5738" s="139">
        <v>0</v>
      </c>
      <c r="Y5738" s="32">
        <f t="shared" si="89"/>
        <v>4395.26</v>
      </c>
    </row>
    <row r="5739" spans="1:25" x14ac:dyDescent="0.2">
      <c r="A5739" s="136" t="s">
        <v>11485</v>
      </c>
      <c r="B5739" s="137" t="s">
        <v>11486</v>
      </c>
      <c r="C5739" s="138">
        <v>42114.86</v>
      </c>
      <c r="D5739" s="138">
        <v>800.18</v>
      </c>
      <c r="E5739" s="138">
        <v>0</v>
      </c>
      <c r="F5739" s="138">
        <v>800.18</v>
      </c>
      <c r="G5739" s="139">
        <v>0</v>
      </c>
      <c r="Y5739" s="32">
        <f t="shared" si="89"/>
        <v>800.18</v>
      </c>
    </row>
    <row r="5740" spans="1:25" x14ac:dyDescent="0.2">
      <c r="A5740" s="136" t="s">
        <v>11487</v>
      </c>
      <c r="B5740" s="137" t="s">
        <v>11488</v>
      </c>
      <c r="C5740" s="138">
        <v>178075.08</v>
      </c>
      <c r="D5740" s="138">
        <v>3383.43</v>
      </c>
      <c r="E5740" s="138">
        <v>0</v>
      </c>
      <c r="F5740" s="138">
        <v>3383.43</v>
      </c>
      <c r="G5740" s="139">
        <v>0</v>
      </c>
      <c r="Y5740" s="32">
        <f t="shared" si="89"/>
        <v>3383.43</v>
      </c>
    </row>
    <row r="5741" spans="1:25" x14ac:dyDescent="0.2">
      <c r="A5741" s="136" t="s">
        <v>11489</v>
      </c>
      <c r="B5741" s="137" t="s">
        <v>11490</v>
      </c>
      <c r="C5741" s="138">
        <v>270459.59000000003</v>
      </c>
      <c r="D5741" s="138">
        <v>5138.7299999999996</v>
      </c>
      <c r="E5741" s="138">
        <v>0</v>
      </c>
      <c r="F5741" s="138">
        <v>5138.7299999999996</v>
      </c>
      <c r="G5741" s="139">
        <v>0</v>
      </c>
      <c r="Y5741" s="32">
        <f t="shared" si="89"/>
        <v>5138.7299999999996</v>
      </c>
    </row>
    <row r="5742" spans="1:25" x14ac:dyDescent="0.2">
      <c r="A5742" s="136" t="s">
        <v>11491</v>
      </c>
      <c r="B5742" s="137" t="s">
        <v>11492</v>
      </c>
      <c r="C5742" s="138">
        <v>231369.21</v>
      </c>
      <c r="D5742" s="138">
        <v>4396.0200000000004</v>
      </c>
      <c r="E5742" s="138">
        <v>0</v>
      </c>
      <c r="F5742" s="138">
        <v>4396.0200000000004</v>
      </c>
      <c r="G5742" s="139">
        <v>0</v>
      </c>
      <c r="Y5742" s="32">
        <f t="shared" si="89"/>
        <v>4396.0200000000004</v>
      </c>
    </row>
    <row r="5743" spans="1:25" x14ac:dyDescent="0.2">
      <c r="A5743" s="136" t="s">
        <v>11493</v>
      </c>
      <c r="B5743" s="137" t="s">
        <v>11494</v>
      </c>
      <c r="C5743" s="138">
        <v>288913.03999999998</v>
      </c>
      <c r="D5743" s="138">
        <v>5489.35</v>
      </c>
      <c r="E5743" s="138">
        <v>0</v>
      </c>
      <c r="F5743" s="138">
        <v>5489.35</v>
      </c>
      <c r="G5743" s="139">
        <v>0</v>
      </c>
      <c r="Y5743" s="32">
        <f t="shared" si="89"/>
        <v>5489.35</v>
      </c>
    </row>
    <row r="5744" spans="1:25" x14ac:dyDescent="0.2">
      <c r="A5744" s="136" t="s">
        <v>11495</v>
      </c>
      <c r="B5744" s="137" t="s">
        <v>11496</v>
      </c>
      <c r="C5744" s="138">
        <v>47899.51</v>
      </c>
      <c r="D5744" s="138">
        <v>910.09</v>
      </c>
      <c r="E5744" s="138">
        <v>0</v>
      </c>
      <c r="F5744" s="138">
        <v>910.09</v>
      </c>
      <c r="G5744" s="139">
        <v>0</v>
      </c>
      <c r="Y5744" s="32">
        <f t="shared" si="89"/>
        <v>910.09</v>
      </c>
    </row>
    <row r="5745" spans="1:25" x14ac:dyDescent="0.2">
      <c r="A5745" s="136" t="s">
        <v>11497</v>
      </c>
      <c r="B5745" s="137" t="s">
        <v>11498</v>
      </c>
      <c r="C5745" s="138">
        <v>18587.7</v>
      </c>
      <c r="D5745" s="138">
        <v>353.17</v>
      </c>
      <c r="E5745" s="138">
        <v>0</v>
      </c>
      <c r="F5745" s="138">
        <v>353.17</v>
      </c>
      <c r="G5745" s="139">
        <v>0</v>
      </c>
      <c r="Y5745" s="32">
        <f t="shared" si="89"/>
        <v>353.17</v>
      </c>
    </row>
    <row r="5746" spans="1:25" x14ac:dyDescent="0.2">
      <c r="A5746" s="136" t="s">
        <v>11499</v>
      </c>
      <c r="B5746" s="137" t="s">
        <v>11500</v>
      </c>
      <c r="C5746" s="138">
        <v>60127.26</v>
      </c>
      <c r="D5746" s="138">
        <v>1142.42</v>
      </c>
      <c r="E5746" s="138">
        <v>0</v>
      </c>
      <c r="F5746" s="138">
        <v>1142.42</v>
      </c>
      <c r="G5746" s="139">
        <v>0</v>
      </c>
      <c r="Y5746" s="32">
        <f t="shared" si="89"/>
        <v>1142.42</v>
      </c>
    </row>
    <row r="5747" spans="1:25" x14ac:dyDescent="0.2">
      <c r="A5747" s="136" t="s">
        <v>11501</v>
      </c>
      <c r="B5747" s="137" t="s">
        <v>11502</v>
      </c>
      <c r="C5747" s="138">
        <v>53739.85</v>
      </c>
      <c r="D5747" s="138">
        <v>1021.06</v>
      </c>
      <c r="E5747" s="138">
        <v>0</v>
      </c>
      <c r="F5747" s="138">
        <v>1021.06</v>
      </c>
      <c r="G5747" s="139">
        <v>0</v>
      </c>
      <c r="Y5747" s="32">
        <f t="shared" si="89"/>
        <v>1021.06</v>
      </c>
    </row>
    <row r="5748" spans="1:25" x14ac:dyDescent="0.2">
      <c r="A5748" s="136" t="s">
        <v>11503</v>
      </c>
      <c r="B5748" s="137" t="s">
        <v>11504</v>
      </c>
      <c r="C5748" s="138">
        <v>52509.38</v>
      </c>
      <c r="D5748" s="138">
        <v>997.68</v>
      </c>
      <c r="E5748" s="138">
        <v>0</v>
      </c>
      <c r="F5748" s="138">
        <v>997.68</v>
      </c>
      <c r="G5748" s="139">
        <v>0</v>
      </c>
      <c r="Y5748" s="32">
        <f t="shared" si="89"/>
        <v>997.68</v>
      </c>
    </row>
    <row r="5749" spans="1:25" x14ac:dyDescent="0.2">
      <c r="A5749" s="136" t="s">
        <v>11505</v>
      </c>
      <c r="B5749" s="137" t="s">
        <v>11506</v>
      </c>
      <c r="C5749" s="138">
        <v>17215.169999999998</v>
      </c>
      <c r="D5749" s="138">
        <v>327.08999999999997</v>
      </c>
      <c r="E5749" s="138">
        <v>0</v>
      </c>
      <c r="F5749" s="138">
        <v>327.08999999999997</v>
      </c>
      <c r="G5749" s="139">
        <v>0</v>
      </c>
      <c r="Y5749" s="32">
        <f t="shared" si="89"/>
        <v>327.08999999999997</v>
      </c>
    </row>
    <row r="5750" spans="1:25" x14ac:dyDescent="0.2">
      <c r="A5750" s="136" t="s">
        <v>11507</v>
      </c>
      <c r="B5750" s="137" t="s">
        <v>11508</v>
      </c>
      <c r="C5750" s="138">
        <v>43546.92</v>
      </c>
      <c r="D5750" s="138">
        <v>827.39</v>
      </c>
      <c r="E5750" s="138">
        <v>0</v>
      </c>
      <c r="F5750" s="138">
        <v>827.39</v>
      </c>
      <c r="G5750" s="139">
        <v>0</v>
      </c>
      <c r="Y5750" s="32">
        <f t="shared" si="89"/>
        <v>827.39</v>
      </c>
    </row>
    <row r="5751" spans="1:25" x14ac:dyDescent="0.2">
      <c r="A5751" s="136" t="s">
        <v>11509</v>
      </c>
      <c r="B5751" s="137" t="s">
        <v>11510</v>
      </c>
      <c r="C5751" s="138">
        <v>31868.55</v>
      </c>
      <c r="D5751" s="138">
        <v>605.5</v>
      </c>
      <c r="E5751" s="138">
        <v>0</v>
      </c>
      <c r="F5751" s="138">
        <v>605.5</v>
      </c>
      <c r="G5751" s="139">
        <v>0</v>
      </c>
      <c r="Y5751" s="32">
        <f t="shared" si="89"/>
        <v>605.5</v>
      </c>
    </row>
    <row r="5752" spans="1:25" x14ac:dyDescent="0.2">
      <c r="A5752" s="136" t="s">
        <v>11511</v>
      </c>
      <c r="B5752" s="137" t="s">
        <v>11512</v>
      </c>
      <c r="C5752" s="138">
        <v>161781.26</v>
      </c>
      <c r="D5752" s="138">
        <v>3073.85</v>
      </c>
      <c r="E5752" s="138">
        <v>0</v>
      </c>
      <c r="F5752" s="138">
        <v>3073.85</v>
      </c>
      <c r="G5752" s="139">
        <v>0</v>
      </c>
      <c r="Y5752" s="32">
        <f t="shared" si="89"/>
        <v>3073.85</v>
      </c>
    </row>
    <row r="5753" spans="1:25" x14ac:dyDescent="0.2">
      <c r="A5753" s="136" t="s">
        <v>11513</v>
      </c>
      <c r="B5753" s="137" t="s">
        <v>11514</v>
      </c>
      <c r="C5753" s="138">
        <v>41910.74</v>
      </c>
      <c r="D5753" s="138">
        <v>796.31</v>
      </c>
      <c r="E5753" s="138">
        <v>0</v>
      </c>
      <c r="F5753" s="138">
        <v>796.31</v>
      </c>
      <c r="G5753" s="139">
        <v>0</v>
      </c>
      <c r="Y5753" s="32">
        <f t="shared" si="89"/>
        <v>796.31</v>
      </c>
    </row>
    <row r="5754" spans="1:25" x14ac:dyDescent="0.2">
      <c r="A5754" s="136" t="s">
        <v>11515</v>
      </c>
      <c r="B5754" s="137" t="s">
        <v>11516</v>
      </c>
      <c r="C5754" s="138">
        <v>743305.16</v>
      </c>
      <c r="D5754" s="138">
        <v>14122.8</v>
      </c>
      <c r="E5754" s="138">
        <v>0</v>
      </c>
      <c r="F5754" s="138">
        <v>14122.8</v>
      </c>
      <c r="G5754" s="139">
        <v>0</v>
      </c>
      <c r="Y5754" s="32">
        <f t="shared" si="89"/>
        <v>14122.8</v>
      </c>
    </row>
    <row r="5755" spans="1:25" x14ac:dyDescent="0.2">
      <c r="A5755" s="136" t="s">
        <v>11517</v>
      </c>
      <c r="B5755" s="137" t="s">
        <v>11518</v>
      </c>
      <c r="C5755" s="138">
        <v>43473.05</v>
      </c>
      <c r="D5755" s="138">
        <v>825.99</v>
      </c>
      <c r="E5755" s="138">
        <v>0</v>
      </c>
      <c r="F5755" s="138">
        <v>825.99</v>
      </c>
      <c r="G5755" s="139">
        <v>0</v>
      </c>
      <c r="Y5755" s="32">
        <f t="shared" si="89"/>
        <v>825.99</v>
      </c>
    </row>
    <row r="5756" spans="1:25" x14ac:dyDescent="0.2">
      <c r="A5756" s="136" t="s">
        <v>11519</v>
      </c>
      <c r="B5756" s="137" t="s">
        <v>11520</v>
      </c>
      <c r="C5756" s="138">
        <v>30458.6</v>
      </c>
      <c r="D5756" s="138">
        <v>578.71</v>
      </c>
      <c r="E5756" s="138">
        <v>0</v>
      </c>
      <c r="F5756" s="138">
        <v>578.71</v>
      </c>
      <c r="G5756" s="139">
        <v>0</v>
      </c>
      <c r="Y5756" s="32">
        <f t="shared" si="89"/>
        <v>578.71</v>
      </c>
    </row>
    <row r="5757" spans="1:25" x14ac:dyDescent="0.2">
      <c r="A5757" s="136" t="s">
        <v>11521</v>
      </c>
      <c r="B5757" s="137" t="s">
        <v>11522</v>
      </c>
      <c r="C5757" s="138">
        <v>20068.55</v>
      </c>
      <c r="D5757" s="138">
        <v>381.3</v>
      </c>
      <c r="E5757" s="138">
        <v>0</v>
      </c>
      <c r="F5757" s="138">
        <v>381.3</v>
      </c>
      <c r="G5757" s="139">
        <v>0</v>
      </c>
      <c r="Y5757" s="32">
        <f t="shared" si="89"/>
        <v>381.3</v>
      </c>
    </row>
    <row r="5758" spans="1:25" x14ac:dyDescent="0.2">
      <c r="A5758" s="136" t="s">
        <v>11523</v>
      </c>
      <c r="B5758" s="137" t="s">
        <v>11524</v>
      </c>
      <c r="C5758" s="138">
        <v>180479.25</v>
      </c>
      <c r="D5758" s="138">
        <v>3429.11</v>
      </c>
      <c r="E5758" s="138">
        <v>0</v>
      </c>
      <c r="F5758" s="138">
        <v>3429.11</v>
      </c>
      <c r="G5758" s="139">
        <v>0</v>
      </c>
      <c r="Y5758" s="32">
        <f t="shared" si="89"/>
        <v>3429.11</v>
      </c>
    </row>
    <row r="5759" spans="1:25" x14ac:dyDescent="0.2">
      <c r="A5759" s="136" t="s">
        <v>11525</v>
      </c>
      <c r="B5759" s="137" t="s">
        <v>11526</v>
      </c>
      <c r="C5759" s="138">
        <v>448648.57</v>
      </c>
      <c r="D5759" s="138">
        <v>8524.32</v>
      </c>
      <c r="E5759" s="138">
        <v>0</v>
      </c>
      <c r="F5759" s="138">
        <v>8524.32</v>
      </c>
      <c r="G5759" s="139">
        <v>0</v>
      </c>
      <c r="Y5759" s="32">
        <f t="shared" si="89"/>
        <v>8524.32</v>
      </c>
    </row>
    <row r="5760" spans="1:25" x14ac:dyDescent="0.2">
      <c r="A5760" s="136" t="s">
        <v>11527</v>
      </c>
      <c r="B5760" s="137" t="s">
        <v>11528</v>
      </c>
      <c r="C5760" s="138">
        <v>395502.28</v>
      </c>
      <c r="D5760" s="138">
        <v>7514.54</v>
      </c>
      <c r="E5760" s="138">
        <v>0</v>
      </c>
      <c r="F5760" s="138">
        <v>7514.54</v>
      </c>
      <c r="G5760" s="139">
        <v>0</v>
      </c>
      <c r="Y5760" s="32">
        <f t="shared" si="89"/>
        <v>7514.54</v>
      </c>
    </row>
    <row r="5761" spans="1:25" x14ac:dyDescent="0.2">
      <c r="A5761" s="136" t="s">
        <v>11529</v>
      </c>
      <c r="B5761" s="137" t="s">
        <v>11530</v>
      </c>
      <c r="C5761" s="138">
        <v>21198.99</v>
      </c>
      <c r="D5761" s="138">
        <v>402.78</v>
      </c>
      <c r="E5761" s="138">
        <v>0</v>
      </c>
      <c r="F5761" s="138">
        <v>402.78</v>
      </c>
      <c r="G5761" s="139">
        <v>0</v>
      </c>
      <c r="Y5761" s="32">
        <f t="shared" si="89"/>
        <v>402.78</v>
      </c>
    </row>
    <row r="5762" spans="1:25" x14ac:dyDescent="0.2">
      <c r="A5762" s="136" t="s">
        <v>11531</v>
      </c>
      <c r="B5762" s="137" t="s">
        <v>11532</v>
      </c>
      <c r="C5762" s="138">
        <v>207659.18</v>
      </c>
      <c r="D5762" s="138">
        <v>3945.53</v>
      </c>
      <c r="E5762" s="138">
        <v>0</v>
      </c>
      <c r="F5762" s="138">
        <v>3945.53</v>
      </c>
      <c r="G5762" s="139">
        <v>0</v>
      </c>
      <c r="Y5762" s="32">
        <f t="shared" si="89"/>
        <v>3945.53</v>
      </c>
    </row>
    <row r="5763" spans="1:25" x14ac:dyDescent="0.2">
      <c r="A5763" s="136" t="s">
        <v>11533</v>
      </c>
      <c r="B5763" s="137" t="s">
        <v>11534</v>
      </c>
      <c r="C5763" s="138">
        <v>9938.9599999999991</v>
      </c>
      <c r="D5763" s="138">
        <v>188.84</v>
      </c>
      <c r="E5763" s="138">
        <v>0</v>
      </c>
      <c r="F5763" s="138">
        <v>188.84</v>
      </c>
      <c r="G5763" s="139">
        <v>0</v>
      </c>
      <c r="Y5763" s="32">
        <f t="shared" si="89"/>
        <v>188.84</v>
      </c>
    </row>
    <row r="5764" spans="1:25" x14ac:dyDescent="0.2">
      <c r="A5764" s="136" t="s">
        <v>11535</v>
      </c>
      <c r="B5764" s="137" t="s">
        <v>11536</v>
      </c>
      <c r="C5764" s="138">
        <v>19629608.440000001</v>
      </c>
      <c r="D5764" s="138">
        <v>372962.56</v>
      </c>
      <c r="E5764" s="138">
        <v>0</v>
      </c>
      <c r="F5764" s="138">
        <v>372962.56</v>
      </c>
      <c r="G5764" s="139">
        <v>0</v>
      </c>
      <c r="Y5764" s="32">
        <f t="shared" si="89"/>
        <v>372962.56</v>
      </c>
    </row>
    <row r="5765" spans="1:25" x14ac:dyDescent="0.2">
      <c r="A5765" s="136" t="s">
        <v>11537</v>
      </c>
      <c r="B5765" s="137" t="s">
        <v>11538</v>
      </c>
      <c r="C5765" s="138">
        <v>159473.22</v>
      </c>
      <c r="D5765" s="138">
        <v>3029.99</v>
      </c>
      <c r="E5765" s="138">
        <v>0</v>
      </c>
      <c r="F5765" s="138">
        <v>3029.99</v>
      </c>
      <c r="G5765" s="139">
        <v>0</v>
      </c>
      <c r="Y5765" s="32">
        <f t="shared" si="89"/>
        <v>3029.99</v>
      </c>
    </row>
    <row r="5766" spans="1:25" x14ac:dyDescent="0.2">
      <c r="A5766" s="136" t="s">
        <v>11539</v>
      </c>
      <c r="B5766" s="137" t="s">
        <v>11540</v>
      </c>
      <c r="C5766" s="138">
        <v>864492.45</v>
      </c>
      <c r="D5766" s="138">
        <v>16425.36</v>
      </c>
      <c r="E5766" s="138">
        <v>0</v>
      </c>
      <c r="F5766" s="138">
        <v>16425.36</v>
      </c>
      <c r="G5766" s="139">
        <v>0</v>
      </c>
      <c r="Y5766" s="32">
        <f t="shared" si="89"/>
        <v>16425.36</v>
      </c>
    </row>
    <row r="5767" spans="1:25" x14ac:dyDescent="0.2">
      <c r="A5767" s="136" t="s">
        <v>11541</v>
      </c>
      <c r="B5767" s="137" t="s">
        <v>11542</v>
      </c>
      <c r="C5767" s="138">
        <v>128937.32</v>
      </c>
      <c r="D5767" s="138">
        <v>2449.81</v>
      </c>
      <c r="E5767" s="138">
        <v>0</v>
      </c>
      <c r="F5767" s="138">
        <v>2449.81</v>
      </c>
      <c r="G5767" s="139">
        <v>0</v>
      </c>
      <c r="Y5767" s="32">
        <f t="shared" si="89"/>
        <v>2449.81</v>
      </c>
    </row>
    <row r="5768" spans="1:25" x14ac:dyDescent="0.2">
      <c r="A5768" s="136" t="s">
        <v>11543</v>
      </c>
      <c r="B5768" s="137" t="s">
        <v>11544</v>
      </c>
      <c r="C5768" s="138">
        <v>781977.68</v>
      </c>
      <c r="D5768" s="138">
        <v>14857.58</v>
      </c>
      <c r="E5768" s="138">
        <v>0</v>
      </c>
      <c r="F5768" s="138">
        <v>14857.58</v>
      </c>
      <c r="G5768" s="139">
        <v>0</v>
      </c>
      <c r="Y5768" s="32">
        <f t="shared" si="89"/>
        <v>14857.58</v>
      </c>
    </row>
    <row r="5769" spans="1:25" x14ac:dyDescent="0.2">
      <c r="A5769" s="136" t="s">
        <v>11545</v>
      </c>
      <c r="B5769" s="137" t="s">
        <v>11546</v>
      </c>
      <c r="C5769" s="138">
        <v>278924.40999999997</v>
      </c>
      <c r="D5769" s="138">
        <v>5299.57</v>
      </c>
      <c r="E5769" s="138">
        <v>0</v>
      </c>
      <c r="F5769" s="138">
        <v>5299.57</v>
      </c>
      <c r="G5769" s="139">
        <v>0</v>
      </c>
      <c r="Y5769" s="32">
        <f t="shared" si="89"/>
        <v>5299.57</v>
      </c>
    </row>
    <row r="5770" spans="1:25" x14ac:dyDescent="0.2">
      <c r="A5770" s="136" t="s">
        <v>11547</v>
      </c>
      <c r="B5770" s="137" t="s">
        <v>11548</v>
      </c>
      <c r="C5770" s="138">
        <v>20147.900000000001</v>
      </c>
      <c r="D5770" s="138">
        <v>382.81</v>
      </c>
      <c r="E5770" s="138">
        <v>0</v>
      </c>
      <c r="F5770" s="138">
        <v>382.81</v>
      </c>
      <c r="G5770" s="139">
        <v>0</v>
      </c>
      <c r="Y5770" s="32">
        <f t="shared" si="89"/>
        <v>382.81</v>
      </c>
    </row>
    <row r="5771" spans="1:25" x14ac:dyDescent="0.2">
      <c r="A5771" s="136" t="s">
        <v>11549</v>
      </c>
      <c r="B5771" s="137" t="s">
        <v>11550</v>
      </c>
      <c r="C5771" s="138">
        <v>121866.44</v>
      </c>
      <c r="D5771" s="138">
        <v>2315.46</v>
      </c>
      <c r="E5771" s="138">
        <v>0</v>
      </c>
      <c r="F5771" s="138">
        <v>2315.46</v>
      </c>
      <c r="G5771" s="139">
        <v>0</v>
      </c>
      <c r="Y5771" s="32">
        <f t="shared" si="89"/>
        <v>2315.46</v>
      </c>
    </row>
    <row r="5772" spans="1:25" x14ac:dyDescent="0.2">
      <c r="A5772" s="136" t="s">
        <v>11551</v>
      </c>
      <c r="B5772" s="137" t="s">
        <v>11552</v>
      </c>
      <c r="C5772" s="138">
        <v>70252.14</v>
      </c>
      <c r="D5772" s="138">
        <v>1334.79</v>
      </c>
      <c r="E5772" s="138">
        <v>0</v>
      </c>
      <c r="F5772" s="138">
        <v>1334.79</v>
      </c>
      <c r="G5772" s="139">
        <v>0</v>
      </c>
      <c r="Y5772" s="32">
        <f t="shared" si="89"/>
        <v>1334.79</v>
      </c>
    </row>
    <row r="5773" spans="1:25" x14ac:dyDescent="0.2">
      <c r="A5773" s="136" t="s">
        <v>11553</v>
      </c>
      <c r="B5773" s="137" t="s">
        <v>11554</v>
      </c>
      <c r="C5773" s="138">
        <v>7784.77</v>
      </c>
      <c r="D5773" s="138">
        <v>147.91</v>
      </c>
      <c r="E5773" s="138">
        <v>0</v>
      </c>
      <c r="F5773" s="138">
        <v>147.91</v>
      </c>
      <c r="G5773" s="139">
        <v>0</v>
      </c>
      <c r="Y5773" s="32">
        <f t="shared" si="89"/>
        <v>147.91</v>
      </c>
    </row>
    <row r="5774" spans="1:25" x14ac:dyDescent="0.2">
      <c r="A5774" s="136" t="s">
        <v>11555</v>
      </c>
      <c r="B5774" s="137" t="s">
        <v>11556</v>
      </c>
      <c r="C5774" s="138">
        <v>100053.71</v>
      </c>
      <c r="D5774" s="138">
        <v>1901.02</v>
      </c>
      <c r="E5774" s="138">
        <v>0</v>
      </c>
      <c r="F5774" s="138">
        <v>1901.02</v>
      </c>
      <c r="G5774" s="139">
        <v>0</v>
      </c>
      <c r="Y5774" s="32">
        <f t="shared" si="89"/>
        <v>1901.02</v>
      </c>
    </row>
    <row r="5775" spans="1:25" x14ac:dyDescent="0.2">
      <c r="A5775" s="136" t="s">
        <v>11557</v>
      </c>
      <c r="B5775" s="137" t="s">
        <v>11558</v>
      </c>
      <c r="C5775" s="138">
        <v>89445.78</v>
      </c>
      <c r="D5775" s="138">
        <v>1699.47</v>
      </c>
      <c r="E5775" s="138">
        <v>0</v>
      </c>
      <c r="F5775" s="138">
        <v>1699.47</v>
      </c>
      <c r="G5775" s="139">
        <v>0</v>
      </c>
      <c r="Y5775" s="32">
        <f t="shared" ref="Y5775:Y5838" si="90">F5775+M5775+R5775+W5775</f>
        <v>1699.47</v>
      </c>
    </row>
    <row r="5776" spans="1:25" x14ac:dyDescent="0.2">
      <c r="A5776" s="136" t="s">
        <v>11559</v>
      </c>
      <c r="B5776" s="137" t="s">
        <v>11560</v>
      </c>
      <c r="C5776" s="138">
        <v>21352.97</v>
      </c>
      <c r="D5776" s="138">
        <v>405.71</v>
      </c>
      <c r="E5776" s="138">
        <v>0</v>
      </c>
      <c r="F5776" s="138">
        <v>405.71</v>
      </c>
      <c r="G5776" s="139">
        <v>0</v>
      </c>
      <c r="Y5776" s="32">
        <f t="shared" si="90"/>
        <v>405.71</v>
      </c>
    </row>
    <row r="5777" spans="1:25" x14ac:dyDescent="0.2">
      <c r="A5777" s="136" t="s">
        <v>11561</v>
      </c>
      <c r="B5777" s="137" t="s">
        <v>11562</v>
      </c>
      <c r="C5777" s="138">
        <v>58990.25</v>
      </c>
      <c r="D5777" s="138">
        <v>1120.82</v>
      </c>
      <c r="E5777" s="138">
        <v>0</v>
      </c>
      <c r="F5777" s="138">
        <v>1120.82</v>
      </c>
      <c r="G5777" s="139">
        <v>0</v>
      </c>
      <c r="Y5777" s="32">
        <f t="shared" si="90"/>
        <v>1120.82</v>
      </c>
    </row>
    <row r="5778" spans="1:25" x14ac:dyDescent="0.2">
      <c r="A5778" s="136" t="s">
        <v>11563</v>
      </c>
      <c r="B5778" s="137" t="s">
        <v>11564</v>
      </c>
      <c r="C5778" s="138">
        <v>39354.06</v>
      </c>
      <c r="D5778" s="138">
        <v>747.73</v>
      </c>
      <c r="E5778" s="138">
        <v>0</v>
      </c>
      <c r="F5778" s="138">
        <v>747.73</v>
      </c>
      <c r="G5778" s="139">
        <v>0</v>
      </c>
      <c r="Y5778" s="32">
        <f t="shared" si="90"/>
        <v>747.73</v>
      </c>
    </row>
    <row r="5779" spans="1:25" x14ac:dyDescent="0.2">
      <c r="A5779" s="136" t="s">
        <v>11565</v>
      </c>
      <c r="B5779" s="137" t="s">
        <v>11566</v>
      </c>
      <c r="C5779" s="138">
        <v>9588.34</v>
      </c>
      <c r="D5779" s="138">
        <v>182.18</v>
      </c>
      <c r="E5779" s="138">
        <v>0</v>
      </c>
      <c r="F5779" s="138">
        <v>182.18</v>
      </c>
      <c r="G5779" s="139">
        <v>0</v>
      </c>
      <c r="Y5779" s="32">
        <f t="shared" si="90"/>
        <v>182.18</v>
      </c>
    </row>
    <row r="5780" spans="1:25" x14ac:dyDescent="0.2">
      <c r="A5780" s="136" t="s">
        <v>11567</v>
      </c>
      <c r="B5780" s="137" t="s">
        <v>11568</v>
      </c>
      <c r="C5780" s="138">
        <v>16803.78</v>
      </c>
      <c r="D5780" s="138">
        <v>319.27</v>
      </c>
      <c r="E5780" s="138">
        <v>0</v>
      </c>
      <c r="F5780" s="138">
        <v>319.27</v>
      </c>
      <c r="G5780" s="139">
        <v>0</v>
      </c>
      <c r="Y5780" s="32">
        <f t="shared" si="90"/>
        <v>319.27</v>
      </c>
    </row>
    <row r="5781" spans="1:25" x14ac:dyDescent="0.2">
      <c r="A5781" s="136" t="s">
        <v>11569</v>
      </c>
      <c r="B5781" s="137" t="s">
        <v>11570</v>
      </c>
      <c r="C5781" s="138">
        <v>5898.94</v>
      </c>
      <c r="D5781" s="138">
        <v>112.08</v>
      </c>
      <c r="E5781" s="138">
        <v>0</v>
      </c>
      <c r="F5781" s="138">
        <v>112.08</v>
      </c>
      <c r="G5781" s="139">
        <v>0</v>
      </c>
      <c r="Y5781" s="32">
        <f t="shared" si="90"/>
        <v>112.08</v>
      </c>
    </row>
    <row r="5782" spans="1:25" x14ac:dyDescent="0.2">
      <c r="A5782" s="136" t="s">
        <v>11571</v>
      </c>
      <c r="B5782" s="137" t="s">
        <v>11572</v>
      </c>
      <c r="C5782" s="138">
        <v>127224.39</v>
      </c>
      <c r="D5782" s="138">
        <v>2417.2600000000002</v>
      </c>
      <c r="E5782" s="138">
        <v>0</v>
      </c>
      <c r="F5782" s="138">
        <v>2417.2600000000002</v>
      </c>
      <c r="G5782" s="139">
        <v>0</v>
      </c>
      <c r="Y5782" s="32">
        <f t="shared" si="90"/>
        <v>2417.2600000000002</v>
      </c>
    </row>
    <row r="5783" spans="1:25" x14ac:dyDescent="0.2">
      <c r="A5783" s="136" t="s">
        <v>11573</v>
      </c>
      <c r="B5783" s="137" t="s">
        <v>11574</v>
      </c>
      <c r="C5783" s="138">
        <v>5774.86</v>
      </c>
      <c r="D5783" s="138">
        <v>109.72</v>
      </c>
      <c r="E5783" s="138">
        <v>0</v>
      </c>
      <c r="F5783" s="138">
        <v>109.72</v>
      </c>
      <c r="G5783" s="139">
        <v>0</v>
      </c>
      <c r="Y5783" s="32">
        <f t="shared" si="90"/>
        <v>109.72</v>
      </c>
    </row>
    <row r="5784" spans="1:25" x14ac:dyDescent="0.2">
      <c r="A5784" s="136" t="s">
        <v>11575</v>
      </c>
      <c r="B5784" s="137" t="s">
        <v>11576</v>
      </c>
      <c r="C5784" s="138">
        <v>3284.75</v>
      </c>
      <c r="D5784" s="138">
        <v>62.41</v>
      </c>
      <c r="E5784" s="138">
        <v>0</v>
      </c>
      <c r="F5784" s="138">
        <v>62.41</v>
      </c>
      <c r="G5784" s="139">
        <v>0</v>
      </c>
      <c r="Y5784" s="32">
        <f t="shared" si="90"/>
        <v>62.41</v>
      </c>
    </row>
    <row r="5785" spans="1:25" x14ac:dyDescent="0.2">
      <c r="A5785" s="136" t="s">
        <v>11577</v>
      </c>
      <c r="B5785" s="137" t="s">
        <v>11578</v>
      </c>
      <c r="C5785" s="138">
        <v>3548.94</v>
      </c>
      <c r="D5785" s="138">
        <v>67.430000000000007</v>
      </c>
      <c r="E5785" s="138">
        <v>0</v>
      </c>
      <c r="F5785" s="138">
        <v>67.430000000000007</v>
      </c>
      <c r="G5785" s="139">
        <v>0</v>
      </c>
      <c r="Y5785" s="32">
        <f t="shared" si="90"/>
        <v>67.430000000000007</v>
      </c>
    </row>
    <row r="5786" spans="1:25" x14ac:dyDescent="0.2">
      <c r="A5786" s="136" t="s">
        <v>11579</v>
      </c>
      <c r="B5786" s="137" t="s">
        <v>11580</v>
      </c>
      <c r="C5786" s="138">
        <v>549.59</v>
      </c>
      <c r="D5786" s="138">
        <v>10.44</v>
      </c>
      <c r="E5786" s="138">
        <v>0</v>
      </c>
      <c r="F5786" s="138">
        <v>10.44</v>
      </c>
      <c r="G5786" s="139">
        <v>0</v>
      </c>
      <c r="Y5786" s="32">
        <f t="shared" si="90"/>
        <v>10.44</v>
      </c>
    </row>
    <row r="5787" spans="1:25" x14ac:dyDescent="0.2">
      <c r="A5787" s="136" t="s">
        <v>11581</v>
      </c>
      <c r="B5787" s="137" t="s">
        <v>11582</v>
      </c>
      <c r="C5787" s="138">
        <v>1668.19</v>
      </c>
      <c r="D5787" s="138">
        <v>31.7</v>
      </c>
      <c r="E5787" s="138">
        <v>0</v>
      </c>
      <c r="F5787" s="138">
        <v>31.7</v>
      </c>
      <c r="G5787" s="139">
        <v>0</v>
      </c>
      <c r="Y5787" s="32">
        <f t="shared" si="90"/>
        <v>31.7</v>
      </c>
    </row>
    <row r="5788" spans="1:25" x14ac:dyDescent="0.2">
      <c r="A5788" s="136" t="s">
        <v>11583</v>
      </c>
      <c r="B5788" s="137" t="s">
        <v>11584</v>
      </c>
      <c r="C5788" s="138">
        <v>1.63</v>
      </c>
      <c r="D5788" s="138">
        <v>0.03</v>
      </c>
      <c r="E5788" s="138">
        <v>0.03</v>
      </c>
      <c r="F5788" s="138">
        <v>0</v>
      </c>
      <c r="G5788" s="139">
        <v>8.58</v>
      </c>
      <c r="Y5788" s="32">
        <f t="shared" si="90"/>
        <v>0</v>
      </c>
    </row>
    <row r="5789" spans="1:25" x14ac:dyDescent="0.2">
      <c r="A5789" s="136" t="s">
        <v>11585</v>
      </c>
      <c r="B5789" s="137" t="s">
        <v>11586</v>
      </c>
      <c r="C5789" s="138">
        <v>237.14</v>
      </c>
      <c r="D5789" s="138">
        <v>4.51</v>
      </c>
      <c r="E5789" s="138">
        <v>4.51</v>
      </c>
      <c r="F5789" s="138">
        <v>0</v>
      </c>
      <c r="G5789" s="139">
        <v>22.37</v>
      </c>
      <c r="Y5789" s="32">
        <f t="shared" si="90"/>
        <v>0</v>
      </c>
    </row>
    <row r="5790" spans="1:25" x14ac:dyDescent="0.2">
      <c r="A5790" s="136" t="s">
        <v>11587</v>
      </c>
      <c r="B5790" s="137" t="s">
        <v>11588</v>
      </c>
      <c r="C5790" s="138">
        <v>350.06</v>
      </c>
      <c r="D5790" s="138">
        <v>6.65</v>
      </c>
      <c r="E5790" s="138">
        <v>0</v>
      </c>
      <c r="F5790" s="138">
        <v>6.65</v>
      </c>
      <c r="G5790" s="139">
        <v>0</v>
      </c>
      <c r="Y5790" s="32">
        <f t="shared" si="90"/>
        <v>6.65</v>
      </c>
    </row>
    <row r="5791" spans="1:25" x14ac:dyDescent="0.2">
      <c r="A5791" s="136" t="s">
        <v>11589</v>
      </c>
      <c r="B5791" s="137" t="s">
        <v>11590</v>
      </c>
      <c r="C5791" s="138">
        <v>3022.86</v>
      </c>
      <c r="D5791" s="138">
        <v>57.44</v>
      </c>
      <c r="E5791" s="138">
        <v>0</v>
      </c>
      <c r="F5791" s="138">
        <v>57.44</v>
      </c>
      <c r="G5791" s="139">
        <v>0</v>
      </c>
      <c r="Y5791" s="32">
        <f t="shared" si="90"/>
        <v>57.44</v>
      </c>
    </row>
    <row r="5792" spans="1:25" x14ac:dyDescent="0.2">
      <c r="A5792" s="136" t="s">
        <v>11591</v>
      </c>
      <c r="B5792" s="137" t="s">
        <v>11592</v>
      </c>
      <c r="C5792" s="138">
        <v>2715.45</v>
      </c>
      <c r="D5792" s="138">
        <v>51.59</v>
      </c>
      <c r="E5792" s="138">
        <v>0</v>
      </c>
      <c r="F5792" s="138">
        <v>51.59</v>
      </c>
      <c r="G5792" s="139">
        <v>0</v>
      </c>
      <c r="Y5792" s="32">
        <f t="shared" si="90"/>
        <v>51.59</v>
      </c>
    </row>
    <row r="5793" spans="1:25" x14ac:dyDescent="0.2">
      <c r="A5793" s="136" t="s">
        <v>11593</v>
      </c>
      <c r="B5793" s="137" t="s">
        <v>11594</v>
      </c>
      <c r="C5793" s="138">
        <v>852.03</v>
      </c>
      <c r="D5793" s="138">
        <v>16.190000000000001</v>
      </c>
      <c r="E5793" s="138">
        <v>0</v>
      </c>
      <c r="F5793" s="138">
        <v>16.190000000000001</v>
      </c>
      <c r="G5793" s="139">
        <v>0</v>
      </c>
      <c r="Y5793" s="32">
        <f t="shared" si="90"/>
        <v>16.190000000000001</v>
      </c>
    </row>
    <row r="5794" spans="1:25" x14ac:dyDescent="0.2">
      <c r="A5794" s="136" t="s">
        <v>11595</v>
      </c>
      <c r="B5794" s="137" t="s">
        <v>11596</v>
      </c>
      <c r="C5794" s="138">
        <v>8276.76</v>
      </c>
      <c r="D5794" s="138">
        <v>157.26</v>
      </c>
      <c r="E5794" s="138">
        <v>0</v>
      </c>
      <c r="F5794" s="138">
        <v>157.26</v>
      </c>
      <c r="G5794" s="139">
        <v>0</v>
      </c>
      <c r="Y5794" s="32">
        <f t="shared" si="90"/>
        <v>157.26</v>
      </c>
    </row>
    <row r="5795" spans="1:25" x14ac:dyDescent="0.2">
      <c r="A5795" s="136" t="s">
        <v>11597</v>
      </c>
      <c r="B5795" s="137" t="s">
        <v>11598</v>
      </c>
      <c r="C5795" s="138">
        <v>9155.18</v>
      </c>
      <c r="D5795" s="138">
        <v>173.95</v>
      </c>
      <c r="E5795" s="138">
        <v>0</v>
      </c>
      <c r="F5795" s="138">
        <v>173.95</v>
      </c>
      <c r="G5795" s="139">
        <v>0</v>
      </c>
      <c r="Y5795" s="32">
        <f t="shared" si="90"/>
        <v>173.95</v>
      </c>
    </row>
    <row r="5796" spans="1:25" x14ac:dyDescent="0.2">
      <c r="A5796" s="136" t="s">
        <v>11599</v>
      </c>
      <c r="B5796" s="137" t="s">
        <v>11600</v>
      </c>
      <c r="C5796" s="138">
        <v>22337.599999999999</v>
      </c>
      <c r="D5796" s="138">
        <v>424.42</v>
      </c>
      <c r="E5796" s="138">
        <v>0</v>
      </c>
      <c r="F5796" s="138">
        <v>424.42</v>
      </c>
      <c r="G5796" s="139">
        <v>0</v>
      </c>
      <c r="Y5796" s="32">
        <f t="shared" si="90"/>
        <v>424.42</v>
      </c>
    </row>
    <row r="5797" spans="1:25" x14ac:dyDescent="0.2">
      <c r="A5797" s="136" t="s">
        <v>11601</v>
      </c>
      <c r="B5797" s="137" t="s">
        <v>11602</v>
      </c>
      <c r="C5797" s="138">
        <v>220255.67</v>
      </c>
      <c r="D5797" s="138">
        <v>4184.8599999999997</v>
      </c>
      <c r="E5797" s="138">
        <v>0</v>
      </c>
      <c r="F5797" s="138">
        <v>4184.8599999999997</v>
      </c>
      <c r="G5797" s="139">
        <v>0</v>
      </c>
      <c r="Y5797" s="32">
        <f t="shared" si="90"/>
        <v>4184.8599999999997</v>
      </c>
    </row>
    <row r="5798" spans="1:25" x14ac:dyDescent="0.2">
      <c r="A5798" s="136" t="s">
        <v>11603</v>
      </c>
      <c r="B5798" s="137" t="s">
        <v>11604</v>
      </c>
      <c r="C5798" s="138">
        <v>1320.42</v>
      </c>
      <c r="D5798" s="138">
        <v>25.09</v>
      </c>
      <c r="E5798" s="138">
        <v>3.69</v>
      </c>
      <c r="F5798" s="138">
        <v>21.4</v>
      </c>
      <c r="G5798" s="139">
        <v>0</v>
      </c>
      <c r="Y5798" s="32">
        <f t="shared" si="90"/>
        <v>21.4</v>
      </c>
    </row>
    <row r="5799" spans="1:25" x14ac:dyDescent="0.2">
      <c r="A5799" s="136" t="s">
        <v>11605</v>
      </c>
      <c r="B5799" s="137" t="s">
        <v>11606</v>
      </c>
      <c r="C5799" s="138">
        <v>11391.36</v>
      </c>
      <c r="D5799" s="138">
        <v>216.44</v>
      </c>
      <c r="E5799" s="138">
        <v>0</v>
      </c>
      <c r="F5799" s="138">
        <v>216.44</v>
      </c>
      <c r="G5799" s="139">
        <v>0</v>
      </c>
      <c r="Y5799" s="32">
        <f t="shared" si="90"/>
        <v>216.44</v>
      </c>
    </row>
    <row r="5800" spans="1:25" x14ac:dyDescent="0.2">
      <c r="A5800" s="136" t="s">
        <v>11607</v>
      </c>
      <c r="B5800" s="137" t="s">
        <v>11608</v>
      </c>
      <c r="C5800" s="138">
        <v>4219.3999999999996</v>
      </c>
      <c r="D5800" s="138">
        <v>80.17</v>
      </c>
      <c r="E5800" s="138">
        <v>0</v>
      </c>
      <c r="F5800" s="138">
        <v>80.17</v>
      </c>
      <c r="G5800" s="139">
        <v>0</v>
      </c>
      <c r="Y5800" s="32">
        <f t="shared" si="90"/>
        <v>80.17</v>
      </c>
    </row>
    <row r="5801" spans="1:25" x14ac:dyDescent="0.2">
      <c r="A5801" s="136" t="s">
        <v>11609</v>
      </c>
      <c r="B5801" s="137" t="s">
        <v>11610</v>
      </c>
      <c r="C5801" s="138">
        <v>2228.12</v>
      </c>
      <c r="D5801" s="138">
        <v>42.34</v>
      </c>
      <c r="E5801" s="138">
        <v>0</v>
      </c>
      <c r="F5801" s="138">
        <v>42.34</v>
      </c>
      <c r="G5801" s="139">
        <v>0</v>
      </c>
      <c r="Y5801" s="32">
        <f t="shared" si="90"/>
        <v>42.34</v>
      </c>
    </row>
    <row r="5802" spans="1:25" x14ac:dyDescent="0.2">
      <c r="A5802" s="136" t="s">
        <v>11611</v>
      </c>
      <c r="B5802" s="137" t="s">
        <v>11612</v>
      </c>
      <c r="C5802" s="138">
        <v>71182.460000000006</v>
      </c>
      <c r="D5802" s="138">
        <v>1352.47</v>
      </c>
      <c r="E5802" s="138">
        <v>0</v>
      </c>
      <c r="F5802" s="138">
        <v>1352.47</v>
      </c>
      <c r="G5802" s="139">
        <v>0</v>
      </c>
      <c r="Y5802" s="32">
        <f t="shared" si="90"/>
        <v>1352.47</v>
      </c>
    </row>
    <row r="5803" spans="1:25" x14ac:dyDescent="0.2">
      <c r="A5803" s="136" t="s">
        <v>11613</v>
      </c>
      <c r="B5803" s="137" t="s">
        <v>11614</v>
      </c>
      <c r="C5803" s="138">
        <v>3091.59</v>
      </c>
      <c r="D5803" s="138">
        <v>58.74</v>
      </c>
      <c r="E5803" s="138">
        <v>0</v>
      </c>
      <c r="F5803" s="138">
        <v>58.74</v>
      </c>
      <c r="G5803" s="139">
        <v>0</v>
      </c>
      <c r="Y5803" s="32">
        <f t="shared" si="90"/>
        <v>58.74</v>
      </c>
    </row>
    <row r="5804" spans="1:25" x14ac:dyDescent="0.2">
      <c r="A5804" s="136" t="s">
        <v>11615</v>
      </c>
      <c r="B5804" s="137" t="s">
        <v>11616</v>
      </c>
      <c r="C5804" s="138">
        <v>2482.23</v>
      </c>
      <c r="D5804" s="138">
        <v>47.16</v>
      </c>
      <c r="E5804" s="138">
        <v>0</v>
      </c>
      <c r="F5804" s="138">
        <v>47.16</v>
      </c>
      <c r="G5804" s="139">
        <v>0</v>
      </c>
      <c r="Y5804" s="32">
        <f t="shared" si="90"/>
        <v>47.16</v>
      </c>
    </row>
    <row r="5805" spans="1:25" x14ac:dyDescent="0.2">
      <c r="A5805" s="136" t="s">
        <v>11617</v>
      </c>
      <c r="B5805" s="137" t="s">
        <v>11618</v>
      </c>
      <c r="C5805" s="138">
        <v>1005.89</v>
      </c>
      <c r="D5805" s="138">
        <v>19.11</v>
      </c>
      <c r="E5805" s="138">
        <v>19.11</v>
      </c>
      <c r="F5805" s="138">
        <v>0</v>
      </c>
      <c r="G5805" s="139">
        <v>30.93</v>
      </c>
      <c r="Y5805" s="32">
        <f t="shared" si="90"/>
        <v>0</v>
      </c>
    </row>
    <row r="5806" spans="1:25" x14ac:dyDescent="0.2">
      <c r="A5806" s="136" t="s">
        <v>11619</v>
      </c>
      <c r="B5806" s="137" t="s">
        <v>11620</v>
      </c>
      <c r="C5806" s="138">
        <v>9118.25</v>
      </c>
      <c r="D5806" s="138">
        <v>173.25</v>
      </c>
      <c r="E5806" s="138">
        <v>0</v>
      </c>
      <c r="F5806" s="138">
        <v>173.25</v>
      </c>
      <c r="G5806" s="139">
        <v>0</v>
      </c>
      <c r="Y5806" s="32">
        <f t="shared" si="90"/>
        <v>173.25</v>
      </c>
    </row>
    <row r="5807" spans="1:25" x14ac:dyDescent="0.2">
      <c r="A5807" s="136" t="s">
        <v>11621</v>
      </c>
      <c r="B5807" s="137" t="s">
        <v>11622</v>
      </c>
      <c r="C5807" s="138">
        <v>2196.98</v>
      </c>
      <c r="D5807" s="138">
        <v>41.74</v>
      </c>
      <c r="E5807" s="138">
        <v>0</v>
      </c>
      <c r="F5807" s="138">
        <v>41.74</v>
      </c>
      <c r="G5807" s="139">
        <v>0</v>
      </c>
      <c r="Y5807" s="32">
        <f t="shared" si="90"/>
        <v>41.74</v>
      </c>
    </row>
    <row r="5808" spans="1:25" x14ac:dyDescent="0.2">
      <c r="A5808" s="136" t="s">
        <v>11623</v>
      </c>
      <c r="B5808" s="137" t="s">
        <v>11624</v>
      </c>
      <c r="C5808" s="138">
        <v>2178.31</v>
      </c>
      <c r="D5808" s="138">
        <v>41.39</v>
      </c>
      <c r="E5808" s="138">
        <v>0</v>
      </c>
      <c r="F5808" s="138">
        <v>41.39</v>
      </c>
      <c r="G5808" s="139">
        <v>0</v>
      </c>
      <c r="Y5808" s="32">
        <f t="shared" si="90"/>
        <v>41.39</v>
      </c>
    </row>
    <row r="5809" spans="1:25" x14ac:dyDescent="0.2">
      <c r="A5809" s="136" t="s">
        <v>11625</v>
      </c>
      <c r="B5809" s="137" t="s">
        <v>11626</v>
      </c>
      <c r="C5809" s="138">
        <v>11282.49</v>
      </c>
      <c r="D5809" s="138">
        <v>214.37</v>
      </c>
      <c r="E5809" s="138">
        <v>0</v>
      </c>
      <c r="F5809" s="138">
        <v>214.37</v>
      </c>
      <c r="G5809" s="139">
        <v>0</v>
      </c>
      <c r="Y5809" s="32">
        <f t="shared" si="90"/>
        <v>214.37</v>
      </c>
    </row>
    <row r="5810" spans="1:25" x14ac:dyDescent="0.2">
      <c r="A5810" s="136" t="s">
        <v>11627</v>
      </c>
      <c r="B5810" s="137" t="s">
        <v>11628</v>
      </c>
      <c r="C5810" s="138">
        <v>2461.92</v>
      </c>
      <c r="D5810" s="138">
        <v>46.78</v>
      </c>
      <c r="E5810" s="138">
        <v>0</v>
      </c>
      <c r="F5810" s="138">
        <v>46.78</v>
      </c>
      <c r="G5810" s="139">
        <v>0</v>
      </c>
      <c r="Y5810" s="32">
        <f t="shared" si="90"/>
        <v>46.78</v>
      </c>
    </row>
    <row r="5811" spans="1:25" x14ac:dyDescent="0.2">
      <c r="A5811" s="136" t="s">
        <v>11629</v>
      </c>
      <c r="B5811" s="137" t="s">
        <v>11630</v>
      </c>
      <c r="C5811" s="138">
        <v>330.85</v>
      </c>
      <c r="D5811" s="138">
        <v>6.29</v>
      </c>
      <c r="E5811" s="138">
        <v>0</v>
      </c>
      <c r="F5811" s="138">
        <v>6.29</v>
      </c>
      <c r="G5811" s="139">
        <v>0</v>
      </c>
      <c r="Y5811" s="32">
        <f t="shared" si="90"/>
        <v>6.29</v>
      </c>
    </row>
    <row r="5812" spans="1:25" x14ac:dyDescent="0.2">
      <c r="A5812" s="136" t="s">
        <v>11631</v>
      </c>
      <c r="B5812" s="137" t="s">
        <v>11632</v>
      </c>
      <c r="C5812" s="138">
        <v>47467.8</v>
      </c>
      <c r="D5812" s="138">
        <v>901.89</v>
      </c>
      <c r="E5812" s="138">
        <v>0</v>
      </c>
      <c r="F5812" s="138">
        <v>901.89</v>
      </c>
      <c r="G5812" s="139">
        <v>0</v>
      </c>
      <c r="Y5812" s="32">
        <f t="shared" si="90"/>
        <v>901.89</v>
      </c>
    </row>
    <row r="5813" spans="1:25" x14ac:dyDescent="0.2">
      <c r="A5813" s="136" t="s">
        <v>11633</v>
      </c>
      <c r="B5813" s="137" t="s">
        <v>11634</v>
      </c>
      <c r="C5813" s="138">
        <v>2158.7800000000002</v>
      </c>
      <c r="D5813" s="138">
        <v>41.02</v>
      </c>
      <c r="E5813" s="138">
        <v>0</v>
      </c>
      <c r="F5813" s="138">
        <v>41.02</v>
      </c>
      <c r="G5813" s="139">
        <v>0</v>
      </c>
      <c r="Y5813" s="32">
        <f t="shared" si="90"/>
        <v>41.02</v>
      </c>
    </row>
    <row r="5814" spans="1:25" x14ac:dyDescent="0.2">
      <c r="A5814" s="136" t="s">
        <v>11635</v>
      </c>
      <c r="B5814" s="137" t="s">
        <v>11636</v>
      </c>
      <c r="C5814" s="138">
        <v>100.94</v>
      </c>
      <c r="D5814" s="138">
        <v>1.92</v>
      </c>
      <c r="E5814" s="138">
        <v>1.92</v>
      </c>
      <c r="F5814" s="138">
        <v>0</v>
      </c>
      <c r="G5814" s="139">
        <v>1.42</v>
      </c>
      <c r="Y5814" s="32">
        <f t="shared" si="90"/>
        <v>0</v>
      </c>
    </row>
    <row r="5815" spans="1:25" x14ac:dyDescent="0.2">
      <c r="A5815" s="136" t="s">
        <v>11637</v>
      </c>
      <c r="B5815" s="137" t="s">
        <v>11638</v>
      </c>
      <c r="C5815" s="138">
        <v>743.95</v>
      </c>
      <c r="D5815" s="138">
        <v>14.14</v>
      </c>
      <c r="E5815" s="138">
        <v>0</v>
      </c>
      <c r="F5815" s="138">
        <v>14.14</v>
      </c>
      <c r="G5815" s="139">
        <v>0</v>
      </c>
      <c r="Y5815" s="32">
        <f t="shared" si="90"/>
        <v>14.14</v>
      </c>
    </row>
    <row r="5816" spans="1:25" x14ac:dyDescent="0.2">
      <c r="A5816" s="136" t="s">
        <v>11639</v>
      </c>
      <c r="B5816" s="137" t="s">
        <v>11640</v>
      </c>
      <c r="C5816" s="138">
        <v>2324.75</v>
      </c>
      <c r="D5816" s="138">
        <v>44.17</v>
      </c>
      <c r="E5816" s="138">
        <v>0</v>
      </c>
      <c r="F5816" s="138">
        <v>44.17</v>
      </c>
      <c r="G5816" s="139">
        <v>0</v>
      </c>
      <c r="Y5816" s="32">
        <f t="shared" si="90"/>
        <v>44.17</v>
      </c>
    </row>
    <row r="5817" spans="1:25" x14ac:dyDescent="0.2">
      <c r="A5817" s="136" t="s">
        <v>11641</v>
      </c>
      <c r="B5817" s="137" t="s">
        <v>11642</v>
      </c>
      <c r="C5817" s="138">
        <v>25.74</v>
      </c>
      <c r="D5817" s="138">
        <v>0.49</v>
      </c>
      <c r="E5817" s="138">
        <v>0.49</v>
      </c>
      <c r="F5817" s="138">
        <v>0</v>
      </c>
      <c r="G5817" s="139">
        <v>5.35</v>
      </c>
      <c r="Y5817" s="32">
        <f t="shared" si="90"/>
        <v>0</v>
      </c>
    </row>
    <row r="5818" spans="1:25" x14ac:dyDescent="0.2">
      <c r="A5818" s="136" t="s">
        <v>11643</v>
      </c>
      <c r="B5818" s="137" t="s">
        <v>11644</v>
      </c>
      <c r="C5818" s="138">
        <v>1537.79</v>
      </c>
      <c r="D5818" s="138">
        <v>29.22</v>
      </c>
      <c r="E5818" s="138">
        <v>0</v>
      </c>
      <c r="F5818" s="138">
        <v>29.22</v>
      </c>
      <c r="G5818" s="139">
        <v>0</v>
      </c>
      <c r="Y5818" s="32">
        <f t="shared" si="90"/>
        <v>29.22</v>
      </c>
    </row>
    <row r="5819" spans="1:25" x14ac:dyDescent="0.2">
      <c r="A5819" s="136" t="s">
        <v>11645</v>
      </c>
      <c r="B5819" s="137" t="s">
        <v>11646</v>
      </c>
      <c r="C5819" s="138">
        <v>214259.49</v>
      </c>
      <c r="D5819" s="138">
        <v>4070.93</v>
      </c>
      <c r="E5819" s="138">
        <v>0</v>
      </c>
      <c r="F5819" s="138">
        <v>4070.93</v>
      </c>
      <c r="G5819" s="139">
        <v>0</v>
      </c>
      <c r="Y5819" s="32">
        <f t="shared" si="90"/>
        <v>4070.93</v>
      </c>
    </row>
    <row r="5820" spans="1:25" x14ac:dyDescent="0.2">
      <c r="A5820" s="136" t="s">
        <v>11647</v>
      </c>
      <c r="B5820" s="137" t="s">
        <v>11648</v>
      </c>
      <c r="C5820" s="138">
        <v>363.46</v>
      </c>
      <c r="D5820" s="138">
        <v>6.91</v>
      </c>
      <c r="E5820" s="138">
        <v>0</v>
      </c>
      <c r="F5820" s="138">
        <v>6.91</v>
      </c>
      <c r="G5820" s="139">
        <v>0</v>
      </c>
      <c r="Y5820" s="32">
        <f t="shared" si="90"/>
        <v>6.91</v>
      </c>
    </row>
    <row r="5821" spans="1:25" x14ac:dyDescent="0.2">
      <c r="A5821" s="136" t="s">
        <v>11649</v>
      </c>
      <c r="B5821" s="137" t="s">
        <v>11650</v>
      </c>
      <c r="C5821" s="138">
        <v>10437.32</v>
      </c>
      <c r="D5821" s="138">
        <v>198.31</v>
      </c>
      <c r="E5821" s="138">
        <v>0</v>
      </c>
      <c r="F5821" s="138">
        <v>198.31</v>
      </c>
      <c r="G5821" s="139">
        <v>0</v>
      </c>
      <c r="Y5821" s="32">
        <f t="shared" si="90"/>
        <v>198.31</v>
      </c>
    </row>
    <row r="5822" spans="1:25" x14ac:dyDescent="0.2">
      <c r="A5822" s="136" t="s">
        <v>11651</v>
      </c>
      <c r="B5822" s="137" t="s">
        <v>11652</v>
      </c>
      <c r="C5822" s="138">
        <v>2184.7199999999998</v>
      </c>
      <c r="D5822" s="138">
        <v>41.51</v>
      </c>
      <c r="E5822" s="138">
        <v>0</v>
      </c>
      <c r="F5822" s="138">
        <v>41.51</v>
      </c>
      <c r="G5822" s="139">
        <v>0</v>
      </c>
      <c r="Y5822" s="32">
        <f t="shared" si="90"/>
        <v>41.51</v>
      </c>
    </row>
    <row r="5823" spans="1:25" x14ac:dyDescent="0.2">
      <c r="A5823" s="136" t="s">
        <v>11653</v>
      </c>
      <c r="B5823" s="137" t="s">
        <v>11654</v>
      </c>
      <c r="C5823" s="138">
        <v>5097</v>
      </c>
      <c r="D5823" s="138">
        <v>96.84</v>
      </c>
      <c r="E5823" s="138">
        <v>0</v>
      </c>
      <c r="F5823" s="138">
        <v>96.84</v>
      </c>
      <c r="G5823" s="139">
        <v>0</v>
      </c>
      <c r="Y5823" s="32">
        <f t="shared" si="90"/>
        <v>96.84</v>
      </c>
    </row>
    <row r="5824" spans="1:25" x14ac:dyDescent="0.2">
      <c r="A5824" s="136" t="s">
        <v>11655</v>
      </c>
      <c r="B5824" s="137" t="s">
        <v>11656</v>
      </c>
      <c r="C5824" s="138">
        <v>2290.85</v>
      </c>
      <c r="D5824" s="138">
        <v>43.53</v>
      </c>
      <c r="E5824" s="138">
        <v>0</v>
      </c>
      <c r="F5824" s="138">
        <v>43.53</v>
      </c>
      <c r="G5824" s="139">
        <v>0</v>
      </c>
      <c r="Y5824" s="32">
        <f t="shared" si="90"/>
        <v>43.53</v>
      </c>
    </row>
    <row r="5825" spans="1:25" x14ac:dyDescent="0.2">
      <c r="A5825" s="136" t="s">
        <v>11657</v>
      </c>
      <c r="B5825" s="137" t="s">
        <v>11658</v>
      </c>
      <c r="C5825" s="138">
        <v>458.33</v>
      </c>
      <c r="D5825" s="138">
        <v>8.7100000000000009</v>
      </c>
      <c r="E5825" s="138">
        <v>0</v>
      </c>
      <c r="F5825" s="138">
        <v>8.7100000000000009</v>
      </c>
      <c r="G5825" s="139">
        <v>0</v>
      </c>
      <c r="Y5825" s="32">
        <f t="shared" si="90"/>
        <v>8.7100000000000009</v>
      </c>
    </row>
    <row r="5826" spans="1:25" x14ac:dyDescent="0.2">
      <c r="A5826" s="136" t="s">
        <v>11659</v>
      </c>
      <c r="B5826" s="137" t="s">
        <v>11660</v>
      </c>
      <c r="C5826" s="138">
        <v>355.66</v>
      </c>
      <c r="D5826" s="138">
        <v>6.76</v>
      </c>
      <c r="E5826" s="138">
        <v>0</v>
      </c>
      <c r="F5826" s="138">
        <v>6.76</v>
      </c>
      <c r="G5826" s="139">
        <v>0</v>
      </c>
      <c r="Y5826" s="32">
        <f t="shared" si="90"/>
        <v>6.76</v>
      </c>
    </row>
    <row r="5827" spans="1:25" x14ac:dyDescent="0.2">
      <c r="A5827" s="136" t="s">
        <v>11661</v>
      </c>
      <c r="B5827" s="137" t="s">
        <v>11662</v>
      </c>
      <c r="C5827" s="138">
        <v>239.5</v>
      </c>
      <c r="D5827" s="138">
        <v>4.55</v>
      </c>
      <c r="E5827" s="138">
        <v>4.55</v>
      </c>
      <c r="F5827" s="138">
        <v>0</v>
      </c>
      <c r="G5827" s="139">
        <v>12.56</v>
      </c>
      <c r="Y5827" s="32">
        <f t="shared" si="90"/>
        <v>0</v>
      </c>
    </row>
    <row r="5828" spans="1:25" x14ac:dyDescent="0.2">
      <c r="A5828" s="136" t="s">
        <v>11663</v>
      </c>
      <c r="B5828" s="137" t="s">
        <v>11664</v>
      </c>
      <c r="C5828" s="138">
        <v>723.31</v>
      </c>
      <c r="D5828" s="138">
        <v>13.74</v>
      </c>
      <c r="E5828" s="138">
        <v>0</v>
      </c>
      <c r="F5828" s="138">
        <v>13.74</v>
      </c>
      <c r="G5828" s="139">
        <v>0</v>
      </c>
      <c r="Y5828" s="32">
        <f t="shared" si="90"/>
        <v>13.74</v>
      </c>
    </row>
    <row r="5829" spans="1:25" x14ac:dyDescent="0.2">
      <c r="A5829" s="136" t="s">
        <v>11665</v>
      </c>
      <c r="B5829" s="137" t="s">
        <v>11666</v>
      </c>
      <c r="C5829" s="138">
        <v>64.63</v>
      </c>
      <c r="D5829" s="138">
        <v>1.23</v>
      </c>
      <c r="E5829" s="138">
        <v>0</v>
      </c>
      <c r="F5829" s="138">
        <v>1.23</v>
      </c>
      <c r="G5829" s="139">
        <v>0</v>
      </c>
      <c r="Y5829" s="32">
        <f t="shared" si="90"/>
        <v>1.23</v>
      </c>
    </row>
    <row r="5830" spans="1:25" x14ac:dyDescent="0.2">
      <c r="A5830" s="136" t="s">
        <v>11667</v>
      </c>
      <c r="B5830" s="137" t="s">
        <v>11668</v>
      </c>
      <c r="C5830" s="138">
        <v>2791.03</v>
      </c>
      <c r="D5830" s="138">
        <v>53.03</v>
      </c>
      <c r="E5830" s="138">
        <v>0</v>
      </c>
      <c r="F5830" s="138">
        <v>53.03</v>
      </c>
      <c r="G5830" s="139">
        <v>0</v>
      </c>
      <c r="Y5830" s="32">
        <f t="shared" si="90"/>
        <v>53.03</v>
      </c>
    </row>
    <row r="5831" spans="1:25" x14ac:dyDescent="0.2">
      <c r="A5831" s="136" t="s">
        <v>11669</v>
      </c>
      <c r="B5831" s="137" t="s">
        <v>11670</v>
      </c>
      <c r="C5831" s="138">
        <v>492.83</v>
      </c>
      <c r="D5831" s="138">
        <v>9.3699999999999992</v>
      </c>
      <c r="E5831" s="138">
        <v>0</v>
      </c>
      <c r="F5831" s="138">
        <v>9.3699999999999992</v>
      </c>
      <c r="G5831" s="139">
        <v>0</v>
      </c>
      <c r="Y5831" s="32">
        <f t="shared" si="90"/>
        <v>9.3699999999999992</v>
      </c>
    </row>
    <row r="5832" spans="1:25" x14ac:dyDescent="0.2">
      <c r="A5832" s="136" t="s">
        <v>11671</v>
      </c>
      <c r="B5832" s="137" t="s">
        <v>11672</v>
      </c>
      <c r="C5832" s="138">
        <v>4936.8900000000003</v>
      </c>
      <c r="D5832" s="138">
        <v>93.8</v>
      </c>
      <c r="E5832" s="138">
        <v>0</v>
      </c>
      <c r="F5832" s="138">
        <v>93.8</v>
      </c>
      <c r="G5832" s="139">
        <v>0</v>
      </c>
      <c r="Y5832" s="32">
        <f t="shared" si="90"/>
        <v>93.8</v>
      </c>
    </row>
    <row r="5833" spans="1:25" x14ac:dyDescent="0.2">
      <c r="A5833" s="136" t="s">
        <v>11673</v>
      </c>
      <c r="B5833" s="137" t="s">
        <v>11674</v>
      </c>
      <c r="C5833" s="138">
        <v>8023.63</v>
      </c>
      <c r="D5833" s="138">
        <v>152.44999999999999</v>
      </c>
      <c r="E5833" s="138">
        <v>0</v>
      </c>
      <c r="F5833" s="138">
        <v>152.44999999999999</v>
      </c>
      <c r="G5833" s="139">
        <v>0</v>
      </c>
      <c r="Y5833" s="32">
        <f t="shared" si="90"/>
        <v>152.44999999999999</v>
      </c>
    </row>
    <row r="5834" spans="1:25" x14ac:dyDescent="0.2">
      <c r="A5834" s="136" t="s">
        <v>11675</v>
      </c>
      <c r="B5834" s="137" t="s">
        <v>11676</v>
      </c>
      <c r="C5834" s="138">
        <v>334.85</v>
      </c>
      <c r="D5834" s="138">
        <v>6.36</v>
      </c>
      <c r="E5834" s="138">
        <v>0</v>
      </c>
      <c r="F5834" s="138">
        <v>6.36</v>
      </c>
      <c r="G5834" s="139">
        <v>0</v>
      </c>
      <c r="Y5834" s="32">
        <f t="shared" si="90"/>
        <v>6.36</v>
      </c>
    </row>
    <row r="5835" spans="1:25" x14ac:dyDescent="0.2">
      <c r="A5835" s="136" t="s">
        <v>11677</v>
      </c>
      <c r="B5835" s="137" t="s">
        <v>11678</v>
      </c>
      <c r="C5835" s="138">
        <v>482.95</v>
      </c>
      <c r="D5835" s="138">
        <v>9.18</v>
      </c>
      <c r="E5835" s="138">
        <v>0</v>
      </c>
      <c r="F5835" s="138">
        <v>9.18</v>
      </c>
      <c r="G5835" s="139">
        <v>0</v>
      </c>
      <c r="Y5835" s="32">
        <f t="shared" si="90"/>
        <v>9.18</v>
      </c>
    </row>
    <row r="5836" spans="1:25" x14ac:dyDescent="0.2">
      <c r="A5836" s="136" t="s">
        <v>11679</v>
      </c>
      <c r="B5836" s="137" t="s">
        <v>11680</v>
      </c>
      <c r="C5836" s="138">
        <v>16145.08</v>
      </c>
      <c r="D5836" s="138">
        <v>306.76</v>
      </c>
      <c r="E5836" s="138">
        <v>0</v>
      </c>
      <c r="F5836" s="138">
        <v>306.76</v>
      </c>
      <c r="G5836" s="139">
        <v>0</v>
      </c>
      <c r="Y5836" s="32">
        <f t="shared" si="90"/>
        <v>306.76</v>
      </c>
    </row>
    <row r="5837" spans="1:25" x14ac:dyDescent="0.2">
      <c r="A5837" s="136" t="s">
        <v>11681</v>
      </c>
      <c r="B5837" s="137" t="s">
        <v>11682</v>
      </c>
      <c r="C5837" s="138">
        <v>219.91</v>
      </c>
      <c r="D5837" s="138">
        <v>4.18</v>
      </c>
      <c r="E5837" s="138">
        <v>0</v>
      </c>
      <c r="F5837" s="138">
        <v>4.18</v>
      </c>
      <c r="G5837" s="139">
        <v>0</v>
      </c>
      <c r="Y5837" s="32">
        <f t="shared" si="90"/>
        <v>4.18</v>
      </c>
    </row>
    <row r="5838" spans="1:25" x14ac:dyDescent="0.2">
      <c r="A5838" s="136" t="s">
        <v>11683</v>
      </c>
      <c r="B5838" s="137" t="s">
        <v>11684</v>
      </c>
      <c r="C5838" s="138">
        <v>3902.96</v>
      </c>
      <c r="D5838" s="138">
        <v>74.16</v>
      </c>
      <c r="E5838" s="138">
        <v>0</v>
      </c>
      <c r="F5838" s="138">
        <v>74.16</v>
      </c>
      <c r="G5838" s="139">
        <v>0</v>
      </c>
      <c r="Y5838" s="32">
        <f t="shared" si="90"/>
        <v>74.16</v>
      </c>
    </row>
    <row r="5839" spans="1:25" x14ac:dyDescent="0.2">
      <c r="A5839" s="136" t="s">
        <v>11685</v>
      </c>
      <c r="B5839" s="137" t="s">
        <v>11686</v>
      </c>
      <c r="C5839" s="138">
        <v>3203.28</v>
      </c>
      <c r="D5839" s="138">
        <v>60.86</v>
      </c>
      <c r="E5839" s="138">
        <v>0</v>
      </c>
      <c r="F5839" s="138">
        <v>60.86</v>
      </c>
      <c r="G5839" s="139">
        <v>0</v>
      </c>
      <c r="Y5839" s="32">
        <f t="shared" ref="Y5839:Y5902" si="91">F5839+M5839+R5839+W5839</f>
        <v>60.86</v>
      </c>
    </row>
    <row r="5840" spans="1:25" x14ac:dyDescent="0.2">
      <c r="A5840" s="136" t="s">
        <v>11687</v>
      </c>
      <c r="B5840" s="137" t="s">
        <v>11688</v>
      </c>
      <c r="C5840" s="138">
        <v>365.01</v>
      </c>
      <c r="D5840" s="138">
        <v>6.94</v>
      </c>
      <c r="E5840" s="138">
        <v>3.33</v>
      </c>
      <c r="F5840" s="138">
        <v>3.61</v>
      </c>
      <c r="G5840" s="139">
        <v>0</v>
      </c>
      <c r="Y5840" s="32">
        <f t="shared" si="91"/>
        <v>3.61</v>
      </c>
    </row>
    <row r="5841" spans="1:25" x14ac:dyDescent="0.2">
      <c r="A5841" s="136" t="s">
        <v>11689</v>
      </c>
      <c r="B5841" s="137" t="s">
        <v>11690</v>
      </c>
      <c r="C5841" s="138">
        <v>1900.03</v>
      </c>
      <c r="D5841" s="138">
        <v>36.1</v>
      </c>
      <c r="E5841" s="138">
        <v>0</v>
      </c>
      <c r="F5841" s="138">
        <v>36.1</v>
      </c>
      <c r="G5841" s="139">
        <v>0</v>
      </c>
      <c r="Y5841" s="32">
        <f t="shared" si="91"/>
        <v>36.1</v>
      </c>
    </row>
    <row r="5842" spans="1:25" x14ac:dyDescent="0.2">
      <c r="A5842" s="136" t="s">
        <v>11691</v>
      </c>
      <c r="B5842" s="137" t="s">
        <v>11692</v>
      </c>
      <c r="C5842" s="138">
        <v>44946.04</v>
      </c>
      <c r="D5842" s="138">
        <v>853.98</v>
      </c>
      <c r="E5842" s="138">
        <v>0</v>
      </c>
      <c r="F5842" s="138">
        <v>853.98</v>
      </c>
      <c r="G5842" s="139">
        <v>0</v>
      </c>
      <c r="Y5842" s="32">
        <f t="shared" si="91"/>
        <v>853.98</v>
      </c>
    </row>
    <row r="5843" spans="1:25" x14ac:dyDescent="0.2">
      <c r="A5843" s="136" t="s">
        <v>11693</v>
      </c>
      <c r="B5843" s="137" t="s">
        <v>11694</v>
      </c>
      <c r="C5843" s="138">
        <v>3932.82</v>
      </c>
      <c r="D5843" s="138">
        <v>74.72</v>
      </c>
      <c r="E5843" s="138">
        <v>0</v>
      </c>
      <c r="F5843" s="138">
        <v>74.72</v>
      </c>
      <c r="G5843" s="139">
        <v>0</v>
      </c>
      <c r="Y5843" s="32">
        <f t="shared" si="91"/>
        <v>74.72</v>
      </c>
    </row>
    <row r="5844" spans="1:25" x14ac:dyDescent="0.2">
      <c r="A5844" s="136" t="s">
        <v>11695</v>
      </c>
      <c r="B5844" s="137" t="s">
        <v>11696</v>
      </c>
      <c r="C5844" s="138">
        <v>11829.55</v>
      </c>
      <c r="D5844" s="138">
        <v>224.76</v>
      </c>
      <c r="E5844" s="138">
        <v>0</v>
      </c>
      <c r="F5844" s="138">
        <v>224.76</v>
      </c>
      <c r="G5844" s="139">
        <v>0</v>
      </c>
      <c r="Y5844" s="32">
        <f t="shared" si="91"/>
        <v>224.76</v>
      </c>
    </row>
    <row r="5845" spans="1:25" x14ac:dyDescent="0.2">
      <c r="A5845" s="136" t="s">
        <v>11697</v>
      </c>
      <c r="B5845" s="137" t="s">
        <v>11698</v>
      </c>
      <c r="C5845" s="138">
        <v>5019.62</v>
      </c>
      <c r="D5845" s="138">
        <v>95.37</v>
      </c>
      <c r="E5845" s="138">
        <v>0</v>
      </c>
      <c r="F5845" s="138">
        <v>95.37</v>
      </c>
      <c r="G5845" s="139">
        <v>0</v>
      </c>
      <c r="Y5845" s="32">
        <f t="shared" si="91"/>
        <v>95.37</v>
      </c>
    </row>
    <row r="5846" spans="1:25" x14ac:dyDescent="0.2">
      <c r="A5846" s="136" t="s">
        <v>11699</v>
      </c>
      <c r="B5846" s="137" t="s">
        <v>11700</v>
      </c>
      <c r="C5846" s="138">
        <v>1408.07</v>
      </c>
      <c r="D5846" s="138">
        <v>26.75</v>
      </c>
      <c r="E5846" s="138">
        <v>0</v>
      </c>
      <c r="F5846" s="138">
        <v>26.75</v>
      </c>
      <c r="G5846" s="139">
        <v>0</v>
      </c>
      <c r="Y5846" s="32">
        <f t="shared" si="91"/>
        <v>26.75</v>
      </c>
    </row>
    <row r="5847" spans="1:25" x14ac:dyDescent="0.2">
      <c r="A5847" s="136" t="s">
        <v>11701</v>
      </c>
      <c r="B5847" s="137" t="s">
        <v>11702</v>
      </c>
      <c r="C5847" s="138">
        <v>4697.26</v>
      </c>
      <c r="D5847" s="138">
        <v>89.25</v>
      </c>
      <c r="E5847" s="138">
        <v>4.4800000000000004</v>
      </c>
      <c r="F5847" s="138">
        <v>84.77</v>
      </c>
      <c r="G5847" s="139">
        <v>0</v>
      </c>
      <c r="Y5847" s="32">
        <f t="shared" si="91"/>
        <v>84.77</v>
      </c>
    </row>
    <row r="5848" spans="1:25" x14ac:dyDescent="0.2">
      <c r="A5848" s="136" t="s">
        <v>11703</v>
      </c>
      <c r="B5848" s="137" t="s">
        <v>11704</v>
      </c>
      <c r="C5848" s="138">
        <v>32256.46</v>
      </c>
      <c r="D5848" s="138">
        <v>612.87</v>
      </c>
      <c r="E5848" s="138">
        <v>0</v>
      </c>
      <c r="F5848" s="138">
        <v>612.87</v>
      </c>
      <c r="G5848" s="139">
        <v>0</v>
      </c>
      <c r="Y5848" s="32">
        <f t="shared" si="91"/>
        <v>612.87</v>
      </c>
    </row>
    <row r="5849" spans="1:25" x14ac:dyDescent="0.2">
      <c r="A5849" s="136">
        <v>42079</v>
      </c>
      <c r="B5849" s="137" t="s">
        <v>11705</v>
      </c>
      <c r="C5849" s="138">
        <v>0</v>
      </c>
      <c r="D5849" s="138">
        <v>0</v>
      </c>
      <c r="E5849" s="138">
        <v>0</v>
      </c>
      <c r="F5849" s="138">
        <v>0</v>
      </c>
      <c r="G5849" s="139">
        <v>0</v>
      </c>
      <c r="Y5849" s="32">
        <f t="shared" si="91"/>
        <v>0</v>
      </c>
    </row>
    <row r="5850" spans="1:25" x14ac:dyDescent="0.2">
      <c r="A5850" s="136" t="s">
        <v>11706</v>
      </c>
      <c r="B5850" s="137" t="s">
        <v>11707</v>
      </c>
      <c r="C5850" s="138">
        <v>12177.88</v>
      </c>
      <c r="D5850" s="138">
        <v>231.38</v>
      </c>
      <c r="E5850" s="138">
        <v>0</v>
      </c>
      <c r="F5850" s="138">
        <v>231.38</v>
      </c>
      <c r="G5850" s="139">
        <v>0</v>
      </c>
      <c r="Y5850" s="32">
        <f t="shared" si="91"/>
        <v>231.38</v>
      </c>
    </row>
    <row r="5851" spans="1:25" x14ac:dyDescent="0.2">
      <c r="A5851" s="136" t="s">
        <v>11708</v>
      </c>
      <c r="B5851" s="137" t="s">
        <v>11709</v>
      </c>
      <c r="C5851" s="138">
        <v>4490.1400000000003</v>
      </c>
      <c r="D5851" s="138">
        <v>85.31</v>
      </c>
      <c r="E5851" s="138">
        <v>0</v>
      </c>
      <c r="F5851" s="138">
        <v>85.31</v>
      </c>
      <c r="G5851" s="139">
        <v>0</v>
      </c>
      <c r="Y5851" s="32">
        <f t="shared" si="91"/>
        <v>85.31</v>
      </c>
    </row>
    <row r="5852" spans="1:25" x14ac:dyDescent="0.2">
      <c r="A5852" s="136" t="s">
        <v>11710</v>
      </c>
      <c r="B5852" s="137" t="s">
        <v>11711</v>
      </c>
      <c r="C5852" s="138">
        <v>162.65</v>
      </c>
      <c r="D5852" s="138">
        <v>3.09</v>
      </c>
      <c r="E5852" s="138">
        <v>0</v>
      </c>
      <c r="F5852" s="138">
        <v>3.09</v>
      </c>
      <c r="G5852" s="139">
        <v>0</v>
      </c>
      <c r="Y5852" s="32">
        <f t="shared" si="91"/>
        <v>3.09</v>
      </c>
    </row>
    <row r="5853" spans="1:25" x14ac:dyDescent="0.2">
      <c r="A5853" s="136" t="s">
        <v>11712</v>
      </c>
      <c r="B5853" s="137" t="s">
        <v>11713</v>
      </c>
      <c r="C5853" s="138">
        <v>552.49</v>
      </c>
      <c r="D5853" s="138">
        <v>10.5</v>
      </c>
      <c r="E5853" s="138">
        <v>0</v>
      </c>
      <c r="F5853" s="138">
        <v>10.5</v>
      </c>
      <c r="G5853" s="139">
        <v>0</v>
      </c>
      <c r="Y5853" s="32">
        <f t="shared" si="91"/>
        <v>10.5</v>
      </c>
    </row>
    <row r="5854" spans="1:25" x14ac:dyDescent="0.2">
      <c r="A5854" s="136" t="s">
        <v>11714</v>
      </c>
      <c r="B5854" s="137" t="s">
        <v>11715</v>
      </c>
      <c r="C5854" s="138">
        <v>3208.75</v>
      </c>
      <c r="D5854" s="138">
        <v>60.97</v>
      </c>
      <c r="E5854" s="138">
        <v>0</v>
      </c>
      <c r="F5854" s="138">
        <v>60.97</v>
      </c>
      <c r="G5854" s="139">
        <v>0</v>
      </c>
      <c r="Y5854" s="32">
        <f t="shared" si="91"/>
        <v>60.97</v>
      </c>
    </row>
    <row r="5855" spans="1:25" x14ac:dyDescent="0.2">
      <c r="A5855" s="136" t="s">
        <v>11716</v>
      </c>
      <c r="B5855" s="137" t="s">
        <v>11717</v>
      </c>
      <c r="C5855" s="138">
        <v>12861.84</v>
      </c>
      <c r="D5855" s="138">
        <v>244.38</v>
      </c>
      <c r="E5855" s="138">
        <v>0</v>
      </c>
      <c r="F5855" s="138">
        <v>244.38</v>
      </c>
      <c r="G5855" s="139">
        <v>0</v>
      </c>
      <c r="Y5855" s="32">
        <f t="shared" si="91"/>
        <v>244.38</v>
      </c>
    </row>
    <row r="5856" spans="1:25" x14ac:dyDescent="0.2">
      <c r="A5856" s="136" t="s">
        <v>11718</v>
      </c>
      <c r="B5856" s="137" t="s">
        <v>11719</v>
      </c>
      <c r="C5856" s="138">
        <v>375.2</v>
      </c>
      <c r="D5856" s="138">
        <v>7.13</v>
      </c>
      <c r="E5856" s="138">
        <v>0</v>
      </c>
      <c r="F5856" s="138">
        <v>7.13</v>
      </c>
      <c r="G5856" s="139">
        <v>0</v>
      </c>
      <c r="Y5856" s="32">
        <f t="shared" si="91"/>
        <v>7.13</v>
      </c>
    </row>
    <row r="5857" spans="1:25" x14ac:dyDescent="0.2">
      <c r="A5857" s="136" t="s">
        <v>11720</v>
      </c>
      <c r="B5857" s="137" t="s">
        <v>11721</v>
      </c>
      <c r="C5857" s="138">
        <v>613.04</v>
      </c>
      <c r="D5857" s="138">
        <v>11.65</v>
      </c>
      <c r="E5857" s="138">
        <v>11.65</v>
      </c>
      <c r="F5857" s="138">
        <v>0</v>
      </c>
      <c r="G5857" s="139">
        <v>23.86</v>
      </c>
      <c r="Y5857" s="32">
        <f t="shared" si="91"/>
        <v>0</v>
      </c>
    </row>
    <row r="5858" spans="1:25" x14ac:dyDescent="0.2">
      <c r="A5858" s="136" t="s">
        <v>11722</v>
      </c>
      <c r="B5858" s="137" t="s">
        <v>11723</v>
      </c>
      <c r="C5858" s="138">
        <v>4205.2700000000004</v>
      </c>
      <c r="D5858" s="138">
        <v>79.900000000000006</v>
      </c>
      <c r="E5858" s="138">
        <v>0</v>
      </c>
      <c r="F5858" s="138">
        <v>79.900000000000006</v>
      </c>
      <c r="G5858" s="139">
        <v>0</v>
      </c>
      <c r="Y5858" s="32">
        <f t="shared" si="91"/>
        <v>79.900000000000006</v>
      </c>
    </row>
    <row r="5859" spans="1:25" x14ac:dyDescent="0.2">
      <c r="A5859" s="136" t="s">
        <v>11724</v>
      </c>
      <c r="B5859" s="137" t="s">
        <v>11725</v>
      </c>
      <c r="C5859" s="138">
        <v>5888.76</v>
      </c>
      <c r="D5859" s="138">
        <v>111.89</v>
      </c>
      <c r="E5859" s="138">
        <v>0</v>
      </c>
      <c r="F5859" s="138">
        <v>111.89</v>
      </c>
      <c r="G5859" s="139">
        <v>0</v>
      </c>
      <c r="Y5859" s="32">
        <f t="shared" si="91"/>
        <v>111.89</v>
      </c>
    </row>
    <row r="5860" spans="1:25" x14ac:dyDescent="0.2">
      <c r="A5860" s="136" t="s">
        <v>11726</v>
      </c>
      <c r="B5860" s="137" t="s">
        <v>11727</v>
      </c>
      <c r="C5860" s="138">
        <v>935.99</v>
      </c>
      <c r="D5860" s="138">
        <v>17.79</v>
      </c>
      <c r="E5860" s="138">
        <v>0</v>
      </c>
      <c r="F5860" s="138">
        <v>17.79</v>
      </c>
      <c r="G5860" s="139">
        <v>0</v>
      </c>
      <c r="Y5860" s="32">
        <f t="shared" si="91"/>
        <v>17.79</v>
      </c>
    </row>
    <row r="5861" spans="1:25" x14ac:dyDescent="0.2">
      <c r="A5861" s="136" t="s">
        <v>11728</v>
      </c>
      <c r="B5861" s="137" t="s">
        <v>11729</v>
      </c>
      <c r="C5861" s="138">
        <v>2217.4499999999998</v>
      </c>
      <c r="D5861" s="138">
        <v>42.13</v>
      </c>
      <c r="E5861" s="138">
        <v>0</v>
      </c>
      <c r="F5861" s="138">
        <v>42.13</v>
      </c>
      <c r="G5861" s="139">
        <v>0</v>
      </c>
      <c r="Y5861" s="32">
        <f t="shared" si="91"/>
        <v>42.13</v>
      </c>
    </row>
    <row r="5862" spans="1:25" x14ac:dyDescent="0.2">
      <c r="A5862" s="136" t="s">
        <v>11730</v>
      </c>
      <c r="B5862" s="137" t="s">
        <v>11731</v>
      </c>
      <c r="C5862" s="138">
        <v>278.8</v>
      </c>
      <c r="D5862" s="138">
        <v>5.3</v>
      </c>
      <c r="E5862" s="138">
        <v>0</v>
      </c>
      <c r="F5862" s="138">
        <v>5.3</v>
      </c>
      <c r="G5862" s="139">
        <v>0</v>
      </c>
      <c r="Y5862" s="32">
        <f t="shared" si="91"/>
        <v>5.3</v>
      </c>
    </row>
    <row r="5863" spans="1:25" x14ac:dyDescent="0.2">
      <c r="A5863" s="136" t="s">
        <v>11732</v>
      </c>
      <c r="B5863" s="137" t="s">
        <v>11733</v>
      </c>
      <c r="C5863" s="138">
        <v>33754.17</v>
      </c>
      <c r="D5863" s="138">
        <v>641.33000000000004</v>
      </c>
      <c r="E5863" s="138">
        <v>0</v>
      </c>
      <c r="F5863" s="138">
        <v>641.33000000000004</v>
      </c>
      <c r="G5863" s="139">
        <v>0</v>
      </c>
      <c r="Y5863" s="32">
        <f t="shared" si="91"/>
        <v>641.33000000000004</v>
      </c>
    </row>
    <row r="5864" spans="1:25" x14ac:dyDescent="0.2">
      <c r="A5864" s="136" t="s">
        <v>11734</v>
      </c>
      <c r="B5864" s="137" t="s">
        <v>11735</v>
      </c>
      <c r="C5864" s="138">
        <v>109709.04</v>
      </c>
      <c r="D5864" s="138">
        <v>2084.4699999999998</v>
      </c>
      <c r="E5864" s="138">
        <v>0</v>
      </c>
      <c r="F5864" s="138">
        <v>2084.4699999999998</v>
      </c>
      <c r="G5864" s="139">
        <v>0</v>
      </c>
      <c r="Y5864" s="32">
        <f t="shared" si="91"/>
        <v>2084.4699999999998</v>
      </c>
    </row>
    <row r="5865" spans="1:25" x14ac:dyDescent="0.2">
      <c r="A5865" s="136" t="s">
        <v>11736</v>
      </c>
      <c r="B5865" s="137" t="s">
        <v>11737</v>
      </c>
      <c r="C5865" s="138">
        <v>8737.84</v>
      </c>
      <c r="D5865" s="138">
        <v>166.02</v>
      </c>
      <c r="E5865" s="138">
        <v>0</v>
      </c>
      <c r="F5865" s="138">
        <v>166.02</v>
      </c>
      <c r="G5865" s="139">
        <v>0</v>
      </c>
      <c r="Y5865" s="32">
        <f t="shared" si="91"/>
        <v>166.02</v>
      </c>
    </row>
    <row r="5866" spans="1:25" x14ac:dyDescent="0.2">
      <c r="A5866" s="136" t="s">
        <v>11738</v>
      </c>
      <c r="B5866" s="137" t="s">
        <v>11739</v>
      </c>
      <c r="C5866" s="138">
        <v>52.08</v>
      </c>
      <c r="D5866" s="138">
        <v>0.99</v>
      </c>
      <c r="E5866" s="138">
        <v>0</v>
      </c>
      <c r="F5866" s="138">
        <v>0.99</v>
      </c>
      <c r="G5866" s="139">
        <v>0</v>
      </c>
      <c r="Y5866" s="32">
        <f t="shared" si="91"/>
        <v>0.99</v>
      </c>
    </row>
    <row r="5867" spans="1:25" x14ac:dyDescent="0.2">
      <c r="A5867" s="136" t="s">
        <v>11740</v>
      </c>
      <c r="B5867" s="137" t="s">
        <v>11741</v>
      </c>
      <c r="C5867" s="138">
        <v>138.25</v>
      </c>
      <c r="D5867" s="138">
        <v>2.63</v>
      </c>
      <c r="E5867" s="138">
        <v>0</v>
      </c>
      <c r="F5867" s="138">
        <v>2.63</v>
      </c>
      <c r="G5867" s="139">
        <v>0</v>
      </c>
      <c r="Y5867" s="32">
        <f t="shared" si="91"/>
        <v>2.63</v>
      </c>
    </row>
    <row r="5868" spans="1:25" x14ac:dyDescent="0.2">
      <c r="A5868" s="136" t="s">
        <v>11742</v>
      </c>
      <c r="B5868" s="137" t="s">
        <v>11743</v>
      </c>
      <c r="C5868" s="138">
        <v>366.31</v>
      </c>
      <c r="D5868" s="138">
        <v>6.96</v>
      </c>
      <c r="E5868" s="138">
        <v>0</v>
      </c>
      <c r="F5868" s="138">
        <v>6.96</v>
      </c>
      <c r="G5868" s="139">
        <v>0</v>
      </c>
      <c r="Y5868" s="32">
        <f t="shared" si="91"/>
        <v>6.96</v>
      </c>
    </row>
    <row r="5869" spans="1:25" x14ac:dyDescent="0.2">
      <c r="A5869" s="136" t="s">
        <v>11744</v>
      </c>
      <c r="B5869" s="137" t="s">
        <v>11745</v>
      </c>
      <c r="C5869" s="138">
        <v>25594.57</v>
      </c>
      <c r="D5869" s="138">
        <v>486.3</v>
      </c>
      <c r="E5869" s="138">
        <v>0</v>
      </c>
      <c r="F5869" s="138">
        <v>486.3</v>
      </c>
      <c r="G5869" s="139">
        <v>0</v>
      </c>
      <c r="Y5869" s="32">
        <f t="shared" si="91"/>
        <v>486.3</v>
      </c>
    </row>
    <row r="5870" spans="1:25" x14ac:dyDescent="0.2">
      <c r="A5870" s="136" t="s">
        <v>11746</v>
      </c>
      <c r="B5870" s="137" t="s">
        <v>11747</v>
      </c>
      <c r="C5870" s="138">
        <v>3068.21</v>
      </c>
      <c r="D5870" s="138">
        <v>58.3</v>
      </c>
      <c r="E5870" s="138">
        <v>0</v>
      </c>
      <c r="F5870" s="138">
        <v>58.3</v>
      </c>
      <c r="G5870" s="139">
        <v>0</v>
      </c>
      <c r="Y5870" s="32">
        <f t="shared" si="91"/>
        <v>58.3</v>
      </c>
    </row>
    <row r="5871" spans="1:25" x14ac:dyDescent="0.2">
      <c r="A5871" s="136" t="s">
        <v>11748</v>
      </c>
      <c r="B5871" s="137" t="s">
        <v>11749</v>
      </c>
      <c r="C5871" s="138">
        <v>131.66</v>
      </c>
      <c r="D5871" s="138">
        <v>2.5</v>
      </c>
      <c r="E5871" s="138">
        <v>0</v>
      </c>
      <c r="F5871" s="138">
        <v>2.5</v>
      </c>
      <c r="G5871" s="139">
        <v>0</v>
      </c>
      <c r="Y5871" s="32">
        <f t="shared" si="91"/>
        <v>2.5</v>
      </c>
    </row>
    <row r="5872" spans="1:25" x14ac:dyDescent="0.2">
      <c r="A5872" s="136" t="s">
        <v>11750</v>
      </c>
      <c r="B5872" s="137" t="s">
        <v>11751</v>
      </c>
      <c r="C5872" s="138">
        <v>2294.64</v>
      </c>
      <c r="D5872" s="138">
        <v>43.6</v>
      </c>
      <c r="E5872" s="138">
        <v>0</v>
      </c>
      <c r="F5872" s="138">
        <v>43.6</v>
      </c>
      <c r="G5872" s="139">
        <v>0</v>
      </c>
      <c r="Y5872" s="32">
        <f t="shared" si="91"/>
        <v>43.6</v>
      </c>
    </row>
    <row r="5873" spans="1:25" x14ac:dyDescent="0.2">
      <c r="A5873" s="136" t="s">
        <v>11752</v>
      </c>
      <c r="B5873" s="137" t="s">
        <v>11753</v>
      </c>
      <c r="C5873" s="138">
        <v>2189.65</v>
      </c>
      <c r="D5873" s="138">
        <v>41.6</v>
      </c>
      <c r="E5873" s="138">
        <v>0</v>
      </c>
      <c r="F5873" s="138">
        <v>41.6</v>
      </c>
      <c r="G5873" s="139">
        <v>0</v>
      </c>
      <c r="Y5873" s="32">
        <f t="shared" si="91"/>
        <v>41.6</v>
      </c>
    </row>
    <row r="5874" spans="1:25" x14ac:dyDescent="0.2">
      <c r="A5874" s="136" t="s">
        <v>11754</v>
      </c>
      <c r="B5874" s="137" t="s">
        <v>11755</v>
      </c>
      <c r="C5874" s="138">
        <v>2639.86</v>
      </c>
      <c r="D5874" s="138">
        <v>50.16</v>
      </c>
      <c r="E5874" s="138">
        <v>0</v>
      </c>
      <c r="F5874" s="138">
        <v>50.16</v>
      </c>
      <c r="G5874" s="139">
        <v>0</v>
      </c>
      <c r="Y5874" s="32">
        <f t="shared" si="91"/>
        <v>50.16</v>
      </c>
    </row>
    <row r="5875" spans="1:25" x14ac:dyDescent="0.2">
      <c r="A5875" s="136" t="s">
        <v>11756</v>
      </c>
      <c r="B5875" s="137" t="s">
        <v>11757</v>
      </c>
      <c r="C5875" s="138">
        <v>7653.06</v>
      </c>
      <c r="D5875" s="138">
        <v>145.41</v>
      </c>
      <c r="E5875" s="138">
        <v>0</v>
      </c>
      <c r="F5875" s="138">
        <v>145.41</v>
      </c>
      <c r="G5875" s="139">
        <v>0</v>
      </c>
      <c r="Y5875" s="32">
        <f t="shared" si="91"/>
        <v>145.41</v>
      </c>
    </row>
    <row r="5876" spans="1:25" x14ac:dyDescent="0.2">
      <c r="A5876" s="136" t="s">
        <v>11758</v>
      </c>
      <c r="B5876" s="137" t="s">
        <v>11759</v>
      </c>
      <c r="C5876" s="138">
        <v>53705.55</v>
      </c>
      <c r="D5876" s="138">
        <v>1020.41</v>
      </c>
      <c r="E5876" s="138">
        <v>0</v>
      </c>
      <c r="F5876" s="138">
        <v>1020.41</v>
      </c>
      <c r="G5876" s="139">
        <v>0</v>
      </c>
      <c r="Y5876" s="32">
        <f t="shared" si="91"/>
        <v>1020.41</v>
      </c>
    </row>
    <row r="5877" spans="1:25" x14ac:dyDescent="0.2">
      <c r="A5877" s="136" t="s">
        <v>11760</v>
      </c>
      <c r="B5877" s="137" t="s">
        <v>11761</v>
      </c>
      <c r="C5877" s="138">
        <v>6593.15</v>
      </c>
      <c r="D5877" s="138">
        <v>125.27</v>
      </c>
      <c r="E5877" s="138">
        <v>0</v>
      </c>
      <c r="F5877" s="138">
        <v>125.27</v>
      </c>
      <c r="G5877" s="139">
        <v>0</v>
      </c>
      <c r="Y5877" s="32">
        <f t="shared" si="91"/>
        <v>125.27</v>
      </c>
    </row>
    <row r="5878" spans="1:25" x14ac:dyDescent="0.2">
      <c r="A5878" s="136" t="s">
        <v>11762</v>
      </c>
      <c r="B5878" s="137" t="s">
        <v>11763</v>
      </c>
      <c r="C5878" s="138">
        <v>6667.21</v>
      </c>
      <c r="D5878" s="138">
        <v>126.68</v>
      </c>
      <c r="E5878" s="138">
        <v>0</v>
      </c>
      <c r="F5878" s="138">
        <v>126.68</v>
      </c>
      <c r="G5878" s="139">
        <v>0</v>
      </c>
      <c r="Y5878" s="32">
        <f t="shared" si="91"/>
        <v>126.68</v>
      </c>
    </row>
    <row r="5879" spans="1:25" x14ac:dyDescent="0.2">
      <c r="A5879" s="136" t="s">
        <v>11764</v>
      </c>
      <c r="B5879" s="137" t="s">
        <v>11765</v>
      </c>
      <c r="C5879" s="138">
        <v>3282.39</v>
      </c>
      <c r="D5879" s="138">
        <v>62.37</v>
      </c>
      <c r="E5879" s="138">
        <v>0</v>
      </c>
      <c r="F5879" s="138">
        <v>62.37</v>
      </c>
      <c r="G5879" s="139">
        <v>0</v>
      </c>
      <c r="Y5879" s="32">
        <f t="shared" si="91"/>
        <v>62.37</v>
      </c>
    </row>
    <row r="5880" spans="1:25" x14ac:dyDescent="0.2">
      <c r="A5880" s="136" t="s">
        <v>11766</v>
      </c>
      <c r="B5880" s="137" t="s">
        <v>11767</v>
      </c>
      <c r="C5880" s="138">
        <v>422.29</v>
      </c>
      <c r="D5880" s="138">
        <v>8.02</v>
      </c>
      <c r="E5880" s="138">
        <v>8.02</v>
      </c>
      <c r="F5880" s="138">
        <v>0</v>
      </c>
      <c r="G5880" s="139">
        <v>24.06</v>
      </c>
      <c r="Y5880" s="32">
        <f t="shared" si="91"/>
        <v>0</v>
      </c>
    </row>
    <row r="5881" spans="1:25" x14ac:dyDescent="0.2">
      <c r="A5881" s="136" t="s">
        <v>11768</v>
      </c>
      <c r="B5881" s="137" t="s">
        <v>11769</v>
      </c>
      <c r="C5881" s="138">
        <v>1821.09</v>
      </c>
      <c r="D5881" s="138">
        <v>34.6</v>
      </c>
      <c r="E5881" s="138">
        <v>0</v>
      </c>
      <c r="F5881" s="138">
        <v>34.6</v>
      </c>
      <c r="G5881" s="139">
        <v>0</v>
      </c>
      <c r="Y5881" s="32">
        <f t="shared" si="91"/>
        <v>34.6</v>
      </c>
    </row>
    <row r="5882" spans="1:25" x14ac:dyDescent="0.2">
      <c r="A5882" s="136" t="s">
        <v>11770</v>
      </c>
      <c r="B5882" s="137" t="s">
        <v>11771</v>
      </c>
      <c r="C5882" s="138">
        <v>11446.62</v>
      </c>
      <c r="D5882" s="138">
        <v>217.49</v>
      </c>
      <c r="E5882" s="138">
        <v>0</v>
      </c>
      <c r="F5882" s="138">
        <v>217.49</v>
      </c>
      <c r="G5882" s="139">
        <v>0</v>
      </c>
      <c r="Y5882" s="32">
        <f t="shared" si="91"/>
        <v>217.49</v>
      </c>
    </row>
    <row r="5883" spans="1:25" x14ac:dyDescent="0.2">
      <c r="A5883" s="136" t="s">
        <v>11772</v>
      </c>
      <c r="B5883" s="137" t="s">
        <v>11773</v>
      </c>
      <c r="C5883" s="138">
        <v>627.57000000000005</v>
      </c>
      <c r="D5883" s="138">
        <v>11.93</v>
      </c>
      <c r="E5883" s="138">
        <v>0</v>
      </c>
      <c r="F5883" s="138">
        <v>11.93</v>
      </c>
      <c r="G5883" s="139">
        <v>0</v>
      </c>
      <c r="Y5883" s="32">
        <f t="shared" si="91"/>
        <v>11.93</v>
      </c>
    </row>
    <row r="5884" spans="1:25" x14ac:dyDescent="0.2">
      <c r="A5884" s="136" t="s">
        <v>11774</v>
      </c>
      <c r="B5884" s="137" t="s">
        <v>11775</v>
      </c>
      <c r="C5884" s="138">
        <v>5840.46</v>
      </c>
      <c r="D5884" s="138">
        <v>110.97</v>
      </c>
      <c r="E5884" s="138">
        <v>0</v>
      </c>
      <c r="F5884" s="138">
        <v>110.97</v>
      </c>
      <c r="G5884" s="139">
        <v>0</v>
      </c>
      <c r="Y5884" s="32">
        <f t="shared" si="91"/>
        <v>110.97</v>
      </c>
    </row>
    <row r="5885" spans="1:25" x14ac:dyDescent="0.2">
      <c r="A5885" s="136" t="s">
        <v>11776</v>
      </c>
      <c r="B5885" s="137" t="s">
        <v>11777</v>
      </c>
      <c r="C5885" s="138">
        <v>318.06</v>
      </c>
      <c r="D5885" s="138">
        <v>6.04</v>
      </c>
      <c r="E5885" s="138">
        <v>6.01</v>
      </c>
      <c r="F5885" s="138">
        <v>0.03</v>
      </c>
      <c r="G5885" s="139">
        <v>0</v>
      </c>
      <c r="Y5885" s="32">
        <f t="shared" si="91"/>
        <v>0.03</v>
      </c>
    </row>
    <row r="5886" spans="1:25" x14ac:dyDescent="0.2">
      <c r="A5886" s="136" t="s">
        <v>11778</v>
      </c>
      <c r="B5886" s="137" t="s">
        <v>11779</v>
      </c>
      <c r="C5886" s="138">
        <v>697.7</v>
      </c>
      <c r="D5886" s="138">
        <v>13.26</v>
      </c>
      <c r="E5886" s="138">
        <v>0</v>
      </c>
      <c r="F5886" s="138">
        <v>13.26</v>
      </c>
      <c r="G5886" s="139">
        <v>0</v>
      </c>
      <c r="Y5886" s="32">
        <f t="shared" si="91"/>
        <v>13.26</v>
      </c>
    </row>
    <row r="5887" spans="1:25" x14ac:dyDescent="0.2">
      <c r="A5887" s="136" t="s">
        <v>11780</v>
      </c>
      <c r="B5887" s="137" t="s">
        <v>11781</v>
      </c>
      <c r="C5887" s="138">
        <v>815.43</v>
      </c>
      <c r="D5887" s="138">
        <v>15.49</v>
      </c>
      <c r="E5887" s="138">
        <v>15.49</v>
      </c>
      <c r="F5887" s="138">
        <v>0</v>
      </c>
      <c r="G5887" s="139">
        <v>24.49</v>
      </c>
      <c r="Y5887" s="32">
        <f t="shared" si="91"/>
        <v>0</v>
      </c>
    </row>
    <row r="5888" spans="1:25" x14ac:dyDescent="0.2">
      <c r="A5888" s="136" t="s">
        <v>11782</v>
      </c>
      <c r="B5888" s="137" t="s">
        <v>11783</v>
      </c>
      <c r="C5888" s="138">
        <v>905.4</v>
      </c>
      <c r="D5888" s="138">
        <v>17.2</v>
      </c>
      <c r="E5888" s="138">
        <v>0</v>
      </c>
      <c r="F5888" s="138">
        <v>17.2</v>
      </c>
      <c r="G5888" s="139">
        <v>0</v>
      </c>
      <c r="Y5888" s="32">
        <f t="shared" si="91"/>
        <v>17.2</v>
      </c>
    </row>
    <row r="5889" spans="1:25" x14ac:dyDescent="0.2">
      <c r="A5889" s="136" t="s">
        <v>11784</v>
      </c>
      <c r="B5889" s="137" t="s">
        <v>11785</v>
      </c>
      <c r="C5889" s="138">
        <v>37466.839999999997</v>
      </c>
      <c r="D5889" s="138">
        <v>711.87</v>
      </c>
      <c r="E5889" s="138">
        <v>0</v>
      </c>
      <c r="F5889" s="138">
        <v>711.87</v>
      </c>
      <c r="G5889" s="139">
        <v>0</v>
      </c>
      <c r="Y5889" s="32">
        <f t="shared" si="91"/>
        <v>711.87</v>
      </c>
    </row>
    <row r="5890" spans="1:25" x14ac:dyDescent="0.2">
      <c r="A5890" s="136" t="s">
        <v>11786</v>
      </c>
      <c r="B5890" s="137" t="s">
        <v>11787</v>
      </c>
      <c r="C5890" s="138">
        <v>3444.5</v>
      </c>
      <c r="D5890" s="138">
        <v>65.45</v>
      </c>
      <c r="E5890" s="138">
        <v>0</v>
      </c>
      <c r="F5890" s="138">
        <v>65.45</v>
      </c>
      <c r="G5890" s="139">
        <v>0</v>
      </c>
      <c r="Y5890" s="32">
        <f t="shared" si="91"/>
        <v>65.45</v>
      </c>
    </row>
    <row r="5891" spans="1:25" x14ac:dyDescent="0.2">
      <c r="A5891" s="136" t="s">
        <v>11788</v>
      </c>
      <c r="B5891" s="137" t="s">
        <v>11789</v>
      </c>
      <c r="C5891" s="138">
        <v>987.64</v>
      </c>
      <c r="D5891" s="138">
        <v>18.77</v>
      </c>
      <c r="E5891" s="138">
        <v>0</v>
      </c>
      <c r="F5891" s="138">
        <v>18.77</v>
      </c>
      <c r="G5891" s="139">
        <v>0</v>
      </c>
      <c r="Y5891" s="32">
        <f t="shared" si="91"/>
        <v>18.77</v>
      </c>
    </row>
    <row r="5892" spans="1:25" x14ac:dyDescent="0.2">
      <c r="A5892" s="136" t="s">
        <v>11790</v>
      </c>
      <c r="B5892" s="137" t="s">
        <v>11791</v>
      </c>
      <c r="C5892" s="138">
        <v>6061.57</v>
      </c>
      <c r="D5892" s="138">
        <v>115.17</v>
      </c>
      <c r="E5892" s="138">
        <v>0</v>
      </c>
      <c r="F5892" s="138">
        <v>115.17</v>
      </c>
      <c r="G5892" s="139">
        <v>0</v>
      </c>
      <c r="Y5892" s="32">
        <f t="shared" si="91"/>
        <v>115.17</v>
      </c>
    </row>
    <row r="5893" spans="1:25" x14ac:dyDescent="0.2">
      <c r="A5893" s="136" t="s">
        <v>11792</v>
      </c>
      <c r="B5893" s="137" t="s">
        <v>11793</v>
      </c>
      <c r="C5893" s="138">
        <v>89951.38</v>
      </c>
      <c r="D5893" s="138">
        <v>1709.08</v>
      </c>
      <c r="E5893" s="138">
        <v>0</v>
      </c>
      <c r="F5893" s="138">
        <v>1709.08</v>
      </c>
      <c r="G5893" s="139">
        <v>0</v>
      </c>
      <c r="Y5893" s="32">
        <f t="shared" si="91"/>
        <v>1709.08</v>
      </c>
    </row>
    <row r="5894" spans="1:25" x14ac:dyDescent="0.2">
      <c r="A5894" s="136" t="s">
        <v>11794</v>
      </c>
      <c r="B5894" s="137" t="s">
        <v>11795</v>
      </c>
      <c r="C5894" s="138">
        <v>3754.94</v>
      </c>
      <c r="D5894" s="138">
        <v>71.349999999999994</v>
      </c>
      <c r="E5894" s="138">
        <v>0</v>
      </c>
      <c r="F5894" s="138">
        <v>71.349999999999994</v>
      </c>
      <c r="G5894" s="139">
        <v>0</v>
      </c>
      <c r="Y5894" s="32">
        <f t="shared" si="91"/>
        <v>71.349999999999994</v>
      </c>
    </row>
    <row r="5895" spans="1:25" x14ac:dyDescent="0.2">
      <c r="A5895" s="136" t="s">
        <v>11796</v>
      </c>
      <c r="B5895" s="137" t="s">
        <v>11797</v>
      </c>
      <c r="C5895" s="138">
        <v>308.75</v>
      </c>
      <c r="D5895" s="138">
        <v>5.87</v>
      </c>
      <c r="E5895" s="138">
        <v>0</v>
      </c>
      <c r="F5895" s="138">
        <v>5.87</v>
      </c>
      <c r="G5895" s="139">
        <v>0</v>
      </c>
      <c r="Y5895" s="32">
        <f t="shared" si="91"/>
        <v>5.87</v>
      </c>
    </row>
    <row r="5896" spans="1:25" x14ac:dyDescent="0.2">
      <c r="A5896" s="136" t="s">
        <v>11798</v>
      </c>
      <c r="B5896" s="137" t="s">
        <v>11799</v>
      </c>
      <c r="C5896" s="138">
        <v>17.59</v>
      </c>
      <c r="D5896" s="138">
        <v>0.34</v>
      </c>
      <c r="E5896" s="138">
        <v>0.34</v>
      </c>
      <c r="F5896" s="138">
        <v>0</v>
      </c>
      <c r="G5896" s="139">
        <v>8.39</v>
      </c>
      <c r="Y5896" s="32">
        <f t="shared" si="91"/>
        <v>0</v>
      </c>
    </row>
    <row r="5897" spans="1:25" x14ac:dyDescent="0.2">
      <c r="A5897" s="136" t="s">
        <v>11800</v>
      </c>
      <c r="B5897" s="137" t="s">
        <v>11801</v>
      </c>
      <c r="C5897" s="138">
        <v>3398.24</v>
      </c>
      <c r="D5897" s="138">
        <v>64.569999999999993</v>
      </c>
      <c r="E5897" s="138">
        <v>50.54</v>
      </c>
      <c r="F5897" s="138">
        <v>14.03</v>
      </c>
      <c r="G5897" s="139">
        <v>0</v>
      </c>
      <c r="Y5897" s="32">
        <f t="shared" si="91"/>
        <v>14.03</v>
      </c>
    </row>
    <row r="5898" spans="1:25" x14ac:dyDescent="0.2">
      <c r="A5898" s="136" t="s">
        <v>11802</v>
      </c>
      <c r="B5898" s="137" t="s">
        <v>11803</v>
      </c>
      <c r="C5898" s="138">
        <v>2167.04</v>
      </c>
      <c r="D5898" s="138">
        <v>41.18</v>
      </c>
      <c r="E5898" s="138">
        <v>0</v>
      </c>
      <c r="F5898" s="138">
        <v>41.18</v>
      </c>
      <c r="G5898" s="139">
        <v>0</v>
      </c>
      <c r="Y5898" s="32">
        <f t="shared" si="91"/>
        <v>41.18</v>
      </c>
    </row>
    <row r="5899" spans="1:25" x14ac:dyDescent="0.2">
      <c r="A5899" s="136" t="s">
        <v>11804</v>
      </c>
      <c r="B5899" s="137" t="s">
        <v>11805</v>
      </c>
      <c r="C5899" s="138">
        <v>19434.919999999998</v>
      </c>
      <c r="D5899" s="138">
        <v>369.26</v>
      </c>
      <c r="E5899" s="138">
        <v>0</v>
      </c>
      <c r="F5899" s="138">
        <v>369.26</v>
      </c>
      <c r="G5899" s="139">
        <v>0</v>
      </c>
      <c r="Y5899" s="32">
        <f t="shared" si="91"/>
        <v>369.26</v>
      </c>
    </row>
    <row r="5900" spans="1:25" x14ac:dyDescent="0.2">
      <c r="A5900" s="136" t="s">
        <v>11806</v>
      </c>
      <c r="B5900" s="137" t="s">
        <v>11807</v>
      </c>
      <c r="C5900" s="138">
        <v>7675.92</v>
      </c>
      <c r="D5900" s="138">
        <v>145.84</v>
      </c>
      <c r="E5900" s="138">
        <v>0</v>
      </c>
      <c r="F5900" s="138">
        <v>145.84</v>
      </c>
      <c r="G5900" s="139">
        <v>0</v>
      </c>
      <c r="Y5900" s="32">
        <f t="shared" si="91"/>
        <v>145.84</v>
      </c>
    </row>
    <row r="5901" spans="1:25" x14ac:dyDescent="0.2">
      <c r="A5901" s="136" t="s">
        <v>11808</v>
      </c>
      <c r="B5901" s="137" t="s">
        <v>11809</v>
      </c>
      <c r="C5901" s="138">
        <v>2766.08</v>
      </c>
      <c r="D5901" s="138">
        <v>52.56</v>
      </c>
      <c r="E5901" s="138">
        <v>0</v>
      </c>
      <c r="F5901" s="138">
        <v>52.56</v>
      </c>
      <c r="G5901" s="139">
        <v>0</v>
      </c>
      <c r="Y5901" s="32">
        <f t="shared" si="91"/>
        <v>52.56</v>
      </c>
    </row>
    <row r="5902" spans="1:25" x14ac:dyDescent="0.2">
      <c r="A5902" s="136" t="s">
        <v>11810</v>
      </c>
      <c r="B5902" s="137" t="s">
        <v>11811</v>
      </c>
      <c r="C5902" s="138">
        <v>10923.9</v>
      </c>
      <c r="D5902" s="138">
        <v>207.56</v>
      </c>
      <c r="E5902" s="138">
        <v>0</v>
      </c>
      <c r="F5902" s="138">
        <v>207.56</v>
      </c>
      <c r="G5902" s="139">
        <v>0</v>
      </c>
      <c r="Y5902" s="32">
        <f t="shared" si="91"/>
        <v>207.56</v>
      </c>
    </row>
    <row r="5903" spans="1:25" x14ac:dyDescent="0.2">
      <c r="A5903" s="136" t="s">
        <v>11812</v>
      </c>
      <c r="B5903" s="137" t="s">
        <v>3331</v>
      </c>
      <c r="C5903" s="138">
        <v>214.12</v>
      </c>
      <c r="D5903" s="138">
        <v>4.07</v>
      </c>
      <c r="E5903" s="138">
        <v>4.07</v>
      </c>
      <c r="F5903" s="138">
        <v>0</v>
      </c>
      <c r="G5903" s="139">
        <v>13.94</v>
      </c>
      <c r="Y5903" s="32">
        <f t="shared" ref="Y5903:Y5966" si="92">F5903+M5903+R5903+W5903</f>
        <v>0</v>
      </c>
    </row>
    <row r="5904" spans="1:25" x14ac:dyDescent="0.2">
      <c r="A5904" s="136" t="s">
        <v>11813</v>
      </c>
      <c r="B5904" s="137" t="s">
        <v>11814</v>
      </c>
      <c r="C5904" s="138">
        <v>3876.51</v>
      </c>
      <c r="D5904" s="138">
        <v>73.650000000000006</v>
      </c>
      <c r="E5904" s="138">
        <v>0</v>
      </c>
      <c r="F5904" s="138">
        <v>73.650000000000006</v>
      </c>
      <c r="G5904" s="139">
        <v>0</v>
      </c>
      <c r="Y5904" s="32">
        <f t="shared" si="92"/>
        <v>73.650000000000006</v>
      </c>
    </row>
    <row r="5905" spans="1:25" x14ac:dyDescent="0.2">
      <c r="A5905" s="136" t="s">
        <v>11815</v>
      </c>
      <c r="B5905" s="137" t="s">
        <v>11816</v>
      </c>
      <c r="C5905" s="138">
        <v>3484.42</v>
      </c>
      <c r="D5905" s="138">
        <v>66.209999999999994</v>
      </c>
      <c r="E5905" s="138">
        <v>0</v>
      </c>
      <c r="F5905" s="138">
        <v>66.209999999999994</v>
      </c>
      <c r="G5905" s="139">
        <v>0</v>
      </c>
      <c r="Y5905" s="32">
        <f t="shared" si="92"/>
        <v>66.209999999999994</v>
      </c>
    </row>
    <row r="5906" spans="1:25" x14ac:dyDescent="0.2">
      <c r="A5906" s="136" t="s">
        <v>11817</v>
      </c>
      <c r="B5906" s="137" t="s">
        <v>11818</v>
      </c>
      <c r="C5906" s="138">
        <v>2688.76</v>
      </c>
      <c r="D5906" s="138">
        <v>51.09</v>
      </c>
      <c r="E5906" s="138">
        <v>0</v>
      </c>
      <c r="F5906" s="138">
        <v>51.09</v>
      </c>
      <c r="G5906" s="139">
        <v>0</v>
      </c>
      <c r="Y5906" s="32">
        <f t="shared" si="92"/>
        <v>51.09</v>
      </c>
    </row>
    <row r="5907" spans="1:25" x14ac:dyDescent="0.2">
      <c r="A5907" s="136" t="s">
        <v>11819</v>
      </c>
      <c r="B5907" s="137" t="s">
        <v>11820</v>
      </c>
      <c r="C5907" s="138">
        <v>7750.58</v>
      </c>
      <c r="D5907" s="138">
        <v>147.26</v>
      </c>
      <c r="E5907" s="138">
        <v>0</v>
      </c>
      <c r="F5907" s="138">
        <v>147.26</v>
      </c>
      <c r="G5907" s="139">
        <v>0</v>
      </c>
      <c r="Y5907" s="32">
        <f t="shared" si="92"/>
        <v>147.26</v>
      </c>
    </row>
    <row r="5908" spans="1:25" x14ac:dyDescent="0.2">
      <c r="A5908" s="136" t="s">
        <v>11821</v>
      </c>
      <c r="B5908" s="137" t="s">
        <v>11822</v>
      </c>
      <c r="C5908" s="138">
        <v>1057.1500000000001</v>
      </c>
      <c r="D5908" s="138">
        <v>20.09</v>
      </c>
      <c r="E5908" s="138">
        <v>0</v>
      </c>
      <c r="F5908" s="138">
        <v>20.09</v>
      </c>
      <c r="G5908" s="139">
        <v>0</v>
      </c>
      <c r="Y5908" s="32">
        <f t="shared" si="92"/>
        <v>20.09</v>
      </c>
    </row>
    <row r="5909" spans="1:25" x14ac:dyDescent="0.2">
      <c r="A5909" s="136" t="s">
        <v>11823</v>
      </c>
      <c r="B5909" s="137" t="s">
        <v>11824</v>
      </c>
      <c r="C5909" s="138">
        <v>311.43</v>
      </c>
      <c r="D5909" s="138">
        <v>5.92</v>
      </c>
      <c r="E5909" s="138">
        <v>3.16</v>
      </c>
      <c r="F5909" s="138">
        <v>2.76</v>
      </c>
      <c r="G5909" s="139">
        <v>0</v>
      </c>
      <c r="Y5909" s="32">
        <f t="shared" si="92"/>
        <v>2.76</v>
      </c>
    </row>
    <row r="5910" spans="1:25" x14ac:dyDescent="0.2">
      <c r="A5910" s="136" t="s">
        <v>11825</v>
      </c>
      <c r="B5910" s="137" t="s">
        <v>11826</v>
      </c>
      <c r="C5910" s="138">
        <v>4080.57</v>
      </c>
      <c r="D5910" s="138">
        <v>77.53</v>
      </c>
      <c r="E5910" s="138">
        <v>0</v>
      </c>
      <c r="F5910" s="138">
        <v>77.53</v>
      </c>
      <c r="G5910" s="139">
        <v>0</v>
      </c>
      <c r="Y5910" s="32">
        <f t="shared" si="92"/>
        <v>77.53</v>
      </c>
    </row>
    <row r="5911" spans="1:25" x14ac:dyDescent="0.2">
      <c r="A5911" s="136" t="s">
        <v>11827</v>
      </c>
      <c r="B5911" s="137" t="s">
        <v>11828</v>
      </c>
      <c r="C5911" s="138">
        <v>1006.33</v>
      </c>
      <c r="D5911" s="138">
        <v>19.12</v>
      </c>
      <c r="E5911" s="138">
        <v>0</v>
      </c>
      <c r="F5911" s="138">
        <v>19.12</v>
      </c>
      <c r="G5911" s="139">
        <v>0</v>
      </c>
      <c r="Y5911" s="32">
        <f t="shared" si="92"/>
        <v>19.12</v>
      </c>
    </row>
    <row r="5912" spans="1:25" x14ac:dyDescent="0.2">
      <c r="A5912" s="136" t="s">
        <v>11829</v>
      </c>
      <c r="B5912" s="137" t="s">
        <v>11830</v>
      </c>
      <c r="C5912" s="138">
        <v>12853.84</v>
      </c>
      <c r="D5912" s="138">
        <v>244.22</v>
      </c>
      <c r="E5912" s="138">
        <v>0</v>
      </c>
      <c r="F5912" s="138">
        <v>244.22</v>
      </c>
      <c r="G5912" s="139">
        <v>0</v>
      </c>
      <c r="Y5912" s="32">
        <f t="shared" si="92"/>
        <v>244.22</v>
      </c>
    </row>
    <row r="5913" spans="1:25" x14ac:dyDescent="0.2">
      <c r="A5913" s="136" t="s">
        <v>11831</v>
      </c>
      <c r="B5913" s="137" t="s">
        <v>11832</v>
      </c>
      <c r="C5913" s="138">
        <v>6178.64</v>
      </c>
      <c r="D5913" s="138">
        <v>117.4</v>
      </c>
      <c r="E5913" s="138">
        <v>0</v>
      </c>
      <c r="F5913" s="138">
        <v>117.4</v>
      </c>
      <c r="G5913" s="139">
        <v>0</v>
      </c>
      <c r="Y5913" s="32">
        <f t="shared" si="92"/>
        <v>117.4</v>
      </c>
    </row>
    <row r="5914" spans="1:25" x14ac:dyDescent="0.2">
      <c r="A5914" s="136" t="s">
        <v>11833</v>
      </c>
      <c r="B5914" s="137" t="s">
        <v>11834</v>
      </c>
      <c r="C5914" s="138">
        <v>102522.1</v>
      </c>
      <c r="D5914" s="138">
        <v>1947.92</v>
      </c>
      <c r="E5914" s="138">
        <v>0</v>
      </c>
      <c r="F5914" s="138">
        <v>1947.92</v>
      </c>
      <c r="G5914" s="139">
        <v>0</v>
      </c>
      <c r="Y5914" s="32">
        <f t="shared" si="92"/>
        <v>1947.92</v>
      </c>
    </row>
    <row r="5915" spans="1:25" x14ac:dyDescent="0.2">
      <c r="A5915" s="136" t="s">
        <v>11835</v>
      </c>
      <c r="B5915" s="137" t="s">
        <v>11836</v>
      </c>
      <c r="C5915" s="138">
        <v>2583.17</v>
      </c>
      <c r="D5915" s="138">
        <v>49.08</v>
      </c>
      <c r="E5915" s="138">
        <v>0</v>
      </c>
      <c r="F5915" s="138">
        <v>49.08</v>
      </c>
      <c r="G5915" s="139">
        <v>0</v>
      </c>
      <c r="Y5915" s="32">
        <f t="shared" si="92"/>
        <v>49.08</v>
      </c>
    </row>
    <row r="5916" spans="1:25" x14ac:dyDescent="0.2">
      <c r="A5916" s="136" t="s">
        <v>11837</v>
      </c>
      <c r="B5916" s="137" t="s">
        <v>11838</v>
      </c>
      <c r="C5916" s="138">
        <v>80670.09</v>
      </c>
      <c r="D5916" s="138">
        <v>1532.73</v>
      </c>
      <c r="E5916" s="138">
        <v>0</v>
      </c>
      <c r="F5916" s="138">
        <v>1532.73</v>
      </c>
      <c r="G5916" s="139">
        <v>0</v>
      </c>
      <c r="Y5916" s="32">
        <f t="shared" si="92"/>
        <v>1532.73</v>
      </c>
    </row>
    <row r="5917" spans="1:25" x14ac:dyDescent="0.2">
      <c r="A5917" s="136" t="s">
        <v>11839</v>
      </c>
      <c r="B5917" s="137" t="s">
        <v>11840</v>
      </c>
      <c r="C5917" s="138">
        <v>25984.43</v>
      </c>
      <c r="D5917" s="138">
        <v>493.71</v>
      </c>
      <c r="E5917" s="138">
        <v>0</v>
      </c>
      <c r="F5917" s="138">
        <v>493.71</v>
      </c>
      <c r="G5917" s="139">
        <v>0</v>
      </c>
      <c r="Y5917" s="32">
        <f t="shared" si="92"/>
        <v>493.71</v>
      </c>
    </row>
    <row r="5918" spans="1:25" x14ac:dyDescent="0.2">
      <c r="A5918" s="136" t="s">
        <v>11841</v>
      </c>
      <c r="B5918" s="137" t="s">
        <v>11842</v>
      </c>
      <c r="C5918" s="138">
        <v>582.99</v>
      </c>
      <c r="D5918" s="138">
        <v>11.08</v>
      </c>
      <c r="E5918" s="138">
        <v>11.08</v>
      </c>
      <c r="F5918" s="138">
        <v>0</v>
      </c>
      <c r="G5918" s="139">
        <v>3.23</v>
      </c>
      <c r="Y5918" s="32">
        <f t="shared" si="92"/>
        <v>0</v>
      </c>
    </row>
    <row r="5919" spans="1:25" x14ac:dyDescent="0.2">
      <c r="A5919" s="136" t="s">
        <v>11843</v>
      </c>
      <c r="B5919" s="137" t="s">
        <v>11844</v>
      </c>
      <c r="C5919" s="138">
        <v>12313.57</v>
      </c>
      <c r="D5919" s="138">
        <v>233.96</v>
      </c>
      <c r="E5919" s="138">
        <v>0</v>
      </c>
      <c r="F5919" s="138">
        <v>233.96</v>
      </c>
      <c r="G5919" s="139">
        <v>0</v>
      </c>
      <c r="Y5919" s="32">
        <f t="shared" si="92"/>
        <v>233.96</v>
      </c>
    </row>
    <row r="5920" spans="1:25" x14ac:dyDescent="0.2">
      <c r="A5920" s="136" t="s">
        <v>11845</v>
      </c>
      <c r="B5920" s="137" t="s">
        <v>11846</v>
      </c>
      <c r="C5920" s="138">
        <v>6451.65</v>
      </c>
      <c r="D5920" s="138">
        <v>122.58</v>
      </c>
      <c r="E5920" s="138">
        <v>0</v>
      </c>
      <c r="F5920" s="138">
        <v>122.58</v>
      </c>
      <c r="G5920" s="139">
        <v>0</v>
      </c>
      <c r="Y5920" s="32">
        <f t="shared" si="92"/>
        <v>122.58</v>
      </c>
    </row>
    <row r="5921" spans="1:25" x14ac:dyDescent="0.2">
      <c r="A5921" s="136" t="s">
        <v>11847</v>
      </c>
      <c r="B5921" s="137" t="s">
        <v>11848</v>
      </c>
      <c r="C5921" s="138">
        <v>2697.77</v>
      </c>
      <c r="D5921" s="138">
        <v>51.26</v>
      </c>
      <c r="E5921" s="138">
        <v>0</v>
      </c>
      <c r="F5921" s="138">
        <v>51.26</v>
      </c>
      <c r="G5921" s="139">
        <v>0</v>
      </c>
      <c r="Y5921" s="32">
        <f t="shared" si="92"/>
        <v>51.26</v>
      </c>
    </row>
    <row r="5922" spans="1:25" x14ac:dyDescent="0.2">
      <c r="A5922" s="136" t="s">
        <v>11849</v>
      </c>
      <c r="B5922" s="137" t="s">
        <v>11850</v>
      </c>
      <c r="C5922" s="138">
        <v>588.1</v>
      </c>
      <c r="D5922" s="138">
        <v>11.18</v>
      </c>
      <c r="E5922" s="138">
        <v>0</v>
      </c>
      <c r="F5922" s="138">
        <v>11.18</v>
      </c>
      <c r="G5922" s="139">
        <v>0</v>
      </c>
      <c r="Y5922" s="32">
        <f t="shared" si="92"/>
        <v>11.18</v>
      </c>
    </row>
    <row r="5923" spans="1:25" x14ac:dyDescent="0.2">
      <c r="A5923" s="136" t="s">
        <v>11851</v>
      </c>
      <c r="B5923" s="137" t="s">
        <v>11852</v>
      </c>
      <c r="C5923" s="138">
        <v>1493335.24</v>
      </c>
      <c r="D5923" s="138">
        <v>28373.37</v>
      </c>
      <c r="E5923" s="138">
        <v>0</v>
      </c>
      <c r="F5923" s="138">
        <v>28373.37</v>
      </c>
      <c r="G5923" s="139">
        <v>0</v>
      </c>
      <c r="Y5923" s="32">
        <f t="shared" si="92"/>
        <v>28373.37</v>
      </c>
    </row>
    <row r="5924" spans="1:25" x14ac:dyDescent="0.2">
      <c r="A5924" s="136" t="s">
        <v>11853</v>
      </c>
      <c r="B5924" s="137" t="s">
        <v>11854</v>
      </c>
      <c r="C5924" s="138">
        <v>8678.6200000000008</v>
      </c>
      <c r="D5924" s="138">
        <v>164.9</v>
      </c>
      <c r="E5924" s="138">
        <v>0</v>
      </c>
      <c r="F5924" s="138">
        <v>164.9</v>
      </c>
      <c r="G5924" s="139">
        <v>0</v>
      </c>
      <c r="Y5924" s="32">
        <f t="shared" si="92"/>
        <v>164.9</v>
      </c>
    </row>
    <row r="5925" spans="1:25" x14ac:dyDescent="0.2">
      <c r="A5925" s="136" t="s">
        <v>11855</v>
      </c>
      <c r="B5925" s="137" t="s">
        <v>11856</v>
      </c>
      <c r="C5925" s="138">
        <v>3515.05</v>
      </c>
      <c r="D5925" s="138">
        <v>66.790000000000006</v>
      </c>
      <c r="E5925" s="138">
        <v>0</v>
      </c>
      <c r="F5925" s="138">
        <v>66.790000000000006</v>
      </c>
      <c r="G5925" s="139">
        <v>0</v>
      </c>
      <c r="Y5925" s="32">
        <f t="shared" si="92"/>
        <v>66.790000000000006</v>
      </c>
    </row>
    <row r="5926" spans="1:25" x14ac:dyDescent="0.2">
      <c r="A5926" s="136" t="s">
        <v>11857</v>
      </c>
      <c r="B5926" s="137" t="s">
        <v>11858</v>
      </c>
      <c r="C5926" s="138">
        <v>220.14</v>
      </c>
      <c r="D5926" s="138">
        <v>4.18</v>
      </c>
      <c r="E5926" s="138">
        <v>0</v>
      </c>
      <c r="F5926" s="138">
        <v>4.18</v>
      </c>
      <c r="G5926" s="139">
        <v>0</v>
      </c>
      <c r="Y5926" s="32">
        <f t="shared" si="92"/>
        <v>4.18</v>
      </c>
    </row>
    <row r="5927" spans="1:25" x14ac:dyDescent="0.2">
      <c r="A5927" s="136" t="s">
        <v>11859</v>
      </c>
      <c r="B5927" s="137" t="s">
        <v>11860</v>
      </c>
      <c r="C5927" s="138">
        <v>2737.36</v>
      </c>
      <c r="D5927" s="138">
        <v>52.01</v>
      </c>
      <c r="E5927" s="138">
        <v>0</v>
      </c>
      <c r="F5927" s="138">
        <v>52.01</v>
      </c>
      <c r="G5927" s="139">
        <v>0</v>
      </c>
      <c r="Y5927" s="32">
        <f t="shared" si="92"/>
        <v>52.01</v>
      </c>
    </row>
    <row r="5928" spans="1:25" x14ac:dyDescent="0.2">
      <c r="A5928" s="136" t="s">
        <v>11861</v>
      </c>
      <c r="B5928" s="137" t="s">
        <v>11862</v>
      </c>
      <c r="C5928" s="138">
        <v>2727.26</v>
      </c>
      <c r="D5928" s="138">
        <v>51.82</v>
      </c>
      <c r="E5928" s="138">
        <v>0</v>
      </c>
      <c r="F5928" s="138">
        <v>51.82</v>
      </c>
      <c r="G5928" s="139">
        <v>0</v>
      </c>
      <c r="Y5928" s="32">
        <f t="shared" si="92"/>
        <v>51.82</v>
      </c>
    </row>
    <row r="5929" spans="1:25" x14ac:dyDescent="0.2">
      <c r="A5929" s="136" t="s">
        <v>11863</v>
      </c>
      <c r="B5929" s="137" t="s">
        <v>11864</v>
      </c>
      <c r="C5929" s="138">
        <v>12722.55</v>
      </c>
      <c r="D5929" s="138">
        <v>241.73</v>
      </c>
      <c r="E5929" s="138">
        <v>0</v>
      </c>
      <c r="F5929" s="138">
        <v>241.73</v>
      </c>
      <c r="G5929" s="139">
        <v>0</v>
      </c>
      <c r="Y5929" s="32">
        <f t="shared" si="92"/>
        <v>241.73</v>
      </c>
    </row>
    <row r="5930" spans="1:25" x14ac:dyDescent="0.2">
      <c r="A5930" s="136" t="s">
        <v>11865</v>
      </c>
      <c r="B5930" s="137" t="s">
        <v>11866</v>
      </c>
      <c r="C5930" s="138">
        <v>3678.22</v>
      </c>
      <c r="D5930" s="138">
        <v>69.89</v>
      </c>
      <c r="E5930" s="138">
        <v>0</v>
      </c>
      <c r="F5930" s="138">
        <v>69.89</v>
      </c>
      <c r="G5930" s="139">
        <v>0</v>
      </c>
      <c r="Y5930" s="32">
        <f t="shared" si="92"/>
        <v>69.89</v>
      </c>
    </row>
    <row r="5931" spans="1:25" x14ac:dyDescent="0.2">
      <c r="A5931" s="136" t="s">
        <v>11867</v>
      </c>
      <c r="B5931" s="137" t="s">
        <v>11868</v>
      </c>
      <c r="C5931" s="138">
        <v>7493.99</v>
      </c>
      <c r="D5931" s="138">
        <v>142.38999999999999</v>
      </c>
      <c r="E5931" s="138">
        <v>0</v>
      </c>
      <c r="F5931" s="138">
        <v>142.38999999999999</v>
      </c>
      <c r="G5931" s="139">
        <v>0</v>
      </c>
      <c r="Y5931" s="32">
        <f t="shared" si="92"/>
        <v>142.38999999999999</v>
      </c>
    </row>
    <row r="5932" spans="1:25" x14ac:dyDescent="0.2">
      <c r="A5932" s="136" t="s">
        <v>11869</v>
      </c>
      <c r="B5932" s="137" t="s">
        <v>11870</v>
      </c>
      <c r="C5932" s="138">
        <v>2254.89</v>
      </c>
      <c r="D5932" s="138">
        <v>42.84</v>
      </c>
      <c r="E5932" s="138">
        <v>23.09</v>
      </c>
      <c r="F5932" s="138">
        <v>19.75</v>
      </c>
      <c r="G5932" s="139">
        <v>0</v>
      </c>
      <c r="Y5932" s="32">
        <f t="shared" si="92"/>
        <v>19.75</v>
      </c>
    </row>
    <row r="5933" spans="1:25" x14ac:dyDescent="0.2">
      <c r="A5933" s="136" t="s">
        <v>11871</v>
      </c>
      <c r="B5933" s="137" t="s">
        <v>11872</v>
      </c>
      <c r="C5933" s="138">
        <v>534.23</v>
      </c>
      <c r="D5933" s="138">
        <v>10.15</v>
      </c>
      <c r="E5933" s="138">
        <v>0</v>
      </c>
      <c r="F5933" s="138">
        <v>10.15</v>
      </c>
      <c r="G5933" s="139">
        <v>0</v>
      </c>
      <c r="Y5933" s="32">
        <f t="shared" si="92"/>
        <v>10.15</v>
      </c>
    </row>
    <row r="5934" spans="1:25" x14ac:dyDescent="0.2">
      <c r="A5934" s="136" t="s">
        <v>11873</v>
      </c>
      <c r="B5934" s="137" t="s">
        <v>11874</v>
      </c>
      <c r="C5934" s="138">
        <v>4651.1000000000004</v>
      </c>
      <c r="D5934" s="138">
        <v>88.37</v>
      </c>
      <c r="E5934" s="138">
        <v>0</v>
      </c>
      <c r="F5934" s="138">
        <v>88.37</v>
      </c>
      <c r="G5934" s="139">
        <v>0</v>
      </c>
      <c r="Y5934" s="32">
        <f t="shared" si="92"/>
        <v>88.37</v>
      </c>
    </row>
    <row r="5935" spans="1:25" x14ac:dyDescent="0.2">
      <c r="A5935" s="136" t="s">
        <v>11875</v>
      </c>
      <c r="B5935" s="137" t="s">
        <v>11876</v>
      </c>
      <c r="C5935" s="138">
        <v>522.33000000000004</v>
      </c>
      <c r="D5935" s="138">
        <v>9.93</v>
      </c>
      <c r="E5935" s="138">
        <v>0</v>
      </c>
      <c r="F5935" s="138">
        <v>9.93</v>
      </c>
      <c r="G5935" s="139">
        <v>0</v>
      </c>
      <c r="Y5935" s="32">
        <f t="shared" si="92"/>
        <v>9.93</v>
      </c>
    </row>
    <row r="5936" spans="1:25" x14ac:dyDescent="0.2">
      <c r="A5936" s="136" t="s">
        <v>11877</v>
      </c>
      <c r="B5936" s="137" t="s">
        <v>11878</v>
      </c>
      <c r="C5936" s="138">
        <v>4805.66</v>
      </c>
      <c r="D5936" s="138">
        <v>91.31</v>
      </c>
      <c r="E5936" s="138">
        <v>0</v>
      </c>
      <c r="F5936" s="138">
        <v>91.31</v>
      </c>
      <c r="G5936" s="139">
        <v>0</v>
      </c>
      <c r="Y5936" s="32">
        <f t="shared" si="92"/>
        <v>91.31</v>
      </c>
    </row>
    <row r="5937" spans="1:25" x14ac:dyDescent="0.2">
      <c r="A5937" s="136" t="s">
        <v>11879</v>
      </c>
      <c r="B5937" s="137" t="s">
        <v>11880</v>
      </c>
      <c r="C5937" s="138">
        <v>7739.77</v>
      </c>
      <c r="D5937" s="138">
        <v>147.06</v>
      </c>
      <c r="E5937" s="138">
        <v>0</v>
      </c>
      <c r="F5937" s="138">
        <v>147.06</v>
      </c>
      <c r="G5937" s="139">
        <v>0</v>
      </c>
      <c r="Y5937" s="32">
        <f t="shared" si="92"/>
        <v>147.06</v>
      </c>
    </row>
    <row r="5938" spans="1:25" x14ac:dyDescent="0.2">
      <c r="A5938" s="136" t="s">
        <v>11881</v>
      </c>
      <c r="B5938" s="137" t="s">
        <v>11882</v>
      </c>
      <c r="C5938" s="138">
        <v>14342.02</v>
      </c>
      <c r="D5938" s="138">
        <v>272.5</v>
      </c>
      <c r="E5938" s="138">
        <v>0</v>
      </c>
      <c r="F5938" s="138">
        <v>272.5</v>
      </c>
      <c r="G5938" s="139">
        <v>0</v>
      </c>
      <c r="Y5938" s="32">
        <f t="shared" si="92"/>
        <v>272.5</v>
      </c>
    </row>
    <row r="5939" spans="1:25" x14ac:dyDescent="0.2">
      <c r="A5939" s="136" t="s">
        <v>11883</v>
      </c>
      <c r="B5939" s="137" t="s">
        <v>11884</v>
      </c>
      <c r="C5939" s="138">
        <v>339.83</v>
      </c>
      <c r="D5939" s="138">
        <v>6.46</v>
      </c>
      <c r="E5939" s="138">
        <v>0</v>
      </c>
      <c r="F5939" s="138">
        <v>6.46</v>
      </c>
      <c r="G5939" s="139">
        <v>0</v>
      </c>
      <c r="Y5939" s="32">
        <f t="shared" si="92"/>
        <v>6.46</v>
      </c>
    </row>
    <row r="5940" spans="1:25" x14ac:dyDescent="0.2">
      <c r="A5940" s="136" t="s">
        <v>11885</v>
      </c>
      <c r="B5940" s="137" t="s">
        <v>11886</v>
      </c>
      <c r="C5940" s="138">
        <v>19.12</v>
      </c>
      <c r="D5940" s="138">
        <v>0.36</v>
      </c>
      <c r="E5940" s="138">
        <v>0.36</v>
      </c>
      <c r="F5940" s="138">
        <v>0</v>
      </c>
      <c r="G5940" s="139">
        <v>3.86</v>
      </c>
      <c r="Y5940" s="32">
        <f t="shared" si="92"/>
        <v>0</v>
      </c>
    </row>
    <row r="5941" spans="1:25" x14ac:dyDescent="0.2">
      <c r="A5941" s="136" t="s">
        <v>11887</v>
      </c>
      <c r="B5941" s="137" t="s">
        <v>11888</v>
      </c>
      <c r="C5941" s="138">
        <v>14664.7</v>
      </c>
      <c r="D5941" s="138">
        <v>278.63</v>
      </c>
      <c r="E5941" s="138">
        <v>0</v>
      </c>
      <c r="F5941" s="138">
        <v>278.63</v>
      </c>
      <c r="G5941" s="139">
        <v>0</v>
      </c>
      <c r="Y5941" s="32">
        <f t="shared" si="92"/>
        <v>278.63</v>
      </c>
    </row>
    <row r="5942" spans="1:25" x14ac:dyDescent="0.2">
      <c r="A5942" s="136" t="s">
        <v>11889</v>
      </c>
      <c r="B5942" s="137" t="s">
        <v>11890</v>
      </c>
      <c r="C5942" s="138">
        <v>17376.23</v>
      </c>
      <c r="D5942" s="138">
        <v>330.15</v>
      </c>
      <c r="E5942" s="138">
        <v>0</v>
      </c>
      <c r="F5942" s="138">
        <v>330.15</v>
      </c>
      <c r="G5942" s="139">
        <v>0</v>
      </c>
      <c r="Y5942" s="32">
        <f t="shared" si="92"/>
        <v>330.15</v>
      </c>
    </row>
    <row r="5943" spans="1:25" x14ac:dyDescent="0.2">
      <c r="A5943" s="136" t="s">
        <v>11891</v>
      </c>
      <c r="B5943" s="137" t="s">
        <v>11892</v>
      </c>
      <c r="C5943" s="138">
        <v>621.48</v>
      </c>
      <c r="D5943" s="138">
        <v>11.81</v>
      </c>
      <c r="E5943" s="138">
        <v>0</v>
      </c>
      <c r="F5943" s="138">
        <v>11.81</v>
      </c>
      <c r="G5943" s="139">
        <v>0</v>
      </c>
      <c r="Y5943" s="32">
        <f t="shared" si="92"/>
        <v>11.81</v>
      </c>
    </row>
    <row r="5944" spans="1:25" x14ac:dyDescent="0.2">
      <c r="A5944" s="136" t="s">
        <v>11893</v>
      </c>
      <c r="B5944" s="137" t="s">
        <v>11894</v>
      </c>
      <c r="C5944" s="138">
        <v>1349.46</v>
      </c>
      <c r="D5944" s="138">
        <v>25.64</v>
      </c>
      <c r="E5944" s="138">
        <v>0</v>
      </c>
      <c r="F5944" s="138">
        <v>25.64</v>
      </c>
      <c r="G5944" s="139">
        <v>0</v>
      </c>
      <c r="Y5944" s="32">
        <f t="shared" si="92"/>
        <v>25.64</v>
      </c>
    </row>
    <row r="5945" spans="1:25" x14ac:dyDescent="0.2">
      <c r="A5945" s="136" t="s">
        <v>11895</v>
      </c>
      <c r="B5945" s="137" t="s">
        <v>11896</v>
      </c>
      <c r="C5945" s="138">
        <v>488.64</v>
      </c>
      <c r="D5945" s="138">
        <v>9.2899999999999991</v>
      </c>
      <c r="E5945" s="138">
        <v>0</v>
      </c>
      <c r="F5945" s="138">
        <v>9.2899999999999991</v>
      </c>
      <c r="G5945" s="139">
        <v>0</v>
      </c>
      <c r="Y5945" s="32">
        <f t="shared" si="92"/>
        <v>9.2899999999999991</v>
      </c>
    </row>
    <row r="5946" spans="1:25" x14ac:dyDescent="0.2">
      <c r="A5946" s="136" t="s">
        <v>11897</v>
      </c>
      <c r="B5946" s="137" t="s">
        <v>11898</v>
      </c>
      <c r="C5946" s="138">
        <v>1695.74</v>
      </c>
      <c r="D5946" s="138">
        <v>32.22</v>
      </c>
      <c r="E5946" s="138">
        <v>0</v>
      </c>
      <c r="F5946" s="138">
        <v>32.22</v>
      </c>
      <c r="G5946" s="139">
        <v>0</v>
      </c>
      <c r="Y5946" s="32">
        <f t="shared" si="92"/>
        <v>32.22</v>
      </c>
    </row>
    <row r="5947" spans="1:25" x14ac:dyDescent="0.2">
      <c r="A5947" s="136" t="s">
        <v>11899</v>
      </c>
      <c r="B5947" s="137" t="s">
        <v>11900</v>
      </c>
      <c r="C5947" s="138">
        <v>3455.4</v>
      </c>
      <c r="D5947" s="138">
        <v>65.650000000000006</v>
      </c>
      <c r="E5947" s="138">
        <v>0</v>
      </c>
      <c r="F5947" s="138">
        <v>65.650000000000006</v>
      </c>
      <c r="G5947" s="139">
        <v>0</v>
      </c>
      <c r="Y5947" s="32">
        <f t="shared" si="92"/>
        <v>65.650000000000006</v>
      </c>
    </row>
    <row r="5948" spans="1:25" x14ac:dyDescent="0.2">
      <c r="A5948" s="136" t="s">
        <v>11901</v>
      </c>
      <c r="B5948" s="137" t="s">
        <v>11902</v>
      </c>
      <c r="C5948" s="138">
        <v>375.28</v>
      </c>
      <c r="D5948" s="138">
        <v>7.13</v>
      </c>
      <c r="E5948" s="138">
        <v>7.13</v>
      </c>
      <c r="F5948" s="138">
        <v>0</v>
      </c>
      <c r="G5948" s="139">
        <v>4.0199999999999996</v>
      </c>
      <c r="Y5948" s="32">
        <f t="shared" si="92"/>
        <v>0</v>
      </c>
    </row>
    <row r="5949" spans="1:25" x14ac:dyDescent="0.2">
      <c r="A5949" s="136" t="s">
        <v>11903</v>
      </c>
      <c r="B5949" s="137" t="s">
        <v>11904</v>
      </c>
      <c r="C5949" s="138">
        <v>6241.05</v>
      </c>
      <c r="D5949" s="138">
        <v>118.58</v>
      </c>
      <c r="E5949" s="138">
        <v>0</v>
      </c>
      <c r="F5949" s="138">
        <v>118.58</v>
      </c>
      <c r="G5949" s="139">
        <v>0</v>
      </c>
      <c r="Y5949" s="32">
        <f t="shared" si="92"/>
        <v>118.58</v>
      </c>
    </row>
    <row r="5950" spans="1:25" x14ac:dyDescent="0.2">
      <c r="A5950" s="136" t="s">
        <v>11905</v>
      </c>
      <c r="B5950" s="137" t="s">
        <v>11906</v>
      </c>
      <c r="C5950" s="138">
        <v>5420.04</v>
      </c>
      <c r="D5950" s="138">
        <v>102.98</v>
      </c>
      <c r="E5950" s="138">
        <v>0</v>
      </c>
      <c r="F5950" s="138">
        <v>102.98</v>
      </c>
      <c r="G5950" s="139">
        <v>0</v>
      </c>
      <c r="Y5950" s="32">
        <f t="shared" si="92"/>
        <v>102.98</v>
      </c>
    </row>
    <row r="5951" spans="1:25" x14ac:dyDescent="0.2">
      <c r="A5951" s="136" t="s">
        <v>11907</v>
      </c>
      <c r="B5951" s="137" t="s">
        <v>11908</v>
      </c>
      <c r="C5951" s="138">
        <v>47.98</v>
      </c>
      <c r="D5951" s="138">
        <v>0.91</v>
      </c>
      <c r="E5951" s="138">
        <v>0</v>
      </c>
      <c r="F5951" s="138">
        <v>0.91</v>
      </c>
      <c r="G5951" s="139">
        <v>0</v>
      </c>
      <c r="Y5951" s="32">
        <f t="shared" si="92"/>
        <v>0.91</v>
      </c>
    </row>
    <row r="5952" spans="1:25" x14ac:dyDescent="0.2">
      <c r="A5952" s="136" t="s">
        <v>11909</v>
      </c>
      <c r="B5952" s="137" t="s">
        <v>11910</v>
      </c>
      <c r="C5952" s="138">
        <v>762.72</v>
      </c>
      <c r="D5952" s="138">
        <v>14.49</v>
      </c>
      <c r="E5952" s="138">
        <v>14.49</v>
      </c>
      <c r="F5952" s="138">
        <v>0</v>
      </c>
      <c r="G5952" s="139">
        <v>3.32</v>
      </c>
      <c r="Y5952" s="32">
        <f t="shared" si="92"/>
        <v>0</v>
      </c>
    </row>
    <row r="5953" spans="1:25" x14ac:dyDescent="0.2">
      <c r="A5953" s="136" t="s">
        <v>11911</v>
      </c>
      <c r="B5953" s="137" t="s">
        <v>11912</v>
      </c>
      <c r="C5953" s="138">
        <v>275.47000000000003</v>
      </c>
      <c r="D5953" s="138">
        <v>5.24</v>
      </c>
      <c r="E5953" s="138">
        <v>0</v>
      </c>
      <c r="F5953" s="138">
        <v>5.24</v>
      </c>
      <c r="G5953" s="139">
        <v>0</v>
      </c>
      <c r="Y5953" s="32">
        <f t="shared" si="92"/>
        <v>5.24</v>
      </c>
    </row>
    <row r="5954" spans="1:25" x14ac:dyDescent="0.2">
      <c r="A5954" s="136" t="s">
        <v>11913</v>
      </c>
      <c r="B5954" s="137" t="s">
        <v>11914</v>
      </c>
      <c r="C5954" s="138">
        <v>12041.42</v>
      </c>
      <c r="D5954" s="138">
        <v>228.79</v>
      </c>
      <c r="E5954" s="138">
        <v>0</v>
      </c>
      <c r="F5954" s="138">
        <v>228.79</v>
      </c>
      <c r="G5954" s="139">
        <v>0</v>
      </c>
      <c r="Y5954" s="32">
        <f t="shared" si="92"/>
        <v>228.79</v>
      </c>
    </row>
    <row r="5955" spans="1:25" x14ac:dyDescent="0.2">
      <c r="A5955" s="136" t="s">
        <v>11915</v>
      </c>
      <c r="B5955" s="137" t="s">
        <v>11916</v>
      </c>
      <c r="C5955" s="138">
        <v>970.54</v>
      </c>
      <c r="D5955" s="138">
        <v>18.440000000000001</v>
      </c>
      <c r="E5955" s="138">
        <v>9.1</v>
      </c>
      <c r="F5955" s="138">
        <v>9.34</v>
      </c>
      <c r="G5955" s="139">
        <v>0</v>
      </c>
      <c r="Y5955" s="32">
        <f t="shared" si="92"/>
        <v>9.34</v>
      </c>
    </row>
    <row r="5956" spans="1:25" x14ac:dyDescent="0.2">
      <c r="A5956" s="136" t="s">
        <v>11917</v>
      </c>
      <c r="B5956" s="137" t="s">
        <v>11918</v>
      </c>
      <c r="C5956" s="138">
        <v>4237.7299999999996</v>
      </c>
      <c r="D5956" s="138">
        <v>80.52</v>
      </c>
      <c r="E5956" s="138">
        <v>0</v>
      </c>
      <c r="F5956" s="138">
        <v>80.52</v>
      </c>
      <c r="G5956" s="139">
        <v>0</v>
      </c>
      <c r="Y5956" s="32">
        <f t="shared" si="92"/>
        <v>80.52</v>
      </c>
    </row>
    <row r="5957" spans="1:25" x14ac:dyDescent="0.2">
      <c r="A5957" s="136" t="s">
        <v>11919</v>
      </c>
      <c r="B5957" s="137" t="s">
        <v>11920</v>
      </c>
      <c r="C5957" s="138">
        <v>1748.59</v>
      </c>
      <c r="D5957" s="138">
        <v>33.22</v>
      </c>
      <c r="E5957" s="138">
        <v>0</v>
      </c>
      <c r="F5957" s="138">
        <v>33.22</v>
      </c>
      <c r="G5957" s="139">
        <v>0</v>
      </c>
      <c r="Y5957" s="32">
        <f t="shared" si="92"/>
        <v>33.22</v>
      </c>
    </row>
    <row r="5958" spans="1:25" x14ac:dyDescent="0.2">
      <c r="A5958" s="136" t="s">
        <v>11921</v>
      </c>
      <c r="B5958" s="137" t="s">
        <v>11922</v>
      </c>
      <c r="C5958" s="138">
        <v>43451.5</v>
      </c>
      <c r="D5958" s="138">
        <v>825.58</v>
      </c>
      <c r="E5958" s="138">
        <v>0</v>
      </c>
      <c r="F5958" s="138">
        <v>825.58</v>
      </c>
      <c r="G5958" s="139">
        <v>0</v>
      </c>
      <c r="Y5958" s="32">
        <f t="shared" si="92"/>
        <v>825.58</v>
      </c>
    </row>
    <row r="5959" spans="1:25" x14ac:dyDescent="0.2">
      <c r="A5959" s="136" t="s">
        <v>11923</v>
      </c>
      <c r="B5959" s="137" t="s">
        <v>11924</v>
      </c>
      <c r="C5959" s="138">
        <v>2592.9499999999998</v>
      </c>
      <c r="D5959" s="138">
        <v>49.27</v>
      </c>
      <c r="E5959" s="138">
        <v>0</v>
      </c>
      <c r="F5959" s="138">
        <v>49.27</v>
      </c>
      <c r="G5959" s="139">
        <v>0</v>
      </c>
      <c r="Y5959" s="32">
        <f t="shared" si="92"/>
        <v>49.27</v>
      </c>
    </row>
    <row r="5960" spans="1:25" x14ac:dyDescent="0.2">
      <c r="A5960" s="136" t="s">
        <v>11925</v>
      </c>
      <c r="B5960" s="137" t="s">
        <v>11926</v>
      </c>
      <c r="C5960" s="138">
        <v>1604.51</v>
      </c>
      <c r="D5960" s="138">
        <v>30.49</v>
      </c>
      <c r="E5960" s="138">
        <v>0</v>
      </c>
      <c r="F5960" s="138">
        <v>30.49</v>
      </c>
      <c r="G5960" s="139">
        <v>0</v>
      </c>
      <c r="Y5960" s="32">
        <f t="shared" si="92"/>
        <v>30.49</v>
      </c>
    </row>
    <row r="5961" spans="1:25" x14ac:dyDescent="0.2">
      <c r="A5961" s="136" t="s">
        <v>11927</v>
      </c>
      <c r="B5961" s="137" t="s">
        <v>11928</v>
      </c>
      <c r="C5961" s="138">
        <v>4957.84</v>
      </c>
      <c r="D5961" s="138">
        <v>94.2</v>
      </c>
      <c r="E5961" s="138">
        <v>0</v>
      </c>
      <c r="F5961" s="138">
        <v>94.2</v>
      </c>
      <c r="G5961" s="139">
        <v>0</v>
      </c>
      <c r="Y5961" s="32">
        <f t="shared" si="92"/>
        <v>94.2</v>
      </c>
    </row>
    <row r="5962" spans="1:25" x14ac:dyDescent="0.2">
      <c r="A5962" s="136" t="s">
        <v>11929</v>
      </c>
      <c r="B5962" s="137" t="s">
        <v>11930</v>
      </c>
      <c r="C5962" s="138">
        <v>4610.6899999999996</v>
      </c>
      <c r="D5962" s="138">
        <v>87.6</v>
      </c>
      <c r="E5962" s="138">
        <v>0</v>
      </c>
      <c r="F5962" s="138">
        <v>87.6</v>
      </c>
      <c r="G5962" s="139">
        <v>0</v>
      </c>
      <c r="Y5962" s="32">
        <f t="shared" si="92"/>
        <v>87.6</v>
      </c>
    </row>
    <row r="5963" spans="1:25" x14ac:dyDescent="0.2">
      <c r="A5963" s="136" t="s">
        <v>11931</v>
      </c>
      <c r="B5963" s="137" t="s">
        <v>11932</v>
      </c>
      <c r="C5963" s="138">
        <v>41753.86</v>
      </c>
      <c r="D5963" s="138">
        <v>793.32</v>
      </c>
      <c r="E5963" s="138">
        <v>0</v>
      </c>
      <c r="F5963" s="138">
        <v>793.32</v>
      </c>
      <c r="G5963" s="139">
        <v>0</v>
      </c>
      <c r="Y5963" s="32">
        <f t="shared" si="92"/>
        <v>793.32</v>
      </c>
    </row>
    <row r="5964" spans="1:25" x14ac:dyDescent="0.2">
      <c r="A5964" s="136" t="s">
        <v>11933</v>
      </c>
      <c r="B5964" s="137" t="s">
        <v>11934</v>
      </c>
      <c r="C5964" s="138">
        <v>69151.03</v>
      </c>
      <c r="D5964" s="138">
        <v>1313.87</v>
      </c>
      <c r="E5964" s="138">
        <v>0</v>
      </c>
      <c r="F5964" s="138">
        <v>1313.87</v>
      </c>
      <c r="G5964" s="139">
        <v>0</v>
      </c>
      <c r="Y5964" s="32">
        <f t="shared" si="92"/>
        <v>1313.87</v>
      </c>
    </row>
    <row r="5965" spans="1:25" x14ac:dyDescent="0.2">
      <c r="A5965" s="136" t="s">
        <v>11935</v>
      </c>
      <c r="B5965" s="137" t="s">
        <v>11936</v>
      </c>
      <c r="C5965" s="138">
        <v>18078.61</v>
      </c>
      <c r="D5965" s="138">
        <v>343.49</v>
      </c>
      <c r="E5965" s="138">
        <v>0</v>
      </c>
      <c r="F5965" s="138">
        <v>343.49</v>
      </c>
      <c r="G5965" s="139">
        <v>0</v>
      </c>
      <c r="Y5965" s="32">
        <f t="shared" si="92"/>
        <v>343.49</v>
      </c>
    </row>
    <row r="5966" spans="1:25" x14ac:dyDescent="0.2">
      <c r="A5966" s="136" t="s">
        <v>11937</v>
      </c>
      <c r="B5966" s="137" t="s">
        <v>11938</v>
      </c>
      <c r="C5966" s="138">
        <v>161891.32999999999</v>
      </c>
      <c r="D5966" s="138">
        <v>3075.94</v>
      </c>
      <c r="E5966" s="138">
        <v>0</v>
      </c>
      <c r="F5966" s="138">
        <v>3075.94</v>
      </c>
      <c r="G5966" s="139">
        <v>0</v>
      </c>
      <c r="Y5966" s="32">
        <f t="shared" si="92"/>
        <v>3075.94</v>
      </c>
    </row>
    <row r="5967" spans="1:25" x14ac:dyDescent="0.2">
      <c r="A5967" s="136" t="s">
        <v>11939</v>
      </c>
      <c r="B5967" s="137" t="s">
        <v>11940</v>
      </c>
      <c r="C5967" s="138">
        <v>135778.76999999999</v>
      </c>
      <c r="D5967" s="138">
        <v>2579.8000000000002</v>
      </c>
      <c r="E5967" s="138">
        <v>0</v>
      </c>
      <c r="F5967" s="138">
        <v>2579.8000000000002</v>
      </c>
      <c r="G5967" s="139">
        <v>0</v>
      </c>
      <c r="Y5967" s="32">
        <f t="shared" ref="Y5967:Y6030" si="93">F5967+M5967+R5967+W5967</f>
        <v>2579.8000000000002</v>
      </c>
    </row>
    <row r="5968" spans="1:25" x14ac:dyDescent="0.2">
      <c r="A5968" s="136" t="s">
        <v>11941</v>
      </c>
      <c r="B5968" s="137" t="s">
        <v>11942</v>
      </c>
      <c r="C5968" s="138">
        <v>12348.51</v>
      </c>
      <c r="D5968" s="138">
        <v>234.62</v>
      </c>
      <c r="E5968" s="138">
        <v>0</v>
      </c>
      <c r="F5968" s="138">
        <v>234.62</v>
      </c>
      <c r="G5968" s="139">
        <v>0</v>
      </c>
      <c r="Y5968" s="32">
        <f t="shared" si="93"/>
        <v>234.62</v>
      </c>
    </row>
    <row r="5969" spans="1:25" x14ac:dyDescent="0.2">
      <c r="A5969" s="136" t="s">
        <v>11943</v>
      </c>
      <c r="B5969" s="137" t="s">
        <v>11944</v>
      </c>
      <c r="C5969" s="138">
        <v>35423.120000000003</v>
      </c>
      <c r="D5969" s="138">
        <v>673.04</v>
      </c>
      <c r="E5969" s="138">
        <v>0</v>
      </c>
      <c r="F5969" s="138">
        <v>673.04</v>
      </c>
      <c r="G5969" s="139">
        <v>0</v>
      </c>
      <c r="Y5969" s="32">
        <f t="shared" si="93"/>
        <v>673.04</v>
      </c>
    </row>
    <row r="5970" spans="1:25" x14ac:dyDescent="0.2">
      <c r="A5970" s="136" t="s">
        <v>11945</v>
      </c>
      <c r="B5970" s="137" t="s">
        <v>11946</v>
      </c>
      <c r="C5970" s="138">
        <v>8931.9500000000007</v>
      </c>
      <c r="D5970" s="138">
        <v>169.71</v>
      </c>
      <c r="E5970" s="138">
        <v>0</v>
      </c>
      <c r="F5970" s="138">
        <v>169.71</v>
      </c>
      <c r="G5970" s="139">
        <v>0</v>
      </c>
      <c r="Y5970" s="32">
        <f t="shared" si="93"/>
        <v>169.71</v>
      </c>
    </row>
    <row r="5971" spans="1:25" x14ac:dyDescent="0.2">
      <c r="A5971" s="136" t="s">
        <v>11947</v>
      </c>
      <c r="B5971" s="137" t="s">
        <v>11948</v>
      </c>
      <c r="C5971" s="138">
        <v>47412.12</v>
      </c>
      <c r="D5971" s="138">
        <v>900.83</v>
      </c>
      <c r="E5971" s="138">
        <v>0</v>
      </c>
      <c r="F5971" s="138">
        <v>900.83</v>
      </c>
      <c r="G5971" s="139">
        <v>0</v>
      </c>
      <c r="Y5971" s="32">
        <f t="shared" si="93"/>
        <v>900.83</v>
      </c>
    </row>
    <row r="5972" spans="1:25" x14ac:dyDescent="0.2">
      <c r="A5972" s="136" t="s">
        <v>11949</v>
      </c>
      <c r="B5972" s="137" t="s">
        <v>11950</v>
      </c>
      <c r="C5972" s="138">
        <v>14464.5</v>
      </c>
      <c r="D5972" s="138">
        <v>274.83</v>
      </c>
      <c r="E5972" s="138">
        <v>0</v>
      </c>
      <c r="F5972" s="138">
        <v>274.83</v>
      </c>
      <c r="G5972" s="139">
        <v>0</v>
      </c>
      <c r="Y5972" s="32">
        <f t="shared" si="93"/>
        <v>274.83</v>
      </c>
    </row>
    <row r="5973" spans="1:25" x14ac:dyDescent="0.2">
      <c r="A5973" s="136" t="s">
        <v>11951</v>
      </c>
      <c r="B5973" s="137" t="s">
        <v>11952</v>
      </c>
      <c r="C5973" s="138">
        <v>41127.68</v>
      </c>
      <c r="D5973" s="138">
        <v>781.43</v>
      </c>
      <c r="E5973" s="138">
        <v>0</v>
      </c>
      <c r="F5973" s="138">
        <v>781.43</v>
      </c>
      <c r="G5973" s="139">
        <v>0</v>
      </c>
      <c r="Y5973" s="32">
        <f t="shared" si="93"/>
        <v>781.43</v>
      </c>
    </row>
    <row r="5974" spans="1:25" x14ac:dyDescent="0.2">
      <c r="A5974" s="136" t="s">
        <v>11953</v>
      </c>
      <c r="B5974" s="137" t="s">
        <v>11954</v>
      </c>
      <c r="C5974" s="138">
        <v>288386.52</v>
      </c>
      <c r="D5974" s="138">
        <v>5479.35</v>
      </c>
      <c r="E5974" s="138">
        <v>0</v>
      </c>
      <c r="F5974" s="138">
        <v>5479.35</v>
      </c>
      <c r="G5974" s="139">
        <v>0</v>
      </c>
      <c r="Y5974" s="32">
        <f t="shared" si="93"/>
        <v>5479.35</v>
      </c>
    </row>
    <row r="5975" spans="1:25" x14ac:dyDescent="0.2">
      <c r="A5975" s="136" t="s">
        <v>11955</v>
      </c>
      <c r="B5975" s="137" t="s">
        <v>11956</v>
      </c>
      <c r="C5975" s="138">
        <v>138707.74</v>
      </c>
      <c r="D5975" s="138">
        <v>2635.45</v>
      </c>
      <c r="E5975" s="138">
        <v>0</v>
      </c>
      <c r="F5975" s="138">
        <v>2635.45</v>
      </c>
      <c r="G5975" s="139">
        <v>0</v>
      </c>
      <c r="Y5975" s="32">
        <f t="shared" si="93"/>
        <v>2635.45</v>
      </c>
    </row>
    <row r="5976" spans="1:25" x14ac:dyDescent="0.2">
      <c r="A5976" s="136" t="s">
        <v>11957</v>
      </c>
      <c r="B5976" s="137" t="s">
        <v>11958</v>
      </c>
      <c r="C5976" s="138">
        <v>500622.07</v>
      </c>
      <c r="D5976" s="138">
        <v>9511.82</v>
      </c>
      <c r="E5976" s="138">
        <v>0</v>
      </c>
      <c r="F5976" s="138">
        <v>9511.82</v>
      </c>
      <c r="G5976" s="139">
        <v>0</v>
      </c>
      <c r="Y5976" s="32">
        <f t="shared" si="93"/>
        <v>9511.82</v>
      </c>
    </row>
    <row r="5977" spans="1:25" x14ac:dyDescent="0.2">
      <c r="A5977" s="136" t="s">
        <v>11959</v>
      </c>
      <c r="B5977" s="137" t="s">
        <v>11960</v>
      </c>
      <c r="C5977" s="138">
        <v>978.85</v>
      </c>
      <c r="D5977" s="138">
        <v>18.600000000000001</v>
      </c>
      <c r="E5977" s="138">
        <v>0</v>
      </c>
      <c r="F5977" s="138">
        <v>18.600000000000001</v>
      </c>
      <c r="G5977" s="139">
        <v>0</v>
      </c>
      <c r="Y5977" s="32">
        <f t="shared" si="93"/>
        <v>18.600000000000001</v>
      </c>
    </row>
    <row r="5978" spans="1:25" x14ac:dyDescent="0.2">
      <c r="A5978" s="136" t="s">
        <v>11961</v>
      </c>
      <c r="B5978" s="137" t="s">
        <v>11962</v>
      </c>
      <c r="C5978" s="138">
        <v>120971.21</v>
      </c>
      <c r="D5978" s="138">
        <v>2298.4499999999998</v>
      </c>
      <c r="E5978" s="138">
        <v>0</v>
      </c>
      <c r="F5978" s="138">
        <v>2298.4499999999998</v>
      </c>
      <c r="G5978" s="139">
        <v>0</v>
      </c>
      <c r="Y5978" s="32">
        <f t="shared" si="93"/>
        <v>2298.4499999999998</v>
      </c>
    </row>
    <row r="5979" spans="1:25" x14ac:dyDescent="0.2">
      <c r="A5979" s="136" t="s">
        <v>11963</v>
      </c>
      <c r="B5979" s="137" t="s">
        <v>11964</v>
      </c>
      <c r="C5979" s="138">
        <v>2874.03</v>
      </c>
      <c r="D5979" s="138">
        <v>54.61</v>
      </c>
      <c r="E5979" s="138">
        <v>0</v>
      </c>
      <c r="F5979" s="138">
        <v>54.61</v>
      </c>
      <c r="G5979" s="139">
        <v>0</v>
      </c>
      <c r="Y5979" s="32">
        <f t="shared" si="93"/>
        <v>54.61</v>
      </c>
    </row>
    <row r="5980" spans="1:25" x14ac:dyDescent="0.2">
      <c r="A5980" s="136" t="s">
        <v>11965</v>
      </c>
      <c r="B5980" s="137" t="s">
        <v>11966</v>
      </c>
      <c r="C5980" s="138">
        <v>9385.02</v>
      </c>
      <c r="D5980" s="138">
        <v>178.32</v>
      </c>
      <c r="E5980" s="138">
        <v>0</v>
      </c>
      <c r="F5980" s="138">
        <v>178.32</v>
      </c>
      <c r="G5980" s="139">
        <v>0</v>
      </c>
      <c r="Y5980" s="32">
        <f t="shared" si="93"/>
        <v>178.32</v>
      </c>
    </row>
    <row r="5981" spans="1:25" x14ac:dyDescent="0.2">
      <c r="A5981" s="136" t="s">
        <v>11967</v>
      </c>
      <c r="B5981" s="137" t="s">
        <v>11968</v>
      </c>
      <c r="C5981" s="138">
        <v>45013.19</v>
      </c>
      <c r="D5981" s="138">
        <v>855.25</v>
      </c>
      <c r="E5981" s="138">
        <v>0</v>
      </c>
      <c r="F5981" s="138">
        <v>855.25</v>
      </c>
      <c r="G5981" s="139">
        <v>0</v>
      </c>
      <c r="Y5981" s="32">
        <f t="shared" si="93"/>
        <v>855.25</v>
      </c>
    </row>
    <row r="5982" spans="1:25" x14ac:dyDescent="0.2">
      <c r="A5982" s="136" t="s">
        <v>11969</v>
      </c>
      <c r="B5982" s="137" t="s">
        <v>11970</v>
      </c>
      <c r="C5982" s="138">
        <v>67991.64</v>
      </c>
      <c r="D5982" s="138">
        <v>1291.8399999999999</v>
      </c>
      <c r="E5982" s="138">
        <v>0</v>
      </c>
      <c r="F5982" s="138">
        <v>1291.8399999999999</v>
      </c>
      <c r="G5982" s="139">
        <v>0</v>
      </c>
      <c r="Y5982" s="32">
        <f t="shared" si="93"/>
        <v>1291.8399999999999</v>
      </c>
    </row>
    <row r="5983" spans="1:25" x14ac:dyDescent="0.2">
      <c r="A5983" s="136" t="s">
        <v>11971</v>
      </c>
      <c r="B5983" s="137" t="s">
        <v>11972</v>
      </c>
      <c r="C5983" s="138">
        <v>27961.02</v>
      </c>
      <c r="D5983" s="138">
        <v>531.26</v>
      </c>
      <c r="E5983" s="138">
        <v>0</v>
      </c>
      <c r="F5983" s="138">
        <v>531.26</v>
      </c>
      <c r="G5983" s="139">
        <v>0</v>
      </c>
      <c r="Y5983" s="32">
        <f t="shared" si="93"/>
        <v>531.26</v>
      </c>
    </row>
    <row r="5984" spans="1:25" x14ac:dyDescent="0.2">
      <c r="A5984" s="136" t="s">
        <v>11973</v>
      </c>
      <c r="B5984" s="137" t="s">
        <v>11974</v>
      </c>
      <c r="C5984" s="138">
        <v>80280.149999999994</v>
      </c>
      <c r="D5984" s="138">
        <v>1525.32</v>
      </c>
      <c r="E5984" s="138">
        <v>0</v>
      </c>
      <c r="F5984" s="138">
        <v>1525.32</v>
      </c>
      <c r="G5984" s="139">
        <v>0</v>
      </c>
      <c r="Y5984" s="32">
        <f t="shared" si="93"/>
        <v>1525.32</v>
      </c>
    </row>
    <row r="5985" spans="1:25" x14ac:dyDescent="0.2">
      <c r="A5985" s="136" t="s">
        <v>11975</v>
      </c>
      <c r="B5985" s="137" t="s">
        <v>11976</v>
      </c>
      <c r="C5985" s="138">
        <v>17289.96</v>
      </c>
      <c r="D5985" s="138">
        <v>328.51</v>
      </c>
      <c r="E5985" s="138">
        <v>0</v>
      </c>
      <c r="F5985" s="138">
        <v>328.51</v>
      </c>
      <c r="G5985" s="139">
        <v>0</v>
      </c>
      <c r="Y5985" s="32">
        <f t="shared" si="93"/>
        <v>328.51</v>
      </c>
    </row>
    <row r="5986" spans="1:25" x14ac:dyDescent="0.2">
      <c r="A5986" s="136" t="s">
        <v>11977</v>
      </c>
      <c r="B5986" s="137" t="s">
        <v>11978</v>
      </c>
      <c r="C5986" s="138">
        <v>108569.69</v>
      </c>
      <c r="D5986" s="138">
        <v>2062.83</v>
      </c>
      <c r="E5986" s="138">
        <v>0</v>
      </c>
      <c r="F5986" s="138">
        <v>2062.83</v>
      </c>
      <c r="G5986" s="139">
        <v>0</v>
      </c>
      <c r="Y5986" s="32">
        <f t="shared" si="93"/>
        <v>2062.83</v>
      </c>
    </row>
    <row r="5987" spans="1:25" x14ac:dyDescent="0.2">
      <c r="A5987" s="136" t="s">
        <v>11979</v>
      </c>
      <c r="B5987" s="137" t="s">
        <v>11980</v>
      </c>
      <c r="C5987" s="138">
        <v>24170.33</v>
      </c>
      <c r="D5987" s="138">
        <v>459.24</v>
      </c>
      <c r="E5987" s="138">
        <v>0</v>
      </c>
      <c r="F5987" s="138">
        <v>459.24</v>
      </c>
      <c r="G5987" s="139">
        <v>0</v>
      </c>
      <c r="Y5987" s="32">
        <f t="shared" si="93"/>
        <v>459.24</v>
      </c>
    </row>
    <row r="5988" spans="1:25" x14ac:dyDescent="0.2">
      <c r="A5988" s="136" t="s">
        <v>11981</v>
      </c>
      <c r="B5988" s="137" t="s">
        <v>11982</v>
      </c>
      <c r="C5988" s="138">
        <v>56072.78</v>
      </c>
      <c r="D5988" s="138">
        <v>1065.3800000000001</v>
      </c>
      <c r="E5988" s="138">
        <v>0</v>
      </c>
      <c r="F5988" s="138">
        <v>1065.3800000000001</v>
      </c>
      <c r="G5988" s="139">
        <v>0</v>
      </c>
      <c r="Y5988" s="32">
        <f t="shared" si="93"/>
        <v>1065.3800000000001</v>
      </c>
    </row>
    <row r="5989" spans="1:25" x14ac:dyDescent="0.2">
      <c r="A5989" s="136" t="s">
        <v>11983</v>
      </c>
      <c r="B5989" s="137" t="s">
        <v>11984</v>
      </c>
      <c r="C5989" s="138">
        <v>10681.19</v>
      </c>
      <c r="D5989" s="138">
        <v>202.94</v>
      </c>
      <c r="E5989" s="138">
        <v>0</v>
      </c>
      <c r="F5989" s="138">
        <v>202.94</v>
      </c>
      <c r="G5989" s="139">
        <v>0</v>
      </c>
      <c r="Y5989" s="32">
        <f t="shared" si="93"/>
        <v>202.94</v>
      </c>
    </row>
    <row r="5990" spans="1:25" x14ac:dyDescent="0.2">
      <c r="A5990" s="136" t="s">
        <v>11985</v>
      </c>
      <c r="B5990" s="137" t="s">
        <v>11986</v>
      </c>
      <c r="C5990" s="138">
        <v>72171.86</v>
      </c>
      <c r="D5990" s="138">
        <v>1371.27</v>
      </c>
      <c r="E5990" s="138">
        <v>0</v>
      </c>
      <c r="F5990" s="138">
        <v>1371.27</v>
      </c>
      <c r="G5990" s="139">
        <v>0</v>
      </c>
      <c r="Y5990" s="32">
        <f t="shared" si="93"/>
        <v>1371.27</v>
      </c>
    </row>
    <row r="5991" spans="1:25" x14ac:dyDescent="0.2">
      <c r="A5991" s="136" t="s">
        <v>11987</v>
      </c>
      <c r="B5991" s="137" t="s">
        <v>11988</v>
      </c>
      <c r="C5991" s="138">
        <v>15153.06</v>
      </c>
      <c r="D5991" s="138">
        <v>287.91000000000003</v>
      </c>
      <c r="E5991" s="138">
        <v>0</v>
      </c>
      <c r="F5991" s="138">
        <v>287.91000000000003</v>
      </c>
      <c r="G5991" s="139">
        <v>0</v>
      </c>
      <c r="Y5991" s="32">
        <f t="shared" si="93"/>
        <v>287.91000000000003</v>
      </c>
    </row>
    <row r="5992" spans="1:25" x14ac:dyDescent="0.2">
      <c r="A5992" s="136" t="s">
        <v>11989</v>
      </c>
      <c r="B5992" s="137" t="s">
        <v>11990</v>
      </c>
      <c r="C5992" s="138">
        <v>21961.78</v>
      </c>
      <c r="D5992" s="138">
        <v>417.28</v>
      </c>
      <c r="E5992" s="138">
        <v>0</v>
      </c>
      <c r="F5992" s="138">
        <v>417.28</v>
      </c>
      <c r="G5992" s="139">
        <v>0</v>
      </c>
      <c r="Y5992" s="32">
        <f t="shared" si="93"/>
        <v>417.28</v>
      </c>
    </row>
    <row r="5993" spans="1:25" x14ac:dyDescent="0.2">
      <c r="A5993" s="136" t="s">
        <v>11991</v>
      </c>
      <c r="B5993" s="137" t="s">
        <v>11992</v>
      </c>
      <c r="C5993" s="138">
        <v>75251.03</v>
      </c>
      <c r="D5993" s="138">
        <v>1429.77</v>
      </c>
      <c r="E5993" s="138">
        <v>0</v>
      </c>
      <c r="F5993" s="138">
        <v>1429.77</v>
      </c>
      <c r="G5993" s="139">
        <v>0</v>
      </c>
      <c r="Y5993" s="32">
        <f t="shared" si="93"/>
        <v>1429.77</v>
      </c>
    </row>
    <row r="5994" spans="1:25" x14ac:dyDescent="0.2">
      <c r="A5994" s="136" t="s">
        <v>11993</v>
      </c>
      <c r="B5994" s="137" t="s">
        <v>11994</v>
      </c>
      <c r="C5994" s="138">
        <v>27342.36</v>
      </c>
      <c r="D5994" s="138">
        <v>519.51</v>
      </c>
      <c r="E5994" s="138">
        <v>0</v>
      </c>
      <c r="F5994" s="138">
        <v>519.51</v>
      </c>
      <c r="G5994" s="139">
        <v>0</v>
      </c>
      <c r="Y5994" s="32">
        <f t="shared" si="93"/>
        <v>519.51</v>
      </c>
    </row>
    <row r="5995" spans="1:25" x14ac:dyDescent="0.2">
      <c r="A5995" s="136" t="s">
        <v>11995</v>
      </c>
      <c r="B5995" s="137" t="s">
        <v>11996</v>
      </c>
      <c r="C5995" s="138">
        <v>53817.98</v>
      </c>
      <c r="D5995" s="138">
        <v>1022.54</v>
      </c>
      <c r="E5995" s="138">
        <v>0</v>
      </c>
      <c r="F5995" s="138">
        <v>1022.54</v>
      </c>
      <c r="G5995" s="139">
        <v>0</v>
      </c>
      <c r="Y5995" s="32">
        <f t="shared" si="93"/>
        <v>1022.54</v>
      </c>
    </row>
    <row r="5996" spans="1:25" x14ac:dyDescent="0.2">
      <c r="A5996" s="136" t="s">
        <v>11997</v>
      </c>
      <c r="B5996" s="137" t="s">
        <v>11998</v>
      </c>
      <c r="C5996" s="138">
        <v>75195.12</v>
      </c>
      <c r="D5996" s="138">
        <v>1428.71</v>
      </c>
      <c r="E5996" s="138">
        <v>0</v>
      </c>
      <c r="F5996" s="138">
        <v>1428.71</v>
      </c>
      <c r="G5996" s="139">
        <v>0</v>
      </c>
      <c r="Y5996" s="32">
        <f t="shared" si="93"/>
        <v>1428.71</v>
      </c>
    </row>
    <row r="5997" spans="1:25" x14ac:dyDescent="0.2">
      <c r="A5997" s="136" t="s">
        <v>11999</v>
      </c>
      <c r="B5997" s="137" t="s">
        <v>12000</v>
      </c>
      <c r="C5997" s="138">
        <v>13831.97</v>
      </c>
      <c r="D5997" s="138">
        <v>262.81</v>
      </c>
      <c r="E5997" s="138">
        <v>0</v>
      </c>
      <c r="F5997" s="138">
        <v>262.81</v>
      </c>
      <c r="G5997" s="139">
        <v>0</v>
      </c>
      <c r="Y5997" s="32">
        <f t="shared" si="93"/>
        <v>262.81</v>
      </c>
    </row>
    <row r="5998" spans="1:25" x14ac:dyDescent="0.2">
      <c r="A5998" s="136" t="s">
        <v>12001</v>
      </c>
      <c r="B5998" s="137" t="s">
        <v>12002</v>
      </c>
      <c r="C5998" s="138">
        <v>47355.58</v>
      </c>
      <c r="D5998" s="138">
        <v>899.76</v>
      </c>
      <c r="E5998" s="138">
        <v>0</v>
      </c>
      <c r="F5998" s="138">
        <v>899.76</v>
      </c>
      <c r="G5998" s="139">
        <v>0</v>
      </c>
      <c r="Y5998" s="32">
        <f t="shared" si="93"/>
        <v>899.76</v>
      </c>
    </row>
    <row r="5999" spans="1:25" x14ac:dyDescent="0.2">
      <c r="A5999" s="136" t="s">
        <v>12003</v>
      </c>
      <c r="B5999" s="137" t="s">
        <v>12004</v>
      </c>
      <c r="C5999" s="138">
        <v>913229.96</v>
      </c>
      <c r="D5999" s="138">
        <v>17351.37</v>
      </c>
      <c r="E5999" s="138">
        <v>0</v>
      </c>
      <c r="F5999" s="138">
        <v>17351.37</v>
      </c>
      <c r="G5999" s="139">
        <v>0</v>
      </c>
      <c r="Y5999" s="32">
        <f t="shared" si="93"/>
        <v>17351.37</v>
      </c>
    </row>
    <row r="6000" spans="1:25" x14ac:dyDescent="0.2">
      <c r="A6000" s="136" t="s">
        <v>12005</v>
      </c>
      <c r="B6000" s="137" t="s">
        <v>12006</v>
      </c>
      <c r="C6000" s="138">
        <v>1307231.8899999999</v>
      </c>
      <c r="D6000" s="138">
        <v>24837.41</v>
      </c>
      <c r="E6000" s="138">
        <v>0</v>
      </c>
      <c r="F6000" s="138">
        <v>24837.41</v>
      </c>
      <c r="G6000" s="139">
        <v>0</v>
      </c>
      <c r="Y6000" s="32">
        <f t="shared" si="93"/>
        <v>24837.41</v>
      </c>
    </row>
    <row r="6001" spans="1:25" x14ac:dyDescent="0.2">
      <c r="A6001" s="136" t="s">
        <v>12007</v>
      </c>
      <c r="B6001" s="137" t="s">
        <v>12008</v>
      </c>
      <c r="C6001" s="138">
        <v>2820.31</v>
      </c>
      <c r="D6001" s="138">
        <v>53.59</v>
      </c>
      <c r="E6001" s="138">
        <v>0</v>
      </c>
      <c r="F6001" s="138">
        <v>53.59</v>
      </c>
      <c r="G6001" s="139">
        <v>0</v>
      </c>
      <c r="Y6001" s="32">
        <f t="shared" si="93"/>
        <v>53.59</v>
      </c>
    </row>
    <row r="6002" spans="1:25" x14ac:dyDescent="0.2">
      <c r="A6002" s="136" t="s">
        <v>12009</v>
      </c>
      <c r="B6002" s="137" t="s">
        <v>12010</v>
      </c>
      <c r="C6002" s="138">
        <v>5669.33</v>
      </c>
      <c r="D6002" s="138">
        <v>107.72</v>
      </c>
      <c r="E6002" s="138">
        <v>0</v>
      </c>
      <c r="F6002" s="138">
        <v>107.72</v>
      </c>
      <c r="G6002" s="139">
        <v>0</v>
      </c>
      <c r="Y6002" s="32">
        <f t="shared" si="93"/>
        <v>107.72</v>
      </c>
    </row>
    <row r="6003" spans="1:25" x14ac:dyDescent="0.2">
      <c r="A6003" s="136" t="s">
        <v>12011</v>
      </c>
      <c r="B6003" s="137" t="s">
        <v>12012</v>
      </c>
      <c r="C6003" s="138">
        <v>13945.92</v>
      </c>
      <c r="D6003" s="138">
        <v>264.97000000000003</v>
      </c>
      <c r="E6003" s="138">
        <v>0</v>
      </c>
      <c r="F6003" s="138">
        <v>264.97000000000003</v>
      </c>
      <c r="G6003" s="139">
        <v>0</v>
      </c>
      <c r="Y6003" s="32">
        <f t="shared" si="93"/>
        <v>264.97000000000003</v>
      </c>
    </row>
    <row r="6004" spans="1:25" x14ac:dyDescent="0.2">
      <c r="A6004" s="136" t="s">
        <v>12013</v>
      </c>
      <c r="B6004" s="137" t="s">
        <v>12014</v>
      </c>
      <c r="C6004" s="138">
        <v>120784.25</v>
      </c>
      <c r="D6004" s="138">
        <v>2294.9</v>
      </c>
      <c r="E6004" s="138">
        <v>0</v>
      </c>
      <c r="F6004" s="138">
        <v>2294.9</v>
      </c>
      <c r="G6004" s="139">
        <v>0</v>
      </c>
      <c r="Y6004" s="32">
        <f t="shared" si="93"/>
        <v>2294.9</v>
      </c>
    </row>
    <row r="6005" spans="1:25" x14ac:dyDescent="0.2">
      <c r="A6005" s="136" t="s">
        <v>12015</v>
      </c>
      <c r="B6005" s="137" t="s">
        <v>12016</v>
      </c>
      <c r="C6005" s="138">
        <v>221377.98</v>
      </c>
      <c r="D6005" s="138">
        <v>4206.18</v>
      </c>
      <c r="E6005" s="138">
        <v>0</v>
      </c>
      <c r="F6005" s="138">
        <v>4206.18</v>
      </c>
      <c r="G6005" s="139">
        <v>0</v>
      </c>
      <c r="Y6005" s="32">
        <f t="shared" si="93"/>
        <v>4206.18</v>
      </c>
    </row>
    <row r="6006" spans="1:25" x14ac:dyDescent="0.2">
      <c r="A6006" s="136" t="s">
        <v>12017</v>
      </c>
      <c r="B6006" s="137" t="s">
        <v>12018</v>
      </c>
      <c r="C6006" s="138">
        <v>103315.79</v>
      </c>
      <c r="D6006" s="138">
        <v>1963</v>
      </c>
      <c r="E6006" s="138">
        <v>0</v>
      </c>
      <c r="F6006" s="138">
        <v>1963</v>
      </c>
      <c r="G6006" s="139">
        <v>0</v>
      </c>
      <c r="Y6006" s="32">
        <f t="shared" si="93"/>
        <v>1963</v>
      </c>
    </row>
    <row r="6007" spans="1:25" x14ac:dyDescent="0.2">
      <c r="A6007" s="136" t="s">
        <v>12019</v>
      </c>
      <c r="B6007" s="137" t="s">
        <v>12020</v>
      </c>
      <c r="C6007" s="138">
        <v>698.05</v>
      </c>
      <c r="D6007" s="138">
        <v>13.26</v>
      </c>
      <c r="E6007" s="138">
        <v>0</v>
      </c>
      <c r="F6007" s="138">
        <v>13.26</v>
      </c>
      <c r="G6007" s="139">
        <v>0</v>
      </c>
      <c r="Y6007" s="32">
        <f t="shared" si="93"/>
        <v>13.26</v>
      </c>
    </row>
    <row r="6008" spans="1:25" x14ac:dyDescent="0.2">
      <c r="A6008" s="136" t="s">
        <v>12021</v>
      </c>
      <c r="B6008" s="137" t="s">
        <v>12022</v>
      </c>
      <c r="C6008" s="138">
        <v>8472.83</v>
      </c>
      <c r="D6008" s="138">
        <v>160.97999999999999</v>
      </c>
      <c r="E6008" s="138">
        <v>0</v>
      </c>
      <c r="F6008" s="138">
        <v>160.97999999999999</v>
      </c>
      <c r="G6008" s="139">
        <v>0</v>
      </c>
      <c r="Y6008" s="32">
        <f t="shared" si="93"/>
        <v>160.97999999999999</v>
      </c>
    </row>
    <row r="6009" spans="1:25" x14ac:dyDescent="0.2">
      <c r="A6009" s="136" t="s">
        <v>12023</v>
      </c>
      <c r="B6009" s="137" t="s">
        <v>12024</v>
      </c>
      <c r="C6009" s="138">
        <v>292955.77</v>
      </c>
      <c r="D6009" s="138">
        <v>5566.16</v>
      </c>
      <c r="E6009" s="138">
        <v>0</v>
      </c>
      <c r="F6009" s="138">
        <v>5566.16</v>
      </c>
      <c r="G6009" s="139">
        <v>0</v>
      </c>
      <c r="Y6009" s="32">
        <f t="shared" si="93"/>
        <v>5566.16</v>
      </c>
    </row>
    <row r="6010" spans="1:25" x14ac:dyDescent="0.2">
      <c r="A6010" s="136" t="s">
        <v>12025</v>
      </c>
      <c r="B6010" s="137" t="s">
        <v>12026</v>
      </c>
      <c r="C6010" s="138">
        <v>38248.26</v>
      </c>
      <c r="D6010" s="138">
        <v>726.72</v>
      </c>
      <c r="E6010" s="138">
        <v>0</v>
      </c>
      <c r="F6010" s="138">
        <v>726.72</v>
      </c>
      <c r="G6010" s="139">
        <v>0</v>
      </c>
      <c r="Y6010" s="32">
        <f t="shared" si="93"/>
        <v>726.72</v>
      </c>
    </row>
    <row r="6011" spans="1:25" x14ac:dyDescent="0.2">
      <c r="A6011" s="136" t="s">
        <v>12027</v>
      </c>
      <c r="B6011" s="137" t="s">
        <v>12028</v>
      </c>
      <c r="C6011" s="138">
        <v>51736.44</v>
      </c>
      <c r="D6011" s="138">
        <v>982.99</v>
      </c>
      <c r="E6011" s="138">
        <v>0</v>
      </c>
      <c r="F6011" s="138">
        <v>982.99</v>
      </c>
      <c r="G6011" s="139">
        <v>0</v>
      </c>
      <c r="Y6011" s="32">
        <f t="shared" si="93"/>
        <v>982.99</v>
      </c>
    </row>
    <row r="6012" spans="1:25" x14ac:dyDescent="0.2">
      <c r="A6012" s="136" t="s">
        <v>12029</v>
      </c>
      <c r="B6012" s="137" t="s">
        <v>12030</v>
      </c>
      <c r="C6012" s="138">
        <v>160906.04999999999</v>
      </c>
      <c r="D6012" s="138">
        <v>3057.22</v>
      </c>
      <c r="E6012" s="138">
        <v>0</v>
      </c>
      <c r="F6012" s="138">
        <v>3057.22</v>
      </c>
      <c r="G6012" s="139">
        <v>0</v>
      </c>
      <c r="Y6012" s="32">
        <f t="shared" si="93"/>
        <v>3057.22</v>
      </c>
    </row>
    <row r="6013" spans="1:25" x14ac:dyDescent="0.2">
      <c r="A6013" s="136" t="s">
        <v>12031</v>
      </c>
      <c r="B6013" s="137" t="s">
        <v>12032</v>
      </c>
      <c r="C6013" s="138">
        <v>428828.4</v>
      </c>
      <c r="D6013" s="138">
        <v>8147.74</v>
      </c>
      <c r="E6013" s="138">
        <v>0</v>
      </c>
      <c r="F6013" s="138">
        <v>8147.74</v>
      </c>
      <c r="G6013" s="139">
        <v>0</v>
      </c>
      <c r="Y6013" s="32">
        <f t="shared" si="93"/>
        <v>8147.74</v>
      </c>
    </row>
    <row r="6014" spans="1:25" x14ac:dyDescent="0.2">
      <c r="A6014" s="136" t="s">
        <v>12033</v>
      </c>
      <c r="B6014" s="137" t="s">
        <v>12034</v>
      </c>
      <c r="C6014" s="138">
        <v>46069.17</v>
      </c>
      <c r="D6014" s="138">
        <v>875.32</v>
      </c>
      <c r="E6014" s="138">
        <v>0</v>
      </c>
      <c r="F6014" s="138">
        <v>875.32</v>
      </c>
      <c r="G6014" s="139">
        <v>0</v>
      </c>
      <c r="Y6014" s="32">
        <f t="shared" si="93"/>
        <v>875.32</v>
      </c>
    </row>
    <row r="6015" spans="1:25" x14ac:dyDescent="0.2">
      <c r="A6015" s="136" t="s">
        <v>12035</v>
      </c>
      <c r="B6015" s="137" t="s">
        <v>12036</v>
      </c>
      <c r="C6015" s="138">
        <v>1050.6199999999999</v>
      </c>
      <c r="D6015" s="138">
        <v>19.96</v>
      </c>
      <c r="E6015" s="138">
        <v>0</v>
      </c>
      <c r="F6015" s="138">
        <v>19.96</v>
      </c>
      <c r="G6015" s="139">
        <v>0</v>
      </c>
      <c r="Y6015" s="32">
        <f t="shared" si="93"/>
        <v>19.96</v>
      </c>
    </row>
    <row r="6016" spans="1:25" x14ac:dyDescent="0.2">
      <c r="A6016" s="136" t="s">
        <v>12037</v>
      </c>
      <c r="B6016" s="137" t="s">
        <v>12038</v>
      </c>
      <c r="C6016" s="138">
        <v>164794.82999999999</v>
      </c>
      <c r="D6016" s="138">
        <v>3131.1</v>
      </c>
      <c r="E6016" s="138">
        <v>0</v>
      </c>
      <c r="F6016" s="138">
        <v>3131.1</v>
      </c>
      <c r="G6016" s="139">
        <v>0</v>
      </c>
      <c r="Y6016" s="32">
        <f t="shared" si="93"/>
        <v>3131.1</v>
      </c>
    </row>
    <row r="6017" spans="1:25" x14ac:dyDescent="0.2">
      <c r="A6017" s="136" t="s">
        <v>12039</v>
      </c>
      <c r="B6017" s="137" t="s">
        <v>12040</v>
      </c>
      <c r="C6017" s="138">
        <v>113166.9</v>
      </c>
      <c r="D6017" s="138">
        <v>2150.17</v>
      </c>
      <c r="E6017" s="138">
        <v>0</v>
      </c>
      <c r="F6017" s="138">
        <v>2150.17</v>
      </c>
      <c r="G6017" s="139">
        <v>0</v>
      </c>
      <c r="Y6017" s="32">
        <f t="shared" si="93"/>
        <v>2150.17</v>
      </c>
    </row>
    <row r="6018" spans="1:25" x14ac:dyDescent="0.2">
      <c r="A6018" s="136" t="s">
        <v>12041</v>
      </c>
      <c r="B6018" s="137" t="s">
        <v>12042</v>
      </c>
      <c r="C6018" s="138">
        <v>50866.2</v>
      </c>
      <c r="D6018" s="138">
        <v>966.46</v>
      </c>
      <c r="E6018" s="138">
        <v>0</v>
      </c>
      <c r="F6018" s="138">
        <v>966.46</v>
      </c>
      <c r="G6018" s="139">
        <v>0</v>
      </c>
      <c r="Y6018" s="32">
        <f t="shared" si="93"/>
        <v>966.46</v>
      </c>
    </row>
    <row r="6019" spans="1:25" x14ac:dyDescent="0.2">
      <c r="A6019" s="136" t="s">
        <v>12043</v>
      </c>
      <c r="B6019" s="137" t="s">
        <v>12044</v>
      </c>
      <c r="C6019" s="138">
        <v>813.86</v>
      </c>
      <c r="D6019" s="138">
        <v>15.46</v>
      </c>
      <c r="E6019" s="138">
        <v>0</v>
      </c>
      <c r="F6019" s="138">
        <v>15.46</v>
      </c>
      <c r="G6019" s="139">
        <v>0</v>
      </c>
      <c r="Y6019" s="32">
        <f t="shared" si="93"/>
        <v>15.46</v>
      </c>
    </row>
    <row r="6020" spans="1:25" x14ac:dyDescent="0.2">
      <c r="A6020" s="136" t="s">
        <v>12045</v>
      </c>
      <c r="B6020" s="137" t="s">
        <v>12046</v>
      </c>
      <c r="C6020" s="138">
        <v>3513.6</v>
      </c>
      <c r="D6020" s="138">
        <v>66.760000000000005</v>
      </c>
      <c r="E6020" s="138">
        <v>0</v>
      </c>
      <c r="F6020" s="138">
        <v>66.760000000000005</v>
      </c>
      <c r="G6020" s="139">
        <v>0</v>
      </c>
      <c r="Y6020" s="32">
        <f t="shared" si="93"/>
        <v>66.760000000000005</v>
      </c>
    </row>
    <row r="6021" spans="1:25" x14ac:dyDescent="0.2">
      <c r="A6021" s="136" t="s">
        <v>12047</v>
      </c>
      <c r="B6021" s="137" t="s">
        <v>12048</v>
      </c>
      <c r="C6021" s="138">
        <v>13990.13</v>
      </c>
      <c r="D6021" s="138">
        <v>265.81</v>
      </c>
      <c r="E6021" s="138">
        <v>0</v>
      </c>
      <c r="F6021" s="138">
        <v>265.81</v>
      </c>
      <c r="G6021" s="139">
        <v>0</v>
      </c>
      <c r="Y6021" s="32">
        <f t="shared" si="93"/>
        <v>265.81</v>
      </c>
    </row>
    <row r="6022" spans="1:25" x14ac:dyDescent="0.2">
      <c r="A6022" s="136" t="s">
        <v>12049</v>
      </c>
      <c r="B6022" s="137" t="s">
        <v>12050</v>
      </c>
      <c r="C6022" s="138">
        <v>125730.88</v>
      </c>
      <c r="D6022" s="138">
        <v>2388.89</v>
      </c>
      <c r="E6022" s="138">
        <v>0</v>
      </c>
      <c r="F6022" s="138">
        <v>2388.89</v>
      </c>
      <c r="G6022" s="139">
        <v>0</v>
      </c>
      <c r="Y6022" s="32">
        <f t="shared" si="93"/>
        <v>2388.89</v>
      </c>
    </row>
    <row r="6023" spans="1:25" x14ac:dyDescent="0.2">
      <c r="A6023" s="136" t="s">
        <v>12051</v>
      </c>
      <c r="B6023" s="137" t="s">
        <v>12052</v>
      </c>
      <c r="C6023" s="138">
        <v>3665.44</v>
      </c>
      <c r="D6023" s="138">
        <v>69.64</v>
      </c>
      <c r="E6023" s="138">
        <v>0</v>
      </c>
      <c r="F6023" s="138">
        <v>69.64</v>
      </c>
      <c r="G6023" s="139">
        <v>0</v>
      </c>
      <c r="Y6023" s="32">
        <f t="shared" si="93"/>
        <v>69.64</v>
      </c>
    </row>
    <row r="6024" spans="1:25" x14ac:dyDescent="0.2">
      <c r="A6024" s="136" t="s">
        <v>12053</v>
      </c>
      <c r="B6024" s="137" t="s">
        <v>12054</v>
      </c>
      <c r="C6024" s="138">
        <v>14764.3</v>
      </c>
      <c r="D6024" s="138">
        <v>280.52</v>
      </c>
      <c r="E6024" s="138">
        <v>0</v>
      </c>
      <c r="F6024" s="138">
        <v>280.52</v>
      </c>
      <c r="G6024" s="139">
        <v>0</v>
      </c>
      <c r="Y6024" s="32">
        <f t="shared" si="93"/>
        <v>280.52</v>
      </c>
    </row>
    <row r="6025" spans="1:25" x14ac:dyDescent="0.2">
      <c r="A6025" s="136" t="s">
        <v>12055</v>
      </c>
      <c r="B6025" s="137" t="s">
        <v>12056</v>
      </c>
      <c r="C6025" s="138">
        <v>12414.33</v>
      </c>
      <c r="D6025" s="138">
        <v>235.87</v>
      </c>
      <c r="E6025" s="138">
        <v>0</v>
      </c>
      <c r="F6025" s="138">
        <v>235.87</v>
      </c>
      <c r="G6025" s="139">
        <v>0</v>
      </c>
      <c r="Y6025" s="32">
        <f t="shared" si="93"/>
        <v>235.87</v>
      </c>
    </row>
    <row r="6026" spans="1:25" x14ac:dyDescent="0.2">
      <c r="A6026" s="136" t="s">
        <v>12057</v>
      </c>
      <c r="B6026" s="137" t="s">
        <v>12058</v>
      </c>
      <c r="C6026" s="138">
        <v>132358.6</v>
      </c>
      <c r="D6026" s="138">
        <v>2514.81</v>
      </c>
      <c r="E6026" s="138">
        <v>0</v>
      </c>
      <c r="F6026" s="138">
        <v>2514.81</v>
      </c>
      <c r="G6026" s="139">
        <v>0</v>
      </c>
      <c r="Y6026" s="32">
        <f t="shared" si="93"/>
        <v>2514.81</v>
      </c>
    </row>
    <row r="6027" spans="1:25" x14ac:dyDescent="0.2">
      <c r="A6027" s="136" t="s">
        <v>12059</v>
      </c>
      <c r="B6027" s="137" t="s">
        <v>12060</v>
      </c>
      <c r="C6027" s="138">
        <v>7242.66</v>
      </c>
      <c r="D6027" s="138">
        <v>137.61000000000001</v>
      </c>
      <c r="E6027" s="138">
        <v>0</v>
      </c>
      <c r="F6027" s="138">
        <v>137.61000000000001</v>
      </c>
      <c r="G6027" s="139">
        <v>0</v>
      </c>
      <c r="Y6027" s="32">
        <f t="shared" si="93"/>
        <v>137.61000000000001</v>
      </c>
    </row>
    <row r="6028" spans="1:25" x14ac:dyDescent="0.2">
      <c r="A6028" s="136" t="s">
        <v>12061</v>
      </c>
      <c r="B6028" s="137" t="s">
        <v>12062</v>
      </c>
      <c r="C6028" s="138">
        <v>7150.22</v>
      </c>
      <c r="D6028" s="138">
        <v>135.86000000000001</v>
      </c>
      <c r="E6028" s="138">
        <v>0</v>
      </c>
      <c r="F6028" s="138">
        <v>135.86000000000001</v>
      </c>
      <c r="G6028" s="139">
        <v>0</v>
      </c>
      <c r="Y6028" s="32">
        <f t="shared" si="93"/>
        <v>135.86000000000001</v>
      </c>
    </row>
    <row r="6029" spans="1:25" x14ac:dyDescent="0.2">
      <c r="A6029" s="136" t="s">
        <v>12063</v>
      </c>
      <c r="B6029" s="137" t="s">
        <v>12064</v>
      </c>
      <c r="C6029" s="138">
        <v>27016.5</v>
      </c>
      <c r="D6029" s="138">
        <v>513.30999999999995</v>
      </c>
      <c r="E6029" s="138">
        <v>0</v>
      </c>
      <c r="F6029" s="138">
        <v>513.30999999999995</v>
      </c>
      <c r="G6029" s="139">
        <v>0</v>
      </c>
      <c r="Y6029" s="32">
        <f t="shared" si="93"/>
        <v>513.30999999999995</v>
      </c>
    </row>
    <row r="6030" spans="1:25" x14ac:dyDescent="0.2">
      <c r="A6030" s="136" t="s">
        <v>12065</v>
      </c>
      <c r="B6030" s="137" t="s">
        <v>12066</v>
      </c>
      <c r="C6030" s="138">
        <v>17729.900000000001</v>
      </c>
      <c r="D6030" s="138">
        <v>336.87</v>
      </c>
      <c r="E6030" s="138">
        <v>0</v>
      </c>
      <c r="F6030" s="138">
        <v>336.87</v>
      </c>
      <c r="G6030" s="139">
        <v>0</v>
      </c>
      <c r="Y6030" s="32">
        <f t="shared" si="93"/>
        <v>336.87</v>
      </c>
    </row>
    <row r="6031" spans="1:25" x14ac:dyDescent="0.2">
      <c r="A6031" s="136" t="s">
        <v>12067</v>
      </c>
      <c r="B6031" s="137" t="s">
        <v>12068</v>
      </c>
      <c r="C6031" s="138">
        <v>6668.22</v>
      </c>
      <c r="D6031" s="138">
        <v>126.7</v>
      </c>
      <c r="E6031" s="138">
        <v>0</v>
      </c>
      <c r="F6031" s="138">
        <v>126.7</v>
      </c>
      <c r="G6031" s="139">
        <v>0</v>
      </c>
      <c r="Y6031" s="32">
        <f t="shared" ref="Y6031:Y6094" si="94">F6031+M6031+R6031+W6031</f>
        <v>126.7</v>
      </c>
    </row>
    <row r="6032" spans="1:25" x14ac:dyDescent="0.2">
      <c r="A6032" s="136" t="s">
        <v>12069</v>
      </c>
      <c r="B6032" s="137" t="s">
        <v>12070</v>
      </c>
      <c r="C6032" s="138">
        <v>13594.07</v>
      </c>
      <c r="D6032" s="138">
        <v>258.29000000000002</v>
      </c>
      <c r="E6032" s="138">
        <v>0</v>
      </c>
      <c r="F6032" s="138">
        <v>258.29000000000002</v>
      </c>
      <c r="G6032" s="139">
        <v>0</v>
      </c>
      <c r="Y6032" s="32">
        <f t="shared" si="94"/>
        <v>258.29000000000002</v>
      </c>
    </row>
    <row r="6033" spans="1:25" x14ac:dyDescent="0.2">
      <c r="A6033" s="136" t="s">
        <v>12071</v>
      </c>
      <c r="B6033" s="137" t="s">
        <v>12072</v>
      </c>
      <c r="C6033" s="138">
        <v>30677.87</v>
      </c>
      <c r="D6033" s="138">
        <v>582.88</v>
      </c>
      <c r="E6033" s="138">
        <v>0</v>
      </c>
      <c r="F6033" s="138">
        <v>582.88</v>
      </c>
      <c r="G6033" s="139">
        <v>0</v>
      </c>
      <c r="Y6033" s="32">
        <f t="shared" si="94"/>
        <v>582.88</v>
      </c>
    </row>
    <row r="6034" spans="1:25" x14ac:dyDescent="0.2">
      <c r="A6034" s="136" t="s">
        <v>12073</v>
      </c>
      <c r="B6034" s="137" t="s">
        <v>12074</v>
      </c>
      <c r="C6034" s="138">
        <v>11958.99</v>
      </c>
      <c r="D6034" s="138">
        <v>227.22</v>
      </c>
      <c r="E6034" s="138">
        <v>0</v>
      </c>
      <c r="F6034" s="138">
        <v>227.22</v>
      </c>
      <c r="G6034" s="139">
        <v>0</v>
      </c>
      <c r="Y6034" s="32">
        <f t="shared" si="94"/>
        <v>227.22</v>
      </c>
    </row>
    <row r="6035" spans="1:25" x14ac:dyDescent="0.2">
      <c r="A6035" s="136" t="s">
        <v>12075</v>
      </c>
      <c r="B6035" s="137" t="s">
        <v>12076</v>
      </c>
      <c r="C6035" s="138">
        <v>1187.49</v>
      </c>
      <c r="D6035" s="138">
        <v>22.56</v>
      </c>
      <c r="E6035" s="138">
        <v>0</v>
      </c>
      <c r="F6035" s="138">
        <v>22.56</v>
      </c>
      <c r="G6035" s="139">
        <v>0</v>
      </c>
      <c r="Y6035" s="32">
        <f t="shared" si="94"/>
        <v>22.56</v>
      </c>
    </row>
    <row r="6036" spans="1:25" x14ac:dyDescent="0.2">
      <c r="A6036" s="136" t="s">
        <v>12077</v>
      </c>
      <c r="B6036" s="137" t="s">
        <v>12078</v>
      </c>
      <c r="C6036" s="138">
        <v>66547.850000000006</v>
      </c>
      <c r="D6036" s="138">
        <v>1264.4100000000001</v>
      </c>
      <c r="E6036" s="138">
        <v>0</v>
      </c>
      <c r="F6036" s="138">
        <v>1264.4100000000001</v>
      </c>
      <c r="G6036" s="139">
        <v>0</v>
      </c>
      <c r="Y6036" s="32">
        <f t="shared" si="94"/>
        <v>1264.4100000000001</v>
      </c>
    </row>
    <row r="6037" spans="1:25" x14ac:dyDescent="0.2">
      <c r="A6037" s="136" t="s">
        <v>12079</v>
      </c>
      <c r="B6037" s="137" t="s">
        <v>12080</v>
      </c>
      <c r="C6037" s="138">
        <v>3168.07</v>
      </c>
      <c r="D6037" s="138">
        <v>60.19</v>
      </c>
      <c r="E6037" s="138">
        <v>0</v>
      </c>
      <c r="F6037" s="138">
        <v>60.19</v>
      </c>
      <c r="G6037" s="139">
        <v>0</v>
      </c>
      <c r="Y6037" s="32">
        <f t="shared" si="94"/>
        <v>60.19</v>
      </c>
    </row>
    <row r="6038" spans="1:25" x14ac:dyDescent="0.2">
      <c r="A6038" s="136" t="s">
        <v>12081</v>
      </c>
      <c r="B6038" s="137" t="s">
        <v>12082</v>
      </c>
      <c r="C6038" s="138">
        <v>26744.87</v>
      </c>
      <c r="D6038" s="138">
        <v>508.15</v>
      </c>
      <c r="E6038" s="138">
        <v>0</v>
      </c>
      <c r="F6038" s="138">
        <v>508.15</v>
      </c>
      <c r="G6038" s="139">
        <v>0</v>
      </c>
      <c r="Y6038" s="32">
        <f t="shared" si="94"/>
        <v>508.15</v>
      </c>
    </row>
    <row r="6039" spans="1:25" x14ac:dyDescent="0.2">
      <c r="A6039" s="136" t="s">
        <v>12083</v>
      </c>
      <c r="B6039" s="137" t="s">
        <v>12084</v>
      </c>
      <c r="C6039" s="138">
        <v>13004.85</v>
      </c>
      <c r="D6039" s="138">
        <v>247.09</v>
      </c>
      <c r="E6039" s="138">
        <v>0</v>
      </c>
      <c r="F6039" s="138">
        <v>247.09</v>
      </c>
      <c r="G6039" s="139">
        <v>0</v>
      </c>
      <c r="Y6039" s="32">
        <f t="shared" si="94"/>
        <v>247.09</v>
      </c>
    </row>
    <row r="6040" spans="1:25" x14ac:dyDescent="0.2">
      <c r="A6040" s="136" t="s">
        <v>12085</v>
      </c>
      <c r="B6040" s="137" t="s">
        <v>12086</v>
      </c>
      <c r="C6040" s="138">
        <v>20840.87</v>
      </c>
      <c r="D6040" s="138">
        <v>395.98</v>
      </c>
      <c r="E6040" s="138">
        <v>0</v>
      </c>
      <c r="F6040" s="138">
        <v>395.98</v>
      </c>
      <c r="G6040" s="139">
        <v>0</v>
      </c>
      <c r="Y6040" s="32">
        <f t="shared" si="94"/>
        <v>395.98</v>
      </c>
    </row>
    <row r="6041" spans="1:25" x14ac:dyDescent="0.2">
      <c r="A6041" s="136" t="s">
        <v>12087</v>
      </c>
      <c r="B6041" s="137" t="s">
        <v>12088</v>
      </c>
      <c r="C6041" s="138">
        <v>50186.6</v>
      </c>
      <c r="D6041" s="138">
        <v>953.55</v>
      </c>
      <c r="E6041" s="138">
        <v>0</v>
      </c>
      <c r="F6041" s="138">
        <v>953.55</v>
      </c>
      <c r="G6041" s="139">
        <v>0</v>
      </c>
      <c r="Y6041" s="32">
        <f t="shared" si="94"/>
        <v>953.55</v>
      </c>
    </row>
    <row r="6042" spans="1:25" x14ac:dyDescent="0.2">
      <c r="A6042" s="136" t="s">
        <v>12089</v>
      </c>
      <c r="B6042" s="137" t="s">
        <v>12090</v>
      </c>
      <c r="C6042" s="138">
        <v>9538.35</v>
      </c>
      <c r="D6042" s="138">
        <v>181.23</v>
      </c>
      <c r="E6042" s="138">
        <v>0</v>
      </c>
      <c r="F6042" s="138">
        <v>181.23</v>
      </c>
      <c r="G6042" s="139">
        <v>0</v>
      </c>
      <c r="Y6042" s="32">
        <f t="shared" si="94"/>
        <v>181.23</v>
      </c>
    </row>
    <row r="6043" spans="1:25" x14ac:dyDescent="0.2">
      <c r="A6043" s="136" t="s">
        <v>12091</v>
      </c>
      <c r="B6043" s="137" t="s">
        <v>12092</v>
      </c>
      <c r="C6043" s="138">
        <v>25029.65</v>
      </c>
      <c r="D6043" s="138">
        <v>475.56</v>
      </c>
      <c r="E6043" s="138">
        <v>0</v>
      </c>
      <c r="F6043" s="138">
        <v>475.56</v>
      </c>
      <c r="G6043" s="139">
        <v>0</v>
      </c>
      <c r="Y6043" s="32">
        <f t="shared" si="94"/>
        <v>475.56</v>
      </c>
    </row>
    <row r="6044" spans="1:25" x14ac:dyDescent="0.2">
      <c r="A6044" s="136" t="s">
        <v>12093</v>
      </c>
      <c r="B6044" s="137" t="s">
        <v>12094</v>
      </c>
      <c r="C6044" s="138">
        <v>19209.68</v>
      </c>
      <c r="D6044" s="138">
        <v>364.99</v>
      </c>
      <c r="E6044" s="138">
        <v>0</v>
      </c>
      <c r="F6044" s="138">
        <v>364.99</v>
      </c>
      <c r="G6044" s="139">
        <v>0</v>
      </c>
      <c r="Y6044" s="32">
        <f t="shared" si="94"/>
        <v>364.99</v>
      </c>
    </row>
    <row r="6045" spans="1:25" x14ac:dyDescent="0.2">
      <c r="A6045" s="136" t="s">
        <v>12095</v>
      </c>
      <c r="B6045" s="137" t="s">
        <v>12096</v>
      </c>
      <c r="C6045" s="138">
        <v>3317.33</v>
      </c>
      <c r="D6045" s="138">
        <v>63.03</v>
      </c>
      <c r="E6045" s="138">
        <v>0</v>
      </c>
      <c r="F6045" s="138">
        <v>63.03</v>
      </c>
      <c r="G6045" s="139">
        <v>0</v>
      </c>
      <c r="Y6045" s="32">
        <f t="shared" si="94"/>
        <v>63.03</v>
      </c>
    </row>
    <row r="6046" spans="1:25" x14ac:dyDescent="0.2">
      <c r="A6046" s="136" t="s">
        <v>12097</v>
      </c>
      <c r="B6046" s="137" t="s">
        <v>12098</v>
      </c>
      <c r="C6046" s="138">
        <v>8724.5300000000007</v>
      </c>
      <c r="D6046" s="138">
        <v>165.77</v>
      </c>
      <c r="E6046" s="138">
        <v>0</v>
      </c>
      <c r="F6046" s="138">
        <v>165.77</v>
      </c>
      <c r="G6046" s="139">
        <v>0</v>
      </c>
      <c r="Y6046" s="32">
        <f t="shared" si="94"/>
        <v>165.77</v>
      </c>
    </row>
    <row r="6047" spans="1:25" x14ac:dyDescent="0.2">
      <c r="A6047" s="136" t="s">
        <v>12099</v>
      </c>
      <c r="B6047" s="137" t="s">
        <v>8506</v>
      </c>
      <c r="C6047" s="138">
        <v>7664.64</v>
      </c>
      <c r="D6047" s="138">
        <v>145.63</v>
      </c>
      <c r="E6047" s="138">
        <v>0</v>
      </c>
      <c r="F6047" s="138">
        <v>145.63</v>
      </c>
      <c r="G6047" s="139">
        <v>0</v>
      </c>
      <c r="Y6047" s="32">
        <f t="shared" si="94"/>
        <v>145.63</v>
      </c>
    </row>
    <row r="6048" spans="1:25" x14ac:dyDescent="0.2">
      <c r="A6048" s="136" t="s">
        <v>12100</v>
      </c>
      <c r="B6048" s="137" t="s">
        <v>12101</v>
      </c>
      <c r="C6048" s="138">
        <v>324435.37</v>
      </c>
      <c r="D6048" s="138">
        <v>6164.27</v>
      </c>
      <c r="E6048" s="138">
        <v>0</v>
      </c>
      <c r="F6048" s="138">
        <v>6164.27</v>
      </c>
      <c r="G6048" s="139">
        <v>0</v>
      </c>
      <c r="Y6048" s="32">
        <f t="shared" si="94"/>
        <v>6164.27</v>
      </c>
    </row>
    <row r="6049" spans="1:25" x14ac:dyDescent="0.2">
      <c r="A6049" s="136" t="s">
        <v>12102</v>
      </c>
      <c r="B6049" s="137" t="s">
        <v>12103</v>
      </c>
      <c r="C6049" s="138">
        <v>79757.62</v>
      </c>
      <c r="D6049" s="138">
        <v>1515.4</v>
      </c>
      <c r="E6049" s="138">
        <v>0</v>
      </c>
      <c r="F6049" s="138">
        <v>1515.4</v>
      </c>
      <c r="G6049" s="139">
        <v>0</v>
      </c>
      <c r="Y6049" s="32">
        <f t="shared" si="94"/>
        <v>1515.4</v>
      </c>
    </row>
    <row r="6050" spans="1:25" x14ac:dyDescent="0.2">
      <c r="A6050" s="136" t="s">
        <v>12104</v>
      </c>
      <c r="B6050" s="137" t="s">
        <v>12105</v>
      </c>
      <c r="C6050" s="138">
        <v>5441.79</v>
      </c>
      <c r="D6050" s="138">
        <v>103.4</v>
      </c>
      <c r="E6050" s="138">
        <v>36.32</v>
      </c>
      <c r="F6050" s="138">
        <v>67.08</v>
      </c>
      <c r="G6050" s="139">
        <v>0</v>
      </c>
      <c r="Y6050" s="32">
        <f t="shared" si="94"/>
        <v>67.08</v>
      </c>
    </row>
    <row r="6051" spans="1:25" x14ac:dyDescent="0.2">
      <c r="A6051" s="136" t="s">
        <v>12106</v>
      </c>
      <c r="B6051" s="137" t="s">
        <v>12107</v>
      </c>
      <c r="C6051" s="138">
        <v>39693.17</v>
      </c>
      <c r="D6051" s="138">
        <v>754.17</v>
      </c>
      <c r="E6051" s="138">
        <v>0</v>
      </c>
      <c r="F6051" s="138">
        <v>754.17</v>
      </c>
      <c r="G6051" s="139">
        <v>0</v>
      </c>
      <c r="Y6051" s="32">
        <f t="shared" si="94"/>
        <v>754.17</v>
      </c>
    </row>
    <row r="6052" spans="1:25" x14ac:dyDescent="0.2">
      <c r="A6052" s="136" t="s">
        <v>12108</v>
      </c>
      <c r="B6052" s="137" t="s">
        <v>12109</v>
      </c>
      <c r="C6052" s="138">
        <v>5090.83</v>
      </c>
      <c r="D6052" s="138">
        <v>96.73</v>
      </c>
      <c r="E6052" s="138">
        <v>0</v>
      </c>
      <c r="F6052" s="138">
        <v>96.73</v>
      </c>
      <c r="G6052" s="139">
        <v>0</v>
      </c>
      <c r="Y6052" s="32">
        <f t="shared" si="94"/>
        <v>96.73</v>
      </c>
    </row>
    <row r="6053" spans="1:25" x14ac:dyDescent="0.2">
      <c r="A6053" s="136" t="s">
        <v>12110</v>
      </c>
      <c r="B6053" s="137" t="s">
        <v>12111</v>
      </c>
      <c r="C6053" s="138">
        <v>441051.97</v>
      </c>
      <c r="D6053" s="138">
        <v>8379.99</v>
      </c>
      <c r="E6053" s="138">
        <v>0</v>
      </c>
      <c r="F6053" s="138">
        <v>8379.99</v>
      </c>
      <c r="G6053" s="139">
        <v>0</v>
      </c>
      <c r="Y6053" s="32">
        <f t="shared" si="94"/>
        <v>8379.99</v>
      </c>
    </row>
    <row r="6054" spans="1:25" x14ac:dyDescent="0.2">
      <c r="A6054" s="136" t="s">
        <v>12112</v>
      </c>
      <c r="B6054" s="137" t="s">
        <v>12113</v>
      </c>
      <c r="C6054" s="138">
        <v>177692.73</v>
      </c>
      <c r="D6054" s="138">
        <v>3376.16</v>
      </c>
      <c r="E6054" s="138">
        <v>0</v>
      </c>
      <c r="F6054" s="138">
        <v>3376.16</v>
      </c>
      <c r="G6054" s="139">
        <v>0</v>
      </c>
      <c r="Y6054" s="32">
        <f t="shared" si="94"/>
        <v>3376.16</v>
      </c>
    </row>
    <row r="6055" spans="1:25" x14ac:dyDescent="0.2">
      <c r="A6055" s="136" t="s">
        <v>12114</v>
      </c>
      <c r="B6055" s="137" t="s">
        <v>12115</v>
      </c>
      <c r="C6055" s="138">
        <v>43572.75</v>
      </c>
      <c r="D6055" s="138">
        <v>827.88</v>
      </c>
      <c r="E6055" s="138">
        <v>0</v>
      </c>
      <c r="F6055" s="138">
        <v>827.88</v>
      </c>
      <c r="G6055" s="139">
        <v>0</v>
      </c>
      <c r="Y6055" s="32">
        <f t="shared" si="94"/>
        <v>827.88</v>
      </c>
    </row>
    <row r="6056" spans="1:25" x14ac:dyDescent="0.2">
      <c r="A6056" s="136" t="s">
        <v>12116</v>
      </c>
      <c r="B6056" s="137" t="s">
        <v>12117</v>
      </c>
      <c r="C6056" s="138">
        <v>97241.59</v>
      </c>
      <c r="D6056" s="138">
        <v>1847.59</v>
      </c>
      <c r="E6056" s="138">
        <v>0</v>
      </c>
      <c r="F6056" s="138">
        <v>1847.59</v>
      </c>
      <c r="G6056" s="139">
        <v>0</v>
      </c>
      <c r="Y6056" s="32">
        <f t="shared" si="94"/>
        <v>1847.59</v>
      </c>
    </row>
    <row r="6057" spans="1:25" x14ac:dyDescent="0.2">
      <c r="A6057" s="136" t="s">
        <v>12118</v>
      </c>
      <c r="B6057" s="137" t="s">
        <v>12119</v>
      </c>
      <c r="C6057" s="138">
        <v>9227.42</v>
      </c>
      <c r="D6057" s="138">
        <v>175.32</v>
      </c>
      <c r="E6057" s="138">
        <v>0</v>
      </c>
      <c r="F6057" s="138">
        <v>175.32</v>
      </c>
      <c r="G6057" s="139">
        <v>0</v>
      </c>
      <c r="Y6057" s="32">
        <f t="shared" si="94"/>
        <v>175.32</v>
      </c>
    </row>
    <row r="6058" spans="1:25" x14ac:dyDescent="0.2">
      <c r="A6058" s="136" t="s">
        <v>12120</v>
      </c>
      <c r="B6058" s="137" t="s">
        <v>12121</v>
      </c>
      <c r="C6058" s="138">
        <v>7947.1</v>
      </c>
      <c r="D6058" s="138">
        <v>151</v>
      </c>
      <c r="E6058" s="138">
        <v>58.76</v>
      </c>
      <c r="F6058" s="138">
        <v>92.24</v>
      </c>
      <c r="G6058" s="139">
        <v>0</v>
      </c>
      <c r="Y6058" s="32">
        <f t="shared" si="94"/>
        <v>92.24</v>
      </c>
    </row>
    <row r="6059" spans="1:25" x14ac:dyDescent="0.2">
      <c r="A6059" s="136" t="s">
        <v>12122</v>
      </c>
      <c r="B6059" s="137" t="s">
        <v>12123</v>
      </c>
      <c r="C6059" s="138">
        <v>20847.86</v>
      </c>
      <c r="D6059" s="138">
        <v>396.11</v>
      </c>
      <c r="E6059" s="138">
        <v>0</v>
      </c>
      <c r="F6059" s="138">
        <v>396.11</v>
      </c>
      <c r="G6059" s="139">
        <v>0</v>
      </c>
      <c r="Y6059" s="32">
        <f t="shared" si="94"/>
        <v>396.11</v>
      </c>
    </row>
    <row r="6060" spans="1:25" x14ac:dyDescent="0.2">
      <c r="A6060" s="136" t="s">
        <v>12124</v>
      </c>
      <c r="B6060" s="137" t="s">
        <v>12125</v>
      </c>
      <c r="C6060" s="138">
        <v>14441.48</v>
      </c>
      <c r="D6060" s="138">
        <v>274.39</v>
      </c>
      <c r="E6060" s="138">
        <v>0</v>
      </c>
      <c r="F6060" s="138">
        <v>274.39</v>
      </c>
      <c r="G6060" s="139">
        <v>0</v>
      </c>
      <c r="Y6060" s="32">
        <f t="shared" si="94"/>
        <v>274.39</v>
      </c>
    </row>
    <row r="6061" spans="1:25" x14ac:dyDescent="0.2">
      <c r="A6061" s="136" t="s">
        <v>12126</v>
      </c>
      <c r="B6061" s="137" t="s">
        <v>12127</v>
      </c>
      <c r="C6061" s="138">
        <v>214748.42</v>
      </c>
      <c r="D6061" s="138">
        <v>4080.22</v>
      </c>
      <c r="E6061" s="138">
        <v>0</v>
      </c>
      <c r="F6061" s="138">
        <v>4080.22</v>
      </c>
      <c r="G6061" s="139">
        <v>0</v>
      </c>
      <c r="Y6061" s="32">
        <f t="shared" si="94"/>
        <v>4080.22</v>
      </c>
    </row>
    <row r="6062" spans="1:25" x14ac:dyDescent="0.2">
      <c r="A6062" s="136" t="s">
        <v>12128</v>
      </c>
      <c r="B6062" s="137" t="s">
        <v>12129</v>
      </c>
      <c r="C6062" s="138">
        <v>4386.12</v>
      </c>
      <c r="D6062" s="138">
        <v>83.34</v>
      </c>
      <c r="E6062" s="138">
        <v>0</v>
      </c>
      <c r="F6062" s="138">
        <v>83.34</v>
      </c>
      <c r="G6062" s="139">
        <v>0</v>
      </c>
      <c r="Y6062" s="32">
        <f t="shared" si="94"/>
        <v>83.34</v>
      </c>
    </row>
    <row r="6063" spans="1:25" x14ac:dyDescent="0.2">
      <c r="A6063" s="136" t="s">
        <v>12130</v>
      </c>
      <c r="B6063" s="137" t="s">
        <v>12131</v>
      </c>
      <c r="C6063" s="138">
        <v>24858.83</v>
      </c>
      <c r="D6063" s="138">
        <v>472.32</v>
      </c>
      <c r="E6063" s="138">
        <v>0</v>
      </c>
      <c r="F6063" s="138">
        <v>472.32</v>
      </c>
      <c r="G6063" s="139">
        <v>0</v>
      </c>
      <c r="Y6063" s="32">
        <f t="shared" si="94"/>
        <v>472.32</v>
      </c>
    </row>
    <row r="6064" spans="1:25" x14ac:dyDescent="0.2">
      <c r="A6064" s="136" t="s">
        <v>12132</v>
      </c>
      <c r="B6064" s="137" t="s">
        <v>12133</v>
      </c>
      <c r="C6064" s="138">
        <v>60797.58</v>
      </c>
      <c r="D6064" s="138">
        <v>1155.1600000000001</v>
      </c>
      <c r="E6064" s="138">
        <v>0</v>
      </c>
      <c r="F6064" s="138">
        <v>1155.1600000000001</v>
      </c>
      <c r="G6064" s="139">
        <v>0</v>
      </c>
      <c r="Y6064" s="32">
        <f t="shared" si="94"/>
        <v>1155.1600000000001</v>
      </c>
    </row>
    <row r="6065" spans="1:25" x14ac:dyDescent="0.2">
      <c r="A6065" s="136" t="s">
        <v>12134</v>
      </c>
      <c r="B6065" s="137" t="s">
        <v>12135</v>
      </c>
      <c r="C6065" s="138">
        <v>59592.7</v>
      </c>
      <c r="D6065" s="138">
        <v>1132.26</v>
      </c>
      <c r="E6065" s="138">
        <v>0</v>
      </c>
      <c r="F6065" s="138">
        <v>1132.26</v>
      </c>
      <c r="G6065" s="139">
        <v>0</v>
      </c>
      <c r="Y6065" s="32">
        <f t="shared" si="94"/>
        <v>1132.26</v>
      </c>
    </row>
    <row r="6066" spans="1:25" x14ac:dyDescent="0.2">
      <c r="A6066" s="136" t="s">
        <v>12136</v>
      </c>
      <c r="B6066" s="137" t="s">
        <v>12137</v>
      </c>
      <c r="C6066" s="138">
        <v>9919.85</v>
      </c>
      <c r="D6066" s="138">
        <v>188.48</v>
      </c>
      <c r="E6066" s="138">
        <v>0</v>
      </c>
      <c r="F6066" s="138">
        <v>188.48</v>
      </c>
      <c r="G6066" s="139">
        <v>0</v>
      </c>
      <c r="Y6066" s="32">
        <f t="shared" si="94"/>
        <v>188.48</v>
      </c>
    </row>
    <row r="6067" spans="1:25" x14ac:dyDescent="0.2">
      <c r="A6067" s="136" t="s">
        <v>12138</v>
      </c>
      <c r="B6067" s="137" t="s">
        <v>12139</v>
      </c>
      <c r="C6067" s="138">
        <v>35678.080000000002</v>
      </c>
      <c r="D6067" s="138">
        <v>677.88</v>
      </c>
      <c r="E6067" s="138">
        <v>0</v>
      </c>
      <c r="F6067" s="138">
        <v>677.88</v>
      </c>
      <c r="G6067" s="139">
        <v>0</v>
      </c>
      <c r="Y6067" s="32">
        <f t="shared" si="94"/>
        <v>677.88</v>
      </c>
    </row>
    <row r="6068" spans="1:25" x14ac:dyDescent="0.2">
      <c r="A6068" s="136" t="s">
        <v>12140</v>
      </c>
      <c r="B6068" s="137" t="s">
        <v>12141</v>
      </c>
      <c r="C6068" s="138">
        <v>26815.17</v>
      </c>
      <c r="D6068" s="138">
        <v>509.49</v>
      </c>
      <c r="E6068" s="138">
        <v>0</v>
      </c>
      <c r="F6068" s="138">
        <v>509.49</v>
      </c>
      <c r="G6068" s="139">
        <v>0</v>
      </c>
      <c r="Y6068" s="32">
        <f t="shared" si="94"/>
        <v>509.49</v>
      </c>
    </row>
    <row r="6069" spans="1:25" x14ac:dyDescent="0.2">
      <c r="A6069" s="136" t="s">
        <v>12142</v>
      </c>
      <c r="B6069" s="137" t="s">
        <v>12143</v>
      </c>
      <c r="C6069" s="138">
        <v>98107.23</v>
      </c>
      <c r="D6069" s="138">
        <v>1864.04</v>
      </c>
      <c r="E6069" s="138">
        <v>0</v>
      </c>
      <c r="F6069" s="138">
        <v>1864.04</v>
      </c>
      <c r="G6069" s="139">
        <v>0</v>
      </c>
      <c r="Y6069" s="32">
        <f t="shared" si="94"/>
        <v>1864.04</v>
      </c>
    </row>
    <row r="6070" spans="1:25" x14ac:dyDescent="0.2">
      <c r="A6070" s="136" t="s">
        <v>12144</v>
      </c>
      <c r="B6070" s="137" t="s">
        <v>12145</v>
      </c>
      <c r="C6070" s="138">
        <v>80014.009999999995</v>
      </c>
      <c r="D6070" s="138">
        <v>1520.27</v>
      </c>
      <c r="E6070" s="138">
        <v>0</v>
      </c>
      <c r="F6070" s="138">
        <v>1520.27</v>
      </c>
      <c r="G6070" s="139">
        <v>0</v>
      </c>
      <c r="Y6070" s="32">
        <f t="shared" si="94"/>
        <v>1520.27</v>
      </c>
    </row>
    <row r="6071" spans="1:25" x14ac:dyDescent="0.2">
      <c r="A6071" s="136" t="s">
        <v>12146</v>
      </c>
      <c r="B6071" s="137" t="s">
        <v>12147</v>
      </c>
      <c r="C6071" s="138">
        <v>13165.88</v>
      </c>
      <c r="D6071" s="138">
        <v>250.15</v>
      </c>
      <c r="E6071" s="138">
        <v>0</v>
      </c>
      <c r="F6071" s="138">
        <v>250.15</v>
      </c>
      <c r="G6071" s="139">
        <v>0</v>
      </c>
      <c r="Y6071" s="32">
        <f t="shared" si="94"/>
        <v>250.15</v>
      </c>
    </row>
    <row r="6072" spans="1:25" x14ac:dyDescent="0.2">
      <c r="A6072" s="136" t="s">
        <v>12148</v>
      </c>
      <c r="B6072" s="137" t="s">
        <v>12149</v>
      </c>
      <c r="C6072" s="138">
        <v>146041.82</v>
      </c>
      <c r="D6072" s="138">
        <v>2774.8</v>
      </c>
      <c r="E6072" s="138">
        <v>0</v>
      </c>
      <c r="F6072" s="138">
        <v>2774.8</v>
      </c>
      <c r="G6072" s="139">
        <v>0</v>
      </c>
      <c r="Y6072" s="32">
        <f t="shared" si="94"/>
        <v>2774.8</v>
      </c>
    </row>
    <row r="6073" spans="1:25" x14ac:dyDescent="0.2">
      <c r="A6073" s="136" t="s">
        <v>12150</v>
      </c>
      <c r="B6073" s="137" t="s">
        <v>12151</v>
      </c>
      <c r="C6073" s="138">
        <v>25667.5</v>
      </c>
      <c r="D6073" s="138">
        <v>487.68</v>
      </c>
      <c r="E6073" s="138">
        <v>0</v>
      </c>
      <c r="F6073" s="138">
        <v>487.68</v>
      </c>
      <c r="G6073" s="139">
        <v>0</v>
      </c>
      <c r="Y6073" s="32">
        <f t="shared" si="94"/>
        <v>487.68</v>
      </c>
    </row>
    <row r="6074" spans="1:25" x14ac:dyDescent="0.2">
      <c r="A6074" s="136" t="s">
        <v>12152</v>
      </c>
      <c r="B6074" s="137" t="s">
        <v>12153</v>
      </c>
      <c r="C6074" s="138">
        <v>20597.599999999999</v>
      </c>
      <c r="D6074" s="138">
        <v>391.36</v>
      </c>
      <c r="E6074" s="138">
        <v>0</v>
      </c>
      <c r="F6074" s="138">
        <v>391.36</v>
      </c>
      <c r="G6074" s="139">
        <v>0</v>
      </c>
      <c r="Y6074" s="32">
        <f t="shared" si="94"/>
        <v>391.36</v>
      </c>
    </row>
    <row r="6075" spans="1:25" x14ac:dyDescent="0.2">
      <c r="A6075" s="136" t="s">
        <v>12154</v>
      </c>
      <c r="B6075" s="137" t="s">
        <v>12155</v>
      </c>
      <c r="C6075" s="138">
        <v>28568.65</v>
      </c>
      <c r="D6075" s="138">
        <v>542.80999999999995</v>
      </c>
      <c r="E6075" s="138">
        <v>0</v>
      </c>
      <c r="F6075" s="138">
        <v>542.80999999999995</v>
      </c>
      <c r="G6075" s="139">
        <v>0</v>
      </c>
      <c r="Y6075" s="32">
        <f t="shared" si="94"/>
        <v>542.80999999999995</v>
      </c>
    </row>
    <row r="6076" spans="1:25" x14ac:dyDescent="0.2">
      <c r="A6076" s="136" t="s">
        <v>12156</v>
      </c>
      <c r="B6076" s="137" t="s">
        <v>12157</v>
      </c>
      <c r="C6076" s="138">
        <v>15677.64</v>
      </c>
      <c r="D6076" s="138">
        <v>297.88</v>
      </c>
      <c r="E6076" s="138">
        <v>0</v>
      </c>
      <c r="F6076" s="138">
        <v>297.88</v>
      </c>
      <c r="G6076" s="139">
        <v>0</v>
      </c>
      <c r="Y6076" s="32">
        <f t="shared" si="94"/>
        <v>297.88</v>
      </c>
    </row>
    <row r="6077" spans="1:25" x14ac:dyDescent="0.2">
      <c r="A6077" s="136" t="s">
        <v>12158</v>
      </c>
      <c r="B6077" s="137" t="s">
        <v>12159</v>
      </c>
      <c r="C6077" s="138">
        <v>41425.870000000003</v>
      </c>
      <c r="D6077" s="138">
        <v>787.09</v>
      </c>
      <c r="E6077" s="138">
        <v>0</v>
      </c>
      <c r="F6077" s="138">
        <v>787.09</v>
      </c>
      <c r="G6077" s="139">
        <v>0</v>
      </c>
      <c r="Y6077" s="32">
        <f t="shared" si="94"/>
        <v>787.09</v>
      </c>
    </row>
    <row r="6078" spans="1:25" x14ac:dyDescent="0.2">
      <c r="A6078" s="136" t="s">
        <v>12160</v>
      </c>
      <c r="B6078" s="137" t="s">
        <v>12161</v>
      </c>
      <c r="C6078" s="138">
        <v>3581.65</v>
      </c>
      <c r="D6078" s="138">
        <v>68.05</v>
      </c>
      <c r="E6078" s="138">
        <v>0</v>
      </c>
      <c r="F6078" s="138">
        <v>68.05</v>
      </c>
      <c r="G6078" s="139">
        <v>0</v>
      </c>
      <c r="Y6078" s="32">
        <f t="shared" si="94"/>
        <v>68.05</v>
      </c>
    </row>
    <row r="6079" spans="1:25" x14ac:dyDescent="0.2">
      <c r="A6079" s="136" t="s">
        <v>12162</v>
      </c>
      <c r="B6079" s="137" t="s">
        <v>12163</v>
      </c>
      <c r="C6079" s="138">
        <v>40618.31</v>
      </c>
      <c r="D6079" s="138">
        <v>771.75</v>
      </c>
      <c r="E6079" s="138">
        <v>0</v>
      </c>
      <c r="F6079" s="138">
        <v>771.75</v>
      </c>
      <c r="G6079" s="139">
        <v>0</v>
      </c>
      <c r="Y6079" s="32">
        <f t="shared" si="94"/>
        <v>771.75</v>
      </c>
    </row>
    <row r="6080" spans="1:25" x14ac:dyDescent="0.2">
      <c r="A6080" s="136" t="s">
        <v>12164</v>
      </c>
      <c r="B6080" s="137" t="s">
        <v>12165</v>
      </c>
      <c r="C6080" s="138">
        <v>26409.55</v>
      </c>
      <c r="D6080" s="138">
        <v>501.78</v>
      </c>
      <c r="E6080" s="138">
        <v>0</v>
      </c>
      <c r="F6080" s="138">
        <v>501.78</v>
      </c>
      <c r="G6080" s="139">
        <v>0</v>
      </c>
      <c r="Y6080" s="32">
        <f t="shared" si="94"/>
        <v>501.78</v>
      </c>
    </row>
    <row r="6081" spans="1:25" x14ac:dyDescent="0.2">
      <c r="A6081" s="136" t="s">
        <v>12166</v>
      </c>
      <c r="B6081" s="137" t="s">
        <v>12167</v>
      </c>
      <c r="C6081" s="138">
        <v>10574.89</v>
      </c>
      <c r="D6081" s="138">
        <v>200.92</v>
      </c>
      <c r="E6081" s="138">
        <v>0</v>
      </c>
      <c r="F6081" s="138">
        <v>200.92</v>
      </c>
      <c r="G6081" s="139">
        <v>0</v>
      </c>
      <c r="Y6081" s="32">
        <f t="shared" si="94"/>
        <v>200.92</v>
      </c>
    </row>
    <row r="6082" spans="1:25" x14ac:dyDescent="0.2">
      <c r="A6082" s="136" t="s">
        <v>12168</v>
      </c>
      <c r="B6082" s="137" t="s">
        <v>12169</v>
      </c>
      <c r="C6082" s="138">
        <v>8341.92</v>
      </c>
      <c r="D6082" s="138">
        <v>158.5</v>
      </c>
      <c r="E6082" s="138">
        <v>0</v>
      </c>
      <c r="F6082" s="138">
        <v>158.5</v>
      </c>
      <c r="G6082" s="139">
        <v>0</v>
      </c>
      <c r="Y6082" s="32">
        <f t="shared" si="94"/>
        <v>158.5</v>
      </c>
    </row>
    <row r="6083" spans="1:25" x14ac:dyDescent="0.2">
      <c r="A6083" s="136" t="s">
        <v>12170</v>
      </c>
      <c r="B6083" s="137" t="s">
        <v>12171</v>
      </c>
      <c r="C6083" s="138">
        <v>1092.48</v>
      </c>
      <c r="D6083" s="138">
        <v>20.76</v>
      </c>
      <c r="E6083" s="138">
        <v>20.76</v>
      </c>
      <c r="F6083" s="138">
        <v>0</v>
      </c>
      <c r="G6083" s="139">
        <v>66.430000000000007</v>
      </c>
      <c r="Y6083" s="32">
        <f t="shared" si="94"/>
        <v>0</v>
      </c>
    </row>
    <row r="6084" spans="1:25" x14ac:dyDescent="0.2">
      <c r="A6084" s="136" t="s">
        <v>12172</v>
      </c>
      <c r="B6084" s="137" t="s">
        <v>12173</v>
      </c>
      <c r="C6084" s="138">
        <v>4376186.13</v>
      </c>
      <c r="D6084" s="138">
        <v>83147.539999999994</v>
      </c>
      <c r="E6084" s="138">
        <v>0</v>
      </c>
      <c r="F6084" s="138">
        <v>83147.539999999994</v>
      </c>
      <c r="G6084" s="139">
        <v>0</v>
      </c>
      <c r="Y6084" s="32">
        <f t="shared" si="94"/>
        <v>83147.539999999994</v>
      </c>
    </row>
    <row r="6085" spans="1:25" x14ac:dyDescent="0.2">
      <c r="A6085" s="136" t="s">
        <v>12174</v>
      </c>
      <c r="B6085" s="137" t="s">
        <v>12175</v>
      </c>
      <c r="C6085" s="138">
        <v>47105.68</v>
      </c>
      <c r="D6085" s="138">
        <v>895.01</v>
      </c>
      <c r="E6085" s="138">
        <v>0</v>
      </c>
      <c r="F6085" s="138">
        <v>895.01</v>
      </c>
      <c r="G6085" s="139">
        <v>0</v>
      </c>
      <c r="Y6085" s="32">
        <f t="shared" si="94"/>
        <v>895.01</v>
      </c>
    </row>
    <row r="6086" spans="1:25" x14ac:dyDescent="0.2">
      <c r="A6086" s="136" t="s">
        <v>12176</v>
      </c>
      <c r="B6086" s="137" t="s">
        <v>12177</v>
      </c>
      <c r="C6086" s="138">
        <v>19290.650000000001</v>
      </c>
      <c r="D6086" s="138">
        <v>366.52</v>
      </c>
      <c r="E6086" s="138">
        <v>0</v>
      </c>
      <c r="F6086" s="138">
        <v>366.52</v>
      </c>
      <c r="G6086" s="139">
        <v>0</v>
      </c>
      <c r="Y6086" s="32">
        <f t="shared" si="94"/>
        <v>366.52</v>
      </c>
    </row>
    <row r="6087" spans="1:25" x14ac:dyDescent="0.2">
      <c r="A6087" s="136" t="s">
        <v>12178</v>
      </c>
      <c r="B6087" s="137" t="s">
        <v>12179</v>
      </c>
      <c r="C6087" s="138">
        <v>79901.84</v>
      </c>
      <c r="D6087" s="138">
        <v>1518.14</v>
      </c>
      <c r="E6087" s="138">
        <v>0</v>
      </c>
      <c r="F6087" s="138">
        <v>1518.14</v>
      </c>
      <c r="G6087" s="139">
        <v>0</v>
      </c>
      <c r="Y6087" s="32">
        <f t="shared" si="94"/>
        <v>1518.14</v>
      </c>
    </row>
    <row r="6088" spans="1:25" x14ac:dyDescent="0.2">
      <c r="A6088" s="136" t="s">
        <v>12180</v>
      </c>
      <c r="B6088" s="137" t="s">
        <v>12181</v>
      </c>
      <c r="C6088" s="138">
        <v>59741.33</v>
      </c>
      <c r="D6088" s="138">
        <v>1135.0899999999999</v>
      </c>
      <c r="E6088" s="138">
        <v>0</v>
      </c>
      <c r="F6088" s="138">
        <v>1135.0899999999999</v>
      </c>
      <c r="G6088" s="139">
        <v>0</v>
      </c>
      <c r="Y6088" s="32">
        <f t="shared" si="94"/>
        <v>1135.0899999999999</v>
      </c>
    </row>
    <row r="6089" spans="1:25" x14ac:dyDescent="0.2">
      <c r="A6089" s="136" t="s">
        <v>12182</v>
      </c>
      <c r="B6089" s="137" t="s">
        <v>12183</v>
      </c>
      <c r="C6089" s="138">
        <v>23332.61</v>
      </c>
      <c r="D6089" s="138">
        <v>443.32</v>
      </c>
      <c r="E6089" s="138">
        <v>0</v>
      </c>
      <c r="F6089" s="138">
        <v>443.32</v>
      </c>
      <c r="G6089" s="139">
        <v>0</v>
      </c>
      <c r="Y6089" s="32">
        <f t="shared" si="94"/>
        <v>443.32</v>
      </c>
    </row>
    <row r="6090" spans="1:25" x14ac:dyDescent="0.2">
      <c r="A6090" s="136" t="s">
        <v>12184</v>
      </c>
      <c r="B6090" s="137" t="s">
        <v>12185</v>
      </c>
      <c r="C6090" s="138">
        <v>224130.08</v>
      </c>
      <c r="D6090" s="138">
        <v>4258.47</v>
      </c>
      <c r="E6090" s="138">
        <v>0</v>
      </c>
      <c r="F6090" s="138">
        <v>4258.47</v>
      </c>
      <c r="G6090" s="139">
        <v>0</v>
      </c>
      <c r="Y6090" s="32">
        <f t="shared" si="94"/>
        <v>4258.47</v>
      </c>
    </row>
    <row r="6091" spans="1:25" x14ac:dyDescent="0.2">
      <c r="A6091" s="136" t="s">
        <v>12186</v>
      </c>
      <c r="B6091" s="137" t="s">
        <v>12187</v>
      </c>
      <c r="C6091" s="138">
        <v>13396.04</v>
      </c>
      <c r="D6091" s="138">
        <v>254.53</v>
      </c>
      <c r="E6091" s="138">
        <v>0</v>
      </c>
      <c r="F6091" s="138">
        <v>254.53</v>
      </c>
      <c r="G6091" s="139">
        <v>0</v>
      </c>
      <c r="Y6091" s="32">
        <f t="shared" si="94"/>
        <v>254.53</v>
      </c>
    </row>
    <row r="6092" spans="1:25" x14ac:dyDescent="0.2">
      <c r="A6092" s="136" t="s">
        <v>12188</v>
      </c>
      <c r="B6092" s="137" t="s">
        <v>12189</v>
      </c>
      <c r="C6092" s="138">
        <v>254051.23</v>
      </c>
      <c r="D6092" s="138">
        <v>4826.97</v>
      </c>
      <c r="E6092" s="138">
        <v>0</v>
      </c>
      <c r="F6092" s="138">
        <v>4826.97</v>
      </c>
      <c r="G6092" s="139">
        <v>0</v>
      </c>
      <c r="Y6092" s="32">
        <f t="shared" si="94"/>
        <v>4826.97</v>
      </c>
    </row>
    <row r="6093" spans="1:25" x14ac:dyDescent="0.2">
      <c r="A6093" s="136" t="s">
        <v>12190</v>
      </c>
      <c r="B6093" s="137" t="s">
        <v>12191</v>
      </c>
      <c r="C6093" s="138">
        <v>13866.82</v>
      </c>
      <c r="D6093" s="138">
        <v>263.47000000000003</v>
      </c>
      <c r="E6093" s="138">
        <v>0</v>
      </c>
      <c r="F6093" s="138">
        <v>263.47000000000003</v>
      </c>
      <c r="G6093" s="139">
        <v>0</v>
      </c>
      <c r="Y6093" s="32">
        <f t="shared" si="94"/>
        <v>263.47000000000003</v>
      </c>
    </row>
    <row r="6094" spans="1:25" x14ac:dyDescent="0.2">
      <c r="A6094" s="136" t="s">
        <v>12192</v>
      </c>
      <c r="B6094" s="137" t="s">
        <v>12193</v>
      </c>
      <c r="C6094" s="138">
        <v>123314.35</v>
      </c>
      <c r="D6094" s="138">
        <v>2342.9699999999998</v>
      </c>
      <c r="E6094" s="138">
        <v>0</v>
      </c>
      <c r="F6094" s="138">
        <v>2342.9699999999998</v>
      </c>
      <c r="G6094" s="139">
        <v>0</v>
      </c>
      <c r="Y6094" s="32">
        <f t="shared" si="94"/>
        <v>2342.9699999999998</v>
      </c>
    </row>
    <row r="6095" spans="1:25" x14ac:dyDescent="0.2">
      <c r="A6095" s="136" t="s">
        <v>12194</v>
      </c>
      <c r="B6095" s="137" t="s">
        <v>12195</v>
      </c>
      <c r="C6095" s="138">
        <v>7385.52</v>
      </c>
      <c r="D6095" s="138">
        <v>140.33000000000001</v>
      </c>
      <c r="E6095" s="138">
        <v>0</v>
      </c>
      <c r="F6095" s="138">
        <v>140.33000000000001</v>
      </c>
      <c r="G6095" s="139">
        <v>0</v>
      </c>
      <c r="Y6095" s="32">
        <f t="shared" ref="Y6095:Y6158" si="95">F6095+M6095+R6095+W6095</f>
        <v>140.33000000000001</v>
      </c>
    </row>
    <row r="6096" spans="1:25" x14ac:dyDescent="0.2">
      <c r="A6096" s="136" t="s">
        <v>12196</v>
      </c>
      <c r="B6096" s="137" t="s">
        <v>12197</v>
      </c>
      <c r="C6096" s="138">
        <v>33737.24</v>
      </c>
      <c r="D6096" s="138">
        <v>641.01</v>
      </c>
      <c r="E6096" s="138">
        <v>0</v>
      </c>
      <c r="F6096" s="138">
        <v>641.01</v>
      </c>
      <c r="G6096" s="139">
        <v>0</v>
      </c>
      <c r="Y6096" s="32">
        <f t="shared" si="95"/>
        <v>641.01</v>
      </c>
    </row>
    <row r="6097" spans="1:25" x14ac:dyDescent="0.2">
      <c r="A6097" s="136" t="s">
        <v>12198</v>
      </c>
      <c r="B6097" s="137" t="s">
        <v>12199</v>
      </c>
      <c r="C6097" s="138">
        <v>291893.81</v>
      </c>
      <c r="D6097" s="138">
        <v>5545.98</v>
      </c>
      <c r="E6097" s="138">
        <v>0</v>
      </c>
      <c r="F6097" s="138">
        <v>5545.98</v>
      </c>
      <c r="G6097" s="139">
        <v>0</v>
      </c>
      <c r="Y6097" s="32">
        <f t="shared" si="95"/>
        <v>5545.98</v>
      </c>
    </row>
    <row r="6098" spans="1:25" x14ac:dyDescent="0.2">
      <c r="A6098" s="136" t="s">
        <v>12200</v>
      </c>
      <c r="B6098" s="137" t="s">
        <v>12201</v>
      </c>
      <c r="C6098" s="138">
        <v>65518.93</v>
      </c>
      <c r="D6098" s="138">
        <v>1244.8599999999999</v>
      </c>
      <c r="E6098" s="138">
        <v>0</v>
      </c>
      <c r="F6098" s="138">
        <v>1244.8599999999999</v>
      </c>
      <c r="G6098" s="139">
        <v>0</v>
      </c>
      <c r="Y6098" s="32">
        <f t="shared" si="95"/>
        <v>1244.8599999999999</v>
      </c>
    </row>
    <row r="6099" spans="1:25" x14ac:dyDescent="0.2">
      <c r="A6099" s="136" t="s">
        <v>12202</v>
      </c>
      <c r="B6099" s="137" t="s">
        <v>12203</v>
      </c>
      <c r="C6099" s="138">
        <v>70664.02</v>
      </c>
      <c r="D6099" s="138">
        <v>1342.62</v>
      </c>
      <c r="E6099" s="138">
        <v>0</v>
      </c>
      <c r="F6099" s="138">
        <v>1342.62</v>
      </c>
      <c r="G6099" s="139">
        <v>0</v>
      </c>
      <c r="Y6099" s="32">
        <f t="shared" si="95"/>
        <v>1342.62</v>
      </c>
    </row>
    <row r="6100" spans="1:25" x14ac:dyDescent="0.2">
      <c r="A6100" s="136" t="s">
        <v>12204</v>
      </c>
      <c r="B6100" s="137" t="s">
        <v>12205</v>
      </c>
      <c r="C6100" s="138">
        <v>154031.98000000001</v>
      </c>
      <c r="D6100" s="138">
        <v>2926.61</v>
      </c>
      <c r="E6100" s="138">
        <v>0</v>
      </c>
      <c r="F6100" s="138">
        <v>2926.61</v>
      </c>
      <c r="G6100" s="139">
        <v>0</v>
      </c>
      <c r="Y6100" s="32">
        <f t="shared" si="95"/>
        <v>2926.61</v>
      </c>
    </row>
    <row r="6101" spans="1:25" x14ac:dyDescent="0.2">
      <c r="A6101" s="136" t="s">
        <v>12206</v>
      </c>
      <c r="B6101" s="137" t="s">
        <v>12207</v>
      </c>
      <c r="C6101" s="138">
        <v>131026.35</v>
      </c>
      <c r="D6101" s="138">
        <v>2489.5</v>
      </c>
      <c r="E6101" s="138">
        <v>0</v>
      </c>
      <c r="F6101" s="138">
        <v>2489.5</v>
      </c>
      <c r="G6101" s="139">
        <v>0</v>
      </c>
      <c r="Y6101" s="32">
        <f t="shared" si="95"/>
        <v>2489.5</v>
      </c>
    </row>
    <row r="6102" spans="1:25" x14ac:dyDescent="0.2">
      <c r="A6102" s="136" t="s">
        <v>12208</v>
      </c>
      <c r="B6102" s="137" t="s">
        <v>12209</v>
      </c>
      <c r="C6102" s="138">
        <v>3623.81</v>
      </c>
      <c r="D6102" s="138">
        <v>68.849999999999994</v>
      </c>
      <c r="E6102" s="138">
        <v>0</v>
      </c>
      <c r="F6102" s="138">
        <v>68.849999999999994</v>
      </c>
      <c r="G6102" s="139">
        <v>0</v>
      </c>
      <c r="Y6102" s="32">
        <f t="shared" si="95"/>
        <v>68.849999999999994</v>
      </c>
    </row>
    <row r="6103" spans="1:25" x14ac:dyDescent="0.2">
      <c r="A6103" s="136" t="s">
        <v>12210</v>
      </c>
      <c r="B6103" s="137" t="s">
        <v>12211</v>
      </c>
      <c r="C6103" s="138">
        <v>52127.91</v>
      </c>
      <c r="D6103" s="138">
        <v>990.43</v>
      </c>
      <c r="E6103" s="138">
        <v>0</v>
      </c>
      <c r="F6103" s="138">
        <v>990.43</v>
      </c>
      <c r="G6103" s="139">
        <v>0</v>
      </c>
      <c r="Y6103" s="32">
        <f t="shared" si="95"/>
        <v>990.43</v>
      </c>
    </row>
    <row r="6104" spans="1:25" x14ac:dyDescent="0.2">
      <c r="A6104" s="136" t="s">
        <v>12212</v>
      </c>
      <c r="B6104" s="137" t="s">
        <v>12213</v>
      </c>
      <c r="C6104" s="138">
        <v>7980.25</v>
      </c>
      <c r="D6104" s="138">
        <v>151.63</v>
      </c>
      <c r="E6104" s="138">
        <v>0</v>
      </c>
      <c r="F6104" s="138">
        <v>151.63</v>
      </c>
      <c r="G6104" s="139">
        <v>0</v>
      </c>
      <c r="Y6104" s="32">
        <f t="shared" si="95"/>
        <v>151.63</v>
      </c>
    </row>
    <row r="6105" spans="1:25" x14ac:dyDescent="0.2">
      <c r="A6105" s="136" t="s">
        <v>12214</v>
      </c>
      <c r="B6105" s="137" t="s">
        <v>12215</v>
      </c>
      <c r="C6105" s="138">
        <v>53853</v>
      </c>
      <c r="D6105" s="138">
        <v>1023.21</v>
      </c>
      <c r="E6105" s="138">
        <v>0</v>
      </c>
      <c r="F6105" s="138">
        <v>1023.21</v>
      </c>
      <c r="G6105" s="139">
        <v>0</v>
      </c>
      <c r="Y6105" s="32">
        <f t="shared" si="95"/>
        <v>1023.21</v>
      </c>
    </row>
    <row r="6106" spans="1:25" x14ac:dyDescent="0.2">
      <c r="A6106" s="136" t="s">
        <v>12216</v>
      </c>
      <c r="B6106" s="137" t="s">
        <v>12217</v>
      </c>
      <c r="C6106" s="138">
        <v>156316.43</v>
      </c>
      <c r="D6106" s="138">
        <v>2970.01</v>
      </c>
      <c r="E6106" s="138">
        <v>0</v>
      </c>
      <c r="F6106" s="138">
        <v>2970.01</v>
      </c>
      <c r="G6106" s="139">
        <v>0</v>
      </c>
      <c r="Y6106" s="32">
        <f t="shared" si="95"/>
        <v>2970.01</v>
      </c>
    </row>
    <row r="6107" spans="1:25" x14ac:dyDescent="0.2">
      <c r="A6107" s="136" t="s">
        <v>12218</v>
      </c>
      <c r="B6107" s="137" t="s">
        <v>12219</v>
      </c>
      <c r="C6107" s="138">
        <v>518.48</v>
      </c>
      <c r="D6107" s="138">
        <v>9.85</v>
      </c>
      <c r="E6107" s="138">
        <v>0</v>
      </c>
      <c r="F6107" s="138">
        <v>9.85</v>
      </c>
      <c r="G6107" s="139">
        <v>0</v>
      </c>
      <c r="Y6107" s="32">
        <f t="shared" si="95"/>
        <v>9.85</v>
      </c>
    </row>
    <row r="6108" spans="1:25" x14ac:dyDescent="0.2">
      <c r="A6108" s="136" t="s">
        <v>12220</v>
      </c>
      <c r="B6108" s="137" t="s">
        <v>12221</v>
      </c>
      <c r="C6108" s="138">
        <v>35871.33</v>
      </c>
      <c r="D6108" s="138">
        <v>681.56</v>
      </c>
      <c r="E6108" s="138">
        <v>0</v>
      </c>
      <c r="F6108" s="138">
        <v>681.56</v>
      </c>
      <c r="G6108" s="139">
        <v>0</v>
      </c>
      <c r="Y6108" s="32">
        <f t="shared" si="95"/>
        <v>681.56</v>
      </c>
    </row>
    <row r="6109" spans="1:25" x14ac:dyDescent="0.2">
      <c r="A6109" s="136" t="s">
        <v>12222</v>
      </c>
      <c r="B6109" s="137" t="s">
        <v>12223</v>
      </c>
      <c r="C6109" s="138">
        <v>4742429.59</v>
      </c>
      <c r="D6109" s="138">
        <v>90106.16</v>
      </c>
      <c r="E6109" s="138">
        <v>0</v>
      </c>
      <c r="F6109" s="138">
        <v>90106.16</v>
      </c>
      <c r="G6109" s="139">
        <v>0</v>
      </c>
      <c r="Y6109" s="32">
        <f t="shared" si="95"/>
        <v>90106.16</v>
      </c>
    </row>
    <row r="6110" spans="1:25" x14ac:dyDescent="0.2">
      <c r="A6110" s="136" t="s">
        <v>12224</v>
      </c>
      <c r="B6110" s="137" t="s">
        <v>12225</v>
      </c>
      <c r="C6110" s="138">
        <v>31238.89</v>
      </c>
      <c r="D6110" s="138">
        <v>593.54</v>
      </c>
      <c r="E6110" s="138">
        <v>0</v>
      </c>
      <c r="F6110" s="138">
        <v>593.54</v>
      </c>
      <c r="G6110" s="139">
        <v>0</v>
      </c>
      <c r="Y6110" s="32">
        <f t="shared" si="95"/>
        <v>593.54</v>
      </c>
    </row>
    <row r="6111" spans="1:25" x14ac:dyDescent="0.2">
      <c r="A6111" s="136" t="s">
        <v>12226</v>
      </c>
      <c r="B6111" s="137" t="s">
        <v>12227</v>
      </c>
      <c r="C6111" s="138">
        <v>53221.89</v>
      </c>
      <c r="D6111" s="138">
        <v>1011.22</v>
      </c>
      <c r="E6111" s="138">
        <v>0</v>
      </c>
      <c r="F6111" s="138">
        <v>1011.22</v>
      </c>
      <c r="G6111" s="139">
        <v>0</v>
      </c>
      <c r="Y6111" s="32">
        <f t="shared" si="95"/>
        <v>1011.22</v>
      </c>
    </row>
    <row r="6112" spans="1:25" x14ac:dyDescent="0.2">
      <c r="A6112" s="136" t="s">
        <v>12228</v>
      </c>
      <c r="B6112" s="137" t="s">
        <v>12229</v>
      </c>
      <c r="C6112" s="138">
        <v>2063.33</v>
      </c>
      <c r="D6112" s="138">
        <v>39.200000000000003</v>
      </c>
      <c r="E6112" s="138">
        <v>39.200000000000003</v>
      </c>
      <c r="F6112" s="138">
        <v>0</v>
      </c>
      <c r="G6112" s="139">
        <v>36.630000000000003</v>
      </c>
      <c r="Y6112" s="32">
        <f t="shared" si="95"/>
        <v>0</v>
      </c>
    </row>
    <row r="6113" spans="1:25" x14ac:dyDescent="0.2">
      <c r="A6113" s="136" t="s">
        <v>12230</v>
      </c>
      <c r="B6113" s="137" t="s">
        <v>12231</v>
      </c>
      <c r="C6113" s="138">
        <v>18321.78</v>
      </c>
      <c r="D6113" s="138">
        <v>348.11</v>
      </c>
      <c r="E6113" s="138">
        <v>0</v>
      </c>
      <c r="F6113" s="138">
        <v>348.11</v>
      </c>
      <c r="G6113" s="139">
        <v>0</v>
      </c>
      <c r="Y6113" s="32">
        <f t="shared" si="95"/>
        <v>348.11</v>
      </c>
    </row>
    <row r="6114" spans="1:25" x14ac:dyDescent="0.2">
      <c r="A6114" s="136" t="s">
        <v>12232</v>
      </c>
      <c r="B6114" s="137" t="s">
        <v>12233</v>
      </c>
      <c r="C6114" s="138">
        <v>666084.76</v>
      </c>
      <c r="D6114" s="138">
        <v>12655.61</v>
      </c>
      <c r="E6114" s="138">
        <v>0</v>
      </c>
      <c r="F6114" s="138">
        <v>12655.61</v>
      </c>
      <c r="G6114" s="139">
        <v>0</v>
      </c>
      <c r="Y6114" s="32">
        <f t="shared" si="95"/>
        <v>12655.61</v>
      </c>
    </row>
    <row r="6115" spans="1:25" x14ac:dyDescent="0.2">
      <c r="A6115" s="136" t="s">
        <v>12234</v>
      </c>
      <c r="B6115" s="137" t="s">
        <v>12235</v>
      </c>
      <c r="C6115" s="138">
        <v>2714.31</v>
      </c>
      <c r="D6115" s="138">
        <v>51.57</v>
      </c>
      <c r="E6115" s="138">
        <v>51.57</v>
      </c>
      <c r="F6115" s="138">
        <v>0</v>
      </c>
      <c r="G6115" s="139">
        <v>120.11</v>
      </c>
      <c r="Y6115" s="32">
        <f t="shared" si="95"/>
        <v>0</v>
      </c>
    </row>
    <row r="6116" spans="1:25" x14ac:dyDescent="0.2">
      <c r="A6116" s="136" t="s">
        <v>12236</v>
      </c>
      <c r="B6116" s="137" t="s">
        <v>12237</v>
      </c>
      <c r="C6116" s="138">
        <v>870332.7</v>
      </c>
      <c r="D6116" s="138">
        <v>16536.32</v>
      </c>
      <c r="E6116" s="138">
        <v>0</v>
      </c>
      <c r="F6116" s="138">
        <v>16536.32</v>
      </c>
      <c r="G6116" s="139">
        <v>0</v>
      </c>
      <c r="Y6116" s="32">
        <f t="shared" si="95"/>
        <v>16536.32</v>
      </c>
    </row>
    <row r="6117" spans="1:25" x14ac:dyDescent="0.2">
      <c r="A6117" s="136" t="s">
        <v>12238</v>
      </c>
      <c r="B6117" s="137" t="s">
        <v>12239</v>
      </c>
      <c r="C6117" s="138">
        <v>95620.51</v>
      </c>
      <c r="D6117" s="138">
        <v>1816.79</v>
      </c>
      <c r="E6117" s="138">
        <v>0</v>
      </c>
      <c r="F6117" s="138">
        <v>1816.79</v>
      </c>
      <c r="G6117" s="139">
        <v>0</v>
      </c>
      <c r="Y6117" s="32">
        <f t="shared" si="95"/>
        <v>1816.79</v>
      </c>
    </row>
    <row r="6118" spans="1:25" x14ac:dyDescent="0.2">
      <c r="A6118" s="136" t="s">
        <v>12240</v>
      </c>
      <c r="B6118" s="137" t="s">
        <v>12241</v>
      </c>
      <c r="C6118" s="138">
        <v>25884.04</v>
      </c>
      <c r="D6118" s="138">
        <v>491.8</v>
      </c>
      <c r="E6118" s="138">
        <v>0</v>
      </c>
      <c r="F6118" s="138">
        <v>491.8</v>
      </c>
      <c r="G6118" s="139">
        <v>0</v>
      </c>
      <c r="Y6118" s="32">
        <f t="shared" si="95"/>
        <v>491.8</v>
      </c>
    </row>
    <row r="6119" spans="1:25" x14ac:dyDescent="0.2">
      <c r="A6119" s="136" t="s">
        <v>12242</v>
      </c>
      <c r="B6119" s="137" t="s">
        <v>12243</v>
      </c>
      <c r="C6119" s="138">
        <v>3391.17</v>
      </c>
      <c r="D6119" s="138">
        <v>64.430000000000007</v>
      </c>
      <c r="E6119" s="138">
        <v>0</v>
      </c>
      <c r="F6119" s="138">
        <v>64.430000000000007</v>
      </c>
      <c r="G6119" s="139">
        <v>0</v>
      </c>
      <c r="Y6119" s="32">
        <f t="shared" si="95"/>
        <v>64.430000000000007</v>
      </c>
    </row>
    <row r="6120" spans="1:25" x14ac:dyDescent="0.2">
      <c r="A6120" s="136" t="s">
        <v>12244</v>
      </c>
      <c r="B6120" s="137" t="s">
        <v>12245</v>
      </c>
      <c r="C6120" s="138">
        <v>4388.2</v>
      </c>
      <c r="D6120" s="138">
        <v>83.38</v>
      </c>
      <c r="E6120" s="138">
        <v>0</v>
      </c>
      <c r="F6120" s="138">
        <v>83.38</v>
      </c>
      <c r="G6120" s="139">
        <v>0</v>
      </c>
      <c r="Y6120" s="32">
        <f t="shared" si="95"/>
        <v>83.38</v>
      </c>
    </row>
    <row r="6121" spans="1:25" x14ac:dyDescent="0.2">
      <c r="A6121" s="136" t="s">
        <v>12246</v>
      </c>
      <c r="B6121" s="137" t="s">
        <v>12247</v>
      </c>
      <c r="C6121" s="138">
        <v>81320.929999999993</v>
      </c>
      <c r="D6121" s="138">
        <v>1545.1</v>
      </c>
      <c r="E6121" s="138">
        <v>0</v>
      </c>
      <c r="F6121" s="138">
        <v>1545.1</v>
      </c>
      <c r="G6121" s="139">
        <v>0</v>
      </c>
      <c r="Y6121" s="32">
        <f t="shared" si="95"/>
        <v>1545.1</v>
      </c>
    </row>
    <row r="6122" spans="1:25" x14ac:dyDescent="0.2">
      <c r="A6122" s="136" t="s">
        <v>12248</v>
      </c>
      <c r="B6122" s="137" t="s">
        <v>12249</v>
      </c>
      <c r="C6122" s="138">
        <v>893640.81</v>
      </c>
      <c r="D6122" s="138">
        <v>16979.18</v>
      </c>
      <c r="E6122" s="138">
        <v>0</v>
      </c>
      <c r="F6122" s="138">
        <v>16979.18</v>
      </c>
      <c r="G6122" s="139">
        <v>0</v>
      </c>
      <c r="Y6122" s="32">
        <f t="shared" si="95"/>
        <v>16979.18</v>
      </c>
    </row>
    <row r="6123" spans="1:25" x14ac:dyDescent="0.2">
      <c r="A6123" s="136" t="s">
        <v>12250</v>
      </c>
      <c r="B6123" s="137" t="s">
        <v>12251</v>
      </c>
      <c r="C6123" s="138">
        <v>295117.96999999997</v>
      </c>
      <c r="D6123" s="138">
        <v>5607.24</v>
      </c>
      <c r="E6123" s="138">
        <v>0</v>
      </c>
      <c r="F6123" s="138">
        <v>5607.24</v>
      </c>
      <c r="G6123" s="139">
        <v>0</v>
      </c>
      <c r="Y6123" s="32">
        <f t="shared" si="95"/>
        <v>5607.24</v>
      </c>
    </row>
    <row r="6124" spans="1:25" x14ac:dyDescent="0.2">
      <c r="A6124" s="136" t="s">
        <v>12252</v>
      </c>
      <c r="B6124" s="137" t="s">
        <v>12253</v>
      </c>
      <c r="C6124" s="138">
        <v>1286352.6200000001</v>
      </c>
      <c r="D6124" s="138">
        <v>24440.7</v>
      </c>
      <c r="E6124" s="138">
        <v>0</v>
      </c>
      <c r="F6124" s="138">
        <v>24440.7</v>
      </c>
      <c r="G6124" s="139">
        <v>0</v>
      </c>
      <c r="Y6124" s="32">
        <f t="shared" si="95"/>
        <v>24440.7</v>
      </c>
    </row>
    <row r="6125" spans="1:25" x14ac:dyDescent="0.2">
      <c r="A6125" s="136" t="s">
        <v>12254</v>
      </c>
      <c r="B6125" s="137" t="s">
        <v>12255</v>
      </c>
      <c r="C6125" s="138">
        <v>36843.019999999997</v>
      </c>
      <c r="D6125" s="138">
        <v>700.02</v>
      </c>
      <c r="E6125" s="138">
        <v>0</v>
      </c>
      <c r="F6125" s="138">
        <v>700.02</v>
      </c>
      <c r="G6125" s="139">
        <v>0</v>
      </c>
      <c r="Y6125" s="32">
        <f t="shared" si="95"/>
        <v>700.02</v>
      </c>
    </row>
    <row r="6126" spans="1:25" x14ac:dyDescent="0.2">
      <c r="A6126" s="136" t="s">
        <v>12256</v>
      </c>
      <c r="B6126" s="137" t="s">
        <v>12257</v>
      </c>
      <c r="C6126" s="138">
        <v>17680.580000000002</v>
      </c>
      <c r="D6126" s="138">
        <v>335.93</v>
      </c>
      <c r="E6126" s="138">
        <v>0</v>
      </c>
      <c r="F6126" s="138">
        <v>335.93</v>
      </c>
      <c r="G6126" s="139">
        <v>0</v>
      </c>
      <c r="Y6126" s="32">
        <f t="shared" si="95"/>
        <v>335.93</v>
      </c>
    </row>
    <row r="6127" spans="1:25" x14ac:dyDescent="0.2">
      <c r="A6127" s="136" t="s">
        <v>12258</v>
      </c>
      <c r="B6127" s="137" t="s">
        <v>12259</v>
      </c>
      <c r="C6127" s="138">
        <v>79320.08</v>
      </c>
      <c r="D6127" s="138">
        <v>1507.08</v>
      </c>
      <c r="E6127" s="138">
        <v>0</v>
      </c>
      <c r="F6127" s="138">
        <v>1507.08</v>
      </c>
      <c r="G6127" s="139">
        <v>0</v>
      </c>
      <c r="Y6127" s="32">
        <f t="shared" si="95"/>
        <v>1507.08</v>
      </c>
    </row>
    <row r="6128" spans="1:25" x14ac:dyDescent="0.2">
      <c r="A6128" s="136" t="s">
        <v>12260</v>
      </c>
      <c r="B6128" s="137" t="s">
        <v>12261</v>
      </c>
      <c r="C6128" s="138">
        <v>25353.25</v>
      </c>
      <c r="D6128" s="138">
        <v>481.71</v>
      </c>
      <c r="E6128" s="138">
        <v>0</v>
      </c>
      <c r="F6128" s="138">
        <v>481.71</v>
      </c>
      <c r="G6128" s="139">
        <v>0</v>
      </c>
      <c r="Y6128" s="32">
        <f t="shared" si="95"/>
        <v>481.71</v>
      </c>
    </row>
    <row r="6129" spans="1:25" x14ac:dyDescent="0.2">
      <c r="A6129" s="136" t="s">
        <v>12262</v>
      </c>
      <c r="B6129" s="137" t="s">
        <v>12263</v>
      </c>
      <c r="C6129" s="138">
        <v>1365.88</v>
      </c>
      <c r="D6129" s="138">
        <v>25.95</v>
      </c>
      <c r="E6129" s="138">
        <v>7.25</v>
      </c>
      <c r="F6129" s="138">
        <v>18.7</v>
      </c>
      <c r="G6129" s="139">
        <v>0</v>
      </c>
      <c r="Y6129" s="32">
        <f t="shared" si="95"/>
        <v>18.7</v>
      </c>
    </row>
    <row r="6130" spans="1:25" x14ac:dyDescent="0.2">
      <c r="A6130" s="136" t="s">
        <v>12264</v>
      </c>
      <c r="B6130" s="137" t="s">
        <v>12265</v>
      </c>
      <c r="C6130" s="138">
        <v>14213.03</v>
      </c>
      <c r="D6130" s="138">
        <v>270.05</v>
      </c>
      <c r="E6130" s="138">
        <v>0</v>
      </c>
      <c r="F6130" s="138">
        <v>270.05</v>
      </c>
      <c r="G6130" s="139">
        <v>0</v>
      </c>
      <c r="Y6130" s="32">
        <f t="shared" si="95"/>
        <v>270.05</v>
      </c>
    </row>
    <row r="6131" spans="1:25" x14ac:dyDescent="0.2">
      <c r="A6131" s="136" t="s">
        <v>12266</v>
      </c>
      <c r="B6131" s="137" t="s">
        <v>12267</v>
      </c>
      <c r="C6131" s="138">
        <v>69172.2</v>
      </c>
      <c r="D6131" s="138">
        <v>1314.27</v>
      </c>
      <c r="E6131" s="138">
        <v>0</v>
      </c>
      <c r="F6131" s="138">
        <v>1314.27</v>
      </c>
      <c r="G6131" s="139">
        <v>0</v>
      </c>
      <c r="Y6131" s="32">
        <f t="shared" si="95"/>
        <v>1314.27</v>
      </c>
    </row>
    <row r="6132" spans="1:25" x14ac:dyDescent="0.2">
      <c r="A6132" s="136" t="s">
        <v>12268</v>
      </c>
      <c r="B6132" s="137" t="s">
        <v>12269</v>
      </c>
      <c r="C6132" s="138">
        <v>404930.64</v>
      </c>
      <c r="D6132" s="138">
        <v>7693.68</v>
      </c>
      <c r="E6132" s="138">
        <v>0</v>
      </c>
      <c r="F6132" s="138">
        <v>7693.68</v>
      </c>
      <c r="G6132" s="139">
        <v>0</v>
      </c>
      <c r="Y6132" s="32">
        <f t="shared" si="95"/>
        <v>7693.68</v>
      </c>
    </row>
    <row r="6133" spans="1:25" x14ac:dyDescent="0.2">
      <c r="A6133" s="136" t="s">
        <v>12270</v>
      </c>
      <c r="B6133" s="137" t="s">
        <v>12271</v>
      </c>
      <c r="C6133" s="138">
        <v>21830.5</v>
      </c>
      <c r="D6133" s="138">
        <v>414.78</v>
      </c>
      <c r="E6133" s="138">
        <v>0</v>
      </c>
      <c r="F6133" s="138">
        <v>414.78</v>
      </c>
      <c r="G6133" s="139">
        <v>0</v>
      </c>
      <c r="Y6133" s="32">
        <f t="shared" si="95"/>
        <v>414.78</v>
      </c>
    </row>
    <row r="6134" spans="1:25" x14ac:dyDescent="0.2">
      <c r="A6134" s="136" t="s">
        <v>12272</v>
      </c>
      <c r="B6134" s="137" t="s">
        <v>12273</v>
      </c>
      <c r="C6134" s="138">
        <v>4146.12</v>
      </c>
      <c r="D6134" s="138">
        <v>78.78</v>
      </c>
      <c r="E6134" s="138">
        <v>0</v>
      </c>
      <c r="F6134" s="138">
        <v>78.78</v>
      </c>
      <c r="G6134" s="139">
        <v>0</v>
      </c>
      <c r="Y6134" s="32">
        <f t="shared" si="95"/>
        <v>78.78</v>
      </c>
    </row>
    <row r="6135" spans="1:25" x14ac:dyDescent="0.2">
      <c r="A6135" s="136" t="s">
        <v>12274</v>
      </c>
      <c r="B6135" s="137" t="s">
        <v>12275</v>
      </c>
      <c r="C6135" s="138">
        <v>10193.379999999999</v>
      </c>
      <c r="D6135" s="138">
        <v>193.68</v>
      </c>
      <c r="E6135" s="138">
        <v>0</v>
      </c>
      <c r="F6135" s="138">
        <v>193.68</v>
      </c>
      <c r="G6135" s="139">
        <v>0</v>
      </c>
      <c r="Y6135" s="32">
        <f t="shared" si="95"/>
        <v>193.68</v>
      </c>
    </row>
    <row r="6136" spans="1:25" x14ac:dyDescent="0.2">
      <c r="A6136" s="136" t="s">
        <v>12276</v>
      </c>
      <c r="B6136" s="137" t="s">
        <v>12277</v>
      </c>
      <c r="C6136" s="138">
        <v>28002.9</v>
      </c>
      <c r="D6136" s="138">
        <v>532.05999999999995</v>
      </c>
      <c r="E6136" s="138">
        <v>0</v>
      </c>
      <c r="F6136" s="138">
        <v>532.05999999999995</v>
      </c>
      <c r="G6136" s="139">
        <v>0</v>
      </c>
      <c r="Y6136" s="32">
        <f t="shared" si="95"/>
        <v>532.05999999999995</v>
      </c>
    </row>
    <row r="6137" spans="1:25" x14ac:dyDescent="0.2">
      <c r="A6137" s="136" t="s">
        <v>12278</v>
      </c>
      <c r="B6137" s="137" t="s">
        <v>12279</v>
      </c>
      <c r="C6137" s="138">
        <v>45177.47</v>
      </c>
      <c r="D6137" s="138">
        <v>858.37</v>
      </c>
      <c r="E6137" s="138">
        <v>0</v>
      </c>
      <c r="F6137" s="138">
        <v>858.37</v>
      </c>
      <c r="G6137" s="139">
        <v>0</v>
      </c>
      <c r="Y6137" s="32">
        <f t="shared" si="95"/>
        <v>858.37</v>
      </c>
    </row>
    <row r="6138" spans="1:25" x14ac:dyDescent="0.2">
      <c r="A6138" s="136" t="s">
        <v>12280</v>
      </c>
      <c r="B6138" s="137" t="s">
        <v>12281</v>
      </c>
      <c r="C6138" s="138">
        <v>5189.8900000000003</v>
      </c>
      <c r="D6138" s="138">
        <v>98.61</v>
      </c>
      <c r="E6138" s="138">
        <v>0</v>
      </c>
      <c r="F6138" s="138">
        <v>98.61</v>
      </c>
      <c r="G6138" s="139">
        <v>0</v>
      </c>
      <c r="Y6138" s="32">
        <f t="shared" si="95"/>
        <v>98.61</v>
      </c>
    </row>
    <row r="6139" spans="1:25" x14ac:dyDescent="0.2">
      <c r="A6139" s="136" t="s">
        <v>12282</v>
      </c>
      <c r="B6139" s="137" t="s">
        <v>12283</v>
      </c>
      <c r="C6139" s="138">
        <v>88580.479999999996</v>
      </c>
      <c r="D6139" s="138">
        <v>1683.03</v>
      </c>
      <c r="E6139" s="138">
        <v>0</v>
      </c>
      <c r="F6139" s="138">
        <v>1683.03</v>
      </c>
      <c r="G6139" s="139">
        <v>0</v>
      </c>
      <c r="Y6139" s="32">
        <f t="shared" si="95"/>
        <v>1683.03</v>
      </c>
    </row>
    <row r="6140" spans="1:25" x14ac:dyDescent="0.2">
      <c r="A6140" s="136" t="s">
        <v>12284</v>
      </c>
      <c r="B6140" s="137" t="s">
        <v>12285</v>
      </c>
      <c r="C6140" s="138">
        <v>103465.11</v>
      </c>
      <c r="D6140" s="138">
        <v>1965.84</v>
      </c>
      <c r="E6140" s="138">
        <v>0</v>
      </c>
      <c r="F6140" s="138">
        <v>1965.84</v>
      </c>
      <c r="G6140" s="139">
        <v>0</v>
      </c>
      <c r="Y6140" s="32">
        <f t="shared" si="95"/>
        <v>1965.84</v>
      </c>
    </row>
    <row r="6141" spans="1:25" x14ac:dyDescent="0.2">
      <c r="A6141" s="136" t="s">
        <v>12286</v>
      </c>
      <c r="B6141" s="137" t="s">
        <v>12287</v>
      </c>
      <c r="C6141" s="138">
        <v>38087.81</v>
      </c>
      <c r="D6141" s="138">
        <v>723.67</v>
      </c>
      <c r="E6141" s="138">
        <v>0</v>
      </c>
      <c r="F6141" s="138">
        <v>723.67</v>
      </c>
      <c r="G6141" s="139">
        <v>0</v>
      </c>
      <c r="Y6141" s="32">
        <f t="shared" si="95"/>
        <v>723.67</v>
      </c>
    </row>
    <row r="6142" spans="1:25" x14ac:dyDescent="0.2">
      <c r="A6142" s="136" t="s">
        <v>12288</v>
      </c>
      <c r="B6142" s="137" t="s">
        <v>12289</v>
      </c>
      <c r="C6142" s="138">
        <v>49274.75</v>
      </c>
      <c r="D6142" s="138">
        <v>936.22</v>
      </c>
      <c r="E6142" s="138">
        <v>0</v>
      </c>
      <c r="F6142" s="138">
        <v>936.22</v>
      </c>
      <c r="G6142" s="139">
        <v>0</v>
      </c>
      <c r="Y6142" s="32">
        <f t="shared" si="95"/>
        <v>936.22</v>
      </c>
    </row>
    <row r="6143" spans="1:25" x14ac:dyDescent="0.2">
      <c r="A6143" s="136" t="s">
        <v>12290</v>
      </c>
      <c r="B6143" s="137" t="s">
        <v>12291</v>
      </c>
      <c r="C6143" s="138">
        <v>73993.53</v>
      </c>
      <c r="D6143" s="138">
        <v>1405.88</v>
      </c>
      <c r="E6143" s="138">
        <v>0</v>
      </c>
      <c r="F6143" s="138">
        <v>1405.88</v>
      </c>
      <c r="G6143" s="139">
        <v>0</v>
      </c>
      <c r="Y6143" s="32">
        <f t="shared" si="95"/>
        <v>1405.88</v>
      </c>
    </row>
    <row r="6144" spans="1:25" x14ac:dyDescent="0.2">
      <c r="A6144" s="136" t="s">
        <v>12292</v>
      </c>
      <c r="B6144" s="137" t="s">
        <v>12293</v>
      </c>
      <c r="C6144" s="138">
        <v>640920.28</v>
      </c>
      <c r="D6144" s="138">
        <v>12177.49</v>
      </c>
      <c r="E6144" s="138">
        <v>0</v>
      </c>
      <c r="F6144" s="138">
        <v>12177.49</v>
      </c>
      <c r="G6144" s="139">
        <v>0</v>
      </c>
      <c r="Y6144" s="32">
        <f t="shared" si="95"/>
        <v>12177.49</v>
      </c>
    </row>
    <row r="6145" spans="1:25" x14ac:dyDescent="0.2">
      <c r="A6145" s="136" t="s">
        <v>12294</v>
      </c>
      <c r="B6145" s="137" t="s">
        <v>12295</v>
      </c>
      <c r="C6145" s="138">
        <v>97920.25</v>
      </c>
      <c r="D6145" s="138">
        <v>1860.49</v>
      </c>
      <c r="E6145" s="138">
        <v>0</v>
      </c>
      <c r="F6145" s="138">
        <v>1860.49</v>
      </c>
      <c r="G6145" s="139">
        <v>0</v>
      </c>
      <c r="Y6145" s="32">
        <f t="shared" si="95"/>
        <v>1860.49</v>
      </c>
    </row>
    <row r="6146" spans="1:25" x14ac:dyDescent="0.2">
      <c r="A6146" s="136" t="s">
        <v>12296</v>
      </c>
      <c r="B6146" s="137" t="s">
        <v>12297</v>
      </c>
      <c r="C6146" s="138">
        <v>236497.68</v>
      </c>
      <c r="D6146" s="138">
        <v>4493.46</v>
      </c>
      <c r="E6146" s="138">
        <v>0</v>
      </c>
      <c r="F6146" s="138">
        <v>4493.46</v>
      </c>
      <c r="G6146" s="139">
        <v>0</v>
      </c>
      <c r="Y6146" s="32">
        <f t="shared" si="95"/>
        <v>4493.46</v>
      </c>
    </row>
    <row r="6147" spans="1:25" x14ac:dyDescent="0.2">
      <c r="A6147" s="136" t="s">
        <v>12298</v>
      </c>
      <c r="B6147" s="137" t="s">
        <v>12299</v>
      </c>
      <c r="C6147" s="138">
        <v>47.13</v>
      </c>
      <c r="D6147" s="138">
        <v>0.9</v>
      </c>
      <c r="E6147" s="138">
        <v>0.9</v>
      </c>
      <c r="F6147" s="138">
        <v>0</v>
      </c>
      <c r="G6147" s="139">
        <v>10.39</v>
      </c>
      <c r="Y6147" s="32">
        <f t="shared" si="95"/>
        <v>0</v>
      </c>
    </row>
    <row r="6148" spans="1:25" x14ac:dyDescent="0.2">
      <c r="A6148" s="136" t="s">
        <v>12300</v>
      </c>
      <c r="B6148" s="137" t="s">
        <v>12301</v>
      </c>
      <c r="C6148" s="138">
        <v>27995.03</v>
      </c>
      <c r="D6148" s="138">
        <v>531.91</v>
      </c>
      <c r="E6148" s="138">
        <v>0</v>
      </c>
      <c r="F6148" s="138">
        <v>531.91</v>
      </c>
      <c r="G6148" s="139">
        <v>0</v>
      </c>
      <c r="Y6148" s="32">
        <f t="shared" si="95"/>
        <v>531.91</v>
      </c>
    </row>
    <row r="6149" spans="1:25" x14ac:dyDescent="0.2">
      <c r="A6149" s="136" t="s">
        <v>12302</v>
      </c>
      <c r="B6149" s="137" t="s">
        <v>12303</v>
      </c>
      <c r="C6149" s="138">
        <v>1729.78</v>
      </c>
      <c r="D6149" s="138">
        <v>32.869999999999997</v>
      </c>
      <c r="E6149" s="138">
        <v>0</v>
      </c>
      <c r="F6149" s="138">
        <v>32.869999999999997</v>
      </c>
      <c r="G6149" s="139">
        <v>0</v>
      </c>
      <c r="Y6149" s="32">
        <f t="shared" si="95"/>
        <v>32.869999999999997</v>
      </c>
    </row>
    <row r="6150" spans="1:25" x14ac:dyDescent="0.2">
      <c r="A6150" s="136" t="s">
        <v>12304</v>
      </c>
      <c r="B6150" s="137" t="s">
        <v>12305</v>
      </c>
      <c r="C6150" s="138">
        <v>9926.9699999999993</v>
      </c>
      <c r="D6150" s="138">
        <v>188.61</v>
      </c>
      <c r="E6150" s="138">
        <v>0</v>
      </c>
      <c r="F6150" s="138">
        <v>188.61</v>
      </c>
      <c r="G6150" s="139">
        <v>0</v>
      </c>
      <c r="Y6150" s="32">
        <f t="shared" si="95"/>
        <v>188.61</v>
      </c>
    </row>
    <row r="6151" spans="1:25" x14ac:dyDescent="0.2">
      <c r="A6151" s="136" t="s">
        <v>12306</v>
      </c>
      <c r="B6151" s="137" t="s">
        <v>12307</v>
      </c>
      <c r="C6151" s="138">
        <v>3566.76</v>
      </c>
      <c r="D6151" s="138">
        <v>67.77</v>
      </c>
      <c r="E6151" s="138">
        <v>0</v>
      </c>
      <c r="F6151" s="138">
        <v>67.77</v>
      </c>
      <c r="G6151" s="139">
        <v>0</v>
      </c>
      <c r="Y6151" s="32">
        <f t="shared" si="95"/>
        <v>67.77</v>
      </c>
    </row>
    <row r="6152" spans="1:25" x14ac:dyDescent="0.2">
      <c r="A6152" s="136" t="s">
        <v>12308</v>
      </c>
      <c r="B6152" s="137" t="s">
        <v>12309</v>
      </c>
      <c r="C6152" s="138">
        <v>9222.93</v>
      </c>
      <c r="D6152" s="138">
        <v>175.24</v>
      </c>
      <c r="E6152" s="138">
        <v>0</v>
      </c>
      <c r="F6152" s="138">
        <v>175.24</v>
      </c>
      <c r="G6152" s="139">
        <v>0</v>
      </c>
      <c r="Y6152" s="32">
        <f t="shared" si="95"/>
        <v>175.24</v>
      </c>
    </row>
    <row r="6153" spans="1:25" x14ac:dyDescent="0.2">
      <c r="A6153" s="136" t="s">
        <v>12310</v>
      </c>
      <c r="B6153" s="137" t="s">
        <v>12311</v>
      </c>
      <c r="C6153" s="138">
        <v>7996.01</v>
      </c>
      <c r="D6153" s="138">
        <v>151.93</v>
      </c>
      <c r="E6153" s="138">
        <v>0</v>
      </c>
      <c r="F6153" s="138">
        <v>151.93</v>
      </c>
      <c r="G6153" s="139">
        <v>0</v>
      </c>
      <c r="Y6153" s="32">
        <f t="shared" si="95"/>
        <v>151.93</v>
      </c>
    </row>
    <row r="6154" spans="1:25" x14ac:dyDescent="0.2">
      <c r="A6154" s="136" t="s">
        <v>12312</v>
      </c>
      <c r="B6154" s="137" t="s">
        <v>12313</v>
      </c>
      <c r="C6154" s="138">
        <v>76815.67</v>
      </c>
      <c r="D6154" s="138">
        <v>1459.5</v>
      </c>
      <c r="E6154" s="138">
        <v>0</v>
      </c>
      <c r="F6154" s="138">
        <v>1459.5</v>
      </c>
      <c r="G6154" s="139">
        <v>0</v>
      </c>
      <c r="Y6154" s="32">
        <f t="shared" si="95"/>
        <v>1459.5</v>
      </c>
    </row>
    <row r="6155" spans="1:25" x14ac:dyDescent="0.2">
      <c r="A6155" s="136" t="s">
        <v>12314</v>
      </c>
      <c r="B6155" s="137" t="s">
        <v>12315</v>
      </c>
      <c r="C6155" s="138">
        <v>50112.1</v>
      </c>
      <c r="D6155" s="138">
        <v>952.13</v>
      </c>
      <c r="E6155" s="138">
        <v>0</v>
      </c>
      <c r="F6155" s="138">
        <v>952.13</v>
      </c>
      <c r="G6155" s="139">
        <v>0</v>
      </c>
      <c r="Y6155" s="32">
        <f t="shared" si="95"/>
        <v>952.13</v>
      </c>
    </row>
    <row r="6156" spans="1:25" x14ac:dyDescent="0.2">
      <c r="A6156" s="136" t="s">
        <v>12316</v>
      </c>
      <c r="B6156" s="137" t="s">
        <v>12317</v>
      </c>
      <c r="C6156" s="138">
        <v>16916.349999999999</v>
      </c>
      <c r="D6156" s="138">
        <v>321.41000000000003</v>
      </c>
      <c r="E6156" s="138">
        <v>0</v>
      </c>
      <c r="F6156" s="138">
        <v>321.41000000000003</v>
      </c>
      <c r="G6156" s="139">
        <v>0</v>
      </c>
      <c r="Y6156" s="32">
        <f t="shared" si="95"/>
        <v>321.41000000000003</v>
      </c>
    </row>
    <row r="6157" spans="1:25" x14ac:dyDescent="0.2">
      <c r="A6157" s="136" t="s">
        <v>12318</v>
      </c>
      <c r="B6157" s="137" t="s">
        <v>12319</v>
      </c>
      <c r="C6157" s="138">
        <v>3806.7</v>
      </c>
      <c r="D6157" s="138">
        <v>72.33</v>
      </c>
      <c r="E6157" s="138">
        <v>0</v>
      </c>
      <c r="F6157" s="138">
        <v>72.33</v>
      </c>
      <c r="G6157" s="139">
        <v>0</v>
      </c>
      <c r="Y6157" s="32">
        <f t="shared" si="95"/>
        <v>72.33</v>
      </c>
    </row>
    <row r="6158" spans="1:25" x14ac:dyDescent="0.2">
      <c r="A6158" s="136" t="s">
        <v>12320</v>
      </c>
      <c r="B6158" s="137" t="s">
        <v>12321</v>
      </c>
      <c r="C6158" s="138">
        <v>22495.26</v>
      </c>
      <c r="D6158" s="138">
        <v>427.41</v>
      </c>
      <c r="E6158" s="138">
        <v>0</v>
      </c>
      <c r="F6158" s="138">
        <v>427.41</v>
      </c>
      <c r="G6158" s="139">
        <v>0</v>
      </c>
      <c r="Y6158" s="32">
        <f t="shared" si="95"/>
        <v>427.41</v>
      </c>
    </row>
    <row r="6159" spans="1:25" x14ac:dyDescent="0.2">
      <c r="A6159" s="136" t="s">
        <v>12322</v>
      </c>
      <c r="B6159" s="137" t="s">
        <v>12323</v>
      </c>
      <c r="C6159" s="138">
        <v>278568.59000000003</v>
      </c>
      <c r="D6159" s="138">
        <v>5292.8</v>
      </c>
      <c r="E6159" s="138">
        <v>0</v>
      </c>
      <c r="F6159" s="138">
        <v>5292.8</v>
      </c>
      <c r="G6159" s="139">
        <v>0</v>
      </c>
      <c r="Y6159" s="32">
        <f t="shared" ref="Y6159:Y6222" si="96">F6159+M6159+R6159+W6159</f>
        <v>5292.8</v>
      </c>
    </row>
    <row r="6160" spans="1:25" x14ac:dyDescent="0.2">
      <c r="A6160" s="136" t="s">
        <v>12324</v>
      </c>
      <c r="B6160" s="137" t="s">
        <v>12325</v>
      </c>
      <c r="C6160" s="138">
        <v>75182.009999999995</v>
      </c>
      <c r="D6160" s="138">
        <v>1428.46</v>
      </c>
      <c r="E6160" s="138">
        <v>0</v>
      </c>
      <c r="F6160" s="138">
        <v>1428.46</v>
      </c>
      <c r="G6160" s="139">
        <v>0</v>
      </c>
      <c r="Y6160" s="32">
        <f t="shared" si="96"/>
        <v>1428.46</v>
      </c>
    </row>
    <row r="6161" spans="1:25" x14ac:dyDescent="0.2">
      <c r="A6161" s="136" t="s">
        <v>12326</v>
      </c>
      <c r="B6161" s="137" t="s">
        <v>12327</v>
      </c>
      <c r="C6161" s="138">
        <v>18905.62</v>
      </c>
      <c r="D6161" s="138">
        <v>359.21</v>
      </c>
      <c r="E6161" s="138">
        <v>0</v>
      </c>
      <c r="F6161" s="138">
        <v>359.21</v>
      </c>
      <c r="G6161" s="139">
        <v>0</v>
      </c>
      <c r="Y6161" s="32">
        <f t="shared" si="96"/>
        <v>359.21</v>
      </c>
    </row>
    <row r="6162" spans="1:25" x14ac:dyDescent="0.2">
      <c r="A6162" s="136" t="s">
        <v>12328</v>
      </c>
      <c r="B6162" s="137" t="s">
        <v>12329</v>
      </c>
      <c r="C6162" s="138">
        <v>12737.3</v>
      </c>
      <c r="D6162" s="138">
        <v>242.01</v>
      </c>
      <c r="E6162" s="138">
        <v>0</v>
      </c>
      <c r="F6162" s="138">
        <v>242.01</v>
      </c>
      <c r="G6162" s="139">
        <v>0</v>
      </c>
      <c r="Y6162" s="32">
        <f t="shared" si="96"/>
        <v>242.01</v>
      </c>
    </row>
    <row r="6163" spans="1:25" x14ac:dyDescent="0.2">
      <c r="A6163" s="136" t="s">
        <v>12330</v>
      </c>
      <c r="B6163" s="137" t="s">
        <v>12331</v>
      </c>
      <c r="C6163" s="138">
        <v>300.39999999999998</v>
      </c>
      <c r="D6163" s="138">
        <v>5.71</v>
      </c>
      <c r="E6163" s="138">
        <v>0</v>
      </c>
      <c r="F6163" s="138">
        <v>5.71</v>
      </c>
      <c r="G6163" s="139">
        <v>0</v>
      </c>
      <c r="Y6163" s="32">
        <f t="shared" si="96"/>
        <v>5.71</v>
      </c>
    </row>
    <row r="6164" spans="1:25" x14ac:dyDescent="0.2">
      <c r="A6164" s="136" t="s">
        <v>12332</v>
      </c>
      <c r="B6164" s="137" t="s">
        <v>12333</v>
      </c>
      <c r="C6164" s="138">
        <v>2241.83</v>
      </c>
      <c r="D6164" s="138">
        <v>42.6</v>
      </c>
      <c r="E6164" s="138">
        <v>0</v>
      </c>
      <c r="F6164" s="138">
        <v>42.6</v>
      </c>
      <c r="G6164" s="139">
        <v>0</v>
      </c>
      <c r="Y6164" s="32">
        <f t="shared" si="96"/>
        <v>42.6</v>
      </c>
    </row>
    <row r="6165" spans="1:25" x14ac:dyDescent="0.2">
      <c r="A6165" s="136" t="s">
        <v>12334</v>
      </c>
      <c r="B6165" s="137" t="s">
        <v>12335</v>
      </c>
      <c r="C6165" s="138">
        <v>439.42</v>
      </c>
      <c r="D6165" s="138">
        <v>8.35</v>
      </c>
      <c r="E6165" s="138">
        <v>0</v>
      </c>
      <c r="F6165" s="138">
        <v>8.35</v>
      </c>
      <c r="G6165" s="139">
        <v>0</v>
      </c>
      <c r="Y6165" s="32">
        <f t="shared" si="96"/>
        <v>8.35</v>
      </c>
    </row>
    <row r="6166" spans="1:25" x14ac:dyDescent="0.2">
      <c r="A6166" s="136" t="s">
        <v>12336</v>
      </c>
      <c r="B6166" s="137" t="s">
        <v>12337</v>
      </c>
      <c r="C6166" s="138">
        <v>4600.34</v>
      </c>
      <c r="D6166" s="138">
        <v>87.41</v>
      </c>
      <c r="E6166" s="138">
        <v>0</v>
      </c>
      <c r="F6166" s="138">
        <v>87.41</v>
      </c>
      <c r="G6166" s="139">
        <v>0</v>
      </c>
      <c r="Y6166" s="32">
        <f t="shared" si="96"/>
        <v>87.41</v>
      </c>
    </row>
    <row r="6167" spans="1:25" x14ac:dyDescent="0.2">
      <c r="A6167" s="136" t="s">
        <v>12338</v>
      </c>
      <c r="B6167" s="137" t="s">
        <v>12339</v>
      </c>
      <c r="C6167" s="138">
        <v>19633.310000000001</v>
      </c>
      <c r="D6167" s="138">
        <v>373.03</v>
      </c>
      <c r="E6167" s="138">
        <v>0</v>
      </c>
      <c r="F6167" s="138">
        <v>373.03</v>
      </c>
      <c r="G6167" s="139">
        <v>0</v>
      </c>
      <c r="Y6167" s="32">
        <f t="shared" si="96"/>
        <v>373.03</v>
      </c>
    </row>
    <row r="6168" spans="1:25" x14ac:dyDescent="0.2">
      <c r="A6168" s="136" t="s">
        <v>12340</v>
      </c>
      <c r="B6168" s="137" t="s">
        <v>12341</v>
      </c>
      <c r="C6168" s="138">
        <v>2343.75</v>
      </c>
      <c r="D6168" s="138">
        <v>44.53</v>
      </c>
      <c r="E6168" s="138">
        <v>0</v>
      </c>
      <c r="F6168" s="138">
        <v>44.53</v>
      </c>
      <c r="G6168" s="139">
        <v>0</v>
      </c>
      <c r="Y6168" s="32">
        <f t="shared" si="96"/>
        <v>44.53</v>
      </c>
    </row>
    <row r="6169" spans="1:25" x14ac:dyDescent="0.2">
      <c r="A6169" s="136" t="s">
        <v>12342</v>
      </c>
      <c r="B6169" s="137" t="s">
        <v>12343</v>
      </c>
      <c r="C6169" s="138">
        <v>358.7</v>
      </c>
      <c r="D6169" s="138">
        <v>6.82</v>
      </c>
      <c r="E6169" s="138">
        <v>3.01</v>
      </c>
      <c r="F6169" s="138">
        <v>3.81</v>
      </c>
      <c r="G6169" s="139">
        <v>0</v>
      </c>
      <c r="Y6169" s="32">
        <f t="shared" si="96"/>
        <v>3.81</v>
      </c>
    </row>
    <row r="6170" spans="1:25" x14ac:dyDescent="0.2">
      <c r="A6170" s="136" t="s">
        <v>12344</v>
      </c>
      <c r="B6170" s="137" t="s">
        <v>12345</v>
      </c>
      <c r="C6170" s="138">
        <v>145816.67000000001</v>
      </c>
      <c r="D6170" s="138">
        <v>2770.52</v>
      </c>
      <c r="E6170" s="138">
        <v>0</v>
      </c>
      <c r="F6170" s="138">
        <v>2770.52</v>
      </c>
      <c r="G6170" s="139">
        <v>0</v>
      </c>
      <c r="Y6170" s="32">
        <f t="shared" si="96"/>
        <v>2770.52</v>
      </c>
    </row>
    <row r="6171" spans="1:25" x14ac:dyDescent="0.2">
      <c r="A6171" s="136" t="s">
        <v>12346</v>
      </c>
      <c r="B6171" s="137" t="s">
        <v>12347</v>
      </c>
      <c r="C6171" s="138">
        <v>3488.18</v>
      </c>
      <c r="D6171" s="138">
        <v>66.28</v>
      </c>
      <c r="E6171" s="138">
        <v>0</v>
      </c>
      <c r="F6171" s="138">
        <v>66.28</v>
      </c>
      <c r="G6171" s="139">
        <v>0</v>
      </c>
      <c r="Y6171" s="32">
        <f t="shared" si="96"/>
        <v>66.28</v>
      </c>
    </row>
    <row r="6172" spans="1:25" x14ac:dyDescent="0.2">
      <c r="A6172" s="136" t="s">
        <v>12348</v>
      </c>
      <c r="B6172" s="137" t="s">
        <v>12349</v>
      </c>
      <c r="C6172" s="138">
        <v>4371.7700000000004</v>
      </c>
      <c r="D6172" s="138">
        <v>83.06</v>
      </c>
      <c r="E6172" s="138">
        <v>0</v>
      </c>
      <c r="F6172" s="138">
        <v>83.06</v>
      </c>
      <c r="G6172" s="139">
        <v>0</v>
      </c>
      <c r="Y6172" s="32">
        <f t="shared" si="96"/>
        <v>83.06</v>
      </c>
    </row>
    <row r="6173" spans="1:25" x14ac:dyDescent="0.2">
      <c r="A6173" s="136" t="s">
        <v>12350</v>
      </c>
      <c r="B6173" s="137" t="s">
        <v>12351</v>
      </c>
      <c r="C6173" s="138">
        <v>8304.7199999999993</v>
      </c>
      <c r="D6173" s="138">
        <v>157.79</v>
      </c>
      <c r="E6173" s="138">
        <v>0</v>
      </c>
      <c r="F6173" s="138">
        <v>157.79</v>
      </c>
      <c r="G6173" s="139">
        <v>0</v>
      </c>
      <c r="Y6173" s="32">
        <f t="shared" si="96"/>
        <v>157.79</v>
      </c>
    </row>
    <row r="6174" spans="1:25" x14ac:dyDescent="0.2">
      <c r="A6174" s="136" t="s">
        <v>12352</v>
      </c>
      <c r="B6174" s="137" t="s">
        <v>12353</v>
      </c>
      <c r="C6174" s="138">
        <v>11393.57</v>
      </c>
      <c r="D6174" s="138">
        <v>216.48</v>
      </c>
      <c r="E6174" s="138">
        <v>0</v>
      </c>
      <c r="F6174" s="138">
        <v>216.48</v>
      </c>
      <c r="G6174" s="139">
        <v>0</v>
      </c>
      <c r="Y6174" s="32">
        <f t="shared" si="96"/>
        <v>216.48</v>
      </c>
    </row>
    <row r="6175" spans="1:25" x14ac:dyDescent="0.2">
      <c r="A6175" s="136" t="s">
        <v>12354</v>
      </c>
      <c r="B6175" s="137" t="s">
        <v>12355</v>
      </c>
      <c r="C6175" s="138">
        <v>6913.4</v>
      </c>
      <c r="D6175" s="138">
        <v>131.36000000000001</v>
      </c>
      <c r="E6175" s="138">
        <v>0</v>
      </c>
      <c r="F6175" s="138">
        <v>131.36000000000001</v>
      </c>
      <c r="G6175" s="139">
        <v>0</v>
      </c>
      <c r="Y6175" s="32">
        <f t="shared" si="96"/>
        <v>131.36000000000001</v>
      </c>
    </row>
    <row r="6176" spans="1:25" x14ac:dyDescent="0.2">
      <c r="A6176" s="136" t="s">
        <v>12356</v>
      </c>
      <c r="B6176" s="137" t="s">
        <v>12357</v>
      </c>
      <c r="C6176" s="138">
        <v>1042.8699999999999</v>
      </c>
      <c r="D6176" s="138">
        <v>19.82</v>
      </c>
      <c r="E6176" s="138">
        <v>0</v>
      </c>
      <c r="F6176" s="138">
        <v>19.82</v>
      </c>
      <c r="G6176" s="139">
        <v>0</v>
      </c>
      <c r="Y6176" s="32">
        <f t="shared" si="96"/>
        <v>19.82</v>
      </c>
    </row>
    <row r="6177" spans="1:25" x14ac:dyDescent="0.2">
      <c r="A6177" s="136" t="s">
        <v>12358</v>
      </c>
      <c r="B6177" s="137" t="s">
        <v>12359</v>
      </c>
      <c r="C6177" s="138">
        <v>11877.05</v>
      </c>
      <c r="D6177" s="138">
        <v>225.67</v>
      </c>
      <c r="E6177" s="138">
        <v>0</v>
      </c>
      <c r="F6177" s="138">
        <v>225.67</v>
      </c>
      <c r="G6177" s="139">
        <v>0</v>
      </c>
      <c r="Y6177" s="32">
        <f t="shared" si="96"/>
        <v>225.67</v>
      </c>
    </row>
    <row r="6178" spans="1:25" x14ac:dyDescent="0.2">
      <c r="A6178" s="136" t="s">
        <v>12360</v>
      </c>
      <c r="B6178" s="137" t="s">
        <v>12361</v>
      </c>
      <c r="C6178" s="138">
        <v>5277.58</v>
      </c>
      <c r="D6178" s="138">
        <v>100.28</v>
      </c>
      <c r="E6178" s="138">
        <v>0</v>
      </c>
      <c r="F6178" s="138">
        <v>100.28</v>
      </c>
      <c r="G6178" s="139">
        <v>0</v>
      </c>
      <c r="Y6178" s="32">
        <f t="shared" si="96"/>
        <v>100.28</v>
      </c>
    </row>
    <row r="6179" spans="1:25" x14ac:dyDescent="0.2">
      <c r="A6179" s="136" t="s">
        <v>12362</v>
      </c>
      <c r="B6179" s="137" t="s">
        <v>12363</v>
      </c>
      <c r="C6179" s="138">
        <v>6135.79</v>
      </c>
      <c r="D6179" s="138">
        <v>116.58</v>
      </c>
      <c r="E6179" s="138">
        <v>0</v>
      </c>
      <c r="F6179" s="138">
        <v>116.58</v>
      </c>
      <c r="G6179" s="139">
        <v>0</v>
      </c>
      <c r="Y6179" s="32">
        <f t="shared" si="96"/>
        <v>116.58</v>
      </c>
    </row>
    <row r="6180" spans="1:25" x14ac:dyDescent="0.2">
      <c r="A6180" s="136" t="s">
        <v>12364</v>
      </c>
      <c r="B6180" s="137" t="s">
        <v>12365</v>
      </c>
      <c r="C6180" s="138">
        <v>2419.1</v>
      </c>
      <c r="D6180" s="138">
        <v>45.96</v>
      </c>
      <c r="E6180" s="138">
        <v>0</v>
      </c>
      <c r="F6180" s="138">
        <v>45.96</v>
      </c>
      <c r="G6180" s="139">
        <v>0</v>
      </c>
      <c r="Y6180" s="32">
        <f t="shared" si="96"/>
        <v>45.96</v>
      </c>
    </row>
    <row r="6181" spans="1:25" x14ac:dyDescent="0.2">
      <c r="A6181" s="136" t="s">
        <v>12366</v>
      </c>
      <c r="B6181" s="137" t="s">
        <v>12367</v>
      </c>
      <c r="C6181" s="138">
        <v>19055.78</v>
      </c>
      <c r="D6181" s="138">
        <v>362.06</v>
      </c>
      <c r="E6181" s="138">
        <v>0</v>
      </c>
      <c r="F6181" s="138">
        <v>362.06</v>
      </c>
      <c r="G6181" s="139">
        <v>0</v>
      </c>
      <c r="Y6181" s="32">
        <f t="shared" si="96"/>
        <v>362.06</v>
      </c>
    </row>
    <row r="6182" spans="1:25" x14ac:dyDescent="0.2">
      <c r="A6182" s="136" t="s">
        <v>12368</v>
      </c>
      <c r="B6182" s="137" t="s">
        <v>12369</v>
      </c>
      <c r="C6182" s="138">
        <v>660.14</v>
      </c>
      <c r="D6182" s="138">
        <v>12.54</v>
      </c>
      <c r="E6182" s="138">
        <v>0</v>
      </c>
      <c r="F6182" s="138">
        <v>12.54</v>
      </c>
      <c r="G6182" s="139">
        <v>0</v>
      </c>
      <c r="Y6182" s="32">
        <f t="shared" si="96"/>
        <v>12.54</v>
      </c>
    </row>
    <row r="6183" spans="1:25" x14ac:dyDescent="0.2">
      <c r="A6183" s="136" t="s">
        <v>12370</v>
      </c>
      <c r="B6183" s="137" t="s">
        <v>12371</v>
      </c>
      <c r="C6183" s="138">
        <v>7427.12</v>
      </c>
      <c r="D6183" s="138">
        <v>141.12</v>
      </c>
      <c r="E6183" s="138">
        <v>0</v>
      </c>
      <c r="F6183" s="138">
        <v>141.12</v>
      </c>
      <c r="G6183" s="139">
        <v>0</v>
      </c>
      <c r="Y6183" s="32">
        <f t="shared" si="96"/>
        <v>141.12</v>
      </c>
    </row>
    <row r="6184" spans="1:25" x14ac:dyDescent="0.2">
      <c r="A6184" s="136" t="s">
        <v>12372</v>
      </c>
      <c r="B6184" s="137" t="s">
        <v>12373</v>
      </c>
      <c r="C6184" s="138">
        <v>10361.6</v>
      </c>
      <c r="D6184" s="138">
        <v>196.87</v>
      </c>
      <c r="E6184" s="138">
        <v>0</v>
      </c>
      <c r="F6184" s="138">
        <v>196.87</v>
      </c>
      <c r="G6184" s="139">
        <v>0</v>
      </c>
      <c r="Y6184" s="32">
        <f t="shared" si="96"/>
        <v>196.87</v>
      </c>
    </row>
    <row r="6185" spans="1:25" x14ac:dyDescent="0.2">
      <c r="A6185" s="136" t="s">
        <v>12374</v>
      </c>
      <c r="B6185" s="137" t="s">
        <v>12375</v>
      </c>
      <c r="C6185" s="138">
        <v>5656.99</v>
      </c>
      <c r="D6185" s="138">
        <v>107.48</v>
      </c>
      <c r="E6185" s="138">
        <v>0</v>
      </c>
      <c r="F6185" s="138">
        <v>107.48</v>
      </c>
      <c r="G6185" s="139">
        <v>0</v>
      </c>
      <c r="Y6185" s="32">
        <f t="shared" si="96"/>
        <v>107.48</v>
      </c>
    </row>
    <row r="6186" spans="1:25" x14ac:dyDescent="0.2">
      <c r="A6186" s="136" t="s">
        <v>12376</v>
      </c>
      <c r="B6186" s="137" t="s">
        <v>12377</v>
      </c>
      <c r="C6186" s="138">
        <v>2253.35</v>
      </c>
      <c r="D6186" s="138">
        <v>42.81</v>
      </c>
      <c r="E6186" s="138">
        <v>0</v>
      </c>
      <c r="F6186" s="138">
        <v>42.81</v>
      </c>
      <c r="G6186" s="139">
        <v>0</v>
      </c>
      <c r="Y6186" s="32">
        <f t="shared" si="96"/>
        <v>42.81</v>
      </c>
    </row>
    <row r="6187" spans="1:25" x14ac:dyDescent="0.2">
      <c r="A6187" s="136" t="s">
        <v>12378</v>
      </c>
      <c r="B6187" s="137" t="s">
        <v>12379</v>
      </c>
      <c r="C6187" s="138">
        <v>3272.31</v>
      </c>
      <c r="D6187" s="138">
        <v>62.18</v>
      </c>
      <c r="E6187" s="138">
        <v>0</v>
      </c>
      <c r="F6187" s="138">
        <v>62.18</v>
      </c>
      <c r="G6187" s="139">
        <v>0</v>
      </c>
      <c r="Y6187" s="32">
        <f t="shared" si="96"/>
        <v>62.18</v>
      </c>
    </row>
    <row r="6188" spans="1:25" x14ac:dyDescent="0.2">
      <c r="A6188" s="136" t="s">
        <v>12380</v>
      </c>
      <c r="B6188" s="137" t="s">
        <v>12381</v>
      </c>
      <c r="C6188" s="138">
        <v>6655.28</v>
      </c>
      <c r="D6188" s="138">
        <v>126.45</v>
      </c>
      <c r="E6188" s="138">
        <v>0</v>
      </c>
      <c r="F6188" s="138">
        <v>126.45</v>
      </c>
      <c r="G6188" s="139">
        <v>0</v>
      </c>
      <c r="Y6188" s="32">
        <f t="shared" si="96"/>
        <v>126.45</v>
      </c>
    </row>
    <row r="6189" spans="1:25" x14ac:dyDescent="0.2">
      <c r="A6189" s="136" t="s">
        <v>12382</v>
      </c>
      <c r="B6189" s="137" t="s">
        <v>12383</v>
      </c>
      <c r="C6189" s="138">
        <v>13176.75</v>
      </c>
      <c r="D6189" s="138">
        <v>250.36</v>
      </c>
      <c r="E6189" s="138">
        <v>0</v>
      </c>
      <c r="F6189" s="138">
        <v>250.36</v>
      </c>
      <c r="G6189" s="139">
        <v>0</v>
      </c>
      <c r="Y6189" s="32">
        <f t="shared" si="96"/>
        <v>250.36</v>
      </c>
    </row>
    <row r="6190" spans="1:25" x14ac:dyDescent="0.2">
      <c r="A6190" s="136" t="s">
        <v>12384</v>
      </c>
      <c r="B6190" s="137" t="s">
        <v>12385</v>
      </c>
      <c r="C6190" s="138">
        <v>2049.54</v>
      </c>
      <c r="D6190" s="138">
        <v>38.94</v>
      </c>
      <c r="E6190" s="138">
        <v>0</v>
      </c>
      <c r="F6190" s="138">
        <v>38.94</v>
      </c>
      <c r="G6190" s="139">
        <v>0</v>
      </c>
      <c r="Y6190" s="32">
        <f t="shared" si="96"/>
        <v>38.94</v>
      </c>
    </row>
    <row r="6191" spans="1:25" x14ac:dyDescent="0.2">
      <c r="A6191" s="136" t="s">
        <v>12386</v>
      </c>
      <c r="B6191" s="137" t="s">
        <v>12387</v>
      </c>
      <c r="C6191" s="138">
        <v>10780.28</v>
      </c>
      <c r="D6191" s="138">
        <v>204.83</v>
      </c>
      <c r="E6191" s="138">
        <v>0</v>
      </c>
      <c r="F6191" s="138">
        <v>204.83</v>
      </c>
      <c r="G6191" s="139">
        <v>0</v>
      </c>
      <c r="Y6191" s="32">
        <f t="shared" si="96"/>
        <v>204.83</v>
      </c>
    </row>
    <row r="6192" spans="1:25" x14ac:dyDescent="0.2">
      <c r="A6192" s="136" t="s">
        <v>12388</v>
      </c>
      <c r="B6192" s="137" t="s">
        <v>12389</v>
      </c>
      <c r="C6192" s="138">
        <v>4328.8999999999996</v>
      </c>
      <c r="D6192" s="138">
        <v>82.25</v>
      </c>
      <c r="E6192" s="138">
        <v>0</v>
      </c>
      <c r="F6192" s="138">
        <v>82.25</v>
      </c>
      <c r="G6192" s="139">
        <v>0</v>
      </c>
      <c r="Y6192" s="32">
        <f t="shared" si="96"/>
        <v>82.25</v>
      </c>
    </row>
    <row r="6193" spans="1:25" x14ac:dyDescent="0.2">
      <c r="A6193" s="136" t="s">
        <v>12390</v>
      </c>
      <c r="B6193" s="137" t="s">
        <v>12391</v>
      </c>
      <c r="C6193" s="138">
        <v>30821.59</v>
      </c>
      <c r="D6193" s="138">
        <v>585.61</v>
      </c>
      <c r="E6193" s="138">
        <v>0</v>
      </c>
      <c r="F6193" s="138">
        <v>585.61</v>
      </c>
      <c r="G6193" s="139">
        <v>0</v>
      </c>
      <c r="Y6193" s="32">
        <f t="shared" si="96"/>
        <v>585.61</v>
      </c>
    </row>
    <row r="6194" spans="1:25" x14ac:dyDescent="0.2">
      <c r="A6194" s="136" t="s">
        <v>12392</v>
      </c>
      <c r="B6194" s="137" t="s">
        <v>12393</v>
      </c>
      <c r="C6194" s="138">
        <v>142649.76999999999</v>
      </c>
      <c r="D6194" s="138">
        <v>2710.35</v>
      </c>
      <c r="E6194" s="138">
        <v>0</v>
      </c>
      <c r="F6194" s="138">
        <v>2710.35</v>
      </c>
      <c r="G6194" s="139">
        <v>0</v>
      </c>
      <c r="Y6194" s="32">
        <f t="shared" si="96"/>
        <v>2710.35</v>
      </c>
    </row>
    <row r="6195" spans="1:25" x14ac:dyDescent="0.2">
      <c r="A6195" s="136" t="s">
        <v>12394</v>
      </c>
      <c r="B6195" s="137" t="s">
        <v>12395</v>
      </c>
      <c r="C6195" s="138">
        <v>66408.210000000006</v>
      </c>
      <c r="D6195" s="138">
        <v>1261.76</v>
      </c>
      <c r="E6195" s="138">
        <v>0</v>
      </c>
      <c r="F6195" s="138">
        <v>1261.76</v>
      </c>
      <c r="G6195" s="139">
        <v>0</v>
      </c>
      <c r="Y6195" s="32">
        <f t="shared" si="96"/>
        <v>1261.76</v>
      </c>
    </row>
    <row r="6196" spans="1:25" x14ac:dyDescent="0.2">
      <c r="A6196" s="136" t="s">
        <v>12396</v>
      </c>
      <c r="B6196" s="137" t="s">
        <v>12397</v>
      </c>
      <c r="C6196" s="138">
        <v>7010.91</v>
      </c>
      <c r="D6196" s="138">
        <v>133.21</v>
      </c>
      <c r="E6196" s="138">
        <v>0</v>
      </c>
      <c r="F6196" s="138">
        <v>133.21</v>
      </c>
      <c r="G6196" s="139">
        <v>0</v>
      </c>
      <c r="Y6196" s="32">
        <f t="shared" si="96"/>
        <v>133.21</v>
      </c>
    </row>
    <row r="6197" spans="1:25" x14ac:dyDescent="0.2">
      <c r="A6197" s="136" t="s">
        <v>12398</v>
      </c>
      <c r="B6197" s="137" t="s">
        <v>12399</v>
      </c>
      <c r="C6197" s="138">
        <v>8462.32</v>
      </c>
      <c r="D6197" s="138">
        <v>160.79</v>
      </c>
      <c r="E6197" s="138">
        <v>0</v>
      </c>
      <c r="F6197" s="138">
        <v>160.79</v>
      </c>
      <c r="G6197" s="139">
        <v>0</v>
      </c>
      <c r="Y6197" s="32">
        <f t="shared" si="96"/>
        <v>160.79</v>
      </c>
    </row>
    <row r="6198" spans="1:25" x14ac:dyDescent="0.2">
      <c r="A6198" s="136" t="s">
        <v>12400</v>
      </c>
      <c r="B6198" s="137" t="s">
        <v>12401</v>
      </c>
      <c r="C6198" s="138">
        <v>5983.47</v>
      </c>
      <c r="D6198" s="138">
        <v>113.69</v>
      </c>
      <c r="E6198" s="138">
        <v>0</v>
      </c>
      <c r="F6198" s="138">
        <v>113.69</v>
      </c>
      <c r="G6198" s="139">
        <v>0</v>
      </c>
      <c r="Y6198" s="32">
        <f t="shared" si="96"/>
        <v>113.69</v>
      </c>
    </row>
    <row r="6199" spans="1:25" x14ac:dyDescent="0.2">
      <c r="A6199" s="136" t="s">
        <v>12402</v>
      </c>
      <c r="B6199" s="137" t="s">
        <v>12403</v>
      </c>
      <c r="C6199" s="138">
        <v>2566.46</v>
      </c>
      <c r="D6199" s="138">
        <v>48.76</v>
      </c>
      <c r="E6199" s="138">
        <v>0</v>
      </c>
      <c r="F6199" s="138">
        <v>48.76</v>
      </c>
      <c r="G6199" s="139">
        <v>0</v>
      </c>
      <c r="Y6199" s="32">
        <f t="shared" si="96"/>
        <v>48.76</v>
      </c>
    </row>
    <row r="6200" spans="1:25" x14ac:dyDescent="0.2">
      <c r="A6200" s="136" t="s">
        <v>12404</v>
      </c>
      <c r="B6200" s="137" t="s">
        <v>12405</v>
      </c>
      <c r="C6200" s="138">
        <v>25836.13</v>
      </c>
      <c r="D6200" s="138">
        <v>490.89</v>
      </c>
      <c r="E6200" s="138">
        <v>0</v>
      </c>
      <c r="F6200" s="138">
        <v>490.89</v>
      </c>
      <c r="G6200" s="139">
        <v>0</v>
      </c>
      <c r="Y6200" s="32">
        <f t="shared" si="96"/>
        <v>490.89</v>
      </c>
    </row>
    <row r="6201" spans="1:25" x14ac:dyDescent="0.2">
      <c r="A6201" s="136" t="s">
        <v>12406</v>
      </c>
      <c r="B6201" s="137" t="s">
        <v>12407</v>
      </c>
      <c r="C6201" s="138">
        <v>24441.59</v>
      </c>
      <c r="D6201" s="138">
        <v>464.39</v>
      </c>
      <c r="E6201" s="138">
        <v>0</v>
      </c>
      <c r="F6201" s="138">
        <v>464.39</v>
      </c>
      <c r="G6201" s="139">
        <v>0</v>
      </c>
      <c r="Y6201" s="32">
        <f t="shared" si="96"/>
        <v>464.39</v>
      </c>
    </row>
    <row r="6202" spans="1:25" x14ac:dyDescent="0.2">
      <c r="A6202" s="136" t="s">
        <v>12408</v>
      </c>
      <c r="B6202" s="137" t="s">
        <v>12409</v>
      </c>
      <c r="C6202" s="138">
        <v>6581.37</v>
      </c>
      <c r="D6202" s="138">
        <v>125.05</v>
      </c>
      <c r="E6202" s="138">
        <v>0</v>
      </c>
      <c r="F6202" s="138">
        <v>125.05</v>
      </c>
      <c r="G6202" s="139">
        <v>0</v>
      </c>
      <c r="Y6202" s="32">
        <f t="shared" si="96"/>
        <v>125.05</v>
      </c>
    </row>
    <row r="6203" spans="1:25" x14ac:dyDescent="0.2">
      <c r="A6203" s="136" t="s">
        <v>12410</v>
      </c>
      <c r="B6203" s="137" t="s">
        <v>12411</v>
      </c>
      <c r="C6203" s="138">
        <v>6044.85</v>
      </c>
      <c r="D6203" s="138">
        <v>114.85</v>
      </c>
      <c r="E6203" s="138">
        <v>0</v>
      </c>
      <c r="F6203" s="138">
        <v>114.85</v>
      </c>
      <c r="G6203" s="139">
        <v>0</v>
      </c>
      <c r="Y6203" s="32">
        <f t="shared" si="96"/>
        <v>114.85</v>
      </c>
    </row>
    <row r="6204" spans="1:25" x14ac:dyDescent="0.2">
      <c r="A6204" s="136" t="s">
        <v>12412</v>
      </c>
      <c r="B6204" s="137" t="s">
        <v>12413</v>
      </c>
      <c r="C6204" s="138">
        <v>6543.15</v>
      </c>
      <c r="D6204" s="138">
        <v>124.32</v>
      </c>
      <c r="E6204" s="138">
        <v>0</v>
      </c>
      <c r="F6204" s="138">
        <v>124.32</v>
      </c>
      <c r="G6204" s="139">
        <v>0</v>
      </c>
      <c r="Y6204" s="32">
        <f t="shared" si="96"/>
        <v>124.32</v>
      </c>
    </row>
    <row r="6205" spans="1:25" x14ac:dyDescent="0.2">
      <c r="A6205" s="136" t="s">
        <v>12414</v>
      </c>
      <c r="B6205" s="137" t="s">
        <v>12415</v>
      </c>
      <c r="C6205" s="138">
        <v>2799.05</v>
      </c>
      <c r="D6205" s="138">
        <v>53.18</v>
      </c>
      <c r="E6205" s="138">
        <v>0</v>
      </c>
      <c r="F6205" s="138">
        <v>53.18</v>
      </c>
      <c r="G6205" s="139">
        <v>0</v>
      </c>
      <c r="Y6205" s="32">
        <f t="shared" si="96"/>
        <v>53.18</v>
      </c>
    </row>
    <row r="6206" spans="1:25" x14ac:dyDescent="0.2">
      <c r="A6206" s="136" t="s">
        <v>12416</v>
      </c>
      <c r="B6206" s="137" t="s">
        <v>12417</v>
      </c>
      <c r="C6206" s="138">
        <v>2573.48</v>
      </c>
      <c r="D6206" s="138">
        <v>48.9</v>
      </c>
      <c r="E6206" s="138">
        <v>0</v>
      </c>
      <c r="F6206" s="138">
        <v>48.9</v>
      </c>
      <c r="G6206" s="139">
        <v>0</v>
      </c>
      <c r="Y6206" s="32">
        <f t="shared" si="96"/>
        <v>48.9</v>
      </c>
    </row>
    <row r="6207" spans="1:25" x14ac:dyDescent="0.2">
      <c r="A6207" s="136" t="s">
        <v>12418</v>
      </c>
      <c r="B6207" s="137" t="s">
        <v>12419</v>
      </c>
      <c r="C6207" s="138">
        <v>2858.41</v>
      </c>
      <c r="D6207" s="138">
        <v>54.31</v>
      </c>
      <c r="E6207" s="138">
        <v>0</v>
      </c>
      <c r="F6207" s="138">
        <v>54.31</v>
      </c>
      <c r="G6207" s="139">
        <v>0</v>
      </c>
      <c r="Y6207" s="32">
        <f t="shared" si="96"/>
        <v>54.31</v>
      </c>
    </row>
    <row r="6208" spans="1:25" x14ac:dyDescent="0.2">
      <c r="A6208" s="136" t="s">
        <v>12420</v>
      </c>
      <c r="B6208" s="137" t="s">
        <v>12421</v>
      </c>
      <c r="C6208" s="138">
        <v>2978.29</v>
      </c>
      <c r="D6208" s="138">
        <v>56.59</v>
      </c>
      <c r="E6208" s="138">
        <v>0</v>
      </c>
      <c r="F6208" s="138">
        <v>56.59</v>
      </c>
      <c r="G6208" s="139">
        <v>0</v>
      </c>
      <c r="Y6208" s="32">
        <f t="shared" si="96"/>
        <v>56.59</v>
      </c>
    </row>
    <row r="6209" spans="1:25" x14ac:dyDescent="0.2">
      <c r="A6209" s="136" t="s">
        <v>12422</v>
      </c>
      <c r="B6209" s="137" t="s">
        <v>12423</v>
      </c>
      <c r="C6209" s="138">
        <v>20967.330000000002</v>
      </c>
      <c r="D6209" s="138">
        <v>398.38</v>
      </c>
      <c r="E6209" s="138">
        <v>0</v>
      </c>
      <c r="F6209" s="138">
        <v>398.38</v>
      </c>
      <c r="G6209" s="139">
        <v>0</v>
      </c>
      <c r="Y6209" s="32">
        <f t="shared" si="96"/>
        <v>398.38</v>
      </c>
    </row>
    <row r="6210" spans="1:25" x14ac:dyDescent="0.2">
      <c r="A6210" s="136" t="s">
        <v>12424</v>
      </c>
      <c r="B6210" s="137" t="s">
        <v>12425</v>
      </c>
      <c r="C6210" s="138">
        <v>21359.46</v>
      </c>
      <c r="D6210" s="138">
        <v>405.83</v>
      </c>
      <c r="E6210" s="138">
        <v>0</v>
      </c>
      <c r="F6210" s="138">
        <v>405.83</v>
      </c>
      <c r="G6210" s="139">
        <v>0</v>
      </c>
      <c r="Y6210" s="32">
        <f t="shared" si="96"/>
        <v>405.83</v>
      </c>
    </row>
    <row r="6211" spans="1:25" x14ac:dyDescent="0.2">
      <c r="A6211" s="136" t="s">
        <v>12426</v>
      </c>
      <c r="B6211" s="137" t="s">
        <v>12427</v>
      </c>
      <c r="C6211" s="138">
        <v>1854.52</v>
      </c>
      <c r="D6211" s="138">
        <v>35.24</v>
      </c>
      <c r="E6211" s="138">
        <v>0</v>
      </c>
      <c r="F6211" s="138">
        <v>35.24</v>
      </c>
      <c r="G6211" s="139">
        <v>0</v>
      </c>
      <c r="Y6211" s="32">
        <f t="shared" si="96"/>
        <v>35.24</v>
      </c>
    </row>
    <row r="6212" spans="1:25" x14ac:dyDescent="0.2">
      <c r="A6212" s="136" t="s">
        <v>12428</v>
      </c>
      <c r="B6212" s="137" t="s">
        <v>12429</v>
      </c>
      <c r="C6212" s="138">
        <v>22712.93</v>
      </c>
      <c r="D6212" s="138">
        <v>431.55</v>
      </c>
      <c r="E6212" s="138">
        <v>0</v>
      </c>
      <c r="F6212" s="138">
        <v>431.55</v>
      </c>
      <c r="G6212" s="139">
        <v>0</v>
      </c>
      <c r="Y6212" s="32">
        <f t="shared" si="96"/>
        <v>431.55</v>
      </c>
    </row>
    <row r="6213" spans="1:25" x14ac:dyDescent="0.2">
      <c r="A6213" s="136" t="s">
        <v>12430</v>
      </c>
      <c r="B6213" s="137" t="s">
        <v>12431</v>
      </c>
      <c r="C6213" s="138">
        <v>20585.05</v>
      </c>
      <c r="D6213" s="138">
        <v>391.12</v>
      </c>
      <c r="E6213" s="138">
        <v>0</v>
      </c>
      <c r="F6213" s="138">
        <v>391.12</v>
      </c>
      <c r="G6213" s="139">
        <v>0</v>
      </c>
      <c r="Y6213" s="32">
        <f t="shared" si="96"/>
        <v>391.12</v>
      </c>
    </row>
    <row r="6214" spans="1:25" x14ac:dyDescent="0.2">
      <c r="A6214" s="136" t="s">
        <v>12432</v>
      </c>
      <c r="B6214" s="137" t="s">
        <v>12433</v>
      </c>
      <c r="C6214" s="138">
        <v>2534.5</v>
      </c>
      <c r="D6214" s="138">
        <v>48.16</v>
      </c>
      <c r="E6214" s="138">
        <v>0</v>
      </c>
      <c r="F6214" s="138">
        <v>48.16</v>
      </c>
      <c r="G6214" s="139">
        <v>0</v>
      </c>
      <c r="Y6214" s="32">
        <f t="shared" si="96"/>
        <v>48.16</v>
      </c>
    </row>
    <row r="6215" spans="1:25" x14ac:dyDescent="0.2">
      <c r="A6215" s="136" t="s">
        <v>12434</v>
      </c>
      <c r="B6215" s="137" t="s">
        <v>12435</v>
      </c>
      <c r="C6215" s="138">
        <v>64678.57</v>
      </c>
      <c r="D6215" s="138">
        <v>1228.8900000000001</v>
      </c>
      <c r="E6215" s="138">
        <v>0</v>
      </c>
      <c r="F6215" s="138">
        <v>1228.8900000000001</v>
      </c>
      <c r="G6215" s="139">
        <v>0</v>
      </c>
      <c r="Y6215" s="32">
        <f t="shared" si="96"/>
        <v>1228.8900000000001</v>
      </c>
    </row>
    <row r="6216" spans="1:25" x14ac:dyDescent="0.2">
      <c r="A6216" s="136" t="s">
        <v>12436</v>
      </c>
      <c r="B6216" s="137" t="s">
        <v>12437</v>
      </c>
      <c r="C6216" s="138">
        <v>3767</v>
      </c>
      <c r="D6216" s="138">
        <v>71.569999999999993</v>
      </c>
      <c r="E6216" s="138">
        <v>0</v>
      </c>
      <c r="F6216" s="138">
        <v>71.569999999999993</v>
      </c>
      <c r="G6216" s="139">
        <v>0</v>
      </c>
      <c r="Y6216" s="32">
        <f t="shared" si="96"/>
        <v>71.569999999999993</v>
      </c>
    </row>
    <row r="6217" spans="1:25" x14ac:dyDescent="0.2">
      <c r="A6217" s="136" t="s">
        <v>12438</v>
      </c>
      <c r="B6217" s="137" t="s">
        <v>12439</v>
      </c>
      <c r="C6217" s="138">
        <v>7615.03</v>
      </c>
      <c r="D6217" s="138">
        <v>144.69</v>
      </c>
      <c r="E6217" s="138">
        <v>0</v>
      </c>
      <c r="F6217" s="138">
        <v>144.69</v>
      </c>
      <c r="G6217" s="139">
        <v>0</v>
      </c>
      <c r="Y6217" s="32">
        <f t="shared" si="96"/>
        <v>144.69</v>
      </c>
    </row>
    <row r="6218" spans="1:25" x14ac:dyDescent="0.2">
      <c r="A6218" s="136" t="s">
        <v>12440</v>
      </c>
      <c r="B6218" s="137" t="s">
        <v>12441</v>
      </c>
      <c r="C6218" s="138">
        <v>4216.8599999999997</v>
      </c>
      <c r="D6218" s="138">
        <v>80.12</v>
      </c>
      <c r="E6218" s="138">
        <v>0</v>
      </c>
      <c r="F6218" s="138">
        <v>80.12</v>
      </c>
      <c r="G6218" s="139">
        <v>0</v>
      </c>
      <c r="Y6218" s="32">
        <f t="shared" si="96"/>
        <v>80.12</v>
      </c>
    </row>
    <row r="6219" spans="1:25" x14ac:dyDescent="0.2">
      <c r="A6219" s="136" t="s">
        <v>12442</v>
      </c>
      <c r="B6219" s="137" t="s">
        <v>12443</v>
      </c>
      <c r="C6219" s="138">
        <v>2601.4699999999998</v>
      </c>
      <c r="D6219" s="138">
        <v>49.43</v>
      </c>
      <c r="E6219" s="138">
        <v>0</v>
      </c>
      <c r="F6219" s="138">
        <v>49.43</v>
      </c>
      <c r="G6219" s="139">
        <v>0</v>
      </c>
      <c r="Y6219" s="32">
        <f t="shared" si="96"/>
        <v>49.43</v>
      </c>
    </row>
    <row r="6220" spans="1:25" x14ac:dyDescent="0.2">
      <c r="A6220" s="136" t="s">
        <v>12444</v>
      </c>
      <c r="B6220" s="137" t="s">
        <v>12445</v>
      </c>
      <c r="C6220" s="138">
        <v>3951.71</v>
      </c>
      <c r="D6220" s="138">
        <v>75.08</v>
      </c>
      <c r="E6220" s="138">
        <v>0</v>
      </c>
      <c r="F6220" s="138">
        <v>75.08</v>
      </c>
      <c r="G6220" s="139">
        <v>0</v>
      </c>
      <c r="Y6220" s="32">
        <f t="shared" si="96"/>
        <v>75.08</v>
      </c>
    </row>
    <row r="6221" spans="1:25" x14ac:dyDescent="0.2">
      <c r="A6221" s="136" t="s">
        <v>12446</v>
      </c>
      <c r="B6221" s="137" t="s">
        <v>12447</v>
      </c>
      <c r="C6221" s="138">
        <v>11651.49</v>
      </c>
      <c r="D6221" s="138">
        <v>221.38</v>
      </c>
      <c r="E6221" s="138">
        <v>0</v>
      </c>
      <c r="F6221" s="138">
        <v>221.38</v>
      </c>
      <c r="G6221" s="139">
        <v>0</v>
      </c>
      <c r="Y6221" s="32">
        <f t="shared" si="96"/>
        <v>221.38</v>
      </c>
    </row>
    <row r="6222" spans="1:25" x14ac:dyDescent="0.2">
      <c r="A6222" s="136" t="s">
        <v>12448</v>
      </c>
      <c r="B6222" s="137" t="s">
        <v>12449</v>
      </c>
      <c r="C6222" s="138">
        <v>3477.32</v>
      </c>
      <c r="D6222" s="138">
        <v>66.069999999999993</v>
      </c>
      <c r="E6222" s="138">
        <v>0</v>
      </c>
      <c r="F6222" s="138">
        <v>66.069999999999993</v>
      </c>
      <c r="G6222" s="139">
        <v>0</v>
      </c>
      <c r="Y6222" s="32">
        <f t="shared" si="96"/>
        <v>66.069999999999993</v>
      </c>
    </row>
    <row r="6223" spans="1:25" x14ac:dyDescent="0.2">
      <c r="A6223" s="136" t="s">
        <v>12450</v>
      </c>
      <c r="B6223" s="137" t="s">
        <v>12451</v>
      </c>
      <c r="C6223" s="138">
        <v>1171.05</v>
      </c>
      <c r="D6223" s="138">
        <v>22.25</v>
      </c>
      <c r="E6223" s="138">
        <v>0</v>
      </c>
      <c r="F6223" s="138">
        <v>22.25</v>
      </c>
      <c r="G6223" s="139">
        <v>0</v>
      </c>
      <c r="Y6223" s="32">
        <f t="shared" ref="Y6223:Y6286" si="97">F6223+M6223+R6223+W6223</f>
        <v>22.25</v>
      </c>
    </row>
    <row r="6224" spans="1:25" x14ac:dyDescent="0.2">
      <c r="A6224" s="136" t="s">
        <v>12452</v>
      </c>
      <c r="B6224" s="137" t="s">
        <v>12453</v>
      </c>
      <c r="C6224" s="138">
        <v>5894.04</v>
      </c>
      <c r="D6224" s="138">
        <v>111.99</v>
      </c>
      <c r="E6224" s="138">
        <v>0</v>
      </c>
      <c r="F6224" s="138">
        <v>111.99</v>
      </c>
      <c r="G6224" s="139">
        <v>0</v>
      </c>
      <c r="Y6224" s="32">
        <f t="shared" si="97"/>
        <v>111.99</v>
      </c>
    </row>
    <row r="6225" spans="1:25" x14ac:dyDescent="0.2">
      <c r="A6225" s="136" t="s">
        <v>12454</v>
      </c>
      <c r="B6225" s="137" t="s">
        <v>12455</v>
      </c>
      <c r="C6225" s="138">
        <v>3083.46</v>
      </c>
      <c r="D6225" s="138">
        <v>58.59</v>
      </c>
      <c r="E6225" s="138">
        <v>0</v>
      </c>
      <c r="F6225" s="138">
        <v>58.59</v>
      </c>
      <c r="G6225" s="139">
        <v>0</v>
      </c>
      <c r="Y6225" s="32">
        <f t="shared" si="97"/>
        <v>58.59</v>
      </c>
    </row>
    <row r="6226" spans="1:25" x14ac:dyDescent="0.2">
      <c r="A6226" s="136" t="s">
        <v>12456</v>
      </c>
      <c r="B6226" s="137" t="s">
        <v>12457</v>
      </c>
      <c r="C6226" s="138">
        <v>3441.23</v>
      </c>
      <c r="D6226" s="138">
        <v>65.38</v>
      </c>
      <c r="E6226" s="138">
        <v>0</v>
      </c>
      <c r="F6226" s="138">
        <v>65.38</v>
      </c>
      <c r="G6226" s="139">
        <v>0</v>
      </c>
      <c r="Y6226" s="32">
        <f t="shared" si="97"/>
        <v>65.38</v>
      </c>
    </row>
    <row r="6227" spans="1:25" x14ac:dyDescent="0.2">
      <c r="A6227" s="136" t="s">
        <v>12458</v>
      </c>
      <c r="B6227" s="137" t="s">
        <v>12459</v>
      </c>
      <c r="C6227" s="138">
        <v>3268.12</v>
      </c>
      <c r="D6227" s="138">
        <v>62.1</v>
      </c>
      <c r="E6227" s="138">
        <v>0</v>
      </c>
      <c r="F6227" s="138">
        <v>62.1</v>
      </c>
      <c r="G6227" s="139">
        <v>0</v>
      </c>
      <c r="Y6227" s="32">
        <f t="shared" si="97"/>
        <v>62.1</v>
      </c>
    </row>
    <row r="6228" spans="1:25" x14ac:dyDescent="0.2">
      <c r="A6228" s="136" t="s">
        <v>12460</v>
      </c>
      <c r="B6228" s="137" t="s">
        <v>12461</v>
      </c>
      <c r="C6228" s="138">
        <v>10716.15</v>
      </c>
      <c r="D6228" s="138">
        <v>203.61</v>
      </c>
      <c r="E6228" s="138">
        <v>0</v>
      </c>
      <c r="F6228" s="138">
        <v>203.61</v>
      </c>
      <c r="G6228" s="139">
        <v>0</v>
      </c>
      <c r="Y6228" s="32">
        <f t="shared" si="97"/>
        <v>203.61</v>
      </c>
    </row>
    <row r="6229" spans="1:25" x14ac:dyDescent="0.2">
      <c r="A6229" s="136" t="s">
        <v>12462</v>
      </c>
      <c r="B6229" s="137" t="s">
        <v>12463</v>
      </c>
      <c r="C6229" s="138">
        <v>3969.09</v>
      </c>
      <c r="D6229" s="138">
        <v>75.41</v>
      </c>
      <c r="E6229" s="138">
        <v>0</v>
      </c>
      <c r="F6229" s="138">
        <v>75.41</v>
      </c>
      <c r="G6229" s="139">
        <v>0</v>
      </c>
      <c r="Y6229" s="32">
        <f t="shared" si="97"/>
        <v>75.41</v>
      </c>
    </row>
    <row r="6230" spans="1:25" x14ac:dyDescent="0.2">
      <c r="A6230" s="136" t="s">
        <v>12464</v>
      </c>
      <c r="B6230" s="137" t="s">
        <v>12465</v>
      </c>
      <c r="C6230" s="138">
        <v>8494.24</v>
      </c>
      <c r="D6230" s="138">
        <v>161.38999999999999</v>
      </c>
      <c r="E6230" s="138">
        <v>0</v>
      </c>
      <c r="F6230" s="138">
        <v>161.38999999999999</v>
      </c>
      <c r="G6230" s="139">
        <v>0</v>
      </c>
      <c r="Y6230" s="32">
        <f t="shared" si="97"/>
        <v>161.38999999999999</v>
      </c>
    </row>
    <row r="6231" spans="1:25" x14ac:dyDescent="0.2">
      <c r="A6231" s="136" t="s">
        <v>12466</v>
      </c>
      <c r="B6231" s="137" t="s">
        <v>12467</v>
      </c>
      <c r="C6231" s="138">
        <v>33283.64</v>
      </c>
      <c r="D6231" s="138">
        <v>632.39</v>
      </c>
      <c r="E6231" s="138">
        <v>0</v>
      </c>
      <c r="F6231" s="138">
        <v>632.39</v>
      </c>
      <c r="G6231" s="139">
        <v>0</v>
      </c>
      <c r="Y6231" s="32">
        <f t="shared" si="97"/>
        <v>632.39</v>
      </c>
    </row>
    <row r="6232" spans="1:25" x14ac:dyDescent="0.2">
      <c r="A6232" s="136" t="s">
        <v>12468</v>
      </c>
      <c r="B6232" s="137" t="s">
        <v>12469</v>
      </c>
      <c r="C6232" s="138">
        <v>3716.04</v>
      </c>
      <c r="D6232" s="138">
        <v>70.61</v>
      </c>
      <c r="E6232" s="138">
        <v>0</v>
      </c>
      <c r="F6232" s="138">
        <v>70.61</v>
      </c>
      <c r="G6232" s="139">
        <v>0</v>
      </c>
      <c r="Y6232" s="32">
        <f t="shared" si="97"/>
        <v>70.61</v>
      </c>
    </row>
    <row r="6233" spans="1:25" x14ac:dyDescent="0.2">
      <c r="A6233" s="136" t="s">
        <v>12470</v>
      </c>
      <c r="B6233" s="137" t="s">
        <v>12471</v>
      </c>
      <c r="C6233" s="138">
        <v>4803.59</v>
      </c>
      <c r="D6233" s="138">
        <v>91.27</v>
      </c>
      <c r="E6233" s="138">
        <v>0</v>
      </c>
      <c r="F6233" s="138">
        <v>91.27</v>
      </c>
      <c r="G6233" s="139">
        <v>0</v>
      </c>
      <c r="Y6233" s="32">
        <f t="shared" si="97"/>
        <v>91.27</v>
      </c>
    </row>
    <row r="6234" spans="1:25" x14ac:dyDescent="0.2">
      <c r="A6234" s="136" t="s">
        <v>12472</v>
      </c>
      <c r="B6234" s="137" t="s">
        <v>12473</v>
      </c>
      <c r="C6234" s="138">
        <v>3313.94</v>
      </c>
      <c r="D6234" s="138">
        <v>62.97</v>
      </c>
      <c r="E6234" s="138">
        <v>0</v>
      </c>
      <c r="F6234" s="138">
        <v>62.97</v>
      </c>
      <c r="G6234" s="139">
        <v>0</v>
      </c>
      <c r="Y6234" s="32">
        <f t="shared" si="97"/>
        <v>62.97</v>
      </c>
    </row>
    <row r="6235" spans="1:25" x14ac:dyDescent="0.2">
      <c r="A6235" s="136" t="s">
        <v>12474</v>
      </c>
      <c r="B6235" s="137" t="s">
        <v>12475</v>
      </c>
      <c r="C6235" s="138">
        <v>6000.61</v>
      </c>
      <c r="D6235" s="138">
        <v>114.01</v>
      </c>
      <c r="E6235" s="138">
        <v>0</v>
      </c>
      <c r="F6235" s="138">
        <v>114.01</v>
      </c>
      <c r="G6235" s="139">
        <v>0</v>
      </c>
      <c r="Y6235" s="32">
        <f t="shared" si="97"/>
        <v>114.01</v>
      </c>
    </row>
    <row r="6236" spans="1:25" x14ac:dyDescent="0.2">
      <c r="A6236" s="136" t="s">
        <v>12476</v>
      </c>
      <c r="B6236" s="137" t="s">
        <v>12477</v>
      </c>
      <c r="C6236" s="138">
        <v>2517.04</v>
      </c>
      <c r="D6236" s="138">
        <v>47.83</v>
      </c>
      <c r="E6236" s="138">
        <v>0</v>
      </c>
      <c r="F6236" s="138">
        <v>47.83</v>
      </c>
      <c r="G6236" s="139">
        <v>0</v>
      </c>
      <c r="Y6236" s="32">
        <f t="shared" si="97"/>
        <v>47.83</v>
      </c>
    </row>
    <row r="6237" spans="1:25" x14ac:dyDescent="0.2">
      <c r="A6237" s="136" t="s">
        <v>12478</v>
      </c>
      <c r="B6237" s="137" t="s">
        <v>12479</v>
      </c>
      <c r="C6237" s="138">
        <v>2742.3</v>
      </c>
      <c r="D6237" s="138">
        <v>52.1</v>
      </c>
      <c r="E6237" s="138">
        <v>0</v>
      </c>
      <c r="F6237" s="138">
        <v>52.1</v>
      </c>
      <c r="G6237" s="139">
        <v>0</v>
      </c>
      <c r="Y6237" s="32">
        <f t="shared" si="97"/>
        <v>52.1</v>
      </c>
    </row>
    <row r="6238" spans="1:25" x14ac:dyDescent="0.2">
      <c r="A6238" s="136" t="s">
        <v>12480</v>
      </c>
      <c r="B6238" s="137" t="s">
        <v>12481</v>
      </c>
      <c r="C6238" s="138">
        <v>12390.98</v>
      </c>
      <c r="D6238" s="138">
        <v>235.43</v>
      </c>
      <c r="E6238" s="138">
        <v>0</v>
      </c>
      <c r="F6238" s="138">
        <v>235.43</v>
      </c>
      <c r="G6238" s="139">
        <v>0</v>
      </c>
      <c r="Y6238" s="32">
        <f t="shared" si="97"/>
        <v>235.43</v>
      </c>
    </row>
    <row r="6239" spans="1:25" x14ac:dyDescent="0.2">
      <c r="A6239" s="136" t="s">
        <v>12482</v>
      </c>
      <c r="B6239" s="137" t="s">
        <v>12483</v>
      </c>
      <c r="C6239" s="138">
        <v>16249.78</v>
      </c>
      <c r="D6239" s="138">
        <v>308.75</v>
      </c>
      <c r="E6239" s="138">
        <v>0</v>
      </c>
      <c r="F6239" s="138">
        <v>308.75</v>
      </c>
      <c r="G6239" s="139">
        <v>0</v>
      </c>
      <c r="Y6239" s="32">
        <f t="shared" si="97"/>
        <v>308.75</v>
      </c>
    </row>
    <row r="6240" spans="1:25" x14ac:dyDescent="0.2">
      <c r="A6240" s="136" t="s">
        <v>12484</v>
      </c>
      <c r="B6240" s="137" t="s">
        <v>12485</v>
      </c>
      <c r="C6240" s="138">
        <v>931.69</v>
      </c>
      <c r="D6240" s="138">
        <v>17.7</v>
      </c>
      <c r="E6240" s="138">
        <v>0</v>
      </c>
      <c r="F6240" s="138">
        <v>17.7</v>
      </c>
      <c r="G6240" s="139">
        <v>0</v>
      </c>
      <c r="Y6240" s="32">
        <f t="shared" si="97"/>
        <v>17.7</v>
      </c>
    </row>
    <row r="6241" spans="1:25" x14ac:dyDescent="0.2">
      <c r="A6241" s="136" t="s">
        <v>12486</v>
      </c>
      <c r="B6241" s="137" t="s">
        <v>12487</v>
      </c>
      <c r="C6241" s="138">
        <v>3169.62</v>
      </c>
      <c r="D6241" s="138">
        <v>60.22</v>
      </c>
      <c r="E6241" s="138">
        <v>0</v>
      </c>
      <c r="F6241" s="138">
        <v>60.22</v>
      </c>
      <c r="G6241" s="139">
        <v>0</v>
      </c>
      <c r="Y6241" s="32">
        <f t="shared" si="97"/>
        <v>60.22</v>
      </c>
    </row>
    <row r="6242" spans="1:25" x14ac:dyDescent="0.2">
      <c r="A6242" s="136" t="s">
        <v>12488</v>
      </c>
      <c r="B6242" s="137" t="s">
        <v>12489</v>
      </c>
      <c r="C6242" s="138">
        <v>6916.18</v>
      </c>
      <c r="D6242" s="138">
        <v>131.41</v>
      </c>
      <c r="E6242" s="138">
        <v>0</v>
      </c>
      <c r="F6242" s="138">
        <v>131.41</v>
      </c>
      <c r="G6242" s="139">
        <v>0</v>
      </c>
      <c r="Y6242" s="32">
        <f t="shared" si="97"/>
        <v>131.41</v>
      </c>
    </row>
    <row r="6243" spans="1:25" x14ac:dyDescent="0.2">
      <c r="A6243" s="136" t="s">
        <v>12490</v>
      </c>
      <c r="B6243" s="137" t="s">
        <v>12491</v>
      </c>
      <c r="C6243" s="138">
        <v>23363.3</v>
      </c>
      <c r="D6243" s="138">
        <v>443.9</v>
      </c>
      <c r="E6243" s="138">
        <v>0</v>
      </c>
      <c r="F6243" s="138">
        <v>443.9</v>
      </c>
      <c r="G6243" s="139">
        <v>0</v>
      </c>
      <c r="Y6243" s="32">
        <f t="shared" si="97"/>
        <v>443.9</v>
      </c>
    </row>
    <row r="6244" spans="1:25" x14ac:dyDescent="0.2">
      <c r="A6244" s="136" t="s">
        <v>12492</v>
      </c>
      <c r="B6244" s="137" t="s">
        <v>12493</v>
      </c>
      <c r="C6244" s="138">
        <v>5454.22</v>
      </c>
      <c r="D6244" s="138">
        <v>103.63</v>
      </c>
      <c r="E6244" s="138">
        <v>0</v>
      </c>
      <c r="F6244" s="138">
        <v>103.63</v>
      </c>
      <c r="G6244" s="139">
        <v>0</v>
      </c>
      <c r="Y6244" s="32">
        <f t="shared" si="97"/>
        <v>103.63</v>
      </c>
    </row>
    <row r="6245" spans="1:25" x14ac:dyDescent="0.2">
      <c r="A6245" s="136" t="s">
        <v>12494</v>
      </c>
      <c r="B6245" s="137" t="s">
        <v>12495</v>
      </c>
      <c r="C6245" s="138">
        <v>5654.92</v>
      </c>
      <c r="D6245" s="138">
        <v>107.44</v>
      </c>
      <c r="E6245" s="138">
        <v>0</v>
      </c>
      <c r="F6245" s="138">
        <v>107.44</v>
      </c>
      <c r="G6245" s="139">
        <v>0</v>
      </c>
      <c r="Y6245" s="32">
        <f t="shared" si="97"/>
        <v>107.44</v>
      </c>
    </row>
    <row r="6246" spans="1:25" x14ac:dyDescent="0.2">
      <c r="A6246" s="136" t="s">
        <v>12496</v>
      </c>
      <c r="B6246" s="137" t="s">
        <v>12497</v>
      </c>
      <c r="C6246" s="138">
        <v>3077.53</v>
      </c>
      <c r="D6246" s="138">
        <v>58.47</v>
      </c>
      <c r="E6246" s="138">
        <v>0</v>
      </c>
      <c r="F6246" s="138">
        <v>58.47</v>
      </c>
      <c r="G6246" s="139">
        <v>0</v>
      </c>
      <c r="Y6246" s="32">
        <f t="shared" si="97"/>
        <v>58.47</v>
      </c>
    </row>
    <row r="6247" spans="1:25" x14ac:dyDescent="0.2">
      <c r="A6247" s="136" t="s">
        <v>12498</v>
      </c>
      <c r="B6247" s="137" t="s">
        <v>12499</v>
      </c>
      <c r="C6247" s="138">
        <v>11565.55</v>
      </c>
      <c r="D6247" s="138">
        <v>219.75</v>
      </c>
      <c r="E6247" s="138">
        <v>0</v>
      </c>
      <c r="F6247" s="138">
        <v>219.75</v>
      </c>
      <c r="G6247" s="139">
        <v>0</v>
      </c>
      <c r="Y6247" s="32">
        <f t="shared" si="97"/>
        <v>219.75</v>
      </c>
    </row>
    <row r="6248" spans="1:25" x14ac:dyDescent="0.2">
      <c r="A6248" s="136" t="s">
        <v>12500</v>
      </c>
      <c r="B6248" s="137" t="s">
        <v>12501</v>
      </c>
      <c r="C6248" s="138">
        <v>9270.3700000000008</v>
      </c>
      <c r="D6248" s="138">
        <v>176.14</v>
      </c>
      <c r="E6248" s="138">
        <v>0</v>
      </c>
      <c r="F6248" s="138">
        <v>176.14</v>
      </c>
      <c r="G6248" s="139">
        <v>0</v>
      </c>
      <c r="Y6248" s="32">
        <f t="shared" si="97"/>
        <v>176.14</v>
      </c>
    </row>
    <row r="6249" spans="1:25" x14ac:dyDescent="0.2">
      <c r="A6249" s="136" t="s">
        <v>12502</v>
      </c>
      <c r="B6249" s="137" t="s">
        <v>12503</v>
      </c>
      <c r="C6249" s="138">
        <v>1485.26</v>
      </c>
      <c r="D6249" s="138">
        <v>28.22</v>
      </c>
      <c r="E6249" s="138">
        <v>16.309999999999999</v>
      </c>
      <c r="F6249" s="138">
        <v>11.91</v>
      </c>
      <c r="G6249" s="139">
        <v>0</v>
      </c>
      <c r="Y6249" s="32">
        <f t="shared" si="97"/>
        <v>11.91</v>
      </c>
    </row>
    <row r="6250" spans="1:25" x14ac:dyDescent="0.2">
      <c r="A6250" s="136" t="s">
        <v>12504</v>
      </c>
      <c r="B6250" s="137" t="s">
        <v>12505</v>
      </c>
      <c r="C6250" s="138">
        <v>8461.56</v>
      </c>
      <c r="D6250" s="138">
        <v>160.77000000000001</v>
      </c>
      <c r="E6250" s="138">
        <v>0</v>
      </c>
      <c r="F6250" s="138">
        <v>160.77000000000001</v>
      </c>
      <c r="G6250" s="139">
        <v>0</v>
      </c>
      <c r="Y6250" s="32">
        <f t="shared" si="97"/>
        <v>160.77000000000001</v>
      </c>
    </row>
    <row r="6251" spans="1:25" x14ac:dyDescent="0.2">
      <c r="A6251" s="136" t="s">
        <v>12506</v>
      </c>
      <c r="B6251" s="137" t="s">
        <v>12507</v>
      </c>
      <c r="C6251" s="138">
        <v>7241.06</v>
      </c>
      <c r="D6251" s="138">
        <v>137.58000000000001</v>
      </c>
      <c r="E6251" s="138">
        <v>0</v>
      </c>
      <c r="F6251" s="138">
        <v>137.58000000000001</v>
      </c>
      <c r="G6251" s="139">
        <v>0</v>
      </c>
      <c r="Y6251" s="32">
        <f t="shared" si="97"/>
        <v>137.58000000000001</v>
      </c>
    </row>
    <row r="6252" spans="1:25" x14ac:dyDescent="0.2">
      <c r="A6252" s="136" t="s">
        <v>12508</v>
      </c>
      <c r="B6252" s="137" t="s">
        <v>12509</v>
      </c>
      <c r="C6252" s="138">
        <v>5322.79</v>
      </c>
      <c r="D6252" s="138">
        <v>101.13</v>
      </c>
      <c r="E6252" s="138">
        <v>0</v>
      </c>
      <c r="F6252" s="138">
        <v>101.13</v>
      </c>
      <c r="G6252" s="139">
        <v>0</v>
      </c>
      <c r="Y6252" s="32">
        <f t="shared" si="97"/>
        <v>101.13</v>
      </c>
    </row>
    <row r="6253" spans="1:25" x14ac:dyDescent="0.2">
      <c r="A6253" s="136" t="s">
        <v>12510</v>
      </c>
      <c r="B6253" s="137" t="s">
        <v>12511</v>
      </c>
      <c r="C6253" s="138">
        <v>40318.94</v>
      </c>
      <c r="D6253" s="138">
        <v>766.06</v>
      </c>
      <c r="E6253" s="138">
        <v>0</v>
      </c>
      <c r="F6253" s="138">
        <v>766.06</v>
      </c>
      <c r="G6253" s="139">
        <v>0</v>
      </c>
      <c r="Y6253" s="32">
        <f t="shared" si="97"/>
        <v>766.06</v>
      </c>
    </row>
    <row r="6254" spans="1:25" x14ac:dyDescent="0.2">
      <c r="A6254" s="136" t="s">
        <v>12512</v>
      </c>
      <c r="B6254" s="137" t="s">
        <v>12513</v>
      </c>
      <c r="C6254" s="138">
        <v>4166.2</v>
      </c>
      <c r="D6254" s="138">
        <v>79.16</v>
      </c>
      <c r="E6254" s="138">
        <v>0</v>
      </c>
      <c r="F6254" s="138">
        <v>79.16</v>
      </c>
      <c r="G6254" s="139">
        <v>0</v>
      </c>
      <c r="Y6254" s="32">
        <f t="shared" si="97"/>
        <v>79.16</v>
      </c>
    </row>
    <row r="6255" spans="1:25" x14ac:dyDescent="0.2">
      <c r="A6255" s="136" t="s">
        <v>12514</v>
      </c>
      <c r="B6255" s="137" t="s">
        <v>12515</v>
      </c>
      <c r="C6255" s="138">
        <v>3270.51</v>
      </c>
      <c r="D6255" s="138">
        <v>62.14</v>
      </c>
      <c r="E6255" s="138">
        <v>0</v>
      </c>
      <c r="F6255" s="138">
        <v>62.14</v>
      </c>
      <c r="G6255" s="139">
        <v>0</v>
      </c>
      <c r="Y6255" s="32">
        <f t="shared" si="97"/>
        <v>62.14</v>
      </c>
    </row>
    <row r="6256" spans="1:25" x14ac:dyDescent="0.2">
      <c r="A6256" s="136" t="s">
        <v>12516</v>
      </c>
      <c r="B6256" s="137" t="s">
        <v>12517</v>
      </c>
      <c r="C6256" s="138">
        <v>3482.37</v>
      </c>
      <c r="D6256" s="138">
        <v>66.17</v>
      </c>
      <c r="E6256" s="138">
        <v>0</v>
      </c>
      <c r="F6256" s="138">
        <v>66.17</v>
      </c>
      <c r="G6256" s="139">
        <v>0</v>
      </c>
      <c r="Y6256" s="32">
        <f t="shared" si="97"/>
        <v>66.17</v>
      </c>
    </row>
    <row r="6257" spans="1:25" x14ac:dyDescent="0.2">
      <c r="A6257" s="136" t="s">
        <v>12518</v>
      </c>
      <c r="B6257" s="137" t="s">
        <v>12519</v>
      </c>
      <c r="C6257" s="138">
        <v>9854.6200000000008</v>
      </c>
      <c r="D6257" s="138">
        <v>187.24</v>
      </c>
      <c r="E6257" s="138">
        <v>0</v>
      </c>
      <c r="F6257" s="138">
        <v>187.24</v>
      </c>
      <c r="G6257" s="139">
        <v>0</v>
      </c>
      <c r="Y6257" s="32">
        <f t="shared" si="97"/>
        <v>187.24</v>
      </c>
    </row>
    <row r="6258" spans="1:25" x14ac:dyDescent="0.2">
      <c r="A6258" s="136" t="s">
        <v>12520</v>
      </c>
      <c r="B6258" s="137" t="s">
        <v>12521</v>
      </c>
      <c r="C6258" s="138">
        <v>5538.05</v>
      </c>
      <c r="D6258" s="138">
        <v>105.22</v>
      </c>
      <c r="E6258" s="138">
        <v>0</v>
      </c>
      <c r="F6258" s="138">
        <v>105.22</v>
      </c>
      <c r="G6258" s="139">
        <v>0</v>
      </c>
      <c r="Y6258" s="32">
        <f t="shared" si="97"/>
        <v>105.22</v>
      </c>
    </row>
    <row r="6259" spans="1:25" x14ac:dyDescent="0.2">
      <c r="A6259" s="136" t="s">
        <v>12522</v>
      </c>
      <c r="B6259" s="137" t="s">
        <v>12523</v>
      </c>
      <c r="C6259" s="138">
        <v>2478.9299999999998</v>
      </c>
      <c r="D6259" s="138">
        <v>47.1</v>
      </c>
      <c r="E6259" s="138">
        <v>0</v>
      </c>
      <c r="F6259" s="138">
        <v>47.1</v>
      </c>
      <c r="G6259" s="139">
        <v>0</v>
      </c>
      <c r="Y6259" s="32">
        <f t="shared" si="97"/>
        <v>47.1</v>
      </c>
    </row>
    <row r="6260" spans="1:25" x14ac:dyDescent="0.2">
      <c r="A6260" s="136" t="s">
        <v>12524</v>
      </c>
      <c r="B6260" s="137" t="s">
        <v>12525</v>
      </c>
      <c r="C6260" s="138">
        <v>451.75</v>
      </c>
      <c r="D6260" s="138">
        <v>8.58</v>
      </c>
      <c r="E6260" s="138">
        <v>0</v>
      </c>
      <c r="F6260" s="138">
        <v>8.58</v>
      </c>
      <c r="G6260" s="139">
        <v>0</v>
      </c>
      <c r="Y6260" s="32">
        <f t="shared" si="97"/>
        <v>8.58</v>
      </c>
    </row>
    <row r="6261" spans="1:25" x14ac:dyDescent="0.2">
      <c r="A6261" s="136" t="s">
        <v>12526</v>
      </c>
      <c r="B6261" s="137" t="s">
        <v>12527</v>
      </c>
      <c r="C6261" s="138">
        <v>2023.18</v>
      </c>
      <c r="D6261" s="138">
        <v>38.44</v>
      </c>
      <c r="E6261" s="138">
        <v>0</v>
      </c>
      <c r="F6261" s="138">
        <v>38.44</v>
      </c>
      <c r="G6261" s="139">
        <v>0</v>
      </c>
      <c r="Y6261" s="32">
        <f t="shared" si="97"/>
        <v>38.44</v>
      </c>
    </row>
    <row r="6262" spans="1:25" x14ac:dyDescent="0.2">
      <c r="A6262" s="136" t="s">
        <v>12528</v>
      </c>
      <c r="B6262" s="137" t="s">
        <v>12529</v>
      </c>
      <c r="C6262" s="138">
        <v>2779.8</v>
      </c>
      <c r="D6262" s="138">
        <v>52.82</v>
      </c>
      <c r="E6262" s="138">
        <v>0</v>
      </c>
      <c r="F6262" s="138">
        <v>52.82</v>
      </c>
      <c r="G6262" s="139">
        <v>0</v>
      </c>
      <c r="Y6262" s="32">
        <f t="shared" si="97"/>
        <v>52.82</v>
      </c>
    </row>
    <row r="6263" spans="1:25" x14ac:dyDescent="0.2">
      <c r="A6263" s="136" t="s">
        <v>12530</v>
      </c>
      <c r="B6263" s="137" t="s">
        <v>12531</v>
      </c>
      <c r="C6263" s="138">
        <v>3565.56</v>
      </c>
      <c r="D6263" s="138">
        <v>67.75</v>
      </c>
      <c r="E6263" s="138">
        <v>0</v>
      </c>
      <c r="F6263" s="138">
        <v>67.75</v>
      </c>
      <c r="G6263" s="139">
        <v>0</v>
      </c>
      <c r="Y6263" s="32">
        <f t="shared" si="97"/>
        <v>67.75</v>
      </c>
    </row>
    <row r="6264" spans="1:25" x14ac:dyDescent="0.2">
      <c r="A6264" s="136" t="s">
        <v>12532</v>
      </c>
      <c r="B6264" s="137" t="s">
        <v>12533</v>
      </c>
      <c r="C6264" s="138">
        <v>124.84</v>
      </c>
      <c r="D6264" s="138">
        <v>2.37</v>
      </c>
      <c r="E6264" s="138">
        <v>2.37</v>
      </c>
      <c r="F6264" s="138">
        <v>0</v>
      </c>
      <c r="G6264" s="139">
        <v>16.260000000000002</v>
      </c>
      <c r="Y6264" s="32">
        <f t="shared" si="97"/>
        <v>0</v>
      </c>
    </row>
    <row r="6265" spans="1:25" x14ac:dyDescent="0.2">
      <c r="A6265" s="136" t="s">
        <v>12534</v>
      </c>
      <c r="B6265" s="137" t="s">
        <v>12535</v>
      </c>
      <c r="C6265" s="138">
        <v>4508.82</v>
      </c>
      <c r="D6265" s="138">
        <v>85.67</v>
      </c>
      <c r="E6265" s="138">
        <v>0</v>
      </c>
      <c r="F6265" s="138">
        <v>85.67</v>
      </c>
      <c r="G6265" s="139">
        <v>0</v>
      </c>
      <c r="Y6265" s="32">
        <f t="shared" si="97"/>
        <v>85.67</v>
      </c>
    </row>
    <row r="6266" spans="1:25" x14ac:dyDescent="0.2">
      <c r="A6266" s="136" t="s">
        <v>12536</v>
      </c>
      <c r="B6266" s="137" t="s">
        <v>12537</v>
      </c>
      <c r="C6266" s="138">
        <v>4881.72</v>
      </c>
      <c r="D6266" s="138">
        <v>92.75</v>
      </c>
      <c r="E6266" s="138">
        <v>0</v>
      </c>
      <c r="F6266" s="138">
        <v>92.75</v>
      </c>
      <c r="G6266" s="139">
        <v>0</v>
      </c>
      <c r="Y6266" s="32">
        <f t="shared" si="97"/>
        <v>92.75</v>
      </c>
    </row>
    <row r="6267" spans="1:25" x14ac:dyDescent="0.2">
      <c r="A6267" s="136" t="s">
        <v>12538</v>
      </c>
      <c r="B6267" s="137" t="s">
        <v>12539</v>
      </c>
      <c r="C6267" s="138">
        <v>16792.37</v>
      </c>
      <c r="D6267" s="138">
        <v>319.06</v>
      </c>
      <c r="E6267" s="138">
        <v>0</v>
      </c>
      <c r="F6267" s="138">
        <v>319.06</v>
      </c>
      <c r="G6267" s="139">
        <v>0</v>
      </c>
      <c r="Y6267" s="32">
        <f t="shared" si="97"/>
        <v>319.06</v>
      </c>
    </row>
    <row r="6268" spans="1:25" x14ac:dyDescent="0.2">
      <c r="A6268" s="136" t="s">
        <v>12540</v>
      </c>
      <c r="B6268" s="137" t="s">
        <v>12541</v>
      </c>
      <c r="C6268" s="138">
        <v>5152.1499999999996</v>
      </c>
      <c r="D6268" s="138">
        <v>97.89</v>
      </c>
      <c r="E6268" s="138">
        <v>0</v>
      </c>
      <c r="F6268" s="138">
        <v>97.89</v>
      </c>
      <c r="G6268" s="139">
        <v>0</v>
      </c>
      <c r="Y6268" s="32">
        <f t="shared" si="97"/>
        <v>97.89</v>
      </c>
    </row>
    <row r="6269" spans="1:25" x14ac:dyDescent="0.2">
      <c r="A6269" s="136" t="s">
        <v>12542</v>
      </c>
      <c r="B6269" s="137" t="s">
        <v>12543</v>
      </c>
      <c r="C6269" s="138">
        <v>3660.38</v>
      </c>
      <c r="D6269" s="138">
        <v>69.55</v>
      </c>
      <c r="E6269" s="138">
        <v>0</v>
      </c>
      <c r="F6269" s="138">
        <v>69.55</v>
      </c>
      <c r="G6269" s="139">
        <v>0</v>
      </c>
      <c r="Y6269" s="32">
        <f t="shared" si="97"/>
        <v>69.55</v>
      </c>
    </row>
    <row r="6270" spans="1:25" x14ac:dyDescent="0.2">
      <c r="A6270" s="136" t="s">
        <v>12544</v>
      </c>
      <c r="B6270" s="137" t="s">
        <v>12545</v>
      </c>
      <c r="C6270" s="138">
        <v>253.28</v>
      </c>
      <c r="D6270" s="138">
        <v>4.8099999999999996</v>
      </c>
      <c r="E6270" s="138">
        <v>0</v>
      </c>
      <c r="F6270" s="138">
        <v>4.8099999999999996</v>
      </c>
      <c r="G6270" s="139">
        <v>0</v>
      </c>
      <c r="Y6270" s="32">
        <f t="shared" si="97"/>
        <v>4.8099999999999996</v>
      </c>
    </row>
    <row r="6271" spans="1:25" x14ac:dyDescent="0.2">
      <c r="A6271" s="136" t="s">
        <v>12546</v>
      </c>
      <c r="B6271" s="137" t="s">
        <v>12547</v>
      </c>
      <c r="C6271" s="138">
        <v>19935.099999999999</v>
      </c>
      <c r="D6271" s="138">
        <v>378.77</v>
      </c>
      <c r="E6271" s="138">
        <v>0</v>
      </c>
      <c r="F6271" s="138">
        <v>378.77</v>
      </c>
      <c r="G6271" s="139">
        <v>0</v>
      </c>
      <c r="Y6271" s="32">
        <f t="shared" si="97"/>
        <v>378.77</v>
      </c>
    </row>
    <row r="6272" spans="1:25" x14ac:dyDescent="0.2">
      <c r="A6272" s="136" t="s">
        <v>12548</v>
      </c>
      <c r="B6272" s="137" t="s">
        <v>12549</v>
      </c>
      <c r="C6272" s="138">
        <v>18352.97</v>
      </c>
      <c r="D6272" s="138">
        <v>348.71</v>
      </c>
      <c r="E6272" s="138">
        <v>0</v>
      </c>
      <c r="F6272" s="138">
        <v>348.71</v>
      </c>
      <c r="G6272" s="139">
        <v>0</v>
      </c>
      <c r="Y6272" s="32">
        <f t="shared" si="97"/>
        <v>348.71</v>
      </c>
    </row>
    <row r="6273" spans="1:25" x14ac:dyDescent="0.2">
      <c r="A6273" s="136" t="s">
        <v>12550</v>
      </c>
      <c r="B6273" s="137" t="s">
        <v>12551</v>
      </c>
      <c r="C6273" s="138">
        <v>24463.56</v>
      </c>
      <c r="D6273" s="138">
        <v>464.81</v>
      </c>
      <c r="E6273" s="138">
        <v>0</v>
      </c>
      <c r="F6273" s="138">
        <v>464.81</v>
      </c>
      <c r="G6273" s="139">
        <v>0</v>
      </c>
      <c r="Y6273" s="32">
        <f t="shared" si="97"/>
        <v>464.81</v>
      </c>
    </row>
    <row r="6274" spans="1:25" x14ac:dyDescent="0.2">
      <c r="A6274" s="136" t="s">
        <v>12552</v>
      </c>
      <c r="B6274" s="137" t="s">
        <v>12553</v>
      </c>
      <c r="C6274" s="138">
        <v>15158.15</v>
      </c>
      <c r="D6274" s="138">
        <v>288.01</v>
      </c>
      <c r="E6274" s="138">
        <v>0</v>
      </c>
      <c r="F6274" s="138">
        <v>288.01</v>
      </c>
      <c r="G6274" s="139">
        <v>0</v>
      </c>
      <c r="Y6274" s="32">
        <f t="shared" si="97"/>
        <v>288.01</v>
      </c>
    </row>
    <row r="6275" spans="1:25" x14ac:dyDescent="0.2">
      <c r="A6275" s="136" t="s">
        <v>12554</v>
      </c>
      <c r="B6275" s="137" t="s">
        <v>12555</v>
      </c>
      <c r="C6275" s="138">
        <v>19256.96</v>
      </c>
      <c r="D6275" s="138">
        <v>365.88</v>
      </c>
      <c r="E6275" s="138">
        <v>0</v>
      </c>
      <c r="F6275" s="138">
        <v>365.88</v>
      </c>
      <c r="G6275" s="139">
        <v>0</v>
      </c>
      <c r="Y6275" s="32">
        <f t="shared" si="97"/>
        <v>365.88</v>
      </c>
    </row>
    <row r="6276" spans="1:25" x14ac:dyDescent="0.2">
      <c r="A6276" s="136" t="s">
        <v>12556</v>
      </c>
      <c r="B6276" s="137" t="s">
        <v>12557</v>
      </c>
      <c r="C6276" s="138">
        <v>8508.74</v>
      </c>
      <c r="D6276" s="138">
        <v>161.66999999999999</v>
      </c>
      <c r="E6276" s="138">
        <v>0</v>
      </c>
      <c r="F6276" s="138">
        <v>161.66999999999999</v>
      </c>
      <c r="G6276" s="139">
        <v>0</v>
      </c>
      <c r="Y6276" s="32">
        <f t="shared" si="97"/>
        <v>161.66999999999999</v>
      </c>
    </row>
    <row r="6277" spans="1:25" x14ac:dyDescent="0.2">
      <c r="A6277" s="136" t="s">
        <v>12558</v>
      </c>
      <c r="B6277" s="137" t="s">
        <v>12559</v>
      </c>
      <c r="C6277" s="138">
        <v>7124.45</v>
      </c>
      <c r="D6277" s="138">
        <v>135.37</v>
      </c>
      <c r="E6277" s="138">
        <v>0</v>
      </c>
      <c r="F6277" s="138">
        <v>135.37</v>
      </c>
      <c r="G6277" s="139">
        <v>0</v>
      </c>
      <c r="Y6277" s="32">
        <f t="shared" si="97"/>
        <v>135.37</v>
      </c>
    </row>
    <row r="6278" spans="1:25" x14ac:dyDescent="0.2">
      <c r="A6278" s="136" t="s">
        <v>12560</v>
      </c>
      <c r="B6278" s="137" t="s">
        <v>12561</v>
      </c>
      <c r="C6278" s="138">
        <v>448.18</v>
      </c>
      <c r="D6278" s="138">
        <v>8.52</v>
      </c>
      <c r="E6278" s="138">
        <v>0</v>
      </c>
      <c r="F6278" s="138">
        <v>8.52</v>
      </c>
      <c r="G6278" s="139">
        <v>0</v>
      </c>
      <c r="Y6278" s="32">
        <f t="shared" si="97"/>
        <v>8.52</v>
      </c>
    </row>
    <row r="6279" spans="1:25" x14ac:dyDescent="0.2">
      <c r="A6279" s="136" t="s">
        <v>12562</v>
      </c>
      <c r="B6279" s="137" t="s">
        <v>12563</v>
      </c>
      <c r="C6279" s="138">
        <v>2861.98</v>
      </c>
      <c r="D6279" s="138">
        <v>54.38</v>
      </c>
      <c r="E6279" s="138">
        <v>54.38</v>
      </c>
      <c r="F6279" s="138">
        <v>0</v>
      </c>
      <c r="G6279" s="139">
        <v>95.6</v>
      </c>
      <c r="Y6279" s="32">
        <f t="shared" si="97"/>
        <v>0</v>
      </c>
    </row>
    <row r="6280" spans="1:25" x14ac:dyDescent="0.2">
      <c r="A6280" s="136" t="s">
        <v>12564</v>
      </c>
      <c r="B6280" s="137" t="s">
        <v>12565</v>
      </c>
      <c r="C6280" s="138">
        <v>210.5</v>
      </c>
      <c r="D6280" s="138">
        <v>4</v>
      </c>
      <c r="E6280" s="138">
        <v>4</v>
      </c>
      <c r="F6280" s="138">
        <v>0</v>
      </c>
      <c r="G6280" s="139">
        <v>15.87</v>
      </c>
      <c r="Y6280" s="32">
        <f t="shared" si="97"/>
        <v>0</v>
      </c>
    </row>
    <row r="6281" spans="1:25" x14ac:dyDescent="0.2">
      <c r="A6281" s="136" t="s">
        <v>12566</v>
      </c>
      <c r="B6281" s="137" t="s">
        <v>12567</v>
      </c>
      <c r="C6281" s="138">
        <v>70821.75</v>
      </c>
      <c r="D6281" s="138">
        <v>1345.61</v>
      </c>
      <c r="E6281" s="138">
        <v>0</v>
      </c>
      <c r="F6281" s="138">
        <v>1345.61</v>
      </c>
      <c r="G6281" s="139">
        <v>0</v>
      </c>
      <c r="Y6281" s="32">
        <f t="shared" si="97"/>
        <v>1345.61</v>
      </c>
    </row>
    <row r="6282" spans="1:25" x14ac:dyDescent="0.2">
      <c r="A6282" s="136" t="s">
        <v>12568</v>
      </c>
      <c r="B6282" s="137" t="s">
        <v>12569</v>
      </c>
      <c r="C6282" s="138">
        <v>7983.92</v>
      </c>
      <c r="D6282" s="138">
        <v>151.69999999999999</v>
      </c>
      <c r="E6282" s="138">
        <v>0</v>
      </c>
      <c r="F6282" s="138">
        <v>151.69999999999999</v>
      </c>
      <c r="G6282" s="139">
        <v>0</v>
      </c>
      <c r="Y6282" s="32">
        <f t="shared" si="97"/>
        <v>151.69999999999999</v>
      </c>
    </row>
    <row r="6283" spans="1:25" x14ac:dyDescent="0.2">
      <c r="A6283" s="136" t="s">
        <v>12570</v>
      </c>
      <c r="B6283" s="137" t="s">
        <v>12571</v>
      </c>
      <c r="C6283" s="138">
        <v>55422.58</v>
      </c>
      <c r="D6283" s="138">
        <v>1053.03</v>
      </c>
      <c r="E6283" s="138">
        <v>0</v>
      </c>
      <c r="F6283" s="138">
        <v>1053.03</v>
      </c>
      <c r="G6283" s="139">
        <v>0</v>
      </c>
      <c r="Y6283" s="32">
        <f t="shared" si="97"/>
        <v>1053.03</v>
      </c>
    </row>
    <row r="6284" spans="1:25" x14ac:dyDescent="0.2">
      <c r="A6284" s="136" t="s">
        <v>12572</v>
      </c>
      <c r="B6284" s="137" t="s">
        <v>12573</v>
      </c>
      <c r="C6284" s="138">
        <v>3557.91</v>
      </c>
      <c r="D6284" s="138">
        <v>67.599999999999994</v>
      </c>
      <c r="E6284" s="138">
        <v>0</v>
      </c>
      <c r="F6284" s="138">
        <v>67.599999999999994</v>
      </c>
      <c r="G6284" s="139">
        <v>0</v>
      </c>
      <c r="Y6284" s="32">
        <f t="shared" si="97"/>
        <v>67.599999999999994</v>
      </c>
    </row>
    <row r="6285" spans="1:25" x14ac:dyDescent="0.2">
      <c r="A6285" s="136">
        <v>44157</v>
      </c>
      <c r="B6285" s="137" t="s">
        <v>12574</v>
      </c>
      <c r="C6285" s="138">
        <v>0</v>
      </c>
      <c r="D6285" s="138">
        <v>0</v>
      </c>
      <c r="E6285" s="138">
        <v>0</v>
      </c>
      <c r="F6285" s="138">
        <v>0</v>
      </c>
      <c r="G6285" s="139">
        <v>0</v>
      </c>
      <c r="Y6285" s="32">
        <f t="shared" si="97"/>
        <v>0</v>
      </c>
    </row>
    <row r="6286" spans="1:25" x14ac:dyDescent="0.2">
      <c r="A6286" s="136" t="s">
        <v>12575</v>
      </c>
      <c r="B6286" s="137" t="s">
        <v>12576</v>
      </c>
      <c r="C6286" s="138">
        <v>65387.23</v>
      </c>
      <c r="D6286" s="138">
        <v>1242.3599999999999</v>
      </c>
      <c r="E6286" s="138">
        <v>0</v>
      </c>
      <c r="F6286" s="138">
        <v>1242.3599999999999</v>
      </c>
      <c r="G6286" s="139">
        <v>0</v>
      </c>
      <c r="Y6286" s="32">
        <f t="shared" si="97"/>
        <v>1242.3599999999999</v>
      </c>
    </row>
    <row r="6287" spans="1:25" x14ac:dyDescent="0.2">
      <c r="A6287" s="136" t="s">
        <v>12577</v>
      </c>
      <c r="B6287" s="137" t="s">
        <v>12578</v>
      </c>
      <c r="C6287" s="138">
        <v>2368.31</v>
      </c>
      <c r="D6287" s="138">
        <v>45</v>
      </c>
      <c r="E6287" s="138">
        <v>0</v>
      </c>
      <c r="F6287" s="138">
        <v>45</v>
      </c>
      <c r="G6287" s="139">
        <v>0</v>
      </c>
      <c r="Y6287" s="32">
        <f t="shared" ref="Y6287:Y6350" si="98">F6287+M6287+R6287+W6287</f>
        <v>45</v>
      </c>
    </row>
    <row r="6288" spans="1:25" x14ac:dyDescent="0.2">
      <c r="A6288" s="136" t="s">
        <v>12579</v>
      </c>
      <c r="B6288" s="137" t="s">
        <v>12580</v>
      </c>
      <c r="C6288" s="138">
        <v>18665.61</v>
      </c>
      <c r="D6288" s="138">
        <v>354.65</v>
      </c>
      <c r="E6288" s="138">
        <v>0</v>
      </c>
      <c r="F6288" s="138">
        <v>354.65</v>
      </c>
      <c r="G6288" s="139">
        <v>0</v>
      </c>
      <c r="Y6288" s="32">
        <f t="shared" si="98"/>
        <v>354.65</v>
      </c>
    </row>
    <row r="6289" spans="1:25" x14ac:dyDescent="0.2">
      <c r="A6289" s="136" t="s">
        <v>12581</v>
      </c>
      <c r="B6289" s="137" t="s">
        <v>12582</v>
      </c>
      <c r="C6289" s="138">
        <v>14809.3</v>
      </c>
      <c r="D6289" s="138">
        <v>281.38</v>
      </c>
      <c r="E6289" s="138">
        <v>0</v>
      </c>
      <c r="F6289" s="138">
        <v>281.38</v>
      </c>
      <c r="G6289" s="139">
        <v>0</v>
      </c>
      <c r="Y6289" s="32">
        <f t="shared" si="98"/>
        <v>281.38</v>
      </c>
    </row>
    <row r="6290" spans="1:25" x14ac:dyDescent="0.2">
      <c r="A6290" s="136" t="s">
        <v>12583</v>
      </c>
      <c r="B6290" s="137" t="s">
        <v>12584</v>
      </c>
      <c r="C6290" s="138">
        <v>2526.04</v>
      </c>
      <c r="D6290" s="138">
        <v>48</v>
      </c>
      <c r="E6290" s="138">
        <v>0</v>
      </c>
      <c r="F6290" s="138">
        <v>48</v>
      </c>
      <c r="G6290" s="139">
        <v>0</v>
      </c>
      <c r="Y6290" s="32">
        <f t="shared" si="98"/>
        <v>48</v>
      </c>
    </row>
    <row r="6291" spans="1:25" x14ac:dyDescent="0.2">
      <c r="A6291" s="136" t="s">
        <v>12585</v>
      </c>
      <c r="B6291" s="137" t="s">
        <v>12586</v>
      </c>
      <c r="C6291" s="138">
        <v>181.42</v>
      </c>
      <c r="D6291" s="138">
        <v>3.45</v>
      </c>
      <c r="E6291" s="138">
        <v>0</v>
      </c>
      <c r="F6291" s="138">
        <v>3.45</v>
      </c>
      <c r="G6291" s="139">
        <v>0</v>
      </c>
      <c r="Y6291" s="32">
        <f t="shared" si="98"/>
        <v>3.45</v>
      </c>
    </row>
    <row r="6292" spans="1:25" x14ac:dyDescent="0.2">
      <c r="A6292" s="136" t="s">
        <v>12587</v>
      </c>
      <c r="B6292" s="137" t="s">
        <v>12588</v>
      </c>
      <c r="C6292" s="138">
        <v>6640.43</v>
      </c>
      <c r="D6292" s="138">
        <v>126.17</v>
      </c>
      <c r="E6292" s="138">
        <v>0</v>
      </c>
      <c r="F6292" s="138">
        <v>126.17</v>
      </c>
      <c r="G6292" s="139">
        <v>0</v>
      </c>
      <c r="Y6292" s="32">
        <f t="shared" si="98"/>
        <v>126.17</v>
      </c>
    </row>
    <row r="6293" spans="1:25" x14ac:dyDescent="0.2">
      <c r="A6293" s="136" t="s">
        <v>12589</v>
      </c>
      <c r="B6293" s="137" t="s">
        <v>12590</v>
      </c>
      <c r="C6293" s="138">
        <v>5934.24</v>
      </c>
      <c r="D6293" s="138">
        <v>112.75</v>
      </c>
      <c r="E6293" s="138">
        <v>0</v>
      </c>
      <c r="F6293" s="138">
        <v>112.75</v>
      </c>
      <c r="G6293" s="139">
        <v>0</v>
      </c>
      <c r="Y6293" s="32">
        <f t="shared" si="98"/>
        <v>112.75</v>
      </c>
    </row>
    <row r="6294" spans="1:25" x14ac:dyDescent="0.2">
      <c r="A6294" s="136" t="s">
        <v>12591</v>
      </c>
      <c r="B6294" s="137" t="s">
        <v>12592</v>
      </c>
      <c r="C6294" s="138">
        <v>3772.15</v>
      </c>
      <c r="D6294" s="138">
        <v>71.67</v>
      </c>
      <c r="E6294" s="138">
        <v>0</v>
      </c>
      <c r="F6294" s="138">
        <v>71.67</v>
      </c>
      <c r="G6294" s="139">
        <v>0</v>
      </c>
      <c r="Y6294" s="32">
        <f t="shared" si="98"/>
        <v>71.67</v>
      </c>
    </row>
    <row r="6295" spans="1:25" x14ac:dyDescent="0.2">
      <c r="A6295" s="136" t="s">
        <v>12593</v>
      </c>
      <c r="B6295" s="137" t="s">
        <v>12594</v>
      </c>
      <c r="C6295" s="138">
        <v>10331.65</v>
      </c>
      <c r="D6295" s="138">
        <v>196.3</v>
      </c>
      <c r="E6295" s="138">
        <v>0</v>
      </c>
      <c r="F6295" s="138">
        <v>196.3</v>
      </c>
      <c r="G6295" s="139">
        <v>0</v>
      </c>
      <c r="Y6295" s="32">
        <f t="shared" si="98"/>
        <v>196.3</v>
      </c>
    </row>
    <row r="6296" spans="1:25" x14ac:dyDescent="0.2">
      <c r="A6296" s="136" t="s">
        <v>12595</v>
      </c>
      <c r="B6296" s="137" t="s">
        <v>12596</v>
      </c>
      <c r="C6296" s="138">
        <v>7522.09</v>
      </c>
      <c r="D6296" s="138">
        <v>142.91999999999999</v>
      </c>
      <c r="E6296" s="138">
        <v>0</v>
      </c>
      <c r="F6296" s="138">
        <v>142.91999999999999</v>
      </c>
      <c r="G6296" s="139">
        <v>0</v>
      </c>
      <c r="Y6296" s="32">
        <f t="shared" si="98"/>
        <v>142.91999999999999</v>
      </c>
    </row>
    <row r="6297" spans="1:25" x14ac:dyDescent="0.2">
      <c r="A6297" s="136" t="s">
        <v>12597</v>
      </c>
      <c r="B6297" s="137" t="s">
        <v>12598</v>
      </c>
      <c r="C6297" s="138">
        <v>12130.68</v>
      </c>
      <c r="D6297" s="138">
        <v>230.48</v>
      </c>
      <c r="E6297" s="138">
        <v>0</v>
      </c>
      <c r="F6297" s="138">
        <v>230.48</v>
      </c>
      <c r="G6297" s="139">
        <v>0</v>
      </c>
      <c r="Y6297" s="32">
        <f t="shared" si="98"/>
        <v>230.48</v>
      </c>
    </row>
    <row r="6298" spans="1:25" x14ac:dyDescent="0.2">
      <c r="A6298" s="136" t="s">
        <v>12599</v>
      </c>
      <c r="B6298" s="137" t="s">
        <v>12600</v>
      </c>
      <c r="C6298" s="138">
        <v>4582.03</v>
      </c>
      <c r="D6298" s="138">
        <v>87.06</v>
      </c>
      <c r="E6298" s="138">
        <v>0</v>
      </c>
      <c r="F6298" s="138">
        <v>87.06</v>
      </c>
      <c r="G6298" s="139">
        <v>0</v>
      </c>
      <c r="Y6298" s="32">
        <f t="shared" si="98"/>
        <v>87.06</v>
      </c>
    </row>
    <row r="6299" spans="1:25" x14ac:dyDescent="0.2">
      <c r="A6299" s="136" t="s">
        <v>12601</v>
      </c>
      <c r="B6299" s="137" t="s">
        <v>12602</v>
      </c>
      <c r="C6299" s="138">
        <v>21115.83</v>
      </c>
      <c r="D6299" s="138">
        <v>401.2</v>
      </c>
      <c r="E6299" s="138">
        <v>0</v>
      </c>
      <c r="F6299" s="138">
        <v>401.2</v>
      </c>
      <c r="G6299" s="139">
        <v>0</v>
      </c>
      <c r="Y6299" s="32">
        <f t="shared" si="98"/>
        <v>401.2</v>
      </c>
    </row>
    <row r="6300" spans="1:25" x14ac:dyDescent="0.2">
      <c r="A6300" s="136" t="s">
        <v>12603</v>
      </c>
      <c r="B6300" s="137" t="s">
        <v>12604</v>
      </c>
      <c r="C6300" s="138">
        <v>1506.69</v>
      </c>
      <c r="D6300" s="138">
        <v>28.63</v>
      </c>
      <c r="E6300" s="138">
        <v>19.13</v>
      </c>
      <c r="F6300" s="138">
        <v>9.5</v>
      </c>
      <c r="G6300" s="139">
        <v>0</v>
      </c>
      <c r="Y6300" s="32">
        <f t="shared" si="98"/>
        <v>9.5</v>
      </c>
    </row>
    <row r="6301" spans="1:25" x14ac:dyDescent="0.2">
      <c r="A6301" s="136" t="s">
        <v>12605</v>
      </c>
      <c r="B6301" s="137" t="s">
        <v>12606</v>
      </c>
      <c r="C6301" s="138">
        <v>4649.6099999999997</v>
      </c>
      <c r="D6301" s="138">
        <v>88.34</v>
      </c>
      <c r="E6301" s="138">
        <v>0</v>
      </c>
      <c r="F6301" s="138">
        <v>88.34</v>
      </c>
      <c r="G6301" s="139">
        <v>0</v>
      </c>
      <c r="Y6301" s="32">
        <f t="shared" si="98"/>
        <v>88.34</v>
      </c>
    </row>
    <row r="6302" spans="1:25" x14ac:dyDescent="0.2">
      <c r="A6302" s="136" t="s">
        <v>12607</v>
      </c>
      <c r="B6302" s="137" t="s">
        <v>12608</v>
      </c>
      <c r="C6302" s="138">
        <v>8093.89</v>
      </c>
      <c r="D6302" s="138">
        <v>153.79</v>
      </c>
      <c r="E6302" s="138">
        <v>0</v>
      </c>
      <c r="F6302" s="138">
        <v>153.79</v>
      </c>
      <c r="G6302" s="139">
        <v>0</v>
      </c>
      <c r="Y6302" s="32">
        <f t="shared" si="98"/>
        <v>153.79</v>
      </c>
    </row>
    <row r="6303" spans="1:25" x14ac:dyDescent="0.2">
      <c r="A6303" s="136" t="s">
        <v>12609</v>
      </c>
      <c r="B6303" s="137" t="s">
        <v>12610</v>
      </c>
      <c r="C6303" s="138">
        <v>2210.33</v>
      </c>
      <c r="D6303" s="138">
        <v>42</v>
      </c>
      <c r="E6303" s="138">
        <v>0</v>
      </c>
      <c r="F6303" s="138">
        <v>42</v>
      </c>
      <c r="G6303" s="139">
        <v>0</v>
      </c>
      <c r="Y6303" s="32">
        <f t="shared" si="98"/>
        <v>42</v>
      </c>
    </row>
    <row r="6304" spans="1:25" x14ac:dyDescent="0.2">
      <c r="A6304" s="136" t="s">
        <v>12611</v>
      </c>
      <c r="B6304" s="137" t="s">
        <v>12612</v>
      </c>
      <c r="C6304" s="138">
        <v>3013.01</v>
      </c>
      <c r="D6304" s="138">
        <v>57.25</v>
      </c>
      <c r="E6304" s="138">
        <v>0</v>
      </c>
      <c r="F6304" s="138">
        <v>57.25</v>
      </c>
      <c r="G6304" s="139">
        <v>0</v>
      </c>
      <c r="Y6304" s="32">
        <f t="shared" si="98"/>
        <v>57.25</v>
      </c>
    </row>
    <row r="6305" spans="1:25" x14ac:dyDescent="0.2">
      <c r="A6305" s="136" t="s">
        <v>12613</v>
      </c>
      <c r="B6305" s="137" t="s">
        <v>12614</v>
      </c>
      <c r="C6305" s="138">
        <v>4900.1000000000004</v>
      </c>
      <c r="D6305" s="138">
        <v>93.1</v>
      </c>
      <c r="E6305" s="138">
        <v>0</v>
      </c>
      <c r="F6305" s="138">
        <v>93.1</v>
      </c>
      <c r="G6305" s="139">
        <v>0</v>
      </c>
      <c r="Y6305" s="32">
        <f t="shared" si="98"/>
        <v>93.1</v>
      </c>
    </row>
    <row r="6306" spans="1:25" x14ac:dyDescent="0.2">
      <c r="A6306" s="136" t="s">
        <v>12615</v>
      </c>
      <c r="B6306" s="137" t="s">
        <v>12616</v>
      </c>
      <c r="C6306" s="138">
        <v>5395.14</v>
      </c>
      <c r="D6306" s="138">
        <v>102.51</v>
      </c>
      <c r="E6306" s="138">
        <v>0</v>
      </c>
      <c r="F6306" s="138">
        <v>102.51</v>
      </c>
      <c r="G6306" s="139">
        <v>0</v>
      </c>
      <c r="Y6306" s="32">
        <f t="shared" si="98"/>
        <v>102.51</v>
      </c>
    </row>
    <row r="6307" spans="1:25" x14ac:dyDescent="0.2">
      <c r="A6307" s="136" t="s">
        <v>12617</v>
      </c>
      <c r="B6307" s="137" t="s">
        <v>12618</v>
      </c>
      <c r="C6307" s="138">
        <v>9202.59</v>
      </c>
      <c r="D6307" s="138">
        <v>174.85</v>
      </c>
      <c r="E6307" s="138">
        <v>0</v>
      </c>
      <c r="F6307" s="138">
        <v>174.85</v>
      </c>
      <c r="G6307" s="139">
        <v>0</v>
      </c>
      <c r="Y6307" s="32">
        <f t="shared" si="98"/>
        <v>174.85</v>
      </c>
    </row>
    <row r="6308" spans="1:25" x14ac:dyDescent="0.2">
      <c r="A6308" s="136" t="s">
        <v>12619</v>
      </c>
      <c r="B6308" s="137" t="s">
        <v>12620</v>
      </c>
      <c r="C6308" s="138">
        <v>2385.4299999999998</v>
      </c>
      <c r="D6308" s="138">
        <v>45.32</v>
      </c>
      <c r="E6308" s="138">
        <v>0</v>
      </c>
      <c r="F6308" s="138">
        <v>45.32</v>
      </c>
      <c r="G6308" s="139">
        <v>0</v>
      </c>
      <c r="Y6308" s="32">
        <f t="shared" si="98"/>
        <v>45.32</v>
      </c>
    </row>
    <row r="6309" spans="1:25" x14ac:dyDescent="0.2">
      <c r="A6309" s="136" t="s">
        <v>12621</v>
      </c>
      <c r="B6309" s="137" t="s">
        <v>12622</v>
      </c>
      <c r="C6309" s="138">
        <v>78.41</v>
      </c>
      <c r="D6309" s="138">
        <v>1.49</v>
      </c>
      <c r="E6309" s="138">
        <v>1.49</v>
      </c>
      <c r="F6309" s="138">
        <v>0</v>
      </c>
      <c r="G6309" s="139">
        <v>1.34</v>
      </c>
      <c r="Y6309" s="32">
        <f t="shared" si="98"/>
        <v>0</v>
      </c>
    </row>
    <row r="6310" spans="1:25" x14ac:dyDescent="0.2">
      <c r="A6310" s="136" t="s">
        <v>12623</v>
      </c>
      <c r="B6310" s="137" t="s">
        <v>12624</v>
      </c>
      <c r="C6310" s="138">
        <v>7919.09</v>
      </c>
      <c r="D6310" s="138">
        <v>150.46</v>
      </c>
      <c r="E6310" s="138">
        <v>0</v>
      </c>
      <c r="F6310" s="138">
        <v>150.46</v>
      </c>
      <c r="G6310" s="139">
        <v>0</v>
      </c>
      <c r="Y6310" s="32">
        <f t="shared" si="98"/>
        <v>150.46</v>
      </c>
    </row>
    <row r="6311" spans="1:25" x14ac:dyDescent="0.2">
      <c r="A6311" s="136" t="s">
        <v>12625</v>
      </c>
      <c r="B6311" s="137" t="s">
        <v>12626</v>
      </c>
      <c r="C6311" s="138">
        <v>9669.7099999999991</v>
      </c>
      <c r="D6311" s="138">
        <v>183.73</v>
      </c>
      <c r="E6311" s="138">
        <v>0</v>
      </c>
      <c r="F6311" s="138">
        <v>183.73</v>
      </c>
      <c r="G6311" s="139">
        <v>0</v>
      </c>
      <c r="Y6311" s="32">
        <f t="shared" si="98"/>
        <v>183.73</v>
      </c>
    </row>
    <row r="6312" spans="1:25" x14ac:dyDescent="0.2">
      <c r="A6312" s="136" t="s">
        <v>12627</v>
      </c>
      <c r="B6312" s="137" t="s">
        <v>12628</v>
      </c>
      <c r="C6312" s="138">
        <v>3275.59</v>
      </c>
      <c r="D6312" s="138">
        <v>62.24</v>
      </c>
      <c r="E6312" s="138">
        <v>0</v>
      </c>
      <c r="F6312" s="138">
        <v>62.24</v>
      </c>
      <c r="G6312" s="139">
        <v>0</v>
      </c>
      <c r="Y6312" s="32">
        <f t="shared" si="98"/>
        <v>62.24</v>
      </c>
    </row>
    <row r="6313" spans="1:25" x14ac:dyDescent="0.2">
      <c r="A6313" s="136" t="s">
        <v>12629</v>
      </c>
      <c r="B6313" s="137" t="s">
        <v>12630</v>
      </c>
      <c r="C6313" s="138">
        <v>3264.52</v>
      </c>
      <c r="D6313" s="138">
        <v>62.03</v>
      </c>
      <c r="E6313" s="138">
        <v>0</v>
      </c>
      <c r="F6313" s="138">
        <v>62.03</v>
      </c>
      <c r="G6313" s="139">
        <v>0</v>
      </c>
      <c r="Y6313" s="32">
        <f t="shared" si="98"/>
        <v>62.03</v>
      </c>
    </row>
    <row r="6314" spans="1:25" x14ac:dyDescent="0.2">
      <c r="A6314" s="136" t="s">
        <v>12631</v>
      </c>
      <c r="B6314" s="137" t="s">
        <v>12632</v>
      </c>
      <c r="C6314" s="138">
        <v>31634.51</v>
      </c>
      <c r="D6314" s="138">
        <v>601.05999999999995</v>
      </c>
      <c r="E6314" s="138">
        <v>0</v>
      </c>
      <c r="F6314" s="138">
        <v>601.05999999999995</v>
      </c>
      <c r="G6314" s="139">
        <v>0</v>
      </c>
      <c r="Y6314" s="32">
        <f t="shared" si="98"/>
        <v>601.05999999999995</v>
      </c>
    </row>
    <row r="6315" spans="1:25" x14ac:dyDescent="0.2">
      <c r="A6315" s="136" t="s">
        <v>12633</v>
      </c>
      <c r="B6315" s="137" t="s">
        <v>12634</v>
      </c>
      <c r="C6315" s="138">
        <v>22674.86</v>
      </c>
      <c r="D6315" s="138">
        <v>430.82</v>
      </c>
      <c r="E6315" s="138">
        <v>0</v>
      </c>
      <c r="F6315" s="138">
        <v>430.82</v>
      </c>
      <c r="G6315" s="139">
        <v>0</v>
      </c>
      <c r="Y6315" s="32">
        <f t="shared" si="98"/>
        <v>430.82</v>
      </c>
    </row>
    <row r="6316" spans="1:25" x14ac:dyDescent="0.2">
      <c r="A6316" s="136" t="s">
        <v>12635</v>
      </c>
      <c r="B6316" s="137" t="s">
        <v>12636</v>
      </c>
      <c r="C6316" s="138">
        <v>4161.71</v>
      </c>
      <c r="D6316" s="138">
        <v>79.069999999999993</v>
      </c>
      <c r="E6316" s="138">
        <v>0</v>
      </c>
      <c r="F6316" s="138">
        <v>79.069999999999993</v>
      </c>
      <c r="G6316" s="139">
        <v>0</v>
      </c>
      <c r="Y6316" s="32">
        <f t="shared" si="98"/>
        <v>79.069999999999993</v>
      </c>
    </row>
    <row r="6317" spans="1:25" x14ac:dyDescent="0.2">
      <c r="A6317" s="136" t="s">
        <v>12637</v>
      </c>
      <c r="B6317" s="137" t="s">
        <v>12638</v>
      </c>
      <c r="C6317" s="138">
        <v>2121.6799999999998</v>
      </c>
      <c r="D6317" s="138">
        <v>40.31</v>
      </c>
      <c r="E6317" s="138">
        <v>0</v>
      </c>
      <c r="F6317" s="138">
        <v>40.31</v>
      </c>
      <c r="G6317" s="139">
        <v>0</v>
      </c>
      <c r="Y6317" s="32">
        <f t="shared" si="98"/>
        <v>40.31</v>
      </c>
    </row>
    <row r="6318" spans="1:25" x14ac:dyDescent="0.2">
      <c r="A6318" s="136" t="s">
        <v>12639</v>
      </c>
      <c r="B6318" s="137" t="s">
        <v>12640</v>
      </c>
      <c r="C6318" s="138">
        <v>5855.76</v>
      </c>
      <c r="D6318" s="138">
        <v>111.26</v>
      </c>
      <c r="E6318" s="138">
        <v>0</v>
      </c>
      <c r="F6318" s="138">
        <v>111.26</v>
      </c>
      <c r="G6318" s="139">
        <v>0</v>
      </c>
      <c r="Y6318" s="32">
        <f t="shared" si="98"/>
        <v>111.26</v>
      </c>
    </row>
    <row r="6319" spans="1:25" x14ac:dyDescent="0.2">
      <c r="A6319" s="136" t="s">
        <v>12641</v>
      </c>
      <c r="B6319" s="137" t="s">
        <v>12642</v>
      </c>
      <c r="C6319" s="138">
        <v>3696.57</v>
      </c>
      <c r="D6319" s="138">
        <v>70.239999999999995</v>
      </c>
      <c r="E6319" s="138">
        <v>0</v>
      </c>
      <c r="F6319" s="138">
        <v>70.239999999999995</v>
      </c>
      <c r="G6319" s="139">
        <v>0</v>
      </c>
      <c r="Y6319" s="32">
        <f t="shared" si="98"/>
        <v>70.239999999999995</v>
      </c>
    </row>
    <row r="6320" spans="1:25" x14ac:dyDescent="0.2">
      <c r="A6320" s="136" t="s">
        <v>12643</v>
      </c>
      <c r="B6320" s="137" t="s">
        <v>12644</v>
      </c>
      <c r="C6320" s="138">
        <v>332.05</v>
      </c>
      <c r="D6320" s="138">
        <v>6.31</v>
      </c>
      <c r="E6320" s="138">
        <v>0</v>
      </c>
      <c r="F6320" s="138">
        <v>6.31</v>
      </c>
      <c r="G6320" s="139">
        <v>0</v>
      </c>
      <c r="Y6320" s="32">
        <f t="shared" si="98"/>
        <v>6.31</v>
      </c>
    </row>
    <row r="6321" spans="1:25" x14ac:dyDescent="0.2">
      <c r="A6321" s="136" t="s">
        <v>12645</v>
      </c>
      <c r="B6321" s="137" t="s">
        <v>12646</v>
      </c>
      <c r="C6321" s="138">
        <v>9613.39</v>
      </c>
      <c r="D6321" s="138">
        <v>182.66</v>
      </c>
      <c r="E6321" s="138">
        <v>0</v>
      </c>
      <c r="F6321" s="138">
        <v>182.66</v>
      </c>
      <c r="G6321" s="139">
        <v>0</v>
      </c>
      <c r="Y6321" s="32">
        <f t="shared" si="98"/>
        <v>182.66</v>
      </c>
    </row>
    <row r="6322" spans="1:25" x14ac:dyDescent="0.2">
      <c r="A6322" s="136" t="s">
        <v>12647</v>
      </c>
      <c r="B6322" s="137" t="s">
        <v>12648</v>
      </c>
      <c r="C6322" s="138">
        <v>128.99</v>
      </c>
      <c r="D6322" s="138">
        <v>2.4500000000000002</v>
      </c>
      <c r="E6322" s="138">
        <v>1.1499999999999999</v>
      </c>
      <c r="F6322" s="138">
        <v>1.3</v>
      </c>
      <c r="G6322" s="139">
        <v>0</v>
      </c>
      <c r="Y6322" s="32">
        <f t="shared" si="98"/>
        <v>1.3</v>
      </c>
    </row>
    <row r="6323" spans="1:25" x14ac:dyDescent="0.2">
      <c r="A6323" s="136" t="s">
        <v>12649</v>
      </c>
      <c r="B6323" s="137" t="s">
        <v>12650</v>
      </c>
      <c r="C6323" s="138">
        <v>2959.23</v>
      </c>
      <c r="D6323" s="138">
        <v>56.23</v>
      </c>
      <c r="E6323" s="138">
        <v>0</v>
      </c>
      <c r="F6323" s="138">
        <v>56.23</v>
      </c>
      <c r="G6323" s="139">
        <v>0</v>
      </c>
      <c r="Y6323" s="32">
        <f t="shared" si="98"/>
        <v>56.23</v>
      </c>
    </row>
    <row r="6324" spans="1:25" x14ac:dyDescent="0.2">
      <c r="A6324" s="136" t="s">
        <v>12651</v>
      </c>
      <c r="B6324" s="137" t="s">
        <v>12652</v>
      </c>
      <c r="C6324" s="138">
        <v>33348.6</v>
      </c>
      <c r="D6324" s="138">
        <v>633.62</v>
      </c>
      <c r="E6324" s="138">
        <v>0</v>
      </c>
      <c r="F6324" s="138">
        <v>633.62</v>
      </c>
      <c r="G6324" s="139">
        <v>0</v>
      </c>
      <c r="Y6324" s="32">
        <f t="shared" si="98"/>
        <v>633.62</v>
      </c>
    </row>
    <row r="6325" spans="1:25" x14ac:dyDescent="0.2">
      <c r="A6325" s="136">
        <v>44203</v>
      </c>
      <c r="B6325" s="137" t="s">
        <v>12653</v>
      </c>
      <c r="C6325" s="138">
        <v>0</v>
      </c>
      <c r="D6325" s="138">
        <v>0</v>
      </c>
      <c r="E6325" s="138">
        <v>0</v>
      </c>
      <c r="F6325" s="138">
        <v>0</v>
      </c>
      <c r="G6325" s="139">
        <v>0</v>
      </c>
      <c r="Y6325" s="32">
        <f t="shared" si="98"/>
        <v>0</v>
      </c>
    </row>
    <row r="6326" spans="1:25" x14ac:dyDescent="0.2">
      <c r="A6326" s="136" t="s">
        <v>12654</v>
      </c>
      <c r="B6326" s="137" t="s">
        <v>12655</v>
      </c>
      <c r="C6326" s="138">
        <v>1942.03</v>
      </c>
      <c r="D6326" s="138">
        <v>36.9</v>
      </c>
      <c r="E6326" s="138">
        <v>0</v>
      </c>
      <c r="F6326" s="138">
        <v>36.9</v>
      </c>
      <c r="G6326" s="139">
        <v>0</v>
      </c>
      <c r="Y6326" s="32">
        <f t="shared" si="98"/>
        <v>36.9</v>
      </c>
    </row>
    <row r="6327" spans="1:25" x14ac:dyDescent="0.2">
      <c r="A6327" s="136" t="s">
        <v>12656</v>
      </c>
      <c r="B6327" s="137" t="s">
        <v>12657</v>
      </c>
      <c r="C6327" s="138">
        <v>28061.13</v>
      </c>
      <c r="D6327" s="138">
        <v>533.16</v>
      </c>
      <c r="E6327" s="138">
        <v>0</v>
      </c>
      <c r="F6327" s="138">
        <v>533.16</v>
      </c>
      <c r="G6327" s="139">
        <v>0</v>
      </c>
      <c r="Y6327" s="32">
        <f t="shared" si="98"/>
        <v>533.16</v>
      </c>
    </row>
    <row r="6328" spans="1:25" x14ac:dyDescent="0.2">
      <c r="A6328" s="136" t="s">
        <v>12658</v>
      </c>
      <c r="B6328" s="137" t="s">
        <v>12659</v>
      </c>
      <c r="C6328" s="138">
        <v>5134.8599999999997</v>
      </c>
      <c r="D6328" s="138">
        <v>97.56</v>
      </c>
      <c r="E6328" s="138">
        <v>0</v>
      </c>
      <c r="F6328" s="138">
        <v>97.56</v>
      </c>
      <c r="G6328" s="139">
        <v>0</v>
      </c>
      <c r="Y6328" s="32">
        <f t="shared" si="98"/>
        <v>97.56</v>
      </c>
    </row>
    <row r="6329" spans="1:25" x14ac:dyDescent="0.2">
      <c r="A6329" s="136" t="s">
        <v>12660</v>
      </c>
      <c r="B6329" s="137" t="s">
        <v>12661</v>
      </c>
      <c r="C6329" s="138">
        <v>7283.53</v>
      </c>
      <c r="D6329" s="138">
        <v>138.38999999999999</v>
      </c>
      <c r="E6329" s="138">
        <v>0</v>
      </c>
      <c r="F6329" s="138">
        <v>138.38999999999999</v>
      </c>
      <c r="G6329" s="139">
        <v>0</v>
      </c>
      <c r="Y6329" s="32">
        <f t="shared" si="98"/>
        <v>138.38999999999999</v>
      </c>
    </row>
    <row r="6330" spans="1:25" x14ac:dyDescent="0.2">
      <c r="A6330" s="136" t="s">
        <v>12662</v>
      </c>
      <c r="B6330" s="137" t="s">
        <v>12663</v>
      </c>
      <c r="C6330" s="138">
        <v>247.51</v>
      </c>
      <c r="D6330" s="138">
        <v>4.7</v>
      </c>
      <c r="E6330" s="138">
        <v>0</v>
      </c>
      <c r="F6330" s="138">
        <v>4.7</v>
      </c>
      <c r="G6330" s="139">
        <v>0</v>
      </c>
      <c r="Y6330" s="32">
        <f t="shared" si="98"/>
        <v>4.7</v>
      </c>
    </row>
    <row r="6331" spans="1:25" x14ac:dyDescent="0.2">
      <c r="A6331" s="136" t="s">
        <v>12664</v>
      </c>
      <c r="B6331" s="137" t="s">
        <v>12665</v>
      </c>
      <c r="C6331" s="138">
        <v>37702.660000000003</v>
      </c>
      <c r="D6331" s="138">
        <v>716.35</v>
      </c>
      <c r="E6331" s="138">
        <v>0</v>
      </c>
      <c r="F6331" s="138">
        <v>716.35</v>
      </c>
      <c r="G6331" s="139">
        <v>0</v>
      </c>
      <c r="Y6331" s="32">
        <f t="shared" si="98"/>
        <v>716.35</v>
      </c>
    </row>
    <row r="6332" spans="1:25" x14ac:dyDescent="0.2">
      <c r="A6332" s="136" t="s">
        <v>12666</v>
      </c>
      <c r="B6332" s="137" t="s">
        <v>12667</v>
      </c>
      <c r="C6332" s="138">
        <v>40378.14</v>
      </c>
      <c r="D6332" s="138">
        <v>767.19</v>
      </c>
      <c r="E6332" s="138">
        <v>0</v>
      </c>
      <c r="F6332" s="138">
        <v>767.19</v>
      </c>
      <c r="G6332" s="139">
        <v>0</v>
      </c>
      <c r="Y6332" s="32">
        <f t="shared" si="98"/>
        <v>767.19</v>
      </c>
    </row>
    <row r="6333" spans="1:25" x14ac:dyDescent="0.2">
      <c r="A6333" s="136" t="s">
        <v>12668</v>
      </c>
      <c r="B6333" s="137" t="s">
        <v>12669</v>
      </c>
      <c r="C6333" s="138">
        <v>2508.5500000000002</v>
      </c>
      <c r="D6333" s="138">
        <v>47.66</v>
      </c>
      <c r="E6333" s="138">
        <v>0</v>
      </c>
      <c r="F6333" s="138">
        <v>47.66</v>
      </c>
      <c r="G6333" s="139">
        <v>0</v>
      </c>
      <c r="Y6333" s="32">
        <f t="shared" si="98"/>
        <v>47.66</v>
      </c>
    </row>
    <row r="6334" spans="1:25" x14ac:dyDescent="0.2">
      <c r="A6334" s="136" t="s">
        <v>12670</v>
      </c>
      <c r="B6334" s="137" t="s">
        <v>12671</v>
      </c>
      <c r="C6334" s="138">
        <v>2619.3200000000002</v>
      </c>
      <c r="D6334" s="138">
        <v>49.77</v>
      </c>
      <c r="E6334" s="138">
        <v>0</v>
      </c>
      <c r="F6334" s="138">
        <v>49.77</v>
      </c>
      <c r="G6334" s="139">
        <v>0</v>
      </c>
      <c r="Y6334" s="32">
        <f t="shared" si="98"/>
        <v>49.77</v>
      </c>
    </row>
    <row r="6335" spans="1:25" x14ac:dyDescent="0.2">
      <c r="A6335" s="136" t="s">
        <v>12672</v>
      </c>
      <c r="B6335" s="137" t="s">
        <v>12673</v>
      </c>
      <c r="C6335" s="138">
        <v>2822.72</v>
      </c>
      <c r="D6335" s="138">
        <v>53.63</v>
      </c>
      <c r="E6335" s="138">
        <v>0</v>
      </c>
      <c r="F6335" s="138">
        <v>53.63</v>
      </c>
      <c r="G6335" s="139">
        <v>0</v>
      </c>
      <c r="Y6335" s="32">
        <f t="shared" si="98"/>
        <v>53.63</v>
      </c>
    </row>
    <row r="6336" spans="1:25" x14ac:dyDescent="0.2">
      <c r="A6336" s="136" t="s">
        <v>12674</v>
      </c>
      <c r="B6336" s="137" t="s">
        <v>12675</v>
      </c>
      <c r="C6336" s="138">
        <v>7968.99</v>
      </c>
      <c r="D6336" s="138">
        <v>151.41</v>
      </c>
      <c r="E6336" s="138">
        <v>0</v>
      </c>
      <c r="F6336" s="138">
        <v>151.41</v>
      </c>
      <c r="G6336" s="139">
        <v>0</v>
      </c>
      <c r="Y6336" s="32">
        <f t="shared" si="98"/>
        <v>151.41</v>
      </c>
    </row>
    <row r="6337" spans="1:25" x14ac:dyDescent="0.2">
      <c r="A6337" s="136" t="s">
        <v>12676</v>
      </c>
      <c r="B6337" s="137" t="s">
        <v>12677</v>
      </c>
      <c r="C6337" s="138">
        <v>1590832.82</v>
      </c>
      <c r="D6337" s="138">
        <v>30225.82</v>
      </c>
      <c r="E6337" s="138">
        <v>0</v>
      </c>
      <c r="F6337" s="138">
        <v>30225.82</v>
      </c>
      <c r="G6337" s="139">
        <v>0</v>
      </c>
      <c r="Y6337" s="32">
        <f t="shared" si="98"/>
        <v>30225.82</v>
      </c>
    </row>
    <row r="6338" spans="1:25" x14ac:dyDescent="0.2">
      <c r="A6338" s="136" t="s">
        <v>12678</v>
      </c>
      <c r="B6338" s="137" t="s">
        <v>12679</v>
      </c>
      <c r="C6338" s="138">
        <v>1849.03</v>
      </c>
      <c r="D6338" s="138">
        <v>35.130000000000003</v>
      </c>
      <c r="E6338" s="138">
        <v>0</v>
      </c>
      <c r="F6338" s="138">
        <v>35.130000000000003</v>
      </c>
      <c r="G6338" s="139">
        <v>0</v>
      </c>
      <c r="Y6338" s="32">
        <f t="shared" si="98"/>
        <v>35.130000000000003</v>
      </c>
    </row>
    <row r="6339" spans="1:25" x14ac:dyDescent="0.2">
      <c r="A6339" s="136" t="s">
        <v>12680</v>
      </c>
      <c r="B6339" s="137" t="s">
        <v>12681</v>
      </c>
      <c r="C6339" s="138">
        <v>490.18</v>
      </c>
      <c r="D6339" s="138">
        <v>9.31</v>
      </c>
      <c r="E6339" s="138">
        <v>0</v>
      </c>
      <c r="F6339" s="138">
        <v>9.31</v>
      </c>
      <c r="G6339" s="139">
        <v>0</v>
      </c>
      <c r="Y6339" s="32">
        <f t="shared" si="98"/>
        <v>9.31</v>
      </c>
    </row>
    <row r="6340" spans="1:25" x14ac:dyDescent="0.2">
      <c r="A6340" s="136" t="s">
        <v>12682</v>
      </c>
      <c r="B6340" s="137" t="s">
        <v>12683</v>
      </c>
      <c r="C6340" s="138">
        <v>8209.84</v>
      </c>
      <c r="D6340" s="138">
        <v>155.99</v>
      </c>
      <c r="E6340" s="138">
        <v>0</v>
      </c>
      <c r="F6340" s="138">
        <v>155.99</v>
      </c>
      <c r="G6340" s="139">
        <v>0</v>
      </c>
      <c r="Y6340" s="32">
        <f t="shared" si="98"/>
        <v>155.99</v>
      </c>
    </row>
    <row r="6341" spans="1:25" x14ac:dyDescent="0.2">
      <c r="A6341" s="136" t="s">
        <v>12684</v>
      </c>
      <c r="B6341" s="137" t="s">
        <v>12685</v>
      </c>
      <c r="C6341" s="138">
        <v>5918.93</v>
      </c>
      <c r="D6341" s="138">
        <v>112.46</v>
      </c>
      <c r="E6341" s="138">
        <v>0</v>
      </c>
      <c r="F6341" s="138">
        <v>112.46</v>
      </c>
      <c r="G6341" s="139">
        <v>0</v>
      </c>
      <c r="Y6341" s="32">
        <f t="shared" si="98"/>
        <v>112.46</v>
      </c>
    </row>
    <row r="6342" spans="1:25" x14ac:dyDescent="0.2">
      <c r="A6342" s="136" t="s">
        <v>12686</v>
      </c>
      <c r="B6342" s="137" t="s">
        <v>12687</v>
      </c>
      <c r="C6342" s="138">
        <v>23426.58</v>
      </c>
      <c r="D6342" s="138">
        <v>445.11</v>
      </c>
      <c r="E6342" s="138">
        <v>0</v>
      </c>
      <c r="F6342" s="138">
        <v>445.11</v>
      </c>
      <c r="G6342" s="139">
        <v>0</v>
      </c>
      <c r="Y6342" s="32">
        <f t="shared" si="98"/>
        <v>445.11</v>
      </c>
    </row>
    <row r="6343" spans="1:25" x14ac:dyDescent="0.2">
      <c r="A6343" s="136" t="s">
        <v>12688</v>
      </c>
      <c r="B6343" s="137" t="s">
        <v>12689</v>
      </c>
      <c r="C6343" s="138">
        <v>5126.47</v>
      </c>
      <c r="D6343" s="138">
        <v>97.4</v>
      </c>
      <c r="E6343" s="138">
        <v>0</v>
      </c>
      <c r="F6343" s="138">
        <v>97.4</v>
      </c>
      <c r="G6343" s="139">
        <v>0</v>
      </c>
      <c r="Y6343" s="32">
        <f t="shared" si="98"/>
        <v>97.4</v>
      </c>
    </row>
    <row r="6344" spans="1:25" x14ac:dyDescent="0.2">
      <c r="A6344" s="136" t="s">
        <v>12690</v>
      </c>
      <c r="B6344" s="137" t="s">
        <v>12691</v>
      </c>
      <c r="C6344" s="138">
        <v>2959.65</v>
      </c>
      <c r="D6344" s="138">
        <v>56.23</v>
      </c>
      <c r="E6344" s="138">
        <v>0</v>
      </c>
      <c r="F6344" s="138">
        <v>56.23</v>
      </c>
      <c r="G6344" s="139">
        <v>0</v>
      </c>
      <c r="Y6344" s="32">
        <f t="shared" si="98"/>
        <v>56.23</v>
      </c>
    </row>
    <row r="6345" spans="1:25" x14ac:dyDescent="0.2">
      <c r="A6345" s="136" t="s">
        <v>12692</v>
      </c>
      <c r="B6345" s="137" t="s">
        <v>12693</v>
      </c>
      <c r="C6345" s="138">
        <v>1302.55</v>
      </c>
      <c r="D6345" s="138">
        <v>24.75</v>
      </c>
      <c r="E6345" s="138">
        <v>0</v>
      </c>
      <c r="F6345" s="138">
        <v>24.75</v>
      </c>
      <c r="G6345" s="139">
        <v>0</v>
      </c>
      <c r="Y6345" s="32">
        <f t="shared" si="98"/>
        <v>24.75</v>
      </c>
    </row>
    <row r="6346" spans="1:25" x14ac:dyDescent="0.2">
      <c r="A6346" s="136" t="s">
        <v>12694</v>
      </c>
      <c r="B6346" s="137" t="s">
        <v>12695</v>
      </c>
      <c r="C6346" s="138">
        <v>4052.74</v>
      </c>
      <c r="D6346" s="138">
        <v>77</v>
      </c>
      <c r="E6346" s="138">
        <v>0</v>
      </c>
      <c r="F6346" s="138">
        <v>77</v>
      </c>
      <c r="G6346" s="139">
        <v>0</v>
      </c>
      <c r="Y6346" s="32">
        <f t="shared" si="98"/>
        <v>77</v>
      </c>
    </row>
    <row r="6347" spans="1:25" x14ac:dyDescent="0.2">
      <c r="A6347" s="136" t="s">
        <v>12696</v>
      </c>
      <c r="B6347" s="137" t="s">
        <v>12697</v>
      </c>
      <c r="C6347" s="138">
        <v>7507.95</v>
      </c>
      <c r="D6347" s="138">
        <v>142.65</v>
      </c>
      <c r="E6347" s="138">
        <v>0</v>
      </c>
      <c r="F6347" s="138">
        <v>142.65</v>
      </c>
      <c r="G6347" s="139">
        <v>0</v>
      </c>
      <c r="Y6347" s="32">
        <f t="shared" si="98"/>
        <v>142.65</v>
      </c>
    </row>
    <row r="6348" spans="1:25" x14ac:dyDescent="0.2">
      <c r="A6348" s="136" t="s">
        <v>12698</v>
      </c>
      <c r="B6348" s="137" t="s">
        <v>12699</v>
      </c>
      <c r="C6348" s="138">
        <v>2523.36</v>
      </c>
      <c r="D6348" s="138">
        <v>47.95</v>
      </c>
      <c r="E6348" s="138">
        <v>0</v>
      </c>
      <c r="F6348" s="138">
        <v>47.95</v>
      </c>
      <c r="G6348" s="139">
        <v>0</v>
      </c>
      <c r="Y6348" s="32">
        <f t="shared" si="98"/>
        <v>47.95</v>
      </c>
    </row>
    <row r="6349" spans="1:25" x14ac:dyDescent="0.2">
      <c r="A6349" s="136" t="s">
        <v>12700</v>
      </c>
      <c r="B6349" s="137" t="s">
        <v>12701</v>
      </c>
      <c r="C6349" s="138">
        <v>4398.8500000000004</v>
      </c>
      <c r="D6349" s="138">
        <v>83.58</v>
      </c>
      <c r="E6349" s="138">
        <v>0</v>
      </c>
      <c r="F6349" s="138">
        <v>83.58</v>
      </c>
      <c r="G6349" s="139">
        <v>0</v>
      </c>
      <c r="Y6349" s="32">
        <f t="shared" si="98"/>
        <v>83.58</v>
      </c>
    </row>
    <row r="6350" spans="1:25" x14ac:dyDescent="0.2">
      <c r="A6350" s="136" t="s">
        <v>12702</v>
      </c>
      <c r="B6350" s="137" t="s">
        <v>12703</v>
      </c>
      <c r="C6350" s="138">
        <v>9723.89</v>
      </c>
      <c r="D6350" s="138">
        <v>184.76</v>
      </c>
      <c r="E6350" s="138">
        <v>0</v>
      </c>
      <c r="F6350" s="138">
        <v>184.76</v>
      </c>
      <c r="G6350" s="139">
        <v>0</v>
      </c>
      <c r="Y6350" s="32">
        <f t="shared" si="98"/>
        <v>184.76</v>
      </c>
    </row>
    <row r="6351" spans="1:25" x14ac:dyDescent="0.2">
      <c r="A6351" s="136" t="s">
        <v>12704</v>
      </c>
      <c r="B6351" s="137" t="s">
        <v>12705</v>
      </c>
      <c r="C6351" s="138">
        <v>4184.79</v>
      </c>
      <c r="D6351" s="138">
        <v>79.510000000000005</v>
      </c>
      <c r="E6351" s="138">
        <v>0</v>
      </c>
      <c r="F6351" s="138">
        <v>79.510000000000005</v>
      </c>
      <c r="G6351" s="139">
        <v>0</v>
      </c>
      <c r="Y6351" s="32">
        <f t="shared" ref="Y6351:Y6414" si="99">F6351+M6351+R6351+W6351</f>
        <v>79.510000000000005</v>
      </c>
    </row>
    <row r="6352" spans="1:25" x14ac:dyDescent="0.2">
      <c r="A6352" s="136" t="s">
        <v>12706</v>
      </c>
      <c r="B6352" s="137" t="s">
        <v>12707</v>
      </c>
      <c r="C6352" s="138">
        <v>7447.19</v>
      </c>
      <c r="D6352" s="138">
        <v>141.5</v>
      </c>
      <c r="E6352" s="138">
        <v>0</v>
      </c>
      <c r="F6352" s="138">
        <v>141.5</v>
      </c>
      <c r="G6352" s="139">
        <v>0</v>
      </c>
      <c r="Y6352" s="32">
        <f t="shared" si="99"/>
        <v>141.5</v>
      </c>
    </row>
    <row r="6353" spans="1:25" x14ac:dyDescent="0.2">
      <c r="A6353" s="136" t="s">
        <v>12708</v>
      </c>
      <c r="B6353" s="137" t="s">
        <v>12709</v>
      </c>
      <c r="C6353" s="138">
        <v>5900.78</v>
      </c>
      <c r="D6353" s="138">
        <v>112.12</v>
      </c>
      <c r="E6353" s="138">
        <v>0</v>
      </c>
      <c r="F6353" s="138">
        <v>112.12</v>
      </c>
      <c r="G6353" s="139">
        <v>0</v>
      </c>
      <c r="Y6353" s="32">
        <f t="shared" si="99"/>
        <v>112.12</v>
      </c>
    </row>
    <row r="6354" spans="1:25" x14ac:dyDescent="0.2">
      <c r="A6354" s="136" t="s">
        <v>12710</v>
      </c>
      <c r="B6354" s="137" t="s">
        <v>12711</v>
      </c>
      <c r="C6354" s="138">
        <v>7404.96</v>
      </c>
      <c r="D6354" s="138">
        <v>140.69999999999999</v>
      </c>
      <c r="E6354" s="138">
        <v>0</v>
      </c>
      <c r="F6354" s="138">
        <v>140.69999999999999</v>
      </c>
      <c r="G6354" s="139">
        <v>0</v>
      </c>
      <c r="Y6354" s="32">
        <f t="shared" si="99"/>
        <v>140.69999999999999</v>
      </c>
    </row>
    <row r="6355" spans="1:25" x14ac:dyDescent="0.2">
      <c r="A6355" s="136" t="s">
        <v>12712</v>
      </c>
      <c r="B6355" s="137" t="s">
        <v>12713</v>
      </c>
      <c r="C6355" s="138">
        <v>5573.41</v>
      </c>
      <c r="D6355" s="138">
        <v>105.9</v>
      </c>
      <c r="E6355" s="138">
        <v>0</v>
      </c>
      <c r="F6355" s="138">
        <v>105.9</v>
      </c>
      <c r="G6355" s="139">
        <v>0</v>
      </c>
      <c r="Y6355" s="32">
        <f t="shared" si="99"/>
        <v>105.9</v>
      </c>
    </row>
    <row r="6356" spans="1:25" x14ac:dyDescent="0.2">
      <c r="A6356" s="136" t="s">
        <v>12714</v>
      </c>
      <c r="B6356" s="137" t="s">
        <v>12715</v>
      </c>
      <c r="C6356" s="138">
        <v>3075.1</v>
      </c>
      <c r="D6356" s="138">
        <v>58.43</v>
      </c>
      <c r="E6356" s="138">
        <v>0</v>
      </c>
      <c r="F6356" s="138">
        <v>58.43</v>
      </c>
      <c r="G6356" s="139">
        <v>0</v>
      </c>
      <c r="Y6356" s="32">
        <f t="shared" si="99"/>
        <v>58.43</v>
      </c>
    </row>
    <row r="6357" spans="1:25" x14ac:dyDescent="0.2">
      <c r="A6357" s="136" t="s">
        <v>12716</v>
      </c>
      <c r="B6357" s="137" t="s">
        <v>12717</v>
      </c>
      <c r="C6357" s="138">
        <v>23951.22</v>
      </c>
      <c r="D6357" s="138">
        <v>455.07</v>
      </c>
      <c r="E6357" s="138">
        <v>0</v>
      </c>
      <c r="F6357" s="138">
        <v>455.07</v>
      </c>
      <c r="G6357" s="139">
        <v>0</v>
      </c>
      <c r="Y6357" s="32">
        <f t="shared" si="99"/>
        <v>455.07</v>
      </c>
    </row>
    <row r="6358" spans="1:25" x14ac:dyDescent="0.2">
      <c r="A6358" s="136" t="s">
        <v>12718</v>
      </c>
      <c r="B6358" s="137" t="s">
        <v>12719</v>
      </c>
      <c r="C6358" s="138">
        <v>79026.679999999993</v>
      </c>
      <c r="D6358" s="138">
        <v>1501.51</v>
      </c>
      <c r="E6358" s="138">
        <v>0</v>
      </c>
      <c r="F6358" s="138">
        <v>1501.51</v>
      </c>
      <c r="G6358" s="139">
        <v>0</v>
      </c>
      <c r="Y6358" s="32">
        <f t="shared" si="99"/>
        <v>1501.51</v>
      </c>
    </row>
    <row r="6359" spans="1:25" x14ac:dyDescent="0.2">
      <c r="A6359" s="136" t="s">
        <v>12720</v>
      </c>
      <c r="B6359" s="137" t="s">
        <v>12721</v>
      </c>
      <c r="C6359" s="138">
        <v>1086.42</v>
      </c>
      <c r="D6359" s="138">
        <v>20.64</v>
      </c>
      <c r="E6359" s="138">
        <v>0</v>
      </c>
      <c r="F6359" s="138">
        <v>20.64</v>
      </c>
      <c r="G6359" s="139">
        <v>0</v>
      </c>
      <c r="Y6359" s="32">
        <f t="shared" si="99"/>
        <v>20.64</v>
      </c>
    </row>
    <row r="6360" spans="1:25" x14ac:dyDescent="0.2">
      <c r="A6360" s="136" t="s">
        <v>12722</v>
      </c>
      <c r="B6360" s="137" t="s">
        <v>12723</v>
      </c>
      <c r="C6360" s="138">
        <v>8108.44</v>
      </c>
      <c r="D6360" s="138">
        <v>154.06</v>
      </c>
      <c r="E6360" s="138">
        <v>0</v>
      </c>
      <c r="F6360" s="138">
        <v>154.06</v>
      </c>
      <c r="G6360" s="139">
        <v>0</v>
      </c>
      <c r="Y6360" s="32">
        <f t="shared" si="99"/>
        <v>154.06</v>
      </c>
    </row>
    <row r="6361" spans="1:25" x14ac:dyDescent="0.2">
      <c r="A6361" s="136" t="s">
        <v>12724</v>
      </c>
      <c r="B6361" s="137" t="s">
        <v>12725</v>
      </c>
      <c r="C6361" s="138">
        <v>19566.919999999998</v>
      </c>
      <c r="D6361" s="138">
        <v>371.77</v>
      </c>
      <c r="E6361" s="138">
        <v>0</v>
      </c>
      <c r="F6361" s="138">
        <v>371.77</v>
      </c>
      <c r="G6361" s="139">
        <v>0</v>
      </c>
      <c r="Y6361" s="32">
        <f t="shared" si="99"/>
        <v>371.77</v>
      </c>
    </row>
    <row r="6362" spans="1:25" x14ac:dyDescent="0.2">
      <c r="A6362" s="136" t="s">
        <v>12726</v>
      </c>
      <c r="B6362" s="137" t="s">
        <v>12727</v>
      </c>
      <c r="C6362" s="138">
        <v>212.71</v>
      </c>
      <c r="D6362" s="138">
        <v>4.04</v>
      </c>
      <c r="E6362" s="138">
        <v>2.61</v>
      </c>
      <c r="F6362" s="138">
        <v>1.43</v>
      </c>
      <c r="G6362" s="139">
        <v>0</v>
      </c>
      <c r="Y6362" s="32">
        <f t="shared" si="99"/>
        <v>1.43</v>
      </c>
    </row>
    <row r="6363" spans="1:25" x14ac:dyDescent="0.2">
      <c r="A6363" s="136" t="s">
        <v>12728</v>
      </c>
      <c r="B6363" s="137" t="s">
        <v>12729</v>
      </c>
      <c r="C6363" s="138">
        <v>9672.4699999999993</v>
      </c>
      <c r="D6363" s="138">
        <v>183.78</v>
      </c>
      <c r="E6363" s="138">
        <v>0</v>
      </c>
      <c r="F6363" s="138">
        <v>183.78</v>
      </c>
      <c r="G6363" s="139">
        <v>0</v>
      </c>
      <c r="Y6363" s="32">
        <f t="shared" si="99"/>
        <v>183.78</v>
      </c>
    </row>
    <row r="6364" spans="1:25" x14ac:dyDescent="0.2">
      <c r="A6364" s="136" t="s">
        <v>12730</v>
      </c>
      <c r="B6364" s="137" t="s">
        <v>12731</v>
      </c>
      <c r="C6364" s="138">
        <v>8947.73</v>
      </c>
      <c r="D6364" s="138">
        <v>170.01</v>
      </c>
      <c r="E6364" s="138">
        <v>0</v>
      </c>
      <c r="F6364" s="138">
        <v>170.01</v>
      </c>
      <c r="G6364" s="139">
        <v>0</v>
      </c>
      <c r="Y6364" s="32">
        <f t="shared" si="99"/>
        <v>170.01</v>
      </c>
    </row>
    <row r="6365" spans="1:25" x14ac:dyDescent="0.2">
      <c r="A6365" s="136" t="s">
        <v>12732</v>
      </c>
      <c r="B6365" s="137" t="s">
        <v>12733</v>
      </c>
      <c r="C6365" s="138">
        <v>55696.62</v>
      </c>
      <c r="D6365" s="138">
        <v>1058.24</v>
      </c>
      <c r="E6365" s="138">
        <v>0</v>
      </c>
      <c r="F6365" s="138">
        <v>1058.24</v>
      </c>
      <c r="G6365" s="139">
        <v>0</v>
      </c>
      <c r="Y6365" s="32">
        <f t="shared" si="99"/>
        <v>1058.24</v>
      </c>
    </row>
    <row r="6366" spans="1:25" x14ac:dyDescent="0.2">
      <c r="A6366" s="136" t="s">
        <v>12734</v>
      </c>
      <c r="B6366" s="137" t="s">
        <v>12735</v>
      </c>
      <c r="C6366" s="138">
        <v>9682.69</v>
      </c>
      <c r="D6366" s="138">
        <v>183.97</v>
      </c>
      <c r="E6366" s="138">
        <v>0</v>
      </c>
      <c r="F6366" s="138">
        <v>183.97</v>
      </c>
      <c r="G6366" s="139">
        <v>0</v>
      </c>
      <c r="Y6366" s="32">
        <f t="shared" si="99"/>
        <v>183.97</v>
      </c>
    </row>
    <row r="6367" spans="1:25" x14ac:dyDescent="0.2">
      <c r="A6367" s="136" t="s">
        <v>12736</v>
      </c>
      <c r="B6367" s="137" t="s">
        <v>12737</v>
      </c>
      <c r="C6367" s="138">
        <v>2662.01</v>
      </c>
      <c r="D6367" s="138">
        <v>50.58</v>
      </c>
      <c r="E6367" s="138">
        <v>0</v>
      </c>
      <c r="F6367" s="138">
        <v>50.58</v>
      </c>
      <c r="G6367" s="139">
        <v>0</v>
      </c>
      <c r="Y6367" s="32">
        <f t="shared" si="99"/>
        <v>50.58</v>
      </c>
    </row>
    <row r="6368" spans="1:25" x14ac:dyDescent="0.2">
      <c r="A6368" s="136" t="s">
        <v>12738</v>
      </c>
      <c r="B6368" s="137" t="s">
        <v>12739</v>
      </c>
      <c r="C6368" s="138">
        <v>286.8</v>
      </c>
      <c r="D6368" s="138">
        <v>5.45</v>
      </c>
      <c r="E6368" s="138">
        <v>5.45</v>
      </c>
      <c r="F6368" s="138">
        <v>0</v>
      </c>
      <c r="G6368" s="139">
        <v>0.4</v>
      </c>
      <c r="Y6368" s="32">
        <f t="shared" si="99"/>
        <v>0</v>
      </c>
    </row>
    <row r="6369" spans="1:25" x14ac:dyDescent="0.2">
      <c r="A6369" s="136" t="s">
        <v>12740</v>
      </c>
      <c r="B6369" s="137" t="s">
        <v>12741</v>
      </c>
      <c r="C6369" s="138">
        <v>6832.72</v>
      </c>
      <c r="D6369" s="138">
        <v>129.82</v>
      </c>
      <c r="E6369" s="138">
        <v>0</v>
      </c>
      <c r="F6369" s="138">
        <v>129.82</v>
      </c>
      <c r="G6369" s="139">
        <v>0</v>
      </c>
      <c r="Y6369" s="32">
        <f t="shared" si="99"/>
        <v>129.82</v>
      </c>
    </row>
    <row r="6370" spans="1:25" x14ac:dyDescent="0.2">
      <c r="A6370" s="136" t="s">
        <v>12742</v>
      </c>
      <c r="B6370" s="137" t="s">
        <v>12743</v>
      </c>
      <c r="C6370" s="138">
        <v>3776.35</v>
      </c>
      <c r="D6370" s="138">
        <v>71.75</v>
      </c>
      <c r="E6370" s="138">
        <v>0</v>
      </c>
      <c r="F6370" s="138">
        <v>71.75</v>
      </c>
      <c r="G6370" s="139">
        <v>0</v>
      </c>
      <c r="Y6370" s="32">
        <f t="shared" si="99"/>
        <v>71.75</v>
      </c>
    </row>
    <row r="6371" spans="1:25" x14ac:dyDescent="0.2">
      <c r="A6371" s="136" t="s">
        <v>12744</v>
      </c>
      <c r="B6371" s="137" t="s">
        <v>12745</v>
      </c>
      <c r="C6371" s="138">
        <v>3230.77</v>
      </c>
      <c r="D6371" s="138">
        <v>61.39</v>
      </c>
      <c r="E6371" s="138">
        <v>0</v>
      </c>
      <c r="F6371" s="138">
        <v>61.39</v>
      </c>
      <c r="G6371" s="139">
        <v>0</v>
      </c>
      <c r="Y6371" s="32">
        <f t="shared" si="99"/>
        <v>61.39</v>
      </c>
    </row>
    <row r="6372" spans="1:25" x14ac:dyDescent="0.2">
      <c r="A6372" s="136" t="s">
        <v>12746</v>
      </c>
      <c r="B6372" s="137" t="s">
        <v>12747</v>
      </c>
      <c r="C6372" s="138">
        <v>3339.93</v>
      </c>
      <c r="D6372" s="138">
        <v>63.46</v>
      </c>
      <c r="E6372" s="138">
        <v>0</v>
      </c>
      <c r="F6372" s="138">
        <v>63.46</v>
      </c>
      <c r="G6372" s="139">
        <v>0</v>
      </c>
      <c r="Y6372" s="32">
        <f t="shared" si="99"/>
        <v>63.46</v>
      </c>
    </row>
    <row r="6373" spans="1:25" x14ac:dyDescent="0.2">
      <c r="A6373" s="136" t="s">
        <v>12748</v>
      </c>
      <c r="B6373" s="137" t="s">
        <v>12749</v>
      </c>
      <c r="C6373" s="138">
        <v>1190.81</v>
      </c>
      <c r="D6373" s="138">
        <v>22.63</v>
      </c>
      <c r="E6373" s="138">
        <v>0</v>
      </c>
      <c r="F6373" s="138">
        <v>22.63</v>
      </c>
      <c r="G6373" s="139">
        <v>0</v>
      </c>
      <c r="Y6373" s="32">
        <f t="shared" si="99"/>
        <v>22.63</v>
      </c>
    </row>
    <row r="6374" spans="1:25" x14ac:dyDescent="0.2">
      <c r="A6374" s="136" t="s">
        <v>12750</v>
      </c>
      <c r="B6374" s="137" t="s">
        <v>12751</v>
      </c>
      <c r="C6374" s="138">
        <v>8705.4699999999993</v>
      </c>
      <c r="D6374" s="138">
        <v>165.41</v>
      </c>
      <c r="E6374" s="138">
        <v>0</v>
      </c>
      <c r="F6374" s="138">
        <v>165.41</v>
      </c>
      <c r="G6374" s="139">
        <v>0</v>
      </c>
      <c r="Y6374" s="32">
        <f t="shared" si="99"/>
        <v>165.41</v>
      </c>
    </row>
    <row r="6375" spans="1:25" x14ac:dyDescent="0.2">
      <c r="A6375" s="136" t="s">
        <v>12752</v>
      </c>
      <c r="B6375" s="137" t="s">
        <v>12753</v>
      </c>
      <c r="C6375" s="138">
        <v>27075.57</v>
      </c>
      <c r="D6375" s="138">
        <v>514.44000000000005</v>
      </c>
      <c r="E6375" s="138">
        <v>0</v>
      </c>
      <c r="F6375" s="138">
        <v>514.44000000000005</v>
      </c>
      <c r="G6375" s="139">
        <v>0</v>
      </c>
      <c r="Y6375" s="32">
        <f t="shared" si="99"/>
        <v>514.44000000000005</v>
      </c>
    </row>
    <row r="6376" spans="1:25" x14ac:dyDescent="0.2">
      <c r="A6376" s="136" t="s">
        <v>12754</v>
      </c>
      <c r="B6376" s="137" t="s">
        <v>12755</v>
      </c>
      <c r="C6376" s="138">
        <v>696.65</v>
      </c>
      <c r="D6376" s="138">
        <v>13.24</v>
      </c>
      <c r="E6376" s="138">
        <v>0</v>
      </c>
      <c r="F6376" s="138">
        <v>13.24</v>
      </c>
      <c r="G6376" s="139">
        <v>0</v>
      </c>
      <c r="Y6376" s="32">
        <f t="shared" si="99"/>
        <v>13.24</v>
      </c>
    </row>
    <row r="6377" spans="1:25" x14ac:dyDescent="0.2">
      <c r="A6377" s="136" t="s">
        <v>12756</v>
      </c>
      <c r="B6377" s="137" t="s">
        <v>12757</v>
      </c>
      <c r="C6377" s="138">
        <v>15926.21</v>
      </c>
      <c r="D6377" s="138">
        <v>302.60000000000002</v>
      </c>
      <c r="E6377" s="138">
        <v>0</v>
      </c>
      <c r="F6377" s="138">
        <v>302.60000000000002</v>
      </c>
      <c r="G6377" s="139">
        <v>0</v>
      </c>
      <c r="Y6377" s="32">
        <f t="shared" si="99"/>
        <v>302.60000000000002</v>
      </c>
    </row>
    <row r="6378" spans="1:25" x14ac:dyDescent="0.2">
      <c r="A6378" s="136" t="s">
        <v>12758</v>
      </c>
      <c r="B6378" s="137" t="s">
        <v>12759</v>
      </c>
      <c r="C6378" s="138">
        <v>9614.85</v>
      </c>
      <c r="D6378" s="138">
        <v>182.68</v>
      </c>
      <c r="E6378" s="138">
        <v>0</v>
      </c>
      <c r="F6378" s="138">
        <v>182.68</v>
      </c>
      <c r="G6378" s="139">
        <v>0</v>
      </c>
      <c r="Y6378" s="32">
        <f t="shared" si="99"/>
        <v>182.68</v>
      </c>
    </row>
    <row r="6379" spans="1:25" x14ac:dyDescent="0.2">
      <c r="A6379" s="136" t="s">
        <v>12760</v>
      </c>
      <c r="B6379" s="137" t="s">
        <v>12761</v>
      </c>
      <c r="C6379" s="138">
        <v>5855.12</v>
      </c>
      <c r="D6379" s="138">
        <v>111.25</v>
      </c>
      <c r="E6379" s="138">
        <v>0</v>
      </c>
      <c r="F6379" s="138">
        <v>111.25</v>
      </c>
      <c r="G6379" s="139">
        <v>0</v>
      </c>
      <c r="Y6379" s="32">
        <f t="shared" si="99"/>
        <v>111.25</v>
      </c>
    </row>
    <row r="6380" spans="1:25" x14ac:dyDescent="0.2">
      <c r="A6380" s="136" t="s">
        <v>12762</v>
      </c>
      <c r="B6380" s="137" t="s">
        <v>12763</v>
      </c>
      <c r="C6380" s="138">
        <v>2247.58</v>
      </c>
      <c r="D6380" s="138">
        <v>42.71</v>
      </c>
      <c r="E6380" s="138">
        <v>0</v>
      </c>
      <c r="F6380" s="138">
        <v>42.71</v>
      </c>
      <c r="G6380" s="139">
        <v>0</v>
      </c>
      <c r="Y6380" s="32">
        <f t="shared" si="99"/>
        <v>42.71</v>
      </c>
    </row>
    <row r="6381" spans="1:25" x14ac:dyDescent="0.2">
      <c r="A6381" s="136" t="s">
        <v>12764</v>
      </c>
      <c r="B6381" s="137" t="s">
        <v>12765</v>
      </c>
      <c r="C6381" s="138">
        <v>4245.04</v>
      </c>
      <c r="D6381" s="138">
        <v>80.66</v>
      </c>
      <c r="E6381" s="138">
        <v>0</v>
      </c>
      <c r="F6381" s="138">
        <v>80.66</v>
      </c>
      <c r="G6381" s="139">
        <v>0</v>
      </c>
      <c r="Y6381" s="32">
        <f t="shared" si="99"/>
        <v>80.66</v>
      </c>
    </row>
    <row r="6382" spans="1:25" x14ac:dyDescent="0.2">
      <c r="A6382" s="136" t="s">
        <v>12766</v>
      </c>
      <c r="B6382" s="137" t="s">
        <v>12767</v>
      </c>
      <c r="C6382" s="138">
        <v>2283.4899999999998</v>
      </c>
      <c r="D6382" s="138">
        <v>43.39</v>
      </c>
      <c r="E6382" s="138">
        <v>0</v>
      </c>
      <c r="F6382" s="138">
        <v>43.39</v>
      </c>
      <c r="G6382" s="139">
        <v>0</v>
      </c>
      <c r="Y6382" s="32">
        <f t="shared" si="99"/>
        <v>43.39</v>
      </c>
    </row>
    <row r="6383" spans="1:25" x14ac:dyDescent="0.2">
      <c r="A6383" s="136" t="s">
        <v>12768</v>
      </c>
      <c r="B6383" s="137" t="s">
        <v>12769</v>
      </c>
      <c r="C6383" s="138">
        <v>64413.79</v>
      </c>
      <c r="D6383" s="138">
        <v>1223.8599999999999</v>
      </c>
      <c r="E6383" s="138">
        <v>0</v>
      </c>
      <c r="F6383" s="138">
        <v>1223.8599999999999</v>
      </c>
      <c r="G6383" s="139">
        <v>0</v>
      </c>
      <c r="Y6383" s="32">
        <f t="shared" si="99"/>
        <v>1223.8599999999999</v>
      </c>
    </row>
    <row r="6384" spans="1:25" x14ac:dyDescent="0.2">
      <c r="A6384" s="136" t="s">
        <v>12770</v>
      </c>
      <c r="B6384" s="137" t="s">
        <v>12771</v>
      </c>
      <c r="C6384" s="138">
        <v>104577.18</v>
      </c>
      <c r="D6384" s="138">
        <v>1986.97</v>
      </c>
      <c r="E6384" s="138">
        <v>0</v>
      </c>
      <c r="F6384" s="138">
        <v>1986.97</v>
      </c>
      <c r="G6384" s="139">
        <v>0</v>
      </c>
      <c r="Y6384" s="32">
        <f t="shared" si="99"/>
        <v>1986.97</v>
      </c>
    </row>
    <row r="6385" spans="1:25" x14ac:dyDescent="0.2">
      <c r="A6385" s="136" t="s">
        <v>12772</v>
      </c>
      <c r="B6385" s="137" t="s">
        <v>12773</v>
      </c>
      <c r="C6385" s="138">
        <v>27902.42</v>
      </c>
      <c r="D6385" s="138">
        <v>530.15</v>
      </c>
      <c r="E6385" s="138">
        <v>0</v>
      </c>
      <c r="F6385" s="138">
        <v>530.15</v>
      </c>
      <c r="G6385" s="139">
        <v>0</v>
      </c>
      <c r="Y6385" s="32">
        <f t="shared" si="99"/>
        <v>530.15</v>
      </c>
    </row>
    <row r="6386" spans="1:25" x14ac:dyDescent="0.2">
      <c r="A6386" s="136" t="s">
        <v>12774</v>
      </c>
      <c r="B6386" s="137" t="s">
        <v>12775</v>
      </c>
      <c r="C6386" s="138">
        <v>22150.720000000001</v>
      </c>
      <c r="D6386" s="138">
        <v>420.86</v>
      </c>
      <c r="E6386" s="138">
        <v>0</v>
      </c>
      <c r="F6386" s="138">
        <v>420.86</v>
      </c>
      <c r="G6386" s="139">
        <v>0</v>
      </c>
      <c r="Y6386" s="32">
        <f t="shared" si="99"/>
        <v>420.86</v>
      </c>
    </row>
    <row r="6387" spans="1:25" x14ac:dyDescent="0.2">
      <c r="A6387" s="136" t="s">
        <v>12776</v>
      </c>
      <c r="B6387" s="137" t="s">
        <v>12777</v>
      </c>
      <c r="C6387" s="138">
        <v>11727.93</v>
      </c>
      <c r="D6387" s="138">
        <v>222.83</v>
      </c>
      <c r="E6387" s="138">
        <v>0</v>
      </c>
      <c r="F6387" s="138">
        <v>222.83</v>
      </c>
      <c r="G6387" s="139">
        <v>0</v>
      </c>
      <c r="Y6387" s="32">
        <f t="shared" si="99"/>
        <v>222.83</v>
      </c>
    </row>
    <row r="6388" spans="1:25" x14ac:dyDescent="0.2">
      <c r="A6388" s="136" t="s">
        <v>12778</v>
      </c>
      <c r="B6388" s="137" t="s">
        <v>12779</v>
      </c>
      <c r="C6388" s="138">
        <v>32592.400000000001</v>
      </c>
      <c r="D6388" s="138">
        <v>619.26</v>
      </c>
      <c r="E6388" s="138">
        <v>0</v>
      </c>
      <c r="F6388" s="138">
        <v>619.26</v>
      </c>
      <c r="G6388" s="139">
        <v>0</v>
      </c>
      <c r="Y6388" s="32">
        <f t="shared" si="99"/>
        <v>619.26</v>
      </c>
    </row>
    <row r="6389" spans="1:25" x14ac:dyDescent="0.2">
      <c r="A6389" s="136" t="s">
        <v>12780</v>
      </c>
      <c r="B6389" s="137" t="s">
        <v>12781</v>
      </c>
      <c r="C6389" s="138">
        <v>21131.08</v>
      </c>
      <c r="D6389" s="138">
        <v>401.49</v>
      </c>
      <c r="E6389" s="138">
        <v>0</v>
      </c>
      <c r="F6389" s="138">
        <v>401.49</v>
      </c>
      <c r="G6389" s="139">
        <v>0</v>
      </c>
      <c r="Y6389" s="32">
        <f t="shared" si="99"/>
        <v>401.49</v>
      </c>
    </row>
    <row r="6390" spans="1:25" x14ac:dyDescent="0.2">
      <c r="A6390" s="136" t="s">
        <v>12782</v>
      </c>
      <c r="B6390" s="137" t="s">
        <v>12783</v>
      </c>
      <c r="C6390" s="138">
        <v>12183.29</v>
      </c>
      <c r="D6390" s="138">
        <v>231.48</v>
      </c>
      <c r="E6390" s="138">
        <v>0</v>
      </c>
      <c r="F6390" s="138">
        <v>231.48</v>
      </c>
      <c r="G6390" s="139">
        <v>0</v>
      </c>
      <c r="Y6390" s="32">
        <f t="shared" si="99"/>
        <v>231.48</v>
      </c>
    </row>
    <row r="6391" spans="1:25" x14ac:dyDescent="0.2">
      <c r="A6391" s="136" t="s">
        <v>12784</v>
      </c>
      <c r="B6391" s="137" t="s">
        <v>12785</v>
      </c>
      <c r="C6391" s="138">
        <v>22342.17</v>
      </c>
      <c r="D6391" s="138">
        <v>424.5</v>
      </c>
      <c r="E6391" s="138">
        <v>0</v>
      </c>
      <c r="F6391" s="138">
        <v>424.5</v>
      </c>
      <c r="G6391" s="139">
        <v>0</v>
      </c>
      <c r="Y6391" s="32">
        <f t="shared" si="99"/>
        <v>424.5</v>
      </c>
    </row>
    <row r="6392" spans="1:25" x14ac:dyDescent="0.2">
      <c r="A6392" s="136" t="s">
        <v>12786</v>
      </c>
      <c r="B6392" s="137" t="s">
        <v>12787</v>
      </c>
      <c r="C6392" s="138">
        <v>12132.37</v>
      </c>
      <c r="D6392" s="138">
        <v>230.52</v>
      </c>
      <c r="E6392" s="138">
        <v>0</v>
      </c>
      <c r="F6392" s="138">
        <v>230.52</v>
      </c>
      <c r="G6392" s="139">
        <v>0</v>
      </c>
      <c r="Y6392" s="32">
        <f t="shared" si="99"/>
        <v>230.52</v>
      </c>
    </row>
    <row r="6393" spans="1:25" x14ac:dyDescent="0.2">
      <c r="A6393" s="136" t="s">
        <v>12788</v>
      </c>
      <c r="B6393" s="137" t="s">
        <v>12789</v>
      </c>
      <c r="C6393" s="138">
        <v>10768.65</v>
      </c>
      <c r="D6393" s="138">
        <v>204.61</v>
      </c>
      <c r="E6393" s="138">
        <v>0</v>
      </c>
      <c r="F6393" s="138">
        <v>204.61</v>
      </c>
      <c r="G6393" s="139">
        <v>0</v>
      </c>
      <c r="Y6393" s="32">
        <f t="shared" si="99"/>
        <v>204.61</v>
      </c>
    </row>
    <row r="6394" spans="1:25" x14ac:dyDescent="0.2">
      <c r="A6394" s="136" t="s">
        <v>12790</v>
      </c>
      <c r="B6394" s="137" t="s">
        <v>12791</v>
      </c>
      <c r="C6394" s="138">
        <v>45559.64</v>
      </c>
      <c r="D6394" s="138">
        <v>865.63</v>
      </c>
      <c r="E6394" s="138">
        <v>0</v>
      </c>
      <c r="F6394" s="138">
        <v>865.63</v>
      </c>
      <c r="G6394" s="139">
        <v>0</v>
      </c>
      <c r="Y6394" s="32">
        <f t="shared" si="99"/>
        <v>865.63</v>
      </c>
    </row>
    <row r="6395" spans="1:25" x14ac:dyDescent="0.2">
      <c r="A6395" s="136" t="s">
        <v>12792</v>
      </c>
      <c r="B6395" s="137" t="s">
        <v>12793</v>
      </c>
      <c r="C6395" s="138">
        <v>115400.81</v>
      </c>
      <c r="D6395" s="138">
        <v>2192.62</v>
      </c>
      <c r="E6395" s="138">
        <v>0</v>
      </c>
      <c r="F6395" s="138">
        <v>2192.62</v>
      </c>
      <c r="G6395" s="139">
        <v>0</v>
      </c>
      <c r="Y6395" s="32">
        <f t="shared" si="99"/>
        <v>2192.62</v>
      </c>
    </row>
    <row r="6396" spans="1:25" x14ac:dyDescent="0.2">
      <c r="A6396" s="136" t="s">
        <v>12794</v>
      </c>
      <c r="B6396" s="137" t="s">
        <v>12795</v>
      </c>
      <c r="C6396" s="138">
        <v>142041.70000000001</v>
      </c>
      <c r="D6396" s="138">
        <v>2698.79</v>
      </c>
      <c r="E6396" s="138">
        <v>0</v>
      </c>
      <c r="F6396" s="138">
        <v>2698.79</v>
      </c>
      <c r="G6396" s="139">
        <v>0</v>
      </c>
      <c r="Y6396" s="32">
        <f t="shared" si="99"/>
        <v>2698.79</v>
      </c>
    </row>
    <row r="6397" spans="1:25" x14ac:dyDescent="0.2">
      <c r="A6397" s="136" t="s">
        <v>12796</v>
      </c>
      <c r="B6397" s="137" t="s">
        <v>12797</v>
      </c>
      <c r="C6397" s="138">
        <v>52729.48</v>
      </c>
      <c r="D6397" s="138">
        <v>1001.86</v>
      </c>
      <c r="E6397" s="138">
        <v>0</v>
      </c>
      <c r="F6397" s="138">
        <v>1001.86</v>
      </c>
      <c r="G6397" s="139">
        <v>0</v>
      </c>
      <c r="Y6397" s="32">
        <f t="shared" si="99"/>
        <v>1001.86</v>
      </c>
    </row>
    <row r="6398" spans="1:25" x14ac:dyDescent="0.2">
      <c r="A6398" s="136" t="s">
        <v>12798</v>
      </c>
      <c r="B6398" s="137" t="s">
        <v>12799</v>
      </c>
      <c r="C6398" s="138">
        <v>270904.59000000003</v>
      </c>
      <c r="D6398" s="138">
        <v>5147.1899999999996</v>
      </c>
      <c r="E6398" s="138">
        <v>0</v>
      </c>
      <c r="F6398" s="138">
        <v>5147.1899999999996</v>
      </c>
      <c r="G6398" s="139">
        <v>0</v>
      </c>
      <c r="Y6398" s="32">
        <f t="shared" si="99"/>
        <v>5147.1899999999996</v>
      </c>
    </row>
    <row r="6399" spans="1:25" x14ac:dyDescent="0.2">
      <c r="A6399" s="136" t="s">
        <v>12800</v>
      </c>
      <c r="B6399" s="137" t="s">
        <v>12801</v>
      </c>
      <c r="C6399" s="138">
        <v>5710.19</v>
      </c>
      <c r="D6399" s="138">
        <v>108.49</v>
      </c>
      <c r="E6399" s="138">
        <v>0</v>
      </c>
      <c r="F6399" s="138">
        <v>108.49</v>
      </c>
      <c r="G6399" s="139">
        <v>0</v>
      </c>
      <c r="Y6399" s="32">
        <f t="shared" si="99"/>
        <v>108.49</v>
      </c>
    </row>
    <row r="6400" spans="1:25" x14ac:dyDescent="0.2">
      <c r="A6400" s="136" t="s">
        <v>12802</v>
      </c>
      <c r="B6400" s="137" t="s">
        <v>12803</v>
      </c>
      <c r="C6400" s="138">
        <v>31003.98</v>
      </c>
      <c r="D6400" s="138">
        <v>589.08000000000004</v>
      </c>
      <c r="E6400" s="138">
        <v>0</v>
      </c>
      <c r="F6400" s="138">
        <v>589.08000000000004</v>
      </c>
      <c r="G6400" s="139">
        <v>0</v>
      </c>
      <c r="Y6400" s="32">
        <f t="shared" si="99"/>
        <v>589.08000000000004</v>
      </c>
    </row>
    <row r="6401" spans="1:25" x14ac:dyDescent="0.2">
      <c r="A6401" s="136" t="s">
        <v>12804</v>
      </c>
      <c r="B6401" s="137" t="s">
        <v>12805</v>
      </c>
      <c r="C6401" s="138">
        <v>415761.3</v>
      </c>
      <c r="D6401" s="138">
        <v>7899.47</v>
      </c>
      <c r="E6401" s="138">
        <v>0</v>
      </c>
      <c r="F6401" s="138">
        <v>7899.47</v>
      </c>
      <c r="G6401" s="139">
        <v>0</v>
      </c>
      <c r="Y6401" s="32">
        <f t="shared" si="99"/>
        <v>7899.47</v>
      </c>
    </row>
    <row r="6402" spans="1:25" x14ac:dyDescent="0.2">
      <c r="A6402" s="136" t="s">
        <v>12806</v>
      </c>
      <c r="B6402" s="137" t="s">
        <v>12807</v>
      </c>
      <c r="C6402" s="138">
        <v>42604.03</v>
      </c>
      <c r="D6402" s="138">
        <v>809.48</v>
      </c>
      <c r="E6402" s="138">
        <v>0</v>
      </c>
      <c r="F6402" s="138">
        <v>809.48</v>
      </c>
      <c r="G6402" s="139">
        <v>0</v>
      </c>
      <c r="Y6402" s="32">
        <f t="shared" si="99"/>
        <v>809.48</v>
      </c>
    </row>
    <row r="6403" spans="1:25" x14ac:dyDescent="0.2">
      <c r="A6403" s="136" t="s">
        <v>12808</v>
      </c>
      <c r="B6403" s="137" t="s">
        <v>12809</v>
      </c>
      <c r="C6403" s="138">
        <v>176011.99</v>
      </c>
      <c r="D6403" s="138">
        <v>3344.23</v>
      </c>
      <c r="E6403" s="138">
        <v>0</v>
      </c>
      <c r="F6403" s="138">
        <v>3344.23</v>
      </c>
      <c r="G6403" s="139">
        <v>0</v>
      </c>
      <c r="Y6403" s="32">
        <f t="shared" si="99"/>
        <v>3344.23</v>
      </c>
    </row>
    <row r="6404" spans="1:25" x14ac:dyDescent="0.2">
      <c r="A6404" s="136" t="s">
        <v>12810</v>
      </c>
      <c r="B6404" s="137" t="s">
        <v>12811</v>
      </c>
      <c r="C6404" s="138">
        <v>14976.25</v>
      </c>
      <c r="D6404" s="138">
        <v>284.55</v>
      </c>
      <c r="E6404" s="138">
        <v>0</v>
      </c>
      <c r="F6404" s="138">
        <v>284.55</v>
      </c>
      <c r="G6404" s="139">
        <v>0</v>
      </c>
      <c r="Y6404" s="32">
        <f t="shared" si="99"/>
        <v>284.55</v>
      </c>
    </row>
    <row r="6405" spans="1:25" x14ac:dyDescent="0.2">
      <c r="A6405" s="136" t="s">
        <v>12812</v>
      </c>
      <c r="B6405" s="137" t="s">
        <v>12813</v>
      </c>
      <c r="C6405" s="138">
        <v>132440.63</v>
      </c>
      <c r="D6405" s="138">
        <v>2516.37</v>
      </c>
      <c r="E6405" s="138">
        <v>0</v>
      </c>
      <c r="F6405" s="138">
        <v>2516.37</v>
      </c>
      <c r="G6405" s="139">
        <v>0</v>
      </c>
      <c r="Y6405" s="32">
        <f t="shared" si="99"/>
        <v>2516.37</v>
      </c>
    </row>
    <row r="6406" spans="1:25" x14ac:dyDescent="0.2">
      <c r="A6406" s="136" t="s">
        <v>12814</v>
      </c>
      <c r="B6406" s="137" t="s">
        <v>12815</v>
      </c>
      <c r="C6406" s="138">
        <v>48083.88</v>
      </c>
      <c r="D6406" s="138">
        <v>913.6</v>
      </c>
      <c r="E6406" s="138">
        <v>0</v>
      </c>
      <c r="F6406" s="138">
        <v>913.6</v>
      </c>
      <c r="G6406" s="139">
        <v>0</v>
      </c>
      <c r="Y6406" s="32">
        <f t="shared" si="99"/>
        <v>913.6</v>
      </c>
    </row>
    <row r="6407" spans="1:25" x14ac:dyDescent="0.2">
      <c r="A6407" s="136" t="s">
        <v>12816</v>
      </c>
      <c r="B6407" s="137" t="s">
        <v>12817</v>
      </c>
      <c r="C6407" s="138">
        <v>81686.850000000006</v>
      </c>
      <c r="D6407" s="138">
        <v>1552.05</v>
      </c>
      <c r="E6407" s="138">
        <v>0</v>
      </c>
      <c r="F6407" s="138">
        <v>1552.05</v>
      </c>
      <c r="G6407" s="139">
        <v>0</v>
      </c>
      <c r="Y6407" s="32">
        <f t="shared" si="99"/>
        <v>1552.05</v>
      </c>
    </row>
    <row r="6408" spans="1:25" x14ac:dyDescent="0.2">
      <c r="A6408" s="136" t="s">
        <v>12818</v>
      </c>
      <c r="B6408" s="137" t="s">
        <v>12819</v>
      </c>
      <c r="C6408" s="138">
        <v>9960.8799999999992</v>
      </c>
      <c r="D6408" s="138">
        <v>189.26</v>
      </c>
      <c r="E6408" s="138">
        <v>0</v>
      </c>
      <c r="F6408" s="138">
        <v>189.26</v>
      </c>
      <c r="G6408" s="139">
        <v>0</v>
      </c>
      <c r="Y6408" s="32">
        <f t="shared" si="99"/>
        <v>189.26</v>
      </c>
    </row>
    <row r="6409" spans="1:25" x14ac:dyDescent="0.2">
      <c r="A6409" s="136" t="s">
        <v>12820</v>
      </c>
      <c r="B6409" s="137" t="s">
        <v>12821</v>
      </c>
      <c r="C6409" s="138">
        <v>20989.74</v>
      </c>
      <c r="D6409" s="138">
        <v>398.81</v>
      </c>
      <c r="E6409" s="138">
        <v>0</v>
      </c>
      <c r="F6409" s="138">
        <v>398.81</v>
      </c>
      <c r="G6409" s="139">
        <v>0</v>
      </c>
      <c r="Y6409" s="32">
        <f t="shared" si="99"/>
        <v>398.81</v>
      </c>
    </row>
    <row r="6410" spans="1:25" x14ac:dyDescent="0.2">
      <c r="A6410" s="136" t="s">
        <v>12822</v>
      </c>
      <c r="B6410" s="137" t="s">
        <v>12823</v>
      </c>
      <c r="C6410" s="138">
        <v>146489.4</v>
      </c>
      <c r="D6410" s="138">
        <v>2783.3</v>
      </c>
      <c r="E6410" s="138">
        <v>0</v>
      </c>
      <c r="F6410" s="138">
        <v>2783.3</v>
      </c>
      <c r="G6410" s="139">
        <v>0</v>
      </c>
      <c r="Y6410" s="32">
        <f t="shared" si="99"/>
        <v>2783.3</v>
      </c>
    </row>
    <row r="6411" spans="1:25" x14ac:dyDescent="0.2">
      <c r="A6411" s="136" t="s">
        <v>12824</v>
      </c>
      <c r="B6411" s="137" t="s">
        <v>12825</v>
      </c>
      <c r="C6411" s="138">
        <v>11338.52</v>
      </c>
      <c r="D6411" s="138">
        <v>215.43</v>
      </c>
      <c r="E6411" s="138">
        <v>0</v>
      </c>
      <c r="F6411" s="138">
        <v>215.43</v>
      </c>
      <c r="G6411" s="139">
        <v>0</v>
      </c>
      <c r="Y6411" s="32">
        <f t="shared" si="99"/>
        <v>215.43</v>
      </c>
    </row>
    <row r="6412" spans="1:25" x14ac:dyDescent="0.2">
      <c r="A6412" s="136" t="s">
        <v>12826</v>
      </c>
      <c r="B6412" s="137" t="s">
        <v>12827</v>
      </c>
      <c r="C6412" s="138">
        <v>23743.08</v>
      </c>
      <c r="D6412" s="138">
        <v>451.12</v>
      </c>
      <c r="E6412" s="138">
        <v>0</v>
      </c>
      <c r="F6412" s="138">
        <v>451.12</v>
      </c>
      <c r="G6412" s="139">
        <v>0</v>
      </c>
      <c r="Y6412" s="32">
        <f t="shared" si="99"/>
        <v>451.12</v>
      </c>
    </row>
    <row r="6413" spans="1:25" x14ac:dyDescent="0.2">
      <c r="A6413" s="136" t="s">
        <v>12828</v>
      </c>
      <c r="B6413" s="137" t="s">
        <v>12829</v>
      </c>
      <c r="C6413" s="138">
        <v>157487.62</v>
      </c>
      <c r="D6413" s="138">
        <v>2992.27</v>
      </c>
      <c r="E6413" s="138">
        <v>0</v>
      </c>
      <c r="F6413" s="138">
        <v>2992.27</v>
      </c>
      <c r="G6413" s="139">
        <v>0</v>
      </c>
      <c r="Y6413" s="32">
        <f t="shared" si="99"/>
        <v>2992.27</v>
      </c>
    </row>
    <row r="6414" spans="1:25" x14ac:dyDescent="0.2">
      <c r="A6414" s="136" t="s">
        <v>12830</v>
      </c>
      <c r="B6414" s="137" t="s">
        <v>12831</v>
      </c>
      <c r="C6414" s="138">
        <v>26426</v>
      </c>
      <c r="D6414" s="138">
        <v>502.1</v>
      </c>
      <c r="E6414" s="138">
        <v>0</v>
      </c>
      <c r="F6414" s="138">
        <v>502.1</v>
      </c>
      <c r="G6414" s="139">
        <v>0</v>
      </c>
      <c r="Y6414" s="32">
        <f t="shared" si="99"/>
        <v>502.1</v>
      </c>
    </row>
    <row r="6415" spans="1:25" x14ac:dyDescent="0.2">
      <c r="A6415" s="136" t="s">
        <v>12832</v>
      </c>
      <c r="B6415" s="137" t="s">
        <v>12833</v>
      </c>
      <c r="C6415" s="138">
        <v>18238.97</v>
      </c>
      <c r="D6415" s="138">
        <v>346.54</v>
      </c>
      <c r="E6415" s="138">
        <v>0</v>
      </c>
      <c r="F6415" s="138">
        <v>346.54</v>
      </c>
      <c r="G6415" s="139">
        <v>0</v>
      </c>
      <c r="Y6415" s="32">
        <f t="shared" ref="Y6415:Y6478" si="100">F6415+M6415+R6415+W6415</f>
        <v>346.54</v>
      </c>
    </row>
    <row r="6416" spans="1:25" x14ac:dyDescent="0.2">
      <c r="A6416" s="136" t="s">
        <v>12834</v>
      </c>
      <c r="B6416" s="137" t="s">
        <v>12835</v>
      </c>
      <c r="C6416" s="138">
        <v>30478.05</v>
      </c>
      <c r="D6416" s="138">
        <v>579.08000000000004</v>
      </c>
      <c r="E6416" s="138">
        <v>0</v>
      </c>
      <c r="F6416" s="138">
        <v>579.08000000000004</v>
      </c>
      <c r="G6416" s="139">
        <v>0</v>
      </c>
      <c r="Y6416" s="32">
        <f t="shared" si="100"/>
        <v>579.08000000000004</v>
      </c>
    </row>
    <row r="6417" spans="1:25" x14ac:dyDescent="0.2">
      <c r="A6417" s="136" t="s">
        <v>12836</v>
      </c>
      <c r="B6417" s="137" t="s">
        <v>12837</v>
      </c>
      <c r="C6417" s="138">
        <v>11236.15</v>
      </c>
      <c r="D6417" s="138">
        <v>213.49</v>
      </c>
      <c r="E6417" s="138">
        <v>0</v>
      </c>
      <c r="F6417" s="138">
        <v>213.49</v>
      </c>
      <c r="G6417" s="139">
        <v>0</v>
      </c>
      <c r="Y6417" s="32">
        <f t="shared" si="100"/>
        <v>213.49</v>
      </c>
    </row>
    <row r="6418" spans="1:25" x14ac:dyDescent="0.2">
      <c r="A6418" s="136" t="s">
        <v>12838</v>
      </c>
      <c r="B6418" s="137" t="s">
        <v>12839</v>
      </c>
      <c r="C6418" s="138">
        <v>21202.47</v>
      </c>
      <c r="D6418" s="138">
        <v>402.85</v>
      </c>
      <c r="E6418" s="138">
        <v>0</v>
      </c>
      <c r="F6418" s="138">
        <v>402.85</v>
      </c>
      <c r="G6418" s="139">
        <v>0</v>
      </c>
      <c r="Y6418" s="32">
        <f t="shared" si="100"/>
        <v>402.85</v>
      </c>
    </row>
    <row r="6419" spans="1:25" x14ac:dyDescent="0.2">
      <c r="A6419" s="136" t="s">
        <v>12840</v>
      </c>
      <c r="B6419" s="137" t="s">
        <v>12841</v>
      </c>
      <c r="C6419" s="138">
        <v>55568.94</v>
      </c>
      <c r="D6419" s="138">
        <v>1055.81</v>
      </c>
      <c r="E6419" s="138">
        <v>0</v>
      </c>
      <c r="F6419" s="138">
        <v>1055.81</v>
      </c>
      <c r="G6419" s="139">
        <v>0</v>
      </c>
      <c r="Y6419" s="32">
        <f t="shared" si="100"/>
        <v>1055.81</v>
      </c>
    </row>
    <row r="6420" spans="1:25" x14ac:dyDescent="0.2">
      <c r="A6420" s="136" t="s">
        <v>12842</v>
      </c>
      <c r="B6420" s="137" t="s">
        <v>12843</v>
      </c>
      <c r="C6420" s="138">
        <v>208096.58</v>
      </c>
      <c r="D6420" s="138">
        <v>3953.84</v>
      </c>
      <c r="E6420" s="138">
        <v>0</v>
      </c>
      <c r="F6420" s="138">
        <v>3953.84</v>
      </c>
      <c r="G6420" s="139">
        <v>0</v>
      </c>
      <c r="Y6420" s="32">
        <f t="shared" si="100"/>
        <v>3953.84</v>
      </c>
    </row>
    <row r="6421" spans="1:25" x14ac:dyDescent="0.2">
      <c r="A6421" s="136" t="s">
        <v>12844</v>
      </c>
      <c r="B6421" s="137" t="s">
        <v>12845</v>
      </c>
      <c r="C6421" s="138">
        <v>3270.85</v>
      </c>
      <c r="D6421" s="138">
        <v>62.15</v>
      </c>
      <c r="E6421" s="138">
        <v>0</v>
      </c>
      <c r="F6421" s="138">
        <v>62.15</v>
      </c>
      <c r="G6421" s="139">
        <v>0</v>
      </c>
      <c r="Y6421" s="32">
        <f t="shared" si="100"/>
        <v>62.15</v>
      </c>
    </row>
    <row r="6422" spans="1:25" x14ac:dyDescent="0.2">
      <c r="A6422" s="136" t="s">
        <v>12846</v>
      </c>
      <c r="B6422" s="137" t="s">
        <v>12847</v>
      </c>
      <c r="C6422" s="138">
        <v>85702.5</v>
      </c>
      <c r="D6422" s="138">
        <v>1628.35</v>
      </c>
      <c r="E6422" s="138">
        <v>0</v>
      </c>
      <c r="F6422" s="138">
        <v>1628.35</v>
      </c>
      <c r="G6422" s="139">
        <v>0</v>
      </c>
      <c r="Y6422" s="32">
        <f t="shared" si="100"/>
        <v>1628.35</v>
      </c>
    </row>
    <row r="6423" spans="1:25" x14ac:dyDescent="0.2">
      <c r="A6423" s="136" t="s">
        <v>12848</v>
      </c>
      <c r="B6423" s="137" t="s">
        <v>12849</v>
      </c>
      <c r="C6423" s="138">
        <v>387776.07</v>
      </c>
      <c r="D6423" s="138">
        <v>7367.75</v>
      </c>
      <c r="E6423" s="138">
        <v>0</v>
      </c>
      <c r="F6423" s="138">
        <v>7367.75</v>
      </c>
      <c r="G6423" s="139">
        <v>0</v>
      </c>
      <c r="Y6423" s="32">
        <f t="shared" si="100"/>
        <v>7367.75</v>
      </c>
    </row>
    <row r="6424" spans="1:25" x14ac:dyDescent="0.2">
      <c r="A6424" s="136" t="s">
        <v>12850</v>
      </c>
      <c r="B6424" s="137" t="s">
        <v>12851</v>
      </c>
      <c r="C6424" s="138">
        <v>4999.2</v>
      </c>
      <c r="D6424" s="138">
        <v>94.99</v>
      </c>
      <c r="E6424" s="138">
        <v>0</v>
      </c>
      <c r="F6424" s="138">
        <v>94.99</v>
      </c>
      <c r="G6424" s="139">
        <v>0</v>
      </c>
      <c r="Y6424" s="32">
        <f t="shared" si="100"/>
        <v>94.99</v>
      </c>
    </row>
    <row r="6425" spans="1:25" x14ac:dyDescent="0.2">
      <c r="A6425" s="136" t="s">
        <v>12852</v>
      </c>
      <c r="B6425" s="137" t="s">
        <v>12853</v>
      </c>
      <c r="C6425" s="138">
        <v>37765.46</v>
      </c>
      <c r="D6425" s="138">
        <v>717.54</v>
      </c>
      <c r="E6425" s="138">
        <v>0</v>
      </c>
      <c r="F6425" s="138">
        <v>717.54</v>
      </c>
      <c r="G6425" s="139">
        <v>0</v>
      </c>
      <c r="Y6425" s="32">
        <f t="shared" si="100"/>
        <v>717.54</v>
      </c>
    </row>
    <row r="6426" spans="1:25" x14ac:dyDescent="0.2">
      <c r="A6426" s="136" t="s">
        <v>12854</v>
      </c>
      <c r="B6426" s="137" t="s">
        <v>12855</v>
      </c>
      <c r="C6426" s="138">
        <v>68121.820000000007</v>
      </c>
      <c r="D6426" s="138">
        <v>1294.32</v>
      </c>
      <c r="E6426" s="138">
        <v>0</v>
      </c>
      <c r="F6426" s="138">
        <v>1294.32</v>
      </c>
      <c r="G6426" s="139">
        <v>0</v>
      </c>
      <c r="Y6426" s="32">
        <f t="shared" si="100"/>
        <v>1294.32</v>
      </c>
    </row>
    <row r="6427" spans="1:25" x14ac:dyDescent="0.2">
      <c r="A6427" s="136" t="s">
        <v>12856</v>
      </c>
      <c r="B6427" s="137" t="s">
        <v>12857</v>
      </c>
      <c r="C6427" s="138">
        <v>58837.53</v>
      </c>
      <c r="D6427" s="138">
        <v>1117.9100000000001</v>
      </c>
      <c r="E6427" s="138">
        <v>0</v>
      </c>
      <c r="F6427" s="138">
        <v>1117.9100000000001</v>
      </c>
      <c r="G6427" s="139">
        <v>0</v>
      </c>
      <c r="Y6427" s="32">
        <f t="shared" si="100"/>
        <v>1117.9100000000001</v>
      </c>
    </row>
    <row r="6428" spans="1:25" x14ac:dyDescent="0.2">
      <c r="A6428" s="136" t="s">
        <v>12858</v>
      </c>
      <c r="B6428" s="137" t="s">
        <v>12859</v>
      </c>
      <c r="C6428" s="138">
        <v>166436.06</v>
      </c>
      <c r="D6428" s="138">
        <v>3162.29</v>
      </c>
      <c r="E6428" s="138">
        <v>0</v>
      </c>
      <c r="F6428" s="138">
        <v>3162.29</v>
      </c>
      <c r="G6428" s="139">
        <v>0</v>
      </c>
      <c r="Y6428" s="32">
        <f t="shared" si="100"/>
        <v>3162.29</v>
      </c>
    </row>
    <row r="6429" spans="1:25" x14ac:dyDescent="0.2">
      <c r="A6429" s="136" t="s">
        <v>12860</v>
      </c>
      <c r="B6429" s="137" t="s">
        <v>12861</v>
      </c>
      <c r="C6429" s="138">
        <v>14737.06</v>
      </c>
      <c r="D6429" s="138">
        <v>280.01</v>
      </c>
      <c r="E6429" s="138">
        <v>0</v>
      </c>
      <c r="F6429" s="138">
        <v>280.01</v>
      </c>
      <c r="G6429" s="139">
        <v>0</v>
      </c>
      <c r="Y6429" s="32">
        <f t="shared" si="100"/>
        <v>280.01</v>
      </c>
    </row>
    <row r="6430" spans="1:25" x14ac:dyDescent="0.2">
      <c r="A6430" s="136" t="s">
        <v>12862</v>
      </c>
      <c r="B6430" s="137" t="s">
        <v>12863</v>
      </c>
      <c r="C6430" s="138">
        <v>27795.51</v>
      </c>
      <c r="D6430" s="138">
        <v>528.12</v>
      </c>
      <c r="E6430" s="138">
        <v>0</v>
      </c>
      <c r="F6430" s="138">
        <v>528.12</v>
      </c>
      <c r="G6430" s="139">
        <v>0</v>
      </c>
      <c r="Y6430" s="32">
        <f t="shared" si="100"/>
        <v>528.12</v>
      </c>
    </row>
    <row r="6431" spans="1:25" x14ac:dyDescent="0.2">
      <c r="A6431" s="136" t="s">
        <v>12864</v>
      </c>
      <c r="B6431" s="137" t="s">
        <v>12865</v>
      </c>
      <c r="C6431" s="138">
        <v>29255.9</v>
      </c>
      <c r="D6431" s="138">
        <v>555.86</v>
      </c>
      <c r="E6431" s="138">
        <v>0</v>
      </c>
      <c r="F6431" s="138">
        <v>555.86</v>
      </c>
      <c r="G6431" s="139">
        <v>0</v>
      </c>
      <c r="Y6431" s="32">
        <f t="shared" si="100"/>
        <v>555.86</v>
      </c>
    </row>
    <row r="6432" spans="1:25" x14ac:dyDescent="0.2">
      <c r="A6432" s="136" t="s">
        <v>12866</v>
      </c>
      <c r="B6432" s="137" t="s">
        <v>12867</v>
      </c>
      <c r="C6432" s="138">
        <v>84182.67</v>
      </c>
      <c r="D6432" s="138">
        <v>1599.47</v>
      </c>
      <c r="E6432" s="138">
        <v>0</v>
      </c>
      <c r="F6432" s="138">
        <v>1599.47</v>
      </c>
      <c r="G6432" s="139">
        <v>0</v>
      </c>
      <c r="Y6432" s="32">
        <f t="shared" si="100"/>
        <v>1599.47</v>
      </c>
    </row>
    <row r="6433" spans="1:25" x14ac:dyDescent="0.2">
      <c r="A6433" s="136" t="s">
        <v>12868</v>
      </c>
      <c r="B6433" s="137" t="s">
        <v>12869</v>
      </c>
      <c r="C6433" s="138">
        <v>218373.02</v>
      </c>
      <c r="D6433" s="138">
        <v>4149.09</v>
      </c>
      <c r="E6433" s="138">
        <v>0</v>
      </c>
      <c r="F6433" s="138">
        <v>4149.09</v>
      </c>
      <c r="G6433" s="139">
        <v>0</v>
      </c>
      <c r="Y6433" s="32">
        <f t="shared" si="100"/>
        <v>4149.09</v>
      </c>
    </row>
    <row r="6434" spans="1:25" x14ac:dyDescent="0.2">
      <c r="A6434" s="136" t="s">
        <v>12870</v>
      </c>
      <c r="B6434" s="137" t="s">
        <v>12871</v>
      </c>
      <c r="C6434" s="138">
        <v>174936.44</v>
      </c>
      <c r="D6434" s="138">
        <v>3323.79</v>
      </c>
      <c r="E6434" s="138">
        <v>0</v>
      </c>
      <c r="F6434" s="138">
        <v>3323.79</v>
      </c>
      <c r="G6434" s="139">
        <v>0</v>
      </c>
      <c r="Y6434" s="32">
        <f t="shared" si="100"/>
        <v>3323.79</v>
      </c>
    </row>
    <row r="6435" spans="1:25" x14ac:dyDescent="0.2">
      <c r="A6435" s="136" t="s">
        <v>12872</v>
      </c>
      <c r="B6435" s="137" t="s">
        <v>12873</v>
      </c>
      <c r="C6435" s="138">
        <v>129440.98</v>
      </c>
      <c r="D6435" s="138">
        <v>2459.38</v>
      </c>
      <c r="E6435" s="138">
        <v>0</v>
      </c>
      <c r="F6435" s="138">
        <v>2459.38</v>
      </c>
      <c r="G6435" s="139">
        <v>0</v>
      </c>
      <c r="Y6435" s="32">
        <f t="shared" si="100"/>
        <v>2459.38</v>
      </c>
    </row>
    <row r="6436" spans="1:25" x14ac:dyDescent="0.2">
      <c r="A6436" s="136" t="s">
        <v>12874</v>
      </c>
      <c r="B6436" s="137" t="s">
        <v>12875</v>
      </c>
      <c r="C6436" s="138">
        <v>29702.63</v>
      </c>
      <c r="D6436" s="138">
        <v>564.35</v>
      </c>
      <c r="E6436" s="138">
        <v>0</v>
      </c>
      <c r="F6436" s="138">
        <v>564.35</v>
      </c>
      <c r="G6436" s="139">
        <v>0</v>
      </c>
      <c r="Y6436" s="32">
        <f t="shared" si="100"/>
        <v>564.35</v>
      </c>
    </row>
    <row r="6437" spans="1:25" x14ac:dyDescent="0.2">
      <c r="A6437" s="136" t="s">
        <v>12876</v>
      </c>
      <c r="B6437" s="137" t="s">
        <v>12877</v>
      </c>
      <c r="C6437" s="138">
        <v>126446.91</v>
      </c>
      <c r="D6437" s="138">
        <v>2402.4899999999998</v>
      </c>
      <c r="E6437" s="138">
        <v>0</v>
      </c>
      <c r="F6437" s="138">
        <v>2402.4899999999998</v>
      </c>
      <c r="G6437" s="139">
        <v>0</v>
      </c>
      <c r="Y6437" s="32">
        <f t="shared" si="100"/>
        <v>2402.4899999999998</v>
      </c>
    </row>
    <row r="6438" spans="1:25" x14ac:dyDescent="0.2">
      <c r="A6438" s="136" t="s">
        <v>12878</v>
      </c>
      <c r="B6438" s="137" t="s">
        <v>12879</v>
      </c>
      <c r="C6438" s="138">
        <v>1045.21</v>
      </c>
      <c r="D6438" s="138">
        <v>19.86</v>
      </c>
      <c r="E6438" s="138">
        <v>0</v>
      </c>
      <c r="F6438" s="138">
        <v>19.86</v>
      </c>
      <c r="G6438" s="139">
        <v>0</v>
      </c>
      <c r="Y6438" s="32">
        <f t="shared" si="100"/>
        <v>19.86</v>
      </c>
    </row>
    <row r="6439" spans="1:25" x14ac:dyDescent="0.2">
      <c r="A6439" s="136" t="s">
        <v>12880</v>
      </c>
      <c r="B6439" s="137" t="s">
        <v>12881</v>
      </c>
      <c r="C6439" s="138">
        <v>15164.42</v>
      </c>
      <c r="D6439" s="138">
        <v>288.13</v>
      </c>
      <c r="E6439" s="138">
        <v>0</v>
      </c>
      <c r="F6439" s="138">
        <v>288.13</v>
      </c>
      <c r="G6439" s="139">
        <v>0</v>
      </c>
      <c r="Y6439" s="32">
        <f t="shared" si="100"/>
        <v>288.13</v>
      </c>
    </row>
    <row r="6440" spans="1:25" x14ac:dyDescent="0.2">
      <c r="A6440" s="136" t="s">
        <v>12882</v>
      </c>
      <c r="B6440" s="137" t="s">
        <v>12883</v>
      </c>
      <c r="C6440" s="138">
        <v>101641.98</v>
      </c>
      <c r="D6440" s="138">
        <v>1931.2</v>
      </c>
      <c r="E6440" s="138">
        <v>0</v>
      </c>
      <c r="F6440" s="138">
        <v>1931.2</v>
      </c>
      <c r="G6440" s="139">
        <v>0</v>
      </c>
      <c r="Y6440" s="32">
        <f t="shared" si="100"/>
        <v>1931.2</v>
      </c>
    </row>
    <row r="6441" spans="1:25" x14ac:dyDescent="0.2">
      <c r="A6441" s="136" t="s">
        <v>12884</v>
      </c>
      <c r="B6441" s="137" t="s">
        <v>12885</v>
      </c>
      <c r="C6441" s="138">
        <v>14158.39</v>
      </c>
      <c r="D6441" s="138">
        <v>269.01</v>
      </c>
      <c r="E6441" s="138">
        <v>0</v>
      </c>
      <c r="F6441" s="138">
        <v>269.01</v>
      </c>
      <c r="G6441" s="139">
        <v>0</v>
      </c>
      <c r="Y6441" s="32">
        <f t="shared" si="100"/>
        <v>269.01</v>
      </c>
    </row>
    <row r="6442" spans="1:25" x14ac:dyDescent="0.2">
      <c r="A6442" s="136" t="s">
        <v>12886</v>
      </c>
      <c r="B6442" s="137" t="s">
        <v>12887</v>
      </c>
      <c r="C6442" s="138">
        <v>123264.77</v>
      </c>
      <c r="D6442" s="138">
        <v>2342.0300000000002</v>
      </c>
      <c r="E6442" s="138">
        <v>0</v>
      </c>
      <c r="F6442" s="138">
        <v>2342.0300000000002</v>
      </c>
      <c r="G6442" s="139">
        <v>0</v>
      </c>
      <c r="Y6442" s="32">
        <f t="shared" si="100"/>
        <v>2342.0300000000002</v>
      </c>
    </row>
    <row r="6443" spans="1:25" x14ac:dyDescent="0.2">
      <c r="A6443" s="136" t="s">
        <v>12888</v>
      </c>
      <c r="B6443" s="137" t="s">
        <v>12889</v>
      </c>
      <c r="C6443" s="138">
        <v>52189.54</v>
      </c>
      <c r="D6443" s="138">
        <v>991.6</v>
      </c>
      <c r="E6443" s="138">
        <v>0</v>
      </c>
      <c r="F6443" s="138">
        <v>991.6</v>
      </c>
      <c r="G6443" s="139">
        <v>0</v>
      </c>
      <c r="Y6443" s="32">
        <f t="shared" si="100"/>
        <v>991.6</v>
      </c>
    </row>
    <row r="6444" spans="1:25" x14ac:dyDescent="0.2">
      <c r="A6444" s="136" t="s">
        <v>12890</v>
      </c>
      <c r="B6444" s="137" t="s">
        <v>12891</v>
      </c>
      <c r="C6444" s="138">
        <v>18731.419999999998</v>
      </c>
      <c r="D6444" s="138">
        <v>355.9</v>
      </c>
      <c r="E6444" s="138">
        <v>0</v>
      </c>
      <c r="F6444" s="138">
        <v>355.9</v>
      </c>
      <c r="G6444" s="139">
        <v>0</v>
      </c>
      <c r="Y6444" s="32">
        <f t="shared" si="100"/>
        <v>355.9</v>
      </c>
    </row>
    <row r="6445" spans="1:25" x14ac:dyDescent="0.2">
      <c r="A6445" s="136" t="s">
        <v>12892</v>
      </c>
      <c r="B6445" s="137" t="s">
        <v>12893</v>
      </c>
      <c r="C6445" s="138">
        <v>196216.99</v>
      </c>
      <c r="D6445" s="138">
        <v>3728.12</v>
      </c>
      <c r="E6445" s="138">
        <v>0</v>
      </c>
      <c r="F6445" s="138">
        <v>3728.12</v>
      </c>
      <c r="G6445" s="139">
        <v>0</v>
      </c>
      <c r="Y6445" s="32">
        <f t="shared" si="100"/>
        <v>3728.12</v>
      </c>
    </row>
    <row r="6446" spans="1:25" x14ac:dyDescent="0.2">
      <c r="A6446" s="136" t="s">
        <v>12894</v>
      </c>
      <c r="B6446" s="137" t="s">
        <v>12895</v>
      </c>
      <c r="C6446" s="138">
        <v>18679.830000000002</v>
      </c>
      <c r="D6446" s="138">
        <v>354.92</v>
      </c>
      <c r="E6446" s="138">
        <v>0</v>
      </c>
      <c r="F6446" s="138">
        <v>354.92</v>
      </c>
      <c r="G6446" s="139">
        <v>0</v>
      </c>
      <c r="Y6446" s="32">
        <f t="shared" si="100"/>
        <v>354.92</v>
      </c>
    </row>
    <row r="6447" spans="1:25" x14ac:dyDescent="0.2">
      <c r="A6447" s="136" t="s">
        <v>12896</v>
      </c>
      <c r="B6447" s="137" t="s">
        <v>12897</v>
      </c>
      <c r="C6447" s="138">
        <v>318873.68</v>
      </c>
      <c r="D6447" s="138">
        <v>6058.6</v>
      </c>
      <c r="E6447" s="138">
        <v>0</v>
      </c>
      <c r="F6447" s="138">
        <v>6058.6</v>
      </c>
      <c r="G6447" s="139">
        <v>0</v>
      </c>
      <c r="Y6447" s="32">
        <f t="shared" si="100"/>
        <v>6058.6</v>
      </c>
    </row>
    <row r="6448" spans="1:25" x14ac:dyDescent="0.2">
      <c r="A6448" s="136" t="s">
        <v>12898</v>
      </c>
      <c r="B6448" s="137" t="s">
        <v>12899</v>
      </c>
      <c r="C6448" s="138">
        <v>65379.11</v>
      </c>
      <c r="D6448" s="138">
        <v>1242.2</v>
      </c>
      <c r="E6448" s="138">
        <v>0</v>
      </c>
      <c r="F6448" s="138">
        <v>1242.2</v>
      </c>
      <c r="G6448" s="139">
        <v>0</v>
      </c>
      <c r="Y6448" s="32">
        <f t="shared" si="100"/>
        <v>1242.2</v>
      </c>
    </row>
    <row r="6449" spans="1:25" x14ac:dyDescent="0.2">
      <c r="A6449" s="136" t="s">
        <v>12900</v>
      </c>
      <c r="B6449" s="137" t="s">
        <v>12901</v>
      </c>
      <c r="C6449" s="138">
        <v>7092.36</v>
      </c>
      <c r="D6449" s="138">
        <v>134.76</v>
      </c>
      <c r="E6449" s="138">
        <v>0</v>
      </c>
      <c r="F6449" s="138">
        <v>134.76</v>
      </c>
      <c r="G6449" s="139">
        <v>0</v>
      </c>
      <c r="Y6449" s="32">
        <f t="shared" si="100"/>
        <v>134.76</v>
      </c>
    </row>
    <row r="6450" spans="1:25" x14ac:dyDescent="0.2">
      <c r="A6450" s="136" t="s">
        <v>12902</v>
      </c>
      <c r="B6450" s="137" t="s">
        <v>12903</v>
      </c>
      <c r="C6450" s="138">
        <v>39828.550000000003</v>
      </c>
      <c r="D6450" s="138">
        <v>756.74</v>
      </c>
      <c r="E6450" s="138">
        <v>0</v>
      </c>
      <c r="F6450" s="138">
        <v>756.74</v>
      </c>
      <c r="G6450" s="139">
        <v>0</v>
      </c>
      <c r="Y6450" s="32">
        <f t="shared" si="100"/>
        <v>756.74</v>
      </c>
    </row>
    <row r="6451" spans="1:25" x14ac:dyDescent="0.2">
      <c r="A6451" s="136" t="s">
        <v>12904</v>
      </c>
      <c r="B6451" s="137" t="s">
        <v>12905</v>
      </c>
      <c r="C6451" s="138">
        <v>71778.399999999994</v>
      </c>
      <c r="D6451" s="138">
        <v>1363.79</v>
      </c>
      <c r="E6451" s="138">
        <v>0</v>
      </c>
      <c r="F6451" s="138">
        <v>1363.79</v>
      </c>
      <c r="G6451" s="139">
        <v>0</v>
      </c>
      <c r="Y6451" s="32">
        <f t="shared" si="100"/>
        <v>1363.79</v>
      </c>
    </row>
    <row r="6452" spans="1:25" x14ac:dyDescent="0.2">
      <c r="A6452" s="136" t="s">
        <v>12906</v>
      </c>
      <c r="B6452" s="137" t="s">
        <v>12907</v>
      </c>
      <c r="C6452" s="138">
        <v>70444.91</v>
      </c>
      <c r="D6452" s="138">
        <v>1338.45</v>
      </c>
      <c r="E6452" s="138">
        <v>0</v>
      </c>
      <c r="F6452" s="138">
        <v>1338.45</v>
      </c>
      <c r="G6452" s="139">
        <v>0</v>
      </c>
      <c r="Y6452" s="32">
        <f t="shared" si="100"/>
        <v>1338.45</v>
      </c>
    </row>
    <row r="6453" spans="1:25" x14ac:dyDescent="0.2">
      <c r="A6453" s="136" t="s">
        <v>12908</v>
      </c>
      <c r="B6453" s="137" t="s">
        <v>12909</v>
      </c>
      <c r="C6453" s="138">
        <v>34334.480000000003</v>
      </c>
      <c r="D6453" s="138">
        <v>652.36</v>
      </c>
      <c r="E6453" s="138">
        <v>0</v>
      </c>
      <c r="F6453" s="138">
        <v>652.36</v>
      </c>
      <c r="G6453" s="139">
        <v>0</v>
      </c>
      <c r="Y6453" s="32">
        <f t="shared" si="100"/>
        <v>652.36</v>
      </c>
    </row>
    <row r="6454" spans="1:25" x14ac:dyDescent="0.2">
      <c r="A6454" s="136" t="s">
        <v>12910</v>
      </c>
      <c r="B6454" s="137" t="s">
        <v>12911</v>
      </c>
      <c r="C6454" s="138">
        <v>10859.16</v>
      </c>
      <c r="D6454" s="138">
        <v>206.33</v>
      </c>
      <c r="E6454" s="138">
        <v>0</v>
      </c>
      <c r="F6454" s="138">
        <v>206.33</v>
      </c>
      <c r="G6454" s="139">
        <v>0</v>
      </c>
      <c r="Y6454" s="32">
        <f t="shared" si="100"/>
        <v>206.33</v>
      </c>
    </row>
    <row r="6455" spans="1:25" x14ac:dyDescent="0.2">
      <c r="A6455" s="136" t="s">
        <v>12912</v>
      </c>
      <c r="B6455" s="137" t="s">
        <v>12913</v>
      </c>
      <c r="C6455" s="138">
        <v>21142.94</v>
      </c>
      <c r="D6455" s="138">
        <v>401.72</v>
      </c>
      <c r="E6455" s="138">
        <v>0</v>
      </c>
      <c r="F6455" s="138">
        <v>401.72</v>
      </c>
      <c r="G6455" s="139">
        <v>0</v>
      </c>
      <c r="Y6455" s="32">
        <f t="shared" si="100"/>
        <v>401.72</v>
      </c>
    </row>
    <row r="6456" spans="1:25" x14ac:dyDescent="0.2">
      <c r="A6456" s="136" t="s">
        <v>12914</v>
      </c>
      <c r="B6456" s="137" t="s">
        <v>12915</v>
      </c>
      <c r="C6456" s="138">
        <v>6638.13</v>
      </c>
      <c r="D6456" s="138">
        <v>126.13</v>
      </c>
      <c r="E6456" s="138">
        <v>0</v>
      </c>
      <c r="F6456" s="138">
        <v>126.13</v>
      </c>
      <c r="G6456" s="139">
        <v>0</v>
      </c>
      <c r="Y6456" s="32">
        <f t="shared" si="100"/>
        <v>126.13</v>
      </c>
    </row>
    <row r="6457" spans="1:25" x14ac:dyDescent="0.2">
      <c r="A6457" s="136" t="s">
        <v>12916</v>
      </c>
      <c r="B6457" s="137" t="s">
        <v>12917</v>
      </c>
      <c r="C6457" s="138">
        <v>45621.96</v>
      </c>
      <c r="D6457" s="138">
        <v>866.82</v>
      </c>
      <c r="E6457" s="138">
        <v>0</v>
      </c>
      <c r="F6457" s="138">
        <v>866.82</v>
      </c>
      <c r="G6457" s="139">
        <v>0</v>
      </c>
      <c r="Y6457" s="32">
        <f t="shared" si="100"/>
        <v>866.82</v>
      </c>
    </row>
    <row r="6458" spans="1:25" x14ac:dyDescent="0.2">
      <c r="A6458" s="136" t="s">
        <v>12918</v>
      </c>
      <c r="B6458" s="137" t="s">
        <v>12919</v>
      </c>
      <c r="C6458" s="138">
        <v>46163.22</v>
      </c>
      <c r="D6458" s="138">
        <v>877.1</v>
      </c>
      <c r="E6458" s="138">
        <v>0</v>
      </c>
      <c r="F6458" s="138">
        <v>877.1</v>
      </c>
      <c r="G6458" s="139">
        <v>0</v>
      </c>
      <c r="Y6458" s="32">
        <f t="shared" si="100"/>
        <v>877.1</v>
      </c>
    </row>
    <row r="6459" spans="1:25" x14ac:dyDescent="0.2">
      <c r="A6459" s="136" t="s">
        <v>12920</v>
      </c>
      <c r="B6459" s="137" t="s">
        <v>12921</v>
      </c>
      <c r="C6459" s="138">
        <v>51649.48</v>
      </c>
      <c r="D6459" s="138">
        <v>981.34</v>
      </c>
      <c r="E6459" s="138">
        <v>0</v>
      </c>
      <c r="F6459" s="138">
        <v>981.34</v>
      </c>
      <c r="G6459" s="139">
        <v>0</v>
      </c>
      <c r="Y6459" s="32">
        <f t="shared" si="100"/>
        <v>981.34</v>
      </c>
    </row>
    <row r="6460" spans="1:25" x14ac:dyDescent="0.2">
      <c r="A6460" s="136" t="s">
        <v>12922</v>
      </c>
      <c r="B6460" s="137" t="s">
        <v>12923</v>
      </c>
      <c r="C6460" s="138">
        <v>20571.34</v>
      </c>
      <c r="D6460" s="138">
        <v>390.86</v>
      </c>
      <c r="E6460" s="138">
        <v>0</v>
      </c>
      <c r="F6460" s="138">
        <v>390.86</v>
      </c>
      <c r="G6460" s="139">
        <v>0</v>
      </c>
      <c r="Y6460" s="32">
        <f t="shared" si="100"/>
        <v>390.86</v>
      </c>
    </row>
    <row r="6461" spans="1:25" x14ac:dyDescent="0.2">
      <c r="A6461" s="136" t="s">
        <v>12924</v>
      </c>
      <c r="B6461" s="137" t="s">
        <v>12925</v>
      </c>
      <c r="C6461" s="138">
        <v>451.14</v>
      </c>
      <c r="D6461" s="138">
        <v>8.57</v>
      </c>
      <c r="E6461" s="138">
        <v>0</v>
      </c>
      <c r="F6461" s="138">
        <v>8.57</v>
      </c>
      <c r="G6461" s="139">
        <v>0</v>
      </c>
      <c r="Y6461" s="32">
        <f t="shared" si="100"/>
        <v>8.57</v>
      </c>
    </row>
    <row r="6462" spans="1:25" x14ac:dyDescent="0.2">
      <c r="A6462" s="136" t="s">
        <v>12926</v>
      </c>
      <c r="B6462" s="137" t="s">
        <v>12927</v>
      </c>
      <c r="C6462" s="138">
        <v>1103187.99</v>
      </c>
      <c r="D6462" s="138">
        <v>20960.57</v>
      </c>
      <c r="E6462" s="138">
        <v>0</v>
      </c>
      <c r="F6462" s="138">
        <v>20960.57</v>
      </c>
      <c r="G6462" s="139">
        <v>0</v>
      </c>
      <c r="Y6462" s="32">
        <f t="shared" si="100"/>
        <v>20960.57</v>
      </c>
    </row>
    <row r="6463" spans="1:25" x14ac:dyDescent="0.2">
      <c r="A6463" s="136" t="s">
        <v>12928</v>
      </c>
      <c r="B6463" s="137" t="s">
        <v>12929</v>
      </c>
      <c r="C6463" s="138">
        <v>43427.26</v>
      </c>
      <c r="D6463" s="138">
        <v>825.12</v>
      </c>
      <c r="E6463" s="138">
        <v>0</v>
      </c>
      <c r="F6463" s="138">
        <v>825.12</v>
      </c>
      <c r="G6463" s="139">
        <v>0</v>
      </c>
      <c r="Y6463" s="32">
        <f t="shared" si="100"/>
        <v>825.12</v>
      </c>
    </row>
    <row r="6464" spans="1:25" x14ac:dyDescent="0.2">
      <c r="A6464" s="136" t="s">
        <v>12930</v>
      </c>
      <c r="B6464" s="137" t="s">
        <v>12931</v>
      </c>
      <c r="C6464" s="138">
        <v>46454</v>
      </c>
      <c r="D6464" s="138">
        <v>882.63</v>
      </c>
      <c r="E6464" s="138">
        <v>0</v>
      </c>
      <c r="F6464" s="138">
        <v>882.63</v>
      </c>
      <c r="G6464" s="139">
        <v>0</v>
      </c>
      <c r="Y6464" s="32">
        <f t="shared" si="100"/>
        <v>882.63</v>
      </c>
    </row>
    <row r="6465" spans="1:25" x14ac:dyDescent="0.2">
      <c r="A6465" s="136" t="s">
        <v>12932</v>
      </c>
      <c r="B6465" s="137" t="s">
        <v>12933</v>
      </c>
      <c r="C6465" s="138">
        <v>53057.46</v>
      </c>
      <c r="D6465" s="138">
        <v>1008.09</v>
      </c>
      <c r="E6465" s="138">
        <v>0</v>
      </c>
      <c r="F6465" s="138">
        <v>1008.09</v>
      </c>
      <c r="G6465" s="139">
        <v>0</v>
      </c>
      <c r="Y6465" s="32">
        <f t="shared" si="100"/>
        <v>1008.09</v>
      </c>
    </row>
    <row r="6466" spans="1:25" x14ac:dyDescent="0.2">
      <c r="A6466" s="136" t="s">
        <v>12934</v>
      </c>
      <c r="B6466" s="137" t="s">
        <v>12935</v>
      </c>
      <c r="C6466" s="138">
        <v>89097.82</v>
      </c>
      <c r="D6466" s="138">
        <v>1692.86</v>
      </c>
      <c r="E6466" s="138">
        <v>0</v>
      </c>
      <c r="F6466" s="138">
        <v>1692.86</v>
      </c>
      <c r="G6466" s="139">
        <v>0</v>
      </c>
      <c r="Y6466" s="32">
        <f t="shared" si="100"/>
        <v>1692.86</v>
      </c>
    </row>
    <row r="6467" spans="1:25" x14ac:dyDescent="0.2">
      <c r="A6467" s="136" t="s">
        <v>12936</v>
      </c>
      <c r="B6467" s="137" t="s">
        <v>12937</v>
      </c>
      <c r="C6467" s="138">
        <v>13902.53</v>
      </c>
      <c r="D6467" s="138">
        <v>264.14999999999998</v>
      </c>
      <c r="E6467" s="138">
        <v>0</v>
      </c>
      <c r="F6467" s="138">
        <v>264.14999999999998</v>
      </c>
      <c r="G6467" s="139">
        <v>0</v>
      </c>
      <c r="Y6467" s="32">
        <f t="shared" si="100"/>
        <v>264.14999999999998</v>
      </c>
    </row>
    <row r="6468" spans="1:25" x14ac:dyDescent="0.2">
      <c r="A6468" s="136" t="s">
        <v>12938</v>
      </c>
      <c r="B6468" s="137" t="s">
        <v>12939</v>
      </c>
      <c r="C6468" s="138">
        <v>205466.12</v>
      </c>
      <c r="D6468" s="138">
        <v>3903.86</v>
      </c>
      <c r="E6468" s="138">
        <v>0</v>
      </c>
      <c r="F6468" s="138">
        <v>3903.86</v>
      </c>
      <c r="G6468" s="139">
        <v>0</v>
      </c>
      <c r="Y6468" s="32">
        <f t="shared" si="100"/>
        <v>3903.86</v>
      </c>
    </row>
    <row r="6469" spans="1:25" x14ac:dyDescent="0.2">
      <c r="A6469" s="136" t="s">
        <v>12940</v>
      </c>
      <c r="B6469" s="137" t="s">
        <v>12941</v>
      </c>
      <c r="C6469" s="138">
        <v>133577.59</v>
      </c>
      <c r="D6469" s="138">
        <v>2537.98</v>
      </c>
      <c r="E6469" s="138">
        <v>0</v>
      </c>
      <c r="F6469" s="138">
        <v>2537.98</v>
      </c>
      <c r="G6469" s="139">
        <v>0</v>
      </c>
      <c r="Y6469" s="32">
        <f t="shared" si="100"/>
        <v>2537.98</v>
      </c>
    </row>
    <row r="6470" spans="1:25" x14ac:dyDescent="0.2">
      <c r="A6470" s="136" t="s">
        <v>12942</v>
      </c>
      <c r="B6470" s="137" t="s">
        <v>12943</v>
      </c>
      <c r="C6470" s="138">
        <v>55927.98</v>
      </c>
      <c r="D6470" s="138">
        <v>1062.6300000000001</v>
      </c>
      <c r="E6470" s="138">
        <v>0</v>
      </c>
      <c r="F6470" s="138">
        <v>1062.6300000000001</v>
      </c>
      <c r="G6470" s="139">
        <v>0</v>
      </c>
      <c r="Y6470" s="32">
        <f t="shared" si="100"/>
        <v>1062.6300000000001</v>
      </c>
    </row>
    <row r="6471" spans="1:25" x14ac:dyDescent="0.2">
      <c r="A6471" s="136" t="s">
        <v>12944</v>
      </c>
      <c r="B6471" s="137" t="s">
        <v>12945</v>
      </c>
      <c r="C6471" s="138">
        <v>21257.5</v>
      </c>
      <c r="D6471" s="138">
        <v>403.89</v>
      </c>
      <c r="E6471" s="138">
        <v>0</v>
      </c>
      <c r="F6471" s="138">
        <v>403.89</v>
      </c>
      <c r="G6471" s="139">
        <v>0</v>
      </c>
      <c r="Y6471" s="32">
        <f t="shared" si="100"/>
        <v>403.89</v>
      </c>
    </row>
    <row r="6472" spans="1:25" x14ac:dyDescent="0.2">
      <c r="A6472" s="136" t="s">
        <v>12946</v>
      </c>
      <c r="B6472" s="137" t="s">
        <v>12947</v>
      </c>
      <c r="C6472" s="138">
        <v>27538.94</v>
      </c>
      <c r="D6472" s="138">
        <v>523.24</v>
      </c>
      <c r="E6472" s="138">
        <v>0</v>
      </c>
      <c r="F6472" s="138">
        <v>523.24</v>
      </c>
      <c r="G6472" s="139">
        <v>0</v>
      </c>
      <c r="Y6472" s="32">
        <f t="shared" si="100"/>
        <v>523.24</v>
      </c>
    </row>
    <row r="6473" spans="1:25" x14ac:dyDescent="0.2">
      <c r="A6473" s="136" t="s">
        <v>12948</v>
      </c>
      <c r="B6473" s="137" t="s">
        <v>12949</v>
      </c>
      <c r="C6473" s="138">
        <v>10289.14</v>
      </c>
      <c r="D6473" s="138">
        <v>195.49</v>
      </c>
      <c r="E6473" s="138">
        <v>0</v>
      </c>
      <c r="F6473" s="138">
        <v>195.49</v>
      </c>
      <c r="G6473" s="139">
        <v>0</v>
      </c>
      <c r="Y6473" s="32">
        <f t="shared" si="100"/>
        <v>195.49</v>
      </c>
    </row>
    <row r="6474" spans="1:25" x14ac:dyDescent="0.2">
      <c r="A6474" s="136" t="s">
        <v>12950</v>
      </c>
      <c r="B6474" s="137" t="s">
        <v>12951</v>
      </c>
      <c r="C6474" s="138">
        <v>11097.9</v>
      </c>
      <c r="D6474" s="138">
        <v>210.86</v>
      </c>
      <c r="E6474" s="138">
        <v>0</v>
      </c>
      <c r="F6474" s="138">
        <v>210.86</v>
      </c>
      <c r="G6474" s="139">
        <v>0</v>
      </c>
      <c r="Y6474" s="32">
        <f t="shared" si="100"/>
        <v>210.86</v>
      </c>
    </row>
    <row r="6475" spans="1:25" x14ac:dyDescent="0.2">
      <c r="A6475" s="136" t="s">
        <v>12952</v>
      </c>
      <c r="B6475" s="137" t="s">
        <v>12953</v>
      </c>
      <c r="C6475" s="138">
        <v>24085.71</v>
      </c>
      <c r="D6475" s="138">
        <v>457.63</v>
      </c>
      <c r="E6475" s="138">
        <v>0</v>
      </c>
      <c r="F6475" s="138">
        <v>457.63</v>
      </c>
      <c r="G6475" s="139">
        <v>0</v>
      </c>
      <c r="Y6475" s="32">
        <f t="shared" si="100"/>
        <v>457.63</v>
      </c>
    </row>
    <row r="6476" spans="1:25" x14ac:dyDescent="0.2">
      <c r="A6476" s="136" t="s">
        <v>12954</v>
      </c>
      <c r="B6476" s="137" t="s">
        <v>12955</v>
      </c>
      <c r="C6476" s="138">
        <v>23447.65</v>
      </c>
      <c r="D6476" s="138">
        <v>445.51</v>
      </c>
      <c r="E6476" s="138">
        <v>0</v>
      </c>
      <c r="F6476" s="138">
        <v>445.51</v>
      </c>
      <c r="G6476" s="139">
        <v>0</v>
      </c>
      <c r="Y6476" s="32">
        <f t="shared" si="100"/>
        <v>445.51</v>
      </c>
    </row>
    <row r="6477" spans="1:25" x14ac:dyDescent="0.2">
      <c r="A6477" s="136" t="s">
        <v>12956</v>
      </c>
      <c r="B6477" s="137" t="s">
        <v>12957</v>
      </c>
      <c r="C6477" s="138">
        <v>27178.53</v>
      </c>
      <c r="D6477" s="138">
        <v>516.39</v>
      </c>
      <c r="E6477" s="138">
        <v>0</v>
      </c>
      <c r="F6477" s="138">
        <v>516.39</v>
      </c>
      <c r="G6477" s="139">
        <v>0</v>
      </c>
      <c r="Y6477" s="32">
        <f t="shared" si="100"/>
        <v>516.39</v>
      </c>
    </row>
    <row r="6478" spans="1:25" x14ac:dyDescent="0.2">
      <c r="A6478" s="136" t="s">
        <v>12958</v>
      </c>
      <c r="B6478" s="137" t="s">
        <v>12959</v>
      </c>
      <c r="C6478" s="138">
        <v>34615.64</v>
      </c>
      <c r="D6478" s="138">
        <v>657.7</v>
      </c>
      <c r="E6478" s="138">
        <v>0</v>
      </c>
      <c r="F6478" s="138">
        <v>657.7</v>
      </c>
      <c r="G6478" s="139">
        <v>0</v>
      </c>
      <c r="Y6478" s="32">
        <f t="shared" si="100"/>
        <v>657.7</v>
      </c>
    </row>
    <row r="6479" spans="1:25" x14ac:dyDescent="0.2">
      <c r="A6479" s="136" t="s">
        <v>12960</v>
      </c>
      <c r="B6479" s="137" t="s">
        <v>12961</v>
      </c>
      <c r="C6479" s="138">
        <v>69437.88</v>
      </c>
      <c r="D6479" s="138">
        <v>1319.32</v>
      </c>
      <c r="E6479" s="138">
        <v>0</v>
      </c>
      <c r="F6479" s="138">
        <v>1319.32</v>
      </c>
      <c r="G6479" s="139">
        <v>0</v>
      </c>
      <c r="Y6479" s="32">
        <f t="shared" ref="Y6479:Y6542" si="101">F6479+M6479+R6479+W6479</f>
        <v>1319.32</v>
      </c>
    </row>
    <row r="6480" spans="1:25" x14ac:dyDescent="0.2">
      <c r="A6480" s="136" t="s">
        <v>12962</v>
      </c>
      <c r="B6480" s="137" t="s">
        <v>12963</v>
      </c>
      <c r="C6480" s="138">
        <v>237713.94</v>
      </c>
      <c r="D6480" s="138">
        <v>4516.57</v>
      </c>
      <c r="E6480" s="138">
        <v>0</v>
      </c>
      <c r="F6480" s="138">
        <v>4516.57</v>
      </c>
      <c r="G6480" s="139">
        <v>0</v>
      </c>
      <c r="Y6480" s="32">
        <f t="shared" si="101"/>
        <v>4516.57</v>
      </c>
    </row>
    <row r="6481" spans="1:25" x14ac:dyDescent="0.2">
      <c r="A6481" s="136" t="s">
        <v>12964</v>
      </c>
      <c r="B6481" s="137" t="s">
        <v>12965</v>
      </c>
      <c r="C6481" s="138">
        <v>10717.3</v>
      </c>
      <c r="D6481" s="138">
        <v>203.63</v>
      </c>
      <c r="E6481" s="138">
        <v>0</v>
      </c>
      <c r="F6481" s="138">
        <v>203.63</v>
      </c>
      <c r="G6481" s="139">
        <v>0</v>
      </c>
      <c r="Y6481" s="32">
        <f t="shared" si="101"/>
        <v>203.63</v>
      </c>
    </row>
    <row r="6482" spans="1:25" x14ac:dyDescent="0.2">
      <c r="A6482" s="136" t="s">
        <v>12966</v>
      </c>
      <c r="B6482" s="137" t="s">
        <v>12967</v>
      </c>
      <c r="C6482" s="138">
        <v>54343.25</v>
      </c>
      <c r="D6482" s="138">
        <v>1032.52</v>
      </c>
      <c r="E6482" s="138">
        <v>0</v>
      </c>
      <c r="F6482" s="138">
        <v>1032.52</v>
      </c>
      <c r="G6482" s="139">
        <v>0</v>
      </c>
      <c r="Y6482" s="32">
        <f t="shared" si="101"/>
        <v>1032.52</v>
      </c>
    </row>
    <row r="6483" spans="1:25" x14ac:dyDescent="0.2">
      <c r="A6483" s="136" t="s">
        <v>12968</v>
      </c>
      <c r="B6483" s="137" t="s">
        <v>12969</v>
      </c>
      <c r="C6483" s="138">
        <v>125879.48</v>
      </c>
      <c r="D6483" s="138">
        <v>2391.71</v>
      </c>
      <c r="E6483" s="138">
        <v>0</v>
      </c>
      <c r="F6483" s="138">
        <v>2391.71</v>
      </c>
      <c r="G6483" s="139">
        <v>0</v>
      </c>
      <c r="Y6483" s="32">
        <f t="shared" si="101"/>
        <v>2391.71</v>
      </c>
    </row>
    <row r="6484" spans="1:25" x14ac:dyDescent="0.2">
      <c r="A6484" s="136" t="s">
        <v>12970</v>
      </c>
      <c r="B6484" s="137" t="s">
        <v>12971</v>
      </c>
      <c r="C6484" s="138">
        <v>9528.4</v>
      </c>
      <c r="D6484" s="138">
        <v>181.04</v>
      </c>
      <c r="E6484" s="138">
        <v>0</v>
      </c>
      <c r="F6484" s="138">
        <v>181.04</v>
      </c>
      <c r="G6484" s="139">
        <v>0</v>
      </c>
      <c r="Y6484" s="32">
        <f t="shared" si="101"/>
        <v>181.04</v>
      </c>
    </row>
    <row r="6485" spans="1:25" x14ac:dyDescent="0.2">
      <c r="A6485" s="136" t="s">
        <v>12972</v>
      </c>
      <c r="B6485" s="137" t="s">
        <v>12973</v>
      </c>
      <c r="C6485" s="138">
        <v>8722.83</v>
      </c>
      <c r="D6485" s="138">
        <v>165.73</v>
      </c>
      <c r="E6485" s="138">
        <v>0</v>
      </c>
      <c r="F6485" s="138">
        <v>165.73</v>
      </c>
      <c r="G6485" s="139">
        <v>0</v>
      </c>
      <c r="Y6485" s="32">
        <f t="shared" si="101"/>
        <v>165.73</v>
      </c>
    </row>
    <row r="6486" spans="1:25" x14ac:dyDescent="0.2">
      <c r="A6486" s="136" t="s">
        <v>12974</v>
      </c>
      <c r="B6486" s="137" t="s">
        <v>12975</v>
      </c>
      <c r="C6486" s="138">
        <v>14958.32</v>
      </c>
      <c r="D6486" s="138">
        <v>284.20999999999998</v>
      </c>
      <c r="E6486" s="138">
        <v>0</v>
      </c>
      <c r="F6486" s="138">
        <v>284.20999999999998</v>
      </c>
      <c r="G6486" s="139">
        <v>0</v>
      </c>
      <c r="Y6486" s="32">
        <f t="shared" si="101"/>
        <v>284.20999999999998</v>
      </c>
    </row>
    <row r="6487" spans="1:25" x14ac:dyDescent="0.2">
      <c r="A6487" s="136" t="s">
        <v>12976</v>
      </c>
      <c r="B6487" s="137" t="s">
        <v>12977</v>
      </c>
      <c r="C6487" s="138">
        <v>197552.8</v>
      </c>
      <c r="D6487" s="138">
        <v>3753.5</v>
      </c>
      <c r="E6487" s="138">
        <v>0</v>
      </c>
      <c r="F6487" s="138">
        <v>3753.5</v>
      </c>
      <c r="G6487" s="139">
        <v>0</v>
      </c>
      <c r="Y6487" s="32">
        <f t="shared" si="101"/>
        <v>3753.5</v>
      </c>
    </row>
    <row r="6488" spans="1:25" x14ac:dyDescent="0.2">
      <c r="A6488" s="136" t="s">
        <v>12978</v>
      </c>
      <c r="B6488" s="137" t="s">
        <v>12979</v>
      </c>
      <c r="C6488" s="138">
        <v>237488.05</v>
      </c>
      <c r="D6488" s="138">
        <v>4512.2700000000004</v>
      </c>
      <c r="E6488" s="138">
        <v>0</v>
      </c>
      <c r="F6488" s="138">
        <v>4512.2700000000004</v>
      </c>
      <c r="G6488" s="139">
        <v>0</v>
      </c>
      <c r="Y6488" s="32">
        <f t="shared" si="101"/>
        <v>4512.2700000000004</v>
      </c>
    </row>
    <row r="6489" spans="1:25" x14ac:dyDescent="0.2">
      <c r="A6489" s="136" t="s">
        <v>12980</v>
      </c>
      <c r="B6489" s="137" t="s">
        <v>12981</v>
      </c>
      <c r="C6489" s="138">
        <v>31575.9</v>
      </c>
      <c r="D6489" s="138">
        <v>599.94000000000005</v>
      </c>
      <c r="E6489" s="138">
        <v>0</v>
      </c>
      <c r="F6489" s="138">
        <v>599.94000000000005</v>
      </c>
      <c r="G6489" s="139">
        <v>0</v>
      </c>
      <c r="Y6489" s="32">
        <f t="shared" si="101"/>
        <v>599.94000000000005</v>
      </c>
    </row>
    <row r="6490" spans="1:25" x14ac:dyDescent="0.2">
      <c r="A6490" s="136" t="s">
        <v>12982</v>
      </c>
      <c r="B6490" s="137" t="s">
        <v>12983</v>
      </c>
      <c r="C6490" s="138">
        <v>81838.7</v>
      </c>
      <c r="D6490" s="138">
        <v>1554.94</v>
      </c>
      <c r="E6490" s="138">
        <v>0</v>
      </c>
      <c r="F6490" s="138">
        <v>1554.94</v>
      </c>
      <c r="G6490" s="139">
        <v>0</v>
      </c>
      <c r="Y6490" s="32">
        <f t="shared" si="101"/>
        <v>1554.94</v>
      </c>
    </row>
    <row r="6491" spans="1:25" x14ac:dyDescent="0.2">
      <c r="A6491" s="136" t="s">
        <v>12984</v>
      </c>
      <c r="B6491" s="137" t="s">
        <v>12985</v>
      </c>
      <c r="C6491" s="138">
        <v>42044.51</v>
      </c>
      <c r="D6491" s="138">
        <v>798.85</v>
      </c>
      <c r="E6491" s="138">
        <v>0</v>
      </c>
      <c r="F6491" s="138">
        <v>798.85</v>
      </c>
      <c r="G6491" s="139">
        <v>0</v>
      </c>
      <c r="Y6491" s="32">
        <f t="shared" si="101"/>
        <v>798.85</v>
      </c>
    </row>
    <row r="6492" spans="1:25" x14ac:dyDescent="0.2">
      <c r="A6492" s="136" t="s">
        <v>12986</v>
      </c>
      <c r="B6492" s="137" t="s">
        <v>12987</v>
      </c>
      <c r="C6492" s="138">
        <v>6685.79</v>
      </c>
      <c r="D6492" s="138">
        <v>127.03</v>
      </c>
      <c r="E6492" s="138">
        <v>0</v>
      </c>
      <c r="F6492" s="138">
        <v>127.03</v>
      </c>
      <c r="G6492" s="139">
        <v>0</v>
      </c>
      <c r="Y6492" s="32">
        <f t="shared" si="101"/>
        <v>127.03</v>
      </c>
    </row>
    <row r="6493" spans="1:25" x14ac:dyDescent="0.2">
      <c r="A6493" s="136" t="s">
        <v>12988</v>
      </c>
      <c r="B6493" s="137" t="s">
        <v>12989</v>
      </c>
      <c r="C6493" s="138">
        <v>68350.820000000007</v>
      </c>
      <c r="D6493" s="138">
        <v>1298.67</v>
      </c>
      <c r="E6493" s="138">
        <v>0</v>
      </c>
      <c r="F6493" s="138">
        <v>1298.67</v>
      </c>
      <c r="G6493" s="139">
        <v>0</v>
      </c>
      <c r="Y6493" s="32">
        <f t="shared" si="101"/>
        <v>1298.67</v>
      </c>
    </row>
    <row r="6494" spans="1:25" x14ac:dyDescent="0.2">
      <c r="A6494" s="136" t="s">
        <v>12990</v>
      </c>
      <c r="B6494" s="137" t="s">
        <v>12991</v>
      </c>
      <c r="C6494" s="138">
        <v>59587.49</v>
      </c>
      <c r="D6494" s="138">
        <v>1132.1600000000001</v>
      </c>
      <c r="E6494" s="138">
        <v>0</v>
      </c>
      <c r="F6494" s="138">
        <v>1132.1600000000001</v>
      </c>
      <c r="G6494" s="139">
        <v>0</v>
      </c>
      <c r="Y6494" s="32">
        <f t="shared" si="101"/>
        <v>1132.1600000000001</v>
      </c>
    </row>
    <row r="6495" spans="1:25" x14ac:dyDescent="0.2">
      <c r="A6495" s="136" t="s">
        <v>12992</v>
      </c>
      <c r="B6495" s="137" t="s">
        <v>12993</v>
      </c>
      <c r="C6495" s="138">
        <v>33734.589999999997</v>
      </c>
      <c r="D6495" s="138">
        <v>640.96</v>
      </c>
      <c r="E6495" s="138">
        <v>0</v>
      </c>
      <c r="F6495" s="138">
        <v>640.96</v>
      </c>
      <c r="G6495" s="139">
        <v>0</v>
      </c>
      <c r="Y6495" s="32">
        <f t="shared" si="101"/>
        <v>640.96</v>
      </c>
    </row>
    <row r="6496" spans="1:25" x14ac:dyDescent="0.2">
      <c r="A6496" s="136" t="s">
        <v>12994</v>
      </c>
      <c r="B6496" s="137" t="s">
        <v>12995</v>
      </c>
      <c r="C6496" s="138">
        <v>152646.34</v>
      </c>
      <c r="D6496" s="138">
        <v>2900.28</v>
      </c>
      <c r="E6496" s="138">
        <v>0</v>
      </c>
      <c r="F6496" s="138">
        <v>2900.28</v>
      </c>
      <c r="G6496" s="139">
        <v>0</v>
      </c>
      <c r="Y6496" s="32">
        <f t="shared" si="101"/>
        <v>2900.28</v>
      </c>
    </row>
    <row r="6497" spans="1:25" x14ac:dyDescent="0.2">
      <c r="A6497" s="136" t="s">
        <v>12996</v>
      </c>
      <c r="B6497" s="137" t="s">
        <v>12997</v>
      </c>
      <c r="C6497" s="138">
        <v>22359.07</v>
      </c>
      <c r="D6497" s="138">
        <v>424.82</v>
      </c>
      <c r="E6497" s="138">
        <v>0</v>
      </c>
      <c r="F6497" s="138">
        <v>424.82</v>
      </c>
      <c r="G6497" s="139">
        <v>0</v>
      </c>
      <c r="Y6497" s="32">
        <f t="shared" si="101"/>
        <v>424.82</v>
      </c>
    </row>
    <row r="6498" spans="1:25" x14ac:dyDescent="0.2">
      <c r="A6498" s="136" t="s">
        <v>12998</v>
      </c>
      <c r="B6498" s="137" t="s">
        <v>12999</v>
      </c>
      <c r="C6498" s="138">
        <v>33536.76</v>
      </c>
      <c r="D6498" s="138">
        <v>637.20000000000005</v>
      </c>
      <c r="E6498" s="138">
        <v>0</v>
      </c>
      <c r="F6498" s="138">
        <v>637.20000000000005</v>
      </c>
      <c r="G6498" s="139">
        <v>0</v>
      </c>
      <c r="Y6498" s="32">
        <f t="shared" si="101"/>
        <v>637.20000000000005</v>
      </c>
    </row>
    <row r="6499" spans="1:25" x14ac:dyDescent="0.2">
      <c r="A6499" s="136" t="s">
        <v>13000</v>
      </c>
      <c r="B6499" s="137" t="s">
        <v>13001</v>
      </c>
      <c r="C6499" s="138">
        <v>130908.54</v>
      </c>
      <c r="D6499" s="138">
        <v>2487.2600000000002</v>
      </c>
      <c r="E6499" s="138">
        <v>0</v>
      </c>
      <c r="F6499" s="138">
        <v>2487.2600000000002</v>
      </c>
      <c r="G6499" s="139">
        <v>0</v>
      </c>
      <c r="Y6499" s="32">
        <f t="shared" si="101"/>
        <v>2487.2600000000002</v>
      </c>
    </row>
    <row r="6500" spans="1:25" x14ac:dyDescent="0.2">
      <c r="A6500" s="136" t="s">
        <v>13002</v>
      </c>
      <c r="B6500" s="137" t="s">
        <v>13003</v>
      </c>
      <c r="C6500" s="138">
        <v>147088.82999999999</v>
      </c>
      <c r="D6500" s="138">
        <v>2794.69</v>
      </c>
      <c r="E6500" s="138">
        <v>0</v>
      </c>
      <c r="F6500" s="138">
        <v>2794.69</v>
      </c>
      <c r="G6500" s="139">
        <v>0</v>
      </c>
      <c r="Y6500" s="32">
        <f t="shared" si="101"/>
        <v>2794.69</v>
      </c>
    </row>
    <row r="6501" spans="1:25" x14ac:dyDescent="0.2">
      <c r="A6501" s="136" t="s">
        <v>13004</v>
      </c>
      <c r="B6501" s="137" t="s">
        <v>13005</v>
      </c>
      <c r="C6501" s="138">
        <v>6935.83</v>
      </c>
      <c r="D6501" s="138">
        <v>131.78</v>
      </c>
      <c r="E6501" s="138">
        <v>0</v>
      </c>
      <c r="F6501" s="138">
        <v>131.78</v>
      </c>
      <c r="G6501" s="139">
        <v>0</v>
      </c>
      <c r="Y6501" s="32">
        <f t="shared" si="101"/>
        <v>131.78</v>
      </c>
    </row>
    <row r="6502" spans="1:25" x14ac:dyDescent="0.2">
      <c r="A6502" s="136" t="s">
        <v>13006</v>
      </c>
      <c r="B6502" s="137" t="s">
        <v>13007</v>
      </c>
      <c r="C6502" s="138">
        <v>385196.83</v>
      </c>
      <c r="D6502" s="138">
        <v>7318.74</v>
      </c>
      <c r="E6502" s="138">
        <v>0</v>
      </c>
      <c r="F6502" s="138">
        <v>7318.74</v>
      </c>
      <c r="G6502" s="139">
        <v>0</v>
      </c>
      <c r="Y6502" s="32">
        <f t="shared" si="101"/>
        <v>7318.74</v>
      </c>
    </row>
    <row r="6503" spans="1:25" x14ac:dyDescent="0.2">
      <c r="A6503" s="136" t="s">
        <v>13008</v>
      </c>
      <c r="B6503" s="137" t="s">
        <v>13009</v>
      </c>
      <c r="C6503" s="138">
        <v>417015.24</v>
      </c>
      <c r="D6503" s="138">
        <v>7923.29</v>
      </c>
      <c r="E6503" s="138">
        <v>0</v>
      </c>
      <c r="F6503" s="138">
        <v>7923.29</v>
      </c>
      <c r="G6503" s="139">
        <v>0</v>
      </c>
      <c r="Y6503" s="32">
        <f t="shared" si="101"/>
        <v>7923.29</v>
      </c>
    </row>
    <row r="6504" spans="1:25" x14ac:dyDescent="0.2">
      <c r="A6504" s="136" t="s">
        <v>13010</v>
      </c>
      <c r="B6504" s="137" t="s">
        <v>13011</v>
      </c>
      <c r="C6504" s="138">
        <v>233173.99</v>
      </c>
      <c r="D6504" s="138">
        <v>4430.3100000000004</v>
      </c>
      <c r="E6504" s="138">
        <v>0</v>
      </c>
      <c r="F6504" s="138">
        <v>4430.3100000000004</v>
      </c>
      <c r="G6504" s="139">
        <v>0</v>
      </c>
      <c r="Y6504" s="32">
        <f t="shared" si="101"/>
        <v>4430.3100000000004</v>
      </c>
    </row>
    <row r="6505" spans="1:25" x14ac:dyDescent="0.2">
      <c r="A6505" s="136" t="s">
        <v>13012</v>
      </c>
      <c r="B6505" s="137" t="s">
        <v>13013</v>
      </c>
      <c r="C6505" s="138">
        <v>70926.66</v>
      </c>
      <c r="D6505" s="138">
        <v>1347.61</v>
      </c>
      <c r="E6505" s="138">
        <v>0</v>
      </c>
      <c r="F6505" s="138">
        <v>1347.61</v>
      </c>
      <c r="G6505" s="139">
        <v>0</v>
      </c>
      <c r="Y6505" s="32">
        <f t="shared" si="101"/>
        <v>1347.61</v>
      </c>
    </row>
    <row r="6506" spans="1:25" x14ac:dyDescent="0.2">
      <c r="A6506" s="136" t="s">
        <v>13014</v>
      </c>
      <c r="B6506" s="137" t="s">
        <v>13015</v>
      </c>
      <c r="C6506" s="138">
        <v>94538</v>
      </c>
      <c r="D6506" s="138">
        <v>1796.22</v>
      </c>
      <c r="E6506" s="138">
        <v>0</v>
      </c>
      <c r="F6506" s="138">
        <v>1796.22</v>
      </c>
      <c r="G6506" s="139">
        <v>0</v>
      </c>
      <c r="Y6506" s="32">
        <f t="shared" si="101"/>
        <v>1796.22</v>
      </c>
    </row>
    <row r="6507" spans="1:25" x14ac:dyDescent="0.2">
      <c r="A6507" s="136" t="s">
        <v>13016</v>
      </c>
      <c r="B6507" s="137" t="s">
        <v>13017</v>
      </c>
      <c r="C6507" s="138">
        <v>6389.51</v>
      </c>
      <c r="D6507" s="138">
        <v>121.4</v>
      </c>
      <c r="E6507" s="138">
        <v>0</v>
      </c>
      <c r="F6507" s="138">
        <v>121.4</v>
      </c>
      <c r="G6507" s="139">
        <v>0</v>
      </c>
      <c r="Y6507" s="32">
        <f t="shared" si="101"/>
        <v>121.4</v>
      </c>
    </row>
    <row r="6508" spans="1:25" x14ac:dyDescent="0.2">
      <c r="A6508" s="136" t="s">
        <v>13018</v>
      </c>
      <c r="B6508" s="137" t="s">
        <v>13019</v>
      </c>
      <c r="C6508" s="138">
        <v>44843.72</v>
      </c>
      <c r="D6508" s="138">
        <v>852.03</v>
      </c>
      <c r="E6508" s="138">
        <v>0</v>
      </c>
      <c r="F6508" s="138">
        <v>852.03</v>
      </c>
      <c r="G6508" s="139">
        <v>0</v>
      </c>
      <c r="Y6508" s="32">
        <f t="shared" si="101"/>
        <v>852.03</v>
      </c>
    </row>
    <row r="6509" spans="1:25" x14ac:dyDescent="0.2">
      <c r="A6509" s="136" t="s">
        <v>13020</v>
      </c>
      <c r="B6509" s="137" t="s">
        <v>13021</v>
      </c>
      <c r="C6509" s="138">
        <v>148291.85999999999</v>
      </c>
      <c r="D6509" s="138">
        <v>2817.55</v>
      </c>
      <c r="E6509" s="138">
        <v>0</v>
      </c>
      <c r="F6509" s="138">
        <v>2817.55</v>
      </c>
      <c r="G6509" s="139">
        <v>0</v>
      </c>
      <c r="Y6509" s="32">
        <f t="shared" si="101"/>
        <v>2817.55</v>
      </c>
    </row>
    <row r="6510" spans="1:25" x14ac:dyDescent="0.2">
      <c r="A6510" s="136" t="s">
        <v>13022</v>
      </c>
      <c r="B6510" s="137" t="s">
        <v>13023</v>
      </c>
      <c r="C6510" s="138">
        <v>2095.3000000000002</v>
      </c>
      <c r="D6510" s="138">
        <v>39.81</v>
      </c>
      <c r="E6510" s="138">
        <v>11.35</v>
      </c>
      <c r="F6510" s="138">
        <v>28.46</v>
      </c>
      <c r="G6510" s="139">
        <v>0</v>
      </c>
      <c r="Y6510" s="32">
        <f t="shared" si="101"/>
        <v>28.46</v>
      </c>
    </row>
    <row r="6511" spans="1:25" x14ac:dyDescent="0.2">
      <c r="A6511" s="136" t="s">
        <v>13024</v>
      </c>
      <c r="B6511" s="137" t="s">
        <v>13025</v>
      </c>
      <c r="C6511" s="138">
        <v>5706.07</v>
      </c>
      <c r="D6511" s="138">
        <v>108.42</v>
      </c>
      <c r="E6511" s="138">
        <v>0</v>
      </c>
      <c r="F6511" s="138">
        <v>108.42</v>
      </c>
      <c r="G6511" s="139">
        <v>0</v>
      </c>
      <c r="Y6511" s="32">
        <f t="shared" si="101"/>
        <v>108.42</v>
      </c>
    </row>
    <row r="6512" spans="1:25" x14ac:dyDescent="0.2">
      <c r="A6512" s="136" t="s">
        <v>13026</v>
      </c>
      <c r="B6512" s="137" t="s">
        <v>13027</v>
      </c>
      <c r="C6512" s="138">
        <v>16150.54</v>
      </c>
      <c r="D6512" s="138">
        <v>306.86</v>
      </c>
      <c r="E6512" s="138">
        <v>0</v>
      </c>
      <c r="F6512" s="138">
        <v>306.86</v>
      </c>
      <c r="G6512" s="139">
        <v>0</v>
      </c>
      <c r="Y6512" s="32">
        <f t="shared" si="101"/>
        <v>306.86</v>
      </c>
    </row>
    <row r="6513" spans="1:25" x14ac:dyDescent="0.2">
      <c r="A6513" s="136" t="s">
        <v>13028</v>
      </c>
      <c r="B6513" s="137" t="s">
        <v>13029</v>
      </c>
      <c r="C6513" s="138">
        <v>108173.84</v>
      </c>
      <c r="D6513" s="138">
        <v>2055.3000000000002</v>
      </c>
      <c r="E6513" s="138">
        <v>0</v>
      </c>
      <c r="F6513" s="138">
        <v>2055.3000000000002</v>
      </c>
      <c r="G6513" s="139">
        <v>0</v>
      </c>
      <c r="Y6513" s="32">
        <f t="shared" si="101"/>
        <v>2055.3000000000002</v>
      </c>
    </row>
    <row r="6514" spans="1:25" x14ac:dyDescent="0.2">
      <c r="A6514" s="136" t="s">
        <v>13030</v>
      </c>
      <c r="B6514" s="137" t="s">
        <v>13031</v>
      </c>
      <c r="C6514" s="138">
        <v>84394.19</v>
      </c>
      <c r="D6514" s="138">
        <v>1603.49</v>
      </c>
      <c r="E6514" s="138">
        <v>0</v>
      </c>
      <c r="F6514" s="138">
        <v>1603.49</v>
      </c>
      <c r="G6514" s="139">
        <v>0</v>
      </c>
      <c r="Y6514" s="32">
        <f t="shared" si="101"/>
        <v>1603.49</v>
      </c>
    </row>
    <row r="6515" spans="1:25" x14ac:dyDescent="0.2">
      <c r="A6515" s="136" t="s">
        <v>13032</v>
      </c>
      <c r="B6515" s="137" t="s">
        <v>13033</v>
      </c>
      <c r="C6515" s="138">
        <v>76450.42</v>
      </c>
      <c r="D6515" s="138">
        <v>1452.56</v>
      </c>
      <c r="E6515" s="138">
        <v>0</v>
      </c>
      <c r="F6515" s="138">
        <v>1452.56</v>
      </c>
      <c r="G6515" s="139">
        <v>0</v>
      </c>
      <c r="Y6515" s="32">
        <f t="shared" si="101"/>
        <v>1452.56</v>
      </c>
    </row>
    <row r="6516" spans="1:25" x14ac:dyDescent="0.2">
      <c r="A6516" s="136" t="s">
        <v>13034</v>
      </c>
      <c r="B6516" s="137" t="s">
        <v>13035</v>
      </c>
      <c r="C6516" s="138">
        <v>71666.100000000006</v>
      </c>
      <c r="D6516" s="138">
        <v>1361.66</v>
      </c>
      <c r="E6516" s="138">
        <v>0</v>
      </c>
      <c r="F6516" s="138">
        <v>1361.66</v>
      </c>
      <c r="G6516" s="139">
        <v>0</v>
      </c>
      <c r="Y6516" s="32">
        <f t="shared" si="101"/>
        <v>1361.66</v>
      </c>
    </row>
    <row r="6517" spans="1:25" x14ac:dyDescent="0.2">
      <c r="A6517" s="136" t="s">
        <v>13036</v>
      </c>
      <c r="B6517" s="137" t="s">
        <v>13037</v>
      </c>
      <c r="C6517" s="138">
        <v>193207.55</v>
      </c>
      <c r="D6517" s="138">
        <v>3670.94</v>
      </c>
      <c r="E6517" s="138">
        <v>0</v>
      </c>
      <c r="F6517" s="138">
        <v>3670.94</v>
      </c>
      <c r="G6517" s="139">
        <v>0</v>
      </c>
      <c r="Y6517" s="32">
        <f t="shared" si="101"/>
        <v>3670.94</v>
      </c>
    </row>
    <row r="6518" spans="1:25" x14ac:dyDescent="0.2">
      <c r="A6518" s="136" t="s">
        <v>13038</v>
      </c>
      <c r="B6518" s="137" t="s">
        <v>13039</v>
      </c>
      <c r="C6518" s="138">
        <v>50332.2</v>
      </c>
      <c r="D6518" s="138">
        <v>956.31</v>
      </c>
      <c r="E6518" s="138">
        <v>0</v>
      </c>
      <c r="F6518" s="138">
        <v>956.31</v>
      </c>
      <c r="G6518" s="139">
        <v>0</v>
      </c>
      <c r="Y6518" s="32">
        <f t="shared" si="101"/>
        <v>956.31</v>
      </c>
    </row>
    <row r="6519" spans="1:25" x14ac:dyDescent="0.2">
      <c r="A6519" s="136" t="s">
        <v>13040</v>
      </c>
      <c r="B6519" s="137" t="s">
        <v>13041</v>
      </c>
      <c r="C6519" s="138">
        <v>46918.239999999998</v>
      </c>
      <c r="D6519" s="138">
        <v>891.45</v>
      </c>
      <c r="E6519" s="138">
        <v>0</v>
      </c>
      <c r="F6519" s="138">
        <v>891.45</v>
      </c>
      <c r="G6519" s="139">
        <v>0</v>
      </c>
      <c r="Y6519" s="32">
        <f t="shared" si="101"/>
        <v>891.45</v>
      </c>
    </row>
    <row r="6520" spans="1:25" x14ac:dyDescent="0.2">
      <c r="A6520" s="136" t="s">
        <v>13042</v>
      </c>
      <c r="B6520" s="137" t="s">
        <v>13043</v>
      </c>
      <c r="C6520" s="138">
        <v>7224.31</v>
      </c>
      <c r="D6520" s="138">
        <v>137.26</v>
      </c>
      <c r="E6520" s="138">
        <v>0</v>
      </c>
      <c r="F6520" s="138">
        <v>137.26</v>
      </c>
      <c r="G6520" s="139">
        <v>0</v>
      </c>
      <c r="Y6520" s="32">
        <f t="shared" si="101"/>
        <v>137.26</v>
      </c>
    </row>
    <row r="6521" spans="1:25" x14ac:dyDescent="0.2">
      <c r="A6521" s="136" t="s">
        <v>13044</v>
      </c>
      <c r="B6521" s="137" t="s">
        <v>13045</v>
      </c>
      <c r="C6521" s="138">
        <v>38132.61</v>
      </c>
      <c r="D6521" s="138">
        <v>724.52</v>
      </c>
      <c r="E6521" s="138">
        <v>0</v>
      </c>
      <c r="F6521" s="138">
        <v>724.52</v>
      </c>
      <c r="G6521" s="139">
        <v>0</v>
      </c>
      <c r="Y6521" s="32">
        <f t="shared" si="101"/>
        <v>724.52</v>
      </c>
    </row>
    <row r="6522" spans="1:25" x14ac:dyDescent="0.2">
      <c r="A6522" s="136" t="s">
        <v>13046</v>
      </c>
      <c r="B6522" s="137" t="s">
        <v>13047</v>
      </c>
      <c r="C6522" s="138">
        <v>29775.68</v>
      </c>
      <c r="D6522" s="138">
        <v>565.74</v>
      </c>
      <c r="E6522" s="138">
        <v>0</v>
      </c>
      <c r="F6522" s="138">
        <v>565.74</v>
      </c>
      <c r="G6522" s="139">
        <v>0</v>
      </c>
      <c r="Y6522" s="32">
        <f t="shared" si="101"/>
        <v>565.74</v>
      </c>
    </row>
    <row r="6523" spans="1:25" x14ac:dyDescent="0.2">
      <c r="A6523" s="136" t="s">
        <v>13048</v>
      </c>
      <c r="B6523" s="137" t="s">
        <v>13049</v>
      </c>
      <c r="C6523" s="138">
        <v>240925.97</v>
      </c>
      <c r="D6523" s="138">
        <v>4577.59</v>
      </c>
      <c r="E6523" s="138">
        <v>0</v>
      </c>
      <c r="F6523" s="138">
        <v>4577.59</v>
      </c>
      <c r="G6523" s="139">
        <v>0</v>
      </c>
      <c r="Y6523" s="32">
        <f t="shared" si="101"/>
        <v>4577.59</v>
      </c>
    </row>
    <row r="6524" spans="1:25" x14ac:dyDescent="0.2">
      <c r="A6524" s="136" t="s">
        <v>13050</v>
      </c>
      <c r="B6524" s="137" t="s">
        <v>13051</v>
      </c>
      <c r="C6524" s="138">
        <v>46533.75</v>
      </c>
      <c r="D6524" s="138">
        <v>884.14</v>
      </c>
      <c r="E6524" s="138">
        <v>0</v>
      </c>
      <c r="F6524" s="138">
        <v>884.14</v>
      </c>
      <c r="G6524" s="139">
        <v>0</v>
      </c>
      <c r="Y6524" s="32">
        <f t="shared" si="101"/>
        <v>884.14</v>
      </c>
    </row>
    <row r="6525" spans="1:25" x14ac:dyDescent="0.2">
      <c r="A6525" s="136" t="s">
        <v>13052</v>
      </c>
      <c r="B6525" s="137" t="s">
        <v>13053</v>
      </c>
      <c r="C6525" s="138">
        <v>41274.300000000003</v>
      </c>
      <c r="D6525" s="138">
        <v>784.21</v>
      </c>
      <c r="E6525" s="138">
        <v>0</v>
      </c>
      <c r="F6525" s="138">
        <v>784.21</v>
      </c>
      <c r="G6525" s="139">
        <v>0</v>
      </c>
      <c r="Y6525" s="32">
        <f t="shared" si="101"/>
        <v>784.21</v>
      </c>
    </row>
    <row r="6526" spans="1:25" x14ac:dyDescent="0.2">
      <c r="A6526" s="136" t="s">
        <v>13054</v>
      </c>
      <c r="B6526" s="137" t="s">
        <v>13055</v>
      </c>
      <c r="C6526" s="138">
        <v>109041.91</v>
      </c>
      <c r="D6526" s="138">
        <v>2071.8000000000002</v>
      </c>
      <c r="E6526" s="138">
        <v>0</v>
      </c>
      <c r="F6526" s="138">
        <v>2071.8000000000002</v>
      </c>
      <c r="G6526" s="139">
        <v>0</v>
      </c>
      <c r="Y6526" s="32">
        <f t="shared" si="101"/>
        <v>2071.8000000000002</v>
      </c>
    </row>
    <row r="6527" spans="1:25" x14ac:dyDescent="0.2">
      <c r="A6527" s="136" t="s">
        <v>13056</v>
      </c>
      <c r="B6527" s="137" t="s">
        <v>13057</v>
      </c>
      <c r="C6527" s="138">
        <v>12097.14</v>
      </c>
      <c r="D6527" s="138">
        <v>229.85</v>
      </c>
      <c r="E6527" s="138">
        <v>0</v>
      </c>
      <c r="F6527" s="138">
        <v>229.85</v>
      </c>
      <c r="G6527" s="139">
        <v>0</v>
      </c>
      <c r="Y6527" s="32">
        <f t="shared" si="101"/>
        <v>229.85</v>
      </c>
    </row>
    <row r="6528" spans="1:25" x14ac:dyDescent="0.2">
      <c r="A6528" s="136" t="s">
        <v>13058</v>
      </c>
      <c r="B6528" s="137" t="s">
        <v>13059</v>
      </c>
      <c r="C6528" s="138">
        <v>16699.79</v>
      </c>
      <c r="D6528" s="138">
        <v>317.3</v>
      </c>
      <c r="E6528" s="138">
        <v>0</v>
      </c>
      <c r="F6528" s="138">
        <v>317.3</v>
      </c>
      <c r="G6528" s="139">
        <v>0</v>
      </c>
      <c r="Y6528" s="32">
        <f t="shared" si="101"/>
        <v>317.3</v>
      </c>
    </row>
    <row r="6529" spans="1:25" x14ac:dyDescent="0.2">
      <c r="A6529" s="136" t="s">
        <v>13060</v>
      </c>
      <c r="B6529" s="137" t="s">
        <v>13061</v>
      </c>
      <c r="C6529" s="138">
        <v>24086.01</v>
      </c>
      <c r="D6529" s="138">
        <v>457.64</v>
      </c>
      <c r="E6529" s="138">
        <v>0</v>
      </c>
      <c r="F6529" s="138">
        <v>457.64</v>
      </c>
      <c r="G6529" s="139">
        <v>0</v>
      </c>
      <c r="Y6529" s="32">
        <f t="shared" si="101"/>
        <v>457.64</v>
      </c>
    </row>
    <row r="6530" spans="1:25" x14ac:dyDescent="0.2">
      <c r="A6530" s="136" t="s">
        <v>13062</v>
      </c>
      <c r="B6530" s="137" t="s">
        <v>13063</v>
      </c>
      <c r="C6530" s="138">
        <v>15690.29</v>
      </c>
      <c r="D6530" s="138">
        <v>298.12</v>
      </c>
      <c r="E6530" s="138">
        <v>0</v>
      </c>
      <c r="F6530" s="138">
        <v>298.12</v>
      </c>
      <c r="G6530" s="139">
        <v>0</v>
      </c>
      <c r="Y6530" s="32">
        <f t="shared" si="101"/>
        <v>298.12</v>
      </c>
    </row>
    <row r="6531" spans="1:25" x14ac:dyDescent="0.2">
      <c r="A6531" s="136" t="s">
        <v>13064</v>
      </c>
      <c r="B6531" s="137" t="s">
        <v>13065</v>
      </c>
      <c r="C6531" s="138">
        <v>16067.06</v>
      </c>
      <c r="D6531" s="138">
        <v>305.27999999999997</v>
      </c>
      <c r="E6531" s="138">
        <v>0</v>
      </c>
      <c r="F6531" s="138">
        <v>305.27999999999997</v>
      </c>
      <c r="G6531" s="139">
        <v>0</v>
      </c>
      <c r="Y6531" s="32">
        <f t="shared" si="101"/>
        <v>305.27999999999997</v>
      </c>
    </row>
    <row r="6532" spans="1:25" x14ac:dyDescent="0.2">
      <c r="A6532" s="136" t="s">
        <v>13066</v>
      </c>
      <c r="B6532" s="137" t="s">
        <v>13067</v>
      </c>
      <c r="C6532" s="138">
        <v>19961.189999999999</v>
      </c>
      <c r="D6532" s="138">
        <v>379.26</v>
      </c>
      <c r="E6532" s="138">
        <v>0</v>
      </c>
      <c r="F6532" s="138">
        <v>379.26</v>
      </c>
      <c r="G6532" s="139">
        <v>0</v>
      </c>
      <c r="Y6532" s="32">
        <f t="shared" si="101"/>
        <v>379.26</v>
      </c>
    </row>
    <row r="6533" spans="1:25" x14ac:dyDescent="0.2">
      <c r="A6533" s="136" t="s">
        <v>13068</v>
      </c>
      <c r="B6533" s="137" t="s">
        <v>13069</v>
      </c>
      <c r="C6533" s="138">
        <v>18208.73</v>
      </c>
      <c r="D6533" s="138">
        <v>345.97</v>
      </c>
      <c r="E6533" s="138">
        <v>0</v>
      </c>
      <c r="F6533" s="138">
        <v>345.97</v>
      </c>
      <c r="G6533" s="139">
        <v>0</v>
      </c>
      <c r="Y6533" s="32">
        <f t="shared" si="101"/>
        <v>345.97</v>
      </c>
    </row>
    <row r="6534" spans="1:25" x14ac:dyDescent="0.2">
      <c r="A6534" s="136" t="s">
        <v>13070</v>
      </c>
      <c r="B6534" s="137" t="s">
        <v>13071</v>
      </c>
      <c r="C6534" s="138">
        <v>74974.02</v>
      </c>
      <c r="D6534" s="138">
        <v>1424.51</v>
      </c>
      <c r="E6534" s="138">
        <v>0</v>
      </c>
      <c r="F6534" s="138">
        <v>1424.51</v>
      </c>
      <c r="G6534" s="139">
        <v>0</v>
      </c>
      <c r="Y6534" s="32">
        <f t="shared" si="101"/>
        <v>1424.51</v>
      </c>
    </row>
    <row r="6535" spans="1:25" x14ac:dyDescent="0.2">
      <c r="A6535" s="136" t="s">
        <v>13072</v>
      </c>
      <c r="B6535" s="137" t="s">
        <v>13073</v>
      </c>
      <c r="C6535" s="138">
        <v>109847.89</v>
      </c>
      <c r="D6535" s="138">
        <v>2087.11</v>
      </c>
      <c r="E6535" s="138">
        <v>0</v>
      </c>
      <c r="F6535" s="138">
        <v>2087.11</v>
      </c>
      <c r="G6535" s="139">
        <v>0</v>
      </c>
      <c r="Y6535" s="32">
        <f t="shared" si="101"/>
        <v>2087.11</v>
      </c>
    </row>
    <row r="6536" spans="1:25" x14ac:dyDescent="0.2">
      <c r="A6536" s="136" t="s">
        <v>13074</v>
      </c>
      <c r="B6536" s="137" t="s">
        <v>13075</v>
      </c>
      <c r="C6536" s="138">
        <v>17997.330000000002</v>
      </c>
      <c r="D6536" s="138">
        <v>341.95</v>
      </c>
      <c r="E6536" s="138">
        <v>0</v>
      </c>
      <c r="F6536" s="138">
        <v>341.95</v>
      </c>
      <c r="G6536" s="139">
        <v>0</v>
      </c>
      <c r="Y6536" s="32">
        <f t="shared" si="101"/>
        <v>341.95</v>
      </c>
    </row>
    <row r="6537" spans="1:25" x14ac:dyDescent="0.2">
      <c r="A6537" s="136" t="s">
        <v>13076</v>
      </c>
      <c r="B6537" s="137" t="s">
        <v>13077</v>
      </c>
      <c r="C6537" s="138">
        <v>115451.52</v>
      </c>
      <c r="D6537" s="138">
        <v>2193.58</v>
      </c>
      <c r="E6537" s="138">
        <v>0</v>
      </c>
      <c r="F6537" s="138">
        <v>2193.58</v>
      </c>
      <c r="G6537" s="139">
        <v>0</v>
      </c>
      <c r="Y6537" s="32">
        <f t="shared" si="101"/>
        <v>2193.58</v>
      </c>
    </row>
    <row r="6538" spans="1:25" x14ac:dyDescent="0.2">
      <c r="A6538" s="136" t="s">
        <v>13078</v>
      </c>
      <c r="B6538" s="137" t="s">
        <v>13079</v>
      </c>
      <c r="C6538" s="138">
        <v>172751.54</v>
      </c>
      <c r="D6538" s="138">
        <v>3282.28</v>
      </c>
      <c r="E6538" s="138">
        <v>0</v>
      </c>
      <c r="F6538" s="138">
        <v>3282.28</v>
      </c>
      <c r="G6538" s="139">
        <v>0</v>
      </c>
      <c r="Y6538" s="32">
        <f t="shared" si="101"/>
        <v>3282.28</v>
      </c>
    </row>
    <row r="6539" spans="1:25" x14ac:dyDescent="0.2">
      <c r="A6539" s="136" t="s">
        <v>13080</v>
      </c>
      <c r="B6539" s="137" t="s">
        <v>13081</v>
      </c>
      <c r="C6539" s="138">
        <v>101792.14</v>
      </c>
      <c r="D6539" s="138">
        <v>1934.05</v>
      </c>
      <c r="E6539" s="138">
        <v>0</v>
      </c>
      <c r="F6539" s="138">
        <v>1934.05</v>
      </c>
      <c r="G6539" s="139">
        <v>0</v>
      </c>
      <c r="Y6539" s="32">
        <f t="shared" si="101"/>
        <v>1934.05</v>
      </c>
    </row>
    <row r="6540" spans="1:25" x14ac:dyDescent="0.2">
      <c r="A6540" s="136" t="s">
        <v>13082</v>
      </c>
      <c r="B6540" s="137" t="s">
        <v>13083</v>
      </c>
      <c r="C6540" s="138">
        <v>1633.07</v>
      </c>
      <c r="D6540" s="138">
        <v>31.03</v>
      </c>
      <c r="E6540" s="138">
        <v>0</v>
      </c>
      <c r="F6540" s="138">
        <v>31.03</v>
      </c>
      <c r="G6540" s="139">
        <v>0</v>
      </c>
      <c r="Y6540" s="32">
        <f t="shared" si="101"/>
        <v>31.03</v>
      </c>
    </row>
    <row r="6541" spans="1:25" x14ac:dyDescent="0.2">
      <c r="A6541" s="136" t="s">
        <v>13084</v>
      </c>
      <c r="B6541" s="137" t="s">
        <v>13085</v>
      </c>
      <c r="C6541" s="138">
        <v>26730.63</v>
      </c>
      <c r="D6541" s="138">
        <v>507.88</v>
      </c>
      <c r="E6541" s="138">
        <v>0</v>
      </c>
      <c r="F6541" s="138">
        <v>507.88</v>
      </c>
      <c r="G6541" s="139">
        <v>0</v>
      </c>
      <c r="Y6541" s="32">
        <f t="shared" si="101"/>
        <v>507.88</v>
      </c>
    </row>
    <row r="6542" spans="1:25" x14ac:dyDescent="0.2">
      <c r="A6542" s="136" t="s">
        <v>13086</v>
      </c>
      <c r="B6542" s="137" t="s">
        <v>13087</v>
      </c>
      <c r="C6542" s="138">
        <v>940781.49</v>
      </c>
      <c r="D6542" s="138">
        <v>17874.849999999999</v>
      </c>
      <c r="E6542" s="138">
        <v>0</v>
      </c>
      <c r="F6542" s="138">
        <v>17874.849999999999</v>
      </c>
      <c r="G6542" s="139">
        <v>0</v>
      </c>
      <c r="Y6542" s="32">
        <f t="shared" si="101"/>
        <v>17874.849999999999</v>
      </c>
    </row>
    <row r="6543" spans="1:25" x14ac:dyDescent="0.2">
      <c r="A6543" s="136" t="s">
        <v>13088</v>
      </c>
      <c r="B6543" s="137" t="s">
        <v>13089</v>
      </c>
      <c r="C6543" s="138">
        <v>34968.589999999997</v>
      </c>
      <c r="D6543" s="138">
        <v>664.4</v>
      </c>
      <c r="E6543" s="138">
        <v>0</v>
      </c>
      <c r="F6543" s="138">
        <v>664.4</v>
      </c>
      <c r="G6543" s="139">
        <v>0</v>
      </c>
      <c r="Y6543" s="32">
        <f t="shared" ref="Y6543:Y6606" si="102">F6543+M6543+R6543+W6543</f>
        <v>664.4</v>
      </c>
    </row>
    <row r="6544" spans="1:25" x14ac:dyDescent="0.2">
      <c r="A6544" s="136" t="s">
        <v>13090</v>
      </c>
      <c r="B6544" s="137" t="s">
        <v>13091</v>
      </c>
      <c r="C6544" s="138">
        <v>223900.5</v>
      </c>
      <c r="D6544" s="138">
        <v>4254.1099999999997</v>
      </c>
      <c r="E6544" s="138">
        <v>0</v>
      </c>
      <c r="F6544" s="138">
        <v>4254.1099999999997</v>
      </c>
      <c r="G6544" s="139">
        <v>0</v>
      </c>
      <c r="Y6544" s="32">
        <f t="shared" si="102"/>
        <v>4254.1099999999997</v>
      </c>
    </row>
    <row r="6545" spans="1:25" x14ac:dyDescent="0.2">
      <c r="A6545" s="136" t="s">
        <v>13092</v>
      </c>
      <c r="B6545" s="137" t="s">
        <v>13093</v>
      </c>
      <c r="C6545" s="138">
        <v>11809.79</v>
      </c>
      <c r="D6545" s="138">
        <v>224.39</v>
      </c>
      <c r="E6545" s="138">
        <v>0</v>
      </c>
      <c r="F6545" s="138">
        <v>224.39</v>
      </c>
      <c r="G6545" s="139">
        <v>0</v>
      </c>
      <c r="Y6545" s="32">
        <f t="shared" si="102"/>
        <v>224.39</v>
      </c>
    </row>
    <row r="6546" spans="1:25" x14ac:dyDescent="0.2">
      <c r="A6546" s="136" t="s">
        <v>13094</v>
      </c>
      <c r="B6546" s="137" t="s">
        <v>13095</v>
      </c>
      <c r="C6546" s="138">
        <v>1749886.01</v>
      </c>
      <c r="D6546" s="138">
        <v>33247.839999999997</v>
      </c>
      <c r="E6546" s="138">
        <v>0</v>
      </c>
      <c r="F6546" s="138">
        <v>33247.839999999997</v>
      </c>
      <c r="G6546" s="139">
        <v>0</v>
      </c>
      <c r="Y6546" s="32">
        <f t="shared" si="102"/>
        <v>33247.839999999997</v>
      </c>
    </row>
    <row r="6547" spans="1:25" x14ac:dyDescent="0.2">
      <c r="A6547" s="136" t="s">
        <v>13096</v>
      </c>
      <c r="B6547" s="137" t="s">
        <v>13097</v>
      </c>
      <c r="C6547" s="138">
        <v>60610.94</v>
      </c>
      <c r="D6547" s="138">
        <v>1151.6099999999999</v>
      </c>
      <c r="E6547" s="138">
        <v>0</v>
      </c>
      <c r="F6547" s="138">
        <v>1151.6099999999999</v>
      </c>
      <c r="G6547" s="139">
        <v>0</v>
      </c>
      <c r="Y6547" s="32">
        <f t="shared" si="102"/>
        <v>1151.6099999999999</v>
      </c>
    </row>
    <row r="6548" spans="1:25" x14ac:dyDescent="0.2">
      <c r="A6548" s="136" t="s">
        <v>13098</v>
      </c>
      <c r="B6548" s="137" t="s">
        <v>13099</v>
      </c>
      <c r="C6548" s="138">
        <v>43578.84</v>
      </c>
      <c r="D6548" s="138">
        <v>828</v>
      </c>
      <c r="E6548" s="138">
        <v>0</v>
      </c>
      <c r="F6548" s="138">
        <v>828</v>
      </c>
      <c r="G6548" s="139">
        <v>0</v>
      </c>
      <c r="Y6548" s="32">
        <f t="shared" si="102"/>
        <v>828</v>
      </c>
    </row>
    <row r="6549" spans="1:25" x14ac:dyDescent="0.2">
      <c r="A6549" s="136" t="s">
        <v>13100</v>
      </c>
      <c r="B6549" s="137" t="s">
        <v>13101</v>
      </c>
      <c r="C6549" s="138">
        <v>3706630.4</v>
      </c>
      <c r="D6549" s="138">
        <v>70425.98</v>
      </c>
      <c r="E6549" s="138">
        <v>0</v>
      </c>
      <c r="F6549" s="138">
        <v>70425.98</v>
      </c>
      <c r="G6549" s="139">
        <v>0</v>
      </c>
      <c r="Y6549" s="32">
        <f t="shared" si="102"/>
        <v>70425.98</v>
      </c>
    </row>
    <row r="6550" spans="1:25" x14ac:dyDescent="0.2">
      <c r="A6550" s="136" t="s">
        <v>13102</v>
      </c>
      <c r="B6550" s="137" t="s">
        <v>13103</v>
      </c>
      <c r="C6550" s="138">
        <v>8025.25</v>
      </c>
      <c r="D6550" s="138">
        <v>152.47999999999999</v>
      </c>
      <c r="E6550" s="138">
        <v>0</v>
      </c>
      <c r="F6550" s="138">
        <v>152.47999999999999</v>
      </c>
      <c r="G6550" s="139">
        <v>0</v>
      </c>
      <c r="Y6550" s="32">
        <f t="shared" si="102"/>
        <v>152.47999999999999</v>
      </c>
    </row>
    <row r="6551" spans="1:25" x14ac:dyDescent="0.2">
      <c r="A6551" s="136" t="s">
        <v>13104</v>
      </c>
      <c r="B6551" s="137" t="s">
        <v>13105</v>
      </c>
      <c r="C6551" s="138">
        <v>12886.95</v>
      </c>
      <c r="D6551" s="138">
        <v>244.85</v>
      </c>
      <c r="E6551" s="138">
        <v>0</v>
      </c>
      <c r="F6551" s="138">
        <v>244.85</v>
      </c>
      <c r="G6551" s="139">
        <v>0</v>
      </c>
      <c r="Y6551" s="32">
        <f t="shared" si="102"/>
        <v>244.85</v>
      </c>
    </row>
    <row r="6552" spans="1:25" x14ac:dyDescent="0.2">
      <c r="A6552" s="136" t="s">
        <v>13106</v>
      </c>
      <c r="B6552" s="137" t="s">
        <v>13107</v>
      </c>
      <c r="C6552" s="138">
        <v>87302.399999999994</v>
      </c>
      <c r="D6552" s="138">
        <v>1658.75</v>
      </c>
      <c r="E6552" s="138">
        <v>0</v>
      </c>
      <c r="F6552" s="138">
        <v>1658.75</v>
      </c>
      <c r="G6552" s="139">
        <v>0</v>
      </c>
      <c r="Y6552" s="32">
        <f t="shared" si="102"/>
        <v>1658.75</v>
      </c>
    </row>
    <row r="6553" spans="1:25" x14ac:dyDescent="0.2">
      <c r="A6553" s="136" t="s">
        <v>13108</v>
      </c>
      <c r="B6553" s="137" t="s">
        <v>13109</v>
      </c>
      <c r="C6553" s="138">
        <v>9069.67</v>
      </c>
      <c r="D6553" s="138">
        <v>172.33</v>
      </c>
      <c r="E6553" s="138">
        <v>0</v>
      </c>
      <c r="F6553" s="138">
        <v>172.33</v>
      </c>
      <c r="G6553" s="139">
        <v>0</v>
      </c>
      <c r="Y6553" s="32">
        <f t="shared" si="102"/>
        <v>172.33</v>
      </c>
    </row>
    <row r="6554" spans="1:25" x14ac:dyDescent="0.2">
      <c r="A6554" s="136" t="s">
        <v>13110</v>
      </c>
      <c r="B6554" s="137" t="s">
        <v>13111</v>
      </c>
      <c r="C6554" s="138">
        <v>406184.44</v>
      </c>
      <c r="D6554" s="138">
        <v>7717.51</v>
      </c>
      <c r="E6554" s="138">
        <v>0</v>
      </c>
      <c r="F6554" s="138">
        <v>7717.51</v>
      </c>
      <c r="G6554" s="139">
        <v>0</v>
      </c>
      <c r="Y6554" s="32">
        <f t="shared" si="102"/>
        <v>7717.51</v>
      </c>
    </row>
    <row r="6555" spans="1:25" x14ac:dyDescent="0.2">
      <c r="A6555" s="136" t="s">
        <v>13112</v>
      </c>
      <c r="B6555" s="137" t="s">
        <v>13113</v>
      </c>
      <c r="C6555" s="138">
        <v>14080.91</v>
      </c>
      <c r="D6555" s="138">
        <v>267.54000000000002</v>
      </c>
      <c r="E6555" s="138">
        <v>0</v>
      </c>
      <c r="F6555" s="138">
        <v>267.54000000000002</v>
      </c>
      <c r="G6555" s="139">
        <v>0</v>
      </c>
      <c r="Y6555" s="32">
        <f t="shared" si="102"/>
        <v>267.54000000000002</v>
      </c>
    </row>
    <row r="6556" spans="1:25" x14ac:dyDescent="0.2">
      <c r="A6556" s="136" t="s">
        <v>13114</v>
      </c>
      <c r="B6556" s="137" t="s">
        <v>13115</v>
      </c>
      <c r="C6556" s="138">
        <v>23522.51</v>
      </c>
      <c r="D6556" s="138">
        <v>446.93</v>
      </c>
      <c r="E6556" s="138">
        <v>0</v>
      </c>
      <c r="F6556" s="138">
        <v>446.93</v>
      </c>
      <c r="G6556" s="139">
        <v>0</v>
      </c>
      <c r="Y6556" s="32">
        <f t="shared" si="102"/>
        <v>446.93</v>
      </c>
    </row>
    <row r="6557" spans="1:25" x14ac:dyDescent="0.2">
      <c r="A6557" s="136" t="s">
        <v>13116</v>
      </c>
      <c r="B6557" s="137" t="s">
        <v>13117</v>
      </c>
      <c r="C6557" s="138">
        <v>229740.79999999999</v>
      </c>
      <c r="D6557" s="138">
        <v>4365.08</v>
      </c>
      <c r="E6557" s="138">
        <v>0</v>
      </c>
      <c r="F6557" s="138">
        <v>4365.08</v>
      </c>
      <c r="G6557" s="139">
        <v>0</v>
      </c>
      <c r="Y6557" s="32">
        <f t="shared" si="102"/>
        <v>4365.08</v>
      </c>
    </row>
    <row r="6558" spans="1:25" x14ac:dyDescent="0.2">
      <c r="A6558" s="136" t="s">
        <v>13118</v>
      </c>
      <c r="B6558" s="137" t="s">
        <v>13119</v>
      </c>
      <c r="C6558" s="138">
        <v>46618.92</v>
      </c>
      <c r="D6558" s="138">
        <v>885.76</v>
      </c>
      <c r="E6558" s="138">
        <v>0</v>
      </c>
      <c r="F6558" s="138">
        <v>885.76</v>
      </c>
      <c r="G6558" s="139">
        <v>0</v>
      </c>
      <c r="Y6558" s="32">
        <f t="shared" si="102"/>
        <v>885.76</v>
      </c>
    </row>
    <row r="6559" spans="1:25" x14ac:dyDescent="0.2">
      <c r="A6559" s="136" t="s">
        <v>13120</v>
      </c>
      <c r="B6559" s="137" t="s">
        <v>13121</v>
      </c>
      <c r="C6559" s="138">
        <v>29730.21</v>
      </c>
      <c r="D6559" s="138">
        <v>564.88</v>
      </c>
      <c r="E6559" s="138">
        <v>0</v>
      </c>
      <c r="F6559" s="138">
        <v>564.88</v>
      </c>
      <c r="G6559" s="139">
        <v>0</v>
      </c>
      <c r="Y6559" s="32">
        <f t="shared" si="102"/>
        <v>564.88</v>
      </c>
    </row>
    <row r="6560" spans="1:25" x14ac:dyDescent="0.2">
      <c r="A6560" s="136" t="s">
        <v>13122</v>
      </c>
      <c r="B6560" s="137" t="s">
        <v>13123</v>
      </c>
      <c r="C6560" s="138">
        <v>199935.08</v>
      </c>
      <c r="D6560" s="138">
        <v>3798.77</v>
      </c>
      <c r="E6560" s="138">
        <v>0</v>
      </c>
      <c r="F6560" s="138">
        <v>3798.77</v>
      </c>
      <c r="G6560" s="139">
        <v>0</v>
      </c>
      <c r="Y6560" s="32">
        <f t="shared" si="102"/>
        <v>3798.77</v>
      </c>
    </row>
    <row r="6561" spans="1:25" x14ac:dyDescent="0.2">
      <c r="A6561" s="136" t="s">
        <v>13124</v>
      </c>
      <c r="B6561" s="137" t="s">
        <v>13125</v>
      </c>
      <c r="C6561" s="138">
        <v>54112.87</v>
      </c>
      <c r="D6561" s="138">
        <v>1028.1500000000001</v>
      </c>
      <c r="E6561" s="138">
        <v>0</v>
      </c>
      <c r="F6561" s="138">
        <v>1028.1500000000001</v>
      </c>
      <c r="G6561" s="139">
        <v>0</v>
      </c>
      <c r="Y6561" s="32">
        <f t="shared" si="102"/>
        <v>1028.1500000000001</v>
      </c>
    </row>
    <row r="6562" spans="1:25" x14ac:dyDescent="0.2">
      <c r="A6562" s="136" t="s">
        <v>13126</v>
      </c>
      <c r="B6562" s="137" t="s">
        <v>13127</v>
      </c>
      <c r="C6562" s="138">
        <v>46526.49</v>
      </c>
      <c r="D6562" s="138">
        <v>884</v>
      </c>
      <c r="E6562" s="138">
        <v>0</v>
      </c>
      <c r="F6562" s="138">
        <v>884</v>
      </c>
      <c r="G6562" s="139">
        <v>0</v>
      </c>
      <c r="Y6562" s="32">
        <f t="shared" si="102"/>
        <v>884</v>
      </c>
    </row>
    <row r="6563" spans="1:25" x14ac:dyDescent="0.2">
      <c r="A6563" s="136" t="s">
        <v>13128</v>
      </c>
      <c r="B6563" s="137" t="s">
        <v>13129</v>
      </c>
      <c r="C6563" s="138">
        <v>186686.29</v>
      </c>
      <c r="D6563" s="138">
        <v>3547.04</v>
      </c>
      <c r="E6563" s="138">
        <v>0</v>
      </c>
      <c r="F6563" s="138">
        <v>3547.04</v>
      </c>
      <c r="G6563" s="139">
        <v>0</v>
      </c>
      <c r="Y6563" s="32">
        <f t="shared" si="102"/>
        <v>3547.04</v>
      </c>
    </row>
    <row r="6564" spans="1:25" x14ac:dyDescent="0.2">
      <c r="A6564" s="136" t="s">
        <v>13130</v>
      </c>
      <c r="B6564" s="137" t="s">
        <v>13131</v>
      </c>
      <c r="C6564" s="138">
        <v>2906.36</v>
      </c>
      <c r="D6564" s="138">
        <v>55.22</v>
      </c>
      <c r="E6564" s="138">
        <v>0</v>
      </c>
      <c r="F6564" s="138">
        <v>55.22</v>
      </c>
      <c r="G6564" s="139">
        <v>0</v>
      </c>
      <c r="Y6564" s="32">
        <f t="shared" si="102"/>
        <v>55.22</v>
      </c>
    </row>
    <row r="6565" spans="1:25" x14ac:dyDescent="0.2">
      <c r="A6565" s="136" t="s">
        <v>13132</v>
      </c>
      <c r="B6565" s="137" t="s">
        <v>13133</v>
      </c>
      <c r="C6565" s="138">
        <v>84915.199999999997</v>
      </c>
      <c r="D6565" s="138">
        <v>1613.39</v>
      </c>
      <c r="E6565" s="138">
        <v>0</v>
      </c>
      <c r="F6565" s="138">
        <v>1613.39</v>
      </c>
      <c r="G6565" s="139">
        <v>0</v>
      </c>
      <c r="Y6565" s="32">
        <f t="shared" si="102"/>
        <v>1613.39</v>
      </c>
    </row>
    <row r="6566" spans="1:25" x14ac:dyDescent="0.2">
      <c r="A6566" s="136" t="s">
        <v>13134</v>
      </c>
      <c r="B6566" s="137" t="s">
        <v>13135</v>
      </c>
      <c r="C6566" s="138">
        <v>58036.98</v>
      </c>
      <c r="D6566" s="138">
        <v>1102.7</v>
      </c>
      <c r="E6566" s="138">
        <v>0</v>
      </c>
      <c r="F6566" s="138">
        <v>1102.7</v>
      </c>
      <c r="G6566" s="139">
        <v>0</v>
      </c>
      <c r="Y6566" s="32">
        <f t="shared" si="102"/>
        <v>1102.7</v>
      </c>
    </row>
    <row r="6567" spans="1:25" x14ac:dyDescent="0.2">
      <c r="A6567" s="136" t="s">
        <v>13136</v>
      </c>
      <c r="B6567" s="137" t="s">
        <v>13137</v>
      </c>
      <c r="C6567" s="138">
        <v>68335.47</v>
      </c>
      <c r="D6567" s="138">
        <v>1298.3800000000001</v>
      </c>
      <c r="E6567" s="138">
        <v>0</v>
      </c>
      <c r="F6567" s="138">
        <v>1298.3800000000001</v>
      </c>
      <c r="G6567" s="139">
        <v>0</v>
      </c>
      <c r="Y6567" s="32">
        <f t="shared" si="102"/>
        <v>1298.3800000000001</v>
      </c>
    </row>
    <row r="6568" spans="1:25" x14ac:dyDescent="0.2">
      <c r="A6568" s="136" t="s">
        <v>13138</v>
      </c>
      <c r="B6568" s="137" t="s">
        <v>13139</v>
      </c>
      <c r="C6568" s="138">
        <v>185201.28</v>
      </c>
      <c r="D6568" s="138">
        <v>3518.83</v>
      </c>
      <c r="E6568" s="138">
        <v>0</v>
      </c>
      <c r="F6568" s="138">
        <v>3518.83</v>
      </c>
      <c r="G6568" s="139">
        <v>0</v>
      </c>
      <c r="Y6568" s="32">
        <f t="shared" si="102"/>
        <v>3518.83</v>
      </c>
    </row>
    <row r="6569" spans="1:25" x14ac:dyDescent="0.2">
      <c r="A6569" s="136" t="s">
        <v>13140</v>
      </c>
      <c r="B6569" s="137" t="s">
        <v>13141</v>
      </c>
      <c r="C6569" s="138">
        <v>52961.99</v>
      </c>
      <c r="D6569" s="138">
        <v>1006.28</v>
      </c>
      <c r="E6569" s="138">
        <v>0</v>
      </c>
      <c r="F6569" s="138">
        <v>1006.28</v>
      </c>
      <c r="G6569" s="139">
        <v>0</v>
      </c>
      <c r="Y6569" s="32">
        <f t="shared" si="102"/>
        <v>1006.28</v>
      </c>
    </row>
    <row r="6570" spans="1:25" x14ac:dyDescent="0.2">
      <c r="A6570" s="136" t="s">
        <v>13142</v>
      </c>
      <c r="B6570" s="137" t="s">
        <v>13143</v>
      </c>
      <c r="C6570" s="138">
        <v>10771.8</v>
      </c>
      <c r="D6570" s="138">
        <v>204.67</v>
      </c>
      <c r="E6570" s="138">
        <v>0</v>
      </c>
      <c r="F6570" s="138">
        <v>204.67</v>
      </c>
      <c r="G6570" s="139">
        <v>0</v>
      </c>
      <c r="Y6570" s="32">
        <f t="shared" si="102"/>
        <v>204.67</v>
      </c>
    </row>
    <row r="6571" spans="1:25" x14ac:dyDescent="0.2">
      <c r="A6571" s="136" t="s">
        <v>13144</v>
      </c>
      <c r="B6571" s="137" t="s">
        <v>13145</v>
      </c>
      <c r="C6571" s="138">
        <v>34129.78</v>
      </c>
      <c r="D6571" s="138">
        <v>648.47</v>
      </c>
      <c r="E6571" s="138">
        <v>0</v>
      </c>
      <c r="F6571" s="138">
        <v>648.47</v>
      </c>
      <c r="G6571" s="139">
        <v>0</v>
      </c>
      <c r="Y6571" s="32">
        <f t="shared" si="102"/>
        <v>648.47</v>
      </c>
    </row>
    <row r="6572" spans="1:25" x14ac:dyDescent="0.2">
      <c r="A6572" s="136" t="s">
        <v>13146</v>
      </c>
      <c r="B6572" s="137" t="s">
        <v>13147</v>
      </c>
      <c r="C6572" s="138">
        <v>49738.58</v>
      </c>
      <c r="D6572" s="138">
        <v>945.03</v>
      </c>
      <c r="E6572" s="138">
        <v>0</v>
      </c>
      <c r="F6572" s="138">
        <v>945.03</v>
      </c>
      <c r="G6572" s="139">
        <v>0</v>
      </c>
      <c r="Y6572" s="32">
        <f t="shared" si="102"/>
        <v>945.03</v>
      </c>
    </row>
    <row r="6573" spans="1:25" x14ac:dyDescent="0.2">
      <c r="A6573" s="136" t="s">
        <v>13148</v>
      </c>
      <c r="B6573" s="137" t="s">
        <v>13149</v>
      </c>
      <c r="C6573" s="138">
        <v>32344.42</v>
      </c>
      <c r="D6573" s="138">
        <v>614.54999999999995</v>
      </c>
      <c r="E6573" s="138">
        <v>0</v>
      </c>
      <c r="F6573" s="138">
        <v>614.54999999999995</v>
      </c>
      <c r="G6573" s="139">
        <v>0</v>
      </c>
      <c r="Y6573" s="32">
        <f t="shared" si="102"/>
        <v>614.54999999999995</v>
      </c>
    </row>
    <row r="6574" spans="1:25" x14ac:dyDescent="0.2">
      <c r="A6574" s="136" t="s">
        <v>13150</v>
      </c>
      <c r="B6574" s="137" t="s">
        <v>13151</v>
      </c>
      <c r="C6574" s="138">
        <v>6524.75</v>
      </c>
      <c r="D6574" s="138">
        <v>123.97</v>
      </c>
      <c r="E6574" s="138">
        <v>0</v>
      </c>
      <c r="F6574" s="138">
        <v>123.97</v>
      </c>
      <c r="G6574" s="139">
        <v>0</v>
      </c>
      <c r="Y6574" s="32">
        <f t="shared" si="102"/>
        <v>123.97</v>
      </c>
    </row>
    <row r="6575" spans="1:25" x14ac:dyDescent="0.2">
      <c r="A6575" s="136" t="s">
        <v>13152</v>
      </c>
      <c r="B6575" s="137" t="s">
        <v>13153</v>
      </c>
      <c r="C6575" s="138">
        <v>73808.66</v>
      </c>
      <c r="D6575" s="138">
        <v>1402.37</v>
      </c>
      <c r="E6575" s="138">
        <v>0</v>
      </c>
      <c r="F6575" s="138">
        <v>1402.37</v>
      </c>
      <c r="G6575" s="139">
        <v>0</v>
      </c>
      <c r="Y6575" s="32">
        <f t="shared" si="102"/>
        <v>1402.37</v>
      </c>
    </row>
    <row r="6576" spans="1:25" x14ac:dyDescent="0.2">
      <c r="A6576" s="136" t="s">
        <v>13154</v>
      </c>
      <c r="B6576" s="137" t="s">
        <v>13155</v>
      </c>
      <c r="C6576" s="138">
        <v>57188.69</v>
      </c>
      <c r="D6576" s="138">
        <v>1086.5899999999999</v>
      </c>
      <c r="E6576" s="138">
        <v>0</v>
      </c>
      <c r="F6576" s="138">
        <v>1086.5899999999999</v>
      </c>
      <c r="G6576" s="139">
        <v>0</v>
      </c>
      <c r="Y6576" s="32">
        <f t="shared" si="102"/>
        <v>1086.5899999999999</v>
      </c>
    </row>
    <row r="6577" spans="1:25" x14ac:dyDescent="0.2">
      <c r="A6577" s="136" t="s">
        <v>13156</v>
      </c>
      <c r="B6577" s="137" t="s">
        <v>13157</v>
      </c>
      <c r="C6577" s="138">
        <v>99449.97</v>
      </c>
      <c r="D6577" s="138">
        <v>1889.55</v>
      </c>
      <c r="E6577" s="138">
        <v>0</v>
      </c>
      <c r="F6577" s="138">
        <v>1889.55</v>
      </c>
      <c r="G6577" s="139">
        <v>0</v>
      </c>
      <c r="Y6577" s="32">
        <f t="shared" si="102"/>
        <v>1889.55</v>
      </c>
    </row>
    <row r="6578" spans="1:25" x14ac:dyDescent="0.2">
      <c r="A6578" s="136" t="s">
        <v>13158</v>
      </c>
      <c r="B6578" s="137" t="s">
        <v>13159</v>
      </c>
      <c r="C6578" s="138">
        <v>71366.880000000005</v>
      </c>
      <c r="D6578" s="138">
        <v>1355.97</v>
      </c>
      <c r="E6578" s="138">
        <v>0</v>
      </c>
      <c r="F6578" s="138">
        <v>1355.97</v>
      </c>
      <c r="G6578" s="139">
        <v>0</v>
      </c>
      <c r="Y6578" s="32">
        <f t="shared" si="102"/>
        <v>1355.97</v>
      </c>
    </row>
    <row r="6579" spans="1:25" x14ac:dyDescent="0.2">
      <c r="A6579" s="136" t="s">
        <v>13160</v>
      </c>
      <c r="B6579" s="137" t="s">
        <v>13161</v>
      </c>
      <c r="C6579" s="138">
        <v>254772.77</v>
      </c>
      <c r="D6579" s="138">
        <v>4840.68</v>
      </c>
      <c r="E6579" s="138">
        <v>0</v>
      </c>
      <c r="F6579" s="138">
        <v>4840.68</v>
      </c>
      <c r="G6579" s="139">
        <v>0</v>
      </c>
      <c r="Y6579" s="32">
        <f t="shared" si="102"/>
        <v>4840.68</v>
      </c>
    </row>
    <row r="6580" spans="1:25" x14ac:dyDescent="0.2">
      <c r="A6580" s="136" t="s">
        <v>13162</v>
      </c>
      <c r="B6580" s="137" t="s">
        <v>13163</v>
      </c>
      <c r="C6580" s="138">
        <v>231108.62</v>
      </c>
      <c r="D6580" s="138">
        <v>4391.0600000000004</v>
      </c>
      <c r="E6580" s="138">
        <v>0</v>
      </c>
      <c r="F6580" s="138">
        <v>4391.0600000000004</v>
      </c>
      <c r="G6580" s="139">
        <v>0</v>
      </c>
      <c r="Y6580" s="32">
        <f t="shared" si="102"/>
        <v>4391.0600000000004</v>
      </c>
    </row>
    <row r="6581" spans="1:25" x14ac:dyDescent="0.2">
      <c r="A6581" s="136" t="s">
        <v>13164</v>
      </c>
      <c r="B6581" s="137" t="s">
        <v>13165</v>
      </c>
      <c r="C6581" s="138">
        <v>246175.08</v>
      </c>
      <c r="D6581" s="138">
        <v>4677.33</v>
      </c>
      <c r="E6581" s="138">
        <v>0</v>
      </c>
      <c r="F6581" s="138">
        <v>4677.33</v>
      </c>
      <c r="G6581" s="139">
        <v>0</v>
      </c>
      <c r="Y6581" s="32">
        <f t="shared" si="102"/>
        <v>4677.33</v>
      </c>
    </row>
    <row r="6582" spans="1:25" x14ac:dyDescent="0.2">
      <c r="A6582" s="136" t="s">
        <v>13166</v>
      </c>
      <c r="B6582" s="137" t="s">
        <v>13167</v>
      </c>
      <c r="C6582" s="138">
        <v>159223.18</v>
      </c>
      <c r="D6582" s="138">
        <v>3025.24</v>
      </c>
      <c r="E6582" s="138">
        <v>0</v>
      </c>
      <c r="F6582" s="138">
        <v>3025.24</v>
      </c>
      <c r="G6582" s="139">
        <v>0</v>
      </c>
      <c r="Y6582" s="32">
        <f t="shared" si="102"/>
        <v>3025.24</v>
      </c>
    </row>
    <row r="6583" spans="1:25" x14ac:dyDescent="0.2">
      <c r="A6583" s="136" t="s">
        <v>13168</v>
      </c>
      <c r="B6583" s="137" t="s">
        <v>13169</v>
      </c>
      <c r="C6583" s="138">
        <v>169351.18</v>
      </c>
      <c r="D6583" s="138">
        <v>3217.67</v>
      </c>
      <c r="E6583" s="138">
        <v>0</v>
      </c>
      <c r="F6583" s="138">
        <v>3217.67</v>
      </c>
      <c r="G6583" s="139">
        <v>0</v>
      </c>
      <c r="Y6583" s="32">
        <f t="shared" si="102"/>
        <v>3217.67</v>
      </c>
    </row>
    <row r="6584" spans="1:25" x14ac:dyDescent="0.2">
      <c r="A6584" s="136" t="s">
        <v>13170</v>
      </c>
      <c r="B6584" s="137" t="s">
        <v>13171</v>
      </c>
      <c r="C6584" s="138">
        <v>49346.12</v>
      </c>
      <c r="D6584" s="138">
        <v>937.58</v>
      </c>
      <c r="E6584" s="138">
        <v>0</v>
      </c>
      <c r="F6584" s="138">
        <v>937.58</v>
      </c>
      <c r="G6584" s="139">
        <v>0</v>
      </c>
      <c r="Y6584" s="32">
        <f t="shared" si="102"/>
        <v>937.58</v>
      </c>
    </row>
    <row r="6585" spans="1:25" x14ac:dyDescent="0.2">
      <c r="A6585" s="136" t="s">
        <v>13172</v>
      </c>
      <c r="B6585" s="137" t="s">
        <v>13173</v>
      </c>
      <c r="C6585" s="138">
        <v>346587.19</v>
      </c>
      <c r="D6585" s="138">
        <v>6585.16</v>
      </c>
      <c r="E6585" s="138">
        <v>0</v>
      </c>
      <c r="F6585" s="138">
        <v>6585.16</v>
      </c>
      <c r="G6585" s="139">
        <v>0</v>
      </c>
      <c r="Y6585" s="32">
        <f t="shared" si="102"/>
        <v>6585.16</v>
      </c>
    </row>
    <row r="6586" spans="1:25" x14ac:dyDescent="0.2">
      <c r="A6586" s="136" t="s">
        <v>13174</v>
      </c>
      <c r="B6586" s="137" t="s">
        <v>13175</v>
      </c>
      <c r="C6586" s="138">
        <v>34167.4</v>
      </c>
      <c r="D6586" s="138">
        <v>649.17999999999995</v>
      </c>
      <c r="E6586" s="138">
        <v>0</v>
      </c>
      <c r="F6586" s="138">
        <v>649.17999999999995</v>
      </c>
      <c r="G6586" s="139">
        <v>0</v>
      </c>
      <c r="Y6586" s="32">
        <f t="shared" si="102"/>
        <v>649.17999999999995</v>
      </c>
    </row>
    <row r="6587" spans="1:25" x14ac:dyDescent="0.2">
      <c r="A6587" s="136" t="s">
        <v>13176</v>
      </c>
      <c r="B6587" s="137" t="s">
        <v>13177</v>
      </c>
      <c r="C6587" s="138">
        <v>41726.47</v>
      </c>
      <c r="D6587" s="138">
        <v>792.8</v>
      </c>
      <c r="E6587" s="138">
        <v>0</v>
      </c>
      <c r="F6587" s="138">
        <v>792.8</v>
      </c>
      <c r="G6587" s="139">
        <v>0</v>
      </c>
      <c r="Y6587" s="32">
        <f t="shared" si="102"/>
        <v>792.8</v>
      </c>
    </row>
    <row r="6588" spans="1:25" x14ac:dyDescent="0.2">
      <c r="A6588" s="136" t="s">
        <v>13178</v>
      </c>
      <c r="B6588" s="137" t="s">
        <v>13179</v>
      </c>
      <c r="C6588" s="138">
        <v>8685.09</v>
      </c>
      <c r="D6588" s="138">
        <v>165.02</v>
      </c>
      <c r="E6588" s="138">
        <v>147.5</v>
      </c>
      <c r="F6588" s="138">
        <v>17.52</v>
      </c>
      <c r="G6588" s="139">
        <v>0</v>
      </c>
      <c r="Y6588" s="32">
        <f t="shared" si="102"/>
        <v>17.52</v>
      </c>
    </row>
    <row r="6589" spans="1:25" x14ac:dyDescent="0.2">
      <c r="A6589" s="136" t="s">
        <v>13180</v>
      </c>
      <c r="B6589" s="137" t="s">
        <v>13181</v>
      </c>
      <c r="C6589" s="138">
        <v>40542.69</v>
      </c>
      <c r="D6589" s="138">
        <v>770.31</v>
      </c>
      <c r="E6589" s="138">
        <v>0</v>
      </c>
      <c r="F6589" s="138">
        <v>770.31</v>
      </c>
      <c r="G6589" s="139">
        <v>0</v>
      </c>
      <c r="Y6589" s="32">
        <f t="shared" si="102"/>
        <v>770.31</v>
      </c>
    </row>
    <row r="6590" spans="1:25" x14ac:dyDescent="0.2">
      <c r="A6590" s="136" t="s">
        <v>13182</v>
      </c>
      <c r="B6590" s="137" t="s">
        <v>13183</v>
      </c>
      <c r="C6590" s="138">
        <v>60588.03</v>
      </c>
      <c r="D6590" s="138">
        <v>1151.17</v>
      </c>
      <c r="E6590" s="138">
        <v>0</v>
      </c>
      <c r="F6590" s="138">
        <v>1151.17</v>
      </c>
      <c r="G6590" s="139">
        <v>0</v>
      </c>
      <c r="Y6590" s="32">
        <f t="shared" si="102"/>
        <v>1151.17</v>
      </c>
    </row>
    <row r="6591" spans="1:25" x14ac:dyDescent="0.2">
      <c r="A6591" s="136" t="s">
        <v>13184</v>
      </c>
      <c r="B6591" s="137" t="s">
        <v>13185</v>
      </c>
      <c r="C6591" s="138">
        <v>547396.18999999994</v>
      </c>
      <c r="D6591" s="138">
        <v>10400.530000000001</v>
      </c>
      <c r="E6591" s="138">
        <v>0</v>
      </c>
      <c r="F6591" s="138">
        <v>10400.530000000001</v>
      </c>
      <c r="G6591" s="139">
        <v>0</v>
      </c>
      <c r="Y6591" s="32">
        <f t="shared" si="102"/>
        <v>10400.530000000001</v>
      </c>
    </row>
    <row r="6592" spans="1:25" x14ac:dyDescent="0.2">
      <c r="A6592" s="136" t="s">
        <v>13186</v>
      </c>
      <c r="B6592" s="137" t="s">
        <v>13187</v>
      </c>
      <c r="C6592" s="138">
        <v>94259.43</v>
      </c>
      <c r="D6592" s="138">
        <v>1790.93</v>
      </c>
      <c r="E6592" s="138">
        <v>0</v>
      </c>
      <c r="F6592" s="138">
        <v>1790.93</v>
      </c>
      <c r="G6592" s="139">
        <v>0</v>
      </c>
      <c r="Y6592" s="32">
        <f t="shared" si="102"/>
        <v>1790.93</v>
      </c>
    </row>
    <row r="6593" spans="1:25" x14ac:dyDescent="0.2">
      <c r="A6593" s="136" t="s">
        <v>13188</v>
      </c>
      <c r="B6593" s="137" t="s">
        <v>13189</v>
      </c>
      <c r="C6593" s="138">
        <v>98024.54</v>
      </c>
      <c r="D6593" s="138">
        <v>1862.47</v>
      </c>
      <c r="E6593" s="138">
        <v>0</v>
      </c>
      <c r="F6593" s="138">
        <v>1862.47</v>
      </c>
      <c r="G6593" s="139">
        <v>0</v>
      </c>
      <c r="Y6593" s="32">
        <f t="shared" si="102"/>
        <v>1862.47</v>
      </c>
    </row>
    <row r="6594" spans="1:25" x14ac:dyDescent="0.2">
      <c r="A6594" s="136" t="s">
        <v>13190</v>
      </c>
      <c r="B6594" s="137" t="s">
        <v>13191</v>
      </c>
      <c r="C6594" s="138">
        <v>21274.560000000001</v>
      </c>
      <c r="D6594" s="138">
        <v>404.22</v>
      </c>
      <c r="E6594" s="138">
        <v>0</v>
      </c>
      <c r="F6594" s="138">
        <v>404.22</v>
      </c>
      <c r="G6594" s="139">
        <v>0</v>
      </c>
      <c r="Y6594" s="32">
        <f t="shared" si="102"/>
        <v>404.22</v>
      </c>
    </row>
    <row r="6595" spans="1:25" x14ac:dyDescent="0.2">
      <c r="A6595" s="136" t="s">
        <v>13192</v>
      </c>
      <c r="B6595" s="137" t="s">
        <v>13193</v>
      </c>
      <c r="C6595" s="138">
        <v>44938</v>
      </c>
      <c r="D6595" s="138">
        <v>853.82</v>
      </c>
      <c r="E6595" s="138">
        <v>0</v>
      </c>
      <c r="F6595" s="138">
        <v>853.82</v>
      </c>
      <c r="G6595" s="139">
        <v>0</v>
      </c>
      <c r="Y6595" s="32">
        <f t="shared" si="102"/>
        <v>853.82</v>
      </c>
    </row>
    <row r="6596" spans="1:25" x14ac:dyDescent="0.2">
      <c r="A6596" s="136" t="s">
        <v>13194</v>
      </c>
      <c r="B6596" s="137" t="s">
        <v>13195</v>
      </c>
      <c r="C6596" s="138">
        <v>45479.18</v>
      </c>
      <c r="D6596" s="138">
        <v>864.11</v>
      </c>
      <c r="E6596" s="138">
        <v>0</v>
      </c>
      <c r="F6596" s="138">
        <v>864.11</v>
      </c>
      <c r="G6596" s="139">
        <v>0</v>
      </c>
      <c r="Y6596" s="32">
        <f t="shared" si="102"/>
        <v>864.11</v>
      </c>
    </row>
    <row r="6597" spans="1:25" x14ac:dyDescent="0.2">
      <c r="A6597" s="136" t="s">
        <v>13196</v>
      </c>
      <c r="B6597" s="137" t="s">
        <v>13197</v>
      </c>
      <c r="C6597" s="138">
        <v>147410.78</v>
      </c>
      <c r="D6597" s="138">
        <v>2800.81</v>
      </c>
      <c r="E6597" s="138">
        <v>0</v>
      </c>
      <c r="F6597" s="138">
        <v>2800.81</v>
      </c>
      <c r="G6597" s="139">
        <v>0</v>
      </c>
      <c r="Y6597" s="32">
        <f t="shared" si="102"/>
        <v>2800.81</v>
      </c>
    </row>
    <row r="6598" spans="1:25" x14ac:dyDescent="0.2">
      <c r="A6598" s="136" t="s">
        <v>13198</v>
      </c>
      <c r="B6598" s="137" t="s">
        <v>13199</v>
      </c>
      <c r="C6598" s="138">
        <v>60500.82</v>
      </c>
      <c r="D6598" s="138">
        <v>1149.52</v>
      </c>
      <c r="E6598" s="138">
        <v>0</v>
      </c>
      <c r="F6598" s="138">
        <v>1149.52</v>
      </c>
      <c r="G6598" s="139">
        <v>0</v>
      </c>
      <c r="Y6598" s="32">
        <f t="shared" si="102"/>
        <v>1149.52</v>
      </c>
    </row>
    <row r="6599" spans="1:25" x14ac:dyDescent="0.2">
      <c r="A6599" s="136" t="s">
        <v>13200</v>
      </c>
      <c r="B6599" s="137" t="s">
        <v>13201</v>
      </c>
      <c r="C6599" s="138">
        <v>521305.04</v>
      </c>
      <c r="D6599" s="138">
        <v>9904.7999999999993</v>
      </c>
      <c r="E6599" s="138">
        <v>0</v>
      </c>
      <c r="F6599" s="138">
        <v>9904.7999999999993</v>
      </c>
      <c r="G6599" s="139">
        <v>0</v>
      </c>
      <c r="Y6599" s="32">
        <f t="shared" si="102"/>
        <v>9904.7999999999993</v>
      </c>
    </row>
    <row r="6600" spans="1:25" x14ac:dyDescent="0.2">
      <c r="A6600" s="136" t="s">
        <v>13202</v>
      </c>
      <c r="B6600" s="137" t="s">
        <v>13203</v>
      </c>
      <c r="C6600" s="138">
        <v>138289.76</v>
      </c>
      <c r="D6600" s="138">
        <v>2627.51</v>
      </c>
      <c r="E6600" s="138">
        <v>0</v>
      </c>
      <c r="F6600" s="138">
        <v>2627.51</v>
      </c>
      <c r="G6600" s="139">
        <v>0</v>
      </c>
      <c r="Y6600" s="32">
        <f t="shared" si="102"/>
        <v>2627.51</v>
      </c>
    </row>
    <row r="6601" spans="1:25" x14ac:dyDescent="0.2">
      <c r="A6601" s="136" t="s">
        <v>13204</v>
      </c>
      <c r="B6601" s="137" t="s">
        <v>13205</v>
      </c>
      <c r="C6601" s="138">
        <v>139230.26</v>
      </c>
      <c r="D6601" s="138">
        <v>2645.38</v>
      </c>
      <c r="E6601" s="138">
        <v>0</v>
      </c>
      <c r="F6601" s="138">
        <v>2645.38</v>
      </c>
      <c r="G6601" s="139">
        <v>0</v>
      </c>
      <c r="Y6601" s="32">
        <f t="shared" si="102"/>
        <v>2645.38</v>
      </c>
    </row>
    <row r="6602" spans="1:25" x14ac:dyDescent="0.2">
      <c r="A6602" s="136" t="s">
        <v>13206</v>
      </c>
      <c r="B6602" s="137" t="s">
        <v>13207</v>
      </c>
      <c r="C6602" s="138">
        <v>19751.400000000001</v>
      </c>
      <c r="D6602" s="138">
        <v>375.28</v>
      </c>
      <c r="E6602" s="138">
        <v>0</v>
      </c>
      <c r="F6602" s="138">
        <v>375.28</v>
      </c>
      <c r="G6602" s="139">
        <v>0</v>
      </c>
      <c r="Y6602" s="32">
        <f t="shared" si="102"/>
        <v>375.28</v>
      </c>
    </row>
    <row r="6603" spans="1:25" x14ac:dyDescent="0.2">
      <c r="A6603" s="136" t="s">
        <v>13208</v>
      </c>
      <c r="B6603" s="137" t="s">
        <v>13209</v>
      </c>
      <c r="C6603" s="138">
        <v>675033.43</v>
      </c>
      <c r="D6603" s="138">
        <v>12825.64</v>
      </c>
      <c r="E6603" s="138">
        <v>0</v>
      </c>
      <c r="F6603" s="138">
        <v>12825.64</v>
      </c>
      <c r="G6603" s="139">
        <v>0</v>
      </c>
      <c r="Y6603" s="32">
        <f t="shared" si="102"/>
        <v>12825.64</v>
      </c>
    </row>
    <row r="6604" spans="1:25" x14ac:dyDescent="0.2">
      <c r="A6604" s="136" t="s">
        <v>13210</v>
      </c>
      <c r="B6604" s="137" t="s">
        <v>13211</v>
      </c>
      <c r="C6604" s="138">
        <v>23857.01</v>
      </c>
      <c r="D6604" s="138">
        <v>453.28</v>
      </c>
      <c r="E6604" s="138">
        <v>0</v>
      </c>
      <c r="F6604" s="138">
        <v>453.28</v>
      </c>
      <c r="G6604" s="139">
        <v>0</v>
      </c>
      <c r="Y6604" s="32">
        <f t="shared" si="102"/>
        <v>453.28</v>
      </c>
    </row>
    <row r="6605" spans="1:25" x14ac:dyDescent="0.2">
      <c r="A6605" s="136" t="s">
        <v>13212</v>
      </c>
      <c r="B6605" s="137" t="s">
        <v>13213</v>
      </c>
      <c r="C6605" s="138">
        <v>120429.5</v>
      </c>
      <c r="D6605" s="138">
        <v>2288.16</v>
      </c>
      <c r="E6605" s="138">
        <v>0</v>
      </c>
      <c r="F6605" s="138">
        <v>2288.16</v>
      </c>
      <c r="G6605" s="139">
        <v>0</v>
      </c>
      <c r="Y6605" s="32">
        <f t="shared" si="102"/>
        <v>2288.16</v>
      </c>
    </row>
    <row r="6606" spans="1:25" x14ac:dyDescent="0.2">
      <c r="A6606" s="136" t="s">
        <v>13214</v>
      </c>
      <c r="B6606" s="137" t="s">
        <v>13215</v>
      </c>
      <c r="C6606" s="138">
        <v>85226.73</v>
      </c>
      <c r="D6606" s="138">
        <v>1619.31</v>
      </c>
      <c r="E6606" s="138">
        <v>0</v>
      </c>
      <c r="F6606" s="138">
        <v>1619.31</v>
      </c>
      <c r="G6606" s="139">
        <v>0</v>
      </c>
      <c r="Y6606" s="32">
        <f t="shared" si="102"/>
        <v>1619.31</v>
      </c>
    </row>
    <row r="6607" spans="1:25" x14ac:dyDescent="0.2">
      <c r="A6607" s="136" t="s">
        <v>13216</v>
      </c>
      <c r="B6607" s="137" t="s">
        <v>13217</v>
      </c>
      <c r="C6607" s="138">
        <v>627094.4</v>
      </c>
      <c r="D6607" s="138">
        <v>11914.79</v>
      </c>
      <c r="E6607" s="138">
        <v>0</v>
      </c>
      <c r="F6607" s="138">
        <v>11914.79</v>
      </c>
      <c r="G6607" s="139">
        <v>0</v>
      </c>
      <c r="Y6607" s="32">
        <f t="shared" ref="Y6607:Y6670" si="103">F6607+M6607+R6607+W6607</f>
        <v>11914.79</v>
      </c>
    </row>
    <row r="6608" spans="1:25" x14ac:dyDescent="0.2">
      <c r="A6608" s="136" t="s">
        <v>13218</v>
      </c>
      <c r="B6608" s="137" t="s">
        <v>13219</v>
      </c>
      <c r="C6608" s="138">
        <v>218878.47</v>
      </c>
      <c r="D6608" s="138">
        <v>4158.6899999999996</v>
      </c>
      <c r="E6608" s="138">
        <v>0</v>
      </c>
      <c r="F6608" s="138">
        <v>4158.6899999999996</v>
      </c>
      <c r="G6608" s="139">
        <v>0</v>
      </c>
      <c r="Y6608" s="32">
        <f t="shared" si="103"/>
        <v>4158.6899999999996</v>
      </c>
    </row>
    <row r="6609" spans="1:25" x14ac:dyDescent="0.2">
      <c r="A6609" s="136" t="s">
        <v>13220</v>
      </c>
      <c r="B6609" s="137" t="s">
        <v>13221</v>
      </c>
      <c r="C6609" s="138">
        <v>4869.34</v>
      </c>
      <c r="D6609" s="138">
        <v>92.52</v>
      </c>
      <c r="E6609" s="138">
        <v>26.87</v>
      </c>
      <c r="F6609" s="138">
        <v>65.650000000000006</v>
      </c>
      <c r="G6609" s="139">
        <v>0</v>
      </c>
      <c r="Y6609" s="32">
        <f t="shared" si="103"/>
        <v>65.650000000000006</v>
      </c>
    </row>
    <row r="6610" spans="1:25" x14ac:dyDescent="0.2">
      <c r="A6610" s="136" t="s">
        <v>13222</v>
      </c>
      <c r="B6610" s="137" t="s">
        <v>13223</v>
      </c>
      <c r="C6610" s="138">
        <v>20319.96</v>
      </c>
      <c r="D6610" s="138">
        <v>386.08</v>
      </c>
      <c r="E6610" s="138">
        <v>0</v>
      </c>
      <c r="F6610" s="138">
        <v>386.08</v>
      </c>
      <c r="G6610" s="139">
        <v>0</v>
      </c>
      <c r="Y6610" s="32">
        <f t="shared" si="103"/>
        <v>386.08</v>
      </c>
    </row>
    <row r="6611" spans="1:25" x14ac:dyDescent="0.2">
      <c r="A6611" s="136" t="s">
        <v>13224</v>
      </c>
      <c r="B6611" s="137" t="s">
        <v>13225</v>
      </c>
      <c r="C6611" s="138">
        <v>89403.01</v>
      </c>
      <c r="D6611" s="138">
        <v>1698.66</v>
      </c>
      <c r="E6611" s="138">
        <v>0</v>
      </c>
      <c r="F6611" s="138">
        <v>1698.66</v>
      </c>
      <c r="G6611" s="139">
        <v>0</v>
      </c>
      <c r="Y6611" s="32">
        <f t="shared" si="103"/>
        <v>1698.66</v>
      </c>
    </row>
    <row r="6612" spans="1:25" x14ac:dyDescent="0.2">
      <c r="A6612" s="136" t="s">
        <v>13226</v>
      </c>
      <c r="B6612" s="137" t="s">
        <v>13227</v>
      </c>
      <c r="C6612" s="138">
        <v>34503.1</v>
      </c>
      <c r="D6612" s="138">
        <v>655.56</v>
      </c>
      <c r="E6612" s="138">
        <v>0</v>
      </c>
      <c r="F6612" s="138">
        <v>655.56</v>
      </c>
      <c r="G6612" s="139">
        <v>0</v>
      </c>
      <c r="Y6612" s="32">
        <f t="shared" si="103"/>
        <v>655.56</v>
      </c>
    </row>
    <row r="6613" spans="1:25" x14ac:dyDescent="0.2">
      <c r="A6613" s="136" t="s">
        <v>13228</v>
      </c>
      <c r="B6613" s="137" t="s">
        <v>13229</v>
      </c>
      <c r="C6613" s="138">
        <v>27206.46</v>
      </c>
      <c r="D6613" s="138">
        <v>516.91999999999996</v>
      </c>
      <c r="E6613" s="138">
        <v>0</v>
      </c>
      <c r="F6613" s="138">
        <v>516.91999999999996</v>
      </c>
      <c r="G6613" s="139">
        <v>0</v>
      </c>
      <c r="Y6613" s="32">
        <f t="shared" si="103"/>
        <v>516.91999999999996</v>
      </c>
    </row>
    <row r="6614" spans="1:25" x14ac:dyDescent="0.2">
      <c r="A6614" s="136" t="s">
        <v>13230</v>
      </c>
      <c r="B6614" s="137" t="s">
        <v>13231</v>
      </c>
      <c r="C6614" s="138">
        <v>26904.84</v>
      </c>
      <c r="D6614" s="138">
        <v>511.19</v>
      </c>
      <c r="E6614" s="138">
        <v>0</v>
      </c>
      <c r="F6614" s="138">
        <v>511.19</v>
      </c>
      <c r="G6614" s="139">
        <v>0</v>
      </c>
      <c r="Y6614" s="32">
        <f t="shared" si="103"/>
        <v>511.19</v>
      </c>
    </row>
    <row r="6615" spans="1:25" x14ac:dyDescent="0.2">
      <c r="A6615" s="136" t="s">
        <v>13232</v>
      </c>
      <c r="B6615" s="137" t="s">
        <v>13233</v>
      </c>
      <c r="C6615" s="138">
        <v>355033.66</v>
      </c>
      <c r="D6615" s="138">
        <v>6745.64</v>
      </c>
      <c r="E6615" s="138">
        <v>0</v>
      </c>
      <c r="F6615" s="138">
        <v>6745.64</v>
      </c>
      <c r="G6615" s="139">
        <v>0</v>
      </c>
      <c r="Y6615" s="32">
        <f t="shared" si="103"/>
        <v>6745.64</v>
      </c>
    </row>
    <row r="6616" spans="1:25" x14ac:dyDescent="0.2">
      <c r="A6616" s="136" t="s">
        <v>13234</v>
      </c>
      <c r="B6616" s="137" t="s">
        <v>13235</v>
      </c>
      <c r="C6616" s="138">
        <v>31117.02</v>
      </c>
      <c r="D6616" s="138">
        <v>591.22</v>
      </c>
      <c r="E6616" s="138">
        <v>0</v>
      </c>
      <c r="F6616" s="138">
        <v>591.22</v>
      </c>
      <c r="G6616" s="139">
        <v>0</v>
      </c>
      <c r="Y6616" s="32">
        <f t="shared" si="103"/>
        <v>591.22</v>
      </c>
    </row>
    <row r="6617" spans="1:25" x14ac:dyDescent="0.2">
      <c r="A6617" s="136" t="s">
        <v>13236</v>
      </c>
      <c r="B6617" s="137" t="s">
        <v>13237</v>
      </c>
      <c r="C6617" s="138">
        <v>78882.7</v>
      </c>
      <c r="D6617" s="138">
        <v>1498.77</v>
      </c>
      <c r="E6617" s="138">
        <v>0</v>
      </c>
      <c r="F6617" s="138">
        <v>1498.77</v>
      </c>
      <c r="G6617" s="139">
        <v>0</v>
      </c>
      <c r="Y6617" s="32">
        <f t="shared" si="103"/>
        <v>1498.77</v>
      </c>
    </row>
    <row r="6618" spans="1:25" x14ac:dyDescent="0.2">
      <c r="A6618" s="136" t="s">
        <v>13238</v>
      </c>
      <c r="B6618" s="137" t="s">
        <v>13239</v>
      </c>
      <c r="C6618" s="138">
        <v>47615.93</v>
      </c>
      <c r="D6618" s="138">
        <v>904.7</v>
      </c>
      <c r="E6618" s="138">
        <v>0</v>
      </c>
      <c r="F6618" s="138">
        <v>904.7</v>
      </c>
      <c r="G6618" s="139">
        <v>0</v>
      </c>
      <c r="Y6618" s="32">
        <f t="shared" si="103"/>
        <v>904.7</v>
      </c>
    </row>
    <row r="6619" spans="1:25" x14ac:dyDescent="0.2">
      <c r="A6619" s="136" t="s">
        <v>13240</v>
      </c>
      <c r="B6619" s="137" t="s">
        <v>13241</v>
      </c>
      <c r="C6619" s="138">
        <v>2310.27</v>
      </c>
      <c r="D6619" s="138">
        <v>43.9</v>
      </c>
      <c r="E6619" s="138">
        <v>3.07</v>
      </c>
      <c r="F6619" s="138">
        <v>40.83</v>
      </c>
      <c r="G6619" s="139">
        <v>0</v>
      </c>
      <c r="Y6619" s="32">
        <f t="shared" si="103"/>
        <v>40.83</v>
      </c>
    </row>
    <row r="6620" spans="1:25" x14ac:dyDescent="0.2">
      <c r="A6620" s="136" t="s">
        <v>13242</v>
      </c>
      <c r="B6620" s="137" t="s">
        <v>13243</v>
      </c>
      <c r="C6620" s="138">
        <v>49930.11</v>
      </c>
      <c r="D6620" s="138">
        <v>948.67</v>
      </c>
      <c r="E6620" s="138">
        <v>0</v>
      </c>
      <c r="F6620" s="138">
        <v>948.67</v>
      </c>
      <c r="G6620" s="139">
        <v>0</v>
      </c>
      <c r="Y6620" s="32">
        <f t="shared" si="103"/>
        <v>948.67</v>
      </c>
    </row>
    <row r="6621" spans="1:25" x14ac:dyDescent="0.2">
      <c r="A6621" s="136" t="s">
        <v>13244</v>
      </c>
      <c r="B6621" s="137" t="s">
        <v>13245</v>
      </c>
      <c r="C6621" s="138">
        <v>164539.62</v>
      </c>
      <c r="D6621" s="138">
        <v>3126.25</v>
      </c>
      <c r="E6621" s="138">
        <v>0</v>
      </c>
      <c r="F6621" s="138">
        <v>3126.25</v>
      </c>
      <c r="G6621" s="139">
        <v>0</v>
      </c>
      <c r="Y6621" s="32">
        <f t="shared" si="103"/>
        <v>3126.25</v>
      </c>
    </row>
    <row r="6622" spans="1:25" x14ac:dyDescent="0.2">
      <c r="A6622" s="136" t="s">
        <v>13246</v>
      </c>
      <c r="B6622" s="137" t="s">
        <v>13247</v>
      </c>
      <c r="C6622" s="138">
        <v>10617.88</v>
      </c>
      <c r="D6622" s="138">
        <v>201.74</v>
      </c>
      <c r="E6622" s="138">
        <v>0</v>
      </c>
      <c r="F6622" s="138">
        <v>201.74</v>
      </c>
      <c r="G6622" s="139">
        <v>0</v>
      </c>
      <c r="Y6622" s="32">
        <f t="shared" si="103"/>
        <v>201.74</v>
      </c>
    </row>
    <row r="6623" spans="1:25" x14ac:dyDescent="0.2">
      <c r="A6623" s="136" t="s">
        <v>13248</v>
      </c>
      <c r="B6623" s="137" t="s">
        <v>13249</v>
      </c>
      <c r="C6623" s="138">
        <v>19681.29</v>
      </c>
      <c r="D6623" s="138">
        <v>373.95</v>
      </c>
      <c r="E6623" s="138">
        <v>0</v>
      </c>
      <c r="F6623" s="138">
        <v>373.95</v>
      </c>
      <c r="G6623" s="139">
        <v>0</v>
      </c>
      <c r="Y6623" s="32">
        <f t="shared" si="103"/>
        <v>373.95</v>
      </c>
    </row>
    <row r="6624" spans="1:25" x14ac:dyDescent="0.2">
      <c r="A6624" s="136" t="s">
        <v>13250</v>
      </c>
      <c r="B6624" s="137" t="s">
        <v>13251</v>
      </c>
      <c r="C6624" s="138">
        <v>9510.5400000000009</v>
      </c>
      <c r="D6624" s="138">
        <v>180.7</v>
      </c>
      <c r="E6624" s="138">
        <v>0</v>
      </c>
      <c r="F6624" s="138">
        <v>180.7</v>
      </c>
      <c r="G6624" s="139">
        <v>0</v>
      </c>
      <c r="Y6624" s="32">
        <f t="shared" si="103"/>
        <v>180.7</v>
      </c>
    </row>
    <row r="6625" spans="1:25" x14ac:dyDescent="0.2">
      <c r="A6625" s="136" t="s">
        <v>13252</v>
      </c>
      <c r="B6625" s="137" t="s">
        <v>13253</v>
      </c>
      <c r="C6625" s="138">
        <v>63425.48</v>
      </c>
      <c r="D6625" s="138">
        <v>1205.0899999999999</v>
      </c>
      <c r="E6625" s="138">
        <v>0</v>
      </c>
      <c r="F6625" s="138">
        <v>1205.0899999999999</v>
      </c>
      <c r="G6625" s="139">
        <v>0</v>
      </c>
      <c r="Y6625" s="32">
        <f t="shared" si="103"/>
        <v>1205.0899999999999</v>
      </c>
    </row>
    <row r="6626" spans="1:25" x14ac:dyDescent="0.2">
      <c r="A6626" s="136" t="s">
        <v>13254</v>
      </c>
      <c r="B6626" s="137" t="s">
        <v>13255</v>
      </c>
      <c r="C6626" s="138">
        <v>16299.4</v>
      </c>
      <c r="D6626" s="138">
        <v>309.69</v>
      </c>
      <c r="E6626" s="138">
        <v>0</v>
      </c>
      <c r="F6626" s="138">
        <v>309.69</v>
      </c>
      <c r="G6626" s="139">
        <v>0</v>
      </c>
      <c r="Y6626" s="32">
        <f t="shared" si="103"/>
        <v>309.69</v>
      </c>
    </row>
    <row r="6627" spans="1:25" x14ac:dyDescent="0.2">
      <c r="A6627" s="136" t="s">
        <v>13256</v>
      </c>
      <c r="B6627" s="137" t="s">
        <v>13257</v>
      </c>
      <c r="C6627" s="138">
        <v>14843.42</v>
      </c>
      <c r="D6627" s="138">
        <v>282.02999999999997</v>
      </c>
      <c r="E6627" s="138">
        <v>0</v>
      </c>
      <c r="F6627" s="138">
        <v>282.02999999999997</v>
      </c>
      <c r="G6627" s="139">
        <v>0</v>
      </c>
      <c r="Y6627" s="32">
        <f t="shared" si="103"/>
        <v>282.02999999999997</v>
      </c>
    </row>
    <row r="6628" spans="1:25" x14ac:dyDescent="0.2">
      <c r="A6628" s="136" t="s">
        <v>13258</v>
      </c>
      <c r="B6628" s="137" t="s">
        <v>13259</v>
      </c>
      <c r="C6628" s="138">
        <v>51487.77</v>
      </c>
      <c r="D6628" s="138">
        <v>978.27</v>
      </c>
      <c r="E6628" s="138">
        <v>0</v>
      </c>
      <c r="F6628" s="138">
        <v>978.27</v>
      </c>
      <c r="G6628" s="139">
        <v>0</v>
      </c>
      <c r="Y6628" s="32">
        <f t="shared" si="103"/>
        <v>978.27</v>
      </c>
    </row>
    <row r="6629" spans="1:25" x14ac:dyDescent="0.2">
      <c r="A6629" s="136" t="s">
        <v>13260</v>
      </c>
      <c r="B6629" s="137" t="s">
        <v>13261</v>
      </c>
      <c r="C6629" s="138">
        <v>1029.04</v>
      </c>
      <c r="D6629" s="138">
        <v>19.55</v>
      </c>
      <c r="E6629" s="138">
        <v>14.21</v>
      </c>
      <c r="F6629" s="138">
        <v>5.34</v>
      </c>
      <c r="G6629" s="139">
        <v>0</v>
      </c>
      <c r="Y6629" s="32">
        <f t="shared" si="103"/>
        <v>5.34</v>
      </c>
    </row>
    <row r="6630" spans="1:25" x14ac:dyDescent="0.2">
      <c r="A6630" s="136" t="s">
        <v>13262</v>
      </c>
      <c r="B6630" s="137" t="s">
        <v>13263</v>
      </c>
      <c r="C6630" s="138">
        <v>95283.35</v>
      </c>
      <c r="D6630" s="138">
        <v>1810.38</v>
      </c>
      <c r="E6630" s="138">
        <v>0</v>
      </c>
      <c r="F6630" s="138">
        <v>1810.38</v>
      </c>
      <c r="G6630" s="139">
        <v>0</v>
      </c>
      <c r="Y6630" s="32">
        <f t="shared" si="103"/>
        <v>1810.38</v>
      </c>
    </row>
    <row r="6631" spans="1:25" x14ac:dyDescent="0.2">
      <c r="A6631" s="136" t="s">
        <v>13264</v>
      </c>
      <c r="B6631" s="137" t="s">
        <v>13265</v>
      </c>
      <c r="C6631" s="138">
        <v>34694.620000000003</v>
      </c>
      <c r="D6631" s="138">
        <v>659.2</v>
      </c>
      <c r="E6631" s="138">
        <v>0</v>
      </c>
      <c r="F6631" s="138">
        <v>659.2</v>
      </c>
      <c r="G6631" s="139">
        <v>0</v>
      </c>
      <c r="Y6631" s="32">
        <f t="shared" si="103"/>
        <v>659.2</v>
      </c>
    </row>
    <row r="6632" spans="1:25" x14ac:dyDescent="0.2">
      <c r="A6632" s="136" t="s">
        <v>13266</v>
      </c>
      <c r="B6632" s="137" t="s">
        <v>13267</v>
      </c>
      <c r="C6632" s="138">
        <v>39793.19</v>
      </c>
      <c r="D6632" s="138">
        <v>756.07</v>
      </c>
      <c r="E6632" s="138">
        <v>0</v>
      </c>
      <c r="F6632" s="138">
        <v>756.07</v>
      </c>
      <c r="G6632" s="139">
        <v>0</v>
      </c>
      <c r="Y6632" s="32">
        <f t="shared" si="103"/>
        <v>756.07</v>
      </c>
    </row>
    <row r="6633" spans="1:25" x14ac:dyDescent="0.2">
      <c r="A6633" s="136" t="s">
        <v>13268</v>
      </c>
      <c r="B6633" s="137" t="s">
        <v>13269</v>
      </c>
      <c r="C6633" s="138">
        <v>6291.31</v>
      </c>
      <c r="D6633" s="138">
        <v>119.54</v>
      </c>
      <c r="E6633" s="138">
        <v>0</v>
      </c>
      <c r="F6633" s="138">
        <v>119.54</v>
      </c>
      <c r="G6633" s="139">
        <v>0</v>
      </c>
      <c r="Y6633" s="32">
        <f t="shared" si="103"/>
        <v>119.54</v>
      </c>
    </row>
    <row r="6634" spans="1:25" x14ac:dyDescent="0.2">
      <c r="A6634" s="136" t="s">
        <v>13270</v>
      </c>
      <c r="B6634" s="137" t="s">
        <v>13271</v>
      </c>
      <c r="C6634" s="138">
        <v>56888.44</v>
      </c>
      <c r="D6634" s="138">
        <v>1080.8800000000001</v>
      </c>
      <c r="E6634" s="138">
        <v>0</v>
      </c>
      <c r="F6634" s="138">
        <v>1080.8800000000001</v>
      </c>
      <c r="G6634" s="139">
        <v>0</v>
      </c>
      <c r="Y6634" s="32">
        <f t="shared" si="103"/>
        <v>1080.8800000000001</v>
      </c>
    </row>
    <row r="6635" spans="1:25" x14ac:dyDescent="0.2">
      <c r="A6635" s="136" t="s">
        <v>13272</v>
      </c>
      <c r="B6635" s="137" t="s">
        <v>13273</v>
      </c>
      <c r="C6635" s="138">
        <v>14327.76</v>
      </c>
      <c r="D6635" s="138">
        <v>272.23</v>
      </c>
      <c r="E6635" s="138">
        <v>0</v>
      </c>
      <c r="F6635" s="138">
        <v>272.23</v>
      </c>
      <c r="G6635" s="139">
        <v>0</v>
      </c>
      <c r="Y6635" s="32">
        <f t="shared" si="103"/>
        <v>272.23</v>
      </c>
    </row>
    <row r="6636" spans="1:25" x14ac:dyDescent="0.2">
      <c r="A6636" s="136" t="s">
        <v>13274</v>
      </c>
      <c r="B6636" s="137" t="s">
        <v>13275</v>
      </c>
      <c r="C6636" s="138">
        <v>4381.42</v>
      </c>
      <c r="D6636" s="138">
        <v>83.25</v>
      </c>
      <c r="E6636" s="138">
        <v>0</v>
      </c>
      <c r="F6636" s="138">
        <v>83.25</v>
      </c>
      <c r="G6636" s="139">
        <v>0</v>
      </c>
      <c r="Y6636" s="32">
        <f t="shared" si="103"/>
        <v>83.25</v>
      </c>
    </row>
    <row r="6637" spans="1:25" x14ac:dyDescent="0.2">
      <c r="A6637" s="136" t="s">
        <v>13276</v>
      </c>
      <c r="B6637" s="137" t="s">
        <v>13277</v>
      </c>
      <c r="C6637" s="138">
        <v>206536.21</v>
      </c>
      <c r="D6637" s="138">
        <v>3924.19</v>
      </c>
      <c r="E6637" s="138">
        <v>0</v>
      </c>
      <c r="F6637" s="138">
        <v>3924.19</v>
      </c>
      <c r="G6637" s="139">
        <v>0</v>
      </c>
      <c r="Y6637" s="32">
        <f t="shared" si="103"/>
        <v>3924.19</v>
      </c>
    </row>
    <row r="6638" spans="1:25" x14ac:dyDescent="0.2">
      <c r="A6638" s="136" t="s">
        <v>13278</v>
      </c>
      <c r="B6638" s="137" t="s">
        <v>13279</v>
      </c>
      <c r="C6638" s="138">
        <v>26947.65</v>
      </c>
      <c r="D6638" s="138">
        <v>512.01</v>
      </c>
      <c r="E6638" s="138">
        <v>0</v>
      </c>
      <c r="F6638" s="138">
        <v>512.01</v>
      </c>
      <c r="G6638" s="139">
        <v>0</v>
      </c>
      <c r="Y6638" s="32">
        <f t="shared" si="103"/>
        <v>512.01</v>
      </c>
    </row>
    <row r="6639" spans="1:25" x14ac:dyDescent="0.2">
      <c r="A6639" s="136" t="s">
        <v>13280</v>
      </c>
      <c r="B6639" s="137" t="s">
        <v>13281</v>
      </c>
      <c r="C6639" s="138">
        <v>10311.370000000001</v>
      </c>
      <c r="D6639" s="138">
        <v>195.92</v>
      </c>
      <c r="E6639" s="138">
        <v>0</v>
      </c>
      <c r="F6639" s="138">
        <v>195.92</v>
      </c>
      <c r="G6639" s="139">
        <v>0</v>
      </c>
      <c r="Y6639" s="32">
        <f t="shared" si="103"/>
        <v>195.92</v>
      </c>
    </row>
    <row r="6640" spans="1:25" x14ac:dyDescent="0.2">
      <c r="A6640" s="136" t="s">
        <v>13282</v>
      </c>
      <c r="B6640" s="137" t="s">
        <v>13283</v>
      </c>
      <c r="C6640" s="138">
        <v>469877.01</v>
      </c>
      <c r="D6640" s="138">
        <v>8927.66</v>
      </c>
      <c r="E6640" s="138">
        <v>0</v>
      </c>
      <c r="F6640" s="138">
        <v>8927.66</v>
      </c>
      <c r="G6640" s="139">
        <v>0</v>
      </c>
      <c r="Y6640" s="32">
        <f t="shared" si="103"/>
        <v>8927.66</v>
      </c>
    </row>
    <row r="6641" spans="1:25" x14ac:dyDescent="0.2">
      <c r="A6641" s="136" t="s">
        <v>13284</v>
      </c>
      <c r="B6641" s="137" t="s">
        <v>13285</v>
      </c>
      <c r="C6641" s="138">
        <v>34250.82</v>
      </c>
      <c r="D6641" s="138">
        <v>650.77</v>
      </c>
      <c r="E6641" s="138">
        <v>0</v>
      </c>
      <c r="F6641" s="138">
        <v>650.77</v>
      </c>
      <c r="G6641" s="139">
        <v>0</v>
      </c>
      <c r="Y6641" s="32">
        <f t="shared" si="103"/>
        <v>650.77</v>
      </c>
    </row>
    <row r="6642" spans="1:25" x14ac:dyDescent="0.2">
      <c r="A6642" s="136" t="s">
        <v>13286</v>
      </c>
      <c r="B6642" s="137" t="s">
        <v>13287</v>
      </c>
      <c r="C6642" s="138">
        <v>8585.99</v>
      </c>
      <c r="D6642" s="138">
        <v>163.13999999999999</v>
      </c>
      <c r="E6642" s="138">
        <v>0</v>
      </c>
      <c r="F6642" s="138">
        <v>163.13999999999999</v>
      </c>
      <c r="G6642" s="139">
        <v>0</v>
      </c>
      <c r="Y6642" s="32">
        <f t="shared" si="103"/>
        <v>163.13999999999999</v>
      </c>
    </row>
    <row r="6643" spans="1:25" x14ac:dyDescent="0.2">
      <c r="A6643" s="136" t="s">
        <v>13288</v>
      </c>
      <c r="B6643" s="137" t="s">
        <v>13289</v>
      </c>
      <c r="C6643" s="138">
        <v>6343.36</v>
      </c>
      <c r="D6643" s="138">
        <v>120.52</v>
      </c>
      <c r="E6643" s="138">
        <v>0</v>
      </c>
      <c r="F6643" s="138">
        <v>120.52</v>
      </c>
      <c r="G6643" s="139">
        <v>0</v>
      </c>
      <c r="Y6643" s="32">
        <f t="shared" si="103"/>
        <v>120.52</v>
      </c>
    </row>
    <row r="6644" spans="1:25" x14ac:dyDescent="0.2">
      <c r="A6644" s="136" t="s">
        <v>13290</v>
      </c>
      <c r="B6644" s="137" t="s">
        <v>13291</v>
      </c>
      <c r="C6644" s="138">
        <v>26206.12</v>
      </c>
      <c r="D6644" s="138">
        <v>497.92</v>
      </c>
      <c r="E6644" s="138">
        <v>0</v>
      </c>
      <c r="F6644" s="138">
        <v>497.92</v>
      </c>
      <c r="G6644" s="139">
        <v>0</v>
      </c>
      <c r="Y6644" s="32">
        <f t="shared" si="103"/>
        <v>497.92</v>
      </c>
    </row>
    <row r="6645" spans="1:25" x14ac:dyDescent="0.2">
      <c r="A6645" s="136" t="s">
        <v>13292</v>
      </c>
      <c r="B6645" s="137" t="s">
        <v>13293</v>
      </c>
      <c r="C6645" s="138">
        <v>14542.18</v>
      </c>
      <c r="D6645" s="138">
        <v>276.3</v>
      </c>
      <c r="E6645" s="138">
        <v>0</v>
      </c>
      <c r="F6645" s="138">
        <v>276.3</v>
      </c>
      <c r="G6645" s="139">
        <v>0</v>
      </c>
      <c r="Y6645" s="32">
        <f t="shared" si="103"/>
        <v>276.3</v>
      </c>
    </row>
    <row r="6646" spans="1:25" x14ac:dyDescent="0.2">
      <c r="A6646" s="136" t="s">
        <v>13294</v>
      </c>
      <c r="B6646" s="137" t="s">
        <v>13295</v>
      </c>
      <c r="C6646" s="138">
        <v>118225.66</v>
      </c>
      <c r="D6646" s="138">
        <v>2246.29</v>
      </c>
      <c r="E6646" s="138">
        <v>0</v>
      </c>
      <c r="F6646" s="138">
        <v>2246.29</v>
      </c>
      <c r="G6646" s="139">
        <v>0</v>
      </c>
      <c r="Y6646" s="32">
        <f t="shared" si="103"/>
        <v>2246.29</v>
      </c>
    </row>
    <row r="6647" spans="1:25" x14ac:dyDescent="0.2">
      <c r="A6647" s="136" t="s">
        <v>13296</v>
      </c>
      <c r="B6647" s="137" t="s">
        <v>13297</v>
      </c>
      <c r="C6647" s="138">
        <v>5109.8500000000004</v>
      </c>
      <c r="D6647" s="138">
        <v>97.09</v>
      </c>
      <c r="E6647" s="138">
        <v>0</v>
      </c>
      <c r="F6647" s="138">
        <v>97.09</v>
      </c>
      <c r="G6647" s="139">
        <v>0</v>
      </c>
      <c r="Y6647" s="32">
        <f t="shared" si="103"/>
        <v>97.09</v>
      </c>
    </row>
    <row r="6648" spans="1:25" x14ac:dyDescent="0.2">
      <c r="A6648" s="136" t="s">
        <v>13298</v>
      </c>
      <c r="B6648" s="137" t="s">
        <v>13299</v>
      </c>
      <c r="C6648" s="138">
        <v>67362.649999999994</v>
      </c>
      <c r="D6648" s="138">
        <v>1279.8900000000001</v>
      </c>
      <c r="E6648" s="138">
        <v>0</v>
      </c>
      <c r="F6648" s="138">
        <v>1279.8900000000001</v>
      </c>
      <c r="G6648" s="139">
        <v>0</v>
      </c>
      <c r="Y6648" s="32">
        <f t="shared" si="103"/>
        <v>1279.8900000000001</v>
      </c>
    </row>
    <row r="6649" spans="1:25" x14ac:dyDescent="0.2">
      <c r="A6649" s="136" t="s">
        <v>13300</v>
      </c>
      <c r="B6649" s="137" t="s">
        <v>13301</v>
      </c>
      <c r="C6649" s="138">
        <v>26713.24</v>
      </c>
      <c r="D6649" s="138">
        <v>507.55</v>
      </c>
      <c r="E6649" s="138">
        <v>0</v>
      </c>
      <c r="F6649" s="138">
        <v>507.55</v>
      </c>
      <c r="G6649" s="139">
        <v>0</v>
      </c>
      <c r="Y6649" s="32">
        <f t="shared" si="103"/>
        <v>507.55</v>
      </c>
    </row>
    <row r="6650" spans="1:25" x14ac:dyDescent="0.2">
      <c r="A6650" s="136" t="s">
        <v>13302</v>
      </c>
      <c r="B6650" s="137" t="s">
        <v>13303</v>
      </c>
      <c r="C6650" s="138">
        <v>2638.45</v>
      </c>
      <c r="D6650" s="138">
        <v>50.13</v>
      </c>
      <c r="E6650" s="138">
        <v>0</v>
      </c>
      <c r="F6650" s="138">
        <v>50.13</v>
      </c>
      <c r="G6650" s="139">
        <v>0</v>
      </c>
      <c r="Y6650" s="32">
        <f t="shared" si="103"/>
        <v>50.13</v>
      </c>
    </row>
    <row r="6651" spans="1:25" x14ac:dyDescent="0.2">
      <c r="A6651" s="136" t="s">
        <v>13304</v>
      </c>
      <c r="B6651" s="137" t="s">
        <v>13305</v>
      </c>
      <c r="C6651" s="138">
        <v>89752.45</v>
      </c>
      <c r="D6651" s="138">
        <v>1705.3</v>
      </c>
      <c r="E6651" s="138">
        <v>0</v>
      </c>
      <c r="F6651" s="138">
        <v>1705.3</v>
      </c>
      <c r="G6651" s="139">
        <v>0</v>
      </c>
      <c r="Y6651" s="32">
        <f t="shared" si="103"/>
        <v>1705.3</v>
      </c>
    </row>
    <row r="6652" spans="1:25" x14ac:dyDescent="0.2">
      <c r="A6652" s="136" t="s">
        <v>13306</v>
      </c>
      <c r="B6652" s="137" t="s">
        <v>13307</v>
      </c>
      <c r="C6652" s="138">
        <v>14034.38</v>
      </c>
      <c r="D6652" s="138">
        <v>266.64999999999998</v>
      </c>
      <c r="E6652" s="138">
        <v>0</v>
      </c>
      <c r="F6652" s="138">
        <v>266.64999999999998</v>
      </c>
      <c r="G6652" s="139">
        <v>0</v>
      </c>
      <c r="Y6652" s="32">
        <f t="shared" si="103"/>
        <v>266.64999999999998</v>
      </c>
    </row>
    <row r="6653" spans="1:25" x14ac:dyDescent="0.2">
      <c r="A6653" s="136" t="s">
        <v>13308</v>
      </c>
      <c r="B6653" s="137" t="s">
        <v>13309</v>
      </c>
      <c r="C6653" s="138">
        <v>55541.58</v>
      </c>
      <c r="D6653" s="138">
        <v>1055.29</v>
      </c>
      <c r="E6653" s="138">
        <v>0</v>
      </c>
      <c r="F6653" s="138">
        <v>1055.29</v>
      </c>
      <c r="G6653" s="139">
        <v>0</v>
      </c>
      <c r="Y6653" s="32">
        <f t="shared" si="103"/>
        <v>1055.29</v>
      </c>
    </row>
    <row r="6654" spans="1:25" x14ac:dyDescent="0.2">
      <c r="A6654" s="136" t="s">
        <v>13310</v>
      </c>
      <c r="B6654" s="137" t="s">
        <v>13311</v>
      </c>
      <c r="C6654" s="138">
        <v>3612.26</v>
      </c>
      <c r="D6654" s="138">
        <v>68.63</v>
      </c>
      <c r="E6654" s="138">
        <v>0</v>
      </c>
      <c r="F6654" s="138">
        <v>68.63</v>
      </c>
      <c r="G6654" s="139">
        <v>0</v>
      </c>
      <c r="Y6654" s="32">
        <f t="shared" si="103"/>
        <v>68.63</v>
      </c>
    </row>
    <row r="6655" spans="1:25" x14ac:dyDescent="0.2">
      <c r="A6655" s="136" t="s">
        <v>13312</v>
      </c>
      <c r="B6655" s="137" t="s">
        <v>13313</v>
      </c>
      <c r="C6655" s="138">
        <v>1825.3</v>
      </c>
      <c r="D6655" s="138">
        <v>34.68</v>
      </c>
      <c r="E6655" s="138">
        <v>0</v>
      </c>
      <c r="F6655" s="138">
        <v>34.68</v>
      </c>
      <c r="G6655" s="139">
        <v>0</v>
      </c>
      <c r="Y6655" s="32">
        <f t="shared" si="103"/>
        <v>34.68</v>
      </c>
    </row>
    <row r="6656" spans="1:25" x14ac:dyDescent="0.2">
      <c r="A6656" s="136" t="s">
        <v>13314</v>
      </c>
      <c r="B6656" s="137" t="s">
        <v>13315</v>
      </c>
      <c r="C6656" s="138">
        <v>865965.92</v>
      </c>
      <c r="D6656" s="138">
        <v>16453.349999999999</v>
      </c>
      <c r="E6656" s="138">
        <v>0</v>
      </c>
      <c r="F6656" s="138">
        <v>16453.349999999999</v>
      </c>
      <c r="G6656" s="139">
        <v>0</v>
      </c>
      <c r="Y6656" s="32">
        <f t="shared" si="103"/>
        <v>16453.349999999999</v>
      </c>
    </row>
    <row r="6657" spans="1:25" x14ac:dyDescent="0.2">
      <c r="A6657" s="136" t="s">
        <v>13316</v>
      </c>
      <c r="B6657" s="137" t="s">
        <v>13317</v>
      </c>
      <c r="C6657" s="138">
        <v>9275.44</v>
      </c>
      <c r="D6657" s="138">
        <v>176.23</v>
      </c>
      <c r="E6657" s="138">
        <v>0</v>
      </c>
      <c r="F6657" s="138">
        <v>176.23</v>
      </c>
      <c r="G6657" s="139">
        <v>0</v>
      </c>
      <c r="Y6657" s="32">
        <f t="shared" si="103"/>
        <v>176.23</v>
      </c>
    </row>
    <row r="6658" spans="1:25" x14ac:dyDescent="0.2">
      <c r="A6658" s="136" t="s">
        <v>13318</v>
      </c>
      <c r="B6658" s="137" t="s">
        <v>13319</v>
      </c>
      <c r="C6658" s="138">
        <v>49402.81</v>
      </c>
      <c r="D6658" s="138">
        <v>938.65</v>
      </c>
      <c r="E6658" s="138">
        <v>0</v>
      </c>
      <c r="F6658" s="138">
        <v>938.65</v>
      </c>
      <c r="G6658" s="139">
        <v>0</v>
      </c>
      <c r="Y6658" s="32">
        <f t="shared" si="103"/>
        <v>938.65</v>
      </c>
    </row>
    <row r="6659" spans="1:25" x14ac:dyDescent="0.2">
      <c r="A6659" s="136" t="s">
        <v>13320</v>
      </c>
      <c r="B6659" s="137" t="s">
        <v>13321</v>
      </c>
      <c r="C6659" s="138">
        <v>26743</v>
      </c>
      <c r="D6659" s="138">
        <v>508.12</v>
      </c>
      <c r="E6659" s="138">
        <v>0</v>
      </c>
      <c r="F6659" s="138">
        <v>508.12</v>
      </c>
      <c r="G6659" s="139">
        <v>0</v>
      </c>
      <c r="Y6659" s="32">
        <f t="shared" si="103"/>
        <v>508.12</v>
      </c>
    </row>
    <row r="6660" spans="1:25" x14ac:dyDescent="0.2">
      <c r="A6660" s="136" t="s">
        <v>13322</v>
      </c>
      <c r="B6660" s="137" t="s">
        <v>13323</v>
      </c>
      <c r="C6660" s="138">
        <v>18722.62</v>
      </c>
      <c r="D6660" s="138">
        <v>355.73</v>
      </c>
      <c r="E6660" s="138">
        <v>0</v>
      </c>
      <c r="F6660" s="138">
        <v>355.73</v>
      </c>
      <c r="G6660" s="139">
        <v>0</v>
      </c>
      <c r="Y6660" s="32">
        <f t="shared" si="103"/>
        <v>355.73</v>
      </c>
    </row>
    <row r="6661" spans="1:25" x14ac:dyDescent="0.2">
      <c r="A6661" s="136" t="s">
        <v>13324</v>
      </c>
      <c r="B6661" s="137" t="s">
        <v>13325</v>
      </c>
      <c r="C6661" s="138">
        <v>8534.2199999999993</v>
      </c>
      <c r="D6661" s="138">
        <v>162.15</v>
      </c>
      <c r="E6661" s="138">
        <v>0</v>
      </c>
      <c r="F6661" s="138">
        <v>162.15</v>
      </c>
      <c r="G6661" s="139">
        <v>0</v>
      </c>
      <c r="Y6661" s="32">
        <f t="shared" si="103"/>
        <v>162.15</v>
      </c>
    </row>
    <row r="6662" spans="1:25" x14ac:dyDescent="0.2">
      <c r="A6662" s="136" t="s">
        <v>13326</v>
      </c>
      <c r="B6662" s="137" t="s">
        <v>13327</v>
      </c>
      <c r="C6662" s="138">
        <v>29928.2</v>
      </c>
      <c r="D6662" s="138">
        <v>568.64</v>
      </c>
      <c r="E6662" s="138">
        <v>0</v>
      </c>
      <c r="F6662" s="138">
        <v>568.64</v>
      </c>
      <c r="G6662" s="139">
        <v>0</v>
      </c>
      <c r="Y6662" s="32">
        <f t="shared" si="103"/>
        <v>568.64</v>
      </c>
    </row>
    <row r="6663" spans="1:25" x14ac:dyDescent="0.2">
      <c r="A6663" s="136" t="s">
        <v>13328</v>
      </c>
      <c r="B6663" s="137" t="s">
        <v>13329</v>
      </c>
      <c r="C6663" s="138">
        <v>287969.06</v>
      </c>
      <c r="D6663" s="138">
        <v>5471.41</v>
      </c>
      <c r="E6663" s="138">
        <v>0</v>
      </c>
      <c r="F6663" s="138">
        <v>5471.41</v>
      </c>
      <c r="G6663" s="139">
        <v>0</v>
      </c>
      <c r="Y6663" s="32">
        <f t="shared" si="103"/>
        <v>5471.41</v>
      </c>
    </row>
    <row r="6664" spans="1:25" x14ac:dyDescent="0.2">
      <c r="A6664" s="136" t="s">
        <v>13330</v>
      </c>
      <c r="B6664" s="137" t="s">
        <v>13331</v>
      </c>
      <c r="C6664" s="138">
        <v>642608.30000000005</v>
      </c>
      <c r="D6664" s="138">
        <v>12209.56</v>
      </c>
      <c r="E6664" s="138">
        <v>0</v>
      </c>
      <c r="F6664" s="138">
        <v>12209.56</v>
      </c>
      <c r="G6664" s="139">
        <v>0</v>
      </c>
      <c r="Y6664" s="32">
        <f t="shared" si="103"/>
        <v>12209.56</v>
      </c>
    </row>
    <row r="6665" spans="1:25" x14ac:dyDescent="0.2">
      <c r="A6665" s="136" t="s">
        <v>13332</v>
      </c>
      <c r="B6665" s="137" t="s">
        <v>13333</v>
      </c>
      <c r="C6665" s="138">
        <v>18689.45</v>
      </c>
      <c r="D6665" s="138">
        <v>355.1</v>
      </c>
      <c r="E6665" s="138">
        <v>0</v>
      </c>
      <c r="F6665" s="138">
        <v>355.1</v>
      </c>
      <c r="G6665" s="139">
        <v>0</v>
      </c>
      <c r="Y6665" s="32">
        <f t="shared" si="103"/>
        <v>355.1</v>
      </c>
    </row>
    <row r="6666" spans="1:25" x14ac:dyDescent="0.2">
      <c r="A6666" s="136" t="s">
        <v>13334</v>
      </c>
      <c r="B6666" s="137" t="s">
        <v>13335</v>
      </c>
      <c r="C6666" s="138">
        <v>33792.25</v>
      </c>
      <c r="D6666" s="138">
        <v>642.04999999999995</v>
      </c>
      <c r="E6666" s="138">
        <v>0</v>
      </c>
      <c r="F6666" s="138">
        <v>642.04999999999995</v>
      </c>
      <c r="G6666" s="139">
        <v>0</v>
      </c>
      <c r="Y6666" s="32">
        <f t="shared" si="103"/>
        <v>642.04999999999995</v>
      </c>
    </row>
    <row r="6667" spans="1:25" x14ac:dyDescent="0.2">
      <c r="A6667" s="136" t="s">
        <v>13336</v>
      </c>
      <c r="B6667" s="137" t="s">
        <v>13337</v>
      </c>
      <c r="C6667" s="138">
        <v>207626.72</v>
      </c>
      <c r="D6667" s="138">
        <v>3944.91</v>
      </c>
      <c r="E6667" s="138">
        <v>0</v>
      </c>
      <c r="F6667" s="138">
        <v>3944.91</v>
      </c>
      <c r="G6667" s="139">
        <v>0</v>
      </c>
      <c r="Y6667" s="32">
        <f t="shared" si="103"/>
        <v>3944.91</v>
      </c>
    </row>
    <row r="6668" spans="1:25" x14ac:dyDescent="0.2">
      <c r="A6668" s="136" t="s">
        <v>13338</v>
      </c>
      <c r="B6668" s="137" t="s">
        <v>13339</v>
      </c>
      <c r="C6668" s="138">
        <v>150571.88</v>
      </c>
      <c r="D6668" s="138">
        <v>2860.87</v>
      </c>
      <c r="E6668" s="138">
        <v>0</v>
      </c>
      <c r="F6668" s="138">
        <v>2860.87</v>
      </c>
      <c r="G6668" s="139">
        <v>0</v>
      </c>
      <c r="Y6668" s="32">
        <f t="shared" si="103"/>
        <v>2860.87</v>
      </c>
    </row>
    <row r="6669" spans="1:25" x14ac:dyDescent="0.2">
      <c r="A6669" s="136" t="s">
        <v>13340</v>
      </c>
      <c r="B6669" s="137" t="s">
        <v>13341</v>
      </c>
      <c r="C6669" s="138">
        <v>347495.18</v>
      </c>
      <c r="D6669" s="138">
        <v>6602.41</v>
      </c>
      <c r="E6669" s="138">
        <v>0</v>
      </c>
      <c r="F6669" s="138">
        <v>6602.41</v>
      </c>
      <c r="G6669" s="139">
        <v>0</v>
      </c>
      <c r="Y6669" s="32">
        <f t="shared" si="103"/>
        <v>6602.41</v>
      </c>
    </row>
    <row r="6670" spans="1:25" x14ac:dyDescent="0.2">
      <c r="A6670" s="136" t="s">
        <v>13342</v>
      </c>
      <c r="B6670" s="137" t="s">
        <v>13343</v>
      </c>
      <c r="C6670" s="138">
        <v>38587.81</v>
      </c>
      <c r="D6670" s="138">
        <v>733.17</v>
      </c>
      <c r="E6670" s="138">
        <v>0</v>
      </c>
      <c r="F6670" s="138">
        <v>733.17</v>
      </c>
      <c r="G6670" s="139">
        <v>0</v>
      </c>
      <c r="Y6670" s="32">
        <f t="shared" si="103"/>
        <v>733.17</v>
      </c>
    </row>
    <row r="6671" spans="1:25" x14ac:dyDescent="0.2">
      <c r="A6671" s="136" t="s">
        <v>13344</v>
      </c>
      <c r="B6671" s="137" t="s">
        <v>13345</v>
      </c>
      <c r="C6671" s="138">
        <v>126602.49</v>
      </c>
      <c r="D6671" s="138">
        <v>2405.4499999999998</v>
      </c>
      <c r="E6671" s="138">
        <v>0</v>
      </c>
      <c r="F6671" s="138">
        <v>2405.4499999999998</v>
      </c>
      <c r="G6671" s="139">
        <v>0</v>
      </c>
      <c r="Y6671" s="32">
        <f t="shared" ref="Y6671:Y6734" si="104">F6671+M6671+R6671+W6671</f>
        <v>2405.4499999999998</v>
      </c>
    </row>
    <row r="6672" spans="1:25" x14ac:dyDescent="0.2">
      <c r="A6672" s="136" t="s">
        <v>13346</v>
      </c>
      <c r="B6672" s="137" t="s">
        <v>13347</v>
      </c>
      <c r="C6672" s="138">
        <v>5287.25</v>
      </c>
      <c r="D6672" s="138">
        <v>100.46</v>
      </c>
      <c r="E6672" s="138">
        <v>0</v>
      </c>
      <c r="F6672" s="138">
        <v>100.46</v>
      </c>
      <c r="G6672" s="139">
        <v>0</v>
      </c>
      <c r="Y6672" s="32">
        <f t="shared" si="104"/>
        <v>100.46</v>
      </c>
    </row>
    <row r="6673" spans="1:25" x14ac:dyDescent="0.2">
      <c r="A6673" s="136" t="s">
        <v>13348</v>
      </c>
      <c r="B6673" s="137" t="s">
        <v>13349</v>
      </c>
      <c r="C6673" s="138">
        <v>5318.93</v>
      </c>
      <c r="D6673" s="138">
        <v>101.06</v>
      </c>
      <c r="E6673" s="138">
        <v>0</v>
      </c>
      <c r="F6673" s="138">
        <v>101.06</v>
      </c>
      <c r="G6673" s="139">
        <v>0</v>
      </c>
      <c r="Y6673" s="32">
        <f t="shared" si="104"/>
        <v>101.06</v>
      </c>
    </row>
    <row r="6674" spans="1:25" x14ac:dyDescent="0.2">
      <c r="A6674" s="136" t="s">
        <v>13350</v>
      </c>
      <c r="B6674" s="137" t="s">
        <v>13351</v>
      </c>
      <c r="C6674" s="138">
        <v>11943.28</v>
      </c>
      <c r="D6674" s="138">
        <v>226.92</v>
      </c>
      <c r="E6674" s="138">
        <v>0</v>
      </c>
      <c r="F6674" s="138">
        <v>226.92</v>
      </c>
      <c r="G6674" s="139">
        <v>0</v>
      </c>
      <c r="Y6674" s="32">
        <f t="shared" si="104"/>
        <v>226.92</v>
      </c>
    </row>
    <row r="6675" spans="1:25" x14ac:dyDescent="0.2">
      <c r="A6675" s="136" t="s">
        <v>13352</v>
      </c>
      <c r="B6675" s="137" t="s">
        <v>13353</v>
      </c>
      <c r="C6675" s="138">
        <v>78916.72</v>
      </c>
      <c r="D6675" s="138">
        <v>1499.42</v>
      </c>
      <c r="E6675" s="138">
        <v>0</v>
      </c>
      <c r="F6675" s="138">
        <v>1499.42</v>
      </c>
      <c r="G6675" s="139">
        <v>0</v>
      </c>
      <c r="Y6675" s="32">
        <f t="shared" si="104"/>
        <v>1499.42</v>
      </c>
    </row>
    <row r="6676" spans="1:25" x14ac:dyDescent="0.2">
      <c r="A6676" s="136" t="s">
        <v>13354</v>
      </c>
      <c r="B6676" s="137" t="s">
        <v>13355</v>
      </c>
      <c r="C6676" s="138">
        <v>26913.77</v>
      </c>
      <c r="D6676" s="138">
        <v>511.36</v>
      </c>
      <c r="E6676" s="138">
        <v>0</v>
      </c>
      <c r="F6676" s="138">
        <v>511.36</v>
      </c>
      <c r="G6676" s="139">
        <v>0</v>
      </c>
      <c r="Y6676" s="32">
        <f t="shared" si="104"/>
        <v>511.36</v>
      </c>
    </row>
    <row r="6677" spans="1:25" x14ac:dyDescent="0.2">
      <c r="A6677" s="136" t="s">
        <v>13356</v>
      </c>
      <c r="B6677" s="137" t="s">
        <v>13357</v>
      </c>
      <c r="C6677" s="138">
        <v>6941.04</v>
      </c>
      <c r="D6677" s="138">
        <v>131.88</v>
      </c>
      <c r="E6677" s="138">
        <v>0</v>
      </c>
      <c r="F6677" s="138">
        <v>131.88</v>
      </c>
      <c r="G6677" s="139">
        <v>0</v>
      </c>
      <c r="Y6677" s="32">
        <f t="shared" si="104"/>
        <v>131.88</v>
      </c>
    </row>
    <row r="6678" spans="1:25" x14ac:dyDescent="0.2">
      <c r="A6678" s="136" t="s">
        <v>13358</v>
      </c>
      <c r="B6678" s="137" t="s">
        <v>13359</v>
      </c>
      <c r="C6678" s="138">
        <v>10162.18</v>
      </c>
      <c r="D6678" s="138">
        <v>193.08</v>
      </c>
      <c r="E6678" s="138">
        <v>0</v>
      </c>
      <c r="F6678" s="138">
        <v>193.08</v>
      </c>
      <c r="G6678" s="139">
        <v>0</v>
      </c>
      <c r="Y6678" s="32">
        <f t="shared" si="104"/>
        <v>193.08</v>
      </c>
    </row>
    <row r="6679" spans="1:25" x14ac:dyDescent="0.2">
      <c r="A6679" s="136" t="s">
        <v>13360</v>
      </c>
      <c r="B6679" s="137" t="s">
        <v>13361</v>
      </c>
      <c r="C6679" s="138">
        <v>52197.33</v>
      </c>
      <c r="D6679" s="138">
        <v>991.75</v>
      </c>
      <c r="E6679" s="138">
        <v>0</v>
      </c>
      <c r="F6679" s="138">
        <v>991.75</v>
      </c>
      <c r="G6679" s="139">
        <v>0</v>
      </c>
      <c r="Y6679" s="32">
        <f t="shared" si="104"/>
        <v>991.75</v>
      </c>
    </row>
    <row r="6680" spans="1:25" x14ac:dyDescent="0.2">
      <c r="A6680" s="136" t="s">
        <v>13362</v>
      </c>
      <c r="B6680" s="137" t="s">
        <v>13363</v>
      </c>
      <c r="C6680" s="138">
        <v>658090.25</v>
      </c>
      <c r="D6680" s="138">
        <v>12503.72</v>
      </c>
      <c r="E6680" s="138">
        <v>0</v>
      </c>
      <c r="F6680" s="138">
        <v>12503.72</v>
      </c>
      <c r="G6680" s="139">
        <v>0</v>
      </c>
      <c r="Y6680" s="32">
        <f t="shared" si="104"/>
        <v>12503.72</v>
      </c>
    </row>
    <row r="6681" spans="1:25" x14ac:dyDescent="0.2">
      <c r="A6681" s="136" t="s">
        <v>13364</v>
      </c>
      <c r="B6681" s="137" t="s">
        <v>13365</v>
      </c>
      <c r="C6681" s="138">
        <v>20467.78</v>
      </c>
      <c r="D6681" s="138">
        <v>388.89</v>
      </c>
      <c r="E6681" s="138">
        <v>0</v>
      </c>
      <c r="F6681" s="138">
        <v>388.89</v>
      </c>
      <c r="G6681" s="139">
        <v>0</v>
      </c>
      <c r="Y6681" s="32">
        <f t="shared" si="104"/>
        <v>388.89</v>
      </c>
    </row>
    <row r="6682" spans="1:25" x14ac:dyDescent="0.2">
      <c r="A6682" s="136" t="s">
        <v>13366</v>
      </c>
      <c r="B6682" s="137" t="s">
        <v>13367</v>
      </c>
      <c r="C6682" s="138">
        <v>1396.23</v>
      </c>
      <c r="D6682" s="138">
        <v>26.53</v>
      </c>
      <c r="E6682" s="138">
        <v>0</v>
      </c>
      <c r="F6682" s="138">
        <v>26.53</v>
      </c>
      <c r="G6682" s="139">
        <v>0</v>
      </c>
      <c r="Y6682" s="32">
        <f t="shared" si="104"/>
        <v>26.53</v>
      </c>
    </row>
    <row r="6683" spans="1:25" x14ac:dyDescent="0.2">
      <c r="A6683" s="136" t="s">
        <v>13368</v>
      </c>
      <c r="B6683" s="137" t="s">
        <v>13369</v>
      </c>
      <c r="C6683" s="138">
        <v>29357.46</v>
      </c>
      <c r="D6683" s="138">
        <v>557.79</v>
      </c>
      <c r="E6683" s="138">
        <v>0</v>
      </c>
      <c r="F6683" s="138">
        <v>557.79</v>
      </c>
      <c r="G6683" s="139">
        <v>0</v>
      </c>
      <c r="Y6683" s="32">
        <f t="shared" si="104"/>
        <v>557.79</v>
      </c>
    </row>
    <row r="6684" spans="1:25" x14ac:dyDescent="0.2">
      <c r="A6684" s="136" t="s">
        <v>13370</v>
      </c>
      <c r="B6684" s="137" t="s">
        <v>13371</v>
      </c>
      <c r="C6684" s="138">
        <v>23868.17</v>
      </c>
      <c r="D6684" s="138">
        <v>453.5</v>
      </c>
      <c r="E6684" s="138">
        <v>0</v>
      </c>
      <c r="F6684" s="138">
        <v>453.5</v>
      </c>
      <c r="G6684" s="139">
        <v>0</v>
      </c>
      <c r="Y6684" s="32">
        <f t="shared" si="104"/>
        <v>453.5</v>
      </c>
    </row>
    <row r="6685" spans="1:25" x14ac:dyDescent="0.2">
      <c r="A6685" s="136" t="s">
        <v>13372</v>
      </c>
      <c r="B6685" s="137" t="s">
        <v>13373</v>
      </c>
      <c r="C6685" s="138">
        <v>35309.129999999997</v>
      </c>
      <c r="D6685" s="138">
        <v>670.87</v>
      </c>
      <c r="E6685" s="138">
        <v>0</v>
      </c>
      <c r="F6685" s="138">
        <v>670.87</v>
      </c>
      <c r="G6685" s="139">
        <v>0</v>
      </c>
      <c r="Y6685" s="32">
        <f t="shared" si="104"/>
        <v>670.87</v>
      </c>
    </row>
    <row r="6686" spans="1:25" x14ac:dyDescent="0.2">
      <c r="A6686" s="136" t="s">
        <v>13374</v>
      </c>
      <c r="B6686" s="137" t="s">
        <v>13375</v>
      </c>
      <c r="C6686" s="138">
        <v>1881.06</v>
      </c>
      <c r="D6686" s="138">
        <v>35.74</v>
      </c>
      <c r="E6686" s="138">
        <v>7.9</v>
      </c>
      <c r="F6686" s="138">
        <v>27.84</v>
      </c>
      <c r="G6686" s="139">
        <v>0</v>
      </c>
      <c r="Y6686" s="32">
        <f t="shared" si="104"/>
        <v>27.84</v>
      </c>
    </row>
    <row r="6687" spans="1:25" x14ac:dyDescent="0.2">
      <c r="A6687" s="136" t="s">
        <v>13376</v>
      </c>
      <c r="B6687" s="137" t="s">
        <v>13377</v>
      </c>
      <c r="C6687" s="138">
        <v>7119.52</v>
      </c>
      <c r="D6687" s="138">
        <v>135.27000000000001</v>
      </c>
      <c r="E6687" s="138">
        <v>0</v>
      </c>
      <c r="F6687" s="138">
        <v>135.27000000000001</v>
      </c>
      <c r="G6687" s="139">
        <v>0</v>
      </c>
      <c r="Y6687" s="32">
        <f t="shared" si="104"/>
        <v>135.27000000000001</v>
      </c>
    </row>
    <row r="6688" spans="1:25" x14ac:dyDescent="0.2">
      <c r="A6688" s="136" t="s">
        <v>13378</v>
      </c>
      <c r="B6688" s="137" t="s">
        <v>13379</v>
      </c>
      <c r="C6688" s="138">
        <v>502585.16</v>
      </c>
      <c r="D6688" s="138">
        <v>9549.1200000000008</v>
      </c>
      <c r="E6688" s="138">
        <v>0</v>
      </c>
      <c r="F6688" s="138">
        <v>9549.1200000000008</v>
      </c>
      <c r="G6688" s="139">
        <v>0</v>
      </c>
      <c r="Y6688" s="32">
        <f t="shared" si="104"/>
        <v>9549.1200000000008</v>
      </c>
    </row>
    <row r="6689" spans="1:25" x14ac:dyDescent="0.2">
      <c r="A6689" s="136" t="s">
        <v>13380</v>
      </c>
      <c r="B6689" s="137" t="s">
        <v>13381</v>
      </c>
      <c r="C6689" s="138">
        <v>21542.63</v>
      </c>
      <c r="D6689" s="138">
        <v>409.31</v>
      </c>
      <c r="E6689" s="138">
        <v>0</v>
      </c>
      <c r="F6689" s="138">
        <v>409.31</v>
      </c>
      <c r="G6689" s="139">
        <v>0</v>
      </c>
      <c r="Y6689" s="32">
        <f t="shared" si="104"/>
        <v>409.31</v>
      </c>
    </row>
    <row r="6690" spans="1:25" x14ac:dyDescent="0.2">
      <c r="A6690" s="136" t="s">
        <v>13382</v>
      </c>
      <c r="B6690" s="137" t="s">
        <v>13383</v>
      </c>
      <c r="C6690" s="138">
        <v>32106.86</v>
      </c>
      <c r="D6690" s="138">
        <v>610.03</v>
      </c>
      <c r="E6690" s="138">
        <v>0</v>
      </c>
      <c r="F6690" s="138">
        <v>610.03</v>
      </c>
      <c r="G6690" s="139">
        <v>0</v>
      </c>
      <c r="Y6690" s="32">
        <f t="shared" si="104"/>
        <v>610.03</v>
      </c>
    </row>
    <row r="6691" spans="1:25" x14ac:dyDescent="0.2">
      <c r="A6691" s="136" t="s">
        <v>13384</v>
      </c>
      <c r="B6691" s="137" t="s">
        <v>13385</v>
      </c>
      <c r="C6691" s="138">
        <v>300443.94</v>
      </c>
      <c r="D6691" s="138">
        <v>5708.44</v>
      </c>
      <c r="E6691" s="138">
        <v>0</v>
      </c>
      <c r="F6691" s="138">
        <v>5708.44</v>
      </c>
      <c r="G6691" s="139">
        <v>0</v>
      </c>
      <c r="Y6691" s="32">
        <f t="shared" si="104"/>
        <v>5708.44</v>
      </c>
    </row>
    <row r="6692" spans="1:25" x14ac:dyDescent="0.2">
      <c r="A6692" s="136" t="s">
        <v>13386</v>
      </c>
      <c r="B6692" s="137" t="s">
        <v>13387</v>
      </c>
      <c r="C6692" s="138">
        <v>56608.25</v>
      </c>
      <c r="D6692" s="138">
        <v>1075.56</v>
      </c>
      <c r="E6692" s="138">
        <v>0</v>
      </c>
      <c r="F6692" s="138">
        <v>1075.56</v>
      </c>
      <c r="G6692" s="139">
        <v>0</v>
      </c>
      <c r="Y6692" s="32">
        <f t="shared" si="104"/>
        <v>1075.56</v>
      </c>
    </row>
    <row r="6693" spans="1:25" x14ac:dyDescent="0.2">
      <c r="A6693" s="136" t="s">
        <v>13388</v>
      </c>
      <c r="B6693" s="137" t="s">
        <v>13389</v>
      </c>
      <c r="C6693" s="138">
        <v>47157.919999999998</v>
      </c>
      <c r="D6693" s="138">
        <v>896</v>
      </c>
      <c r="E6693" s="138">
        <v>0</v>
      </c>
      <c r="F6693" s="138">
        <v>896</v>
      </c>
      <c r="G6693" s="139">
        <v>0</v>
      </c>
      <c r="Y6693" s="32">
        <f t="shared" si="104"/>
        <v>896</v>
      </c>
    </row>
    <row r="6694" spans="1:25" x14ac:dyDescent="0.2">
      <c r="A6694" s="136" t="s">
        <v>13390</v>
      </c>
      <c r="B6694" s="137" t="s">
        <v>13391</v>
      </c>
      <c r="C6694" s="138">
        <v>12177.61</v>
      </c>
      <c r="D6694" s="138">
        <v>231.38</v>
      </c>
      <c r="E6694" s="138">
        <v>0</v>
      </c>
      <c r="F6694" s="138">
        <v>231.38</v>
      </c>
      <c r="G6694" s="139">
        <v>0</v>
      </c>
      <c r="Y6694" s="32">
        <f t="shared" si="104"/>
        <v>231.38</v>
      </c>
    </row>
    <row r="6695" spans="1:25" x14ac:dyDescent="0.2">
      <c r="A6695" s="136" t="s">
        <v>13392</v>
      </c>
      <c r="B6695" s="137" t="s">
        <v>13393</v>
      </c>
      <c r="C6695" s="138">
        <v>151511.29</v>
      </c>
      <c r="D6695" s="138">
        <v>2878.72</v>
      </c>
      <c r="E6695" s="138">
        <v>0</v>
      </c>
      <c r="F6695" s="138">
        <v>2878.72</v>
      </c>
      <c r="G6695" s="139">
        <v>0</v>
      </c>
      <c r="Y6695" s="32">
        <f t="shared" si="104"/>
        <v>2878.72</v>
      </c>
    </row>
    <row r="6696" spans="1:25" x14ac:dyDescent="0.2">
      <c r="A6696" s="136" t="s">
        <v>13394</v>
      </c>
      <c r="B6696" s="137" t="s">
        <v>13395</v>
      </c>
      <c r="C6696" s="138">
        <v>343913.64</v>
      </c>
      <c r="D6696" s="138">
        <v>6534.36</v>
      </c>
      <c r="E6696" s="138">
        <v>0</v>
      </c>
      <c r="F6696" s="138">
        <v>6534.36</v>
      </c>
      <c r="G6696" s="139">
        <v>0</v>
      </c>
      <c r="Y6696" s="32">
        <f t="shared" si="104"/>
        <v>6534.36</v>
      </c>
    </row>
    <row r="6697" spans="1:25" x14ac:dyDescent="0.2">
      <c r="A6697" s="136" t="s">
        <v>13396</v>
      </c>
      <c r="B6697" s="137" t="s">
        <v>13397</v>
      </c>
      <c r="C6697" s="138">
        <v>485437.48</v>
      </c>
      <c r="D6697" s="138">
        <v>9223.31</v>
      </c>
      <c r="E6697" s="138">
        <v>0</v>
      </c>
      <c r="F6697" s="138">
        <v>9223.31</v>
      </c>
      <c r="G6697" s="139">
        <v>0</v>
      </c>
      <c r="Y6697" s="32">
        <f t="shared" si="104"/>
        <v>9223.31</v>
      </c>
    </row>
    <row r="6698" spans="1:25" x14ac:dyDescent="0.2">
      <c r="A6698" s="136" t="s">
        <v>13398</v>
      </c>
      <c r="B6698" s="137" t="s">
        <v>13399</v>
      </c>
      <c r="C6698" s="138">
        <v>16163.79</v>
      </c>
      <c r="D6698" s="138">
        <v>307.11</v>
      </c>
      <c r="E6698" s="138">
        <v>0</v>
      </c>
      <c r="F6698" s="138">
        <v>307.11</v>
      </c>
      <c r="G6698" s="139">
        <v>0</v>
      </c>
      <c r="Y6698" s="32">
        <f t="shared" si="104"/>
        <v>307.11</v>
      </c>
    </row>
    <row r="6699" spans="1:25" x14ac:dyDescent="0.2">
      <c r="A6699" s="136" t="s">
        <v>13400</v>
      </c>
      <c r="B6699" s="137" t="s">
        <v>13401</v>
      </c>
      <c r="C6699" s="138">
        <v>79655.03</v>
      </c>
      <c r="D6699" s="138">
        <v>1513.45</v>
      </c>
      <c r="E6699" s="138">
        <v>0</v>
      </c>
      <c r="F6699" s="138">
        <v>1513.45</v>
      </c>
      <c r="G6699" s="139">
        <v>0</v>
      </c>
      <c r="Y6699" s="32">
        <f t="shared" si="104"/>
        <v>1513.45</v>
      </c>
    </row>
    <row r="6700" spans="1:25" x14ac:dyDescent="0.2">
      <c r="A6700" s="136" t="s">
        <v>13402</v>
      </c>
      <c r="B6700" s="137" t="s">
        <v>13403</v>
      </c>
      <c r="C6700" s="138">
        <v>20786.330000000002</v>
      </c>
      <c r="D6700" s="138">
        <v>394.94</v>
      </c>
      <c r="E6700" s="138">
        <v>0</v>
      </c>
      <c r="F6700" s="138">
        <v>394.94</v>
      </c>
      <c r="G6700" s="139">
        <v>0</v>
      </c>
      <c r="Y6700" s="32">
        <f t="shared" si="104"/>
        <v>394.94</v>
      </c>
    </row>
    <row r="6701" spans="1:25" x14ac:dyDescent="0.2">
      <c r="A6701" s="136" t="s">
        <v>13404</v>
      </c>
      <c r="B6701" s="137" t="s">
        <v>13405</v>
      </c>
      <c r="C6701" s="138">
        <v>16060.03</v>
      </c>
      <c r="D6701" s="138">
        <v>305.14</v>
      </c>
      <c r="E6701" s="138">
        <v>0</v>
      </c>
      <c r="F6701" s="138">
        <v>305.14</v>
      </c>
      <c r="G6701" s="139">
        <v>0</v>
      </c>
      <c r="Y6701" s="32">
        <f t="shared" si="104"/>
        <v>305.14</v>
      </c>
    </row>
    <row r="6702" spans="1:25" x14ac:dyDescent="0.2">
      <c r="A6702" s="136" t="s">
        <v>13406</v>
      </c>
      <c r="B6702" s="137" t="s">
        <v>13407</v>
      </c>
      <c r="C6702" s="138">
        <v>716494.83</v>
      </c>
      <c r="D6702" s="138">
        <v>13613.4</v>
      </c>
      <c r="E6702" s="138">
        <v>0</v>
      </c>
      <c r="F6702" s="138">
        <v>13613.4</v>
      </c>
      <c r="G6702" s="139">
        <v>0</v>
      </c>
      <c r="Y6702" s="32">
        <f t="shared" si="104"/>
        <v>13613.4</v>
      </c>
    </row>
    <row r="6703" spans="1:25" x14ac:dyDescent="0.2">
      <c r="A6703" s="136" t="s">
        <v>13408</v>
      </c>
      <c r="B6703" s="137" t="s">
        <v>13409</v>
      </c>
      <c r="C6703" s="138">
        <v>52963.56</v>
      </c>
      <c r="D6703" s="138">
        <v>1006.31</v>
      </c>
      <c r="E6703" s="138">
        <v>0</v>
      </c>
      <c r="F6703" s="138">
        <v>1006.31</v>
      </c>
      <c r="G6703" s="139">
        <v>0</v>
      </c>
      <c r="Y6703" s="32">
        <f t="shared" si="104"/>
        <v>1006.31</v>
      </c>
    </row>
    <row r="6704" spans="1:25" x14ac:dyDescent="0.2">
      <c r="A6704" s="136" t="s">
        <v>13410</v>
      </c>
      <c r="B6704" s="137" t="s">
        <v>13411</v>
      </c>
      <c r="C6704" s="138">
        <v>113117.87</v>
      </c>
      <c r="D6704" s="138">
        <v>2149.2399999999998</v>
      </c>
      <c r="E6704" s="138">
        <v>0</v>
      </c>
      <c r="F6704" s="138">
        <v>2149.2399999999998</v>
      </c>
      <c r="G6704" s="139">
        <v>0</v>
      </c>
      <c r="Y6704" s="32">
        <f t="shared" si="104"/>
        <v>2149.2399999999998</v>
      </c>
    </row>
    <row r="6705" spans="1:25" x14ac:dyDescent="0.2">
      <c r="A6705" s="136" t="s">
        <v>13412</v>
      </c>
      <c r="B6705" s="137" t="s">
        <v>13413</v>
      </c>
      <c r="C6705" s="138">
        <v>5626.53</v>
      </c>
      <c r="D6705" s="138">
        <v>106.91</v>
      </c>
      <c r="E6705" s="138">
        <v>17.46</v>
      </c>
      <c r="F6705" s="138">
        <v>89.45</v>
      </c>
      <c r="G6705" s="139">
        <v>0</v>
      </c>
      <c r="Y6705" s="32">
        <f t="shared" si="104"/>
        <v>89.45</v>
      </c>
    </row>
    <row r="6706" spans="1:25" x14ac:dyDescent="0.2">
      <c r="A6706" s="136" t="s">
        <v>13414</v>
      </c>
      <c r="B6706" s="137" t="s">
        <v>13415</v>
      </c>
      <c r="C6706" s="138">
        <v>33340.93</v>
      </c>
      <c r="D6706" s="138">
        <v>633.48</v>
      </c>
      <c r="E6706" s="138">
        <v>0</v>
      </c>
      <c r="F6706" s="138">
        <v>633.48</v>
      </c>
      <c r="G6706" s="139">
        <v>0</v>
      </c>
      <c r="Y6706" s="32">
        <f t="shared" si="104"/>
        <v>633.48</v>
      </c>
    </row>
    <row r="6707" spans="1:25" x14ac:dyDescent="0.2">
      <c r="A6707" s="136" t="s">
        <v>13416</v>
      </c>
      <c r="B6707" s="137" t="s">
        <v>13417</v>
      </c>
      <c r="C6707" s="138">
        <v>1482.34</v>
      </c>
      <c r="D6707" s="138">
        <v>28.17</v>
      </c>
      <c r="E6707" s="138">
        <v>0</v>
      </c>
      <c r="F6707" s="138">
        <v>28.17</v>
      </c>
      <c r="G6707" s="139">
        <v>0</v>
      </c>
      <c r="Y6707" s="32">
        <f t="shared" si="104"/>
        <v>28.17</v>
      </c>
    </row>
    <row r="6708" spans="1:25" x14ac:dyDescent="0.2">
      <c r="A6708" s="136" t="s">
        <v>13418</v>
      </c>
      <c r="B6708" s="137" t="s">
        <v>13419</v>
      </c>
      <c r="C6708" s="138">
        <v>58103.02</v>
      </c>
      <c r="D6708" s="138">
        <v>1103.96</v>
      </c>
      <c r="E6708" s="138">
        <v>0</v>
      </c>
      <c r="F6708" s="138">
        <v>1103.96</v>
      </c>
      <c r="G6708" s="139">
        <v>0</v>
      </c>
      <c r="Y6708" s="32">
        <f t="shared" si="104"/>
        <v>1103.96</v>
      </c>
    </row>
    <row r="6709" spans="1:25" x14ac:dyDescent="0.2">
      <c r="A6709" s="136" t="s">
        <v>13420</v>
      </c>
      <c r="B6709" s="137" t="s">
        <v>13421</v>
      </c>
      <c r="C6709" s="138">
        <v>39009.81</v>
      </c>
      <c r="D6709" s="138">
        <v>741.19</v>
      </c>
      <c r="E6709" s="138">
        <v>0</v>
      </c>
      <c r="F6709" s="138">
        <v>741.19</v>
      </c>
      <c r="G6709" s="139">
        <v>0</v>
      </c>
      <c r="Y6709" s="32">
        <f t="shared" si="104"/>
        <v>741.19</v>
      </c>
    </row>
    <row r="6710" spans="1:25" x14ac:dyDescent="0.2">
      <c r="A6710" s="136" t="s">
        <v>13422</v>
      </c>
      <c r="B6710" s="137" t="s">
        <v>13423</v>
      </c>
      <c r="C6710" s="138">
        <v>24895.200000000001</v>
      </c>
      <c r="D6710" s="138">
        <v>473.01</v>
      </c>
      <c r="E6710" s="138">
        <v>0</v>
      </c>
      <c r="F6710" s="138">
        <v>473.01</v>
      </c>
      <c r="G6710" s="139">
        <v>0</v>
      </c>
      <c r="Y6710" s="32">
        <f t="shared" si="104"/>
        <v>473.01</v>
      </c>
    </row>
    <row r="6711" spans="1:25" x14ac:dyDescent="0.2">
      <c r="A6711" s="136" t="s">
        <v>13424</v>
      </c>
      <c r="B6711" s="137" t="s">
        <v>13425</v>
      </c>
      <c r="C6711" s="138">
        <v>9899.33</v>
      </c>
      <c r="D6711" s="138">
        <v>188.09</v>
      </c>
      <c r="E6711" s="138">
        <v>0</v>
      </c>
      <c r="F6711" s="138">
        <v>188.09</v>
      </c>
      <c r="G6711" s="139">
        <v>0</v>
      </c>
      <c r="Y6711" s="32">
        <f t="shared" si="104"/>
        <v>188.09</v>
      </c>
    </row>
    <row r="6712" spans="1:25" x14ac:dyDescent="0.2">
      <c r="A6712" s="136" t="s">
        <v>13426</v>
      </c>
      <c r="B6712" s="137" t="s">
        <v>13427</v>
      </c>
      <c r="C6712" s="138">
        <v>139747.72</v>
      </c>
      <c r="D6712" s="138">
        <v>2655.21</v>
      </c>
      <c r="E6712" s="138">
        <v>0</v>
      </c>
      <c r="F6712" s="138">
        <v>2655.21</v>
      </c>
      <c r="G6712" s="139">
        <v>0</v>
      </c>
      <c r="Y6712" s="32">
        <f t="shared" si="104"/>
        <v>2655.21</v>
      </c>
    </row>
    <row r="6713" spans="1:25" x14ac:dyDescent="0.2">
      <c r="A6713" s="136" t="s">
        <v>13428</v>
      </c>
      <c r="B6713" s="137" t="s">
        <v>13429</v>
      </c>
      <c r="C6713" s="138">
        <v>74210.789999999994</v>
      </c>
      <c r="D6713" s="138">
        <v>1410.01</v>
      </c>
      <c r="E6713" s="138">
        <v>0</v>
      </c>
      <c r="F6713" s="138">
        <v>1410.01</v>
      </c>
      <c r="G6713" s="139">
        <v>0</v>
      </c>
      <c r="Y6713" s="32">
        <f t="shared" si="104"/>
        <v>1410.01</v>
      </c>
    </row>
    <row r="6714" spans="1:25" x14ac:dyDescent="0.2">
      <c r="A6714" s="136" t="s">
        <v>13430</v>
      </c>
      <c r="B6714" s="137" t="s">
        <v>13431</v>
      </c>
      <c r="C6714" s="138">
        <v>59920.24</v>
      </c>
      <c r="D6714" s="138">
        <v>1138.49</v>
      </c>
      <c r="E6714" s="138">
        <v>0</v>
      </c>
      <c r="F6714" s="138">
        <v>1138.49</v>
      </c>
      <c r="G6714" s="139">
        <v>0</v>
      </c>
      <c r="Y6714" s="32">
        <f t="shared" si="104"/>
        <v>1138.49</v>
      </c>
    </row>
    <row r="6715" spans="1:25" x14ac:dyDescent="0.2">
      <c r="A6715" s="136" t="s">
        <v>13432</v>
      </c>
      <c r="B6715" s="137" t="s">
        <v>13433</v>
      </c>
      <c r="C6715" s="138">
        <v>17062.490000000002</v>
      </c>
      <c r="D6715" s="138">
        <v>324.19</v>
      </c>
      <c r="E6715" s="138">
        <v>0</v>
      </c>
      <c r="F6715" s="138">
        <v>324.19</v>
      </c>
      <c r="G6715" s="139">
        <v>0</v>
      </c>
      <c r="Y6715" s="32">
        <f t="shared" si="104"/>
        <v>324.19</v>
      </c>
    </row>
    <row r="6716" spans="1:25" x14ac:dyDescent="0.2">
      <c r="A6716" s="136" t="s">
        <v>13434</v>
      </c>
      <c r="B6716" s="137" t="s">
        <v>13435</v>
      </c>
      <c r="C6716" s="138">
        <v>26379.79</v>
      </c>
      <c r="D6716" s="138">
        <v>501.22</v>
      </c>
      <c r="E6716" s="138">
        <v>0</v>
      </c>
      <c r="F6716" s="138">
        <v>501.22</v>
      </c>
      <c r="G6716" s="139">
        <v>0</v>
      </c>
      <c r="Y6716" s="32">
        <f t="shared" si="104"/>
        <v>501.22</v>
      </c>
    </row>
    <row r="6717" spans="1:25" x14ac:dyDescent="0.2">
      <c r="A6717" s="136" t="s">
        <v>13436</v>
      </c>
      <c r="B6717" s="137" t="s">
        <v>13437</v>
      </c>
      <c r="C6717" s="138">
        <v>1042194.16</v>
      </c>
      <c r="D6717" s="138">
        <v>19801.689999999999</v>
      </c>
      <c r="E6717" s="138">
        <v>0</v>
      </c>
      <c r="F6717" s="138">
        <v>19801.689999999999</v>
      </c>
      <c r="G6717" s="139">
        <v>0</v>
      </c>
      <c r="Y6717" s="32">
        <f t="shared" si="104"/>
        <v>19801.689999999999</v>
      </c>
    </row>
    <row r="6718" spans="1:25" x14ac:dyDescent="0.2">
      <c r="A6718" s="136" t="s">
        <v>13438</v>
      </c>
      <c r="B6718" s="137" t="s">
        <v>13439</v>
      </c>
      <c r="C6718" s="138">
        <v>70279.759999999995</v>
      </c>
      <c r="D6718" s="138">
        <v>1335.32</v>
      </c>
      <c r="E6718" s="138">
        <v>0</v>
      </c>
      <c r="F6718" s="138">
        <v>1335.32</v>
      </c>
      <c r="G6718" s="139">
        <v>0</v>
      </c>
      <c r="Y6718" s="32">
        <f t="shared" si="104"/>
        <v>1335.32</v>
      </c>
    </row>
    <row r="6719" spans="1:25" x14ac:dyDescent="0.2">
      <c r="A6719" s="136" t="s">
        <v>13440</v>
      </c>
      <c r="B6719" s="137" t="s">
        <v>13441</v>
      </c>
      <c r="C6719" s="138">
        <v>10377.959999999999</v>
      </c>
      <c r="D6719" s="138">
        <v>197.18</v>
      </c>
      <c r="E6719" s="138">
        <v>0</v>
      </c>
      <c r="F6719" s="138">
        <v>197.18</v>
      </c>
      <c r="G6719" s="139">
        <v>0</v>
      </c>
      <c r="Y6719" s="32">
        <f t="shared" si="104"/>
        <v>197.18</v>
      </c>
    </row>
    <row r="6720" spans="1:25" x14ac:dyDescent="0.2">
      <c r="A6720" s="136" t="s">
        <v>13442</v>
      </c>
      <c r="B6720" s="137" t="s">
        <v>13443</v>
      </c>
      <c r="C6720" s="138">
        <v>106994.51</v>
      </c>
      <c r="D6720" s="138">
        <v>2032.9</v>
      </c>
      <c r="E6720" s="138">
        <v>0</v>
      </c>
      <c r="F6720" s="138">
        <v>2032.9</v>
      </c>
      <c r="G6720" s="139">
        <v>0</v>
      </c>
      <c r="Y6720" s="32">
        <f t="shared" si="104"/>
        <v>2032.9</v>
      </c>
    </row>
    <row r="6721" spans="1:25" x14ac:dyDescent="0.2">
      <c r="A6721" s="136" t="s">
        <v>13444</v>
      </c>
      <c r="B6721" s="137" t="s">
        <v>13445</v>
      </c>
      <c r="C6721" s="138">
        <v>457115.92</v>
      </c>
      <c r="D6721" s="138">
        <v>8685.2000000000007</v>
      </c>
      <c r="E6721" s="138">
        <v>0</v>
      </c>
      <c r="F6721" s="138">
        <v>8685.2000000000007</v>
      </c>
      <c r="G6721" s="139">
        <v>0</v>
      </c>
      <c r="Y6721" s="32">
        <f t="shared" si="104"/>
        <v>8685.2000000000007</v>
      </c>
    </row>
    <row r="6722" spans="1:25" x14ac:dyDescent="0.2">
      <c r="A6722" s="136" t="s">
        <v>13446</v>
      </c>
      <c r="B6722" s="137" t="s">
        <v>13447</v>
      </c>
      <c r="C6722" s="138">
        <v>96315.73</v>
      </c>
      <c r="D6722" s="138">
        <v>1830</v>
      </c>
      <c r="E6722" s="138">
        <v>0</v>
      </c>
      <c r="F6722" s="138">
        <v>1830</v>
      </c>
      <c r="G6722" s="139">
        <v>0</v>
      </c>
      <c r="Y6722" s="32">
        <f t="shared" si="104"/>
        <v>1830</v>
      </c>
    </row>
    <row r="6723" spans="1:25" x14ac:dyDescent="0.2">
      <c r="A6723" s="136" t="s">
        <v>13448</v>
      </c>
      <c r="B6723" s="137" t="s">
        <v>13449</v>
      </c>
      <c r="C6723" s="138">
        <v>2459.02</v>
      </c>
      <c r="D6723" s="138">
        <v>46.72</v>
      </c>
      <c r="E6723" s="138">
        <v>0</v>
      </c>
      <c r="F6723" s="138">
        <v>46.72</v>
      </c>
      <c r="G6723" s="139">
        <v>0</v>
      </c>
      <c r="Y6723" s="32">
        <f t="shared" si="104"/>
        <v>46.72</v>
      </c>
    </row>
    <row r="6724" spans="1:25" x14ac:dyDescent="0.2">
      <c r="A6724" s="136" t="s">
        <v>13450</v>
      </c>
      <c r="B6724" s="137" t="s">
        <v>13451</v>
      </c>
      <c r="C6724" s="138">
        <v>13788.31</v>
      </c>
      <c r="D6724" s="138">
        <v>261.98</v>
      </c>
      <c r="E6724" s="138">
        <v>0</v>
      </c>
      <c r="F6724" s="138">
        <v>261.98</v>
      </c>
      <c r="G6724" s="139">
        <v>0</v>
      </c>
      <c r="Y6724" s="32">
        <f t="shared" si="104"/>
        <v>261.98</v>
      </c>
    </row>
    <row r="6725" spans="1:25" x14ac:dyDescent="0.2">
      <c r="A6725" s="136" t="s">
        <v>13452</v>
      </c>
      <c r="B6725" s="137" t="s">
        <v>13453</v>
      </c>
      <c r="C6725" s="138">
        <v>43387.03</v>
      </c>
      <c r="D6725" s="138">
        <v>824.35</v>
      </c>
      <c r="E6725" s="138">
        <v>0</v>
      </c>
      <c r="F6725" s="138">
        <v>824.35</v>
      </c>
      <c r="G6725" s="139">
        <v>0</v>
      </c>
      <c r="Y6725" s="32">
        <f t="shared" si="104"/>
        <v>824.35</v>
      </c>
    </row>
    <row r="6726" spans="1:25" x14ac:dyDescent="0.2">
      <c r="A6726" s="136" t="s">
        <v>13454</v>
      </c>
      <c r="B6726" s="137" t="s">
        <v>13455</v>
      </c>
      <c r="C6726" s="138">
        <v>8698.2800000000007</v>
      </c>
      <c r="D6726" s="138">
        <v>165.27</v>
      </c>
      <c r="E6726" s="138">
        <v>49.5</v>
      </c>
      <c r="F6726" s="138">
        <v>115.77</v>
      </c>
      <c r="G6726" s="139">
        <v>0</v>
      </c>
      <c r="Y6726" s="32">
        <f t="shared" si="104"/>
        <v>115.77</v>
      </c>
    </row>
    <row r="6727" spans="1:25" x14ac:dyDescent="0.2">
      <c r="A6727" s="136" t="s">
        <v>13456</v>
      </c>
      <c r="B6727" s="137" t="s">
        <v>13457</v>
      </c>
      <c r="C6727" s="138">
        <v>6770.67</v>
      </c>
      <c r="D6727" s="138">
        <v>128.63999999999999</v>
      </c>
      <c r="E6727" s="138">
        <v>0</v>
      </c>
      <c r="F6727" s="138">
        <v>128.63999999999999</v>
      </c>
      <c r="G6727" s="139">
        <v>0</v>
      </c>
      <c r="Y6727" s="32">
        <f t="shared" si="104"/>
        <v>128.63999999999999</v>
      </c>
    </row>
    <row r="6728" spans="1:25" x14ac:dyDescent="0.2">
      <c r="A6728" s="136" t="s">
        <v>13458</v>
      </c>
      <c r="B6728" s="137" t="s">
        <v>13459</v>
      </c>
      <c r="C6728" s="138">
        <v>23063.1</v>
      </c>
      <c r="D6728" s="138">
        <v>438.2</v>
      </c>
      <c r="E6728" s="138">
        <v>0</v>
      </c>
      <c r="F6728" s="138">
        <v>438.2</v>
      </c>
      <c r="G6728" s="139">
        <v>0</v>
      </c>
      <c r="Y6728" s="32">
        <f t="shared" si="104"/>
        <v>438.2</v>
      </c>
    </row>
    <row r="6729" spans="1:25" x14ac:dyDescent="0.2">
      <c r="A6729" s="136" t="s">
        <v>13460</v>
      </c>
      <c r="B6729" s="137" t="s">
        <v>13461</v>
      </c>
      <c r="C6729" s="138">
        <v>98746.99</v>
      </c>
      <c r="D6729" s="138">
        <v>1876.19</v>
      </c>
      <c r="E6729" s="138">
        <v>0</v>
      </c>
      <c r="F6729" s="138">
        <v>1876.19</v>
      </c>
      <c r="G6729" s="139">
        <v>0</v>
      </c>
      <c r="Y6729" s="32">
        <f t="shared" si="104"/>
        <v>1876.19</v>
      </c>
    </row>
    <row r="6730" spans="1:25" x14ac:dyDescent="0.2">
      <c r="A6730" s="136" t="s">
        <v>13462</v>
      </c>
      <c r="B6730" s="137" t="s">
        <v>13463</v>
      </c>
      <c r="C6730" s="138">
        <v>16321.84</v>
      </c>
      <c r="D6730" s="138">
        <v>310.12</v>
      </c>
      <c r="E6730" s="138">
        <v>0</v>
      </c>
      <c r="F6730" s="138">
        <v>310.12</v>
      </c>
      <c r="G6730" s="139">
        <v>0</v>
      </c>
      <c r="Y6730" s="32">
        <f t="shared" si="104"/>
        <v>310.12</v>
      </c>
    </row>
    <row r="6731" spans="1:25" x14ac:dyDescent="0.2">
      <c r="A6731" s="136" t="s">
        <v>13464</v>
      </c>
      <c r="B6731" s="137" t="s">
        <v>13465</v>
      </c>
      <c r="C6731" s="138">
        <v>723899.94</v>
      </c>
      <c r="D6731" s="138">
        <v>13754.1</v>
      </c>
      <c r="E6731" s="138">
        <v>0</v>
      </c>
      <c r="F6731" s="138">
        <v>13754.1</v>
      </c>
      <c r="G6731" s="139">
        <v>0</v>
      </c>
      <c r="Y6731" s="32">
        <f t="shared" si="104"/>
        <v>13754.1</v>
      </c>
    </row>
    <row r="6732" spans="1:25" x14ac:dyDescent="0.2">
      <c r="A6732" s="136" t="s">
        <v>13466</v>
      </c>
      <c r="B6732" s="137" t="s">
        <v>13467</v>
      </c>
      <c r="C6732" s="138">
        <v>74816.86</v>
      </c>
      <c r="D6732" s="138">
        <v>1421.52</v>
      </c>
      <c r="E6732" s="138">
        <v>0</v>
      </c>
      <c r="F6732" s="138">
        <v>1421.52</v>
      </c>
      <c r="G6732" s="139">
        <v>0</v>
      </c>
      <c r="Y6732" s="32">
        <f t="shared" si="104"/>
        <v>1421.52</v>
      </c>
    </row>
    <row r="6733" spans="1:25" x14ac:dyDescent="0.2">
      <c r="A6733" s="136" t="s">
        <v>13468</v>
      </c>
      <c r="B6733" s="137" t="s">
        <v>13469</v>
      </c>
      <c r="C6733" s="138">
        <v>464309.09</v>
      </c>
      <c r="D6733" s="138">
        <v>8821.8700000000008</v>
      </c>
      <c r="E6733" s="138">
        <v>0</v>
      </c>
      <c r="F6733" s="138">
        <v>8821.8700000000008</v>
      </c>
      <c r="G6733" s="139">
        <v>0</v>
      </c>
      <c r="Y6733" s="32">
        <f t="shared" si="104"/>
        <v>8821.8700000000008</v>
      </c>
    </row>
    <row r="6734" spans="1:25" x14ac:dyDescent="0.2">
      <c r="A6734" s="136" t="s">
        <v>13470</v>
      </c>
      <c r="B6734" s="137" t="s">
        <v>13471</v>
      </c>
      <c r="C6734" s="138">
        <v>79868.36</v>
      </c>
      <c r="D6734" s="138">
        <v>1517.5</v>
      </c>
      <c r="E6734" s="138">
        <v>0</v>
      </c>
      <c r="F6734" s="138">
        <v>1517.5</v>
      </c>
      <c r="G6734" s="139">
        <v>0</v>
      </c>
      <c r="Y6734" s="32">
        <f t="shared" si="104"/>
        <v>1517.5</v>
      </c>
    </row>
    <row r="6735" spans="1:25" x14ac:dyDescent="0.2">
      <c r="A6735" s="136" t="s">
        <v>13472</v>
      </c>
      <c r="B6735" s="137" t="s">
        <v>13473</v>
      </c>
      <c r="C6735" s="138">
        <v>18425.84</v>
      </c>
      <c r="D6735" s="138">
        <v>350.09</v>
      </c>
      <c r="E6735" s="138">
        <v>0</v>
      </c>
      <c r="F6735" s="138">
        <v>350.09</v>
      </c>
      <c r="G6735" s="139">
        <v>0</v>
      </c>
      <c r="Y6735" s="32">
        <f t="shared" ref="Y6735:Y6798" si="105">F6735+M6735+R6735+W6735</f>
        <v>350.09</v>
      </c>
    </row>
    <row r="6736" spans="1:25" x14ac:dyDescent="0.2">
      <c r="A6736" s="136" t="s">
        <v>13474</v>
      </c>
      <c r="B6736" s="137" t="s">
        <v>13475</v>
      </c>
      <c r="C6736" s="138">
        <v>25319.360000000001</v>
      </c>
      <c r="D6736" s="138">
        <v>481.07</v>
      </c>
      <c r="E6736" s="138">
        <v>0</v>
      </c>
      <c r="F6736" s="138">
        <v>481.07</v>
      </c>
      <c r="G6736" s="139">
        <v>0</v>
      </c>
      <c r="Y6736" s="32">
        <f t="shared" si="105"/>
        <v>481.07</v>
      </c>
    </row>
    <row r="6737" spans="1:25" x14ac:dyDescent="0.2">
      <c r="A6737" s="136" t="s">
        <v>13476</v>
      </c>
      <c r="B6737" s="137" t="s">
        <v>13477</v>
      </c>
      <c r="C6737" s="138">
        <v>24664.39</v>
      </c>
      <c r="D6737" s="138">
        <v>468.62</v>
      </c>
      <c r="E6737" s="138">
        <v>0</v>
      </c>
      <c r="F6737" s="138">
        <v>468.62</v>
      </c>
      <c r="G6737" s="139">
        <v>0</v>
      </c>
      <c r="Y6737" s="32">
        <f t="shared" si="105"/>
        <v>468.62</v>
      </c>
    </row>
    <row r="6738" spans="1:25" x14ac:dyDescent="0.2">
      <c r="A6738" s="136" t="s">
        <v>13478</v>
      </c>
      <c r="B6738" s="137" t="s">
        <v>13479</v>
      </c>
      <c r="C6738" s="138">
        <v>1316.37</v>
      </c>
      <c r="D6738" s="138">
        <v>25.01</v>
      </c>
      <c r="E6738" s="138">
        <v>0</v>
      </c>
      <c r="F6738" s="138">
        <v>25.01</v>
      </c>
      <c r="G6738" s="139">
        <v>0</v>
      </c>
      <c r="Y6738" s="32">
        <f t="shared" si="105"/>
        <v>25.01</v>
      </c>
    </row>
    <row r="6739" spans="1:25" x14ac:dyDescent="0.2">
      <c r="A6739" s="136" t="s">
        <v>13480</v>
      </c>
      <c r="B6739" s="137" t="s">
        <v>13481</v>
      </c>
      <c r="C6739" s="138">
        <v>23308.26</v>
      </c>
      <c r="D6739" s="138">
        <v>442.86</v>
      </c>
      <c r="E6739" s="138">
        <v>0</v>
      </c>
      <c r="F6739" s="138">
        <v>442.86</v>
      </c>
      <c r="G6739" s="139">
        <v>0</v>
      </c>
      <c r="Y6739" s="32">
        <f t="shared" si="105"/>
        <v>442.86</v>
      </c>
    </row>
    <row r="6740" spans="1:25" x14ac:dyDescent="0.2">
      <c r="A6740" s="136" t="s">
        <v>13482</v>
      </c>
      <c r="B6740" s="137" t="s">
        <v>13483</v>
      </c>
      <c r="C6740" s="138">
        <v>14415.19</v>
      </c>
      <c r="D6740" s="138">
        <v>273.89</v>
      </c>
      <c r="E6740" s="138">
        <v>0</v>
      </c>
      <c r="F6740" s="138">
        <v>273.89</v>
      </c>
      <c r="G6740" s="139">
        <v>0</v>
      </c>
      <c r="Y6740" s="32">
        <f t="shared" si="105"/>
        <v>273.89</v>
      </c>
    </row>
    <row r="6741" spans="1:25" x14ac:dyDescent="0.2">
      <c r="A6741" s="136" t="s">
        <v>13484</v>
      </c>
      <c r="B6741" s="137" t="s">
        <v>13485</v>
      </c>
      <c r="C6741" s="138">
        <v>20651.599999999999</v>
      </c>
      <c r="D6741" s="138">
        <v>392.38</v>
      </c>
      <c r="E6741" s="138">
        <v>0</v>
      </c>
      <c r="F6741" s="138">
        <v>392.38</v>
      </c>
      <c r="G6741" s="139">
        <v>0</v>
      </c>
      <c r="Y6741" s="32">
        <f t="shared" si="105"/>
        <v>392.38</v>
      </c>
    </row>
    <row r="6742" spans="1:25" x14ac:dyDescent="0.2">
      <c r="A6742" s="136" t="s">
        <v>13486</v>
      </c>
      <c r="B6742" s="137" t="s">
        <v>13487</v>
      </c>
      <c r="C6742" s="138">
        <v>36835.58</v>
      </c>
      <c r="D6742" s="138">
        <v>699.88</v>
      </c>
      <c r="E6742" s="138">
        <v>0</v>
      </c>
      <c r="F6742" s="138">
        <v>699.88</v>
      </c>
      <c r="G6742" s="139">
        <v>0</v>
      </c>
      <c r="Y6742" s="32">
        <f t="shared" si="105"/>
        <v>699.88</v>
      </c>
    </row>
    <row r="6743" spans="1:25" x14ac:dyDescent="0.2">
      <c r="A6743" s="136" t="s">
        <v>13488</v>
      </c>
      <c r="B6743" s="137" t="s">
        <v>13489</v>
      </c>
      <c r="C6743" s="138">
        <v>53440.41</v>
      </c>
      <c r="D6743" s="138">
        <v>1015.37</v>
      </c>
      <c r="E6743" s="138">
        <v>0</v>
      </c>
      <c r="F6743" s="138">
        <v>1015.37</v>
      </c>
      <c r="G6743" s="139">
        <v>0</v>
      </c>
      <c r="Y6743" s="32">
        <f t="shared" si="105"/>
        <v>1015.37</v>
      </c>
    </row>
    <row r="6744" spans="1:25" x14ac:dyDescent="0.2">
      <c r="A6744" s="136" t="s">
        <v>13490</v>
      </c>
      <c r="B6744" s="137" t="s">
        <v>13491</v>
      </c>
      <c r="C6744" s="138">
        <v>41200.730000000003</v>
      </c>
      <c r="D6744" s="138">
        <v>782.82</v>
      </c>
      <c r="E6744" s="138">
        <v>0</v>
      </c>
      <c r="F6744" s="138">
        <v>782.82</v>
      </c>
      <c r="G6744" s="139">
        <v>0</v>
      </c>
      <c r="Y6744" s="32">
        <f t="shared" si="105"/>
        <v>782.82</v>
      </c>
    </row>
    <row r="6745" spans="1:25" x14ac:dyDescent="0.2">
      <c r="A6745" s="136" t="s">
        <v>13492</v>
      </c>
      <c r="B6745" s="137" t="s">
        <v>13493</v>
      </c>
      <c r="C6745" s="138">
        <v>522685.79</v>
      </c>
      <c r="D6745" s="138">
        <v>9931.0300000000007</v>
      </c>
      <c r="E6745" s="138">
        <v>0</v>
      </c>
      <c r="F6745" s="138">
        <v>9931.0300000000007</v>
      </c>
      <c r="G6745" s="139">
        <v>0</v>
      </c>
      <c r="Y6745" s="32">
        <f t="shared" si="105"/>
        <v>9931.0300000000007</v>
      </c>
    </row>
    <row r="6746" spans="1:25" x14ac:dyDescent="0.2">
      <c r="A6746" s="136" t="s">
        <v>13494</v>
      </c>
      <c r="B6746" s="137" t="s">
        <v>13495</v>
      </c>
      <c r="C6746" s="138">
        <v>34266.339999999997</v>
      </c>
      <c r="D6746" s="138">
        <v>651.05999999999995</v>
      </c>
      <c r="E6746" s="138">
        <v>0</v>
      </c>
      <c r="F6746" s="138">
        <v>651.05999999999995</v>
      </c>
      <c r="G6746" s="139">
        <v>0</v>
      </c>
      <c r="Y6746" s="32">
        <f t="shared" si="105"/>
        <v>651.05999999999995</v>
      </c>
    </row>
    <row r="6747" spans="1:25" x14ac:dyDescent="0.2">
      <c r="A6747" s="136" t="s">
        <v>13496</v>
      </c>
      <c r="B6747" s="137" t="s">
        <v>13497</v>
      </c>
      <c r="C6747" s="138">
        <v>70011.37</v>
      </c>
      <c r="D6747" s="138">
        <v>1330.22</v>
      </c>
      <c r="E6747" s="138">
        <v>0</v>
      </c>
      <c r="F6747" s="138">
        <v>1330.22</v>
      </c>
      <c r="G6747" s="139">
        <v>0</v>
      </c>
      <c r="Y6747" s="32">
        <f t="shared" si="105"/>
        <v>1330.22</v>
      </c>
    </row>
    <row r="6748" spans="1:25" x14ac:dyDescent="0.2">
      <c r="A6748" s="136" t="s">
        <v>13498</v>
      </c>
      <c r="B6748" s="137" t="s">
        <v>13499</v>
      </c>
      <c r="C6748" s="138">
        <v>17815.16</v>
      </c>
      <c r="D6748" s="138">
        <v>338.49</v>
      </c>
      <c r="E6748" s="138">
        <v>0</v>
      </c>
      <c r="F6748" s="138">
        <v>338.49</v>
      </c>
      <c r="G6748" s="139">
        <v>0</v>
      </c>
      <c r="Y6748" s="32">
        <f t="shared" si="105"/>
        <v>338.49</v>
      </c>
    </row>
    <row r="6749" spans="1:25" x14ac:dyDescent="0.2">
      <c r="A6749" s="136" t="s">
        <v>13500</v>
      </c>
      <c r="B6749" s="137" t="s">
        <v>13501</v>
      </c>
      <c r="C6749" s="138">
        <v>93505.13</v>
      </c>
      <c r="D6749" s="138">
        <v>1776.6</v>
      </c>
      <c r="E6749" s="138">
        <v>0</v>
      </c>
      <c r="F6749" s="138">
        <v>1776.6</v>
      </c>
      <c r="G6749" s="139">
        <v>0</v>
      </c>
      <c r="Y6749" s="32">
        <f t="shared" si="105"/>
        <v>1776.6</v>
      </c>
    </row>
    <row r="6750" spans="1:25" x14ac:dyDescent="0.2">
      <c r="A6750" s="136" t="s">
        <v>13502</v>
      </c>
      <c r="B6750" s="137" t="s">
        <v>13503</v>
      </c>
      <c r="C6750" s="138">
        <v>306349.78999999998</v>
      </c>
      <c r="D6750" s="138">
        <v>5820.65</v>
      </c>
      <c r="E6750" s="138">
        <v>0</v>
      </c>
      <c r="F6750" s="138">
        <v>5820.65</v>
      </c>
      <c r="G6750" s="139">
        <v>0</v>
      </c>
      <c r="Y6750" s="32">
        <f t="shared" si="105"/>
        <v>5820.65</v>
      </c>
    </row>
    <row r="6751" spans="1:25" x14ac:dyDescent="0.2">
      <c r="A6751" s="136" t="s">
        <v>13504</v>
      </c>
      <c r="B6751" s="137" t="s">
        <v>13505</v>
      </c>
      <c r="C6751" s="138">
        <v>90245.02</v>
      </c>
      <c r="D6751" s="138">
        <v>1714.66</v>
      </c>
      <c r="E6751" s="138">
        <v>0</v>
      </c>
      <c r="F6751" s="138">
        <v>1714.66</v>
      </c>
      <c r="G6751" s="139">
        <v>0</v>
      </c>
      <c r="Y6751" s="32">
        <f t="shared" si="105"/>
        <v>1714.66</v>
      </c>
    </row>
    <row r="6752" spans="1:25" x14ac:dyDescent="0.2">
      <c r="A6752" s="136" t="s">
        <v>13506</v>
      </c>
      <c r="B6752" s="137" t="s">
        <v>13507</v>
      </c>
      <c r="C6752" s="138">
        <v>170617.96</v>
      </c>
      <c r="D6752" s="138">
        <v>3241.74</v>
      </c>
      <c r="E6752" s="138">
        <v>0</v>
      </c>
      <c r="F6752" s="138">
        <v>3241.74</v>
      </c>
      <c r="G6752" s="139">
        <v>0</v>
      </c>
      <c r="Y6752" s="32">
        <f t="shared" si="105"/>
        <v>3241.74</v>
      </c>
    </row>
    <row r="6753" spans="1:25" x14ac:dyDescent="0.2">
      <c r="A6753" s="136" t="s">
        <v>13508</v>
      </c>
      <c r="B6753" s="137" t="s">
        <v>13509</v>
      </c>
      <c r="C6753" s="138">
        <v>7577.27</v>
      </c>
      <c r="D6753" s="138">
        <v>143.97</v>
      </c>
      <c r="E6753" s="138">
        <v>0</v>
      </c>
      <c r="F6753" s="138">
        <v>143.97</v>
      </c>
      <c r="G6753" s="139">
        <v>0</v>
      </c>
      <c r="Y6753" s="32">
        <f t="shared" si="105"/>
        <v>143.97</v>
      </c>
    </row>
    <row r="6754" spans="1:25" x14ac:dyDescent="0.2">
      <c r="A6754" s="136" t="s">
        <v>13510</v>
      </c>
      <c r="B6754" s="137" t="s">
        <v>13511</v>
      </c>
      <c r="C6754" s="138">
        <v>74687.649999999994</v>
      </c>
      <c r="D6754" s="138">
        <v>1419.07</v>
      </c>
      <c r="E6754" s="138">
        <v>0</v>
      </c>
      <c r="F6754" s="138">
        <v>1419.07</v>
      </c>
      <c r="G6754" s="139">
        <v>0</v>
      </c>
      <c r="Y6754" s="32">
        <f t="shared" si="105"/>
        <v>1419.07</v>
      </c>
    </row>
    <row r="6755" spans="1:25" x14ac:dyDescent="0.2">
      <c r="A6755" s="136" t="s">
        <v>13512</v>
      </c>
      <c r="B6755" s="137" t="s">
        <v>13513</v>
      </c>
      <c r="C6755" s="138">
        <v>689857.04</v>
      </c>
      <c r="D6755" s="138">
        <v>13107.28</v>
      </c>
      <c r="E6755" s="138">
        <v>0</v>
      </c>
      <c r="F6755" s="138">
        <v>13107.28</v>
      </c>
      <c r="G6755" s="139">
        <v>0</v>
      </c>
      <c r="Y6755" s="32">
        <f t="shared" si="105"/>
        <v>13107.28</v>
      </c>
    </row>
    <row r="6756" spans="1:25" x14ac:dyDescent="0.2">
      <c r="A6756" s="136" t="s">
        <v>13514</v>
      </c>
      <c r="B6756" s="137" t="s">
        <v>13515</v>
      </c>
      <c r="C6756" s="138">
        <v>83267.48</v>
      </c>
      <c r="D6756" s="138">
        <v>1582.08</v>
      </c>
      <c r="E6756" s="138">
        <v>0</v>
      </c>
      <c r="F6756" s="138">
        <v>1582.08</v>
      </c>
      <c r="G6756" s="139">
        <v>0</v>
      </c>
      <c r="Y6756" s="32">
        <f t="shared" si="105"/>
        <v>1582.08</v>
      </c>
    </row>
    <row r="6757" spans="1:25" x14ac:dyDescent="0.2">
      <c r="A6757" s="136" t="s">
        <v>13516</v>
      </c>
      <c r="B6757" s="137" t="s">
        <v>13517</v>
      </c>
      <c r="C6757" s="138">
        <v>569416.44999999995</v>
      </c>
      <c r="D6757" s="138">
        <v>10818.91</v>
      </c>
      <c r="E6757" s="138">
        <v>0</v>
      </c>
      <c r="F6757" s="138">
        <v>10818.91</v>
      </c>
      <c r="G6757" s="139">
        <v>0</v>
      </c>
      <c r="Y6757" s="32">
        <f t="shared" si="105"/>
        <v>10818.91</v>
      </c>
    </row>
    <row r="6758" spans="1:25" x14ac:dyDescent="0.2">
      <c r="A6758" s="136" t="s">
        <v>13518</v>
      </c>
      <c r="B6758" s="137" t="s">
        <v>13519</v>
      </c>
      <c r="C6758" s="138">
        <v>117929.55</v>
      </c>
      <c r="D6758" s="138">
        <v>2240.66</v>
      </c>
      <c r="E6758" s="138">
        <v>0</v>
      </c>
      <c r="F6758" s="138">
        <v>2240.66</v>
      </c>
      <c r="G6758" s="139">
        <v>0</v>
      </c>
      <c r="Y6758" s="32">
        <f t="shared" si="105"/>
        <v>2240.66</v>
      </c>
    </row>
    <row r="6759" spans="1:25" x14ac:dyDescent="0.2">
      <c r="A6759" s="136" t="s">
        <v>13520</v>
      </c>
      <c r="B6759" s="137" t="s">
        <v>13521</v>
      </c>
      <c r="C6759" s="138">
        <v>47727.14</v>
      </c>
      <c r="D6759" s="138">
        <v>906.82</v>
      </c>
      <c r="E6759" s="138">
        <v>0</v>
      </c>
      <c r="F6759" s="138">
        <v>906.82</v>
      </c>
      <c r="G6759" s="139">
        <v>0</v>
      </c>
      <c r="Y6759" s="32">
        <f t="shared" si="105"/>
        <v>906.82</v>
      </c>
    </row>
    <row r="6760" spans="1:25" x14ac:dyDescent="0.2">
      <c r="A6760" s="136" t="s">
        <v>13522</v>
      </c>
      <c r="B6760" s="137" t="s">
        <v>13523</v>
      </c>
      <c r="C6760" s="138">
        <v>30350.27</v>
      </c>
      <c r="D6760" s="138">
        <v>576.66</v>
      </c>
      <c r="E6760" s="138">
        <v>0</v>
      </c>
      <c r="F6760" s="138">
        <v>576.66</v>
      </c>
      <c r="G6760" s="139">
        <v>0</v>
      </c>
      <c r="Y6760" s="32">
        <f t="shared" si="105"/>
        <v>576.66</v>
      </c>
    </row>
    <row r="6761" spans="1:25" x14ac:dyDescent="0.2">
      <c r="A6761" s="136" t="s">
        <v>13524</v>
      </c>
      <c r="B6761" s="137" t="s">
        <v>13525</v>
      </c>
      <c r="C6761" s="138">
        <v>19783.32</v>
      </c>
      <c r="D6761" s="138">
        <v>375.88</v>
      </c>
      <c r="E6761" s="138">
        <v>0</v>
      </c>
      <c r="F6761" s="138">
        <v>375.88</v>
      </c>
      <c r="G6761" s="139">
        <v>0</v>
      </c>
      <c r="Y6761" s="32">
        <f t="shared" si="105"/>
        <v>375.88</v>
      </c>
    </row>
    <row r="6762" spans="1:25" x14ac:dyDescent="0.2">
      <c r="A6762" s="136" t="s">
        <v>13526</v>
      </c>
      <c r="B6762" s="137" t="s">
        <v>13527</v>
      </c>
      <c r="C6762" s="138">
        <v>24996.05</v>
      </c>
      <c r="D6762" s="138">
        <v>474.93</v>
      </c>
      <c r="E6762" s="138">
        <v>0</v>
      </c>
      <c r="F6762" s="138">
        <v>474.93</v>
      </c>
      <c r="G6762" s="139">
        <v>0</v>
      </c>
      <c r="Y6762" s="32">
        <f t="shared" si="105"/>
        <v>474.93</v>
      </c>
    </row>
    <row r="6763" spans="1:25" x14ac:dyDescent="0.2">
      <c r="A6763" s="136" t="s">
        <v>13528</v>
      </c>
      <c r="B6763" s="137" t="s">
        <v>13529</v>
      </c>
      <c r="C6763" s="138">
        <v>155107.29</v>
      </c>
      <c r="D6763" s="138">
        <v>2947.04</v>
      </c>
      <c r="E6763" s="138">
        <v>0</v>
      </c>
      <c r="F6763" s="138">
        <v>2947.04</v>
      </c>
      <c r="G6763" s="139">
        <v>0</v>
      </c>
      <c r="Y6763" s="32">
        <f t="shared" si="105"/>
        <v>2947.04</v>
      </c>
    </row>
    <row r="6764" spans="1:25" x14ac:dyDescent="0.2">
      <c r="A6764" s="136" t="s">
        <v>13530</v>
      </c>
      <c r="B6764" s="137" t="s">
        <v>13531</v>
      </c>
      <c r="C6764" s="138">
        <v>160622.64000000001</v>
      </c>
      <c r="D6764" s="138">
        <v>3051.83</v>
      </c>
      <c r="E6764" s="138">
        <v>0</v>
      </c>
      <c r="F6764" s="138">
        <v>3051.83</v>
      </c>
      <c r="G6764" s="139">
        <v>0</v>
      </c>
      <c r="Y6764" s="32">
        <f t="shared" si="105"/>
        <v>3051.83</v>
      </c>
    </row>
    <row r="6765" spans="1:25" x14ac:dyDescent="0.2">
      <c r="A6765" s="136" t="s">
        <v>13532</v>
      </c>
      <c r="B6765" s="137" t="s">
        <v>13533</v>
      </c>
      <c r="C6765" s="138">
        <v>33752.57</v>
      </c>
      <c r="D6765" s="138">
        <v>641.29999999999995</v>
      </c>
      <c r="E6765" s="138">
        <v>0</v>
      </c>
      <c r="F6765" s="138">
        <v>641.29999999999995</v>
      </c>
      <c r="G6765" s="139">
        <v>0</v>
      </c>
      <c r="Y6765" s="32">
        <f t="shared" si="105"/>
        <v>641.29999999999995</v>
      </c>
    </row>
    <row r="6766" spans="1:25" x14ac:dyDescent="0.2">
      <c r="A6766" s="136" t="s">
        <v>13534</v>
      </c>
      <c r="B6766" s="137" t="s">
        <v>13535</v>
      </c>
      <c r="C6766" s="138">
        <v>20158.38</v>
      </c>
      <c r="D6766" s="138">
        <v>383.01</v>
      </c>
      <c r="E6766" s="138">
        <v>0</v>
      </c>
      <c r="F6766" s="138">
        <v>383.01</v>
      </c>
      <c r="G6766" s="139">
        <v>0</v>
      </c>
      <c r="Y6766" s="32">
        <f t="shared" si="105"/>
        <v>383.01</v>
      </c>
    </row>
    <row r="6767" spans="1:25" x14ac:dyDescent="0.2">
      <c r="A6767" s="136" t="s">
        <v>13536</v>
      </c>
      <c r="B6767" s="137" t="s">
        <v>13537</v>
      </c>
      <c r="C6767" s="138">
        <v>469009.57</v>
      </c>
      <c r="D6767" s="138">
        <v>8911.18</v>
      </c>
      <c r="E6767" s="138">
        <v>0</v>
      </c>
      <c r="F6767" s="138">
        <v>8911.18</v>
      </c>
      <c r="G6767" s="139">
        <v>0</v>
      </c>
      <c r="Y6767" s="32">
        <f t="shared" si="105"/>
        <v>8911.18</v>
      </c>
    </row>
    <row r="6768" spans="1:25" x14ac:dyDescent="0.2">
      <c r="A6768" s="136" t="s">
        <v>13538</v>
      </c>
      <c r="B6768" s="137" t="s">
        <v>13539</v>
      </c>
      <c r="C6768" s="138">
        <v>95442.62</v>
      </c>
      <c r="D6768" s="138">
        <v>1813.41</v>
      </c>
      <c r="E6768" s="138">
        <v>0</v>
      </c>
      <c r="F6768" s="138">
        <v>1813.41</v>
      </c>
      <c r="G6768" s="139">
        <v>0</v>
      </c>
      <c r="Y6768" s="32">
        <f t="shared" si="105"/>
        <v>1813.41</v>
      </c>
    </row>
    <row r="6769" spans="1:25" x14ac:dyDescent="0.2">
      <c r="A6769" s="136" t="s">
        <v>13540</v>
      </c>
      <c r="B6769" s="137" t="s">
        <v>13541</v>
      </c>
      <c r="C6769" s="138">
        <v>85129.52</v>
      </c>
      <c r="D6769" s="138">
        <v>1617.46</v>
      </c>
      <c r="E6769" s="138">
        <v>0</v>
      </c>
      <c r="F6769" s="138">
        <v>1617.46</v>
      </c>
      <c r="G6769" s="139">
        <v>0</v>
      </c>
      <c r="Y6769" s="32">
        <f t="shared" si="105"/>
        <v>1617.46</v>
      </c>
    </row>
    <row r="6770" spans="1:25" x14ac:dyDescent="0.2">
      <c r="A6770" s="136" t="s">
        <v>13542</v>
      </c>
      <c r="B6770" s="137" t="s">
        <v>13543</v>
      </c>
      <c r="C6770" s="138">
        <v>435373.48</v>
      </c>
      <c r="D6770" s="138">
        <v>8272.1</v>
      </c>
      <c r="E6770" s="138">
        <v>0</v>
      </c>
      <c r="F6770" s="138">
        <v>8272.1</v>
      </c>
      <c r="G6770" s="139">
        <v>0</v>
      </c>
      <c r="Y6770" s="32">
        <f t="shared" si="105"/>
        <v>8272.1</v>
      </c>
    </row>
    <row r="6771" spans="1:25" x14ac:dyDescent="0.2">
      <c r="A6771" s="136" t="s">
        <v>13544</v>
      </c>
      <c r="B6771" s="137" t="s">
        <v>13545</v>
      </c>
      <c r="C6771" s="138">
        <v>3355.18</v>
      </c>
      <c r="D6771" s="138">
        <v>63.75</v>
      </c>
      <c r="E6771" s="138">
        <v>46.95</v>
      </c>
      <c r="F6771" s="138">
        <v>16.8</v>
      </c>
      <c r="G6771" s="139">
        <v>0</v>
      </c>
      <c r="Y6771" s="32">
        <f t="shared" si="105"/>
        <v>16.8</v>
      </c>
    </row>
    <row r="6772" spans="1:25" x14ac:dyDescent="0.2">
      <c r="A6772" s="136" t="s">
        <v>13546</v>
      </c>
      <c r="B6772" s="137" t="s">
        <v>13547</v>
      </c>
      <c r="C6772" s="138">
        <v>453854.89</v>
      </c>
      <c r="D6772" s="138">
        <v>8623.24</v>
      </c>
      <c r="E6772" s="138">
        <v>0</v>
      </c>
      <c r="F6772" s="138">
        <v>8623.24</v>
      </c>
      <c r="G6772" s="139">
        <v>0</v>
      </c>
      <c r="Y6772" s="32">
        <f t="shared" si="105"/>
        <v>8623.24</v>
      </c>
    </row>
    <row r="6773" spans="1:25" x14ac:dyDescent="0.2">
      <c r="A6773" s="136" t="s">
        <v>13548</v>
      </c>
      <c r="B6773" s="137" t="s">
        <v>13549</v>
      </c>
      <c r="C6773" s="138">
        <v>39120.21</v>
      </c>
      <c r="D6773" s="138">
        <v>743.29</v>
      </c>
      <c r="E6773" s="138">
        <v>0</v>
      </c>
      <c r="F6773" s="138">
        <v>743.29</v>
      </c>
      <c r="G6773" s="139">
        <v>0</v>
      </c>
      <c r="Y6773" s="32">
        <f t="shared" si="105"/>
        <v>743.29</v>
      </c>
    </row>
    <row r="6774" spans="1:25" x14ac:dyDescent="0.2">
      <c r="A6774" s="136" t="s">
        <v>13550</v>
      </c>
      <c r="B6774" s="137" t="s">
        <v>13551</v>
      </c>
      <c r="C6774" s="138">
        <v>9730.0499999999993</v>
      </c>
      <c r="D6774" s="138">
        <v>184.87</v>
      </c>
      <c r="E6774" s="138">
        <v>0</v>
      </c>
      <c r="F6774" s="138">
        <v>184.87</v>
      </c>
      <c r="G6774" s="139">
        <v>0</v>
      </c>
      <c r="Y6774" s="32">
        <f t="shared" si="105"/>
        <v>184.87</v>
      </c>
    </row>
    <row r="6775" spans="1:25" x14ac:dyDescent="0.2">
      <c r="A6775" s="136" t="s">
        <v>13552</v>
      </c>
      <c r="B6775" s="137" t="s">
        <v>13553</v>
      </c>
      <c r="C6775" s="138">
        <v>6924</v>
      </c>
      <c r="D6775" s="138">
        <v>131.56</v>
      </c>
      <c r="E6775" s="138">
        <v>0</v>
      </c>
      <c r="F6775" s="138">
        <v>131.56</v>
      </c>
      <c r="G6775" s="139">
        <v>0</v>
      </c>
      <c r="Y6775" s="32">
        <f t="shared" si="105"/>
        <v>131.56</v>
      </c>
    </row>
    <row r="6776" spans="1:25" x14ac:dyDescent="0.2">
      <c r="A6776" s="136" t="s">
        <v>13554</v>
      </c>
      <c r="B6776" s="137" t="s">
        <v>13555</v>
      </c>
      <c r="C6776" s="138">
        <v>2009584.83</v>
      </c>
      <c r="D6776" s="138">
        <v>38182.11</v>
      </c>
      <c r="E6776" s="138">
        <v>0</v>
      </c>
      <c r="F6776" s="138">
        <v>38182.11</v>
      </c>
      <c r="G6776" s="139">
        <v>0</v>
      </c>
      <c r="Y6776" s="32">
        <f t="shared" si="105"/>
        <v>38182.11</v>
      </c>
    </row>
    <row r="6777" spans="1:25" x14ac:dyDescent="0.2">
      <c r="A6777" s="136" t="s">
        <v>13556</v>
      </c>
      <c r="B6777" s="137" t="s">
        <v>13557</v>
      </c>
      <c r="C6777" s="138">
        <v>82192.38</v>
      </c>
      <c r="D6777" s="138">
        <v>1561.66</v>
      </c>
      <c r="E6777" s="138">
        <v>0</v>
      </c>
      <c r="F6777" s="138">
        <v>1561.66</v>
      </c>
      <c r="G6777" s="139">
        <v>0</v>
      </c>
      <c r="Y6777" s="32">
        <f t="shared" si="105"/>
        <v>1561.66</v>
      </c>
    </row>
    <row r="6778" spans="1:25" x14ac:dyDescent="0.2">
      <c r="A6778" s="136" t="s">
        <v>13558</v>
      </c>
      <c r="B6778" s="137" t="s">
        <v>13559</v>
      </c>
      <c r="C6778" s="138">
        <v>42351.49</v>
      </c>
      <c r="D6778" s="138">
        <v>804.68</v>
      </c>
      <c r="E6778" s="138">
        <v>0</v>
      </c>
      <c r="F6778" s="138">
        <v>804.68</v>
      </c>
      <c r="G6778" s="139">
        <v>0</v>
      </c>
      <c r="Y6778" s="32">
        <f t="shared" si="105"/>
        <v>804.68</v>
      </c>
    </row>
    <row r="6779" spans="1:25" x14ac:dyDescent="0.2">
      <c r="A6779" s="136" t="s">
        <v>13560</v>
      </c>
      <c r="B6779" s="137" t="s">
        <v>13561</v>
      </c>
      <c r="C6779" s="138">
        <v>227965.86</v>
      </c>
      <c r="D6779" s="138">
        <v>4331.3500000000004</v>
      </c>
      <c r="E6779" s="138">
        <v>0</v>
      </c>
      <c r="F6779" s="138">
        <v>4331.3500000000004</v>
      </c>
      <c r="G6779" s="139">
        <v>0</v>
      </c>
      <c r="Y6779" s="32">
        <f t="shared" si="105"/>
        <v>4331.3500000000004</v>
      </c>
    </row>
    <row r="6780" spans="1:25" x14ac:dyDescent="0.2">
      <c r="A6780" s="136" t="s">
        <v>13562</v>
      </c>
      <c r="B6780" s="137" t="s">
        <v>13563</v>
      </c>
      <c r="C6780" s="138">
        <v>506925.13</v>
      </c>
      <c r="D6780" s="138">
        <v>9631.58</v>
      </c>
      <c r="E6780" s="138">
        <v>0</v>
      </c>
      <c r="F6780" s="138">
        <v>9631.58</v>
      </c>
      <c r="G6780" s="139">
        <v>0</v>
      </c>
      <c r="Y6780" s="32">
        <f t="shared" si="105"/>
        <v>9631.58</v>
      </c>
    </row>
    <row r="6781" spans="1:25" x14ac:dyDescent="0.2">
      <c r="A6781" s="136" t="s">
        <v>13564</v>
      </c>
      <c r="B6781" s="137" t="s">
        <v>13565</v>
      </c>
      <c r="C6781" s="138">
        <v>66331.429999999993</v>
      </c>
      <c r="D6781" s="138">
        <v>1260.3</v>
      </c>
      <c r="E6781" s="138">
        <v>0</v>
      </c>
      <c r="F6781" s="138">
        <v>1260.3</v>
      </c>
      <c r="G6781" s="139">
        <v>0</v>
      </c>
      <c r="Y6781" s="32">
        <f t="shared" si="105"/>
        <v>1260.3</v>
      </c>
    </row>
    <row r="6782" spans="1:25" x14ac:dyDescent="0.2">
      <c r="A6782" s="136" t="s">
        <v>13566</v>
      </c>
      <c r="B6782" s="137" t="s">
        <v>13567</v>
      </c>
      <c r="C6782" s="138">
        <v>3965.91</v>
      </c>
      <c r="D6782" s="138">
        <v>75.349999999999994</v>
      </c>
      <c r="E6782" s="138">
        <v>0</v>
      </c>
      <c r="F6782" s="138">
        <v>75.349999999999994</v>
      </c>
      <c r="G6782" s="139">
        <v>0</v>
      </c>
      <c r="Y6782" s="32">
        <f t="shared" si="105"/>
        <v>75.349999999999994</v>
      </c>
    </row>
    <row r="6783" spans="1:25" x14ac:dyDescent="0.2">
      <c r="A6783" s="136" t="s">
        <v>13568</v>
      </c>
      <c r="B6783" s="137" t="s">
        <v>13569</v>
      </c>
      <c r="C6783" s="138">
        <v>26794.55</v>
      </c>
      <c r="D6783" s="138">
        <v>509.1</v>
      </c>
      <c r="E6783" s="138">
        <v>0</v>
      </c>
      <c r="F6783" s="138">
        <v>509.1</v>
      </c>
      <c r="G6783" s="139">
        <v>0</v>
      </c>
      <c r="Y6783" s="32">
        <f t="shared" si="105"/>
        <v>509.1</v>
      </c>
    </row>
    <row r="6784" spans="1:25" x14ac:dyDescent="0.2">
      <c r="A6784" s="136" t="s">
        <v>13570</v>
      </c>
      <c r="B6784" s="137" t="s">
        <v>13571</v>
      </c>
      <c r="C6784" s="138">
        <v>19973.93</v>
      </c>
      <c r="D6784" s="138">
        <v>379.51</v>
      </c>
      <c r="E6784" s="138">
        <v>0</v>
      </c>
      <c r="F6784" s="138">
        <v>379.51</v>
      </c>
      <c r="G6784" s="139">
        <v>0</v>
      </c>
      <c r="Y6784" s="32">
        <f t="shared" si="105"/>
        <v>379.51</v>
      </c>
    </row>
    <row r="6785" spans="1:25" x14ac:dyDescent="0.2">
      <c r="A6785" s="136" t="s">
        <v>13572</v>
      </c>
      <c r="B6785" s="137" t="s">
        <v>13573</v>
      </c>
      <c r="C6785" s="138">
        <v>203973.11</v>
      </c>
      <c r="D6785" s="138">
        <v>3875.49</v>
      </c>
      <c r="E6785" s="138">
        <v>0</v>
      </c>
      <c r="F6785" s="138">
        <v>3875.49</v>
      </c>
      <c r="G6785" s="139">
        <v>0</v>
      </c>
      <c r="Y6785" s="32">
        <f t="shared" si="105"/>
        <v>3875.49</v>
      </c>
    </row>
    <row r="6786" spans="1:25" x14ac:dyDescent="0.2">
      <c r="A6786" s="136" t="s">
        <v>13574</v>
      </c>
      <c r="B6786" s="137" t="s">
        <v>13575</v>
      </c>
      <c r="C6786" s="138">
        <v>34725.440000000002</v>
      </c>
      <c r="D6786" s="138">
        <v>659.78</v>
      </c>
      <c r="E6786" s="138">
        <v>0</v>
      </c>
      <c r="F6786" s="138">
        <v>659.78</v>
      </c>
      <c r="G6786" s="139">
        <v>0</v>
      </c>
      <c r="Y6786" s="32">
        <f t="shared" si="105"/>
        <v>659.78</v>
      </c>
    </row>
    <row r="6787" spans="1:25" x14ac:dyDescent="0.2">
      <c r="A6787" s="136" t="s">
        <v>13576</v>
      </c>
      <c r="B6787" s="137" t="s">
        <v>13577</v>
      </c>
      <c r="C6787" s="138">
        <v>2785.34</v>
      </c>
      <c r="D6787" s="138">
        <v>52.92</v>
      </c>
      <c r="E6787" s="138">
        <v>0</v>
      </c>
      <c r="F6787" s="138">
        <v>52.92</v>
      </c>
      <c r="G6787" s="139">
        <v>0</v>
      </c>
      <c r="Y6787" s="32">
        <f t="shared" si="105"/>
        <v>52.92</v>
      </c>
    </row>
    <row r="6788" spans="1:25" x14ac:dyDescent="0.2">
      <c r="A6788" s="136" t="s">
        <v>13578</v>
      </c>
      <c r="B6788" s="137" t="s">
        <v>13579</v>
      </c>
      <c r="C6788" s="138">
        <v>593474.72</v>
      </c>
      <c r="D6788" s="138">
        <v>11276.02</v>
      </c>
      <c r="E6788" s="138">
        <v>0</v>
      </c>
      <c r="F6788" s="138">
        <v>11276.02</v>
      </c>
      <c r="G6788" s="139">
        <v>0</v>
      </c>
      <c r="Y6788" s="32">
        <f t="shared" si="105"/>
        <v>11276.02</v>
      </c>
    </row>
    <row r="6789" spans="1:25" x14ac:dyDescent="0.2">
      <c r="A6789" s="136" t="s">
        <v>13580</v>
      </c>
      <c r="B6789" s="137" t="s">
        <v>13581</v>
      </c>
      <c r="C6789" s="138">
        <v>74124.25</v>
      </c>
      <c r="D6789" s="138">
        <v>1408.36</v>
      </c>
      <c r="E6789" s="138">
        <v>0</v>
      </c>
      <c r="F6789" s="138">
        <v>1408.36</v>
      </c>
      <c r="G6789" s="139">
        <v>0</v>
      </c>
      <c r="Y6789" s="32">
        <f t="shared" si="105"/>
        <v>1408.36</v>
      </c>
    </row>
    <row r="6790" spans="1:25" x14ac:dyDescent="0.2">
      <c r="A6790" s="136" t="s">
        <v>13582</v>
      </c>
      <c r="B6790" s="137" t="s">
        <v>13583</v>
      </c>
      <c r="C6790" s="138">
        <v>280943.73</v>
      </c>
      <c r="D6790" s="138">
        <v>5337.93</v>
      </c>
      <c r="E6790" s="138">
        <v>0</v>
      </c>
      <c r="F6790" s="138">
        <v>5337.93</v>
      </c>
      <c r="G6790" s="139">
        <v>0</v>
      </c>
      <c r="Y6790" s="32">
        <f t="shared" si="105"/>
        <v>5337.93</v>
      </c>
    </row>
    <row r="6791" spans="1:25" x14ac:dyDescent="0.2">
      <c r="A6791" s="136" t="s">
        <v>13584</v>
      </c>
      <c r="B6791" s="137" t="s">
        <v>13585</v>
      </c>
      <c r="C6791" s="138">
        <v>482559.28</v>
      </c>
      <c r="D6791" s="138">
        <v>9168.6299999999992</v>
      </c>
      <c r="E6791" s="138">
        <v>0</v>
      </c>
      <c r="F6791" s="138">
        <v>9168.6299999999992</v>
      </c>
      <c r="G6791" s="139">
        <v>0</v>
      </c>
      <c r="Y6791" s="32">
        <f t="shared" si="105"/>
        <v>9168.6299999999992</v>
      </c>
    </row>
    <row r="6792" spans="1:25" x14ac:dyDescent="0.2">
      <c r="A6792" s="136" t="s">
        <v>13586</v>
      </c>
      <c r="B6792" s="137" t="s">
        <v>13587</v>
      </c>
      <c r="C6792" s="138">
        <v>12977.98</v>
      </c>
      <c r="D6792" s="138">
        <v>246.58</v>
      </c>
      <c r="E6792" s="138">
        <v>0</v>
      </c>
      <c r="F6792" s="138">
        <v>246.58</v>
      </c>
      <c r="G6792" s="139">
        <v>0</v>
      </c>
      <c r="Y6792" s="32">
        <f t="shared" si="105"/>
        <v>246.58</v>
      </c>
    </row>
    <row r="6793" spans="1:25" x14ac:dyDescent="0.2">
      <c r="A6793" s="136" t="s">
        <v>13588</v>
      </c>
      <c r="B6793" s="137" t="s">
        <v>13589</v>
      </c>
      <c r="C6793" s="138">
        <v>182283.6</v>
      </c>
      <c r="D6793" s="138">
        <v>3463.39</v>
      </c>
      <c r="E6793" s="138">
        <v>0</v>
      </c>
      <c r="F6793" s="138">
        <v>3463.39</v>
      </c>
      <c r="G6793" s="139">
        <v>0</v>
      </c>
      <c r="Y6793" s="32">
        <f t="shared" si="105"/>
        <v>3463.39</v>
      </c>
    </row>
    <row r="6794" spans="1:25" x14ac:dyDescent="0.2">
      <c r="A6794" s="136" t="s">
        <v>13590</v>
      </c>
      <c r="B6794" s="137" t="s">
        <v>13591</v>
      </c>
      <c r="C6794" s="138">
        <v>12427.2</v>
      </c>
      <c r="D6794" s="138">
        <v>236.12</v>
      </c>
      <c r="E6794" s="138">
        <v>0</v>
      </c>
      <c r="F6794" s="138">
        <v>236.12</v>
      </c>
      <c r="G6794" s="139">
        <v>0</v>
      </c>
      <c r="Y6794" s="32">
        <f t="shared" si="105"/>
        <v>236.12</v>
      </c>
    </row>
    <row r="6795" spans="1:25" x14ac:dyDescent="0.2">
      <c r="A6795" s="136" t="s">
        <v>13592</v>
      </c>
      <c r="B6795" s="137" t="s">
        <v>13593</v>
      </c>
      <c r="C6795" s="138">
        <v>43360.3</v>
      </c>
      <c r="D6795" s="138">
        <v>823.85</v>
      </c>
      <c r="E6795" s="138">
        <v>0</v>
      </c>
      <c r="F6795" s="138">
        <v>823.85</v>
      </c>
      <c r="G6795" s="139">
        <v>0</v>
      </c>
      <c r="Y6795" s="32">
        <f t="shared" si="105"/>
        <v>823.85</v>
      </c>
    </row>
    <row r="6796" spans="1:25" x14ac:dyDescent="0.2">
      <c r="A6796" s="136" t="s">
        <v>13594</v>
      </c>
      <c r="B6796" s="137" t="s">
        <v>13595</v>
      </c>
      <c r="C6796" s="138">
        <v>8977.76</v>
      </c>
      <c r="D6796" s="138">
        <v>170.58</v>
      </c>
      <c r="E6796" s="138">
        <v>0</v>
      </c>
      <c r="F6796" s="138">
        <v>170.58</v>
      </c>
      <c r="G6796" s="139">
        <v>0</v>
      </c>
      <c r="Y6796" s="32">
        <f t="shared" si="105"/>
        <v>170.58</v>
      </c>
    </row>
    <row r="6797" spans="1:25" x14ac:dyDescent="0.2">
      <c r="A6797" s="136" t="s">
        <v>13596</v>
      </c>
      <c r="B6797" s="137" t="s">
        <v>13597</v>
      </c>
      <c r="C6797" s="138">
        <v>24774.27</v>
      </c>
      <c r="D6797" s="138">
        <v>470.71</v>
      </c>
      <c r="E6797" s="138">
        <v>0</v>
      </c>
      <c r="F6797" s="138">
        <v>470.71</v>
      </c>
      <c r="G6797" s="139">
        <v>0</v>
      </c>
      <c r="Y6797" s="32">
        <f t="shared" si="105"/>
        <v>470.71</v>
      </c>
    </row>
    <row r="6798" spans="1:25" x14ac:dyDescent="0.2">
      <c r="A6798" s="136" t="s">
        <v>13598</v>
      </c>
      <c r="B6798" s="137" t="s">
        <v>13599</v>
      </c>
      <c r="C6798" s="138">
        <v>37907.43</v>
      </c>
      <c r="D6798" s="138">
        <v>720.24</v>
      </c>
      <c r="E6798" s="138">
        <v>0</v>
      </c>
      <c r="F6798" s="138">
        <v>720.24</v>
      </c>
      <c r="G6798" s="139">
        <v>0</v>
      </c>
      <c r="Y6798" s="32">
        <f t="shared" si="105"/>
        <v>720.24</v>
      </c>
    </row>
    <row r="6799" spans="1:25" x14ac:dyDescent="0.2">
      <c r="A6799" s="136" t="s">
        <v>13600</v>
      </c>
      <c r="B6799" s="137" t="s">
        <v>13601</v>
      </c>
      <c r="C6799" s="138">
        <v>461526.91</v>
      </c>
      <c r="D6799" s="138">
        <v>8769.01</v>
      </c>
      <c r="E6799" s="138">
        <v>0</v>
      </c>
      <c r="F6799" s="138">
        <v>8769.01</v>
      </c>
      <c r="G6799" s="139">
        <v>0</v>
      </c>
      <c r="Y6799" s="32">
        <f t="shared" ref="Y6799:Y6862" si="106">F6799+M6799+R6799+W6799</f>
        <v>8769.01</v>
      </c>
    </row>
    <row r="6800" spans="1:25" x14ac:dyDescent="0.2">
      <c r="A6800" s="136" t="s">
        <v>13602</v>
      </c>
      <c r="B6800" s="137" t="s">
        <v>13603</v>
      </c>
      <c r="C6800" s="138">
        <v>2281535.46</v>
      </c>
      <c r="D6800" s="138">
        <v>43349.17</v>
      </c>
      <c r="E6800" s="138">
        <v>0</v>
      </c>
      <c r="F6800" s="138">
        <v>43349.17</v>
      </c>
      <c r="G6800" s="139">
        <v>0</v>
      </c>
      <c r="Y6800" s="32">
        <f t="shared" si="106"/>
        <v>43349.17</v>
      </c>
    </row>
    <row r="6801" spans="1:25" x14ac:dyDescent="0.2">
      <c r="A6801" s="136" t="s">
        <v>13604</v>
      </c>
      <c r="B6801" s="137" t="s">
        <v>13605</v>
      </c>
      <c r="C6801" s="138">
        <v>14056.78</v>
      </c>
      <c r="D6801" s="138">
        <v>267.08</v>
      </c>
      <c r="E6801" s="138">
        <v>0</v>
      </c>
      <c r="F6801" s="138">
        <v>267.08</v>
      </c>
      <c r="G6801" s="139">
        <v>0</v>
      </c>
      <c r="Y6801" s="32">
        <f t="shared" si="106"/>
        <v>267.08</v>
      </c>
    </row>
    <row r="6802" spans="1:25" x14ac:dyDescent="0.2">
      <c r="A6802" s="136" t="s">
        <v>13606</v>
      </c>
      <c r="B6802" s="137" t="s">
        <v>13607</v>
      </c>
      <c r="C6802" s="138">
        <v>334871.59999999998</v>
      </c>
      <c r="D6802" s="138">
        <v>6362.56</v>
      </c>
      <c r="E6802" s="138">
        <v>0</v>
      </c>
      <c r="F6802" s="138">
        <v>6362.56</v>
      </c>
      <c r="G6802" s="139">
        <v>0</v>
      </c>
      <c r="Y6802" s="32">
        <f t="shared" si="106"/>
        <v>6362.56</v>
      </c>
    </row>
    <row r="6803" spans="1:25" x14ac:dyDescent="0.2">
      <c r="A6803" s="136" t="s">
        <v>13608</v>
      </c>
      <c r="B6803" s="137" t="s">
        <v>13609</v>
      </c>
      <c r="C6803" s="138">
        <v>33795.53</v>
      </c>
      <c r="D6803" s="138">
        <v>642.12</v>
      </c>
      <c r="E6803" s="138">
        <v>0</v>
      </c>
      <c r="F6803" s="138">
        <v>642.12</v>
      </c>
      <c r="G6803" s="139">
        <v>0</v>
      </c>
      <c r="Y6803" s="32">
        <f t="shared" si="106"/>
        <v>642.12</v>
      </c>
    </row>
    <row r="6804" spans="1:25" x14ac:dyDescent="0.2">
      <c r="A6804" s="136" t="s">
        <v>13610</v>
      </c>
      <c r="B6804" s="137" t="s">
        <v>13611</v>
      </c>
      <c r="C6804" s="138">
        <v>41634.44</v>
      </c>
      <c r="D6804" s="138">
        <v>791.06</v>
      </c>
      <c r="E6804" s="138">
        <v>0</v>
      </c>
      <c r="F6804" s="138">
        <v>791.06</v>
      </c>
      <c r="G6804" s="139">
        <v>0</v>
      </c>
      <c r="Y6804" s="32">
        <f t="shared" si="106"/>
        <v>791.06</v>
      </c>
    </row>
    <row r="6805" spans="1:25" x14ac:dyDescent="0.2">
      <c r="A6805" s="136" t="s">
        <v>13612</v>
      </c>
      <c r="B6805" s="137" t="s">
        <v>13613</v>
      </c>
      <c r="C6805" s="138">
        <v>2642.31</v>
      </c>
      <c r="D6805" s="138">
        <v>50.21</v>
      </c>
      <c r="E6805" s="138">
        <v>0</v>
      </c>
      <c r="F6805" s="138">
        <v>50.21</v>
      </c>
      <c r="G6805" s="139">
        <v>0</v>
      </c>
      <c r="Y6805" s="32">
        <f t="shared" si="106"/>
        <v>50.21</v>
      </c>
    </row>
    <row r="6806" spans="1:25" x14ac:dyDescent="0.2">
      <c r="A6806" s="136" t="s">
        <v>13614</v>
      </c>
      <c r="B6806" s="137" t="s">
        <v>13615</v>
      </c>
      <c r="C6806" s="138">
        <v>1243785.48</v>
      </c>
      <c r="D6806" s="138">
        <v>23631.93</v>
      </c>
      <c r="E6806" s="138">
        <v>0</v>
      </c>
      <c r="F6806" s="138">
        <v>23631.93</v>
      </c>
      <c r="G6806" s="139">
        <v>0</v>
      </c>
      <c r="Y6806" s="32">
        <f t="shared" si="106"/>
        <v>23631.93</v>
      </c>
    </row>
    <row r="6807" spans="1:25" x14ac:dyDescent="0.2">
      <c r="A6807" s="136" t="s">
        <v>13616</v>
      </c>
      <c r="B6807" s="137" t="s">
        <v>13617</v>
      </c>
      <c r="C6807" s="138">
        <v>5016.3999999999996</v>
      </c>
      <c r="D6807" s="138">
        <v>95.31</v>
      </c>
      <c r="E6807" s="138">
        <v>0</v>
      </c>
      <c r="F6807" s="138">
        <v>95.31</v>
      </c>
      <c r="G6807" s="139">
        <v>0</v>
      </c>
      <c r="Y6807" s="32">
        <f t="shared" si="106"/>
        <v>95.31</v>
      </c>
    </row>
    <row r="6808" spans="1:25" x14ac:dyDescent="0.2">
      <c r="A6808" s="136" t="s">
        <v>13618</v>
      </c>
      <c r="B6808" s="137" t="s">
        <v>13619</v>
      </c>
      <c r="C6808" s="138">
        <v>13263.57</v>
      </c>
      <c r="D6808" s="138">
        <v>252.01</v>
      </c>
      <c r="E6808" s="138">
        <v>0</v>
      </c>
      <c r="F6808" s="138">
        <v>252.01</v>
      </c>
      <c r="G6808" s="139">
        <v>0</v>
      </c>
      <c r="Y6808" s="32">
        <f t="shared" si="106"/>
        <v>252.01</v>
      </c>
    </row>
    <row r="6809" spans="1:25" x14ac:dyDescent="0.2">
      <c r="A6809" s="136" t="s">
        <v>13620</v>
      </c>
      <c r="B6809" s="137" t="s">
        <v>13621</v>
      </c>
      <c r="C6809" s="138">
        <v>94023.92</v>
      </c>
      <c r="D6809" s="138">
        <v>1786.46</v>
      </c>
      <c r="E6809" s="138">
        <v>0</v>
      </c>
      <c r="F6809" s="138">
        <v>1786.46</v>
      </c>
      <c r="G6809" s="139">
        <v>0</v>
      </c>
      <c r="Y6809" s="32">
        <f t="shared" si="106"/>
        <v>1786.46</v>
      </c>
    </row>
    <row r="6810" spans="1:25" x14ac:dyDescent="0.2">
      <c r="A6810" s="136" t="s">
        <v>13622</v>
      </c>
      <c r="B6810" s="137" t="s">
        <v>13623</v>
      </c>
      <c r="C6810" s="138">
        <v>4658.05</v>
      </c>
      <c r="D6810" s="138">
        <v>88.5</v>
      </c>
      <c r="E6810" s="138">
        <v>0</v>
      </c>
      <c r="F6810" s="138">
        <v>88.5</v>
      </c>
      <c r="G6810" s="139">
        <v>0</v>
      </c>
      <c r="Y6810" s="32">
        <f t="shared" si="106"/>
        <v>88.5</v>
      </c>
    </row>
    <row r="6811" spans="1:25" x14ac:dyDescent="0.2">
      <c r="A6811" s="136" t="s">
        <v>13624</v>
      </c>
      <c r="B6811" s="137" t="s">
        <v>13625</v>
      </c>
      <c r="C6811" s="138">
        <v>7895.67</v>
      </c>
      <c r="D6811" s="138">
        <v>150.02000000000001</v>
      </c>
      <c r="E6811" s="138">
        <v>0</v>
      </c>
      <c r="F6811" s="138">
        <v>150.02000000000001</v>
      </c>
      <c r="G6811" s="139">
        <v>0</v>
      </c>
      <c r="Y6811" s="32">
        <f t="shared" si="106"/>
        <v>150.02000000000001</v>
      </c>
    </row>
    <row r="6812" spans="1:25" x14ac:dyDescent="0.2">
      <c r="A6812" s="136" t="s">
        <v>13626</v>
      </c>
      <c r="B6812" s="137" t="s">
        <v>13627</v>
      </c>
      <c r="C6812" s="138">
        <v>507.58</v>
      </c>
      <c r="D6812" s="138">
        <v>9.65</v>
      </c>
      <c r="E6812" s="138">
        <v>2.85</v>
      </c>
      <c r="F6812" s="138">
        <v>6.8</v>
      </c>
      <c r="G6812" s="139">
        <v>0</v>
      </c>
      <c r="Y6812" s="32">
        <f t="shared" si="106"/>
        <v>6.8</v>
      </c>
    </row>
    <row r="6813" spans="1:25" x14ac:dyDescent="0.2">
      <c r="A6813" s="136" t="s">
        <v>13628</v>
      </c>
      <c r="B6813" s="137" t="s">
        <v>13629</v>
      </c>
      <c r="C6813" s="138">
        <v>8929.82</v>
      </c>
      <c r="D6813" s="138">
        <v>169.67</v>
      </c>
      <c r="E6813" s="138">
        <v>0</v>
      </c>
      <c r="F6813" s="138">
        <v>169.67</v>
      </c>
      <c r="G6813" s="139">
        <v>0</v>
      </c>
      <c r="Y6813" s="32">
        <f t="shared" si="106"/>
        <v>169.67</v>
      </c>
    </row>
    <row r="6814" spans="1:25" x14ac:dyDescent="0.2">
      <c r="A6814" s="136" t="s">
        <v>13630</v>
      </c>
      <c r="B6814" s="137" t="s">
        <v>13631</v>
      </c>
      <c r="C6814" s="138">
        <v>70882.899999999994</v>
      </c>
      <c r="D6814" s="138">
        <v>1346.78</v>
      </c>
      <c r="E6814" s="138">
        <v>0</v>
      </c>
      <c r="F6814" s="138">
        <v>1346.78</v>
      </c>
      <c r="G6814" s="139">
        <v>0</v>
      </c>
      <c r="Y6814" s="32">
        <f t="shared" si="106"/>
        <v>1346.78</v>
      </c>
    </row>
    <row r="6815" spans="1:25" x14ac:dyDescent="0.2">
      <c r="A6815" s="136" t="s">
        <v>13632</v>
      </c>
      <c r="B6815" s="137" t="s">
        <v>13633</v>
      </c>
      <c r="C6815" s="138">
        <v>57431.89</v>
      </c>
      <c r="D6815" s="138">
        <v>1091.21</v>
      </c>
      <c r="E6815" s="138">
        <v>0</v>
      </c>
      <c r="F6815" s="138">
        <v>1091.21</v>
      </c>
      <c r="G6815" s="139">
        <v>0</v>
      </c>
      <c r="Y6815" s="32">
        <f t="shared" si="106"/>
        <v>1091.21</v>
      </c>
    </row>
    <row r="6816" spans="1:25" x14ac:dyDescent="0.2">
      <c r="A6816" s="136" t="s">
        <v>13634</v>
      </c>
      <c r="B6816" s="137" t="s">
        <v>13635</v>
      </c>
      <c r="C6816" s="138">
        <v>275650.12</v>
      </c>
      <c r="D6816" s="138">
        <v>5237.3500000000004</v>
      </c>
      <c r="E6816" s="138">
        <v>0</v>
      </c>
      <c r="F6816" s="138">
        <v>5237.3500000000004</v>
      </c>
      <c r="G6816" s="139">
        <v>0</v>
      </c>
      <c r="Y6816" s="32">
        <f t="shared" si="106"/>
        <v>5237.3500000000004</v>
      </c>
    </row>
    <row r="6817" spans="1:25" x14ac:dyDescent="0.2">
      <c r="A6817" s="136" t="s">
        <v>13636</v>
      </c>
      <c r="B6817" s="137" t="s">
        <v>13637</v>
      </c>
      <c r="C6817" s="138">
        <v>60075.73</v>
      </c>
      <c r="D6817" s="138">
        <v>1141.44</v>
      </c>
      <c r="E6817" s="138">
        <v>0</v>
      </c>
      <c r="F6817" s="138">
        <v>1141.44</v>
      </c>
      <c r="G6817" s="139">
        <v>0</v>
      </c>
      <c r="Y6817" s="32">
        <f t="shared" si="106"/>
        <v>1141.44</v>
      </c>
    </row>
    <row r="6818" spans="1:25" x14ac:dyDescent="0.2">
      <c r="A6818" s="136" t="s">
        <v>13638</v>
      </c>
      <c r="B6818" s="137" t="s">
        <v>13639</v>
      </c>
      <c r="C6818" s="138">
        <v>31925.52</v>
      </c>
      <c r="D6818" s="138">
        <v>606.59</v>
      </c>
      <c r="E6818" s="138">
        <v>0</v>
      </c>
      <c r="F6818" s="138">
        <v>606.59</v>
      </c>
      <c r="G6818" s="139">
        <v>0</v>
      </c>
      <c r="Y6818" s="32">
        <f t="shared" si="106"/>
        <v>606.59</v>
      </c>
    </row>
    <row r="6819" spans="1:25" x14ac:dyDescent="0.2">
      <c r="A6819" s="136" t="s">
        <v>13640</v>
      </c>
      <c r="B6819" s="137" t="s">
        <v>13641</v>
      </c>
      <c r="C6819" s="138">
        <v>69513.440000000002</v>
      </c>
      <c r="D6819" s="138">
        <v>1320.76</v>
      </c>
      <c r="E6819" s="138">
        <v>0</v>
      </c>
      <c r="F6819" s="138">
        <v>1320.76</v>
      </c>
      <c r="G6819" s="139">
        <v>0</v>
      </c>
      <c r="Y6819" s="32">
        <f t="shared" si="106"/>
        <v>1320.76</v>
      </c>
    </row>
    <row r="6820" spans="1:25" x14ac:dyDescent="0.2">
      <c r="A6820" s="136" t="s">
        <v>13642</v>
      </c>
      <c r="B6820" s="137" t="s">
        <v>13643</v>
      </c>
      <c r="C6820" s="138">
        <v>5810.33</v>
      </c>
      <c r="D6820" s="138">
        <v>110.4</v>
      </c>
      <c r="E6820" s="138">
        <v>0</v>
      </c>
      <c r="F6820" s="138">
        <v>110.4</v>
      </c>
      <c r="G6820" s="139">
        <v>0</v>
      </c>
      <c r="Y6820" s="32">
        <f t="shared" si="106"/>
        <v>110.4</v>
      </c>
    </row>
    <row r="6821" spans="1:25" x14ac:dyDescent="0.2">
      <c r="A6821" s="136" t="s">
        <v>13644</v>
      </c>
      <c r="B6821" s="137" t="s">
        <v>13645</v>
      </c>
      <c r="C6821" s="138">
        <v>307604.03999999998</v>
      </c>
      <c r="D6821" s="138">
        <v>5844.48</v>
      </c>
      <c r="E6821" s="138">
        <v>0</v>
      </c>
      <c r="F6821" s="138">
        <v>5844.48</v>
      </c>
      <c r="G6821" s="139">
        <v>0</v>
      </c>
      <c r="Y6821" s="32">
        <f t="shared" si="106"/>
        <v>5844.48</v>
      </c>
    </row>
    <row r="6822" spans="1:25" x14ac:dyDescent="0.2">
      <c r="A6822" s="136" t="s">
        <v>13646</v>
      </c>
      <c r="B6822" s="137" t="s">
        <v>13647</v>
      </c>
      <c r="C6822" s="138">
        <v>17675.09</v>
      </c>
      <c r="D6822" s="138">
        <v>335.83</v>
      </c>
      <c r="E6822" s="138">
        <v>0</v>
      </c>
      <c r="F6822" s="138">
        <v>335.83</v>
      </c>
      <c r="G6822" s="139">
        <v>0</v>
      </c>
      <c r="Y6822" s="32">
        <f t="shared" si="106"/>
        <v>335.83</v>
      </c>
    </row>
    <row r="6823" spans="1:25" x14ac:dyDescent="0.2">
      <c r="A6823" s="136" t="s">
        <v>13648</v>
      </c>
      <c r="B6823" s="137" t="s">
        <v>13649</v>
      </c>
      <c r="C6823" s="138">
        <v>212593.7</v>
      </c>
      <c r="D6823" s="138">
        <v>4039.28</v>
      </c>
      <c r="E6823" s="138">
        <v>0</v>
      </c>
      <c r="F6823" s="138">
        <v>4039.28</v>
      </c>
      <c r="G6823" s="139">
        <v>0</v>
      </c>
      <c r="Y6823" s="32">
        <f t="shared" si="106"/>
        <v>4039.28</v>
      </c>
    </row>
    <row r="6824" spans="1:25" x14ac:dyDescent="0.2">
      <c r="A6824" s="136" t="s">
        <v>13650</v>
      </c>
      <c r="B6824" s="137" t="s">
        <v>13651</v>
      </c>
      <c r="C6824" s="138">
        <v>140221.6</v>
      </c>
      <c r="D6824" s="138">
        <v>2664.21</v>
      </c>
      <c r="E6824" s="138">
        <v>0</v>
      </c>
      <c r="F6824" s="138">
        <v>2664.21</v>
      </c>
      <c r="G6824" s="139">
        <v>0</v>
      </c>
      <c r="Y6824" s="32">
        <f t="shared" si="106"/>
        <v>2664.21</v>
      </c>
    </row>
    <row r="6825" spans="1:25" x14ac:dyDescent="0.2">
      <c r="A6825" s="136" t="s">
        <v>13652</v>
      </c>
      <c r="B6825" s="137" t="s">
        <v>13653</v>
      </c>
      <c r="C6825" s="138">
        <v>7755.64</v>
      </c>
      <c r="D6825" s="138">
        <v>147.36000000000001</v>
      </c>
      <c r="E6825" s="138">
        <v>0</v>
      </c>
      <c r="F6825" s="138">
        <v>147.36000000000001</v>
      </c>
      <c r="G6825" s="139">
        <v>0</v>
      </c>
      <c r="Y6825" s="32">
        <f t="shared" si="106"/>
        <v>147.36000000000001</v>
      </c>
    </row>
    <row r="6826" spans="1:25" x14ac:dyDescent="0.2">
      <c r="A6826" s="136" t="s">
        <v>13654</v>
      </c>
      <c r="B6826" s="137" t="s">
        <v>13655</v>
      </c>
      <c r="C6826" s="138">
        <v>2804.83</v>
      </c>
      <c r="D6826" s="138">
        <v>53.29</v>
      </c>
      <c r="E6826" s="138">
        <v>53.29</v>
      </c>
      <c r="F6826" s="138">
        <v>0</v>
      </c>
      <c r="G6826" s="139">
        <v>36.4</v>
      </c>
      <c r="Y6826" s="32">
        <f t="shared" si="106"/>
        <v>0</v>
      </c>
    </row>
    <row r="6827" spans="1:25" x14ac:dyDescent="0.2">
      <c r="A6827" s="136" t="s">
        <v>13656</v>
      </c>
      <c r="B6827" s="137" t="s">
        <v>13657</v>
      </c>
      <c r="C6827" s="138">
        <v>8259.66</v>
      </c>
      <c r="D6827" s="138">
        <v>156.93</v>
      </c>
      <c r="E6827" s="138">
        <v>0</v>
      </c>
      <c r="F6827" s="138">
        <v>156.93</v>
      </c>
      <c r="G6827" s="139">
        <v>0</v>
      </c>
      <c r="Y6827" s="32">
        <f t="shared" si="106"/>
        <v>156.93</v>
      </c>
    </row>
    <row r="6828" spans="1:25" x14ac:dyDescent="0.2">
      <c r="A6828" s="136" t="s">
        <v>13658</v>
      </c>
      <c r="B6828" s="137" t="s">
        <v>13659</v>
      </c>
      <c r="C6828" s="138">
        <v>14685.52</v>
      </c>
      <c r="D6828" s="138">
        <v>279.02999999999997</v>
      </c>
      <c r="E6828" s="138">
        <v>0</v>
      </c>
      <c r="F6828" s="138">
        <v>279.02999999999997</v>
      </c>
      <c r="G6828" s="139">
        <v>0</v>
      </c>
      <c r="Y6828" s="32">
        <f t="shared" si="106"/>
        <v>279.02999999999997</v>
      </c>
    </row>
    <row r="6829" spans="1:25" x14ac:dyDescent="0.2">
      <c r="A6829" s="136" t="s">
        <v>13660</v>
      </c>
      <c r="B6829" s="137" t="s">
        <v>13661</v>
      </c>
      <c r="C6829" s="138">
        <v>15517.01</v>
      </c>
      <c r="D6829" s="138">
        <v>294.82</v>
      </c>
      <c r="E6829" s="138">
        <v>0</v>
      </c>
      <c r="F6829" s="138">
        <v>294.82</v>
      </c>
      <c r="G6829" s="139">
        <v>0</v>
      </c>
      <c r="Y6829" s="32">
        <f t="shared" si="106"/>
        <v>294.82</v>
      </c>
    </row>
    <row r="6830" spans="1:25" x14ac:dyDescent="0.2">
      <c r="A6830" s="136" t="s">
        <v>13662</v>
      </c>
      <c r="B6830" s="137" t="s">
        <v>5218</v>
      </c>
      <c r="C6830" s="138">
        <v>1363240.27</v>
      </c>
      <c r="D6830" s="138">
        <v>25901.57</v>
      </c>
      <c r="E6830" s="138">
        <v>0</v>
      </c>
      <c r="F6830" s="138">
        <v>25901.57</v>
      </c>
      <c r="G6830" s="139">
        <v>0</v>
      </c>
      <c r="Y6830" s="32">
        <f t="shared" si="106"/>
        <v>25901.57</v>
      </c>
    </row>
    <row r="6831" spans="1:25" x14ac:dyDescent="0.2">
      <c r="A6831" s="136" t="s">
        <v>13663</v>
      </c>
      <c r="B6831" s="137" t="s">
        <v>13664</v>
      </c>
      <c r="C6831" s="138">
        <v>13136.95</v>
      </c>
      <c r="D6831" s="138">
        <v>249.6</v>
      </c>
      <c r="E6831" s="138">
        <v>0</v>
      </c>
      <c r="F6831" s="138">
        <v>249.6</v>
      </c>
      <c r="G6831" s="139">
        <v>0</v>
      </c>
      <c r="Y6831" s="32">
        <f t="shared" si="106"/>
        <v>249.6</v>
      </c>
    </row>
    <row r="6832" spans="1:25" x14ac:dyDescent="0.2">
      <c r="A6832" s="136" t="s">
        <v>13665</v>
      </c>
      <c r="B6832" s="137" t="s">
        <v>13666</v>
      </c>
      <c r="C6832" s="138">
        <v>42257.42</v>
      </c>
      <c r="D6832" s="138">
        <v>802.89</v>
      </c>
      <c r="E6832" s="138">
        <v>0</v>
      </c>
      <c r="F6832" s="138">
        <v>802.89</v>
      </c>
      <c r="G6832" s="139">
        <v>0</v>
      </c>
      <c r="Y6832" s="32">
        <f t="shared" si="106"/>
        <v>802.89</v>
      </c>
    </row>
    <row r="6833" spans="1:25" x14ac:dyDescent="0.2">
      <c r="A6833" s="136" t="s">
        <v>13667</v>
      </c>
      <c r="B6833" s="137" t="s">
        <v>13668</v>
      </c>
      <c r="C6833" s="138">
        <v>30772.720000000001</v>
      </c>
      <c r="D6833" s="138">
        <v>584.67999999999995</v>
      </c>
      <c r="E6833" s="138">
        <v>0</v>
      </c>
      <c r="F6833" s="138">
        <v>584.67999999999995</v>
      </c>
      <c r="G6833" s="139">
        <v>0</v>
      </c>
      <c r="Y6833" s="32">
        <f t="shared" si="106"/>
        <v>584.67999999999995</v>
      </c>
    </row>
    <row r="6834" spans="1:25" x14ac:dyDescent="0.2">
      <c r="A6834" s="136" t="s">
        <v>13669</v>
      </c>
      <c r="B6834" s="137" t="s">
        <v>13670</v>
      </c>
      <c r="C6834" s="138">
        <v>111584.28</v>
      </c>
      <c r="D6834" s="138">
        <v>2120.1</v>
      </c>
      <c r="E6834" s="138">
        <v>0</v>
      </c>
      <c r="F6834" s="138">
        <v>2120.1</v>
      </c>
      <c r="G6834" s="139">
        <v>0</v>
      </c>
      <c r="Y6834" s="32">
        <f t="shared" si="106"/>
        <v>2120.1</v>
      </c>
    </row>
    <row r="6835" spans="1:25" x14ac:dyDescent="0.2">
      <c r="A6835" s="136" t="s">
        <v>13671</v>
      </c>
      <c r="B6835" s="137" t="s">
        <v>13672</v>
      </c>
      <c r="C6835" s="138">
        <v>241099.84</v>
      </c>
      <c r="D6835" s="138">
        <v>4580.8999999999996</v>
      </c>
      <c r="E6835" s="138">
        <v>0</v>
      </c>
      <c r="F6835" s="138">
        <v>4580.8999999999996</v>
      </c>
      <c r="G6835" s="139">
        <v>0</v>
      </c>
      <c r="Y6835" s="32">
        <f t="shared" si="106"/>
        <v>4580.8999999999996</v>
      </c>
    </row>
    <row r="6836" spans="1:25" x14ac:dyDescent="0.2">
      <c r="A6836" s="136" t="s">
        <v>13673</v>
      </c>
      <c r="B6836" s="137" t="s">
        <v>13674</v>
      </c>
      <c r="C6836" s="138">
        <v>19192519.129999999</v>
      </c>
      <c r="D6836" s="138">
        <v>364657.86</v>
      </c>
      <c r="E6836" s="138">
        <v>0</v>
      </c>
      <c r="F6836" s="138">
        <v>364657.86</v>
      </c>
      <c r="G6836" s="139">
        <v>0</v>
      </c>
      <c r="Y6836" s="32">
        <f t="shared" si="106"/>
        <v>364657.86</v>
      </c>
    </row>
    <row r="6837" spans="1:25" x14ac:dyDescent="0.2">
      <c r="A6837" s="136" t="s">
        <v>13675</v>
      </c>
      <c r="B6837" s="137" t="s">
        <v>13676</v>
      </c>
      <c r="C6837" s="138">
        <v>29155.63</v>
      </c>
      <c r="D6837" s="138">
        <v>553.96</v>
      </c>
      <c r="E6837" s="138">
        <v>0</v>
      </c>
      <c r="F6837" s="138">
        <v>553.96</v>
      </c>
      <c r="G6837" s="139">
        <v>0</v>
      </c>
      <c r="Y6837" s="32">
        <f t="shared" si="106"/>
        <v>553.96</v>
      </c>
    </row>
    <row r="6838" spans="1:25" x14ac:dyDescent="0.2">
      <c r="A6838" s="136" t="s">
        <v>13677</v>
      </c>
      <c r="B6838" s="137" t="s">
        <v>13678</v>
      </c>
      <c r="C6838" s="138">
        <v>5280.36</v>
      </c>
      <c r="D6838" s="138">
        <v>100.33</v>
      </c>
      <c r="E6838" s="138">
        <v>0</v>
      </c>
      <c r="F6838" s="138">
        <v>100.33</v>
      </c>
      <c r="G6838" s="139">
        <v>0</v>
      </c>
      <c r="Y6838" s="32">
        <f t="shared" si="106"/>
        <v>100.33</v>
      </c>
    </row>
    <row r="6839" spans="1:25" x14ac:dyDescent="0.2">
      <c r="A6839" s="136" t="s">
        <v>13679</v>
      </c>
      <c r="B6839" s="137" t="s">
        <v>13680</v>
      </c>
      <c r="C6839" s="138">
        <v>1745.76</v>
      </c>
      <c r="D6839" s="138">
        <v>33.17</v>
      </c>
      <c r="E6839" s="138">
        <v>0</v>
      </c>
      <c r="F6839" s="138">
        <v>33.17</v>
      </c>
      <c r="G6839" s="139">
        <v>0</v>
      </c>
      <c r="Y6839" s="32">
        <f t="shared" si="106"/>
        <v>33.17</v>
      </c>
    </row>
    <row r="6840" spans="1:25" x14ac:dyDescent="0.2">
      <c r="A6840" s="136" t="s">
        <v>13681</v>
      </c>
      <c r="B6840" s="137" t="s">
        <v>13682</v>
      </c>
      <c r="C6840" s="138">
        <v>53321.97</v>
      </c>
      <c r="D6840" s="138">
        <v>1013.12</v>
      </c>
      <c r="E6840" s="138">
        <v>0</v>
      </c>
      <c r="F6840" s="138">
        <v>1013.12</v>
      </c>
      <c r="G6840" s="139">
        <v>0</v>
      </c>
      <c r="Y6840" s="32">
        <f t="shared" si="106"/>
        <v>1013.12</v>
      </c>
    </row>
    <row r="6841" spans="1:25" x14ac:dyDescent="0.2">
      <c r="A6841" s="136" t="s">
        <v>13683</v>
      </c>
      <c r="B6841" s="137" t="s">
        <v>13684</v>
      </c>
      <c r="C6841" s="138">
        <v>54133.18</v>
      </c>
      <c r="D6841" s="138">
        <v>1028.53</v>
      </c>
      <c r="E6841" s="138">
        <v>0</v>
      </c>
      <c r="F6841" s="138">
        <v>1028.53</v>
      </c>
      <c r="G6841" s="139">
        <v>0</v>
      </c>
      <c r="Y6841" s="32">
        <f t="shared" si="106"/>
        <v>1028.53</v>
      </c>
    </row>
    <row r="6842" spans="1:25" x14ac:dyDescent="0.2">
      <c r="A6842" s="136" t="s">
        <v>13685</v>
      </c>
      <c r="B6842" s="137" t="s">
        <v>13686</v>
      </c>
      <c r="C6842" s="138">
        <v>229855.49</v>
      </c>
      <c r="D6842" s="138">
        <v>4367.26</v>
      </c>
      <c r="E6842" s="138">
        <v>0</v>
      </c>
      <c r="F6842" s="138">
        <v>4367.26</v>
      </c>
      <c r="G6842" s="139">
        <v>0</v>
      </c>
      <c r="Y6842" s="32">
        <f t="shared" si="106"/>
        <v>4367.26</v>
      </c>
    </row>
    <row r="6843" spans="1:25" x14ac:dyDescent="0.2">
      <c r="A6843" s="136" t="s">
        <v>13687</v>
      </c>
      <c r="B6843" s="137" t="s">
        <v>13688</v>
      </c>
      <c r="C6843" s="138">
        <v>63424.59</v>
      </c>
      <c r="D6843" s="138">
        <v>1205.07</v>
      </c>
      <c r="E6843" s="138">
        <v>0</v>
      </c>
      <c r="F6843" s="138">
        <v>1205.07</v>
      </c>
      <c r="G6843" s="139">
        <v>0</v>
      </c>
      <c r="Y6843" s="32">
        <f t="shared" si="106"/>
        <v>1205.07</v>
      </c>
    </row>
    <row r="6844" spans="1:25" x14ac:dyDescent="0.2">
      <c r="A6844" s="136" t="s">
        <v>13689</v>
      </c>
      <c r="B6844" s="137" t="s">
        <v>13690</v>
      </c>
      <c r="C6844" s="138">
        <v>44505.83</v>
      </c>
      <c r="D6844" s="138">
        <v>845.61</v>
      </c>
      <c r="E6844" s="138">
        <v>0</v>
      </c>
      <c r="F6844" s="138">
        <v>845.61</v>
      </c>
      <c r="G6844" s="139">
        <v>0</v>
      </c>
      <c r="Y6844" s="32">
        <f t="shared" si="106"/>
        <v>845.61</v>
      </c>
    </row>
    <row r="6845" spans="1:25" x14ac:dyDescent="0.2">
      <c r="A6845" s="136" t="s">
        <v>13691</v>
      </c>
      <c r="B6845" s="137" t="s">
        <v>13692</v>
      </c>
      <c r="C6845" s="138">
        <v>13054.82</v>
      </c>
      <c r="D6845" s="138">
        <v>248.04</v>
      </c>
      <c r="E6845" s="138">
        <v>0</v>
      </c>
      <c r="F6845" s="138">
        <v>248.04</v>
      </c>
      <c r="G6845" s="139">
        <v>0</v>
      </c>
      <c r="Y6845" s="32">
        <f t="shared" si="106"/>
        <v>248.04</v>
      </c>
    </row>
    <row r="6846" spans="1:25" x14ac:dyDescent="0.2">
      <c r="A6846" s="136" t="s">
        <v>13693</v>
      </c>
      <c r="B6846" s="137" t="s">
        <v>13694</v>
      </c>
      <c r="C6846" s="138">
        <v>91595.34</v>
      </c>
      <c r="D6846" s="138">
        <v>1740.31</v>
      </c>
      <c r="E6846" s="138">
        <v>0</v>
      </c>
      <c r="F6846" s="138">
        <v>1740.31</v>
      </c>
      <c r="G6846" s="139">
        <v>0</v>
      </c>
      <c r="Y6846" s="32">
        <f t="shared" si="106"/>
        <v>1740.31</v>
      </c>
    </row>
    <row r="6847" spans="1:25" x14ac:dyDescent="0.2">
      <c r="A6847" s="136" t="s">
        <v>13695</v>
      </c>
      <c r="B6847" s="137" t="s">
        <v>13696</v>
      </c>
      <c r="C6847" s="138">
        <v>67048.22</v>
      </c>
      <c r="D6847" s="138">
        <v>1273.92</v>
      </c>
      <c r="E6847" s="138">
        <v>0</v>
      </c>
      <c r="F6847" s="138">
        <v>1273.92</v>
      </c>
      <c r="G6847" s="139">
        <v>0</v>
      </c>
      <c r="Y6847" s="32">
        <f t="shared" si="106"/>
        <v>1273.92</v>
      </c>
    </row>
    <row r="6848" spans="1:25" x14ac:dyDescent="0.2">
      <c r="A6848" s="136" t="s">
        <v>13697</v>
      </c>
      <c r="B6848" s="137" t="s">
        <v>13698</v>
      </c>
      <c r="C6848" s="138">
        <v>4196.07</v>
      </c>
      <c r="D6848" s="138">
        <v>79.73</v>
      </c>
      <c r="E6848" s="138">
        <v>0</v>
      </c>
      <c r="F6848" s="138">
        <v>79.73</v>
      </c>
      <c r="G6848" s="139">
        <v>0</v>
      </c>
      <c r="Y6848" s="32">
        <f t="shared" si="106"/>
        <v>79.73</v>
      </c>
    </row>
    <row r="6849" spans="1:25" x14ac:dyDescent="0.2">
      <c r="A6849" s="136" t="s">
        <v>13699</v>
      </c>
      <c r="B6849" s="137" t="s">
        <v>13700</v>
      </c>
      <c r="C6849" s="138">
        <v>7771.71</v>
      </c>
      <c r="D6849" s="138">
        <v>147.66</v>
      </c>
      <c r="E6849" s="138">
        <v>0</v>
      </c>
      <c r="F6849" s="138">
        <v>147.66</v>
      </c>
      <c r="G6849" s="139">
        <v>0</v>
      </c>
      <c r="Y6849" s="32">
        <f t="shared" si="106"/>
        <v>147.66</v>
      </c>
    </row>
    <row r="6850" spans="1:25" x14ac:dyDescent="0.2">
      <c r="A6850" s="136" t="s">
        <v>13701</v>
      </c>
      <c r="B6850" s="137" t="s">
        <v>13702</v>
      </c>
      <c r="C6850" s="138">
        <v>8421.3799999999992</v>
      </c>
      <c r="D6850" s="138">
        <v>160.01</v>
      </c>
      <c r="E6850" s="138">
        <v>0</v>
      </c>
      <c r="F6850" s="138">
        <v>160.01</v>
      </c>
      <c r="G6850" s="139">
        <v>0</v>
      </c>
      <c r="Y6850" s="32">
        <f t="shared" si="106"/>
        <v>160.01</v>
      </c>
    </row>
    <row r="6851" spans="1:25" x14ac:dyDescent="0.2">
      <c r="A6851" s="136" t="s">
        <v>13703</v>
      </c>
      <c r="B6851" s="137" t="s">
        <v>13704</v>
      </c>
      <c r="C6851" s="138">
        <v>312669.15000000002</v>
      </c>
      <c r="D6851" s="138">
        <v>5940.72</v>
      </c>
      <c r="E6851" s="138">
        <v>0</v>
      </c>
      <c r="F6851" s="138">
        <v>5940.72</v>
      </c>
      <c r="G6851" s="139">
        <v>0</v>
      </c>
      <c r="Y6851" s="32">
        <f t="shared" si="106"/>
        <v>5940.72</v>
      </c>
    </row>
    <row r="6852" spans="1:25" x14ac:dyDescent="0.2">
      <c r="A6852" s="136" t="s">
        <v>13705</v>
      </c>
      <c r="B6852" s="137" t="s">
        <v>13706</v>
      </c>
      <c r="C6852" s="138">
        <v>8916.0499999999993</v>
      </c>
      <c r="D6852" s="138">
        <v>169.41</v>
      </c>
      <c r="E6852" s="138">
        <v>0</v>
      </c>
      <c r="F6852" s="138">
        <v>169.41</v>
      </c>
      <c r="G6852" s="139">
        <v>0</v>
      </c>
      <c r="Y6852" s="32">
        <f t="shared" si="106"/>
        <v>169.41</v>
      </c>
    </row>
    <row r="6853" spans="1:25" x14ac:dyDescent="0.2">
      <c r="A6853" s="136" t="s">
        <v>13707</v>
      </c>
      <c r="B6853" s="137" t="s">
        <v>13708</v>
      </c>
      <c r="C6853" s="138">
        <v>11353.1</v>
      </c>
      <c r="D6853" s="138">
        <v>215.71</v>
      </c>
      <c r="E6853" s="138">
        <v>0</v>
      </c>
      <c r="F6853" s="138">
        <v>215.71</v>
      </c>
      <c r="G6853" s="139">
        <v>0</v>
      </c>
      <c r="Y6853" s="32">
        <f t="shared" si="106"/>
        <v>215.71</v>
      </c>
    </row>
    <row r="6854" spans="1:25" x14ac:dyDescent="0.2">
      <c r="A6854" s="136" t="s">
        <v>13709</v>
      </c>
      <c r="B6854" s="137" t="s">
        <v>13710</v>
      </c>
      <c r="C6854" s="138">
        <v>574.82000000000005</v>
      </c>
      <c r="D6854" s="138">
        <v>10.92</v>
      </c>
      <c r="E6854" s="138">
        <v>0</v>
      </c>
      <c r="F6854" s="138">
        <v>10.92</v>
      </c>
      <c r="G6854" s="139">
        <v>0</v>
      </c>
      <c r="Y6854" s="32">
        <f t="shared" si="106"/>
        <v>10.92</v>
      </c>
    </row>
    <row r="6855" spans="1:25" x14ac:dyDescent="0.2">
      <c r="A6855" s="136" t="s">
        <v>13711</v>
      </c>
      <c r="B6855" s="137" t="s">
        <v>13712</v>
      </c>
      <c r="C6855" s="138">
        <v>10731.22</v>
      </c>
      <c r="D6855" s="138">
        <v>203.89</v>
      </c>
      <c r="E6855" s="138">
        <v>0</v>
      </c>
      <c r="F6855" s="138">
        <v>203.89</v>
      </c>
      <c r="G6855" s="139">
        <v>0</v>
      </c>
      <c r="Y6855" s="32">
        <f t="shared" si="106"/>
        <v>203.89</v>
      </c>
    </row>
    <row r="6856" spans="1:25" x14ac:dyDescent="0.2">
      <c r="A6856" s="136" t="s">
        <v>13713</v>
      </c>
      <c r="B6856" s="137" t="s">
        <v>13714</v>
      </c>
      <c r="C6856" s="138">
        <v>54094.75</v>
      </c>
      <c r="D6856" s="138">
        <v>1027.8</v>
      </c>
      <c r="E6856" s="138">
        <v>0</v>
      </c>
      <c r="F6856" s="138">
        <v>1027.8</v>
      </c>
      <c r="G6856" s="139">
        <v>0</v>
      </c>
      <c r="Y6856" s="32">
        <f t="shared" si="106"/>
        <v>1027.8</v>
      </c>
    </row>
    <row r="6857" spans="1:25" x14ac:dyDescent="0.2">
      <c r="A6857" s="136" t="s">
        <v>13715</v>
      </c>
      <c r="B6857" s="137" t="s">
        <v>13716</v>
      </c>
      <c r="C6857" s="138">
        <v>32337</v>
      </c>
      <c r="D6857" s="138">
        <v>614.4</v>
      </c>
      <c r="E6857" s="138">
        <v>0</v>
      </c>
      <c r="F6857" s="138">
        <v>614.4</v>
      </c>
      <c r="G6857" s="139">
        <v>0</v>
      </c>
      <c r="Y6857" s="32">
        <f t="shared" si="106"/>
        <v>614.4</v>
      </c>
    </row>
    <row r="6858" spans="1:25" x14ac:dyDescent="0.2">
      <c r="A6858" s="136" t="s">
        <v>13717</v>
      </c>
      <c r="B6858" s="137" t="s">
        <v>13718</v>
      </c>
      <c r="C6858" s="138">
        <v>3497.46</v>
      </c>
      <c r="D6858" s="138">
        <v>66.45</v>
      </c>
      <c r="E6858" s="138">
        <v>0</v>
      </c>
      <c r="F6858" s="138">
        <v>66.45</v>
      </c>
      <c r="G6858" s="139">
        <v>0</v>
      </c>
      <c r="Y6858" s="32">
        <f t="shared" si="106"/>
        <v>66.45</v>
      </c>
    </row>
    <row r="6859" spans="1:25" x14ac:dyDescent="0.2">
      <c r="A6859" s="136" t="s">
        <v>13719</v>
      </c>
      <c r="B6859" s="137" t="s">
        <v>13720</v>
      </c>
      <c r="C6859" s="138">
        <v>237207.1</v>
      </c>
      <c r="D6859" s="138">
        <v>4506.9399999999996</v>
      </c>
      <c r="E6859" s="138">
        <v>0</v>
      </c>
      <c r="F6859" s="138">
        <v>4506.9399999999996</v>
      </c>
      <c r="G6859" s="139">
        <v>0</v>
      </c>
      <c r="Y6859" s="32">
        <f t="shared" si="106"/>
        <v>4506.9399999999996</v>
      </c>
    </row>
    <row r="6860" spans="1:25" x14ac:dyDescent="0.2">
      <c r="A6860" s="136" t="s">
        <v>13721</v>
      </c>
      <c r="B6860" s="137" t="s">
        <v>13722</v>
      </c>
      <c r="C6860" s="138">
        <v>2168.7399999999998</v>
      </c>
      <c r="D6860" s="138">
        <v>41.21</v>
      </c>
      <c r="E6860" s="138">
        <v>0</v>
      </c>
      <c r="F6860" s="138">
        <v>41.21</v>
      </c>
      <c r="G6860" s="139">
        <v>0</v>
      </c>
      <c r="Y6860" s="32">
        <f t="shared" si="106"/>
        <v>41.21</v>
      </c>
    </row>
    <row r="6861" spans="1:25" x14ac:dyDescent="0.2">
      <c r="A6861" s="136" t="s">
        <v>13723</v>
      </c>
      <c r="B6861" s="137" t="s">
        <v>13724</v>
      </c>
      <c r="C6861" s="138">
        <v>3839.46</v>
      </c>
      <c r="D6861" s="138">
        <v>72.95</v>
      </c>
      <c r="E6861" s="138">
        <v>0</v>
      </c>
      <c r="F6861" s="138">
        <v>72.95</v>
      </c>
      <c r="G6861" s="139">
        <v>0</v>
      </c>
      <c r="Y6861" s="32">
        <f t="shared" si="106"/>
        <v>72.95</v>
      </c>
    </row>
    <row r="6862" spans="1:25" x14ac:dyDescent="0.2">
      <c r="A6862" s="136" t="s">
        <v>13725</v>
      </c>
      <c r="B6862" s="137" t="s">
        <v>13726</v>
      </c>
      <c r="C6862" s="138">
        <v>802212.71</v>
      </c>
      <c r="D6862" s="138">
        <v>15242.04</v>
      </c>
      <c r="E6862" s="138">
        <v>0</v>
      </c>
      <c r="F6862" s="138">
        <v>15242.04</v>
      </c>
      <c r="G6862" s="139">
        <v>0</v>
      </c>
      <c r="Y6862" s="32">
        <f t="shared" si="106"/>
        <v>15242.04</v>
      </c>
    </row>
    <row r="6863" spans="1:25" x14ac:dyDescent="0.2">
      <c r="A6863" s="136" t="s">
        <v>13727</v>
      </c>
      <c r="B6863" s="137" t="s">
        <v>13728</v>
      </c>
      <c r="C6863" s="138">
        <v>23263.119999999999</v>
      </c>
      <c r="D6863" s="138">
        <v>442</v>
      </c>
      <c r="E6863" s="138">
        <v>0</v>
      </c>
      <c r="F6863" s="138">
        <v>442</v>
      </c>
      <c r="G6863" s="139">
        <v>0</v>
      </c>
      <c r="Y6863" s="32">
        <f t="shared" ref="Y6863:Y6926" si="107">F6863+M6863+R6863+W6863</f>
        <v>442</v>
      </c>
    </row>
    <row r="6864" spans="1:25" x14ac:dyDescent="0.2">
      <c r="A6864" s="136" t="s">
        <v>13729</v>
      </c>
      <c r="B6864" s="137" t="s">
        <v>13730</v>
      </c>
      <c r="C6864" s="138">
        <v>5097.21</v>
      </c>
      <c r="D6864" s="138">
        <v>96.85</v>
      </c>
      <c r="E6864" s="138">
        <v>0</v>
      </c>
      <c r="F6864" s="138">
        <v>96.85</v>
      </c>
      <c r="G6864" s="139">
        <v>0</v>
      </c>
      <c r="Y6864" s="32">
        <f t="shared" si="107"/>
        <v>96.85</v>
      </c>
    </row>
    <row r="6865" spans="1:25" x14ac:dyDescent="0.2">
      <c r="A6865" s="136" t="s">
        <v>13731</v>
      </c>
      <c r="B6865" s="137" t="s">
        <v>13732</v>
      </c>
      <c r="C6865" s="138">
        <v>6681.16</v>
      </c>
      <c r="D6865" s="138">
        <v>126.94</v>
      </c>
      <c r="E6865" s="138">
        <v>0</v>
      </c>
      <c r="F6865" s="138">
        <v>126.94</v>
      </c>
      <c r="G6865" s="139">
        <v>0</v>
      </c>
      <c r="Y6865" s="32">
        <f t="shared" si="107"/>
        <v>126.94</v>
      </c>
    </row>
    <row r="6866" spans="1:25" x14ac:dyDescent="0.2">
      <c r="A6866" s="136" t="s">
        <v>13733</v>
      </c>
      <c r="B6866" s="137" t="s">
        <v>13734</v>
      </c>
      <c r="C6866" s="138">
        <v>200.69</v>
      </c>
      <c r="D6866" s="138">
        <v>3.81</v>
      </c>
      <c r="E6866" s="138">
        <v>3.81</v>
      </c>
      <c r="F6866" s="138">
        <v>0</v>
      </c>
      <c r="G6866" s="139">
        <v>4.57</v>
      </c>
      <c r="Y6866" s="32">
        <f t="shared" si="107"/>
        <v>0</v>
      </c>
    </row>
    <row r="6867" spans="1:25" x14ac:dyDescent="0.2">
      <c r="A6867" s="136" t="s">
        <v>13735</v>
      </c>
      <c r="B6867" s="137" t="s">
        <v>13736</v>
      </c>
      <c r="C6867" s="138">
        <v>16080.89</v>
      </c>
      <c r="D6867" s="138">
        <v>305.54000000000002</v>
      </c>
      <c r="E6867" s="138">
        <v>0</v>
      </c>
      <c r="F6867" s="138">
        <v>305.54000000000002</v>
      </c>
      <c r="G6867" s="139">
        <v>0</v>
      </c>
      <c r="Y6867" s="32">
        <f t="shared" si="107"/>
        <v>305.54000000000002</v>
      </c>
    </row>
    <row r="6868" spans="1:25" x14ac:dyDescent="0.2">
      <c r="A6868" s="136" t="s">
        <v>13737</v>
      </c>
      <c r="B6868" s="137" t="s">
        <v>13738</v>
      </c>
      <c r="C6868" s="138">
        <v>1980.38</v>
      </c>
      <c r="D6868" s="138">
        <v>37.630000000000003</v>
      </c>
      <c r="E6868" s="138">
        <v>0</v>
      </c>
      <c r="F6868" s="138">
        <v>37.630000000000003</v>
      </c>
      <c r="G6868" s="139">
        <v>0</v>
      </c>
      <c r="Y6868" s="32">
        <f t="shared" si="107"/>
        <v>37.630000000000003</v>
      </c>
    </row>
    <row r="6869" spans="1:25" x14ac:dyDescent="0.2">
      <c r="A6869" s="136" t="s">
        <v>13739</v>
      </c>
      <c r="B6869" s="137" t="s">
        <v>13740</v>
      </c>
      <c r="C6869" s="138">
        <v>3774.65</v>
      </c>
      <c r="D6869" s="138">
        <v>71.72</v>
      </c>
      <c r="E6869" s="138">
        <v>0</v>
      </c>
      <c r="F6869" s="138">
        <v>71.72</v>
      </c>
      <c r="G6869" s="139">
        <v>0</v>
      </c>
      <c r="Y6869" s="32">
        <f t="shared" si="107"/>
        <v>71.72</v>
      </c>
    </row>
    <row r="6870" spans="1:25" x14ac:dyDescent="0.2">
      <c r="A6870" s="136" t="s">
        <v>13741</v>
      </c>
      <c r="B6870" s="137" t="s">
        <v>13742</v>
      </c>
      <c r="C6870" s="138">
        <v>114.11</v>
      </c>
      <c r="D6870" s="138">
        <v>2.17</v>
      </c>
      <c r="E6870" s="138">
        <v>0</v>
      </c>
      <c r="F6870" s="138">
        <v>2.17</v>
      </c>
      <c r="G6870" s="139">
        <v>0</v>
      </c>
      <c r="Y6870" s="32">
        <f t="shared" si="107"/>
        <v>2.17</v>
      </c>
    </row>
    <row r="6871" spans="1:25" x14ac:dyDescent="0.2">
      <c r="A6871" s="136" t="s">
        <v>13743</v>
      </c>
      <c r="B6871" s="137" t="s">
        <v>13744</v>
      </c>
      <c r="C6871" s="138">
        <v>7778.77</v>
      </c>
      <c r="D6871" s="138">
        <v>147.80000000000001</v>
      </c>
      <c r="E6871" s="138">
        <v>0</v>
      </c>
      <c r="F6871" s="138">
        <v>147.80000000000001</v>
      </c>
      <c r="G6871" s="139">
        <v>0</v>
      </c>
      <c r="Y6871" s="32">
        <f t="shared" si="107"/>
        <v>147.80000000000001</v>
      </c>
    </row>
    <row r="6872" spans="1:25" x14ac:dyDescent="0.2">
      <c r="A6872" s="136" t="s">
        <v>13745</v>
      </c>
      <c r="B6872" s="137" t="s">
        <v>13746</v>
      </c>
      <c r="C6872" s="138">
        <v>11071.08</v>
      </c>
      <c r="D6872" s="138">
        <v>210.35</v>
      </c>
      <c r="E6872" s="138">
        <v>0</v>
      </c>
      <c r="F6872" s="138">
        <v>210.35</v>
      </c>
      <c r="G6872" s="139">
        <v>0</v>
      </c>
      <c r="Y6872" s="32">
        <f t="shared" si="107"/>
        <v>210.35</v>
      </c>
    </row>
    <row r="6873" spans="1:25" x14ac:dyDescent="0.2">
      <c r="A6873" s="136" t="s">
        <v>13747</v>
      </c>
      <c r="B6873" s="137" t="s">
        <v>13748</v>
      </c>
      <c r="C6873" s="138">
        <v>3643.77</v>
      </c>
      <c r="D6873" s="138">
        <v>69.23</v>
      </c>
      <c r="E6873" s="138">
        <v>0</v>
      </c>
      <c r="F6873" s="138">
        <v>69.23</v>
      </c>
      <c r="G6873" s="139">
        <v>0</v>
      </c>
      <c r="Y6873" s="32">
        <f t="shared" si="107"/>
        <v>69.23</v>
      </c>
    </row>
    <row r="6874" spans="1:25" x14ac:dyDescent="0.2">
      <c r="A6874" s="136" t="s">
        <v>13749</v>
      </c>
      <c r="B6874" s="137" t="s">
        <v>13750</v>
      </c>
      <c r="C6874" s="138">
        <v>9062.3700000000008</v>
      </c>
      <c r="D6874" s="138">
        <v>172.19</v>
      </c>
      <c r="E6874" s="138">
        <v>0</v>
      </c>
      <c r="F6874" s="138">
        <v>172.19</v>
      </c>
      <c r="G6874" s="139">
        <v>0</v>
      </c>
      <c r="Y6874" s="32">
        <f t="shared" si="107"/>
        <v>172.19</v>
      </c>
    </row>
    <row r="6875" spans="1:25" x14ac:dyDescent="0.2">
      <c r="A6875" s="136" t="s">
        <v>13751</v>
      </c>
      <c r="B6875" s="137" t="s">
        <v>13752</v>
      </c>
      <c r="C6875" s="138">
        <v>252417.36</v>
      </c>
      <c r="D6875" s="138">
        <v>4795.93</v>
      </c>
      <c r="E6875" s="138">
        <v>0</v>
      </c>
      <c r="F6875" s="138">
        <v>4795.93</v>
      </c>
      <c r="G6875" s="139">
        <v>0</v>
      </c>
      <c r="Y6875" s="32">
        <f t="shared" si="107"/>
        <v>4795.93</v>
      </c>
    </row>
    <row r="6876" spans="1:25" x14ac:dyDescent="0.2">
      <c r="A6876" s="136" t="s">
        <v>13753</v>
      </c>
      <c r="B6876" s="137" t="s">
        <v>13754</v>
      </c>
      <c r="C6876" s="138">
        <v>3399.02</v>
      </c>
      <c r="D6876" s="138">
        <v>64.58</v>
      </c>
      <c r="E6876" s="138">
        <v>0</v>
      </c>
      <c r="F6876" s="138">
        <v>64.58</v>
      </c>
      <c r="G6876" s="139">
        <v>0</v>
      </c>
      <c r="Y6876" s="32">
        <f t="shared" si="107"/>
        <v>64.58</v>
      </c>
    </row>
    <row r="6877" spans="1:25" x14ac:dyDescent="0.2">
      <c r="A6877" s="136" t="s">
        <v>13755</v>
      </c>
      <c r="B6877" s="137" t="s">
        <v>13756</v>
      </c>
      <c r="C6877" s="138">
        <v>4821.8999999999996</v>
      </c>
      <c r="D6877" s="138">
        <v>91.62</v>
      </c>
      <c r="E6877" s="138">
        <v>0</v>
      </c>
      <c r="F6877" s="138">
        <v>91.62</v>
      </c>
      <c r="G6877" s="139">
        <v>0</v>
      </c>
      <c r="Y6877" s="32">
        <f t="shared" si="107"/>
        <v>91.62</v>
      </c>
    </row>
    <row r="6878" spans="1:25" x14ac:dyDescent="0.2">
      <c r="A6878" s="136" t="s">
        <v>13757</v>
      </c>
      <c r="B6878" s="137" t="s">
        <v>13758</v>
      </c>
      <c r="C6878" s="138">
        <v>2716.64</v>
      </c>
      <c r="D6878" s="138">
        <v>51.62</v>
      </c>
      <c r="E6878" s="138">
        <v>0</v>
      </c>
      <c r="F6878" s="138">
        <v>51.62</v>
      </c>
      <c r="G6878" s="139">
        <v>0</v>
      </c>
      <c r="Y6878" s="32">
        <f t="shared" si="107"/>
        <v>51.62</v>
      </c>
    </row>
    <row r="6879" spans="1:25" x14ac:dyDescent="0.2">
      <c r="A6879" s="136" t="s">
        <v>13759</v>
      </c>
      <c r="B6879" s="137" t="s">
        <v>13760</v>
      </c>
      <c r="C6879" s="138">
        <v>140409.35</v>
      </c>
      <c r="D6879" s="138">
        <v>2667.78</v>
      </c>
      <c r="E6879" s="138">
        <v>0</v>
      </c>
      <c r="F6879" s="138">
        <v>2667.78</v>
      </c>
      <c r="G6879" s="139">
        <v>0</v>
      </c>
      <c r="Y6879" s="32">
        <f t="shared" si="107"/>
        <v>2667.78</v>
      </c>
    </row>
    <row r="6880" spans="1:25" x14ac:dyDescent="0.2">
      <c r="A6880" s="136" t="s">
        <v>13761</v>
      </c>
      <c r="B6880" s="137" t="s">
        <v>13762</v>
      </c>
      <c r="C6880" s="138">
        <v>4506.92</v>
      </c>
      <c r="D6880" s="138">
        <v>85.63</v>
      </c>
      <c r="E6880" s="138">
        <v>0</v>
      </c>
      <c r="F6880" s="138">
        <v>85.63</v>
      </c>
      <c r="G6880" s="139">
        <v>0</v>
      </c>
      <c r="Y6880" s="32">
        <f t="shared" si="107"/>
        <v>85.63</v>
      </c>
    </row>
    <row r="6881" spans="1:25" x14ac:dyDescent="0.2">
      <c r="A6881" s="136" t="s">
        <v>13763</v>
      </c>
      <c r="B6881" s="137" t="s">
        <v>13764</v>
      </c>
      <c r="C6881" s="138">
        <v>2503.11</v>
      </c>
      <c r="D6881" s="138">
        <v>47.56</v>
      </c>
      <c r="E6881" s="138">
        <v>0</v>
      </c>
      <c r="F6881" s="138">
        <v>47.56</v>
      </c>
      <c r="G6881" s="139">
        <v>0</v>
      </c>
      <c r="Y6881" s="32">
        <f t="shared" si="107"/>
        <v>47.56</v>
      </c>
    </row>
    <row r="6882" spans="1:25" x14ac:dyDescent="0.2">
      <c r="A6882" s="136" t="s">
        <v>13765</v>
      </c>
      <c r="B6882" s="137" t="s">
        <v>13766</v>
      </c>
      <c r="C6882" s="138">
        <v>34437.300000000003</v>
      </c>
      <c r="D6882" s="138">
        <v>654.30999999999995</v>
      </c>
      <c r="E6882" s="138">
        <v>0</v>
      </c>
      <c r="F6882" s="138">
        <v>654.30999999999995</v>
      </c>
      <c r="G6882" s="139">
        <v>0</v>
      </c>
      <c r="Y6882" s="32">
        <f t="shared" si="107"/>
        <v>654.30999999999995</v>
      </c>
    </row>
    <row r="6883" spans="1:25" x14ac:dyDescent="0.2">
      <c r="A6883" s="136" t="s">
        <v>13767</v>
      </c>
      <c r="B6883" s="137" t="s">
        <v>6252</v>
      </c>
      <c r="C6883" s="138">
        <v>10631.52</v>
      </c>
      <c r="D6883" s="138">
        <v>202</v>
      </c>
      <c r="E6883" s="138">
        <v>0</v>
      </c>
      <c r="F6883" s="138">
        <v>202</v>
      </c>
      <c r="G6883" s="139">
        <v>0</v>
      </c>
      <c r="Y6883" s="32">
        <f t="shared" si="107"/>
        <v>202</v>
      </c>
    </row>
    <row r="6884" spans="1:25" x14ac:dyDescent="0.2">
      <c r="A6884" s="136" t="s">
        <v>13768</v>
      </c>
      <c r="B6884" s="137" t="s">
        <v>13769</v>
      </c>
      <c r="C6884" s="138">
        <v>5700.7</v>
      </c>
      <c r="D6884" s="138">
        <v>108.31</v>
      </c>
      <c r="E6884" s="138">
        <v>0</v>
      </c>
      <c r="F6884" s="138">
        <v>108.31</v>
      </c>
      <c r="G6884" s="139">
        <v>0</v>
      </c>
      <c r="Y6884" s="32">
        <f t="shared" si="107"/>
        <v>108.31</v>
      </c>
    </row>
    <row r="6885" spans="1:25" x14ac:dyDescent="0.2">
      <c r="A6885" s="136" t="s">
        <v>13770</v>
      </c>
      <c r="B6885" s="137" t="s">
        <v>13771</v>
      </c>
      <c r="C6885" s="138">
        <v>12614.13</v>
      </c>
      <c r="D6885" s="138">
        <v>239.67</v>
      </c>
      <c r="E6885" s="138">
        <v>0</v>
      </c>
      <c r="F6885" s="138">
        <v>239.67</v>
      </c>
      <c r="G6885" s="139">
        <v>0</v>
      </c>
      <c r="Y6885" s="32">
        <f t="shared" si="107"/>
        <v>239.67</v>
      </c>
    </row>
    <row r="6886" spans="1:25" x14ac:dyDescent="0.2">
      <c r="A6886" s="136" t="s">
        <v>13772</v>
      </c>
      <c r="B6886" s="137" t="s">
        <v>13773</v>
      </c>
      <c r="C6886" s="138">
        <v>2299.4299999999998</v>
      </c>
      <c r="D6886" s="138">
        <v>43.69</v>
      </c>
      <c r="E6886" s="138">
        <v>0</v>
      </c>
      <c r="F6886" s="138">
        <v>43.69</v>
      </c>
      <c r="G6886" s="139">
        <v>0</v>
      </c>
      <c r="Y6886" s="32">
        <f t="shared" si="107"/>
        <v>43.69</v>
      </c>
    </row>
    <row r="6887" spans="1:25" x14ac:dyDescent="0.2">
      <c r="A6887" s="136" t="s">
        <v>13774</v>
      </c>
      <c r="B6887" s="137" t="s">
        <v>13775</v>
      </c>
      <c r="C6887" s="138">
        <v>25904.58</v>
      </c>
      <c r="D6887" s="138">
        <v>492.19</v>
      </c>
      <c r="E6887" s="138">
        <v>0</v>
      </c>
      <c r="F6887" s="138">
        <v>492.19</v>
      </c>
      <c r="G6887" s="139">
        <v>0</v>
      </c>
      <c r="Y6887" s="32">
        <f t="shared" si="107"/>
        <v>492.19</v>
      </c>
    </row>
    <row r="6888" spans="1:25" x14ac:dyDescent="0.2">
      <c r="A6888" s="136" t="s">
        <v>13776</v>
      </c>
      <c r="B6888" s="137" t="s">
        <v>13777</v>
      </c>
      <c r="C6888" s="138">
        <v>16301</v>
      </c>
      <c r="D6888" s="138">
        <v>309.72000000000003</v>
      </c>
      <c r="E6888" s="138">
        <v>0</v>
      </c>
      <c r="F6888" s="138">
        <v>309.72000000000003</v>
      </c>
      <c r="G6888" s="139">
        <v>0</v>
      </c>
      <c r="Y6888" s="32">
        <f t="shared" si="107"/>
        <v>309.72000000000003</v>
      </c>
    </row>
    <row r="6889" spans="1:25" x14ac:dyDescent="0.2">
      <c r="A6889" s="136" t="s">
        <v>13778</v>
      </c>
      <c r="B6889" s="137" t="s">
        <v>13779</v>
      </c>
      <c r="C6889" s="138">
        <v>6289.49</v>
      </c>
      <c r="D6889" s="138">
        <v>119.5</v>
      </c>
      <c r="E6889" s="138">
        <v>0</v>
      </c>
      <c r="F6889" s="138">
        <v>119.5</v>
      </c>
      <c r="G6889" s="139">
        <v>0</v>
      </c>
      <c r="Y6889" s="32">
        <f t="shared" si="107"/>
        <v>119.5</v>
      </c>
    </row>
    <row r="6890" spans="1:25" x14ac:dyDescent="0.2">
      <c r="A6890" s="136" t="s">
        <v>13780</v>
      </c>
      <c r="B6890" s="137" t="s">
        <v>13781</v>
      </c>
      <c r="C6890" s="138">
        <v>6800.66</v>
      </c>
      <c r="D6890" s="138">
        <v>129.21</v>
      </c>
      <c r="E6890" s="138">
        <v>0</v>
      </c>
      <c r="F6890" s="138">
        <v>129.21</v>
      </c>
      <c r="G6890" s="139">
        <v>0</v>
      </c>
      <c r="Y6890" s="32">
        <f t="shared" si="107"/>
        <v>129.21</v>
      </c>
    </row>
    <row r="6891" spans="1:25" x14ac:dyDescent="0.2">
      <c r="A6891" s="136" t="s">
        <v>13782</v>
      </c>
      <c r="B6891" s="137" t="s">
        <v>13783</v>
      </c>
      <c r="C6891" s="138">
        <v>6564.91</v>
      </c>
      <c r="D6891" s="138">
        <v>124.73</v>
      </c>
      <c r="E6891" s="138">
        <v>0</v>
      </c>
      <c r="F6891" s="138">
        <v>124.73</v>
      </c>
      <c r="G6891" s="139">
        <v>0</v>
      </c>
      <c r="Y6891" s="32">
        <f t="shared" si="107"/>
        <v>124.73</v>
      </c>
    </row>
    <row r="6892" spans="1:25" x14ac:dyDescent="0.2">
      <c r="A6892" s="136" t="s">
        <v>13784</v>
      </c>
      <c r="B6892" s="137" t="s">
        <v>13785</v>
      </c>
      <c r="C6892" s="138">
        <v>3852.3</v>
      </c>
      <c r="D6892" s="138">
        <v>73.19</v>
      </c>
      <c r="E6892" s="138">
        <v>0</v>
      </c>
      <c r="F6892" s="138">
        <v>73.19</v>
      </c>
      <c r="G6892" s="139">
        <v>0</v>
      </c>
      <c r="Y6892" s="32">
        <f t="shared" si="107"/>
        <v>73.19</v>
      </c>
    </row>
    <row r="6893" spans="1:25" x14ac:dyDescent="0.2">
      <c r="A6893" s="136" t="s">
        <v>13786</v>
      </c>
      <c r="B6893" s="137" t="s">
        <v>13787</v>
      </c>
      <c r="C6893" s="138">
        <v>8684.82</v>
      </c>
      <c r="D6893" s="138">
        <v>165.01</v>
      </c>
      <c r="E6893" s="138">
        <v>0</v>
      </c>
      <c r="F6893" s="138">
        <v>165.01</v>
      </c>
      <c r="G6893" s="139">
        <v>0</v>
      </c>
      <c r="Y6893" s="32">
        <f t="shared" si="107"/>
        <v>165.01</v>
      </c>
    </row>
    <row r="6894" spans="1:25" x14ac:dyDescent="0.2">
      <c r="A6894" s="136" t="s">
        <v>13788</v>
      </c>
      <c r="B6894" s="137" t="s">
        <v>13789</v>
      </c>
      <c r="C6894" s="138">
        <v>3847.55</v>
      </c>
      <c r="D6894" s="138">
        <v>73.099999999999994</v>
      </c>
      <c r="E6894" s="138">
        <v>0</v>
      </c>
      <c r="F6894" s="138">
        <v>73.099999999999994</v>
      </c>
      <c r="G6894" s="139">
        <v>0</v>
      </c>
      <c r="Y6894" s="32">
        <f t="shared" si="107"/>
        <v>73.099999999999994</v>
      </c>
    </row>
    <row r="6895" spans="1:25" x14ac:dyDescent="0.2">
      <c r="A6895" s="136" t="s">
        <v>13790</v>
      </c>
      <c r="B6895" s="137" t="s">
        <v>13791</v>
      </c>
      <c r="C6895" s="138">
        <v>11126.55</v>
      </c>
      <c r="D6895" s="138">
        <v>211.41</v>
      </c>
      <c r="E6895" s="138">
        <v>0</v>
      </c>
      <c r="F6895" s="138">
        <v>211.41</v>
      </c>
      <c r="G6895" s="139">
        <v>0</v>
      </c>
      <c r="Y6895" s="32">
        <f t="shared" si="107"/>
        <v>211.41</v>
      </c>
    </row>
    <row r="6896" spans="1:25" x14ac:dyDescent="0.2">
      <c r="A6896" s="136" t="s">
        <v>13792</v>
      </c>
      <c r="B6896" s="137" t="s">
        <v>13793</v>
      </c>
      <c r="C6896" s="138">
        <v>9333.75</v>
      </c>
      <c r="D6896" s="138">
        <v>177.34</v>
      </c>
      <c r="E6896" s="138">
        <v>0</v>
      </c>
      <c r="F6896" s="138">
        <v>177.34</v>
      </c>
      <c r="G6896" s="139">
        <v>0</v>
      </c>
      <c r="Y6896" s="32">
        <f t="shared" si="107"/>
        <v>177.34</v>
      </c>
    </row>
    <row r="6897" spans="1:25" x14ac:dyDescent="0.2">
      <c r="A6897" s="136" t="s">
        <v>13794</v>
      </c>
      <c r="B6897" s="137" t="s">
        <v>13795</v>
      </c>
      <c r="C6897" s="138">
        <v>30487.48</v>
      </c>
      <c r="D6897" s="138">
        <v>579.26</v>
      </c>
      <c r="E6897" s="138">
        <v>0</v>
      </c>
      <c r="F6897" s="138">
        <v>579.26</v>
      </c>
      <c r="G6897" s="139">
        <v>0</v>
      </c>
      <c r="Y6897" s="32">
        <f t="shared" si="107"/>
        <v>579.26</v>
      </c>
    </row>
    <row r="6898" spans="1:25" x14ac:dyDescent="0.2">
      <c r="A6898" s="136" t="s">
        <v>13796</v>
      </c>
      <c r="B6898" s="137" t="s">
        <v>13797</v>
      </c>
      <c r="C6898" s="138">
        <v>4656.95</v>
      </c>
      <c r="D6898" s="138">
        <v>88.48</v>
      </c>
      <c r="E6898" s="138">
        <v>0</v>
      </c>
      <c r="F6898" s="138">
        <v>88.48</v>
      </c>
      <c r="G6898" s="139">
        <v>0</v>
      </c>
      <c r="Y6898" s="32">
        <f t="shared" si="107"/>
        <v>88.48</v>
      </c>
    </row>
    <row r="6899" spans="1:25" x14ac:dyDescent="0.2">
      <c r="A6899" s="136" t="s">
        <v>13798</v>
      </c>
      <c r="B6899" s="137" t="s">
        <v>13799</v>
      </c>
      <c r="C6899" s="138">
        <v>5152.6499999999996</v>
      </c>
      <c r="D6899" s="138">
        <v>97.9</v>
      </c>
      <c r="E6899" s="138">
        <v>0</v>
      </c>
      <c r="F6899" s="138">
        <v>97.9</v>
      </c>
      <c r="G6899" s="139">
        <v>0</v>
      </c>
      <c r="Y6899" s="32">
        <f t="shared" si="107"/>
        <v>97.9</v>
      </c>
    </row>
    <row r="6900" spans="1:25" x14ac:dyDescent="0.2">
      <c r="A6900" s="136" t="s">
        <v>13800</v>
      </c>
      <c r="B6900" s="137" t="s">
        <v>13801</v>
      </c>
      <c r="C6900" s="138">
        <v>12820.17</v>
      </c>
      <c r="D6900" s="138">
        <v>243.58</v>
      </c>
      <c r="E6900" s="138">
        <v>0</v>
      </c>
      <c r="F6900" s="138">
        <v>243.58</v>
      </c>
      <c r="G6900" s="139">
        <v>0</v>
      </c>
      <c r="Y6900" s="32">
        <f t="shared" si="107"/>
        <v>243.58</v>
      </c>
    </row>
    <row r="6901" spans="1:25" x14ac:dyDescent="0.2">
      <c r="A6901" s="136" t="s">
        <v>13802</v>
      </c>
      <c r="B6901" s="137" t="s">
        <v>13803</v>
      </c>
      <c r="C6901" s="138">
        <v>373.68</v>
      </c>
      <c r="D6901" s="138">
        <v>7.1</v>
      </c>
      <c r="E6901" s="138">
        <v>0</v>
      </c>
      <c r="F6901" s="138">
        <v>7.1</v>
      </c>
      <c r="G6901" s="139">
        <v>0</v>
      </c>
      <c r="Y6901" s="32">
        <f t="shared" si="107"/>
        <v>7.1</v>
      </c>
    </row>
    <row r="6902" spans="1:25" x14ac:dyDescent="0.2">
      <c r="A6902" s="136" t="s">
        <v>13804</v>
      </c>
      <c r="B6902" s="137" t="s">
        <v>13805</v>
      </c>
      <c r="C6902" s="138">
        <v>174724.32</v>
      </c>
      <c r="D6902" s="138">
        <v>3319.76</v>
      </c>
      <c r="E6902" s="138">
        <v>0</v>
      </c>
      <c r="F6902" s="138">
        <v>3319.76</v>
      </c>
      <c r="G6902" s="139">
        <v>0</v>
      </c>
      <c r="Y6902" s="32">
        <f t="shared" si="107"/>
        <v>3319.76</v>
      </c>
    </row>
    <row r="6903" spans="1:25" x14ac:dyDescent="0.2">
      <c r="A6903" s="136" t="s">
        <v>13806</v>
      </c>
      <c r="B6903" s="137" t="s">
        <v>13807</v>
      </c>
      <c r="C6903" s="138">
        <v>21475.4</v>
      </c>
      <c r="D6903" s="138">
        <v>408.03</v>
      </c>
      <c r="E6903" s="138">
        <v>0</v>
      </c>
      <c r="F6903" s="138">
        <v>408.03</v>
      </c>
      <c r="G6903" s="139">
        <v>0</v>
      </c>
      <c r="Y6903" s="32">
        <f t="shared" si="107"/>
        <v>408.03</v>
      </c>
    </row>
    <row r="6904" spans="1:25" x14ac:dyDescent="0.2">
      <c r="A6904" s="136" t="s">
        <v>13808</v>
      </c>
      <c r="B6904" s="137" t="s">
        <v>13809</v>
      </c>
      <c r="C6904" s="138">
        <v>323504.90000000002</v>
      </c>
      <c r="D6904" s="138">
        <v>6146.59</v>
      </c>
      <c r="E6904" s="138">
        <v>0</v>
      </c>
      <c r="F6904" s="138">
        <v>6146.59</v>
      </c>
      <c r="G6904" s="139">
        <v>0</v>
      </c>
      <c r="Y6904" s="32">
        <f t="shared" si="107"/>
        <v>6146.59</v>
      </c>
    </row>
    <row r="6905" spans="1:25" x14ac:dyDescent="0.2">
      <c r="A6905" s="136" t="s">
        <v>13810</v>
      </c>
      <c r="B6905" s="137" t="s">
        <v>13811</v>
      </c>
      <c r="C6905" s="138">
        <v>12887.77</v>
      </c>
      <c r="D6905" s="138">
        <v>244.87</v>
      </c>
      <c r="E6905" s="138">
        <v>0</v>
      </c>
      <c r="F6905" s="138">
        <v>244.87</v>
      </c>
      <c r="G6905" s="139">
        <v>0</v>
      </c>
      <c r="Y6905" s="32">
        <f t="shared" si="107"/>
        <v>244.87</v>
      </c>
    </row>
    <row r="6906" spans="1:25" x14ac:dyDescent="0.2">
      <c r="A6906" s="136" t="s">
        <v>13812</v>
      </c>
      <c r="B6906" s="137" t="s">
        <v>13813</v>
      </c>
      <c r="C6906" s="138">
        <v>21912.21</v>
      </c>
      <c r="D6906" s="138">
        <v>416.33</v>
      </c>
      <c r="E6906" s="138">
        <v>0</v>
      </c>
      <c r="F6906" s="138">
        <v>416.33</v>
      </c>
      <c r="G6906" s="139">
        <v>0</v>
      </c>
      <c r="Y6906" s="32">
        <f t="shared" si="107"/>
        <v>416.33</v>
      </c>
    </row>
    <row r="6907" spans="1:25" x14ac:dyDescent="0.2">
      <c r="A6907" s="136" t="s">
        <v>13814</v>
      </c>
      <c r="B6907" s="137" t="s">
        <v>13815</v>
      </c>
      <c r="C6907" s="138">
        <v>16099.78</v>
      </c>
      <c r="D6907" s="138">
        <v>305.89999999999998</v>
      </c>
      <c r="E6907" s="138">
        <v>0</v>
      </c>
      <c r="F6907" s="138">
        <v>305.89999999999998</v>
      </c>
      <c r="G6907" s="139">
        <v>0</v>
      </c>
      <c r="Y6907" s="32">
        <f t="shared" si="107"/>
        <v>305.89999999999998</v>
      </c>
    </row>
    <row r="6908" spans="1:25" x14ac:dyDescent="0.2">
      <c r="A6908" s="136" t="s">
        <v>13816</v>
      </c>
      <c r="B6908" s="137" t="s">
        <v>13817</v>
      </c>
      <c r="C6908" s="138">
        <v>3412.16</v>
      </c>
      <c r="D6908" s="138">
        <v>64.83</v>
      </c>
      <c r="E6908" s="138">
        <v>0</v>
      </c>
      <c r="F6908" s="138">
        <v>64.83</v>
      </c>
      <c r="G6908" s="139">
        <v>0</v>
      </c>
      <c r="Y6908" s="32">
        <f t="shared" si="107"/>
        <v>64.83</v>
      </c>
    </row>
    <row r="6909" spans="1:25" x14ac:dyDescent="0.2">
      <c r="A6909" s="136" t="s">
        <v>13818</v>
      </c>
      <c r="B6909" s="137" t="s">
        <v>13819</v>
      </c>
      <c r="C6909" s="138">
        <v>24040.76</v>
      </c>
      <c r="D6909" s="138">
        <v>456.78</v>
      </c>
      <c r="E6909" s="138">
        <v>0</v>
      </c>
      <c r="F6909" s="138">
        <v>456.78</v>
      </c>
      <c r="G6909" s="139">
        <v>0</v>
      </c>
      <c r="Y6909" s="32">
        <f t="shared" si="107"/>
        <v>456.78</v>
      </c>
    </row>
    <row r="6910" spans="1:25" x14ac:dyDescent="0.2">
      <c r="A6910" s="136" t="s">
        <v>13820</v>
      </c>
      <c r="B6910" s="137" t="s">
        <v>13821</v>
      </c>
      <c r="C6910" s="138">
        <v>8966.6200000000008</v>
      </c>
      <c r="D6910" s="138">
        <v>170.37</v>
      </c>
      <c r="E6910" s="138">
        <v>0</v>
      </c>
      <c r="F6910" s="138">
        <v>170.37</v>
      </c>
      <c r="G6910" s="139">
        <v>0</v>
      </c>
      <c r="Y6910" s="32">
        <f t="shared" si="107"/>
        <v>170.37</v>
      </c>
    </row>
    <row r="6911" spans="1:25" x14ac:dyDescent="0.2">
      <c r="A6911" s="136" t="s">
        <v>13822</v>
      </c>
      <c r="B6911" s="137" t="s">
        <v>13823</v>
      </c>
      <c r="C6911" s="138">
        <v>9155.23</v>
      </c>
      <c r="D6911" s="138">
        <v>173.95</v>
      </c>
      <c r="E6911" s="138">
        <v>0</v>
      </c>
      <c r="F6911" s="138">
        <v>173.95</v>
      </c>
      <c r="G6911" s="139">
        <v>0</v>
      </c>
      <c r="Y6911" s="32">
        <f t="shared" si="107"/>
        <v>173.95</v>
      </c>
    </row>
    <row r="6912" spans="1:25" x14ac:dyDescent="0.2">
      <c r="A6912" s="136" t="s">
        <v>13824</v>
      </c>
      <c r="B6912" s="137" t="s">
        <v>13825</v>
      </c>
      <c r="C6912" s="138">
        <v>8938.24</v>
      </c>
      <c r="D6912" s="138">
        <v>169.83</v>
      </c>
      <c r="E6912" s="138">
        <v>0</v>
      </c>
      <c r="F6912" s="138">
        <v>169.83</v>
      </c>
      <c r="G6912" s="139">
        <v>0</v>
      </c>
      <c r="Y6912" s="32">
        <f t="shared" si="107"/>
        <v>169.83</v>
      </c>
    </row>
    <row r="6913" spans="1:25" x14ac:dyDescent="0.2">
      <c r="A6913" s="136" t="s">
        <v>13826</v>
      </c>
      <c r="B6913" s="137" t="s">
        <v>13827</v>
      </c>
      <c r="C6913" s="138">
        <v>10903.83</v>
      </c>
      <c r="D6913" s="138">
        <v>207.17</v>
      </c>
      <c r="E6913" s="138">
        <v>0</v>
      </c>
      <c r="F6913" s="138">
        <v>207.17</v>
      </c>
      <c r="G6913" s="139">
        <v>0</v>
      </c>
      <c r="Y6913" s="32">
        <f t="shared" si="107"/>
        <v>207.17</v>
      </c>
    </row>
    <row r="6914" spans="1:25" x14ac:dyDescent="0.2">
      <c r="A6914" s="136" t="s">
        <v>13828</v>
      </c>
      <c r="B6914" s="137" t="s">
        <v>13829</v>
      </c>
      <c r="C6914" s="138">
        <v>4535.83</v>
      </c>
      <c r="D6914" s="138">
        <v>86.18</v>
      </c>
      <c r="E6914" s="138">
        <v>0</v>
      </c>
      <c r="F6914" s="138">
        <v>86.18</v>
      </c>
      <c r="G6914" s="139">
        <v>0</v>
      </c>
      <c r="Y6914" s="32">
        <f t="shared" si="107"/>
        <v>86.18</v>
      </c>
    </row>
    <row r="6915" spans="1:25" x14ac:dyDescent="0.2">
      <c r="A6915" s="136" t="s">
        <v>13830</v>
      </c>
      <c r="B6915" s="137" t="s">
        <v>13831</v>
      </c>
      <c r="C6915" s="138">
        <v>5958.77</v>
      </c>
      <c r="D6915" s="138">
        <v>113.22</v>
      </c>
      <c r="E6915" s="138">
        <v>0</v>
      </c>
      <c r="F6915" s="138">
        <v>113.22</v>
      </c>
      <c r="G6915" s="139">
        <v>0</v>
      </c>
      <c r="Y6915" s="32">
        <f t="shared" si="107"/>
        <v>113.22</v>
      </c>
    </row>
    <row r="6916" spans="1:25" x14ac:dyDescent="0.2">
      <c r="A6916" s="136" t="s">
        <v>13832</v>
      </c>
      <c r="B6916" s="137" t="s">
        <v>13833</v>
      </c>
      <c r="C6916" s="138">
        <v>2991.23</v>
      </c>
      <c r="D6916" s="138">
        <v>56.83</v>
      </c>
      <c r="E6916" s="138">
        <v>0</v>
      </c>
      <c r="F6916" s="138">
        <v>56.83</v>
      </c>
      <c r="G6916" s="139">
        <v>0</v>
      </c>
      <c r="Y6916" s="32">
        <f t="shared" si="107"/>
        <v>56.83</v>
      </c>
    </row>
    <row r="6917" spans="1:25" x14ac:dyDescent="0.2">
      <c r="A6917" s="136" t="s">
        <v>13834</v>
      </c>
      <c r="B6917" s="137" t="s">
        <v>13835</v>
      </c>
      <c r="C6917" s="138">
        <v>19465.18</v>
      </c>
      <c r="D6917" s="138">
        <v>369.84</v>
      </c>
      <c r="E6917" s="138">
        <v>0</v>
      </c>
      <c r="F6917" s="138">
        <v>369.84</v>
      </c>
      <c r="G6917" s="139">
        <v>0</v>
      </c>
      <c r="Y6917" s="32">
        <f t="shared" si="107"/>
        <v>369.84</v>
      </c>
    </row>
    <row r="6918" spans="1:25" x14ac:dyDescent="0.2">
      <c r="A6918" s="136" t="s">
        <v>13836</v>
      </c>
      <c r="B6918" s="137" t="s">
        <v>13837</v>
      </c>
      <c r="C6918" s="138">
        <v>39352.370000000003</v>
      </c>
      <c r="D6918" s="138">
        <v>747.7</v>
      </c>
      <c r="E6918" s="138">
        <v>0</v>
      </c>
      <c r="F6918" s="138">
        <v>747.7</v>
      </c>
      <c r="G6918" s="139">
        <v>0</v>
      </c>
      <c r="Y6918" s="32">
        <f t="shared" si="107"/>
        <v>747.7</v>
      </c>
    </row>
    <row r="6919" spans="1:25" x14ac:dyDescent="0.2">
      <c r="A6919" s="136" t="s">
        <v>13838</v>
      </c>
      <c r="B6919" s="137" t="s">
        <v>13839</v>
      </c>
      <c r="C6919" s="138">
        <v>16000.47</v>
      </c>
      <c r="D6919" s="138">
        <v>304.01</v>
      </c>
      <c r="E6919" s="138">
        <v>0</v>
      </c>
      <c r="F6919" s="138">
        <v>304.01</v>
      </c>
      <c r="G6919" s="139">
        <v>0</v>
      </c>
      <c r="Y6919" s="32">
        <f t="shared" si="107"/>
        <v>304.01</v>
      </c>
    </row>
    <row r="6920" spans="1:25" x14ac:dyDescent="0.2">
      <c r="A6920" s="136" t="s">
        <v>13840</v>
      </c>
      <c r="B6920" s="137" t="s">
        <v>13841</v>
      </c>
      <c r="C6920" s="138">
        <v>1290.3</v>
      </c>
      <c r="D6920" s="138">
        <v>24.52</v>
      </c>
      <c r="E6920" s="138">
        <v>0</v>
      </c>
      <c r="F6920" s="138">
        <v>24.52</v>
      </c>
      <c r="G6920" s="139">
        <v>0</v>
      </c>
      <c r="Y6920" s="32">
        <f t="shared" si="107"/>
        <v>24.52</v>
      </c>
    </row>
    <row r="6921" spans="1:25" x14ac:dyDescent="0.2">
      <c r="A6921" s="136" t="s">
        <v>13842</v>
      </c>
      <c r="B6921" s="137" t="s">
        <v>13843</v>
      </c>
      <c r="C6921" s="138">
        <v>1423.17</v>
      </c>
      <c r="D6921" s="138">
        <v>27.04</v>
      </c>
      <c r="E6921" s="138">
        <v>1.58</v>
      </c>
      <c r="F6921" s="138">
        <v>25.46</v>
      </c>
      <c r="G6921" s="139">
        <v>0</v>
      </c>
      <c r="Y6921" s="32">
        <f t="shared" si="107"/>
        <v>25.46</v>
      </c>
    </row>
    <row r="6922" spans="1:25" x14ac:dyDescent="0.2">
      <c r="A6922" s="136" t="s">
        <v>13844</v>
      </c>
      <c r="B6922" s="137" t="s">
        <v>13845</v>
      </c>
      <c r="C6922" s="138">
        <v>4029.82</v>
      </c>
      <c r="D6922" s="138">
        <v>76.569999999999993</v>
      </c>
      <c r="E6922" s="138">
        <v>0</v>
      </c>
      <c r="F6922" s="138">
        <v>76.569999999999993</v>
      </c>
      <c r="G6922" s="139">
        <v>0</v>
      </c>
      <c r="Y6922" s="32">
        <f t="shared" si="107"/>
        <v>76.569999999999993</v>
      </c>
    </row>
    <row r="6923" spans="1:25" x14ac:dyDescent="0.2">
      <c r="A6923" s="136" t="s">
        <v>13846</v>
      </c>
      <c r="B6923" s="137" t="s">
        <v>13847</v>
      </c>
      <c r="C6923" s="138">
        <v>29763.79</v>
      </c>
      <c r="D6923" s="138">
        <v>565.51</v>
      </c>
      <c r="E6923" s="138">
        <v>0</v>
      </c>
      <c r="F6923" s="138">
        <v>565.51</v>
      </c>
      <c r="G6923" s="139">
        <v>0</v>
      </c>
      <c r="Y6923" s="32">
        <f t="shared" si="107"/>
        <v>565.51</v>
      </c>
    </row>
    <row r="6924" spans="1:25" x14ac:dyDescent="0.2">
      <c r="A6924" s="136" t="s">
        <v>13848</v>
      </c>
      <c r="B6924" s="137" t="s">
        <v>13849</v>
      </c>
      <c r="C6924" s="138">
        <v>3447.07</v>
      </c>
      <c r="D6924" s="138">
        <v>65.5</v>
      </c>
      <c r="E6924" s="138">
        <v>0</v>
      </c>
      <c r="F6924" s="138">
        <v>65.5</v>
      </c>
      <c r="G6924" s="139">
        <v>0</v>
      </c>
      <c r="Y6924" s="32">
        <f t="shared" si="107"/>
        <v>65.5</v>
      </c>
    </row>
    <row r="6925" spans="1:25" x14ac:dyDescent="0.2">
      <c r="A6925" s="136" t="s">
        <v>13850</v>
      </c>
      <c r="B6925" s="137" t="s">
        <v>13851</v>
      </c>
      <c r="C6925" s="138">
        <v>4800.49</v>
      </c>
      <c r="D6925" s="138">
        <v>91.21</v>
      </c>
      <c r="E6925" s="138">
        <v>57.06</v>
      </c>
      <c r="F6925" s="138">
        <v>34.15</v>
      </c>
      <c r="G6925" s="139">
        <v>0</v>
      </c>
      <c r="Y6925" s="32">
        <f t="shared" si="107"/>
        <v>34.15</v>
      </c>
    </row>
    <row r="6926" spans="1:25" x14ac:dyDescent="0.2">
      <c r="A6926" s="136" t="s">
        <v>13852</v>
      </c>
      <c r="B6926" s="137" t="s">
        <v>13853</v>
      </c>
      <c r="C6926" s="138">
        <v>214618.5</v>
      </c>
      <c r="D6926" s="138">
        <v>4077.75</v>
      </c>
      <c r="E6926" s="138">
        <v>0</v>
      </c>
      <c r="F6926" s="138">
        <v>4077.75</v>
      </c>
      <c r="G6926" s="139">
        <v>0</v>
      </c>
      <c r="Y6926" s="32">
        <f t="shared" si="107"/>
        <v>4077.75</v>
      </c>
    </row>
    <row r="6927" spans="1:25" x14ac:dyDescent="0.2">
      <c r="A6927" s="136" t="s">
        <v>13854</v>
      </c>
      <c r="B6927" s="137" t="s">
        <v>13855</v>
      </c>
      <c r="C6927" s="138">
        <v>641220.07999999996</v>
      </c>
      <c r="D6927" s="138">
        <v>12183.18</v>
      </c>
      <c r="E6927" s="138">
        <v>0</v>
      </c>
      <c r="F6927" s="138">
        <v>12183.18</v>
      </c>
      <c r="G6927" s="139">
        <v>0</v>
      </c>
      <c r="Y6927" s="32">
        <f t="shared" ref="Y6927:Y6990" si="108">F6927+M6927+R6927+W6927</f>
        <v>12183.18</v>
      </c>
    </row>
    <row r="6928" spans="1:25" x14ac:dyDescent="0.2">
      <c r="A6928" s="136" t="s">
        <v>13856</v>
      </c>
      <c r="B6928" s="137" t="s">
        <v>13857</v>
      </c>
      <c r="C6928" s="138">
        <v>6610.87</v>
      </c>
      <c r="D6928" s="138">
        <v>125.61</v>
      </c>
      <c r="E6928" s="138">
        <v>0</v>
      </c>
      <c r="F6928" s="138">
        <v>125.61</v>
      </c>
      <c r="G6928" s="139">
        <v>0</v>
      </c>
      <c r="Y6928" s="32">
        <f t="shared" si="108"/>
        <v>125.61</v>
      </c>
    </row>
    <row r="6929" spans="1:25" x14ac:dyDescent="0.2">
      <c r="A6929" s="136" t="s">
        <v>13858</v>
      </c>
      <c r="B6929" s="137" t="s">
        <v>13859</v>
      </c>
      <c r="C6929" s="138">
        <v>1284.5999999999999</v>
      </c>
      <c r="D6929" s="138">
        <v>24.41</v>
      </c>
      <c r="E6929" s="138">
        <v>24.41</v>
      </c>
      <c r="F6929" s="138">
        <v>0</v>
      </c>
      <c r="G6929" s="139">
        <v>36.36</v>
      </c>
      <c r="Y6929" s="32">
        <f t="shared" si="108"/>
        <v>0</v>
      </c>
    </row>
    <row r="6930" spans="1:25" x14ac:dyDescent="0.2">
      <c r="A6930" s="136" t="s">
        <v>13860</v>
      </c>
      <c r="B6930" s="137" t="s">
        <v>13861</v>
      </c>
      <c r="C6930" s="138">
        <v>897.16</v>
      </c>
      <c r="D6930" s="138">
        <v>17.05</v>
      </c>
      <c r="E6930" s="138">
        <v>0</v>
      </c>
      <c r="F6930" s="138">
        <v>17.05</v>
      </c>
      <c r="G6930" s="139">
        <v>0</v>
      </c>
      <c r="Y6930" s="32">
        <f t="shared" si="108"/>
        <v>17.05</v>
      </c>
    </row>
    <row r="6931" spans="1:25" x14ac:dyDescent="0.2">
      <c r="A6931" s="136" t="s">
        <v>13862</v>
      </c>
      <c r="B6931" s="137" t="s">
        <v>13863</v>
      </c>
      <c r="C6931" s="138">
        <v>581.58000000000004</v>
      </c>
      <c r="D6931" s="138">
        <v>11.05</v>
      </c>
      <c r="E6931" s="138">
        <v>0</v>
      </c>
      <c r="F6931" s="138">
        <v>11.05</v>
      </c>
      <c r="G6931" s="139">
        <v>0</v>
      </c>
      <c r="Y6931" s="32">
        <f t="shared" si="108"/>
        <v>11.05</v>
      </c>
    </row>
    <row r="6932" spans="1:25" x14ac:dyDescent="0.2">
      <c r="A6932" s="136" t="s">
        <v>13864</v>
      </c>
      <c r="B6932" s="137" t="s">
        <v>13865</v>
      </c>
      <c r="C6932" s="138">
        <v>534.51</v>
      </c>
      <c r="D6932" s="138">
        <v>10.16</v>
      </c>
      <c r="E6932" s="138">
        <v>0</v>
      </c>
      <c r="F6932" s="138">
        <v>10.16</v>
      </c>
      <c r="G6932" s="139">
        <v>0</v>
      </c>
      <c r="Y6932" s="32">
        <f t="shared" si="108"/>
        <v>10.16</v>
      </c>
    </row>
    <row r="6933" spans="1:25" x14ac:dyDescent="0.2">
      <c r="A6933" s="136" t="s">
        <v>13866</v>
      </c>
      <c r="B6933" s="137" t="s">
        <v>13867</v>
      </c>
      <c r="C6933" s="138">
        <v>30238.37</v>
      </c>
      <c r="D6933" s="138">
        <v>574.53</v>
      </c>
      <c r="E6933" s="138">
        <v>0</v>
      </c>
      <c r="F6933" s="138">
        <v>574.53</v>
      </c>
      <c r="G6933" s="139">
        <v>0</v>
      </c>
      <c r="Y6933" s="32">
        <f t="shared" si="108"/>
        <v>574.53</v>
      </c>
    </row>
    <row r="6934" spans="1:25" x14ac:dyDescent="0.2">
      <c r="A6934" s="136" t="s">
        <v>13868</v>
      </c>
      <c r="B6934" s="137" t="s">
        <v>13869</v>
      </c>
      <c r="C6934" s="138">
        <v>668.1</v>
      </c>
      <c r="D6934" s="138">
        <v>12.7</v>
      </c>
      <c r="E6934" s="138">
        <v>12.7</v>
      </c>
      <c r="F6934" s="138">
        <v>0</v>
      </c>
      <c r="G6934" s="139">
        <v>9.52</v>
      </c>
      <c r="Y6934" s="32">
        <f t="shared" si="108"/>
        <v>0</v>
      </c>
    </row>
    <row r="6935" spans="1:25" x14ac:dyDescent="0.2">
      <c r="A6935" s="136" t="s">
        <v>13870</v>
      </c>
      <c r="B6935" s="137" t="s">
        <v>13871</v>
      </c>
      <c r="C6935" s="138">
        <v>47823.61</v>
      </c>
      <c r="D6935" s="138">
        <v>908.65</v>
      </c>
      <c r="E6935" s="138">
        <v>0</v>
      </c>
      <c r="F6935" s="138">
        <v>908.65</v>
      </c>
      <c r="G6935" s="139">
        <v>0</v>
      </c>
      <c r="Y6935" s="32">
        <f t="shared" si="108"/>
        <v>908.65</v>
      </c>
    </row>
    <row r="6936" spans="1:25" x14ac:dyDescent="0.2">
      <c r="A6936" s="136" t="s">
        <v>13872</v>
      </c>
      <c r="B6936" s="137" t="s">
        <v>13873</v>
      </c>
      <c r="C6936" s="138">
        <v>376919.12</v>
      </c>
      <c r="D6936" s="138">
        <v>7161.46</v>
      </c>
      <c r="E6936" s="138">
        <v>0</v>
      </c>
      <c r="F6936" s="138">
        <v>7161.46</v>
      </c>
      <c r="G6936" s="139">
        <v>0</v>
      </c>
      <c r="Y6936" s="32">
        <f t="shared" si="108"/>
        <v>7161.46</v>
      </c>
    </row>
    <row r="6937" spans="1:25" x14ac:dyDescent="0.2">
      <c r="A6937" s="136" t="s">
        <v>13874</v>
      </c>
      <c r="B6937" s="137" t="s">
        <v>13875</v>
      </c>
      <c r="C6937" s="138">
        <v>217682.17</v>
      </c>
      <c r="D6937" s="138">
        <v>4135.96</v>
      </c>
      <c r="E6937" s="138">
        <v>0</v>
      </c>
      <c r="F6937" s="138">
        <v>4135.96</v>
      </c>
      <c r="G6937" s="139">
        <v>0</v>
      </c>
      <c r="Y6937" s="32">
        <f t="shared" si="108"/>
        <v>4135.96</v>
      </c>
    </row>
    <row r="6938" spans="1:25" x14ac:dyDescent="0.2">
      <c r="A6938" s="136" t="s">
        <v>13876</v>
      </c>
      <c r="B6938" s="137" t="s">
        <v>13877</v>
      </c>
      <c r="C6938" s="138">
        <v>7521.63</v>
      </c>
      <c r="D6938" s="138">
        <v>142.91</v>
      </c>
      <c r="E6938" s="138">
        <v>0</v>
      </c>
      <c r="F6938" s="138">
        <v>142.91</v>
      </c>
      <c r="G6938" s="139">
        <v>0</v>
      </c>
      <c r="Y6938" s="32">
        <f t="shared" si="108"/>
        <v>142.91</v>
      </c>
    </row>
    <row r="6939" spans="1:25" x14ac:dyDescent="0.2">
      <c r="A6939" s="136" t="s">
        <v>13878</v>
      </c>
      <c r="B6939" s="137" t="s">
        <v>13879</v>
      </c>
      <c r="C6939" s="138">
        <v>5393.87</v>
      </c>
      <c r="D6939" s="138">
        <v>102.48</v>
      </c>
      <c r="E6939" s="138">
        <v>0</v>
      </c>
      <c r="F6939" s="138">
        <v>102.48</v>
      </c>
      <c r="G6939" s="139">
        <v>0</v>
      </c>
      <c r="Y6939" s="32">
        <f t="shared" si="108"/>
        <v>102.48</v>
      </c>
    </row>
    <row r="6940" spans="1:25" x14ac:dyDescent="0.2">
      <c r="A6940" s="136" t="s">
        <v>13880</v>
      </c>
      <c r="B6940" s="137" t="s">
        <v>13881</v>
      </c>
      <c r="C6940" s="138">
        <v>8942.6</v>
      </c>
      <c r="D6940" s="138">
        <v>169.91</v>
      </c>
      <c r="E6940" s="138">
        <v>0</v>
      </c>
      <c r="F6940" s="138">
        <v>169.91</v>
      </c>
      <c r="G6940" s="139">
        <v>0</v>
      </c>
      <c r="Y6940" s="32">
        <f t="shared" si="108"/>
        <v>169.91</v>
      </c>
    </row>
    <row r="6941" spans="1:25" x14ac:dyDescent="0.2">
      <c r="A6941" s="136" t="s">
        <v>13882</v>
      </c>
      <c r="B6941" s="137" t="s">
        <v>13883</v>
      </c>
      <c r="C6941" s="138">
        <v>99258.86</v>
      </c>
      <c r="D6941" s="138">
        <v>1885.92</v>
      </c>
      <c r="E6941" s="138">
        <v>0</v>
      </c>
      <c r="F6941" s="138">
        <v>1885.92</v>
      </c>
      <c r="G6941" s="139">
        <v>0</v>
      </c>
      <c r="Y6941" s="32">
        <f t="shared" si="108"/>
        <v>1885.92</v>
      </c>
    </row>
    <row r="6942" spans="1:25" x14ac:dyDescent="0.2">
      <c r="A6942" s="136" t="s">
        <v>13884</v>
      </c>
      <c r="B6942" s="137" t="s">
        <v>13885</v>
      </c>
      <c r="C6942" s="138">
        <v>4843.8</v>
      </c>
      <c r="D6942" s="138">
        <v>92.03</v>
      </c>
      <c r="E6942" s="138">
        <v>0</v>
      </c>
      <c r="F6942" s="138">
        <v>92.03</v>
      </c>
      <c r="G6942" s="139">
        <v>0</v>
      </c>
      <c r="Y6942" s="32">
        <f t="shared" si="108"/>
        <v>92.03</v>
      </c>
    </row>
    <row r="6943" spans="1:25" x14ac:dyDescent="0.2">
      <c r="A6943" s="136" t="s">
        <v>13886</v>
      </c>
      <c r="B6943" s="137" t="s">
        <v>13887</v>
      </c>
      <c r="C6943" s="138">
        <v>8871.56</v>
      </c>
      <c r="D6943" s="138">
        <v>168.56</v>
      </c>
      <c r="E6943" s="138">
        <v>0</v>
      </c>
      <c r="F6943" s="138">
        <v>168.56</v>
      </c>
      <c r="G6943" s="139">
        <v>0</v>
      </c>
      <c r="Y6943" s="32">
        <f t="shared" si="108"/>
        <v>168.56</v>
      </c>
    </row>
    <row r="6944" spans="1:25" x14ac:dyDescent="0.2">
      <c r="A6944" s="136" t="s">
        <v>13888</v>
      </c>
      <c r="B6944" s="137" t="s">
        <v>13889</v>
      </c>
      <c r="C6944" s="138">
        <v>14241.28</v>
      </c>
      <c r="D6944" s="138">
        <v>270.58999999999997</v>
      </c>
      <c r="E6944" s="138">
        <v>0</v>
      </c>
      <c r="F6944" s="138">
        <v>270.58999999999997</v>
      </c>
      <c r="G6944" s="139">
        <v>0</v>
      </c>
      <c r="Y6944" s="32">
        <f t="shared" si="108"/>
        <v>270.58999999999997</v>
      </c>
    </row>
    <row r="6945" spans="1:25" x14ac:dyDescent="0.2">
      <c r="A6945" s="136" t="s">
        <v>13890</v>
      </c>
      <c r="B6945" s="137" t="s">
        <v>13891</v>
      </c>
      <c r="C6945" s="138">
        <v>1623.32</v>
      </c>
      <c r="D6945" s="138">
        <v>30.84</v>
      </c>
      <c r="E6945" s="138">
        <v>0</v>
      </c>
      <c r="F6945" s="138">
        <v>30.84</v>
      </c>
      <c r="G6945" s="139">
        <v>0</v>
      </c>
      <c r="Y6945" s="32">
        <f t="shared" si="108"/>
        <v>30.84</v>
      </c>
    </row>
    <row r="6946" spans="1:25" x14ac:dyDescent="0.2">
      <c r="A6946" s="136" t="s">
        <v>13892</v>
      </c>
      <c r="B6946" s="137" t="s">
        <v>13893</v>
      </c>
      <c r="C6946" s="138">
        <v>571.33000000000004</v>
      </c>
      <c r="D6946" s="138">
        <v>10.86</v>
      </c>
      <c r="E6946" s="138">
        <v>0</v>
      </c>
      <c r="F6946" s="138">
        <v>10.86</v>
      </c>
      <c r="G6946" s="139">
        <v>0</v>
      </c>
      <c r="Y6946" s="32">
        <f t="shared" si="108"/>
        <v>10.86</v>
      </c>
    </row>
    <row r="6947" spans="1:25" x14ac:dyDescent="0.2">
      <c r="A6947" s="136" t="s">
        <v>13894</v>
      </c>
      <c r="B6947" s="137" t="s">
        <v>13895</v>
      </c>
      <c r="C6947" s="138">
        <v>6141.22</v>
      </c>
      <c r="D6947" s="138">
        <v>116.68</v>
      </c>
      <c r="E6947" s="138">
        <v>0</v>
      </c>
      <c r="F6947" s="138">
        <v>116.68</v>
      </c>
      <c r="G6947" s="139">
        <v>0</v>
      </c>
      <c r="Y6947" s="32">
        <f t="shared" si="108"/>
        <v>116.68</v>
      </c>
    </row>
    <row r="6948" spans="1:25" x14ac:dyDescent="0.2">
      <c r="A6948" s="136" t="s">
        <v>13896</v>
      </c>
      <c r="B6948" s="137" t="s">
        <v>13897</v>
      </c>
      <c r="C6948" s="138">
        <v>20803.11</v>
      </c>
      <c r="D6948" s="138">
        <v>395.26</v>
      </c>
      <c r="E6948" s="138">
        <v>0</v>
      </c>
      <c r="F6948" s="138">
        <v>395.26</v>
      </c>
      <c r="G6948" s="139">
        <v>0</v>
      </c>
      <c r="Y6948" s="32">
        <f t="shared" si="108"/>
        <v>395.26</v>
      </c>
    </row>
    <row r="6949" spans="1:25" x14ac:dyDescent="0.2">
      <c r="A6949" s="136" t="s">
        <v>13898</v>
      </c>
      <c r="B6949" s="137" t="s">
        <v>13899</v>
      </c>
      <c r="C6949" s="138">
        <v>63086.46</v>
      </c>
      <c r="D6949" s="138">
        <v>1198.6400000000001</v>
      </c>
      <c r="E6949" s="138">
        <v>0</v>
      </c>
      <c r="F6949" s="138">
        <v>1198.6400000000001</v>
      </c>
      <c r="G6949" s="139">
        <v>0</v>
      </c>
      <c r="Y6949" s="32">
        <f t="shared" si="108"/>
        <v>1198.6400000000001</v>
      </c>
    </row>
    <row r="6950" spans="1:25" x14ac:dyDescent="0.2">
      <c r="A6950" s="136" t="s">
        <v>13900</v>
      </c>
      <c r="B6950" s="137" t="s">
        <v>13901</v>
      </c>
      <c r="C6950" s="138">
        <v>13469.21</v>
      </c>
      <c r="D6950" s="138">
        <v>255.92</v>
      </c>
      <c r="E6950" s="138">
        <v>0</v>
      </c>
      <c r="F6950" s="138">
        <v>255.92</v>
      </c>
      <c r="G6950" s="139">
        <v>0</v>
      </c>
      <c r="Y6950" s="32">
        <f t="shared" si="108"/>
        <v>255.92</v>
      </c>
    </row>
    <row r="6951" spans="1:25" x14ac:dyDescent="0.2">
      <c r="A6951" s="136" t="s">
        <v>13902</v>
      </c>
      <c r="B6951" s="137" t="s">
        <v>13903</v>
      </c>
      <c r="C6951" s="138">
        <v>4751.1400000000003</v>
      </c>
      <c r="D6951" s="138">
        <v>90.27</v>
      </c>
      <c r="E6951" s="138">
        <v>0</v>
      </c>
      <c r="F6951" s="138">
        <v>90.27</v>
      </c>
      <c r="G6951" s="139">
        <v>0</v>
      </c>
      <c r="Y6951" s="32">
        <f t="shared" si="108"/>
        <v>90.27</v>
      </c>
    </row>
    <row r="6952" spans="1:25" x14ac:dyDescent="0.2">
      <c r="A6952" s="136" t="s">
        <v>13904</v>
      </c>
      <c r="B6952" s="137" t="s">
        <v>13905</v>
      </c>
      <c r="C6952" s="138">
        <v>49120.24</v>
      </c>
      <c r="D6952" s="138">
        <v>933.29</v>
      </c>
      <c r="E6952" s="138">
        <v>0</v>
      </c>
      <c r="F6952" s="138">
        <v>933.29</v>
      </c>
      <c r="G6952" s="139">
        <v>0</v>
      </c>
      <c r="Y6952" s="32">
        <f t="shared" si="108"/>
        <v>933.29</v>
      </c>
    </row>
    <row r="6953" spans="1:25" x14ac:dyDescent="0.2">
      <c r="A6953" s="136" t="s">
        <v>13906</v>
      </c>
      <c r="B6953" s="137" t="s">
        <v>13907</v>
      </c>
      <c r="C6953" s="138">
        <v>10768</v>
      </c>
      <c r="D6953" s="138">
        <v>204.59</v>
      </c>
      <c r="E6953" s="138">
        <v>0</v>
      </c>
      <c r="F6953" s="138">
        <v>204.59</v>
      </c>
      <c r="G6953" s="139">
        <v>0</v>
      </c>
      <c r="Y6953" s="32">
        <f t="shared" si="108"/>
        <v>204.59</v>
      </c>
    </row>
    <row r="6954" spans="1:25" x14ac:dyDescent="0.2">
      <c r="A6954" s="136" t="s">
        <v>13908</v>
      </c>
      <c r="B6954" s="137" t="s">
        <v>13909</v>
      </c>
      <c r="C6954" s="138">
        <v>4312.3100000000004</v>
      </c>
      <c r="D6954" s="138">
        <v>81.94</v>
      </c>
      <c r="E6954" s="138">
        <v>69.989999999999995</v>
      </c>
      <c r="F6954" s="138">
        <v>11.95</v>
      </c>
      <c r="G6954" s="139">
        <v>0</v>
      </c>
      <c r="Y6954" s="32">
        <f t="shared" si="108"/>
        <v>11.95</v>
      </c>
    </row>
    <row r="6955" spans="1:25" x14ac:dyDescent="0.2">
      <c r="A6955" s="136" t="s">
        <v>13910</v>
      </c>
      <c r="B6955" s="137" t="s">
        <v>13911</v>
      </c>
      <c r="C6955" s="138">
        <v>156407.31</v>
      </c>
      <c r="D6955" s="138">
        <v>2971.74</v>
      </c>
      <c r="E6955" s="138">
        <v>0</v>
      </c>
      <c r="F6955" s="138">
        <v>2971.74</v>
      </c>
      <c r="G6955" s="139">
        <v>0</v>
      </c>
      <c r="Y6955" s="32">
        <f t="shared" si="108"/>
        <v>2971.74</v>
      </c>
    </row>
    <row r="6956" spans="1:25" x14ac:dyDescent="0.2">
      <c r="A6956" s="136" t="s">
        <v>13912</v>
      </c>
      <c r="B6956" s="137" t="s">
        <v>13913</v>
      </c>
      <c r="C6956" s="138">
        <v>4931.25</v>
      </c>
      <c r="D6956" s="138">
        <v>93.69</v>
      </c>
      <c r="E6956" s="138">
        <v>0</v>
      </c>
      <c r="F6956" s="138">
        <v>93.69</v>
      </c>
      <c r="G6956" s="139">
        <v>0</v>
      </c>
      <c r="Y6956" s="32">
        <f t="shared" si="108"/>
        <v>93.69</v>
      </c>
    </row>
    <row r="6957" spans="1:25" x14ac:dyDescent="0.2">
      <c r="A6957" s="136" t="s">
        <v>13914</v>
      </c>
      <c r="B6957" s="137" t="s">
        <v>13915</v>
      </c>
      <c r="C6957" s="138">
        <v>2871.64</v>
      </c>
      <c r="D6957" s="138">
        <v>54.56</v>
      </c>
      <c r="E6957" s="138">
        <v>0</v>
      </c>
      <c r="F6957" s="138">
        <v>54.56</v>
      </c>
      <c r="G6957" s="139">
        <v>0</v>
      </c>
      <c r="Y6957" s="32">
        <f t="shared" si="108"/>
        <v>54.56</v>
      </c>
    </row>
    <row r="6958" spans="1:25" x14ac:dyDescent="0.2">
      <c r="A6958" s="136" t="s">
        <v>13916</v>
      </c>
      <c r="B6958" s="137" t="s">
        <v>13917</v>
      </c>
      <c r="C6958" s="138">
        <v>4157.47</v>
      </c>
      <c r="D6958" s="138">
        <v>78.989999999999995</v>
      </c>
      <c r="E6958" s="138">
        <v>0</v>
      </c>
      <c r="F6958" s="138">
        <v>78.989999999999995</v>
      </c>
      <c r="G6958" s="139">
        <v>0</v>
      </c>
      <c r="Y6958" s="32">
        <f t="shared" si="108"/>
        <v>78.989999999999995</v>
      </c>
    </row>
    <row r="6959" spans="1:25" x14ac:dyDescent="0.2">
      <c r="A6959" s="136" t="s">
        <v>13918</v>
      </c>
      <c r="B6959" s="137" t="s">
        <v>13919</v>
      </c>
      <c r="C6959" s="138">
        <v>8101.06</v>
      </c>
      <c r="D6959" s="138">
        <v>153.91999999999999</v>
      </c>
      <c r="E6959" s="138">
        <v>0</v>
      </c>
      <c r="F6959" s="138">
        <v>153.91999999999999</v>
      </c>
      <c r="G6959" s="139">
        <v>0</v>
      </c>
      <c r="Y6959" s="32">
        <f t="shared" si="108"/>
        <v>153.91999999999999</v>
      </c>
    </row>
    <row r="6960" spans="1:25" x14ac:dyDescent="0.2">
      <c r="A6960" s="136" t="s">
        <v>13920</v>
      </c>
      <c r="B6960" s="137" t="s">
        <v>13921</v>
      </c>
      <c r="C6960" s="138">
        <v>46813.07</v>
      </c>
      <c r="D6960" s="138">
        <v>889.45</v>
      </c>
      <c r="E6960" s="138">
        <v>0</v>
      </c>
      <c r="F6960" s="138">
        <v>889.45</v>
      </c>
      <c r="G6960" s="139">
        <v>0</v>
      </c>
      <c r="Y6960" s="32">
        <f t="shared" si="108"/>
        <v>889.45</v>
      </c>
    </row>
    <row r="6961" spans="1:25" x14ac:dyDescent="0.2">
      <c r="A6961" s="136" t="s">
        <v>13922</v>
      </c>
      <c r="B6961" s="137" t="s">
        <v>13923</v>
      </c>
      <c r="C6961" s="138">
        <v>117868.06</v>
      </c>
      <c r="D6961" s="138">
        <v>2239.4899999999998</v>
      </c>
      <c r="E6961" s="138">
        <v>0</v>
      </c>
      <c r="F6961" s="138">
        <v>2239.4899999999998</v>
      </c>
      <c r="G6961" s="139">
        <v>0</v>
      </c>
      <c r="Y6961" s="32">
        <f t="shared" si="108"/>
        <v>2239.4899999999998</v>
      </c>
    </row>
    <row r="6962" spans="1:25" x14ac:dyDescent="0.2">
      <c r="A6962" s="136" t="s">
        <v>13924</v>
      </c>
      <c r="B6962" s="137" t="s">
        <v>13925</v>
      </c>
      <c r="C6962" s="138">
        <v>7630.76</v>
      </c>
      <c r="D6962" s="138">
        <v>144.99</v>
      </c>
      <c r="E6962" s="138">
        <v>0</v>
      </c>
      <c r="F6962" s="138">
        <v>144.99</v>
      </c>
      <c r="G6962" s="139">
        <v>0</v>
      </c>
      <c r="Y6962" s="32">
        <f t="shared" si="108"/>
        <v>144.99</v>
      </c>
    </row>
    <row r="6963" spans="1:25" x14ac:dyDescent="0.2">
      <c r="A6963" s="136" t="s">
        <v>13926</v>
      </c>
      <c r="B6963" s="137" t="s">
        <v>13927</v>
      </c>
      <c r="C6963" s="138">
        <v>273361.45</v>
      </c>
      <c r="D6963" s="138">
        <v>5193.87</v>
      </c>
      <c r="E6963" s="138">
        <v>0</v>
      </c>
      <c r="F6963" s="138">
        <v>5193.87</v>
      </c>
      <c r="G6963" s="139">
        <v>0</v>
      </c>
      <c r="Y6963" s="32">
        <f t="shared" si="108"/>
        <v>5193.87</v>
      </c>
    </row>
    <row r="6964" spans="1:25" x14ac:dyDescent="0.2">
      <c r="A6964" s="136" t="s">
        <v>13928</v>
      </c>
      <c r="B6964" s="137" t="s">
        <v>13929</v>
      </c>
      <c r="C6964" s="138">
        <v>19848.88</v>
      </c>
      <c r="D6964" s="138">
        <v>377.13</v>
      </c>
      <c r="E6964" s="138">
        <v>0</v>
      </c>
      <c r="F6964" s="138">
        <v>377.13</v>
      </c>
      <c r="G6964" s="139">
        <v>0</v>
      </c>
      <c r="Y6964" s="32">
        <f t="shared" si="108"/>
        <v>377.13</v>
      </c>
    </row>
    <row r="6965" spans="1:25" x14ac:dyDescent="0.2">
      <c r="A6965" s="136" t="s">
        <v>13930</v>
      </c>
      <c r="B6965" s="137" t="s">
        <v>13931</v>
      </c>
      <c r="C6965" s="138">
        <v>27484.63</v>
      </c>
      <c r="D6965" s="138">
        <v>522.21</v>
      </c>
      <c r="E6965" s="138">
        <v>0</v>
      </c>
      <c r="F6965" s="138">
        <v>522.21</v>
      </c>
      <c r="G6965" s="139">
        <v>0</v>
      </c>
      <c r="Y6965" s="32">
        <f t="shared" si="108"/>
        <v>522.21</v>
      </c>
    </row>
    <row r="6966" spans="1:25" x14ac:dyDescent="0.2">
      <c r="A6966" s="136" t="s">
        <v>13932</v>
      </c>
      <c r="B6966" s="137" t="s">
        <v>13933</v>
      </c>
      <c r="C6966" s="138">
        <v>7763.16</v>
      </c>
      <c r="D6966" s="138">
        <v>147.5</v>
      </c>
      <c r="E6966" s="138">
        <v>0</v>
      </c>
      <c r="F6966" s="138">
        <v>147.5</v>
      </c>
      <c r="G6966" s="139">
        <v>0</v>
      </c>
      <c r="Y6966" s="32">
        <f t="shared" si="108"/>
        <v>147.5</v>
      </c>
    </row>
    <row r="6967" spans="1:25" x14ac:dyDescent="0.2">
      <c r="A6967" s="136" t="s">
        <v>13934</v>
      </c>
      <c r="B6967" s="137" t="s">
        <v>13935</v>
      </c>
      <c r="C6967" s="138">
        <v>4724.32</v>
      </c>
      <c r="D6967" s="138">
        <v>89.76</v>
      </c>
      <c r="E6967" s="138">
        <v>0</v>
      </c>
      <c r="F6967" s="138">
        <v>89.76</v>
      </c>
      <c r="G6967" s="139">
        <v>0</v>
      </c>
      <c r="Y6967" s="32">
        <f t="shared" si="108"/>
        <v>89.76</v>
      </c>
    </row>
    <row r="6968" spans="1:25" x14ac:dyDescent="0.2">
      <c r="A6968" s="136" t="s">
        <v>13936</v>
      </c>
      <c r="B6968" s="137" t="s">
        <v>13937</v>
      </c>
      <c r="C6968" s="138">
        <v>1639.63</v>
      </c>
      <c r="D6968" s="138">
        <v>31.15</v>
      </c>
      <c r="E6968" s="138">
        <v>0</v>
      </c>
      <c r="F6968" s="138">
        <v>31.15</v>
      </c>
      <c r="G6968" s="139">
        <v>0</v>
      </c>
      <c r="Y6968" s="32">
        <f t="shared" si="108"/>
        <v>31.15</v>
      </c>
    </row>
    <row r="6969" spans="1:25" x14ac:dyDescent="0.2">
      <c r="A6969" s="136" t="s">
        <v>13938</v>
      </c>
      <c r="B6969" s="137" t="s">
        <v>13939</v>
      </c>
      <c r="C6969" s="138">
        <v>18645.009999999998</v>
      </c>
      <c r="D6969" s="138">
        <v>354.26</v>
      </c>
      <c r="E6969" s="138">
        <v>0</v>
      </c>
      <c r="F6969" s="138">
        <v>354.26</v>
      </c>
      <c r="G6969" s="139">
        <v>0</v>
      </c>
      <c r="Y6969" s="32">
        <f t="shared" si="108"/>
        <v>354.26</v>
      </c>
    </row>
    <row r="6970" spans="1:25" x14ac:dyDescent="0.2">
      <c r="A6970" s="136" t="s">
        <v>13940</v>
      </c>
      <c r="B6970" s="137" t="s">
        <v>13941</v>
      </c>
      <c r="C6970" s="138">
        <v>114992.91</v>
      </c>
      <c r="D6970" s="138">
        <v>2184.87</v>
      </c>
      <c r="E6970" s="138">
        <v>0</v>
      </c>
      <c r="F6970" s="138">
        <v>2184.87</v>
      </c>
      <c r="G6970" s="139">
        <v>0</v>
      </c>
      <c r="Y6970" s="32">
        <f t="shared" si="108"/>
        <v>2184.87</v>
      </c>
    </row>
    <row r="6971" spans="1:25" x14ac:dyDescent="0.2">
      <c r="A6971" s="136" t="s">
        <v>13942</v>
      </c>
      <c r="B6971" s="137" t="s">
        <v>13943</v>
      </c>
      <c r="C6971" s="138">
        <v>15648.57</v>
      </c>
      <c r="D6971" s="138">
        <v>297.32</v>
      </c>
      <c r="E6971" s="138">
        <v>0</v>
      </c>
      <c r="F6971" s="138">
        <v>297.32</v>
      </c>
      <c r="G6971" s="139">
        <v>0</v>
      </c>
      <c r="Y6971" s="32">
        <f t="shared" si="108"/>
        <v>297.32</v>
      </c>
    </row>
    <row r="6972" spans="1:25" x14ac:dyDescent="0.2">
      <c r="A6972" s="136" t="s">
        <v>13944</v>
      </c>
      <c r="B6972" s="137" t="s">
        <v>13945</v>
      </c>
      <c r="C6972" s="138">
        <v>21105.18</v>
      </c>
      <c r="D6972" s="138">
        <v>401</v>
      </c>
      <c r="E6972" s="138">
        <v>0</v>
      </c>
      <c r="F6972" s="138">
        <v>401</v>
      </c>
      <c r="G6972" s="139">
        <v>0</v>
      </c>
      <c r="Y6972" s="32">
        <f t="shared" si="108"/>
        <v>401</v>
      </c>
    </row>
    <row r="6973" spans="1:25" x14ac:dyDescent="0.2">
      <c r="A6973" s="136" t="s">
        <v>13946</v>
      </c>
      <c r="B6973" s="137" t="s">
        <v>13947</v>
      </c>
      <c r="C6973" s="138">
        <v>2155.29</v>
      </c>
      <c r="D6973" s="138">
        <v>40.950000000000003</v>
      </c>
      <c r="E6973" s="138">
        <v>0</v>
      </c>
      <c r="F6973" s="138">
        <v>40.950000000000003</v>
      </c>
      <c r="G6973" s="139">
        <v>0</v>
      </c>
      <c r="Y6973" s="32">
        <f t="shared" si="108"/>
        <v>40.950000000000003</v>
      </c>
    </row>
    <row r="6974" spans="1:25" x14ac:dyDescent="0.2">
      <c r="A6974" s="136" t="s">
        <v>13948</v>
      </c>
      <c r="B6974" s="137" t="s">
        <v>13949</v>
      </c>
      <c r="C6974" s="138">
        <v>831.62</v>
      </c>
      <c r="D6974" s="138">
        <v>15.8</v>
      </c>
      <c r="E6974" s="138">
        <v>0</v>
      </c>
      <c r="F6974" s="138">
        <v>15.8</v>
      </c>
      <c r="G6974" s="139">
        <v>0</v>
      </c>
      <c r="Y6974" s="32">
        <f t="shared" si="108"/>
        <v>15.8</v>
      </c>
    </row>
    <row r="6975" spans="1:25" x14ac:dyDescent="0.2">
      <c r="A6975" s="136" t="s">
        <v>13950</v>
      </c>
      <c r="B6975" s="137" t="s">
        <v>13951</v>
      </c>
      <c r="C6975" s="138">
        <v>6731.76</v>
      </c>
      <c r="D6975" s="138">
        <v>127.9</v>
      </c>
      <c r="E6975" s="138">
        <v>0</v>
      </c>
      <c r="F6975" s="138">
        <v>127.9</v>
      </c>
      <c r="G6975" s="139">
        <v>0</v>
      </c>
      <c r="Y6975" s="32">
        <f t="shared" si="108"/>
        <v>127.9</v>
      </c>
    </row>
    <row r="6976" spans="1:25" x14ac:dyDescent="0.2">
      <c r="A6976" s="136" t="s">
        <v>13952</v>
      </c>
      <c r="B6976" s="137" t="s">
        <v>13953</v>
      </c>
      <c r="C6976" s="138">
        <v>968.89</v>
      </c>
      <c r="D6976" s="138">
        <v>18.41</v>
      </c>
      <c r="E6976" s="138">
        <v>0</v>
      </c>
      <c r="F6976" s="138">
        <v>18.41</v>
      </c>
      <c r="G6976" s="139">
        <v>0</v>
      </c>
      <c r="Y6976" s="32">
        <f t="shared" si="108"/>
        <v>18.41</v>
      </c>
    </row>
    <row r="6977" spans="1:25" x14ac:dyDescent="0.2">
      <c r="A6977" s="136" t="s">
        <v>13954</v>
      </c>
      <c r="B6977" s="137" t="s">
        <v>13955</v>
      </c>
      <c r="C6977" s="138">
        <v>54561.97</v>
      </c>
      <c r="D6977" s="138">
        <v>1036.68</v>
      </c>
      <c r="E6977" s="138">
        <v>0</v>
      </c>
      <c r="F6977" s="138">
        <v>1036.68</v>
      </c>
      <c r="G6977" s="139">
        <v>0</v>
      </c>
      <c r="Y6977" s="32">
        <f t="shared" si="108"/>
        <v>1036.68</v>
      </c>
    </row>
    <row r="6978" spans="1:25" x14ac:dyDescent="0.2">
      <c r="A6978" s="136" t="s">
        <v>13956</v>
      </c>
      <c r="B6978" s="137" t="s">
        <v>13957</v>
      </c>
      <c r="C6978" s="138">
        <v>1366.93</v>
      </c>
      <c r="D6978" s="138">
        <v>25.97</v>
      </c>
      <c r="E6978" s="138">
        <v>0</v>
      </c>
      <c r="F6978" s="138">
        <v>25.97</v>
      </c>
      <c r="G6978" s="139">
        <v>0</v>
      </c>
      <c r="Y6978" s="32">
        <f t="shared" si="108"/>
        <v>25.97</v>
      </c>
    </row>
    <row r="6979" spans="1:25" x14ac:dyDescent="0.2">
      <c r="A6979" s="136" t="s">
        <v>13958</v>
      </c>
      <c r="B6979" s="137" t="s">
        <v>13959</v>
      </c>
      <c r="C6979" s="138">
        <v>16162.19</v>
      </c>
      <c r="D6979" s="138">
        <v>307.08</v>
      </c>
      <c r="E6979" s="138">
        <v>0</v>
      </c>
      <c r="F6979" s="138">
        <v>307.08</v>
      </c>
      <c r="G6979" s="139">
        <v>0</v>
      </c>
      <c r="Y6979" s="32">
        <f t="shared" si="108"/>
        <v>307.08</v>
      </c>
    </row>
    <row r="6980" spans="1:25" x14ac:dyDescent="0.2">
      <c r="A6980" s="136" t="s">
        <v>13960</v>
      </c>
      <c r="B6980" s="137" t="s">
        <v>13961</v>
      </c>
      <c r="C6980" s="138">
        <v>531.75</v>
      </c>
      <c r="D6980" s="138">
        <v>10.1</v>
      </c>
      <c r="E6980" s="138">
        <v>0</v>
      </c>
      <c r="F6980" s="138">
        <v>10.1</v>
      </c>
      <c r="G6980" s="139">
        <v>0</v>
      </c>
      <c r="Y6980" s="32">
        <f t="shared" si="108"/>
        <v>10.1</v>
      </c>
    </row>
    <row r="6981" spans="1:25" x14ac:dyDescent="0.2">
      <c r="A6981" s="136" t="s">
        <v>13962</v>
      </c>
      <c r="B6981" s="137" t="s">
        <v>13963</v>
      </c>
      <c r="C6981" s="138">
        <v>157857.06</v>
      </c>
      <c r="D6981" s="138">
        <v>2999.29</v>
      </c>
      <c r="E6981" s="138">
        <v>0</v>
      </c>
      <c r="F6981" s="138">
        <v>2999.29</v>
      </c>
      <c r="G6981" s="139">
        <v>0</v>
      </c>
      <c r="Y6981" s="32">
        <f t="shared" si="108"/>
        <v>2999.29</v>
      </c>
    </row>
    <row r="6982" spans="1:25" x14ac:dyDescent="0.2">
      <c r="A6982" s="136" t="s">
        <v>13964</v>
      </c>
      <c r="B6982" s="137" t="s">
        <v>13965</v>
      </c>
      <c r="C6982" s="138">
        <v>8722.31</v>
      </c>
      <c r="D6982" s="138">
        <v>165.73</v>
      </c>
      <c r="E6982" s="138">
        <v>0</v>
      </c>
      <c r="F6982" s="138">
        <v>165.73</v>
      </c>
      <c r="G6982" s="139">
        <v>0</v>
      </c>
      <c r="Y6982" s="32">
        <f t="shared" si="108"/>
        <v>165.73</v>
      </c>
    </row>
    <row r="6983" spans="1:25" x14ac:dyDescent="0.2">
      <c r="A6983" s="136" t="s">
        <v>13966</v>
      </c>
      <c r="B6983" s="137" t="s">
        <v>13967</v>
      </c>
      <c r="C6983" s="138">
        <v>3384.92</v>
      </c>
      <c r="D6983" s="138">
        <v>64.31</v>
      </c>
      <c r="E6983" s="138">
        <v>0</v>
      </c>
      <c r="F6983" s="138">
        <v>64.31</v>
      </c>
      <c r="G6983" s="139">
        <v>0</v>
      </c>
      <c r="Y6983" s="32">
        <f t="shared" si="108"/>
        <v>64.31</v>
      </c>
    </row>
    <row r="6984" spans="1:25" x14ac:dyDescent="0.2">
      <c r="A6984" s="136" t="s">
        <v>13968</v>
      </c>
      <c r="B6984" s="137" t="s">
        <v>13969</v>
      </c>
      <c r="C6984" s="138">
        <v>502</v>
      </c>
      <c r="D6984" s="138">
        <v>9.5399999999999991</v>
      </c>
      <c r="E6984" s="138">
        <v>0</v>
      </c>
      <c r="F6984" s="138">
        <v>9.5399999999999991</v>
      </c>
      <c r="G6984" s="139">
        <v>0</v>
      </c>
      <c r="Y6984" s="32">
        <f t="shared" si="108"/>
        <v>9.5399999999999991</v>
      </c>
    </row>
    <row r="6985" spans="1:25" x14ac:dyDescent="0.2">
      <c r="A6985" s="136" t="s">
        <v>13970</v>
      </c>
      <c r="B6985" s="137" t="s">
        <v>13971</v>
      </c>
      <c r="C6985" s="138">
        <v>2067.9899999999998</v>
      </c>
      <c r="D6985" s="138">
        <v>39.29</v>
      </c>
      <c r="E6985" s="138">
        <v>0</v>
      </c>
      <c r="F6985" s="138">
        <v>39.29</v>
      </c>
      <c r="G6985" s="139">
        <v>0</v>
      </c>
      <c r="Y6985" s="32">
        <f t="shared" si="108"/>
        <v>39.29</v>
      </c>
    </row>
    <row r="6986" spans="1:25" x14ac:dyDescent="0.2">
      <c r="A6986" s="136" t="s">
        <v>13972</v>
      </c>
      <c r="B6986" s="137" t="s">
        <v>13973</v>
      </c>
      <c r="C6986" s="138">
        <v>58976.93</v>
      </c>
      <c r="D6986" s="138">
        <v>1120.56</v>
      </c>
      <c r="E6986" s="138">
        <v>0</v>
      </c>
      <c r="F6986" s="138">
        <v>1120.56</v>
      </c>
      <c r="G6986" s="139">
        <v>0</v>
      </c>
      <c r="Y6986" s="32">
        <f t="shared" si="108"/>
        <v>1120.56</v>
      </c>
    </row>
    <row r="6987" spans="1:25" x14ac:dyDescent="0.2">
      <c r="A6987" s="136" t="s">
        <v>13974</v>
      </c>
      <c r="B6987" s="137" t="s">
        <v>13975</v>
      </c>
      <c r="C6987" s="138">
        <v>3443.66</v>
      </c>
      <c r="D6987" s="138">
        <v>65.430000000000007</v>
      </c>
      <c r="E6987" s="138">
        <v>0</v>
      </c>
      <c r="F6987" s="138">
        <v>65.430000000000007</v>
      </c>
      <c r="G6987" s="139">
        <v>0</v>
      </c>
      <c r="Y6987" s="32">
        <f t="shared" si="108"/>
        <v>65.430000000000007</v>
      </c>
    </row>
    <row r="6988" spans="1:25" x14ac:dyDescent="0.2">
      <c r="A6988" s="136" t="s">
        <v>13976</v>
      </c>
      <c r="B6988" s="137" t="s">
        <v>13977</v>
      </c>
      <c r="C6988" s="138">
        <v>892.43</v>
      </c>
      <c r="D6988" s="138">
        <v>16.96</v>
      </c>
      <c r="E6988" s="138">
        <v>0</v>
      </c>
      <c r="F6988" s="138">
        <v>16.96</v>
      </c>
      <c r="G6988" s="139">
        <v>0</v>
      </c>
      <c r="Y6988" s="32">
        <f t="shared" si="108"/>
        <v>16.96</v>
      </c>
    </row>
    <row r="6989" spans="1:25" x14ac:dyDescent="0.2">
      <c r="A6989" s="136" t="s">
        <v>13978</v>
      </c>
      <c r="B6989" s="137" t="s">
        <v>13979</v>
      </c>
      <c r="C6989" s="138">
        <v>3862.38</v>
      </c>
      <c r="D6989" s="138">
        <v>73.39</v>
      </c>
      <c r="E6989" s="138">
        <v>0</v>
      </c>
      <c r="F6989" s="138">
        <v>73.39</v>
      </c>
      <c r="G6989" s="139">
        <v>0</v>
      </c>
      <c r="Y6989" s="32">
        <f t="shared" si="108"/>
        <v>73.39</v>
      </c>
    </row>
    <row r="6990" spans="1:25" x14ac:dyDescent="0.2">
      <c r="A6990" s="136" t="s">
        <v>13980</v>
      </c>
      <c r="B6990" s="137" t="s">
        <v>13981</v>
      </c>
      <c r="C6990" s="138">
        <v>4780.6400000000003</v>
      </c>
      <c r="D6990" s="138">
        <v>90.83</v>
      </c>
      <c r="E6990" s="138">
        <v>0</v>
      </c>
      <c r="F6990" s="138">
        <v>90.83</v>
      </c>
      <c r="G6990" s="139">
        <v>0</v>
      </c>
      <c r="Y6990" s="32">
        <f t="shared" si="108"/>
        <v>90.83</v>
      </c>
    </row>
    <row r="6991" spans="1:25" x14ac:dyDescent="0.2">
      <c r="A6991" s="136" t="s">
        <v>13982</v>
      </c>
      <c r="B6991" s="137" t="s">
        <v>13983</v>
      </c>
      <c r="C6991" s="138">
        <v>5853.38</v>
      </c>
      <c r="D6991" s="138">
        <v>111.22</v>
      </c>
      <c r="E6991" s="138">
        <v>0</v>
      </c>
      <c r="F6991" s="138">
        <v>111.22</v>
      </c>
      <c r="G6991" s="139">
        <v>0</v>
      </c>
      <c r="Y6991" s="32">
        <f t="shared" ref="Y6991:Y7054" si="109">F6991+M6991+R6991+W6991</f>
        <v>111.22</v>
      </c>
    </row>
    <row r="6992" spans="1:25" x14ac:dyDescent="0.2">
      <c r="A6992" s="136" t="s">
        <v>13984</v>
      </c>
      <c r="B6992" s="137" t="s">
        <v>13985</v>
      </c>
      <c r="C6992" s="138">
        <v>32157.89</v>
      </c>
      <c r="D6992" s="138">
        <v>611</v>
      </c>
      <c r="E6992" s="138">
        <v>0</v>
      </c>
      <c r="F6992" s="138">
        <v>611</v>
      </c>
      <c r="G6992" s="139">
        <v>0</v>
      </c>
      <c r="Y6992" s="32">
        <f t="shared" si="109"/>
        <v>611</v>
      </c>
    </row>
    <row r="6993" spans="1:25" x14ac:dyDescent="0.2">
      <c r="A6993" s="136" t="s">
        <v>13986</v>
      </c>
      <c r="B6993" s="137" t="s">
        <v>13987</v>
      </c>
      <c r="C6993" s="138">
        <v>17846.439999999999</v>
      </c>
      <c r="D6993" s="138">
        <v>339.08</v>
      </c>
      <c r="E6993" s="138">
        <v>0</v>
      </c>
      <c r="F6993" s="138">
        <v>339.08</v>
      </c>
      <c r="G6993" s="139">
        <v>0</v>
      </c>
      <c r="Y6993" s="32">
        <f t="shared" si="109"/>
        <v>339.08</v>
      </c>
    </row>
    <row r="6994" spans="1:25" x14ac:dyDescent="0.2">
      <c r="A6994" s="136" t="s">
        <v>13988</v>
      </c>
      <c r="B6994" s="137" t="s">
        <v>13989</v>
      </c>
      <c r="C6994" s="138">
        <v>1103.5999999999999</v>
      </c>
      <c r="D6994" s="138">
        <v>20.97</v>
      </c>
      <c r="E6994" s="138">
        <v>0</v>
      </c>
      <c r="F6994" s="138">
        <v>20.97</v>
      </c>
      <c r="G6994" s="139">
        <v>0</v>
      </c>
      <c r="Y6994" s="32">
        <f t="shared" si="109"/>
        <v>20.97</v>
      </c>
    </row>
    <row r="6995" spans="1:25" x14ac:dyDescent="0.2">
      <c r="A6995" s="136" t="s">
        <v>13990</v>
      </c>
      <c r="B6995" s="137" t="s">
        <v>13991</v>
      </c>
      <c r="C6995" s="138">
        <v>8219.3799999999992</v>
      </c>
      <c r="D6995" s="138">
        <v>156.16999999999999</v>
      </c>
      <c r="E6995" s="138">
        <v>0</v>
      </c>
      <c r="F6995" s="138">
        <v>156.16999999999999</v>
      </c>
      <c r="G6995" s="139">
        <v>0</v>
      </c>
      <c r="Y6995" s="32">
        <f t="shared" si="109"/>
        <v>156.16999999999999</v>
      </c>
    </row>
    <row r="6996" spans="1:25" x14ac:dyDescent="0.2">
      <c r="A6996" s="136" t="s">
        <v>13992</v>
      </c>
      <c r="B6996" s="137" t="s">
        <v>13993</v>
      </c>
      <c r="C6996" s="138">
        <v>212.7</v>
      </c>
      <c r="D6996" s="138">
        <v>4.04</v>
      </c>
      <c r="E6996" s="138">
        <v>4.04</v>
      </c>
      <c r="F6996" s="138">
        <v>0</v>
      </c>
      <c r="G6996" s="139">
        <v>9.27</v>
      </c>
      <c r="Y6996" s="32">
        <f t="shared" si="109"/>
        <v>0</v>
      </c>
    </row>
    <row r="6997" spans="1:25" x14ac:dyDescent="0.2">
      <c r="A6997" s="136" t="s">
        <v>13994</v>
      </c>
      <c r="B6997" s="137" t="s">
        <v>13995</v>
      </c>
      <c r="C6997" s="138">
        <v>15215.15</v>
      </c>
      <c r="D6997" s="138">
        <v>289.08999999999997</v>
      </c>
      <c r="E6997" s="138">
        <v>0</v>
      </c>
      <c r="F6997" s="138">
        <v>289.08999999999997</v>
      </c>
      <c r="G6997" s="139">
        <v>0</v>
      </c>
      <c r="Y6997" s="32">
        <f t="shared" si="109"/>
        <v>289.08999999999997</v>
      </c>
    </row>
    <row r="6998" spans="1:25" x14ac:dyDescent="0.2">
      <c r="A6998" s="136" t="s">
        <v>13996</v>
      </c>
      <c r="B6998" s="137" t="s">
        <v>13997</v>
      </c>
      <c r="C6998" s="138">
        <v>752.82</v>
      </c>
      <c r="D6998" s="138">
        <v>14.3</v>
      </c>
      <c r="E6998" s="138">
        <v>0</v>
      </c>
      <c r="F6998" s="138">
        <v>14.3</v>
      </c>
      <c r="G6998" s="139">
        <v>0</v>
      </c>
      <c r="Y6998" s="32">
        <f t="shared" si="109"/>
        <v>14.3</v>
      </c>
    </row>
    <row r="6999" spans="1:25" x14ac:dyDescent="0.2">
      <c r="A6999" s="136" t="s">
        <v>13998</v>
      </c>
      <c r="B6999" s="137" t="s">
        <v>13999</v>
      </c>
      <c r="C6999" s="138">
        <v>1783.67</v>
      </c>
      <c r="D6999" s="138">
        <v>33.89</v>
      </c>
      <c r="E6999" s="138">
        <v>33.89</v>
      </c>
      <c r="F6999" s="138">
        <v>0</v>
      </c>
      <c r="G6999" s="139">
        <v>46.62</v>
      </c>
      <c r="Y6999" s="32">
        <f t="shared" si="109"/>
        <v>0</v>
      </c>
    </row>
    <row r="7000" spans="1:25" x14ac:dyDescent="0.2">
      <c r="A7000" s="136" t="s">
        <v>14000</v>
      </c>
      <c r="B7000" s="137" t="s">
        <v>14001</v>
      </c>
      <c r="C7000" s="138">
        <v>7646.19</v>
      </c>
      <c r="D7000" s="138">
        <v>145.28</v>
      </c>
      <c r="E7000" s="138">
        <v>0</v>
      </c>
      <c r="F7000" s="138">
        <v>145.28</v>
      </c>
      <c r="G7000" s="139">
        <v>0</v>
      </c>
      <c r="Y7000" s="32">
        <f t="shared" si="109"/>
        <v>145.28</v>
      </c>
    </row>
    <row r="7001" spans="1:25" x14ac:dyDescent="0.2">
      <c r="A7001" s="136" t="s">
        <v>14002</v>
      </c>
      <c r="B7001" s="137" t="s">
        <v>14003</v>
      </c>
      <c r="C7001" s="138">
        <v>4069.72</v>
      </c>
      <c r="D7001" s="138">
        <v>77.33</v>
      </c>
      <c r="E7001" s="138">
        <v>0</v>
      </c>
      <c r="F7001" s="138">
        <v>77.33</v>
      </c>
      <c r="G7001" s="139">
        <v>0</v>
      </c>
      <c r="Y7001" s="32">
        <f t="shared" si="109"/>
        <v>77.33</v>
      </c>
    </row>
    <row r="7002" spans="1:25" x14ac:dyDescent="0.2">
      <c r="A7002" s="136" t="s">
        <v>14004</v>
      </c>
      <c r="B7002" s="137" t="s">
        <v>14005</v>
      </c>
      <c r="C7002" s="138">
        <v>160977.62</v>
      </c>
      <c r="D7002" s="138">
        <v>3058.58</v>
      </c>
      <c r="E7002" s="138">
        <v>0</v>
      </c>
      <c r="F7002" s="138">
        <v>3058.58</v>
      </c>
      <c r="G7002" s="139">
        <v>0</v>
      </c>
      <c r="Y7002" s="32">
        <f t="shared" si="109"/>
        <v>3058.58</v>
      </c>
    </row>
    <row r="7003" spans="1:25" x14ac:dyDescent="0.2">
      <c r="A7003" s="136" t="s">
        <v>14006</v>
      </c>
      <c r="B7003" s="137" t="s">
        <v>14007</v>
      </c>
      <c r="C7003" s="138">
        <v>5053.33</v>
      </c>
      <c r="D7003" s="138">
        <v>96.01</v>
      </c>
      <c r="E7003" s="138">
        <v>0</v>
      </c>
      <c r="F7003" s="138">
        <v>96.01</v>
      </c>
      <c r="G7003" s="139">
        <v>0</v>
      </c>
      <c r="Y7003" s="32">
        <f t="shared" si="109"/>
        <v>96.01</v>
      </c>
    </row>
    <row r="7004" spans="1:25" x14ac:dyDescent="0.2">
      <c r="A7004" s="136" t="s">
        <v>14008</v>
      </c>
      <c r="B7004" s="137" t="s">
        <v>14009</v>
      </c>
      <c r="C7004" s="138">
        <v>28882.75</v>
      </c>
      <c r="D7004" s="138">
        <v>548.77</v>
      </c>
      <c r="E7004" s="138">
        <v>0</v>
      </c>
      <c r="F7004" s="138">
        <v>548.77</v>
      </c>
      <c r="G7004" s="139">
        <v>0</v>
      </c>
      <c r="Y7004" s="32">
        <f t="shared" si="109"/>
        <v>548.77</v>
      </c>
    </row>
    <row r="7005" spans="1:25" x14ac:dyDescent="0.2">
      <c r="A7005" s="136" t="s">
        <v>14010</v>
      </c>
      <c r="B7005" s="137" t="s">
        <v>14011</v>
      </c>
      <c r="C7005" s="138">
        <v>39724.720000000001</v>
      </c>
      <c r="D7005" s="138">
        <v>754.77</v>
      </c>
      <c r="E7005" s="138">
        <v>0</v>
      </c>
      <c r="F7005" s="138">
        <v>754.77</v>
      </c>
      <c r="G7005" s="139">
        <v>0</v>
      </c>
      <c r="Y7005" s="32">
        <f t="shared" si="109"/>
        <v>754.77</v>
      </c>
    </row>
    <row r="7006" spans="1:25" x14ac:dyDescent="0.2">
      <c r="A7006" s="136" t="s">
        <v>14012</v>
      </c>
      <c r="B7006" s="137" t="s">
        <v>14013</v>
      </c>
      <c r="C7006" s="138">
        <v>70911.539999999994</v>
      </c>
      <c r="D7006" s="138">
        <v>1347.32</v>
      </c>
      <c r="E7006" s="138">
        <v>0</v>
      </c>
      <c r="F7006" s="138">
        <v>1347.32</v>
      </c>
      <c r="G7006" s="139">
        <v>0</v>
      </c>
      <c r="Y7006" s="32">
        <f t="shared" si="109"/>
        <v>1347.32</v>
      </c>
    </row>
    <row r="7007" spans="1:25" x14ac:dyDescent="0.2">
      <c r="A7007" s="136" t="s">
        <v>14014</v>
      </c>
      <c r="B7007" s="137" t="s">
        <v>14015</v>
      </c>
      <c r="C7007" s="138">
        <v>10357.81</v>
      </c>
      <c r="D7007" s="138">
        <v>196.8</v>
      </c>
      <c r="E7007" s="138">
        <v>0</v>
      </c>
      <c r="F7007" s="138">
        <v>196.8</v>
      </c>
      <c r="G7007" s="139">
        <v>0</v>
      </c>
      <c r="Y7007" s="32">
        <f t="shared" si="109"/>
        <v>196.8</v>
      </c>
    </row>
    <row r="7008" spans="1:25" x14ac:dyDescent="0.2">
      <c r="A7008" s="136" t="s">
        <v>14016</v>
      </c>
      <c r="B7008" s="137" t="s">
        <v>14017</v>
      </c>
      <c r="C7008" s="138">
        <v>322222.3</v>
      </c>
      <c r="D7008" s="138">
        <v>6122.22</v>
      </c>
      <c r="E7008" s="138">
        <v>0</v>
      </c>
      <c r="F7008" s="138">
        <v>6122.22</v>
      </c>
      <c r="G7008" s="139">
        <v>0</v>
      </c>
      <c r="Y7008" s="32">
        <f t="shared" si="109"/>
        <v>6122.22</v>
      </c>
    </row>
    <row r="7009" spans="1:25" x14ac:dyDescent="0.2">
      <c r="A7009" s="136" t="s">
        <v>14018</v>
      </c>
      <c r="B7009" s="137" t="s">
        <v>14019</v>
      </c>
      <c r="C7009" s="138">
        <v>5308.46</v>
      </c>
      <c r="D7009" s="138">
        <v>100.86</v>
      </c>
      <c r="E7009" s="138">
        <v>0</v>
      </c>
      <c r="F7009" s="138">
        <v>100.86</v>
      </c>
      <c r="G7009" s="139">
        <v>0</v>
      </c>
      <c r="Y7009" s="32">
        <f t="shared" si="109"/>
        <v>100.86</v>
      </c>
    </row>
    <row r="7010" spans="1:25" x14ac:dyDescent="0.2">
      <c r="A7010" s="136" t="s">
        <v>14020</v>
      </c>
      <c r="B7010" s="137" t="s">
        <v>14021</v>
      </c>
      <c r="C7010" s="138">
        <v>20072.04</v>
      </c>
      <c r="D7010" s="138">
        <v>381.37</v>
      </c>
      <c r="E7010" s="138">
        <v>0</v>
      </c>
      <c r="F7010" s="138">
        <v>381.37</v>
      </c>
      <c r="G7010" s="139">
        <v>0</v>
      </c>
      <c r="Y7010" s="32">
        <f t="shared" si="109"/>
        <v>381.37</v>
      </c>
    </row>
    <row r="7011" spans="1:25" x14ac:dyDescent="0.2">
      <c r="A7011" s="136" t="s">
        <v>14022</v>
      </c>
      <c r="B7011" s="137" t="s">
        <v>14023</v>
      </c>
      <c r="C7011" s="138">
        <v>16251.47</v>
      </c>
      <c r="D7011" s="138">
        <v>308.77999999999997</v>
      </c>
      <c r="E7011" s="138">
        <v>0</v>
      </c>
      <c r="F7011" s="138">
        <v>308.77999999999997</v>
      </c>
      <c r="G7011" s="139">
        <v>0</v>
      </c>
      <c r="Y7011" s="32">
        <f t="shared" si="109"/>
        <v>308.77999999999997</v>
      </c>
    </row>
    <row r="7012" spans="1:25" x14ac:dyDescent="0.2">
      <c r="A7012" s="136" t="s">
        <v>14024</v>
      </c>
      <c r="B7012" s="137" t="s">
        <v>14025</v>
      </c>
      <c r="C7012" s="138">
        <v>349359.12</v>
      </c>
      <c r="D7012" s="138">
        <v>6637.82</v>
      </c>
      <c r="E7012" s="138">
        <v>0</v>
      </c>
      <c r="F7012" s="138">
        <v>6637.82</v>
      </c>
      <c r="G7012" s="139">
        <v>0</v>
      </c>
      <c r="Y7012" s="32">
        <f t="shared" si="109"/>
        <v>6637.82</v>
      </c>
    </row>
    <row r="7013" spans="1:25" x14ac:dyDescent="0.2">
      <c r="A7013" s="136" t="s">
        <v>14026</v>
      </c>
      <c r="B7013" s="137" t="s">
        <v>14027</v>
      </c>
      <c r="C7013" s="138">
        <v>13508.67</v>
      </c>
      <c r="D7013" s="138">
        <v>256.67</v>
      </c>
      <c r="E7013" s="138">
        <v>0</v>
      </c>
      <c r="F7013" s="138">
        <v>256.67</v>
      </c>
      <c r="G7013" s="139">
        <v>0</v>
      </c>
      <c r="Y7013" s="32">
        <f t="shared" si="109"/>
        <v>256.67</v>
      </c>
    </row>
    <row r="7014" spans="1:25" x14ac:dyDescent="0.2">
      <c r="A7014" s="136" t="s">
        <v>14028</v>
      </c>
      <c r="B7014" s="137" t="s">
        <v>14029</v>
      </c>
      <c r="C7014" s="138">
        <v>10050.08</v>
      </c>
      <c r="D7014" s="138">
        <v>190.95</v>
      </c>
      <c r="E7014" s="138">
        <v>0</v>
      </c>
      <c r="F7014" s="138">
        <v>190.95</v>
      </c>
      <c r="G7014" s="139">
        <v>0</v>
      </c>
      <c r="Y7014" s="32">
        <f t="shared" si="109"/>
        <v>190.95</v>
      </c>
    </row>
    <row r="7015" spans="1:25" x14ac:dyDescent="0.2">
      <c r="A7015" s="136" t="s">
        <v>14030</v>
      </c>
      <c r="B7015" s="137" t="s">
        <v>14031</v>
      </c>
      <c r="C7015" s="138">
        <v>407.6</v>
      </c>
      <c r="D7015" s="138">
        <v>7.75</v>
      </c>
      <c r="E7015" s="138">
        <v>0</v>
      </c>
      <c r="F7015" s="138">
        <v>7.75</v>
      </c>
      <c r="G7015" s="139">
        <v>0</v>
      </c>
      <c r="Y7015" s="32">
        <f t="shared" si="109"/>
        <v>7.75</v>
      </c>
    </row>
    <row r="7016" spans="1:25" x14ac:dyDescent="0.2">
      <c r="A7016" s="136" t="s">
        <v>14032</v>
      </c>
      <c r="B7016" s="137" t="s">
        <v>14033</v>
      </c>
      <c r="C7016" s="138">
        <v>2243.75</v>
      </c>
      <c r="D7016" s="138">
        <v>42.63</v>
      </c>
      <c r="E7016" s="138">
        <v>0</v>
      </c>
      <c r="F7016" s="138">
        <v>42.63</v>
      </c>
      <c r="G7016" s="139">
        <v>0</v>
      </c>
      <c r="Y7016" s="32">
        <f t="shared" si="109"/>
        <v>42.63</v>
      </c>
    </row>
    <row r="7017" spans="1:25" x14ac:dyDescent="0.2">
      <c r="A7017" s="136" t="s">
        <v>14034</v>
      </c>
      <c r="B7017" s="137" t="s">
        <v>14035</v>
      </c>
      <c r="C7017" s="138">
        <v>473.24</v>
      </c>
      <c r="D7017" s="138">
        <v>8.99</v>
      </c>
      <c r="E7017" s="138">
        <v>0</v>
      </c>
      <c r="F7017" s="138">
        <v>8.99</v>
      </c>
      <c r="G7017" s="139">
        <v>0</v>
      </c>
      <c r="Y7017" s="32">
        <f t="shared" si="109"/>
        <v>8.99</v>
      </c>
    </row>
    <row r="7018" spans="1:25" x14ac:dyDescent="0.2">
      <c r="A7018" s="136" t="s">
        <v>14036</v>
      </c>
      <c r="B7018" s="137" t="s">
        <v>14037</v>
      </c>
      <c r="C7018" s="138">
        <v>21873.81</v>
      </c>
      <c r="D7018" s="138">
        <v>415.6</v>
      </c>
      <c r="E7018" s="138">
        <v>0</v>
      </c>
      <c r="F7018" s="138">
        <v>415.6</v>
      </c>
      <c r="G7018" s="139">
        <v>0</v>
      </c>
      <c r="Y7018" s="32">
        <f t="shared" si="109"/>
        <v>415.6</v>
      </c>
    </row>
    <row r="7019" spans="1:25" x14ac:dyDescent="0.2">
      <c r="A7019" s="136" t="s">
        <v>14038</v>
      </c>
      <c r="B7019" s="137" t="s">
        <v>14039</v>
      </c>
      <c r="C7019" s="138">
        <v>2142.59</v>
      </c>
      <c r="D7019" s="138">
        <v>40.71</v>
      </c>
      <c r="E7019" s="138">
        <v>40.71</v>
      </c>
      <c r="F7019" s="138">
        <v>0</v>
      </c>
      <c r="G7019" s="139">
        <v>56.22</v>
      </c>
      <c r="Y7019" s="32">
        <f t="shared" si="109"/>
        <v>0</v>
      </c>
    </row>
    <row r="7020" spans="1:25" x14ac:dyDescent="0.2">
      <c r="A7020" s="136" t="s">
        <v>14040</v>
      </c>
      <c r="B7020" s="137" t="s">
        <v>14041</v>
      </c>
      <c r="C7020" s="138">
        <v>37035.81</v>
      </c>
      <c r="D7020" s="138">
        <v>703.68</v>
      </c>
      <c r="E7020" s="138">
        <v>0</v>
      </c>
      <c r="F7020" s="138">
        <v>703.68</v>
      </c>
      <c r="G7020" s="139">
        <v>0</v>
      </c>
      <c r="Y7020" s="32">
        <f t="shared" si="109"/>
        <v>703.68</v>
      </c>
    </row>
    <row r="7021" spans="1:25" x14ac:dyDescent="0.2">
      <c r="A7021" s="136" t="s">
        <v>14042</v>
      </c>
      <c r="B7021" s="137" t="s">
        <v>14043</v>
      </c>
      <c r="C7021" s="138">
        <v>21723.759999999998</v>
      </c>
      <c r="D7021" s="138">
        <v>412.75</v>
      </c>
      <c r="E7021" s="138">
        <v>0</v>
      </c>
      <c r="F7021" s="138">
        <v>412.75</v>
      </c>
      <c r="G7021" s="139">
        <v>0</v>
      </c>
      <c r="Y7021" s="32">
        <f t="shared" si="109"/>
        <v>412.75</v>
      </c>
    </row>
    <row r="7022" spans="1:25" x14ac:dyDescent="0.2">
      <c r="A7022" s="136" t="s">
        <v>14044</v>
      </c>
      <c r="B7022" s="137" t="s">
        <v>14045</v>
      </c>
      <c r="C7022" s="138">
        <v>264205.3</v>
      </c>
      <c r="D7022" s="138">
        <v>5019.8999999999996</v>
      </c>
      <c r="E7022" s="138">
        <v>0</v>
      </c>
      <c r="F7022" s="138">
        <v>5019.8999999999996</v>
      </c>
      <c r="G7022" s="139">
        <v>0</v>
      </c>
      <c r="Y7022" s="32">
        <f t="shared" si="109"/>
        <v>5019.8999999999996</v>
      </c>
    </row>
    <row r="7023" spans="1:25" x14ac:dyDescent="0.2">
      <c r="A7023" s="136" t="s">
        <v>14046</v>
      </c>
      <c r="B7023" s="137" t="s">
        <v>14047</v>
      </c>
      <c r="C7023" s="138">
        <v>6310.84</v>
      </c>
      <c r="D7023" s="138">
        <v>119.91</v>
      </c>
      <c r="E7023" s="138">
        <v>0</v>
      </c>
      <c r="F7023" s="138">
        <v>119.91</v>
      </c>
      <c r="G7023" s="139">
        <v>0</v>
      </c>
      <c r="Y7023" s="32">
        <f t="shared" si="109"/>
        <v>119.91</v>
      </c>
    </row>
    <row r="7024" spans="1:25" x14ac:dyDescent="0.2">
      <c r="A7024" s="136" t="s">
        <v>14048</v>
      </c>
      <c r="B7024" s="137" t="s">
        <v>14049</v>
      </c>
      <c r="C7024" s="138">
        <v>4763.9399999999996</v>
      </c>
      <c r="D7024" s="138">
        <v>90.52</v>
      </c>
      <c r="E7024" s="138">
        <v>0</v>
      </c>
      <c r="F7024" s="138">
        <v>90.52</v>
      </c>
      <c r="G7024" s="139">
        <v>0</v>
      </c>
      <c r="Y7024" s="32">
        <f t="shared" si="109"/>
        <v>90.52</v>
      </c>
    </row>
    <row r="7025" spans="1:25" x14ac:dyDescent="0.2">
      <c r="A7025" s="136" t="s">
        <v>14050</v>
      </c>
      <c r="B7025" s="137" t="s">
        <v>14051</v>
      </c>
      <c r="C7025" s="138">
        <v>17652.72</v>
      </c>
      <c r="D7025" s="138">
        <v>335.4</v>
      </c>
      <c r="E7025" s="138">
        <v>0</v>
      </c>
      <c r="F7025" s="138">
        <v>335.4</v>
      </c>
      <c r="G7025" s="139">
        <v>0</v>
      </c>
      <c r="Y7025" s="32">
        <f t="shared" si="109"/>
        <v>335.4</v>
      </c>
    </row>
    <row r="7026" spans="1:25" x14ac:dyDescent="0.2">
      <c r="A7026" s="136" t="s">
        <v>14052</v>
      </c>
      <c r="B7026" s="137" t="s">
        <v>14053</v>
      </c>
      <c r="C7026" s="138">
        <v>29615.9</v>
      </c>
      <c r="D7026" s="138">
        <v>562.70000000000005</v>
      </c>
      <c r="E7026" s="138">
        <v>0</v>
      </c>
      <c r="F7026" s="138">
        <v>562.70000000000005</v>
      </c>
      <c r="G7026" s="139">
        <v>0</v>
      </c>
      <c r="Y7026" s="32">
        <f t="shared" si="109"/>
        <v>562.70000000000005</v>
      </c>
    </row>
    <row r="7027" spans="1:25" x14ac:dyDescent="0.2">
      <c r="A7027" s="136" t="s">
        <v>14054</v>
      </c>
      <c r="B7027" s="137" t="s">
        <v>14055</v>
      </c>
      <c r="C7027" s="138">
        <v>899.63</v>
      </c>
      <c r="D7027" s="138">
        <v>17.09</v>
      </c>
      <c r="E7027" s="138">
        <v>0</v>
      </c>
      <c r="F7027" s="138">
        <v>17.09</v>
      </c>
      <c r="G7027" s="139">
        <v>0</v>
      </c>
      <c r="Y7027" s="32">
        <f t="shared" si="109"/>
        <v>17.09</v>
      </c>
    </row>
    <row r="7028" spans="1:25" x14ac:dyDescent="0.2">
      <c r="A7028" s="136" t="s">
        <v>14056</v>
      </c>
      <c r="B7028" s="137" t="s">
        <v>14057</v>
      </c>
      <c r="C7028" s="138">
        <v>1032.52</v>
      </c>
      <c r="D7028" s="138">
        <v>19.62</v>
      </c>
      <c r="E7028" s="138">
        <v>19.62</v>
      </c>
      <c r="F7028" s="138">
        <v>0</v>
      </c>
      <c r="G7028" s="139">
        <v>75.39</v>
      </c>
      <c r="Y7028" s="32">
        <f t="shared" si="109"/>
        <v>0</v>
      </c>
    </row>
    <row r="7029" spans="1:25" x14ac:dyDescent="0.2">
      <c r="A7029" s="136" t="s">
        <v>14058</v>
      </c>
      <c r="B7029" s="137" t="s">
        <v>14059</v>
      </c>
      <c r="C7029" s="138">
        <v>26300.58</v>
      </c>
      <c r="D7029" s="138">
        <v>499.71</v>
      </c>
      <c r="E7029" s="138">
        <v>0</v>
      </c>
      <c r="F7029" s="138">
        <v>499.71</v>
      </c>
      <c r="G7029" s="139">
        <v>0</v>
      </c>
      <c r="Y7029" s="32">
        <f t="shared" si="109"/>
        <v>499.71</v>
      </c>
    </row>
    <row r="7030" spans="1:25" x14ac:dyDescent="0.2">
      <c r="A7030" s="136" t="s">
        <v>14060</v>
      </c>
      <c r="B7030" s="137" t="s">
        <v>14061</v>
      </c>
      <c r="C7030" s="138">
        <v>5715.65</v>
      </c>
      <c r="D7030" s="138">
        <v>108.6</v>
      </c>
      <c r="E7030" s="138">
        <v>0</v>
      </c>
      <c r="F7030" s="138">
        <v>108.6</v>
      </c>
      <c r="G7030" s="139">
        <v>0</v>
      </c>
      <c r="Y7030" s="32">
        <f t="shared" si="109"/>
        <v>108.6</v>
      </c>
    </row>
    <row r="7031" spans="1:25" x14ac:dyDescent="0.2">
      <c r="A7031" s="136" t="s">
        <v>14062</v>
      </c>
      <c r="B7031" s="137" t="s">
        <v>14063</v>
      </c>
      <c r="C7031" s="138">
        <v>38431.39</v>
      </c>
      <c r="D7031" s="138">
        <v>730.2</v>
      </c>
      <c r="E7031" s="138">
        <v>0</v>
      </c>
      <c r="F7031" s="138">
        <v>730.2</v>
      </c>
      <c r="G7031" s="139">
        <v>0</v>
      </c>
      <c r="Y7031" s="32">
        <f t="shared" si="109"/>
        <v>730.2</v>
      </c>
    </row>
    <row r="7032" spans="1:25" x14ac:dyDescent="0.2">
      <c r="A7032" s="136" t="s">
        <v>14064</v>
      </c>
      <c r="B7032" s="137" t="s">
        <v>14065</v>
      </c>
      <c r="C7032" s="138">
        <v>5527.97</v>
      </c>
      <c r="D7032" s="138">
        <v>105.03</v>
      </c>
      <c r="E7032" s="138">
        <v>0</v>
      </c>
      <c r="F7032" s="138">
        <v>105.03</v>
      </c>
      <c r="G7032" s="139">
        <v>0</v>
      </c>
      <c r="Y7032" s="32">
        <f t="shared" si="109"/>
        <v>105.03</v>
      </c>
    </row>
    <row r="7033" spans="1:25" x14ac:dyDescent="0.2">
      <c r="A7033" s="136" t="s">
        <v>14066</v>
      </c>
      <c r="B7033" s="137" t="s">
        <v>14067</v>
      </c>
      <c r="C7033" s="138">
        <v>10161671.59</v>
      </c>
      <c r="D7033" s="138">
        <v>193071.76</v>
      </c>
      <c r="E7033" s="138">
        <v>0</v>
      </c>
      <c r="F7033" s="138">
        <v>193071.76</v>
      </c>
      <c r="G7033" s="139">
        <v>0</v>
      </c>
      <c r="Y7033" s="32">
        <f t="shared" si="109"/>
        <v>193071.76</v>
      </c>
    </row>
    <row r="7034" spans="1:25" x14ac:dyDescent="0.2">
      <c r="A7034" s="136" t="s">
        <v>14068</v>
      </c>
      <c r="B7034" s="137" t="s">
        <v>14069</v>
      </c>
      <c r="C7034" s="138">
        <v>4623.08</v>
      </c>
      <c r="D7034" s="138">
        <v>87.84</v>
      </c>
      <c r="E7034" s="138">
        <v>0</v>
      </c>
      <c r="F7034" s="138">
        <v>87.84</v>
      </c>
      <c r="G7034" s="139">
        <v>0</v>
      </c>
      <c r="Y7034" s="32">
        <f t="shared" si="109"/>
        <v>87.84</v>
      </c>
    </row>
    <row r="7035" spans="1:25" x14ac:dyDescent="0.2">
      <c r="A7035" s="136" t="s">
        <v>14070</v>
      </c>
      <c r="B7035" s="137" t="s">
        <v>14071</v>
      </c>
      <c r="C7035" s="138">
        <v>5557.01</v>
      </c>
      <c r="D7035" s="138">
        <v>105.58</v>
      </c>
      <c r="E7035" s="138">
        <v>0</v>
      </c>
      <c r="F7035" s="138">
        <v>105.58</v>
      </c>
      <c r="G7035" s="139">
        <v>0</v>
      </c>
      <c r="Y7035" s="32">
        <f t="shared" si="109"/>
        <v>105.58</v>
      </c>
    </row>
    <row r="7036" spans="1:25" x14ac:dyDescent="0.2">
      <c r="A7036" s="136" t="s">
        <v>14072</v>
      </c>
      <c r="B7036" s="137" t="s">
        <v>14073</v>
      </c>
      <c r="C7036" s="138">
        <v>4845.6099999999997</v>
      </c>
      <c r="D7036" s="138">
        <v>92.07</v>
      </c>
      <c r="E7036" s="138">
        <v>0</v>
      </c>
      <c r="F7036" s="138">
        <v>92.07</v>
      </c>
      <c r="G7036" s="139">
        <v>0</v>
      </c>
      <c r="Y7036" s="32">
        <f t="shared" si="109"/>
        <v>92.07</v>
      </c>
    </row>
    <row r="7037" spans="1:25" x14ac:dyDescent="0.2">
      <c r="A7037" s="136" t="s">
        <v>14074</v>
      </c>
      <c r="B7037" s="137" t="s">
        <v>14075</v>
      </c>
      <c r="C7037" s="138">
        <v>377.91</v>
      </c>
      <c r="D7037" s="138">
        <v>7.18</v>
      </c>
      <c r="E7037" s="138">
        <v>0.23</v>
      </c>
      <c r="F7037" s="138">
        <v>6.95</v>
      </c>
      <c r="G7037" s="139">
        <v>0</v>
      </c>
      <c r="Y7037" s="32">
        <f t="shared" si="109"/>
        <v>6.95</v>
      </c>
    </row>
    <row r="7038" spans="1:25" x14ac:dyDescent="0.2">
      <c r="A7038" s="136" t="s">
        <v>14076</v>
      </c>
      <c r="B7038" s="137" t="s">
        <v>14077</v>
      </c>
      <c r="C7038" s="138">
        <v>3965.88</v>
      </c>
      <c r="D7038" s="138">
        <v>75.349999999999994</v>
      </c>
      <c r="E7038" s="138">
        <v>0</v>
      </c>
      <c r="F7038" s="138">
        <v>75.349999999999994</v>
      </c>
      <c r="G7038" s="139">
        <v>0</v>
      </c>
      <c r="Y7038" s="32">
        <f t="shared" si="109"/>
        <v>75.349999999999994</v>
      </c>
    </row>
    <row r="7039" spans="1:25" x14ac:dyDescent="0.2">
      <c r="A7039" s="136" t="s">
        <v>14078</v>
      </c>
      <c r="B7039" s="137" t="s">
        <v>14079</v>
      </c>
      <c r="C7039" s="138">
        <v>46.9</v>
      </c>
      <c r="D7039" s="138">
        <v>0.89</v>
      </c>
      <c r="E7039" s="138">
        <v>0.89</v>
      </c>
      <c r="F7039" s="138">
        <v>0</v>
      </c>
      <c r="G7039" s="139">
        <v>13.57</v>
      </c>
      <c r="Y7039" s="32">
        <f t="shared" si="109"/>
        <v>0</v>
      </c>
    </row>
    <row r="7040" spans="1:25" x14ac:dyDescent="0.2">
      <c r="A7040" s="136" t="s">
        <v>14080</v>
      </c>
      <c r="B7040" s="137" t="s">
        <v>14081</v>
      </c>
      <c r="C7040" s="138">
        <v>111800.32000000001</v>
      </c>
      <c r="D7040" s="138">
        <v>2124.21</v>
      </c>
      <c r="E7040" s="138">
        <v>0</v>
      </c>
      <c r="F7040" s="138">
        <v>2124.21</v>
      </c>
      <c r="G7040" s="139">
        <v>0</v>
      </c>
      <c r="Y7040" s="32">
        <f t="shared" si="109"/>
        <v>2124.21</v>
      </c>
    </row>
    <row r="7041" spans="1:25" x14ac:dyDescent="0.2">
      <c r="A7041" s="136" t="s">
        <v>14082</v>
      </c>
      <c r="B7041" s="137" t="s">
        <v>14083</v>
      </c>
      <c r="C7041" s="138">
        <v>15643.45</v>
      </c>
      <c r="D7041" s="138">
        <v>297.23</v>
      </c>
      <c r="E7041" s="138">
        <v>0</v>
      </c>
      <c r="F7041" s="138">
        <v>297.23</v>
      </c>
      <c r="G7041" s="139">
        <v>0</v>
      </c>
      <c r="Y7041" s="32">
        <f t="shared" si="109"/>
        <v>297.23</v>
      </c>
    </row>
    <row r="7042" spans="1:25" x14ac:dyDescent="0.2">
      <c r="A7042" s="136" t="s">
        <v>14084</v>
      </c>
      <c r="B7042" s="137" t="s">
        <v>14085</v>
      </c>
      <c r="C7042" s="138">
        <v>3912.74</v>
      </c>
      <c r="D7042" s="138">
        <v>74.34</v>
      </c>
      <c r="E7042" s="138">
        <v>9.31</v>
      </c>
      <c r="F7042" s="138">
        <v>65.03</v>
      </c>
      <c r="G7042" s="139">
        <v>0</v>
      </c>
      <c r="Y7042" s="32">
        <f t="shared" si="109"/>
        <v>65.03</v>
      </c>
    </row>
    <row r="7043" spans="1:25" x14ac:dyDescent="0.2">
      <c r="A7043" s="136" t="s">
        <v>14086</v>
      </c>
      <c r="B7043" s="137" t="s">
        <v>14087</v>
      </c>
      <c r="C7043" s="138">
        <v>2864.07</v>
      </c>
      <c r="D7043" s="138">
        <v>54.42</v>
      </c>
      <c r="E7043" s="138">
        <v>0</v>
      </c>
      <c r="F7043" s="138">
        <v>54.42</v>
      </c>
      <c r="G7043" s="139">
        <v>0</v>
      </c>
      <c r="Y7043" s="32">
        <f t="shared" si="109"/>
        <v>54.42</v>
      </c>
    </row>
    <row r="7044" spans="1:25" x14ac:dyDescent="0.2">
      <c r="A7044" s="136" t="s">
        <v>14088</v>
      </c>
      <c r="B7044" s="137" t="s">
        <v>14089</v>
      </c>
      <c r="C7044" s="138">
        <v>35337.550000000003</v>
      </c>
      <c r="D7044" s="138">
        <v>671.41</v>
      </c>
      <c r="E7044" s="138">
        <v>0</v>
      </c>
      <c r="F7044" s="138">
        <v>671.41</v>
      </c>
      <c r="G7044" s="139">
        <v>0</v>
      </c>
      <c r="Y7044" s="32">
        <f t="shared" si="109"/>
        <v>671.41</v>
      </c>
    </row>
    <row r="7045" spans="1:25" x14ac:dyDescent="0.2">
      <c r="A7045" s="136" t="s">
        <v>14090</v>
      </c>
      <c r="B7045" s="137" t="s">
        <v>14091</v>
      </c>
      <c r="C7045" s="138">
        <v>597.39</v>
      </c>
      <c r="D7045" s="138">
        <v>11.35</v>
      </c>
      <c r="E7045" s="138">
        <v>0</v>
      </c>
      <c r="F7045" s="138">
        <v>11.35</v>
      </c>
      <c r="G7045" s="139">
        <v>0</v>
      </c>
      <c r="Y7045" s="32">
        <f t="shared" si="109"/>
        <v>11.35</v>
      </c>
    </row>
    <row r="7046" spans="1:25" x14ac:dyDescent="0.2">
      <c r="A7046" s="136" t="s">
        <v>14092</v>
      </c>
      <c r="B7046" s="137" t="s">
        <v>14093</v>
      </c>
      <c r="C7046" s="138">
        <v>3334.79</v>
      </c>
      <c r="D7046" s="138">
        <v>63.36</v>
      </c>
      <c r="E7046" s="138">
        <v>0</v>
      </c>
      <c r="F7046" s="138">
        <v>63.36</v>
      </c>
      <c r="G7046" s="139">
        <v>0</v>
      </c>
      <c r="Y7046" s="32">
        <f t="shared" si="109"/>
        <v>63.36</v>
      </c>
    </row>
    <row r="7047" spans="1:25" x14ac:dyDescent="0.2">
      <c r="A7047" s="136" t="s">
        <v>14094</v>
      </c>
      <c r="B7047" s="137" t="s">
        <v>14095</v>
      </c>
      <c r="C7047" s="138">
        <v>6542.46</v>
      </c>
      <c r="D7047" s="138">
        <v>124.31</v>
      </c>
      <c r="E7047" s="138">
        <v>0</v>
      </c>
      <c r="F7047" s="138">
        <v>124.31</v>
      </c>
      <c r="G7047" s="139">
        <v>0</v>
      </c>
      <c r="Y7047" s="32">
        <f t="shared" si="109"/>
        <v>124.31</v>
      </c>
    </row>
    <row r="7048" spans="1:25" x14ac:dyDescent="0.2">
      <c r="A7048" s="136" t="s">
        <v>14096</v>
      </c>
      <c r="B7048" s="137" t="s">
        <v>14097</v>
      </c>
      <c r="C7048" s="138">
        <v>3115.54</v>
      </c>
      <c r="D7048" s="138">
        <v>59.2</v>
      </c>
      <c r="E7048" s="138">
        <v>0</v>
      </c>
      <c r="F7048" s="138">
        <v>59.2</v>
      </c>
      <c r="G7048" s="139">
        <v>0</v>
      </c>
      <c r="Y7048" s="32">
        <f t="shared" si="109"/>
        <v>59.2</v>
      </c>
    </row>
    <row r="7049" spans="1:25" x14ac:dyDescent="0.2">
      <c r="A7049" s="136" t="s">
        <v>14098</v>
      </c>
      <c r="B7049" s="137" t="s">
        <v>14099</v>
      </c>
      <c r="C7049" s="138">
        <v>6499.27</v>
      </c>
      <c r="D7049" s="138">
        <v>123.49</v>
      </c>
      <c r="E7049" s="138">
        <v>0</v>
      </c>
      <c r="F7049" s="138">
        <v>123.49</v>
      </c>
      <c r="G7049" s="139">
        <v>0</v>
      </c>
      <c r="Y7049" s="32">
        <f t="shared" si="109"/>
        <v>123.49</v>
      </c>
    </row>
    <row r="7050" spans="1:25" x14ac:dyDescent="0.2">
      <c r="A7050" s="136" t="s">
        <v>14100</v>
      </c>
      <c r="B7050" s="137" t="s">
        <v>14101</v>
      </c>
      <c r="C7050" s="138">
        <v>18563.009999999998</v>
      </c>
      <c r="D7050" s="138">
        <v>352.7</v>
      </c>
      <c r="E7050" s="138">
        <v>0</v>
      </c>
      <c r="F7050" s="138">
        <v>352.7</v>
      </c>
      <c r="G7050" s="139">
        <v>0</v>
      </c>
      <c r="Y7050" s="32">
        <f t="shared" si="109"/>
        <v>352.7</v>
      </c>
    </row>
    <row r="7051" spans="1:25" x14ac:dyDescent="0.2">
      <c r="A7051" s="136" t="s">
        <v>14102</v>
      </c>
      <c r="B7051" s="137" t="s">
        <v>14103</v>
      </c>
      <c r="C7051" s="138">
        <v>1830.18</v>
      </c>
      <c r="D7051" s="138">
        <v>34.770000000000003</v>
      </c>
      <c r="E7051" s="138">
        <v>0</v>
      </c>
      <c r="F7051" s="138">
        <v>34.770000000000003</v>
      </c>
      <c r="G7051" s="139">
        <v>0</v>
      </c>
      <c r="Y7051" s="32">
        <f t="shared" si="109"/>
        <v>34.770000000000003</v>
      </c>
    </row>
    <row r="7052" spans="1:25" x14ac:dyDescent="0.2">
      <c r="A7052" s="136" t="s">
        <v>14104</v>
      </c>
      <c r="B7052" s="137" t="s">
        <v>14105</v>
      </c>
      <c r="C7052" s="138">
        <v>15055.04</v>
      </c>
      <c r="D7052" s="138">
        <v>286.05</v>
      </c>
      <c r="E7052" s="138">
        <v>0</v>
      </c>
      <c r="F7052" s="138">
        <v>286.05</v>
      </c>
      <c r="G7052" s="139">
        <v>0</v>
      </c>
      <c r="Y7052" s="32">
        <f t="shared" si="109"/>
        <v>286.05</v>
      </c>
    </row>
    <row r="7053" spans="1:25" x14ac:dyDescent="0.2">
      <c r="A7053" s="136" t="s">
        <v>14106</v>
      </c>
      <c r="B7053" s="137" t="s">
        <v>14107</v>
      </c>
      <c r="C7053" s="138">
        <v>3299.64</v>
      </c>
      <c r="D7053" s="138">
        <v>62.69</v>
      </c>
      <c r="E7053" s="138">
        <v>0</v>
      </c>
      <c r="F7053" s="138">
        <v>62.69</v>
      </c>
      <c r="G7053" s="139">
        <v>0</v>
      </c>
      <c r="Y7053" s="32">
        <f t="shared" si="109"/>
        <v>62.69</v>
      </c>
    </row>
    <row r="7054" spans="1:25" x14ac:dyDescent="0.2">
      <c r="A7054" s="136" t="s">
        <v>14108</v>
      </c>
      <c r="B7054" s="137" t="s">
        <v>14109</v>
      </c>
      <c r="C7054" s="138">
        <v>3044.71</v>
      </c>
      <c r="D7054" s="138">
        <v>57.85</v>
      </c>
      <c r="E7054" s="138">
        <v>0</v>
      </c>
      <c r="F7054" s="138">
        <v>57.85</v>
      </c>
      <c r="G7054" s="139">
        <v>0</v>
      </c>
      <c r="Y7054" s="32">
        <f t="shared" si="109"/>
        <v>57.85</v>
      </c>
    </row>
    <row r="7055" spans="1:25" x14ac:dyDescent="0.2">
      <c r="A7055" s="136" t="s">
        <v>14110</v>
      </c>
      <c r="B7055" s="137" t="s">
        <v>14111</v>
      </c>
      <c r="C7055" s="138">
        <v>18442.25</v>
      </c>
      <c r="D7055" s="138">
        <v>350.4</v>
      </c>
      <c r="E7055" s="138">
        <v>0</v>
      </c>
      <c r="F7055" s="138">
        <v>350.4</v>
      </c>
      <c r="G7055" s="139">
        <v>0</v>
      </c>
      <c r="Y7055" s="32">
        <f t="shared" ref="Y7055:Y7118" si="110">F7055+M7055+R7055+W7055</f>
        <v>350.4</v>
      </c>
    </row>
    <row r="7056" spans="1:25" x14ac:dyDescent="0.2">
      <c r="A7056" s="136" t="s">
        <v>14112</v>
      </c>
      <c r="B7056" s="137" t="s">
        <v>14113</v>
      </c>
      <c r="C7056" s="138">
        <v>650.76</v>
      </c>
      <c r="D7056" s="138">
        <v>12.37</v>
      </c>
      <c r="E7056" s="138">
        <v>0</v>
      </c>
      <c r="F7056" s="138">
        <v>12.37</v>
      </c>
      <c r="G7056" s="139">
        <v>0</v>
      </c>
      <c r="Y7056" s="32">
        <f t="shared" si="110"/>
        <v>12.37</v>
      </c>
    </row>
    <row r="7057" spans="1:25" x14ac:dyDescent="0.2">
      <c r="A7057" s="136" t="s">
        <v>14114</v>
      </c>
      <c r="B7057" s="137" t="s">
        <v>14115</v>
      </c>
      <c r="C7057" s="138">
        <v>21031.84</v>
      </c>
      <c r="D7057" s="138">
        <v>399.61</v>
      </c>
      <c r="E7057" s="138">
        <v>0</v>
      </c>
      <c r="F7057" s="138">
        <v>399.61</v>
      </c>
      <c r="G7057" s="139">
        <v>0</v>
      </c>
      <c r="Y7057" s="32">
        <f t="shared" si="110"/>
        <v>399.61</v>
      </c>
    </row>
    <row r="7058" spans="1:25" x14ac:dyDescent="0.2">
      <c r="A7058" s="136" t="s">
        <v>14116</v>
      </c>
      <c r="B7058" s="137" t="s">
        <v>14117</v>
      </c>
      <c r="C7058" s="138">
        <v>5921.31</v>
      </c>
      <c r="D7058" s="138">
        <v>112.51</v>
      </c>
      <c r="E7058" s="138">
        <v>0</v>
      </c>
      <c r="F7058" s="138">
        <v>112.51</v>
      </c>
      <c r="G7058" s="139">
        <v>0</v>
      </c>
      <c r="Y7058" s="32">
        <f t="shared" si="110"/>
        <v>112.51</v>
      </c>
    </row>
    <row r="7059" spans="1:25" x14ac:dyDescent="0.2">
      <c r="A7059" s="136" t="s">
        <v>14118</v>
      </c>
      <c r="B7059" s="137" t="s">
        <v>14119</v>
      </c>
      <c r="C7059" s="138">
        <v>52197.63</v>
      </c>
      <c r="D7059" s="138">
        <v>991.76</v>
      </c>
      <c r="E7059" s="138">
        <v>0</v>
      </c>
      <c r="F7059" s="138">
        <v>991.76</v>
      </c>
      <c r="G7059" s="139">
        <v>0</v>
      </c>
      <c r="Y7059" s="32">
        <f t="shared" si="110"/>
        <v>991.76</v>
      </c>
    </row>
    <row r="7060" spans="1:25" x14ac:dyDescent="0.2">
      <c r="A7060" s="136" t="s">
        <v>14120</v>
      </c>
      <c r="B7060" s="137" t="s">
        <v>14121</v>
      </c>
      <c r="C7060" s="138">
        <v>11532.33</v>
      </c>
      <c r="D7060" s="138">
        <v>219.12</v>
      </c>
      <c r="E7060" s="138">
        <v>0</v>
      </c>
      <c r="F7060" s="138">
        <v>219.12</v>
      </c>
      <c r="G7060" s="139">
        <v>0</v>
      </c>
      <c r="Y7060" s="32">
        <f t="shared" si="110"/>
        <v>219.12</v>
      </c>
    </row>
    <row r="7061" spans="1:25" x14ac:dyDescent="0.2">
      <c r="A7061" s="136" t="s">
        <v>14122</v>
      </c>
      <c r="B7061" s="137" t="s">
        <v>14123</v>
      </c>
      <c r="C7061" s="138">
        <v>260.89999999999998</v>
      </c>
      <c r="D7061" s="138">
        <v>4.96</v>
      </c>
      <c r="E7061" s="138">
        <v>0</v>
      </c>
      <c r="F7061" s="138">
        <v>4.96</v>
      </c>
      <c r="G7061" s="139">
        <v>0</v>
      </c>
      <c r="Y7061" s="32">
        <f t="shared" si="110"/>
        <v>4.96</v>
      </c>
    </row>
    <row r="7062" spans="1:25" x14ac:dyDescent="0.2">
      <c r="A7062" s="136" t="s">
        <v>14124</v>
      </c>
      <c r="B7062" s="137" t="s">
        <v>14125</v>
      </c>
      <c r="C7062" s="138">
        <v>147087.51</v>
      </c>
      <c r="D7062" s="138">
        <v>2794.66</v>
      </c>
      <c r="E7062" s="138">
        <v>0</v>
      </c>
      <c r="F7062" s="138">
        <v>2794.66</v>
      </c>
      <c r="G7062" s="139">
        <v>0</v>
      </c>
      <c r="Y7062" s="32">
        <f t="shared" si="110"/>
        <v>2794.66</v>
      </c>
    </row>
    <row r="7063" spans="1:25" x14ac:dyDescent="0.2">
      <c r="A7063" s="136" t="s">
        <v>14126</v>
      </c>
      <c r="B7063" s="137" t="s">
        <v>14127</v>
      </c>
      <c r="C7063" s="138">
        <v>26725.17</v>
      </c>
      <c r="D7063" s="138">
        <v>507.78</v>
      </c>
      <c r="E7063" s="138">
        <v>0</v>
      </c>
      <c r="F7063" s="138">
        <v>507.78</v>
      </c>
      <c r="G7063" s="139">
        <v>0</v>
      </c>
      <c r="Y7063" s="32">
        <f t="shared" si="110"/>
        <v>507.78</v>
      </c>
    </row>
    <row r="7064" spans="1:25" x14ac:dyDescent="0.2">
      <c r="A7064" s="136" t="s">
        <v>14128</v>
      </c>
      <c r="B7064" s="137" t="s">
        <v>14129</v>
      </c>
      <c r="C7064" s="138">
        <v>1311.63</v>
      </c>
      <c r="D7064" s="138">
        <v>24.92</v>
      </c>
      <c r="E7064" s="138">
        <v>0</v>
      </c>
      <c r="F7064" s="138">
        <v>24.92</v>
      </c>
      <c r="G7064" s="139">
        <v>0</v>
      </c>
      <c r="Y7064" s="32">
        <f t="shared" si="110"/>
        <v>24.92</v>
      </c>
    </row>
    <row r="7065" spans="1:25" x14ac:dyDescent="0.2">
      <c r="A7065" s="136" t="s">
        <v>14130</v>
      </c>
      <c r="B7065" s="137" t="s">
        <v>14131</v>
      </c>
      <c r="C7065" s="138">
        <v>15003.46</v>
      </c>
      <c r="D7065" s="138">
        <v>285.07</v>
      </c>
      <c r="E7065" s="138">
        <v>0</v>
      </c>
      <c r="F7065" s="138">
        <v>285.07</v>
      </c>
      <c r="G7065" s="139">
        <v>0</v>
      </c>
      <c r="Y7065" s="32">
        <f t="shared" si="110"/>
        <v>285.07</v>
      </c>
    </row>
    <row r="7066" spans="1:25" x14ac:dyDescent="0.2">
      <c r="A7066" s="136" t="s">
        <v>14132</v>
      </c>
      <c r="B7066" s="137" t="s">
        <v>4017</v>
      </c>
      <c r="C7066" s="138">
        <v>1348.62</v>
      </c>
      <c r="D7066" s="138">
        <v>25.63</v>
      </c>
      <c r="E7066" s="138">
        <v>0</v>
      </c>
      <c r="F7066" s="138">
        <v>25.63</v>
      </c>
      <c r="G7066" s="139">
        <v>0</v>
      </c>
      <c r="Y7066" s="32">
        <f t="shared" si="110"/>
        <v>25.63</v>
      </c>
    </row>
    <row r="7067" spans="1:25" x14ac:dyDescent="0.2">
      <c r="A7067" s="136" t="s">
        <v>14133</v>
      </c>
      <c r="B7067" s="137" t="s">
        <v>14134</v>
      </c>
      <c r="C7067" s="138">
        <v>1773.35</v>
      </c>
      <c r="D7067" s="138">
        <v>33.69</v>
      </c>
      <c r="E7067" s="138">
        <v>32.39</v>
      </c>
      <c r="F7067" s="138">
        <v>1.3</v>
      </c>
      <c r="G7067" s="139">
        <v>0</v>
      </c>
      <c r="Y7067" s="32">
        <f t="shared" si="110"/>
        <v>1.3</v>
      </c>
    </row>
    <row r="7068" spans="1:25" x14ac:dyDescent="0.2">
      <c r="A7068" s="136" t="s">
        <v>14135</v>
      </c>
      <c r="B7068" s="137" t="s">
        <v>14136</v>
      </c>
      <c r="C7068" s="138">
        <v>7893.33</v>
      </c>
      <c r="D7068" s="138">
        <v>149.97</v>
      </c>
      <c r="E7068" s="138">
        <v>0</v>
      </c>
      <c r="F7068" s="138">
        <v>149.97</v>
      </c>
      <c r="G7068" s="139">
        <v>0</v>
      </c>
      <c r="Y7068" s="32">
        <f t="shared" si="110"/>
        <v>149.97</v>
      </c>
    </row>
    <row r="7069" spans="1:25" x14ac:dyDescent="0.2">
      <c r="A7069" s="136" t="s">
        <v>14137</v>
      </c>
      <c r="B7069" s="137" t="s">
        <v>14138</v>
      </c>
      <c r="C7069" s="138">
        <v>1918.34</v>
      </c>
      <c r="D7069" s="138">
        <v>36.450000000000003</v>
      </c>
      <c r="E7069" s="138">
        <v>0</v>
      </c>
      <c r="F7069" s="138">
        <v>36.450000000000003</v>
      </c>
      <c r="G7069" s="139">
        <v>0</v>
      </c>
      <c r="Y7069" s="32">
        <f t="shared" si="110"/>
        <v>36.450000000000003</v>
      </c>
    </row>
    <row r="7070" spans="1:25" x14ac:dyDescent="0.2">
      <c r="A7070" s="136" t="s">
        <v>14139</v>
      </c>
      <c r="B7070" s="137" t="s">
        <v>14140</v>
      </c>
      <c r="C7070" s="138">
        <v>393.53</v>
      </c>
      <c r="D7070" s="138">
        <v>7.48</v>
      </c>
      <c r="E7070" s="138">
        <v>7.48</v>
      </c>
      <c r="F7070" s="138">
        <v>0</v>
      </c>
      <c r="G7070" s="139">
        <v>7.7</v>
      </c>
      <c r="Y7070" s="32">
        <f t="shared" si="110"/>
        <v>0</v>
      </c>
    </row>
    <row r="7071" spans="1:25" x14ac:dyDescent="0.2">
      <c r="A7071" s="136" t="s">
        <v>14141</v>
      </c>
      <c r="B7071" s="137" t="s">
        <v>14142</v>
      </c>
      <c r="C7071" s="138">
        <v>138.83000000000001</v>
      </c>
      <c r="D7071" s="138">
        <v>2.64</v>
      </c>
      <c r="E7071" s="138">
        <v>2.64</v>
      </c>
      <c r="F7071" s="138">
        <v>0</v>
      </c>
      <c r="G7071" s="139">
        <v>17.100000000000001</v>
      </c>
      <c r="Y7071" s="32">
        <f t="shared" si="110"/>
        <v>0</v>
      </c>
    </row>
    <row r="7072" spans="1:25" x14ac:dyDescent="0.2">
      <c r="A7072" s="136" t="s">
        <v>14143</v>
      </c>
      <c r="B7072" s="137" t="s">
        <v>14144</v>
      </c>
      <c r="C7072" s="138">
        <v>1034.6400000000001</v>
      </c>
      <c r="D7072" s="138">
        <v>19.66</v>
      </c>
      <c r="E7072" s="138">
        <v>0</v>
      </c>
      <c r="F7072" s="138">
        <v>19.66</v>
      </c>
      <c r="G7072" s="139">
        <v>0</v>
      </c>
      <c r="Y7072" s="32">
        <f t="shared" si="110"/>
        <v>19.66</v>
      </c>
    </row>
    <row r="7073" spans="1:25" x14ac:dyDescent="0.2">
      <c r="A7073" s="136" t="s">
        <v>14145</v>
      </c>
      <c r="B7073" s="137" t="s">
        <v>14146</v>
      </c>
      <c r="C7073" s="138">
        <v>10960.45</v>
      </c>
      <c r="D7073" s="138">
        <v>208.25</v>
      </c>
      <c r="E7073" s="138">
        <v>0</v>
      </c>
      <c r="F7073" s="138">
        <v>208.25</v>
      </c>
      <c r="G7073" s="139">
        <v>0</v>
      </c>
      <c r="Y7073" s="32">
        <f t="shared" si="110"/>
        <v>208.25</v>
      </c>
    </row>
    <row r="7074" spans="1:25" x14ac:dyDescent="0.2">
      <c r="A7074" s="136" t="s">
        <v>14147</v>
      </c>
      <c r="B7074" s="137" t="s">
        <v>14148</v>
      </c>
      <c r="C7074" s="138">
        <v>8792.6</v>
      </c>
      <c r="D7074" s="138">
        <v>167.06</v>
      </c>
      <c r="E7074" s="138">
        <v>0</v>
      </c>
      <c r="F7074" s="138">
        <v>167.06</v>
      </c>
      <c r="G7074" s="139">
        <v>0</v>
      </c>
      <c r="Y7074" s="32">
        <f t="shared" si="110"/>
        <v>167.06</v>
      </c>
    </row>
    <row r="7075" spans="1:25" x14ac:dyDescent="0.2">
      <c r="A7075" s="136" t="s">
        <v>14149</v>
      </c>
      <c r="B7075" s="137" t="s">
        <v>14150</v>
      </c>
      <c r="C7075" s="138">
        <v>22919.06</v>
      </c>
      <c r="D7075" s="138">
        <v>435.46</v>
      </c>
      <c r="E7075" s="138">
        <v>0</v>
      </c>
      <c r="F7075" s="138">
        <v>435.46</v>
      </c>
      <c r="G7075" s="139">
        <v>0</v>
      </c>
      <c r="Y7075" s="32">
        <f t="shared" si="110"/>
        <v>435.46</v>
      </c>
    </row>
    <row r="7076" spans="1:25" x14ac:dyDescent="0.2">
      <c r="A7076" s="136" t="s">
        <v>14151</v>
      </c>
      <c r="B7076" s="137" t="s">
        <v>14152</v>
      </c>
      <c r="C7076" s="138">
        <v>247197.61</v>
      </c>
      <c r="D7076" s="138">
        <v>4696.76</v>
      </c>
      <c r="E7076" s="138">
        <v>0</v>
      </c>
      <c r="F7076" s="138">
        <v>4696.76</v>
      </c>
      <c r="G7076" s="139">
        <v>0</v>
      </c>
      <c r="Y7076" s="32">
        <f t="shared" si="110"/>
        <v>4696.76</v>
      </c>
    </row>
    <row r="7077" spans="1:25" x14ac:dyDescent="0.2">
      <c r="A7077" s="136" t="s">
        <v>14153</v>
      </c>
      <c r="B7077" s="137" t="s">
        <v>1522</v>
      </c>
      <c r="C7077" s="138">
        <v>2320.66</v>
      </c>
      <c r="D7077" s="138">
        <v>44.09</v>
      </c>
      <c r="E7077" s="138">
        <v>0</v>
      </c>
      <c r="F7077" s="138">
        <v>44.09</v>
      </c>
      <c r="G7077" s="139">
        <v>0</v>
      </c>
      <c r="Y7077" s="32">
        <f t="shared" si="110"/>
        <v>44.09</v>
      </c>
    </row>
    <row r="7078" spans="1:25" x14ac:dyDescent="0.2">
      <c r="A7078" s="136" t="s">
        <v>14154</v>
      </c>
      <c r="B7078" s="137" t="s">
        <v>14155</v>
      </c>
      <c r="C7078" s="138">
        <v>2911.59</v>
      </c>
      <c r="D7078" s="138">
        <v>55.32</v>
      </c>
      <c r="E7078" s="138">
        <v>0</v>
      </c>
      <c r="F7078" s="138">
        <v>55.32</v>
      </c>
      <c r="G7078" s="139">
        <v>0</v>
      </c>
      <c r="Y7078" s="32">
        <f t="shared" si="110"/>
        <v>55.32</v>
      </c>
    </row>
    <row r="7079" spans="1:25" x14ac:dyDescent="0.2">
      <c r="A7079" s="136" t="s">
        <v>14156</v>
      </c>
      <c r="B7079" s="137" t="s">
        <v>14157</v>
      </c>
      <c r="C7079" s="138">
        <v>41585.32</v>
      </c>
      <c r="D7079" s="138">
        <v>790.12</v>
      </c>
      <c r="E7079" s="138">
        <v>0</v>
      </c>
      <c r="F7079" s="138">
        <v>790.12</v>
      </c>
      <c r="G7079" s="139">
        <v>0</v>
      </c>
      <c r="Y7079" s="32">
        <f t="shared" si="110"/>
        <v>790.12</v>
      </c>
    </row>
    <row r="7080" spans="1:25" x14ac:dyDescent="0.2">
      <c r="A7080" s="136" t="s">
        <v>14158</v>
      </c>
      <c r="B7080" s="137" t="s">
        <v>14159</v>
      </c>
      <c r="C7080" s="138">
        <v>1407.39</v>
      </c>
      <c r="D7080" s="138">
        <v>26.74</v>
      </c>
      <c r="E7080" s="138">
        <v>5.56</v>
      </c>
      <c r="F7080" s="138">
        <v>21.18</v>
      </c>
      <c r="G7080" s="139">
        <v>0</v>
      </c>
      <c r="Y7080" s="32">
        <f t="shared" si="110"/>
        <v>21.18</v>
      </c>
    </row>
    <row r="7081" spans="1:25" x14ac:dyDescent="0.2">
      <c r="A7081" s="136" t="s">
        <v>14160</v>
      </c>
      <c r="B7081" s="137" t="s">
        <v>14161</v>
      </c>
      <c r="C7081" s="138">
        <v>6073.32</v>
      </c>
      <c r="D7081" s="138">
        <v>115.39</v>
      </c>
      <c r="E7081" s="138">
        <v>0</v>
      </c>
      <c r="F7081" s="138">
        <v>115.39</v>
      </c>
      <c r="G7081" s="139">
        <v>0</v>
      </c>
      <c r="Y7081" s="32">
        <f t="shared" si="110"/>
        <v>115.39</v>
      </c>
    </row>
    <row r="7082" spans="1:25" x14ac:dyDescent="0.2">
      <c r="A7082" s="136" t="s">
        <v>14162</v>
      </c>
      <c r="B7082" s="137" t="s">
        <v>14163</v>
      </c>
      <c r="C7082" s="138">
        <v>8849.18</v>
      </c>
      <c r="D7082" s="138">
        <v>168.14</v>
      </c>
      <c r="E7082" s="138">
        <v>0</v>
      </c>
      <c r="F7082" s="138">
        <v>168.14</v>
      </c>
      <c r="G7082" s="139">
        <v>0</v>
      </c>
      <c r="Y7082" s="32">
        <f t="shared" si="110"/>
        <v>168.14</v>
      </c>
    </row>
    <row r="7083" spans="1:25" x14ac:dyDescent="0.2">
      <c r="A7083" s="136" t="s">
        <v>14164</v>
      </c>
      <c r="B7083" s="137" t="s">
        <v>14165</v>
      </c>
      <c r="C7083" s="138">
        <v>13668.01</v>
      </c>
      <c r="D7083" s="138">
        <v>259.69</v>
      </c>
      <c r="E7083" s="138">
        <v>0</v>
      </c>
      <c r="F7083" s="138">
        <v>259.69</v>
      </c>
      <c r="G7083" s="139">
        <v>0</v>
      </c>
      <c r="Y7083" s="32">
        <f t="shared" si="110"/>
        <v>259.69</v>
      </c>
    </row>
    <row r="7084" spans="1:25" x14ac:dyDescent="0.2">
      <c r="A7084" s="136" t="s">
        <v>14166</v>
      </c>
      <c r="B7084" s="137" t="s">
        <v>14167</v>
      </c>
      <c r="C7084" s="138">
        <v>16672.86</v>
      </c>
      <c r="D7084" s="138">
        <v>316.79000000000002</v>
      </c>
      <c r="E7084" s="138">
        <v>0</v>
      </c>
      <c r="F7084" s="138">
        <v>316.79000000000002</v>
      </c>
      <c r="G7084" s="139">
        <v>0</v>
      </c>
      <c r="Y7084" s="32">
        <f t="shared" si="110"/>
        <v>316.79000000000002</v>
      </c>
    </row>
    <row r="7085" spans="1:25" x14ac:dyDescent="0.2">
      <c r="A7085" s="136" t="s">
        <v>14168</v>
      </c>
      <c r="B7085" s="137" t="s">
        <v>14169</v>
      </c>
      <c r="C7085" s="138">
        <v>17414.759999999998</v>
      </c>
      <c r="D7085" s="138">
        <v>330.88</v>
      </c>
      <c r="E7085" s="138">
        <v>0</v>
      </c>
      <c r="F7085" s="138">
        <v>330.88</v>
      </c>
      <c r="G7085" s="139">
        <v>0</v>
      </c>
      <c r="Y7085" s="32">
        <f t="shared" si="110"/>
        <v>330.88</v>
      </c>
    </row>
    <row r="7086" spans="1:25" x14ac:dyDescent="0.2">
      <c r="A7086" s="136" t="s">
        <v>14170</v>
      </c>
      <c r="B7086" s="137" t="s">
        <v>14171</v>
      </c>
      <c r="C7086" s="138">
        <v>6287.58</v>
      </c>
      <c r="D7086" s="138">
        <v>119.47</v>
      </c>
      <c r="E7086" s="138">
        <v>0</v>
      </c>
      <c r="F7086" s="138">
        <v>119.47</v>
      </c>
      <c r="G7086" s="139">
        <v>0</v>
      </c>
      <c r="Y7086" s="32">
        <f t="shared" si="110"/>
        <v>119.47</v>
      </c>
    </row>
    <row r="7087" spans="1:25" x14ac:dyDescent="0.2">
      <c r="A7087" s="136" t="s">
        <v>14172</v>
      </c>
      <c r="B7087" s="137" t="s">
        <v>14173</v>
      </c>
      <c r="C7087" s="138">
        <v>2338.91</v>
      </c>
      <c r="D7087" s="138">
        <v>44.44</v>
      </c>
      <c r="E7087" s="138">
        <v>44.44</v>
      </c>
      <c r="F7087" s="138">
        <v>0</v>
      </c>
      <c r="G7087" s="139">
        <v>18.47</v>
      </c>
      <c r="Y7087" s="32">
        <f t="shared" si="110"/>
        <v>0</v>
      </c>
    </row>
    <row r="7088" spans="1:25" x14ac:dyDescent="0.2">
      <c r="A7088" s="136" t="s">
        <v>14174</v>
      </c>
      <c r="B7088" s="137" t="s">
        <v>14175</v>
      </c>
      <c r="C7088" s="138">
        <v>3163.48</v>
      </c>
      <c r="D7088" s="138">
        <v>60.11</v>
      </c>
      <c r="E7088" s="138">
        <v>0</v>
      </c>
      <c r="F7088" s="138">
        <v>60.11</v>
      </c>
      <c r="G7088" s="139">
        <v>0</v>
      </c>
      <c r="Y7088" s="32">
        <f t="shared" si="110"/>
        <v>60.11</v>
      </c>
    </row>
    <row r="7089" spans="1:25" x14ac:dyDescent="0.2">
      <c r="A7089" s="136" t="s">
        <v>14176</v>
      </c>
      <c r="B7089" s="137" t="s">
        <v>14177</v>
      </c>
      <c r="C7089" s="138">
        <v>3790.38</v>
      </c>
      <c r="D7089" s="138">
        <v>72.02</v>
      </c>
      <c r="E7089" s="138">
        <v>0</v>
      </c>
      <c r="F7089" s="138">
        <v>72.02</v>
      </c>
      <c r="G7089" s="139">
        <v>0</v>
      </c>
      <c r="Y7089" s="32">
        <f t="shared" si="110"/>
        <v>72.02</v>
      </c>
    </row>
    <row r="7090" spans="1:25" x14ac:dyDescent="0.2">
      <c r="A7090" s="136" t="s">
        <v>14178</v>
      </c>
      <c r="B7090" s="137" t="s">
        <v>14179</v>
      </c>
      <c r="C7090" s="138">
        <v>8240.51</v>
      </c>
      <c r="D7090" s="138">
        <v>156.57</v>
      </c>
      <c r="E7090" s="138">
        <v>0</v>
      </c>
      <c r="F7090" s="138">
        <v>156.57</v>
      </c>
      <c r="G7090" s="139">
        <v>0</v>
      </c>
      <c r="Y7090" s="32">
        <f t="shared" si="110"/>
        <v>156.57</v>
      </c>
    </row>
    <row r="7091" spans="1:25" x14ac:dyDescent="0.2">
      <c r="A7091" s="136" t="s">
        <v>14180</v>
      </c>
      <c r="B7091" s="137" t="s">
        <v>14181</v>
      </c>
      <c r="C7091" s="138">
        <v>17760.439999999999</v>
      </c>
      <c r="D7091" s="138">
        <v>337.45</v>
      </c>
      <c r="E7091" s="138">
        <v>0</v>
      </c>
      <c r="F7091" s="138">
        <v>337.45</v>
      </c>
      <c r="G7091" s="139">
        <v>0</v>
      </c>
      <c r="Y7091" s="32">
        <f t="shared" si="110"/>
        <v>337.45</v>
      </c>
    </row>
    <row r="7092" spans="1:25" x14ac:dyDescent="0.2">
      <c r="A7092" s="136" t="s">
        <v>14182</v>
      </c>
      <c r="B7092" s="137" t="s">
        <v>14183</v>
      </c>
      <c r="C7092" s="138">
        <v>9030.66</v>
      </c>
      <c r="D7092" s="138">
        <v>171.58</v>
      </c>
      <c r="E7092" s="138">
        <v>0</v>
      </c>
      <c r="F7092" s="138">
        <v>171.58</v>
      </c>
      <c r="G7092" s="139">
        <v>0</v>
      </c>
      <c r="Y7092" s="32">
        <f t="shared" si="110"/>
        <v>171.58</v>
      </c>
    </row>
    <row r="7093" spans="1:25" x14ac:dyDescent="0.2">
      <c r="A7093" s="136" t="s">
        <v>14184</v>
      </c>
      <c r="B7093" s="137" t="s">
        <v>14185</v>
      </c>
      <c r="C7093" s="138">
        <v>11516.93</v>
      </c>
      <c r="D7093" s="138">
        <v>218.82</v>
      </c>
      <c r="E7093" s="138">
        <v>0</v>
      </c>
      <c r="F7093" s="138">
        <v>218.82</v>
      </c>
      <c r="G7093" s="139">
        <v>0</v>
      </c>
      <c r="Y7093" s="32">
        <f t="shared" si="110"/>
        <v>218.82</v>
      </c>
    </row>
    <row r="7094" spans="1:25" x14ac:dyDescent="0.2">
      <c r="A7094" s="136" t="s">
        <v>14186</v>
      </c>
      <c r="B7094" s="137" t="s">
        <v>14187</v>
      </c>
      <c r="C7094" s="138">
        <v>19222.349999999999</v>
      </c>
      <c r="D7094" s="138">
        <v>365.23</v>
      </c>
      <c r="E7094" s="138">
        <v>0</v>
      </c>
      <c r="F7094" s="138">
        <v>365.23</v>
      </c>
      <c r="G7094" s="139">
        <v>0</v>
      </c>
      <c r="Y7094" s="32">
        <f t="shared" si="110"/>
        <v>365.23</v>
      </c>
    </row>
    <row r="7095" spans="1:25" x14ac:dyDescent="0.2">
      <c r="A7095" s="136" t="s">
        <v>14188</v>
      </c>
      <c r="B7095" s="137" t="s">
        <v>14189</v>
      </c>
      <c r="C7095" s="138">
        <v>14957.22</v>
      </c>
      <c r="D7095" s="138">
        <v>284.19</v>
      </c>
      <c r="E7095" s="138">
        <v>0</v>
      </c>
      <c r="F7095" s="138">
        <v>284.19</v>
      </c>
      <c r="G7095" s="139">
        <v>0</v>
      </c>
      <c r="Y7095" s="32">
        <f t="shared" si="110"/>
        <v>284.19</v>
      </c>
    </row>
    <row r="7096" spans="1:25" x14ac:dyDescent="0.2">
      <c r="A7096" s="136" t="s">
        <v>14190</v>
      </c>
      <c r="B7096" s="137" t="s">
        <v>14191</v>
      </c>
      <c r="C7096" s="138">
        <v>11116.59</v>
      </c>
      <c r="D7096" s="138">
        <v>211.22</v>
      </c>
      <c r="E7096" s="138">
        <v>0</v>
      </c>
      <c r="F7096" s="138">
        <v>211.22</v>
      </c>
      <c r="G7096" s="139">
        <v>0</v>
      </c>
      <c r="Y7096" s="32">
        <f t="shared" si="110"/>
        <v>211.22</v>
      </c>
    </row>
    <row r="7097" spans="1:25" x14ac:dyDescent="0.2">
      <c r="A7097" s="136" t="s">
        <v>14192</v>
      </c>
      <c r="B7097" s="137" t="s">
        <v>14193</v>
      </c>
      <c r="C7097" s="138">
        <v>484367.64</v>
      </c>
      <c r="D7097" s="138">
        <v>9202.99</v>
      </c>
      <c r="E7097" s="138">
        <v>0</v>
      </c>
      <c r="F7097" s="138">
        <v>9202.99</v>
      </c>
      <c r="G7097" s="139">
        <v>0</v>
      </c>
      <c r="Y7097" s="32">
        <f t="shared" si="110"/>
        <v>9202.99</v>
      </c>
    </row>
    <row r="7098" spans="1:25" x14ac:dyDescent="0.2">
      <c r="A7098" s="136" t="s">
        <v>14194</v>
      </c>
      <c r="B7098" s="137" t="s">
        <v>14195</v>
      </c>
      <c r="C7098" s="138">
        <v>8020.2</v>
      </c>
      <c r="D7098" s="138">
        <v>152.38</v>
      </c>
      <c r="E7098" s="138">
        <v>0</v>
      </c>
      <c r="F7098" s="138">
        <v>152.38</v>
      </c>
      <c r="G7098" s="139">
        <v>0</v>
      </c>
      <c r="Y7098" s="32">
        <f t="shared" si="110"/>
        <v>152.38</v>
      </c>
    </row>
    <row r="7099" spans="1:25" x14ac:dyDescent="0.2">
      <c r="A7099" s="136" t="s">
        <v>14196</v>
      </c>
      <c r="B7099" s="137" t="s">
        <v>14197</v>
      </c>
      <c r="C7099" s="138">
        <v>51285.86</v>
      </c>
      <c r="D7099" s="138">
        <v>974.43</v>
      </c>
      <c r="E7099" s="138">
        <v>0</v>
      </c>
      <c r="F7099" s="138">
        <v>974.43</v>
      </c>
      <c r="G7099" s="139">
        <v>0</v>
      </c>
      <c r="Y7099" s="32">
        <f t="shared" si="110"/>
        <v>974.43</v>
      </c>
    </row>
    <row r="7100" spans="1:25" x14ac:dyDescent="0.2">
      <c r="A7100" s="136" t="s">
        <v>14198</v>
      </c>
      <c r="B7100" s="137" t="s">
        <v>14199</v>
      </c>
      <c r="C7100" s="138">
        <v>21636.27</v>
      </c>
      <c r="D7100" s="138">
        <v>411.09</v>
      </c>
      <c r="E7100" s="138">
        <v>0</v>
      </c>
      <c r="F7100" s="138">
        <v>411.09</v>
      </c>
      <c r="G7100" s="139">
        <v>0</v>
      </c>
      <c r="Y7100" s="32">
        <f t="shared" si="110"/>
        <v>411.09</v>
      </c>
    </row>
    <row r="7101" spans="1:25" x14ac:dyDescent="0.2">
      <c r="A7101" s="136" t="s">
        <v>14200</v>
      </c>
      <c r="B7101" s="137" t="s">
        <v>14201</v>
      </c>
      <c r="C7101" s="138">
        <v>3771.08</v>
      </c>
      <c r="D7101" s="138">
        <v>71.650000000000006</v>
      </c>
      <c r="E7101" s="138">
        <v>0</v>
      </c>
      <c r="F7101" s="138">
        <v>71.650000000000006</v>
      </c>
      <c r="G7101" s="139">
        <v>0</v>
      </c>
      <c r="Y7101" s="32">
        <f t="shared" si="110"/>
        <v>71.650000000000006</v>
      </c>
    </row>
    <row r="7102" spans="1:25" x14ac:dyDescent="0.2">
      <c r="A7102" s="136" t="s">
        <v>14202</v>
      </c>
      <c r="B7102" s="137" t="s">
        <v>14203</v>
      </c>
      <c r="C7102" s="138">
        <v>1714.48</v>
      </c>
      <c r="D7102" s="138">
        <v>32.58</v>
      </c>
      <c r="E7102" s="138">
        <v>0</v>
      </c>
      <c r="F7102" s="138">
        <v>32.58</v>
      </c>
      <c r="G7102" s="139">
        <v>0</v>
      </c>
      <c r="Y7102" s="32">
        <f t="shared" si="110"/>
        <v>32.58</v>
      </c>
    </row>
    <row r="7103" spans="1:25" x14ac:dyDescent="0.2">
      <c r="A7103" s="136" t="s">
        <v>14204</v>
      </c>
      <c r="B7103" s="137" t="s">
        <v>14205</v>
      </c>
      <c r="C7103" s="138">
        <v>4055.77</v>
      </c>
      <c r="D7103" s="138">
        <v>77.06</v>
      </c>
      <c r="E7103" s="138">
        <v>0</v>
      </c>
      <c r="F7103" s="138">
        <v>77.06</v>
      </c>
      <c r="G7103" s="139">
        <v>0</v>
      </c>
      <c r="Y7103" s="32">
        <f t="shared" si="110"/>
        <v>77.06</v>
      </c>
    </row>
    <row r="7104" spans="1:25" x14ac:dyDescent="0.2">
      <c r="A7104" s="136" t="s">
        <v>14206</v>
      </c>
      <c r="B7104" s="137" t="s">
        <v>14207</v>
      </c>
      <c r="C7104" s="138">
        <v>1087.24</v>
      </c>
      <c r="D7104" s="138">
        <v>20.66</v>
      </c>
      <c r="E7104" s="138">
        <v>0</v>
      </c>
      <c r="F7104" s="138">
        <v>20.66</v>
      </c>
      <c r="G7104" s="139">
        <v>0</v>
      </c>
      <c r="Y7104" s="32">
        <f t="shared" si="110"/>
        <v>20.66</v>
      </c>
    </row>
    <row r="7105" spans="1:25" x14ac:dyDescent="0.2">
      <c r="A7105" s="136" t="s">
        <v>14208</v>
      </c>
      <c r="B7105" s="137" t="s">
        <v>14209</v>
      </c>
      <c r="C7105" s="138">
        <v>17741.189999999999</v>
      </c>
      <c r="D7105" s="138">
        <v>337.08</v>
      </c>
      <c r="E7105" s="138">
        <v>0</v>
      </c>
      <c r="F7105" s="138">
        <v>337.08</v>
      </c>
      <c r="G7105" s="139">
        <v>0</v>
      </c>
      <c r="Y7105" s="32">
        <f t="shared" si="110"/>
        <v>337.08</v>
      </c>
    </row>
    <row r="7106" spans="1:25" x14ac:dyDescent="0.2">
      <c r="A7106" s="136" t="s">
        <v>14210</v>
      </c>
      <c r="B7106" s="137" t="s">
        <v>14211</v>
      </c>
      <c r="C7106" s="138">
        <v>5035.45</v>
      </c>
      <c r="D7106" s="138">
        <v>95.67</v>
      </c>
      <c r="E7106" s="138">
        <v>0</v>
      </c>
      <c r="F7106" s="138">
        <v>95.67</v>
      </c>
      <c r="G7106" s="139">
        <v>0</v>
      </c>
      <c r="Y7106" s="32">
        <f t="shared" si="110"/>
        <v>95.67</v>
      </c>
    </row>
    <row r="7107" spans="1:25" x14ac:dyDescent="0.2">
      <c r="A7107" s="136" t="s">
        <v>14212</v>
      </c>
      <c r="B7107" s="137" t="s">
        <v>14213</v>
      </c>
      <c r="C7107" s="138">
        <v>5539.61</v>
      </c>
      <c r="D7107" s="138">
        <v>105.25</v>
      </c>
      <c r="E7107" s="138">
        <v>0</v>
      </c>
      <c r="F7107" s="138">
        <v>105.25</v>
      </c>
      <c r="G7107" s="139">
        <v>0</v>
      </c>
      <c r="Y7107" s="32">
        <f t="shared" si="110"/>
        <v>105.25</v>
      </c>
    </row>
    <row r="7108" spans="1:25" x14ac:dyDescent="0.2">
      <c r="A7108" s="136" t="s">
        <v>14214</v>
      </c>
      <c r="B7108" s="137" t="s">
        <v>14215</v>
      </c>
      <c r="C7108" s="138">
        <v>3834.84</v>
      </c>
      <c r="D7108" s="138">
        <v>72.86</v>
      </c>
      <c r="E7108" s="138">
        <v>72.86</v>
      </c>
      <c r="F7108" s="138">
        <v>0</v>
      </c>
      <c r="G7108" s="139">
        <v>32.630000000000003</v>
      </c>
      <c r="Y7108" s="32">
        <f t="shared" si="110"/>
        <v>0</v>
      </c>
    </row>
    <row r="7109" spans="1:25" x14ac:dyDescent="0.2">
      <c r="A7109" s="136" t="s">
        <v>14216</v>
      </c>
      <c r="B7109" s="137" t="s">
        <v>14217</v>
      </c>
      <c r="C7109" s="138">
        <v>30173.39</v>
      </c>
      <c r="D7109" s="138">
        <v>573.29999999999995</v>
      </c>
      <c r="E7109" s="138">
        <v>0</v>
      </c>
      <c r="F7109" s="138">
        <v>573.29999999999995</v>
      </c>
      <c r="G7109" s="139">
        <v>0</v>
      </c>
      <c r="Y7109" s="32">
        <f t="shared" si="110"/>
        <v>573.29999999999995</v>
      </c>
    </row>
    <row r="7110" spans="1:25" x14ac:dyDescent="0.2">
      <c r="A7110" s="136" t="s">
        <v>14218</v>
      </c>
      <c r="B7110" s="137" t="s">
        <v>14219</v>
      </c>
      <c r="C7110" s="138">
        <v>9808.5</v>
      </c>
      <c r="D7110" s="138">
        <v>186.36</v>
      </c>
      <c r="E7110" s="138">
        <v>0</v>
      </c>
      <c r="F7110" s="138">
        <v>186.36</v>
      </c>
      <c r="G7110" s="139">
        <v>0</v>
      </c>
      <c r="Y7110" s="32">
        <f t="shared" si="110"/>
        <v>186.36</v>
      </c>
    </row>
    <row r="7111" spans="1:25" x14ac:dyDescent="0.2">
      <c r="A7111" s="136" t="s">
        <v>14220</v>
      </c>
      <c r="B7111" s="137" t="s">
        <v>14221</v>
      </c>
      <c r="C7111" s="138">
        <v>11237.2</v>
      </c>
      <c r="D7111" s="138">
        <v>213.51</v>
      </c>
      <c r="E7111" s="138">
        <v>0</v>
      </c>
      <c r="F7111" s="138">
        <v>213.51</v>
      </c>
      <c r="G7111" s="139">
        <v>0</v>
      </c>
      <c r="Y7111" s="32">
        <f t="shared" si="110"/>
        <v>213.51</v>
      </c>
    </row>
    <row r="7112" spans="1:25" x14ac:dyDescent="0.2">
      <c r="A7112" s="136" t="s">
        <v>14222</v>
      </c>
      <c r="B7112" s="137" t="s">
        <v>14223</v>
      </c>
      <c r="C7112" s="138">
        <v>17499.41</v>
      </c>
      <c r="D7112" s="138">
        <v>332.49</v>
      </c>
      <c r="E7112" s="138">
        <v>0</v>
      </c>
      <c r="F7112" s="138">
        <v>332.49</v>
      </c>
      <c r="G7112" s="139">
        <v>0</v>
      </c>
      <c r="Y7112" s="32">
        <f t="shared" si="110"/>
        <v>332.49</v>
      </c>
    </row>
    <row r="7113" spans="1:25" x14ac:dyDescent="0.2">
      <c r="A7113" s="136" t="s">
        <v>14224</v>
      </c>
      <c r="B7113" s="137" t="s">
        <v>14225</v>
      </c>
      <c r="C7113" s="138">
        <v>4898.6000000000004</v>
      </c>
      <c r="D7113" s="138">
        <v>93.07</v>
      </c>
      <c r="E7113" s="138">
        <v>0</v>
      </c>
      <c r="F7113" s="138">
        <v>93.07</v>
      </c>
      <c r="G7113" s="139">
        <v>0</v>
      </c>
      <c r="Y7113" s="32">
        <f t="shared" si="110"/>
        <v>93.07</v>
      </c>
    </row>
    <row r="7114" spans="1:25" x14ac:dyDescent="0.2">
      <c r="A7114" s="136" t="s">
        <v>14226</v>
      </c>
      <c r="B7114" s="137" t="s">
        <v>14227</v>
      </c>
      <c r="C7114" s="138">
        <v>1074.46</v>
      </c>
      <c r="D7114" s="138">
        <v>20.420000000000002</v>
      </c>
      <c r="E7114" s="138">
        <v>0</v>
      </c>
      <c r="F7114" s="138">
        <v>20.420000000000002</v>
      </c>
      <c r="G7114" s="139">
        <v>0</v>
      </c>
      <c r="Y7114" s="32">
        <f t="shared" si="110"/>
        <v>20.420000000000002</v>
      </c>
    </row>
    <row r="7115" spans="1:25" x14ac:dyDescent="0.2">
      <c r="A7115" s="136" t="s">
        <v>14228</v>
      </c>
      <c r="B7115" s="137" t="s">
        <v>14229</v>
      </c>
      <c r="C7115" s="138">
        <v>10751.13</v>
      </c>
      <c r="D7115" s="138">
        <v>204.27</v>
      </c>
      <c r="E7115" s="138">
        <v>0</v>
      </c>
      <c r="F7115" s="138">
        <v>204.27</v>
      </c>
      <c r="G7115" s="139">
        <v>0</v>
      </c>
      <c r="Y7115" s="32">
        <f t="shared" si="110"/>
        <v>204.27</v>
      </c>
    </row>
    <row r="7116" spans="1:25" x14ac:dyDescent="0.2">
      <c r="A7116" s="136" t="s">
        <v>14230</v>
      </c>
      <c r="B7116" s="137" t="s">
        <v>14231</v>
      </c>
      <c r="C7116" s="138">
        <v>8157.89</v>
      </c>
      <c r="D7116" s="138">
        <v>155</v>
      </c>
      <c r="E7116" s="138">
        <v>0</v>
      </c>
      <c r="F7116" s="138">
        <v>155</v>
      </c>
      <c r="G7116" s="139">
        <v>0</v>
      </c>
      <c r="Y7116" s="32">
        <f t="shared" si="110"/>
        <v>155</v>
      </c>
    </row>
    <row r="7117" spans="1:25" x14ac:dyDescent="0.2">
      <c r="A7117" s="136" t="s">
        <v>14232</v>
      </c>
      <c r="B7117" s="137" t="s">
        <v>14233</v>
      </c>
      <c r="C7117" s="138">
        <v>19937.8</v>
      </c>
      <c r="D7117" s="138">
        <v>378.82</v>
      </c>
      <c r="E7117" s="138">
        <v>0</v>
      </c>
      <c r="F7117" s="138">
        <v>378.82</v>
      </c>
      <c r="G7117" s="139">
        <v>0</v>
      </c>
      <c r="Y7117" s="32">
        <f t="shared" si="110"/>
        <v>378.82</v>
      </c>
    </row>
    <row r="7118" spans="1:25" x14ac:dyDescent="0.2">
      <c r="A7118" s="136" t="s">
        <v>14234</v>
      </c>
      <c r="B7118" s="137" t="s">
        <v>14235</v>
      </c>
      <c r="C7118" s="138">
        <v>7919.94</v>
      </c>
      <c r="D7118" s="138">
        <v>150.47999999999999</v>
      </c>
      <c r="E7118" s="138">
        <v>0</v>
      </c>
      <c r="F7118" s="138">
        <v>150.47999999999999</v>
      </c>
      <c r="G7118" s="139">
        <v>0</v>
      </c>
      <c r="Y7118" s="32">
        <f t="shared" si="110"/>
        <v>150.47999999999999</v>
      </c>
    </row>
    <row r="7119" spans="1:25" x14ac:dyDescent="0.2">
      <c r="A7119" s="136" t="s">
        <v>14236</v>
      </c>
      <c r="B7119" s="137" t="s">
        <v>14237</v>
      </c>
      <c r="C7119" s="138">
        <v>13135.08</v>
      </c>
      <c r="D7119" s="138">
        <v>249.57</v>
      </c>
      <c r="E7119" s="138">
        <v>0</v>
      </c>
      <c r="F7119" s="138">
        <v>249.57</v>
      </c>
      <c r="G7119" s="139">
        <v>0</v>
      </c>
      <c r="Y7119" s="32">
        <f t="shared" ref="Y7119:Y7182" si="111">F7119+M7119+R7119+W7119</f>
        <v>249.57</v>
      </c>
    </row>
    <row r="7120" spans="1:25" x14ac:dyDescent="0.2">
      <c r="A7120" s="136" t="s">
        <v>14238</v>
      </c>
      <c r="B7120" s="137" t="s">
        <v>14239</v>
      </c>
      <c r="C7120" s="138">
        <v>1169.27</v>
      </c>
      <c r="D7120" s="138">
        <v>22.22</v>
      </c>
      <c r="E7120" s="138">
        <v>0</v>
      </c>
      <c r="F7120" s="138">
        <v>22.22</v>
      </c>
      <c r="G7120" s="139">
        <v>0</v>
      </c>
      <c r="Y7120" s="32">
        <f t="shared" si="111"/>
        <v>22.22</v>
      </c>
    </row>
    <row r="7121" spans="1:25" x14ac:dyDescent="0.2">
      <c r="A7121" s="136" t="s">
        <v>14240</v>
      </c>
      <c r="B7121" s="137" t="s">
        <v>14241</v>
      </c>
      <c r="C7121" s="138">
        <v>16943.61</v>
      </c>
      <c r="D7121" s="138">
        <v>321.93</v>
      </c>
      <c r="E7121" s="138">
        <v>0</v>
      </c>
      <c r="F7121" s="138">
        <v>321.93</v>
      </c>
      <c r="G7121" s="139">
        <v>0</v>
      </c>
      <c r="Y7121" s="32">
        <f t="shared" si="111"/>
        <v>321.93</v>
      </c>
    </row>
    <row r="7122" spans="1:25" x14ac:dyDescent="0.2">
      <c r="A7122" s="136" t="s">
        <v>14242</v>
      </c>
      <c r="B7122" s="137" t="s">
        <v>14243</v>
      </c>
      <c r="C7122" s="138">
        <v>5303.09</v>
      </c>
      <c r="D7122" s="138">
        <v>100.76</v>
      </c>
      <c r="E7122" s="138">
        <v>0</v>
      </c>
      <c r="F7122" s="138">
        <v>100.76</v>
      </c>
      <c r="G7122" s="139">
        <v>0</v>
      </c>
      <c r="Y7122" s="32">
        <f t="shared" si="111"/>
        <v>100.76</v>
      </c>
    </row>
    <row r="7123" spans="1:25" x14ac:dyDescent="0.2">
      <c r="A7123" s="136" t="s">
        <v>14244</v>
      </c>
      <c r="B7123" s="137" t="s">
        <v>14245</v>
      </c>
      <c r="C7123" s="138">
        <v>1505.11</v>
      </c>
      <c r="D7123" s="138">
        <v>28.6</v>
      </c>
      <c r="E7123" s="138">
        <v>0</v>
      </c>
      <c r="F7123" s="138">
        <v>28.6</v>
      </c>
      <c r="G7123" s="139">
        <v>0</v>
      </c>
      <c r="Y7123" s="32">
        <f t="shared" si="111"/>
        <v>28.6</v>
      </c>
    </row>
    <row r="7124" spans="1:25" x14ac:dyDescent="0.2">
      <c r="A7124" s="136" t="s">
        <v>14246</v>
      </c>
      <c r="B7124" s="137" t="s">
        <v>14247</v>
      </c>
      <c r="C7124" s="138">
        <v>10882.18</v>
      </c>
      <c r="D7124" s="138">
        <v>206.76</v>
      </c>
      <c r="E7124" s="138">
        <v>0</v>
      </c>
      <c r="F7124" s="138">
        <v>206.76</v>
      </c>
      <c r="G7124" s="139">
        <v>0</v>
      </c>
      <c r="Y7124" s="32">
        <f t="shared" si="111"/>
        <v>206.76</v>
      </c>
    </row>
    <row r="7125" spans="1:25" x14ac:dyDescent="0.2">
      <c r="A7125" s="136" t="s">
        <v>14248</v>
      </c>
      <c r="B7125" s="137" t="s">
        <v>14249</v>
      </c>
      <c r="C7125" s="138">
        <v>7635.28</v>
      </c>
      <c r="D7125" s="138">
        <v>145.07</v>
      </c>
      <c r="E7125" s="138">
        <v>0</v>
      </c>
      <c r="F7125" s="138">
        <v>145.07</v>
      </c>
      <c r="G7125" s="139">
        <v>0</v>
      </c>
      <c r="Y7125" s="32">
        <f t="shared" si="111"/>
        <v>145.07</v>
      </c>
    </row>
    <row r="7126" spans="1:25" x14ac:dyDescent="0.2">
      <c r="A7126" s="136" t="s">
        <v>14250</v>
      </c>
      <c r="B7126" s="137" t="s">
        <v>14251</v>
      </c>
      <c r="C7126" s="138">
        <v>41106.480000000003</v>
      </c>
      <c r="D7126" s="138">
        <v>781.02</v>
      </c>
      <c r="E7126" s="138">
        <v>0</v>
      </c>
      <c r="F7126" s="138">
        <v>781.02</v>
      </c>
      <c r="G7126" s="139">
        <v>0</v>
      </c>
      <c r="Y7126" s="32">
        <f t="shared" si="111"/>
        <v>781.02</v>
      </c>
    </row>
    <row r="7127" spans="1:25" x14ac:dyDescent="0.2">
      <c r="A7127" s="136" t="s">
        <v>14252</v>
      </c>
      <c r="B7127" s="137" t="s">
        <v>14253</v>
      </c>
      <c r="C7127" s="138">
        <v>33437.78</v>
      </c>
      <c r="D7127" s="138">
        <v>635.32000000000005</v>
      </c>
      <c r="E7127" s="138">
        <v>0</v>
      </c>
      <c r="F7127" s="138">
        <v>635.32000000000005</v>
      </c>
      <c r="G7127" s="139">
        <v>0</v>
      </c>
      <c r="Y7127" s="32">
        <f t="shared" si="111"/>
        <v>635.32000000000005</v>
      </c>
    </row>
    <row r="7128" spans="1:25" x14ac:dyDescent="0.2">
      <c r="A7128" s="136" t="s">
        <v>14254</v>
      </c>
      <c r="B7128" s="137" t="s">
        <v>14255</v>
      </c>
      <c r="C7128" s="138">
        <v>4034.95</v>
      </c>
      <c r="D7128" s="138">
        <v>76.67</v>
      </c>
      <c r="E7128" s="138">
        <v>18.309999999999999</v>
      </c>
      <c r="F7128" s="138">
        <v>58.36</v>
      </c>
      <c r="G7128" s="139">
        <v>0</v>
      </c>
      <c r="Y7128" s="32">
        <f t="shared" si="111"/>
        <v>58.36</v>
      </c>
    </row>
    <row r="7129" spans="1:25" x14ac:dyDescent="0.2">
      <c r="A7129" s="136" t="s">
        <v>14256</v>
      </c>
      <c r="B7129" s="137" t="s">
        <v>14257</v>
      </c>
      <c r="C7129" s="138">
        <v>6208.44</v>
      </c>
      <c r="D7129" s="138">
        <v>117.96</v>
      </c>
      <c r="E7129" s="138">
        <v>0</v>
      </c>
      <c r="F7129" s="138">
        <v>117.96</v>
      </c>
      <c r="G7129" s="139">
        <v>0</v>
      </c>
      <c r="Y7129" s="32">
        <f t="shared" si="111"/>
        <v>117.96</v>
      </c>
    </row>
    <row r="7130" spans="1:25" x14ac:dyDescent="0.2">
      <c r="A7130" s="136" t="s">
        <v>14258</v>
      </c>
      <c r="B7130" s="137" t="s">
        <v>14259</v>
      </c>
      <c r="C7130" s="138">
        <v>10733.7</v>
      </c>
      <c r="D7130" s="138">
        <v>203.94</v>
      </c>
      <c r="E7130" s="138">
        <v>0</v>
      </c>
      <c r="F7130" s="138">
        <v>203.94</v>
      </c>
      <c r="G7130" s="139">
        <v>0</v>
      </c>
      <c r="Y7130" s="32">
        <f t="shared" si="111"/>
        <v>203.94</v>
      </c>
    </row>
    <row r="7131" spans="1:25" x14ac:dyDescent="0.2">
      <c r="A7131" s="136" t="s">
        <v>14260</v>
      </c>
      <c r="B7131" s="137" t="s">
        <v>14261</v>
      </c>
      <c r="C7131" s="138">
        <v>12767.03</v>
      </c>
      <c r="D7131" s="138">
        <v>242.57</v>
      </c>
      <c r="E7131" s="138">
        <v>0</v>
      </c>
      <c r="F7131" s="138">
        <v>242.57</v>
      </c>
      <c r="G7131" s="139">
        <v>0</v>
      </c>
      <c r="Y7131" s="32">
        <f t="shared" si="111"/>
        <v>242.57</v>
      </c>
    </row>
    <row r="7132" spans="1:25" x14ac:dyDescent="0.2">
      <c r="A7132" s="136" t="s">
        <v>14262</v>
      </c>
      <c r="B7132" s="137" t="s">
        <v>14263</v>
      </c>
      <c r="C7132" s="138">
        <v>1134.4000000000001</v>
      </c>
      <c r="D7132" s="138">
        <v>21.55</v>
      </c>
      <c r="E7132" s="138">
        <v>0</v>
      </c>
      <c r="F7132" s="138">
        <v>21.55</v>
      </c>
      <c r="G7132" s="139">
        <v>0</v>
      </c>
      <c r="Y7132" s="32">
        <f t="shared" si="111"/>
        <v>21.55</v>
      </c>
    </row>
    <row r="7133" spans="1:25" x14ac:dyDescent="0.2">
      <c r="A7133" s="136" t="s">
        <v>14264</v>
      </c>
      <c r="B7133" s="137" t="s">
        <v>14265</v>
      </c>
      <c r="C7133" s="138">
        <v>4256.6499999999996</v>
      </c>
      <c r="D7133" s="138">
        <v>80.88</v>
      </c>
      <c r="E7133" s="138">
        <v>0</v>
      </c>
      <c r="F7133" s="138">
        <v>80.88</v>
      </c>
      <c r="G7133" s="139">
        <v>0</v>
      </c>
      <c r="Y7133" s="32">
        <f t="shared" si="111"/>
        <v>80.88</v>
      </c>
    </row>
    <row r="7134" spans="1:25" x14ac:dyDescent="0.2">
      <c r="A7134" s="136" t="s">
        <v>14266</v>
      </c>
      <c r="B7134" s="137" t="s">
        <v>14267</v>
      </c>
      <c r="C7134" s="138">
        <v>6551.37</v>
      </c>
      <c r="D7134" s="138">
        <v>124.48</v>
      </c>
      <c r="E7134" s="138">
        <v>0</v>
      </c>
      <c r="F7134" s="138">
        <v>124.48</v>
      </c>
      <c r="G7134" s="139">
        <v>0</v>
      </c>
      <c r="Y7134" s="32">
        <f t="shared" si="111"/>
        <v>124.48</v>
      </c>
    </row>
    <row r="7135" spans="1:25" x14ac:dyDescent="0.2">
      <c r="A7135" s="136" t="s">
        <v>14268</v>
      </c>
      <c r="B7135" s="137" t="s">
        <v>14269</v>
      </c>
      <c r="C7135" s="138">
        <v>8106.88</v>
      </c>
      <c r="D7135" s="138">
        <v>154.03</v>
      </c>
      <c r="E7135" s="138">
        <v>0</v>
      </c>
      <c r="F7135" s="138">
        <v>154.03</v>
      </c>
      <c r="G7135" s="139">
        <v>0</v>
      </c>
      <c r="Y7135" s="32">
        <f t="shared" si="111"/>
        <v>154.03</v>
      </c>
    </row>
    <row r="7136" spans="1:25" x14ac:dyDescent="0.2">
      <c r="A7136" s="136" t="s">
        <v>14270</v>
      </c>
      <c r="B7136" s="137" t="s">
        <v>14271</v>
      </c>
      <c r="C7136" s="138">
        <v>33138.449999999997</v>
      </c>
      <c r="D7136" s="138">
        <v>629.63</v>
      </c>
      <c r="E7136" s="138">
        <v>0</v>
      </c>
      <c r="F7136" s="138">
        <v>629.63</v>
      </c>
      <c r="G7136" s="139">
        <v>0</v>
      </c>
      <c r="Y7136" s="32">
        <f t="shared" si="111"/>
        <v>629.63</v>
      </c>
    </row>
    <row r="7137" spans="1:25" x14ac:dyDescent="0.2">
      <c r="A7137" s="136" t="s">
        <v>14272</v>
      </c>
      <c r="B7137" s="137" t="s">
        <v>14273</v>
      </c>
      <c r="C7137" s="138">
        <v>35379.74</v>
      </c>
      <c r="D7137" s="138">
        <v>672.22</v>
      </c>
      <c r="E7137" s="138">
        <v>0</v>
      </c>
      <c r="F7137" s="138">
        <v>672.22</v>
      </c>
      <c r="G7137" s="139">
        <v>0</v>
      </c>
      <c r="Y7137" s="32">
        <f t="shared" si="111"/>
        <v>672.22</v>
      </c>
    </row>
    <row r="7138" spans="1:25" x14ac:dyDescent="0.2">
      <c r="A7138" s="136" t="s">
        <v>14274</v>
      </c>
      <c r="B7138" s="137" t="s">
        <v>14275</v>
      </c>
      <c r="C7138" s="138">
        <v>12065.18</v>
      </c>
      <c r="D7138" s="138">
        <v>229.24</v>
      </c>
      <c r="E7138" s="138">
        <v>0</v>
      </c>
      <c r="F7138" s="138">
        <v>229.24</v>
      </c>
      <c r="G7138" s="139">
        <v>0</v>
      </c>
      <c r="Y7138" s="32">
        <f t="shared" si="111"/>
        <v>229.24</v>
      </c>
    </row>
    <row r="7139" spans="1:25" x14ac:dyDescent="0.2">
      <c r="A7139" s="136" t="s">
        <v>14276</v>
      </c>
      <c r="B7139" s="137" t="s">
        <v>14277</v>
      </c>
      <c r="C7139" s="138">
        <v>10669.1</v>
      </c>
      <c r="D7139" s="138">
        <v>202.71</v>
      </c>
      <c r="E7139" s="138">
        <v>0</v>
      </c>
      <c r="F7139" s="138">
        <v>202.71</v>
      </c>
      <c r="G7139" s="139">
        <v>0</v>
      </c>
      <c r="Y7139" s="32">
        <f t="shared" si="111"/>
        <v>202.71</v>
      </c>
    </row>
    <row r="7140" spans="1:25" x14ac:dyDescent="0.2">
      <c r="A7140" s="136" t="s">
        <v>14278</v>
      </c>
      <c r="B7140" s="137" t="s">
        <v>14279</v>
      </c>
      <c r="C7140" s="138">
        <v>17302.54</v>
      </c>
      <c r="D7140" s="138">
        <v>328.75</v>
      </c>
      <c r="E7140" s="138">
        <v>0</v>
      </c>
      <c r="F7140" s="138">
        <v>328.75</v>
      </c>
      <c r="G7140" s="139">
        <v>0</v>
      </c>
      <c r="Y7140" s="32">
        <f t="shared" si="111"/>
        <v>328.75</v>
      </c>
    </row>
    <row r="7141" spans="1:25" x14ac:dyDescent="0.2">
      <c r="A7141" s="136" t="s">
        <v>14280</v>
      </c>
      <c r="B7141" s="137" t="s">
        <v>14281</v>
      </c>
      <c r="C7141" s="138">
        <v>16440.46</v>
      </c>
      <c r="D7141" s="138">
        <v>312.37</v>
      </c>
      <c r="E7141" s="138">
        <v>0</v>
      </c>
      <c r="F7141" s="138">
        <v>312.37</v>
      </c>
      <c r="G7141" s="139">
        <v>0</v>
      </c>
      <c r="Y7141" s="32">
        <f t="shared" si="111"/>
        <v>312.37</v>
      </c>
    </row>
    <row r="7142" spans="1:25" x14ac:dyDescent="0.2">
      <c r="A7142" s="136" t="s">
        <v>14282</v>
      </c>
      <c r="B7142" s="137" t="s">
        <v>12473</v>
      </c>
      <c r="C7142" s="138">
        <v>18560.71</v>
      </c>
      <c r="D7142" s="138">
        <v>352.65</v>
      </c>
      <c r="E7142" s="138">
        <v>0</v>
      </c>
      <c r="F7142" s="138">
        <v>352.65</v>
      </c>
      <c r="G7142" s="139">
        <v>0</v>
      </c>
      <c r="Y7142" s="32">
        <f t="shared" si="111"/>
        <v>352.65</v>
      </c>
    </row>
    <row r="7143" spans="1:25" x14ac:dyDescent="0.2">
      <c r="A7143" s="136" t="s">
        <v>14283</v>
      </c>
      <c r="B7143" s="137" t="s">
        <v>14284</v>
      </c>
      <c r="C7143" s="138">
        <v>1071.76</v>
      </c>
      <c r="D7143" s="138">
        <v>20.36</v>
      </c>
      <c r="E7143" s="138">
        <v>0</v>
      </c>
      <c r="F7143" s="138">
        <v>20.36</v>
      </c>
      <c r="G7143" s="139">
        <v>0</v>
      </c>
      <c r="Y7143" s="32">
        <f t="shared" si="111"/>
        <v>20.36</v>
      </c>
    </row>
    <row r="7144" spans="1:25" x14ac:dyDescent="0.2">
      <c r="A7144" s="136" t="s">
        <v>14285</v>
      </c>
      <c r="B7144" s="137" t="s">
        <v>14286</v>
      </c>
      <c r="C7144" s="138">
        <v>13433.48</v>
      </c>
      <c r="D7144" s="138">
        <v>255.24</v>
      </c>
      <c r="E7144" s="138">
        <v>0</v>
      </c>
      <c r="F7144" s="138">
        <v>255.24</v>
      </c>
      <c r="G7144" s="139">
        <v>0</v>
      </c>
      <c r="Y7144" s="32">
        <f t="shared" si="111"/>
        <v>255.24</v>
      </c>
    </row>
    <row r="7145" spans="1:25" x14ac:dyDescent="0.2">
      <c r="A7145" s="136" t="s">
        <v>14287</v>
      </c>
      <c r="B7145" s="137" t="s">
        <v>14288</v>
      </c>
      <c r="C7145" s="138">
        <v>7463.03</v>
      </c>
      <c r="D7145" s="138">
        <v>141.80000000000001</v>
      </c>
      <c r="E7145" s="138">
        <v>0</v>
      </c>
      <c r="F7145" s="138">
        <v>141.80000000000001</v>
      </c>
      <c r="G7145" s="139">
        <v>0</v>
      </c>
      <c r="Y7145" s="32">
        <f t="shared" si="111"/>
        <v>141.80000000000001</v>
      </c>
    </row>
    <row r="7146" spans="1:25" x14ac:dyDescent="0.2">
      <c r="A7146" s="136" t="s">
        <v>14289</v>
      </c>
      <c r="B7146" s="137" t="s">
        <v>14290</v>
      </c>
      <c r="C7146" s="138">
        <v>4461.96</v>
      </c>
      <c r="D7146" s="138">
        <v>84.78</v>
      </c>
      <c r="E7146" s="138">
        <v>0</v>
      </c>
      <c r="F7146" s="138">
        <v>84.78</v>
      </c>
      <c r="G7146" s="139">
        <v>0</v>
      </c>
      <c r="Y7146" s="32">
        <f t="shared" si="111"/>
        <v>84.78</v>
      </c>
    </row>
    <row r="7147" spans="1:25" x14ac:dyDescent="0.2">
      <c r="A7147" s="136" t="s">
        <v>14291</v>
      </c>
      <c r="B7147" s="137" t="s">
        <v>14292</v>
      </c>
      <c r="C7147" s="138">
        <v>4321.4799999999996</v>
      </c>
      <c r="D7147" s="138">
        <v>82.11</v>
      </c>
      <c r="E7147" s="138">
        <v>0</v>
      </c>
      <c r="F7147" s="138">
        <v>82.11</v>
      </c>
      <c r="G7147" s="139">
        <v>0</v>
      </c>
      <c r="Y7147" s="32">
        <f t="shared" si="111"/>
        <v>82.11</v>
      </c>
    </row>
    <row r="7148" spans="1:25" x14ac:dyDescent="0.2">
      <c r="A7148" s="136" t="s">
        <v>14293</v>
      </c>
      <c r="B7148" s="137" t="s">
        <v>14294</v>
      </c>
      <c r="C7148" s="138">
        <v>21409.52</v>
      </c>
      <c r="D7148" s="138">
        <v>406.78</v>
      </c>
      <c r="E7148" s="138">
        <v>0</v>
      </c>
      <c r="F7148" s="138">
        <v>406.78</v>
      </c>
      <c r="G7148" s="139">
        <v>0</v>
      </c>
      <c r="Y7148" s="32">
        <f t="shared" si="111"/>
        <v>406.78</v>
      </c>
    </row>
    <row r="7149" spans="1:25" x14ac:dyDescent="0.2">
      <c r="A7149" s="136" t="s">
        <v>14295</v>
      </c>
      <c r="B7149" s="137" t="s">
        <v>14296</v>
      </c>
      <c r="C7149" s="138">
        <v>43027.73</v>
      </c>
      <c r="D7149" s="138">
        <v>817.53</v>
      </c>
      <c r="E7149" s="138">
        <v>0</v>
      </c>
      <c r="F7149" s="138">
        <v>817.53</v>
      </c>
      <c r="G7149" s="139">
        <v>0</v>
      </c>
      <c r="Y7149" s="32">
        <f t="shared" si="111"/>
        <v>817.53</v>
      </c>
    </row>
    <row r="7150" spans="1:25" x14ac:dyDescent="0.2">
      <c r="A7150" s="136" t="s">
        <v>14297</v>
      </c>
      <c r="B7150" s="137" t="s">
        <v>14298</v>
      </c>
      <c r="C7150" s="138">
        <v>15418.36</v>
      </c>
      <c r="D7150" s="138">
        <v>292.95</v>
      </c>
      <c r="E7150" s="138">
        <v>0</v>
      </c>
      <c r="F7150" s="138">
        <v>292.95</v>
      </c>
      <c r="G7150" s="139">
        <v>0</v>
      </c>
      <c r="Y7150" s="32">
        <f t="shared" si="111"/>
        <v>292.95</v>
      </c>
    </row>
    <row r="7151" spans="1:25" x14ac:dyDescent="0.2">
      <c r="A7151" s="136" t="s">
        <v>14299</v>
      </c>
      <c r="B7151" s="137" t="s">
        <v>14300</v>
      </c>
      <c r="C7151" s="138">
        <v>2819.25</v>
      </c>
      <c r="D7151" s="138">
        <v>53.57</v>
      </c>
      <c r="E7151" s="138">
        <v>0</v>
      </c>
      <c r="F7151" s="138">
        <v>53.57</v>
      </c>
      <c r="G7151" s="139">
        <v>0</v>
      </c>
      <c r="Y7151" s="32">
        <f t="shared" si="111"/>
        <v>53.57</v>
      </c>
    </row>
    <row r="7152" spans="1:25" x14ac:dyDescent="0.2">
      <c r="A7152" s="136" t="s">
        <v>14301</v>
      </c>
      <c r="B7152" s="137" t="s">
        <v>14302</v>
      </c>
      <c r="C7152" s="138">
        <v>8371.9699999999993</v>
      </c>
      <c r="D7152" s="138">
        <v>159.07</v>
      </c>
      <c r="E7152" s="138">
        <v>0</v>
      </c>
      <c r="F7152" s="138">
        <v>159.07</v>
      </c>
      <c r="G7152" s="139">
        <v>0</v>
      </c>
      <c r="Y7152" s="32">
        <f t="shared" si="111"/>
        <v>159.07</v>
      </c>
    </row>
    <row r="7153" spans="1:25" x14ac:dyDescent="0.2">
      <c r="A7153" s="136" t="s">
        <v>14303</v>
      </c>
      <c r="B7153" s="137" t="s">
        <v>14304</v>
      </c>
      <c r="C7153" s="138">
        <v>44869.59</v>
      </c>
      <c r="D7153" s="138">
        <v>852.52</v>
      </c>
      <c r="E7153" s="138">
        <v>0</v>
      </c>
      <c r="F7153" s="138">
        <v>852.52</v>
      </c>
      <c r="G7153" s="139">
        <v>0</v>
      </c>
      <c r="Y7153" s="32">
        <f t="shared" si="111"/>
        <v>852.52</v>
      </c>
    </row>
    <row r="7154" spans="1:25" x14ac:dyDescent="0.2">
      <c r="A7154" s="136" t="s">
        <v>14305</v>
      </c>
      <c r="B7154" s="137" t="s">
        <v>14306</v>
      </c>
      <c r="C7154" s="138">
        <v>1443.23</v>
      </c>
      <c r="D7154" s="138">
        <v>27.42</v>
      </c>
      <c r="E7154" s="138">
        <v>27.42</v>
      </c>
      <c r="F7154" s="138">
        <v>0</v>
      </c>
      <c r="G7154" s="139">
        <v>54.53</v>
      </c>
      <c r="Y7154" s="32">
        <f t="shared" si="111"/>
        <v>0</v>
      </c>
    </row>
    <row r="7155" spans="1:25" x14ac:dyDescent="0.2">
      <c r="A7155" s="136" t="s">
        <v>14307</v>
      </c>
      <c r="B7155" s="137" t="s">
        <v>14308</v>
      </c>
      <c r="C7155" s="138">
        <v>9653.51</v>
      </c>
      <c r="D7155" s="138">
        <v>183.42</v>
      </c>
      <c r="E7155" s="138">
        <v>0</v>
      </c>
      <c r="F7155" s="138">
        <v>183.42</v>
      </c>
      <c r="G7155" s="139">
        <v>0</v>
      </c>
      <c r="Y7155" s="32">
        <f t="shared" si="111"/>
        <v>183.42</v>
      </c>
    </row>
    <row r="7156" spans="1:25" x14ac:dyDescent="0.2">
      <c r="A7156" s="136" t="s">
        <v>14309</v>
      </c>
      <c r="B7156" s="137" t="s">
        <v>14310</v>
      </c>
      <c r="C7156" s="138">
        <v>851.55</v>
      </c>
      <c r="D7156" s="138">
        <v>16.18</v>
      </c>
      <c r="E7156" s="138">
        <v>0</v>
      </c>
      <c r="F7156" s="138">
        <v>16.18</v>
      </c>
      <c r="G7156" s="139">
        <v>0</v>
      </c>
      <c r="Y7156" s="32">
        <f t="shared" si="111"/>
        <v>16.18</v>
      </c>
    </row>
    <row r="7157" spans="1:25" x14ac:dyDescent="0.2">
      <c r="A7157" s="136" t="s">
        <v>14311</v>
      </c>
      <c r="B7157" s="137" t="s">
        <v>14312</v>
      </c>
      <c r="C7157" s="138">
        <v>26853.08</v>
      </c>
      <c r="D7157" s="138">
        <v>510.21</v>
      </c>
      <c r="E7157" s="138">
        <v>0</v>
      </c>
      <c r="F7157" s="138">
        <v>510.21</v>
      </c>
      <c r="G7157" s="139">
        <v>0</v>
      </c>
      <c r="Y7157" s="32">
        <f t="shared" si="111"/>
        <v>510.21</v>
      </c>
    </row>
    <row r="7158" spans="1:25" x14ac:dyDescent="0.2">
      <c r="A7158" s="136" t="s">
        <v>14313</v>
      </c>
      <c r="B7158" s="137" t="s">
        <v>14314</v>
      </c>
      <c r="C7158" s="138">
        <v>8140.28</v>
      </c>
      <c r="D7158" s="138">
        <v>154.66999999999999</v>
      </c>
      <c r="E7158" s="138">
        <v>0</v>
      </c>
      <c r="F7158" s="138">
        <v>154.66999999999999</v>
      </c>
      <c r="G7158" s="139">
        <v>0</v>
      </c>
      <c r="Y7158" s="32">
        <f t="shared" si="111"/>
        <v>154.66999999999999</v>
      </c>
    </row>
    <row r="7159" spans="1:25" x14ac:dyDescent="0.2">
      <c r="A7159" s="136" t="s">
        <v>14315</v>
      </c>
      <c r="B7159" s="137" t="s">
        <v>14316</v>
      </c>
      <c r="C7159" s="138">
        <v>7127.9</v>
      </c>
      <c r="D7159" s="138">
        <v>135.43</v>
      </c>
      <c r="E7159" s="138">
        <v>0</v>
      </c>
      <c r="F7159" s="138">
        <v>135.43</v>
      </c>
      <c r="G7159" s="139">
        <v>0</v>
      </c>
      <c r="Y7159" s="32">
        <f t="shared" si="111"/>
        <v>135.43</v>
      </c>
    </row>
    <row r="7160" spans="1:25" x14ac:dyDescent="0.2">
      <c r="A7160" s="136" t="s">
        <v>14317</v>
      </c>
      <c r="B7160" s="137" t="s">
        <v>14318</v>
      </c>
      <c r="C7160" s="138">
        <v>13091.42</v>
      </c>
      <c r="D7160" s="138">
        <v>248.74</v>
      </c>
      <c r="E7160" s="138">
        <v>0</v>
      </c>
      <c r="F7160" s="138">
        <v>248.74</v>
      </c>
      <c r="G7160" s="139">
        <v>0</v>
      </c>
      <c r="Y7160" s="32">
        <f t="shared" si="111"/>
        <v>248.74</v>
      </c>
    </row>
    <row r="7161" spans="1:25" x14ac:dyDescent="0.2">
      <c r="A7161" s="136" t="s">
        <v>14319</v>
      </c>
      <c r="B7161" s="137" t="s">
        <v>14320</v>
      </c>
      <c r="C7161" s="138">
        <v>5135.42</v>
      </c>
      <c r="D7161" s="138">
        <v>97.57</v>
      </c>
      <c r="E7161" s="138">
        <v>0</v>
      </c>
      <c r="F7161" s="138">
        <v>97.57</v>
      </c>
      <c r="G7161" s="139">
        <v>0</v>
      </c>
      <c r="Y7161" s="32">
        <f t="shared" si="111"/>
        <v>97.57</v>
      </c>
    </row>
    <row r="7162" spans="1:25" x14ac:dyDescent="0.2">
      <c r="A7162" s="136" t="s">
        <v>14321</v>
      </c>
      <c r="B7162" s="137" t="s">
        <v>14322</v>
      </c>
      <c r="C7162" s="138">
        <v>29494.45</v>
      </c>
      <c r="D7162" s="138">
        <v>560.4</v>
      </c>
      <c r="E7162" s="138">
        <v>0</v>
      </c>
      <c r="F7162" s="138">
        <v>560.4</v>
      </c>
      <c r="G7162" s="139">
        <v>0</v>
      </c>
      <c r="Y7162" s="32">
        <f t="shared" si="111"/>
        <v>560.4</v>
      </c>
    </row>
    <row r="7163" spans="1:25" x14ac:dyDescent="0.2">
      <c r="A7163" s="136" t="s">
        <v>14323</v>
      </c>
      <c r="B7163" s="137" t="s">
        <v>14324</v>
      </c>
      <c r="C7163" s="138">
        <v>10021.959999999999</v>
      </c>
      <c r="D7163" s="138">
        <v>190.42</v>
      </c>
      <c r="E7163" s="138">
        <v>0</v>
      </c>
      <c r="F7163" s="138">
        <v>190.42</v>
      </c>
      <c r="G7163" s="139">
        <v>0</v>
      </c>
      <c r="Y7163" s="32">
        <f t="shared" si="111"/>
        <v>190.42</v>
      </c>
    </row>
    <row r="7164" spans="1:25" x14ac:dyDescent="0.2">
      <c r="A7164" s="136" t="s">
        <v>14325</v>
      </c>
      <c r="B7164" s="137" t="s">
        <v>14326</v>
      </c>
      <c r="C7164" s="138">
        <v>5829.06</v>
      </c>
      <c r="D7164" s="138">
        <v>110.75</v>
      </c>
      <c r="E7164" s="138">
        <v>0</v>
      </c>
      <c r="F7164" s="138">
        <v>110.75</v>
      </c>
      <c r="G7164" s="139">
        <v>0</v>
      </c>
      <c r="Y7164" s="32">
        <f t="shared" si="111"/>
        <v>110.75</v>
      </c>
    </row>
    <row r="7165" spans="1:25" x14ac:dyDescent="0.2">
      <c r="A7165" s="136" t="s">
        <v>14327</v>
      </c>
      <c r="B7165" s="137" t="s">
        <v>14328</v>
      </c>
      <c r="C7165" s="138">
        <v>5627.66</v>
      </c>
      <c r="D7165" s="138">
        <v>106.93</v>
      </c>
      <c r="E7165" s="138">
        <v>0</v>
      </c>
      <c r="F7165" s="138">
        <v>106.93</v>
      </c>
      <c r="G7165" s="139">
        <v>0</v>
      </c>
      <c r="Y7165" s="32">
        <f t="shared" si="111"/>
        <v>106.93</v>
      </c>
    </row>
    <row r="7166" spans="1:25" x14ac:dyDescent="0.2">
      <c r="A7166" s="136" t="s">
        <v>14329</v>
      </c>
      <c r="B7166" s="137" t="s">
        <v>14330</v>
      </c>
      <c r="C7166" s="138">
        <v>6608.63</v>
      </c>
      <c r="D7166" s="138">
        <v>125.57</v>
      </c>
      <c r="E7166" s="138">
        <v>0</v>
      </c>
      <c r="F7166" s="138">
        <v>125.57</v>
      </c>
      <c r="G7166" s="139">
        <v>0</v>
      </c>
      <c r="Y7166" s="32">
        <f t="shared" si="111"/>
        <v>125.57</v>
      </c>
    </row>
    <row r="7167" spans="1:25" x14ac:dyDescent="0.2">
      <c r="A7167" s="136" t="s">
        <v>14331</v>
      </c>
      <c r="B7167" s="137" t="s">
        <v>14332</v>
      </c>
      <c r="C7167" s="138">
        <v>21627.02</v>
      </c>
      <c r="D7167" s="138">
        <v>410.91</v>
      </c>
      <c r="E7167" s="138">
        <v>0</v>
      </c>
      <c r="F7167" s="138">
        <v>410.91</v>
      </c>
      <c r="G7167" s="139">
        <v>0</v>
      </c>
      <c r="Y7167" s="32">
        <f t="shared" si="111"/>
        <v>410.91</v>
      </c>
    </row>
    <row r="7168" spans="1:25" x14ac:dyDescent="0.2">
      <c r="A7168" s="136" t="s">
        <v>14333</v>
      </c>
      <c r="B7168" s="137" t="s">
        <v>14334</v>
      </c>
      <c r="C7168" s="138">
        <v>8827.81</v>
      </c>
      <c r="D7168" s="138">
        <v>167.73</v>
      </c>
      <c r="E7168" s="138">
        <v>0</v>
      </c>
      <c r="F7168" s="138">
        <v>167.73</v>
      </c>
      <c r="G7168" s="139">
        <v>0</v>
      </c>
      <c r="Y7168" s="32">
        <f t="shared" si="111"/>
        <v>167.73</v>
      </c>
    </row>
    <row r="7169" spans="1:25" x14ac:dyDescent="0.2">
      <c r="A7169" s="136" t="s">
        <v>14335</v>
      </c>
      <c r="B7169" s="137" t="s">
        <v>14336</v>
      </c>
      <c r="C7169" s="138">
        <v>1608.74</v>
      </c>
      <c r="D7169" s="138">
        <v>30.57</v>
      </c>
      <c r="E7169" s="138">
        <v>30.57</v>
      </c>
      <c r="F7169" s="138">
        <v>0</v>
      </c>
      <c r="G7169" s="139">
        <v>94.38</v>
      </c>
      <c r="Y7169" s="32">
        <f t="shared" si="111"/>
        <v>0</v>
      </c>
    </row>
    <row r="7170" spans="1:25" x14ac:dyDescent="0.2">
      <c r="A7170" s="136" t="s">
        <v>14337</v>
      </c>
      <c r="B7170" s="137" t="s">
        <v>14338</v>
      </c>
      <c r="C7170" s="138">
        <v>19595.580000000002</v>
      </c>
      <c r="D7170" s="138">
        <v>372.32</v>
      </c>
      <c r="E7170" s="138">
        <v>0</v>
      </c>
      <c r="F7170" s="138">
        <v>372.32</v>
      </c>
      <c r="G7170" s="139">
        <v>0</v>
      </c>
      <c r="Y7170" s="32">
        <f t="shared" si="111"/>
        <v>372.32</v>
      </c>
    </row>
    <row r="7171" spans="1:25" x14ac:dyDescent="0.2">
      <c r="A7171" s="136" t="s">
        <v>14339</v>
      </c>
      <c r="B7171" s="137" t="s">
        <v>14340</v>
      </c>
      <c r="C7171" s="138">
        <v>12640.88</v>
      </c>
      <c r="D7171" s="138">
        <v>240.18</v>
      </c>
      <c r="E7171" s="138">
        <v>0</v>
      </c>
      <c r="F7171" s="138">
        <v>240.18</v>
      </c>
      <c r="G7171" s="139">
        <v>0</v>
      </c>
      <c r="Y7171" s="32">
        <f t="shared" si="111"/>
        <v>240.18</v>
      </c>
    </row>
    <row r="7172" spans="1:25" x14ac:dyDescent="0.2">
      <c r="A7172" s="136" t="s">
        <v>14341</v>
      </c>
      <c r="B7172" s="137" t="s">
        <v>14342</v>
      </c>
      <c r="C7172" s="138">
        <v>847.44</v>
      </c>
      <c r="D7172" s="138">
        <v>16.100000000000001</v>
      </c>
      <c r="E7172" s="138">
        <v>0</v>
      </c>
      <c r="F7172" s="138">
        <v>16.100000000000001</v>
      </c>
      <c r="G7172" s="139">
        <v>0</v>
      </c>
      <c r="Y7172" s="32">
        <f t="shared" si="111"/>
        <v>16.100000000000001</v>
      </c>
    </row>
    <row r="7173" spans="1:25" x14ac:dyDescent="0.2">
      <c r="A7173" s="136" t="s">
        <v>14343</v>
      </c>
      <c r="B7173" s="137" t="s">
        <v>14344</v>
      </c>
      <c r="C7173" s="138">
        <v>6376.59</v>
      </c>
      <c r="D7173" s="138">
        <v>121.16</v>
      </c>
      <c r="E7173" s="138">
        <v>0</v>
      </c>
      <c r="F7173" s="138">
        <v>121.16</v>
      </c>
      <c r="G7173" s="139">
        <v>0</v>
      </c>
      <c r="Y7173" s="32">
        <f t="shared" si="111"/>
        <v>121.16</v>
      </c>
    </row>
    <row r="7174" spans="1:25" x14ac:dyDescent="0.2">
      <c r="A7174" s="136" t="s">
        <v>14345</v>
      </c>
      <c r="B7174" s="137" t="s">
        <v>14346</v>
      </c>
      <c r="C7174" s="138">
        <v>13423.66</v>
      </c>
      <c r="D7174" s="138">
        <v>255.05</v>
      </c>
      <c r="E7174" s="138">
        <v>0</v>
      </c>
      <c r="F7174" s="138">
        <v>255.05</v>
      </c>
      <c r="G7174" s="139">
        <v>0</v>
      </c>
      <c r="Y7174" s="32">
        <f t="shared" si="111"/>
        <v>255.05</v>
      </c>
    </row>
    <row r="7175" spans="1:25" x14ac:dyDescent="0.2">
      <c r="A7175" s="136" t="s">
        <v>14347</v>
      </c>
      <c r="B7175" s="137" t="s">
        <v>14348</v>
      </c>
      <c r="C7175" s="138">
        <v>17094.96</v>
      </c>
      <c r="D7175" s="138">
        <v>324.81</v>
      </c>
      <c r="E7175" s="138">
        <v>0</v>
      </c>
      <c r="F7175" s="138">
        <v>324.81</v>
      </c>
      <c r="G7175" s="139">
        <v>0</v>
      </c>
      <c r="Y7175" s="32">
        <f t="shared" si="111"/>
        <v>324.81</v>
      </c>
    </row>
    <row r="7176" spans="1:25" x14ac:dyDescent="0.2">
      <c r="A7176" s="136" t="s">
        <v>14349</v>
      </c>
      <c r="B7176" s="137" t="s">
        <v>14350</v>
      </c>
      <c r="C7176" s="138">
        <v>18463.37</v>
      </c>
      <c r="D7176" s="138">
        <v>350.81</v>
      </c>
      <c r="E7176" s="138">
        <v>0</v>
      </c>
      <c r="F7176" s="138">
        <v>350.81</v>
      </c>
      <c r="G7176" s="139">
        <v>0</v>
      </c>
      <c r="Y7176" s="32">
        <f t="shared" si="111"/>
        <v>350.81</v>
      </c>
    </row>
    <row r="7177" spans="1:25" x14ac:dyDescent="0.2">
      <c r="A7177" s="136" t="s">
        <v>14351</v>
      </c>
      <c r="B7177" s="137" t="s">
        <v>14352</v>
      </c>
      <c r="C7177" s="138">
        <v>7534.46</v>
      </c>
      <c r="D7177" s="138">
        <v>143.16</v>
      </c>
      <c r="E7177" s="138">
        <v>0</v>
      </c>
      <c r="F7177" s="138">
        <v>143.16</v>
      </c>
      <c r="G7177" s="139">
        <v>0</v>
      </c>
      <c r="Y7177" s="32">
        <f t="shared" si="111"/>
        <v>143.16</v>
      </c>
    </row>
    <row r="7178" spans="1:25" x14ac:dyDescent="0.2">
      <c r="A7178" s="136" t="s">
        <v>14353</v>
      </c>
      <c r="B7178" s="137" t="s">
        <v>14354</v>
      </c>
      <c r="C7178" s="138">
        <v>2524.1</v>
      </c>
      <c r="D7178" s="138">
        <v>47.96</v>
      </c>
      <c r="E7178" s="138">
        <v>0</v>
      </c>
      <c r="F7178" s="138">
        <v>47.96</v>
      </c>
      <c r="G7178" s="139">
        <v>0</v>
      </c>
      <c r="Y7178" s="32">
        <f t="shared" si="111"/>
        <v>47.96</v>
      </c>
    </row>
    <row r="7179" spans="1:25" x14ac:dyDescent="0.2">
      <c r="A7179" s="136" t="s">
        <v>14355</v>
      </c>
      <c r="B7179" s="137" t="s">
        <v>14356</v>
      </c>
      <c r="C7179" s="138">
        <v>3855.22</v>
      </c>
      <c r="D7179" s="138">
        <v>73.25</v>
      </c>
      <c r="E7179" s="138">
        <v>0</v>
      </c>
      <c r="F7179" s="138">
        <v>73.25</v>
      </c>
      <c r="G7179" s="139">
        <v>0</v>
      </c>
      <c r="Y7179" s="32">
        <f t="shared" si="111"/>
        <v>73.25</v>
      </c>
    </row>
    <row r="7180" spans="1:25" x14ac:dyDescent="0.2">
      <c r="A7180" s="136" t="s">
        <v>14357</v>
      </c>
      <c r="B7180" s="137" t="s">
        <v>14358</v>
      </c>
      <c r="C7180" s="138">
        <v>2202.2399999999998</v>
      </c>
      <c r="D7180" s="138">
        <v>41.84</v>
      </c>
      <c r="E7180" s="138">
        <v>0</v>
      </c>
      <c r="F7180" s="138">
        <v>41.84</v>
      </c>
      <c r="G7180" s="139">
        <v>0</v>
      </c>
      <c r="Y7180" s="32">
        <f t="shared" si="111"/>
        <v>41.84</v>
      </c>
    </row>
    <row r="7181" spans="1:25" x14ac:dyDescent="0.2">
      <c r="A7181" s="136" t="s">
        <v>14359</v>
      </c>
      <c r="B7181" s="137" t="s">
        <v>14360</v>
      </c>
      <c r="C7181" s="138">
        <v>7762.27</v>
      </c>
      <c r="D7181" s="138">
        <v>147.47999999999999</v>
      </c>
      <c r="E7181" s="138">
        <v>0</v>
      </c>
      <c r="F7181" s="138">
        <v>147.47999999999999</v>
      </c>
      <c r="G7181" s="139">
        <v>0</v>
      </c>
      <c r="Y7181" s="32">
        <f t="shared" si="111"/>
        <v>147.47999999999999</v>
      </c>
    </row>
    <row r="7182" spans="1:25" x14ac:dyDescent="0.2">
      <c r="A7182" s="136" t="s">
        <v>14361</v>
      </c>
      <c r="B7182" s="137" t="s">
        <v>14362</v>
      </c>
      <c r="C7182" s="138">
        <v>3298.97</v>
      </c>
      <c r="D7182" s="138">
        <v>62.68</v>
      </c>
      <c r="E7182" s="138">
        <v>23.22</v>
      </c>
      <c r="F7182" s="138">
        <v>39.46</v>
      </c>
      <c r="G7182" s="139">
        <v>0</v>
      </c>
      <c r="Y7182" s="32">
        <f t="shared" si="111"/>
        <v>39.46</v>
      </c>
    </row>
    <row r="7183" spans="1:25" x14ac:dyDescent="0.2">
      <c r="A7183" s="136" t="s">
        <v>14363</v>
      </c>
      <c r="B7183" s="137" t="s">
        <v>14364</v>
      </c>
      <c r="C7183" s="138">
        <v>5205.45</v>
      </c>
      <c r="D7183" s="138">
        <v>98.9</v>
      </c>
      <c r="E7183" s="138">
        <v>68.36</v>
      </c>
      <c r="F7183" s="138">
        <v>30.54</v>
      </c>
      <c r="G7183" s="139">
        <v>0</v>
      </c>
      <c r="Y7183" s="32">
        <f t="shared" ref="Y7183:Y7246" si="112">F7183+M7183+R7183+W7183</f>
        <v>30.54</v>
      </c>
    </row>
    <row r="7184" spans="1:25" x14ac:dyDescent="0.2">
      <c r="A7184" s="136" t="s">
        <v>14365</v>
      </c>
      <c r="B7184" s="137" t="s">
        <v>14366</v>
      </c>
      <c r="C7184" s="138">
        <v>8496.39</v>
      </c>
      <c r="D7184" s="138">
        <v>161.43</v>
      </c>
      <c r="E7184" s="138">
        <v>0</v>
      </c>
      <c r="F7184" s="138">
        <v>161.43</v>
      </c>
      <c r="G7184" s="139">
        <v>0</v>
      </c>
      <c r="Y7184" s="32">
        <f t="shared" si="112"/>
        <v>161.43</v>
      </c>
    </row>
    <row r="7185" spans="1:25" x14ac:dyDescent="0.2">
      <c r="A7185" s="136" t="s">
        <v>14367</v>
      </c>
      <c r="B7185" s="137" t="s">
        <v>14368</v>
      </c>
      <c r="C7185" s="138">
        <v>5653.41</v>
      </c>
      <c r="D7185" s="138">
        <v>107.42</v>
      </c>
      <c r="E7185" s="138">
        <v>0</v>
      </c>
      <c r="F7185" s="138">
        <v>107.42</v>
      </c>
      <c r="G7185" s="139">
        <v>0</v>
      </c>
      <c r="Y7185" s="32">
        <f t="shared" si="112"/>
        <v>107.42</v>
      </c>
    </row>
    <row r="7186" spans="1:25" x14ac:dyDescent="0.2">
      <c r="A7186" s="136" t="s">
        <v>14369</v>
      </c>
      <c r="B7186" s="137" t="s">
        <v>14370</v>
      </c>
      <c r="C7186" s="138">
        <v>2815.31</v>
      </c>
      <c r="D7186" s="138">
        <v>53.49</v>
      </c>
      <c r="E7186" s="138">
        <v>0</v>
      </c>
      <c r="F7186" s="138">
        <v>53.49</v>
      </c>
      <c r="G7186" s="139">
        <v>0</v>
      </c>
      <c r="Y7186" s="32">
        <f t="shared" si="112"/>
        <v>53.49</v>
      </c>
    </row>
    <row r="7187" spans="1:25" x14ac:dyDescent="0.2">
      <c r="A7187" s="136" t="s">
        <v>14371</v>
      </c>
      <c r="B7187" s="137" t="s">
        <v>14372</v>
      </c>
      <c r="C7187" s="138">
        <v>23104.65</v>
      </c>
      <c r="D7187" s="138">
        <v>438.99</v>
      </c>
      <c r="E7187" s="138">
        <v>0</v>
      </c>
      <c r="F7187" s="138">
        <v>438.99</v>
      </c>
      <c r="G7187" s="139">
        <v>0</v>
      </c>
      <c r="Y7187" s="32">
        <f t="shared" si="112"/>
        <v>438.99</v>
      </c>
    </row>
    <row r="7188" spans="1:25" x14ac:dyDescent="0.2">
      <c r="A7188" s="136" t="s">
        <v>14373</v>
      </c>
      <c r="B7188" s="137" t="s">
        <v>14374</v>
      </c>
      <c r="C7188" s="138">
        <v>34545.47</v>
      </c>
      <c r="D7188" s="138">
        <v>656.37</v>
      </c>
      <c r="E7188" s="138">
        <v>0</v>
      </c>
      <c r="F7188" s="138">
        <v>656.37</v>
      </c>
      <c r="G7188" s="139">
        <v>0</v>
      </c>
      <c r="Y7188" s="32">
        <f t="shared" si="112"/>
        <v>656.37</v>
      </c>
    </row>
    <row r="7189" spans="1:25" x14ac:dyDescent="0.2">
      <c r="A7189" s="136" t="s">
        <v>14375</v>
      </c>
      <c r="B7189" s="137" t="s">
        <v>14376</v>
      </c>
      <c r="C7189" s="138">
        <v>13703.44</v>
      </c>
      <c r="D7189" s="138">
        <v>260.37</v>
      </c>
      <c r="E7189" s="138">
        <v>0</v>
      </c>
      <c r="F7189" s="138">
        <v>260.37</v>
      </c>
      <c r="G7189" s="139">
        <v>0</v>
      </c>
      <c r="Y7189" s="32">
        <f t="shared" si="112"/>
        <v>260.37</v>
      </c>
    </row>
    <row r="7190" spans="1:25" x14ac:dyDescent="0.2">
      <c r="A7190" s="136" t="s">
        <v>14377</v>
      </c>
      <c r="B7190" s="137" t="s">
        <v>14378</v>
      </c>
      <c r="C7190" s="138">
        <v>9879.8799999999992</v>
      </c>
      <c r="D7190" s="138">
        <v>187.72</v>
      </c>
      <c r="E7190" s="138">
        <v>0</v>
      </c>
      <c r="F7190" s="138">
        <v>187.72</v>
      </c>
      <c r="G7190" s="139">
        <v>0</v>
      </c>
      <c r="Y7190" s="32">
        <f t="shared" si="112"/>
        <v>187.72</v>
      </c>
    </row>
    <row r="7191" spans="1:25" x14ac:dyDescent="0.2">
      <c r="A7191" s="136" t="s">
        <v>14379</v>
      </c>
      <c r="B7191" s="137" t="s">
        <v>14380</v>
      </c>
      <c r="C7191" s="138">
        <v>56180.19</v>
      </c>
      <c r="D7191" s="138">
        <v>1067.42</v>
      </c>
      <c r="E7191" s="138">
        <v>0</v>
      </c>
      <c r="F7191" s="138">
        <v>1067.42</v>
      </c>
      <c r="G7191" s="139">
        <v>0</v>
      </c>
      <c r="Y7191" s="32">
        <f t="shared" si="112"/>
        <v>1067.42</v>
      </c>
    </row>
    <row r="7192" spans="1:25" x14ac:dyDescent="0.2">
      <c r="A7192" s="136" t="s">
        <v>14381</v>
      </c>
      <c r="B7192" s="137" t="s">
        <v>14382</v>
      </c>
      <c r="C7192" s="138">
        <v>11760.2</v>
      </c>
      <c r="D7192" s="138">
        <v>223.45</v>
      </c>
      <c r="E7192" s="138">
        <v>0</v>
      </c>
      <c r="F7192" s="138">
        <v>223.45</v>
      </c>
      <c r="G7192" s="139">
        <v>0</v>
      </c>
      <c r="Y7192" s="32">
        <f t="shared" si="112"/>
        <v>223.45</v>
      </c>
    </row>
    <row r="7193" spans="1:25" x14ac:dyDescent="0.2">
      <c r="A7193" s="136" t="s">
        <v>14383</v>
      </c>
      <c r="B7193" s="137" t="s">
        <v>14384</v>
      </c>
      <c r="C7193" s="138">
        <v>109780.28</v>
      </c>
      <c r="D7193" s="138">
        <v>2085.83</v>
      </c>
      <c r="E7193" s="138">
        <v>0</v>
      </c>
      <c r="F7193" s="138">
        <v>2085.83</v>
      </c>
      <c r="G7193" s="139">
        <v>0</v>
      </c>
      <c r="Y7193" s="32">
        <f t="shared" si="112"/>
        <v>2085.83</v>
      </c>
    </row>
    <row r="7194" spans="1:25" x14ac:dyDescent="0.2">
      <c r="A7194" s="136" t="s">
        <v>14385</v>
      </c>
      <c r="B7194" s="137" t="s">
        <v>14386</v>
      </c>
      <c r="C7194" s="138">
        <v>20635.18</v>
      </c>
      <c r="D7194" s="138">
        <v>392.07</v>
      </c>
      <c r="E7194" s="138">
        <v>0</v>
      </c>
      <c r="F7194" s="138">
        <v>392.07</v>
      </c>
      <c r="G7194" s="139">
        <v>0</v>
      </c>
      <c r="Y7194" s="32">
        <f t="shared" si="112"/>
        <v>392.07</v>
      </c>
    </row>
    <row r="7195" spans="1:25" x14ac:dyDescent="0.2">
      <c r="A7195" s="136" t="s">
        <v>14387</v>
      </c>
      <c r="B7195" s="137" t="s">
        <v>14388</v>
      </c>
      <c r="C7195" s="138">
        <v>32685.95</v>
      </c>
      <c r="D7195" s="138">
        <v>621.03</v>
      </c>
      <c r="E7195" s="138">
        <v>0</v>
      </c>
      <c r="F7195" s="138">
        <v>621.03</v>
      </c>
      <c r="G7195" s="139">
        <v>0</v>
      </c>
      <c r="Y7195" s="32">
        <f t="shared" si="112"/>
        <v>621.03</v>
      </c>
    </row>
    <row r="7196" spans="1:25" x14ac:dyDescent="0.2">
      <c r="A7196" s="136" t="s">
        <v>14389</v>
      </c>
      <c r="B7196" s="137" t="s">
        <v>14390</v>
      </c>
      <c r="C7196" s="138">
        <v>9700.82</v>
      </c>
      <c r="D7196" s="138">
        <v>184.32</v>
      </c>
      <c r="E7196" s="138">
        <v>0</v>
      </c>
      <c r="F7196" s="138">
        <v>184.32</v>
      </c>
      <c r="G7196" s="139">
        <v>0</v>
      </c>
      <c r="Y7196" s="32">
        <f t="shared" si="112"/>
        <v>184.32</v>
      </c>
    </row>
    <row r="7197" spans="1:25" x14ac:dyDescent="0.2">
      <c r="A7197" s="136" t="s">
        <v>14391</v>
      </c>
      <c r="B7197" s="137" t="s">
        <v>14392</v>
      </c>
      <c r="C7197" s="138">
        <v>6872.69</v>
      </c>
      <c r="D7197" s="138">
        <v>130.58000000000001</v>
      </c>
      <c r="E7197" s="138">
        <v>0</v>
      </c>
      <c r="F7197" s="138">
        <v>130.58000000000001</v>
      </c>
      <c r="G7197" s="139">
        <v>0</v>
      </c>
      <c r="Y7197" s="32">
        <f t="shared" si="112"/>
        <v>130.58000000000001</v>
      </c>
    </row>
    <row r="7198" spans="1:25" x14ac:dyDescent="0.2">
      <c r="A7198" s="136" t="s">
        <v>14393</v>
      </c>
      <c r="B7198" s="137" t="s">
        <v>14394</v>
      </c>
      <c r="C7198" s="138">
        <v>10533.58</v>
      </c>
      <c r="D7198" s="138">
        <v>200.14</v>
      </c>
      <c r="E7198" s="138">
        <v>0</v>
      </c>
      <c r="F7198" s="138">
        <v>200.14</v>
      </c>
      <c r="G7198" s="139">
        <v>0</v>
      </c>
      <c r="Y7198" s="32">
        <f t="shared" si="112"/>
        <v>200.14</v>
      </c>
    </row>
    <row r="7199" spans="1:25" x14ac:dyDescent="0.2">
      <c r="A7199" s="136" t="s">
        <v>14395</v>
      </c>
      <c r="B7199" s="137" t="s">
        <v>14396</v>
      </c>
      <c r="C7199" s="138">
        <v>8371.58</v>
      </c>
      <c r="D7199" s="138">
        <v>159.06</v>
      </c>
      <c r="E7199" s="138">
        <v>0</v>
      </c>
      <c r="F7199" s="138">
        <v>159.06</v>
      </c>
      <c r="G7199" s="139">
        <v>0</v>
      </c>
      <c r="Y7199" s="32">
        <f t="shared" si="112"/>
        <v>159.06</v>
      </c>
    </row>
    <row r="7200" spans="1:25" x14ac:dyDescent="0.2">
      <c r="A7200" s="136" t="s">
        <v>14397</v>
      </c>
      <c r="B7200" s="137" t="s">
        <v>14398</v>
      </c>
      <c r="C7200" s="138">
        <v>8899.35</v>
      </c>
      <c r="D7200" s="138">
        <v>169.09</v>
      </c>
      <c r="E7200" s="138">
        <v>0</v>
      </c>
      <c r="F7200" s="138">
        <v>169.09</v>
      </c>
      <c r="G7200" s="139">
        <v>0</v>
      </c>
      <c r="Y7200" s="32">
        <f t="shared" si="112"/>
        <v>169.09</v>
      </c>
    </row>
    <row r="7201" spans="1:25" x14ac:dyDescent="0.2">
      <c r="A7201" s="136" t="s">
        <v>14399</v>
      </c>
      <c r="B7201" s="137" t="s">
        <v>14400</v>
      </c>
      <c r="C7201" s="138">
        <v>22828.35</v>
      </c>
      <c r="D7201" s="138">
        <v>433.74</v>
      </c>
      <c r="E7201" s="138">
        <v>0</v>
      </c>
      <c r="F7201" s="138">
        <v>433.74</v>
      </c>
      <c r="G7201" s="139">
        <v>0</v>
      </c>
      <c r="Y7201" s="32">
        <f t="shared" si="112"/>
        <v>433.74</v>
      </c>
    </row>
    <row r="7202" spans="1:25" x14ac:dyDescent="0.2">
      <c r="A7202" s="136" t="s">
        <v>14401</v>
      </c>
      <c r="B7202" s="137" t="s">
        <v>14402</v>
      </c>
      <c r="C7202" s="138">
        <v>16241.56</v>
      </c>
      <c r="D7202" s="138">
        <v>308.58999999999997</v>
      </c>
      <c r="E7202" s="138">
        <v>0</v>
      </c>
      <c r="F7202" s="138">
        <v>308.58999999999997</v>
      </c>
      <c r="G7202" s="139">
        <v>0</v>
      </c>
      <c r="Y7202" s="32">
        <f t="shared" si="112"/>
        <v>308.58999999999997</v>
      </c>
    </row>
    <row r="7203" spans="1:25" x14ac:dyDescent="0.2">
      <c r="A7203" s="136" t="s">
        <v>14403</v>
      </c>
      <c r="B7203" s="137" t="s">
        <v>14404</v>
      </c>
      <c r="C7203" s="138">
        <v>2045.76</v>
      </c>
      <c r="D7203" s="138">
        <v>38.869999999999997</v>
      </c>
      <c r="E7203" s="138">
        <v>0</v>
      </c>
      <c r="F7203" s="138">
        <v>38.869999999999997</v>
      </c>
      <c r="G7203" s="139">
        <v>0</v>
      </c>
      <c r="Y7203" s="32">
        <f t="shared" si="112"/>
        <v>38.869999999999997</v>
      </c>
    </row>
    <row r="7204" spans="1:25" x14ac:dyDescent="0.2">
      <c r="A7204" s="136" t="s">
        <v>14405</v>
      </c>
      <c r="B7204" s="137" t="s">
        <v>14406</v>
      </c>
      <c r="C7204" s="138">
        <v>3932.25</v>
      </c>
      <c r="D7204" s="138">
        <v>74.709999999999994</v>
      </c>
      <c r="E7204" s="138">
        <v>0</v>
      </c>
      <c r="F7204" s="138">
        <v>74.709999999999994</v>
      </c>
      <c r="G7204" s="139">
        <v>0</v>
      </c>
      <c r="Y7204" s="32">
        <f t="shared" si="112"/>
        <v>74.709999999999994</v>
      </c>
    </row>
    <row r="7205" spans="1:25" x14ac:dyDescent="0.2">
      <c r="A7205" s="136" t="s">
        <v>14407</v>
      </c>
      <c r="B7205" s="137" t="s">
        <v>14408</v>
      </c>
      <c r="C7205" s="138">
        <v>1821.83</v>
      </c>
      <c r="D7205" s="138">
        <v>34.619999999999997</v>
      </c>
      <c r="E7205" s="138">
        <v>0</v>
      </c>
      <c r="F7205" s="138">
        <v>34.619999999999997</v>
      </c>
      <c r="G7205" s="139">
        <v>0</v>
      </c>
      <c r="Y7205" s="32">
        <f t="shared" si="112"/>
        <v>34.619999999999997</v>
      </c>
    </row>
    <row r="7206" spans="1:25" x14ac:dyDescent="0.2">
      <c r="A7206" s="136" t="s">
        <v>14409</v>
      </c>
      <c r="B7206" s="137" t="s">
        <v>14410</v>
      </c>
      <c r="C7206" s="138">
        <v>13027.85</v>
      </c>
      <c r="D7206" s="138">
        <v>247.53</v>
      </c>
      <c r="E7206" s="138">
        <v>0</v>
      </c>
      <c r="F7206" s="138">
        <v>247.53</v>
      </c>
      <c r="G7206" s="139">
        <v>0</v>
      </c>
      <c r="Y7206" s="32">
        <f t="shared" si="112"/>
        <v>247.53</v>
      </c>
    </row>
    <row r="7207" spans="1:25" x14ac:dyDescent="0.2">
      <c r="A7207" s="136" t="s">
        <v>14411</v>
      </c>
      <c r="B7207" s="137" t="s">
        <v>14412</v>
      </c>
      <c r="C7207" s="138">
        <v>1534.63</v>
      </c>
      <c r="D7207" s="138">
        <v>29.16</v>
      </c>
      <c r="E7207" s="138">
        <v>0</v>
      </c>
      <c r="F7207" s="138">
        <v>29.16</v>
      </c>
      <c r="G7207" s="139">
        <v>0</v>
      </c>
      <c r="Y7207" s="32">
        <f t="shared" si="112"/>
        <v>29.16</v>
      </c>
    </row>
    <row r="7208" spans="1:25" x14ac:dyDescent="0.2">
      <c r="A7208" s="136" t="s">
        <v>14413</v>
      </c>
      <c r="B7208" s="137" t="s">
        <v>14414</v>
      </c>
      <c r="C7208" s="138">
        <v>11568.32</v>
      </c>
      <c r="D7208" s="138">
        <v>219.8</v>
      </c>
      <c r="E7208" s="138">
        <v>0</v>
      </c>
      <c r="F7208" s="138">
        <v>219.8</v>
      </c>
      <c r="G7208" s="139">
        <v>0</v>
      </c>
      <c r="Y7208" s="32">
        <f t="shared" si="112"/>
        <v>219.8</v>
      </c>
    </row>
    <row r="7209" spans="1:25" x14ac:dyDescent="0.2">
      <c r="A7209" s="136" t="s">
        <v>14415</v>
      </c>
      <c r="B7209" s="137" t="s">
        <v>14416</v>
      </c>
      <c r="C7209" s="138">
        <v>2808.28</v>
      </c>
      <c r="D7209" s="138">
        <v>53.36</v>
      </c>
      <c r="E7209" s="138">
        <v>0</v>
      </c>
      <c r="F7209" s="138">
        <v>53.36</v>
      </c>
      <c r="G7209" s="139">
        <v>0</v>
      </c>
      <c r="Y7209" s="32">
        <f t="shared" si="112"/>
        <v>53.36</v>
      </c>
    </row>
    <row r="7210" spans="1:25" x14ac:dyDescent="0.2">
      <c r="A7210" s="136" t="s">
        <v>14417</v>
      </c>
      <c r="B7210" s="137" t="s">
        <v>14418</v>
      </c>
      <c r="C7210" s="138">
        <v>15572.35</v>
      </c>
      <c r="D7210" s="138">
        <v>295.88</v>
      </c>
      <c r="E7210" s="138">
        <v>0</v>
      </c>
      <c r="F7210" s="138">
        <v>295.88</v>
      </c>
      <c r="G7210" s="139">
        <v>0</v>
      </c>
      <c r="Y7210" s="32">
        <f t="shared" si="112"/>
        <v>295.88</v>
      </c>
    </row>
    <row r="7211" spans="1:25" x14ac:dyDescent="0.2">
      <c r="A7211" s="136" t="s">
        <v>14419</v>
      </c>
      <c r="B7211" s="137" t="s">
        <v>14420</v>
      </c>
      <c r="C7211" s="138">
        <v>5910.65</v>
      </c>
      <c r="D7211" s="138">
        <v>112.3</v>
      </c>
      <c r="E7211" s="138">
        <v>0</v>
      </c>
      <c r="F7211" s="138">
        <v>112.3</v>
      </c>
      <c r="G7211" s="139">
        <v>0</v>
      </c>
      <c r="Y7211" s="32">
        <f t="shared" si="112"/>
        <v>112.3</v>
      </c>
    </row>
    <row r="7212" spans="1:25" x14ac:dyDescent="0.2">
      <c r="A7212" s="136" t="s">
        <v>14421</v>
      </c>
      <c r="B7212" s="137" t="s">
        <v>14422</v>
      </c>
      <c r="C7212" s="138">
        <v>1457.79</v>
      </c>
      <c r="D7212" s="138">
        <v>27.7</v>
      </c>
      <c r="E7212" s="138">
        <v>5.16</v>
      </c>
      <c r="F7212" s="138">
        <v>22.54</v>
      </c>
      <c r="G7212" s="139">
        <v>0</v>
      </c>
      <c r="Y7212" s="32">
        <f t="shared" si="112"/>
        <v>22.54</v>
      </c>
    </row>
    <row r="7213" spans="1:25" x14ac:dyDescent="0.2">
      <c r="A7213" s="136" t="s">
        <v>14423</v>
      </c>
      <c r="B7213" s="137" t="s">
        <v>14424</v>
      </c>
      <c r="C7213" s="138">
        <v>15246.05</v>
      </c>
      <c r="D7213" s="138">
        <v>289.68</v>
      </c>
      <c r="E7213" s="138">
        <v>0</v>
      </c>
      <c r="F7213" s="138">
        <v>289.68</v>
      </c>
      <c r="G7213" s="139">
        <v>0</v>
      </c>
      <c r="Y7213" s="32">
        <f t="shared" si="112"/>
        <v>289.68</v>
      </c>
    </row>
    <row r="7214" spans="1:25" x14ac:dyDescent="0.2">
      <c r="A7214" s="136" t="s">
        <v>14425</v>
      </c>
      <c r="B7214" s="137" t="s">
        <v>14426</v>
      </c>
      <c r="C7214" s="138">
        <v>3709.52</v>
      </c>
      <c r="D7214" s="138">
        <v>70.48</v>
      </c>
      <c r="E7214" s="138">
        <v>0</v>
      </c>
      <c r="F7214" s="138">
        <v>70.48</v>
      </c>
      <c r="G7214" s="139">
        <v>0</v>
      </c>
      <c r="Y7214" s="32">
        <f t="shared" si="112"/>
        <v>70.48</v>
      </c>
    </row>
    <row r="7215" spans="1:25" x14ac:dyDescent="0.2">
      <c r="A7215" s="136" t="s">
        <v>14427</v>
      </c>
      <c r="B7215" s="137" t="s">
        <v>14428</v>
      </c>
      <c r="C7215" s="138">
        <v>18400.29</v>
      </c>
      <c r="D7215" s="138">
        <v>349.61</v>
      </c>
      <c r="E7215" s="138">
        <v>0</v>
      </c>
      <c r="F7215" s="138">
        <v>349.61</v>
      </c>
      <c r="G7215" s="139">
        <v>0</v>
      </c>
      <c r="Y7215" s="32">
        <f t="shared" si="112"/>
        <v>349.61</v>
      </c>
    </row>
    <row r="7216" spans="1:25" x14ac:dyDescent="0.2">
      <c r="A7216" s="136" t="s">
        <v>14429</v>
      </c>
      <c r="B7216" s="137" t="s">
        <v>14430</v>
      </c>
      <c r="C7216" s="138">
        <v>13496.5</v>
      </c>
      <c r="D7216" s="138">
        <v>256.43</v>
      </c>
      <c r="E7216" s="138">
        <v>0</v>
      </c>
      <c r="F7216" s="138">
        <v>256.43</v>
      </c>
      <c r="G7216" s="139">
        <v>0</v>
      </c>
      <c r="Y7216" s="32">
        <f t="shared" si="112"/>
        <v>256.43</v>
      </c>
    </row>
    <row r="7217" spans="1:25" x14ac:dyDescent="0.2">
      <c r="A7217" s="136" t="s">
        <v>14431</v>
      </c>
      <c r="B7217" s="137" t="s">
        <v>14432</v>
      </c>
      <c r="C7217" s="138">
        <v>7108.15</v>
      </c>
      <c r="D7217" s="138">
        <v>135.06</v>
      </c>
      <c r="E7217" s="138">
        <v>0</v>
      </c>
      <c r="F7217" s="138">
        <v>135.06</v>
      </c>
      <c r="G7217" s="139">
        <v>0</v>
      </c>
      <c r="Y7217" s="32">
        <f t="shared" si="112"/>
        <v>135.06</v>
      </c>
    </row>
    <row r="7218" spans="1:25" x14ac:dyDescent="0.2">
      <c r="A7218" s="136" t="s">
        <v>14433</v>
      </c>
      <c r="B7218" s="137" t="s">
        <v>14434</v>
      </c>
      <c r="C7218" s="138">
        <v>8129.32</v>
      </c>
      <c r="D7218" s="138">
        <v>154.46</v>
      </c>
      <c r="E7218" s="138">
        <v>0</v>
      </c>
      <c r="F7218" s="138">
        <v>154.46</v>
      </c>
      <c r="G7218" s="139">
        <v>0</v>
      </c>
      <c r="Y7218" s="32">
        <f t="shared" si="112"/>
        <v>154.46</v>
      </c>
    </row>
    <row r="7219" spans="1:25" x14ac:dyDescent="0.2">
      <c r="A7219" s="136" t="s">
        <v>14435</v>
      </c>
      <c r="B7219" s="137" t="s">
        <v>14436</v>
      </c>
      <c r="C7219" s="138">
        <v>3688.16</v>
      </c>
      <c r="D7219" s="138">
        <v>70.08</v>
      </c>
      <c r="E7219" s="138">
        <v>0</v>
      </c>
      <c r="F7219" s="138">
        <v>70.08</v>
      </c>
      <c r="G7219" s="139">
        <v>0</v>
      </c>
      <c r="Y7219" s="32">
        <f t="shared" si="112"/>
        <v>70.08</v>
      </c>
    </row>
    <row r="7220" spans="1:25" x14ac:dyDescent="0.2">
      <c r="A7220" s="136" t="s">
        <v>14437</v>
      </c>
      <c r="B7220" s="137" t="s">
        <v>14438</v>
      </c>
      <c r="C7220" s="138">
        <v>10326.52</v>
      </c>
      <c r="D7220" s="138">
        <v>196.21</v>
      </c>
      <c r="E7220" s="138">
        <v>0</v>
      </c>
      <c r="F7220" s="138">
        <v>196.21</v>
      </c>
      <c r="G7220" s="139">
        <v>0</v>
      </c>
      <c r="Y7220" s="32">
        <f t="shared" si="112"/>
        <v>196.21</v>
      </c>
    </row>
    <row r="7221" spans="1:25" x14ac:dyDescent="0.2">
      <c r="A7221" s="136" t="s">
        <v>14439</v>
      </c>
      <c r="B7221" s="137" t="s">
        <v>14440</v>
      </c>
      <c r="C7221" s="138">
        <v>309.07</v>
      </c>
      <c r="D7221" s="138">
        <v>5.87</v>
      </c>
      <c r="E7221" s="138">
        <v>5.87</v>
      </c>
      <c r="F7221" s="138">
        <v>0</v>
      </c>
      <c r="G7221" s="139">
        <v>3.2</v>
      </c>
      <c r="Y7221" s="32">
        <f t="shared" si="112"/>
        <v>0</v>
      </c>
    </row>
    <row r="7222" spans="1:25" x14ac:dyDescent="0.2">
      <c r="A7222" s="136" t="s">
        <v>14441</v>
      </c>
      <c r="B7222" s="137" t="s">
        <v>14442</v>
      </c>
      <c r="C7222" s="138">
        <v>15810.5</v>
      </c>
      <c r="D7222" s="138">
        <v>300.39999999999998</v>
      </c>
      <c r="E7222" s="138">
        <v>0</v>
      </c>
      <c r="F7222" s="138">
        <v>300.39999999999998</v>
      </c>
      <c r="G7222" s="139">
        <v>0</v>
      </c>
      <c r="Y7222" s="32">
        <f t="shared" si="112"/>
        <v>300.39999999999998</v>
      </c>
    </row>
    <row r="7223" spans="1:25" x14ac:dyDescent="0.2">
      <c r="A7223" s="136" t="s">
        <v>14443</v>
      </c>
      <c r="B7223" s="137" t="s">
        <v>14444</v>
      </c>
      <c r="C7223" s="138">
        <v>8350.2000000000007</v>
      </c>
      <c r="D7223" s="138">
        <v>158.66</v>
      </c>
      <c r="E7223" s="138">
        <v>0</v>
      </c>
      <c r="F7223" s="138">
        <v>158.66</v>
      </c>
      <c r="G7223" s="139">
        <v>0</v>
      </c>
      <c r="Y7223" s="32">
        <f t="shared" si="112"/>
        <v>158.66</v>
      </c>
    </row>
    <row r="7224" spans="1:25" x14ac:dyDescent="0.2">
      <c r="A7224" s="136" t="s">
        <v>14445</v>
      </c>
      <c r="B7224" s="137" t="s">
        <v>14446</v>
      </c>
      <c r="C7224" s="138">
        <v>411.98</v>
      </c>
      <c r="D7224" s="138">
        <v>7.83</v>
      </c>
      <c r="E7224" s="138">
        <v>0</v>
      </c>
      <c r="F7224" s="138">
        <v>7.83</v>
      </c>
      <c r="G7224" s="139">
        <v>0</v>
      </c>
      <c r="Y7224" s="32">
        <f t="shared" si="112"/>
        <v>7.83</v>
      </c>
    </row>
    <row r="7225" spans="1:25" x14ac:dyDescent="0.2">
      <c r="A7225" s="136" t="s">
        <v>14447</v>
      </c>
      <c r="B7225" s="137" t="s">
        <v>14448</v>
      </c>
      <c r="C7225" s="138">
        <v>4801.07</v>
      </c>
      <c r="D7225" s="138">
        <v>91.22</v>
      </c>
      <c r="E7225" s="138">
        <v>0</v>
      </c>
      <c r="F7225" s="138">
        <v>91.22</v>
      </c>
      <c r="G7225" s="139">
        <v>0</v>
      </c>
      <c r="Y7225" s="32">
        <f t="shared" si="112"/>
        <v>91.22</v>
      </c>
    </row>
    <row r="7226" spans="1:25" x14ac:dyDescent="0.2">
      <c r="A7226" s="136" t="s">
        <v>14449</v>
      </c>
      <c r="B7226" s="137" t="s">
        <v>14450</v>
      </c>
      <c r="C7226" s="138">
        <v>7567.97</v>
      </c>
      <c r="D7226" s="138">
        <v>143.79</v>
      </c>
      <c r="E7226" s="138">
        <v>0</v>
      </c>
      <c r="F7226" s="138">
        <v>143.79</v>
      </c>
      <c r="G7226" s="139">
        <v>0</v>
      </c>
      <c r="Y7226" s="32">
        <f t="shared" si="112"/>
        <v>143.79</v>
      </c>
    </row>
    <row r="7227" spans="1:25" x14ac:dyDescent="0.2">
      <c r="A7227" s="136" t="s">
        <v>14451</v>
      </c>
      <c r="B7227" s="137" t="s">
        <v>14452</v>
      </c>
      <c r="C7227" s="138">
        <v>874.52</v>
      </c>
      <c r="D7227" s="138">
        <v>16.62</v>
      </c>
      <c r="E7227" s="138">
        <v>0</v>
      </c>
      <c r="F7227" s="138">
        <v>16.62</v>
      </c>
      <c r="G7227" s="139">
        <v>0</v>
      </c>
      <c r="Y7227" s="32">
        <f t="shared" si="112"/>
        <v>16.62</v>
      </c>
    </row>
    <row r="7228" spans="1:25" x14ac:dyDescent="0.2">
      <c r="A7228" s="136" t="s">
        <v>14453</v>
      </c>
      <c r="B7228" s="137" t="s">
        <v>14454</v>
      </c>
      <c r="C7228" s="138">
        <v>2721.91</v>
      </c>
      <c r="D7228" s="138">
        <v>51.72</v>
      </c>
      <c r="E7228" s="138">
        <v>0</v>
      </c>
      <c r="F7228" s="138">
        <v>51.72</v>
      </c>
      <c r="G7228" s="139">
        <v>0</v>
      </c>
      <c r="Y7228" s="32">
        <f t="shared" si="112"/>
        <v>51.72</v>
      </c>
    </row>
    <row r="7229" spans="1:25" x14ac:dyDescent="0.2">
      <c r="A7229" s="136" t="s">
        <v>14455</v>
      </c>
      <c r="B7229" s="137" t="s">
        <v>14456</v>
      </c>
      <c r="C7229" s="138">
        <v>62322.37</v>
      </c>
      <c r="D7229" s="138">
        <v>1184.1300000000001</v>
      </c>
      <c r="E7229" s="138">
        <v>0</v>
      </c>
      <c r="F7229" s="138">
        <v>1184.1300000000001</v>
      </c>
      <c r="G7229" s="139">
        <v>0</v>
      </c>
      <c r="Y7229" s="32">
        <f t="shared" si="112"/>
        <v>1184.1300000000001</v>
      </c>
    </row>
    <row r="7230" spans="1:25" x14ac:dyDescent="0.2">
      <c r="A7230" s="136" t="s">
        <v>14457</v>
      </c>
      <c r="B7230" s="137" t="s">
        <v>14458</v>
      </c>
      <c r="C7230" s="138">
        <v>3697.59</v>
      </c>
      <c r="D7230" s="138">
        <v>70.260000000000005</v>
      </c>
      <c r="E7230" s="138">
        <v>0</v>
      </c>
      <c r="F7230" s="138">
        <v>70.260000000000005</v>
      </c>
      <c r="G7230" s="139">
        <v>0</v>
      </c>
      <c r="Y7230" s="32">
        <f t="shared" si="112"/>
        <v>70.260000000000005</v>
      </c>
    </row>
    <row r="7231" spans="1:25" x14ac:dyDescent="0.2">
      <c r="A7231" s="136" t="s">
        <v>14459</v>
      </c>
      <c r="B7231" s="137" t="s">
        <v>14460</v>
      </c>
      <c r="C7231" s="138">
        <v>1650.87</v>
      </c>
      <c r="D7231" s="138">
        <v>31.37</v>
      </c>
      <c r="E7231" s="138">
        <v>0</v>
      </c>
      <c r="F7231" s="138">
        <v>31.37</v>
      </c>
      <c r="G7231" s="139">
        <v>0</v>
      </c>
      <c r="Y7231" s="32">
        <f t="shared" si="112"/>
        <v>31.37</v>
      </c>
    </row>
    <row r="7232" spans="1:25" x14ac:dyDescent="0.2">
      <c r="A7232" s="136" t="s">
        <v>14461</v>
      </c>
      <c r="B7232" s="137" t="s">
        <v>14462</v>
      </c>
      <c r="C7232" s="138">
        <v>998.05</v>
      </c>
      <c r="D7232" s="138">
        <v>18.96</v>
      </c>
      <c r="E7232" s="138">
        <v>0</v>
      </c>
      <c r="F7232" s="138">
        <v>18.96</v>
      </c>
      <c r="G7232" s="139">
        <v>0</v>
      </c>
      <c r="Y7232" s="32">
        <f t="shared" si="112"/>
        <v>18.96</v>
      </c>
    </row>
    <row r="7233" spans="1:25" x14ac:dyDescent="0.2">
      <c r="A7233" s="136" t="s">
        <v>14463</v>
      </c>
      <c r="B7233" s="137" t="s">
        <v>14464</v>
      </c>
      <c r="C7233" s="138">
        <v>2039.03</v>
      </c>
      <c r="D7233" s="138">
        <v>38.74</v>
      </c>
      <c r="E7233" s="138">
        <v>7.03</v>
      </c>
      <c r="F7233" s="138">
        <v>31.71</v>
      </c>
      <c r="G7233" s="139">
        <v>0</v>
      </c>
      <c r="Y7233" s="32">
        <f t="shared" si="112"/>
        <v>31.71</v>
      </c>
    </row>
    <row r="7234" spans="1:25" x14ac:dyDescent="0.2">
      <c r="A7234" s="136" t="s">
        <v>14465</v>
      </c>
      <c r="B7234" s="137" t="s">
        <v>14466</v>
      </c>
      <c r="C7234" s="138">
        <v>28047.05</v>
      </c>
      <c r="D7234" s="138">
        <v>532.9</v>
      </c>
      <c r="E7234" s="138">
        <v>0</v>
      </c>
      <c r="F7234" s="138">
        <v>532.9</v>
      </c>
      <c r="G7234" s="139">
        <v>0</v>
      </c>
      <c r="Y7234" s="32">
        <f t="shared" si="112"/>
        <v>532.9</v>
      </c>
    </row>
    <row r="7235" spans="1:25" x14ac:dyDescent="0.2">
      <c r="A7235" s="136" t="s">
        <v>14467</v>
      </c>
      <c r="B7235" s="137" t="s">
        <v>14468</v>
      </c>
      <c r="C7235" s="138">
        <v>18573.830000000002</v>
      </c>
      <c r="D7235" s="138">
        <v>352.9</v>
      </c>
      <c r="E7235" s="138">
        <v>0</v>
      </c>
      <c r="F7235" s="138">
        <v>352.9</v>
      </c>
      <c r="G7235" s="139">
        <v>0</v>
      </c>
      <c r="Y7235" s="32">
        <f t="shared" si="112"/>
        <v>352.9</v>
      </c>
    </row>
    <row r="7236" spans="1:25" x14ac:dyDescent="0.2">
      <c r="A7236" s="136" t="s">
        <v>14469</v>
      </c>
      <c r="B7236" s="137" t="s">
        <v>14470</v>
      </c>
      <c r="C7236" s="138">
        <v>20837.18</v>
      </c>
      <c r="D7236" s="138">
        <v>395.91</v>
      </c>
      <c r="E7236" s="138">
        <v>0</v>
      </c>
      <c r="F7236" s="138">
        <v>395.91</v>
      </c>
      <c r="G7236" s="139">
        <v>0</v>
      </c>
      <c r="Y7236" s="32">
        <f t="shared" si="112"/>
        <v>395.91</v>
      </c>
    </row>
    <row r="7237" spans="1:25" x14ac:dyDescent="0.2">
      <c r="A7237" s="136" t="s">
        <v>14471</v>
      </c>
      <c r="B7237" s="137" t="s">
        <v>14472</v>
      </c>
      <c r="C7237" s="138">
        <v>4079.62</v>
      </c>
      <c r="D7237" s="138">
        <v>77.510000000000005</v>
      </c>
      <c r="E7237" s="138">
        <v>0</v>
      </c>
      <c r="F7237" s="138">
        <v>77.510000000000005</v>
      </c>
      <c r="G7237" s="139">
        <v>0</v>
      </c>
      <c r="Y7237" s="32">
        <f t="shared" si="112"/>
        <v>77.510000000000005</v>
      </c>
    </row>
    <row r="7238" spans="1:25" x14ac:dyDescent="0.2">
      <c r="A7238" s="136" t="s">
        <v>14473</v>
      </c>
      <c r="B7238" s="137" t="s">
        <v>14474</v>
      </c>
      <c r="C7238" s="138">
        <v>11178.97</v>
      </c>
      <c r="D7238" s="138">
        <v>212.4</v>
      </c>
      <c r="E7238" s="138">
        <v>0</v>
      </c>
      <c r="F7238" s="138">
        <v>212.4</v>
      </c>
      <c r="G7238" s="139">
        <v>0</v>
      </c>
      <c r="Y7238" s="32">
        <f t="shared" si="112"/>
        <v>212.4</v>
      </c>
    </row>
    <row r="7239" spans="1:25" x14ac:dyDescent="0.2">
      <c r="A7239" s="136" t="s">
        <v>14475</v>
      </c>
      <c r="B7239" s="137" t="s">
        <v>14476</v>
      </c>
      <c r="C7239" s="138">
        <v>32872.93</v>
      </c>
      <c r="D7239" s="138">
        <v>624.59</v>
      </c>
      <c r="E7239" s="138">
        <v>0</v>
      </c>
      <c r="F7239" s="138">
        <v>624.59</v>
      </c>
      <c r="G7239" s="139">
        <v>0</v>
      </c>
      <c r="Y7239" s="32">
        <f t="shared" si="112"/>
        <v>624.59</v>
      </c>
    </row>
    <row r="7240" spans="1:25" x14ac:dyDescent="0.2">
      <c r="A7240" s="136" t="s">
        <v>14477</v>
      </c>
      <c r="B7240" s="137" t="s">
        <v>14478</v>
      </c>
      <c r="C7240" s="138">
        <v>9006.27</v>
      </c>
      <c r="D7240" s="138">
        <v>171.12</v>
      </c>
      <c r="E7240" s="138">
        <v>0</v>
      </c>
      <c r="F7240" s="138">
        <v>171.12</v>
      </c>
      <c r="G7240" s="139">
        <v>0</v>
      </c>
      <c r="Y7240" s="32">
        <f t="shared" si="112"/>
        <v>171.12</v>
      </c>
    </row>
    <row r="7241" spans="1:25" x14ac:dyDescent="0.2">
      <c r="A7241" s="136" t="s">
        <v>14479</v>
      </c>
      <c r="B7241" s="137" t="s">
        <v>14480</v>
      </c>
      <c r="C7241" s="138">
        <v>24039.71</v>
      </c>
      <c r="D7241" s="138">
        <v>456.76</v>
      </c>
      <c r="E7241" s="138">
        <v>0</v>
      </c>
      <c r="F7241" s="138">
        <v>456.76</v>
      </c>
      <c r="G7241" s="139">
        <v>0</v>
      </c>
      <c r="Y7241" s="32">
        <f t="shared" si="112"/>
        <v>456.76</v>
      </c>
    </row>
    <row r="7242" spans="1:25" x14ac:dyDescent="0.2">
      <c r="A7242" s="136" t="s">
        <v>14481</v>
      </c>
      <c r="B7242" s="137" t="s">
        <v>14482</v>
      </c>
      <c r="C7242" s="138">
        <v>32821.300000000003</v>
      </c>
      <c r="D7242" s="138">
        <v>623.61</v>
      </c>
      <c r="E7242" s="138">
        <v>0</v>
      </c>
      <c r="F7242" s="138">
        <v>623.61</v>
      </c>
      <c r="G7242" s="139">
        <v>0</v>
      </c>
      <c r="Y7242" s="32">
        <f t="shared" si="112"/>
        <v>623.61</v>
      </c>
    </row>
    <row r="7243" spans="1:25" x14ac:dyDescent="0.2">
      <c r="A7243" s="136" t="s">
        <v>14483</v>
      </c>
      <c r="B7243" s="137" t="s">
        <v>14484</v>
      </c>
      <c r="C7243" s="138">
        <v>2995.81</v>
      </c>
      <c r="D7243" s="138">
        <v>56.92</v>
      </c>
      <c r="E7243" s="138">
        <v>0</v>
      </c>
      <c r="F7243" s="138">
        <v>56.92</v>
      </c>
      <c r="G7243" s="139">
        <v>0</v>
      </c>
      <c r="Y7243" s="32">
        <f t="shared" si="112"/>
        <v>56.92</v>
      </c>
    </row>
    <row r="7244" spans="1:25" x14ac:dyDescent="0.2">
      <c r="A7244" s="136" t="s">
        <v>14485</v>
      </c>
      <c r="B7244" s="137" t="s">
        <v>14486</v>
      </c>
      <c r="C7244" s="138">
        <v>7122.14</v>
      </c>
      <c r="D7244" s="138">
        <v>135.32</v>
      </c>
      <c r="E7244" s="138">
        <v>0</v>
      </c>
      <c r="F7244" s="138">
        <v>135.32</v>
      </c>
      <c r="G7244" s="139">
        <v>0</v>
      </c>
      <c r="Y7244" s="32">
        <f t="shared" si="112"/>
        <v>135.32</v>
      </c>
    </row>
    <row r="7245" spans="1:25" x14ac:dyDescent="0.2">
      <c r="A7245" s="136" t="s">
        <v>14487</v>
      </c>
      <c r="B7245" s="137" t="s">
        <v>14488</v>
      </c>
      <c r="C7245" s="138">
        <v>1161.4100000000001</v>
      </c>
      <c r="D7245" s="138">
        <v>22.07</v>
      </c>
      <c r="E7245" s="138">
        <v>3.41</v>
      </c>
      <c r="F7245" s="138">
        <v>18.66</v>
      </c>
      <c r="G7245" s="139">
        <v>0</v>
      </c>
      <c r="Y7245" s="32">
        <f t="shared" si="112"/>
        <v>18.66</v>
      </c>
    </row>
    <row r="7246" spans="1:25" x14ac:dyDescent="0.2">
      <c r="A7246" s="136" t="s">
        <v>14489</v>
      </c>
      <c r="B7246" s="137" t="s">
        <v>14490</v>
      </c>
      <c r="C7246" s="138">
        <v>8278.44</v>
      </c>
      <c r="D7246" s="138">
        <v>157.29</v>
      </c>
      <c r="E7246" s="138">
        <v>0</v>
      </c>
      <c r="F7246" s="138">
        <v>157.29</v>
      </c>
      <c r="G7246" s="139">
        <v>0</v>
      </c>
      <c r="Y7246" s="32">
        <f t="shared" si="112"/>
        <v>157.29</v>
      </c>
    </row>
    <row r="7247" spans="1:25" x14ac:dyDescent="0.2">
      <c r="A7247" s="136" t="s">
        <v>14491</v>
      </c>
      <c r="B7247" s="137" t="s">
        <v>14492</v>
      </c>
      <c r="C7247" s="138">
        <v>2095.54</v>
      </c>
      <c r="D7247" s="138">
        <v>39.82</v>
      </c>
      <c r="E7247" s="138">
        <v>39.82</v>
      </c>
      <c r="F7247" s="138">
        <v>0</v>
      </c>
      <c r="G7247" s="139">
        <v>36.340000000000003</v>
      </c>
      <c r="Y7247" s="32">
        <f t="shared" ref="Y7247:Y7310" si="113">F7247+M7247+R7247+W7247</f>
        <v>0</v>
      </c>
    </row>
    <row r="7248" spans="1:25" x14ac:dyDescent="0.2">
      <c r="A7248" s="136" t="s">
        <v>14493</v>
      </c>
      <c r="B7248" s="137" t="s">
        <v>14494</v>
      </c>
      <c r="C7248" s="138">
        <v>19572.310000000001</v>
      </c>
      <c r="D7248" s="138">
        <v>371.88</v>
      </c>
      <c r="E7248" s="138">
        <v>0</v>
      </c>
      <c r="F7248" s="138">
        <v>371.88</v>
      </c>
      <c r="G7248" s="139">
        <v>0</v>
      </c>
      <c r="Y7248" s="32">
        <f t="shared" si="113"/>
        <v>371.88</v>
      </c>
    </row>
    <row r="7249" spans="1:25" x14ac:dyDescent="0.2">
      <c r="A7249" s="136" t="s">
        <v>14495</v>
      </c>
      <c r="B7249" s="137" t="s">
        <v>14496</v>
      </c>
      <c r="C7249" s="138">
        <v>54894.13</v>
      </c>
      <c r="D7249" s="138">
        <v>1042.99</v>
      </c>
      <c r="E7249" s="138">
        <v>0</v>
      </c>
      <c r="F7249" s="138">
        <v>1042.99</v>
      </c>
      <c r="G7249" s="139">
        <v>0</v>
      </c>
      <c r="Y7249" s="32">
        <f t="shared" si="113"/>
        <v>1042.99</v>
      </c>
    </row>
    <row r="7250" spans="1:25" x14ac:dyDescent="0.2">
      <c r="A7250" s="136" t="s">
        <v>14497</v>
      </c>
      <c r="B7250" s="137" t="s">
        <v>14498</v>
      </c>
      <c r="C7250" s="138">
        <v>5159.79</v>
      </c>
      <c r="D7250" s="138">
        <v>98.04</v>
      </c>
      <c r="E7250" s="138">
        <v>0</v>
      </c>
      <c r="F7250" s="138">
        <v>98.04</v>
      </c>
      <c r="G7250" s="139">
        <v>0</v>
      </c>
      <c r="Y7250" s="32">
        <f t="shared" si="113"/>
        <v>98.04</v>
      </c>
    </row>
    <row r="7251" spans="1:25" x14ac:dyDescent="0.2">
      <c r="A7251" s="136" t="s">
        <v>14499</v>
      </c>
      <c r="B7251" s="137" t="s">
        <v>14500</v>
      </c>
      <c r="C7251" s="138">
        <v>8388.58</v>
      </c>
      <c r="D7251" s="138">
        <v>159.38</v>
      </c>
      <c r="E7251" s="138">
        <v>0</v>
      </c>
      <c r="F7251" s="138">
        <v>159.38</v>
      </c>
      <c r="G7251" s="139">
        <v>0</v>
      </c>
      <c r="Y7251" s="32">
        <f t="shared" si="113"/>
        <v>159.38</v>
      </c>
    </row>
    <row r="7252" spans="1:25" x14ac:dyDescent="0.2">
      <c r="A7252" s="136" t="s">
        <v>14501</v>
      </c>
      <c r="B7252" s="137" t="s">
        <v>14502</v>
      </c>
      <c r="C7252" s="138">
        <v>3749.89</v>
      </c>
      <c r="D7252" s="138">
        <v>71.25</v>
      </c>
      <c r="E7252" s="138">
        <v>0</v>
      </c>
      <c r="F7252" s="138">
        <v>71.25</v>
      </c>
      <c r="G7252" s="139">
        <v>0</v>
      </c>
      <c r="Y7252" s="32">
        <f t="shared" si="113"/>
        <v>71.25</v>
      </c>
    </row>
    <row r="7253" spans="1:25" x14ac:dyDescent="0.2">
      <c r="A7253" s="136" t="s">
        <v>14503</v>
      </c>
      <c r="B7253" s="137" t="s">
        <v>14504</v>
      </c>
      <c r="C7253" s="138">
        <v>8109.58</v>
      </c>
      <c r="D7253" s="138">
        <v>154.08000000000001</v>
      </c>
      <c r="E7253" s="138">
        <v>0</v>
      </c>
      <c r="F7253" s="138">
        <v>154.08000000000001</v>
      </c>
      <c r="G7253" s="139">
        <v>0</v>
      </c>
      <c r="Y7253" s="32">
        <f t="shared" si="113"/>
        <v>154.08000000000001</v>
      </c>
    </row>
    <row r="7254" spans="1:25" x14ac:dyDescent="0.2">
      <c r="A7254" s="136" t="s">
        <v>14505</v>
      </c>
      <c r="B7254" s="137" t="s">
        <v>14506</v>
      </c>
      <c r="C7254" s="138">
        <v>10774.76</v>
      </c>
      <c r="D7254" s="138">
        <v>204.72</v>
      </c>
      <c r="E7254" s="138">
        <v>0</v>
      </c>
      <c r="F7254" s="138">
        <v>204.72</v>
      </c>
      <c r="G7254" s="139">
        <v>0</v>
      </c>
      <c r="Y7254" s="32">
        <f t="shared" si="113"/>
        <v>204.72</v>
      </c>
    </row>
    <row r="7255" spans="1:25" x14ac:dyDescent="0.2">
      <c r="A7255" s="136" t="s">
        <v>14507</v>
      </c>
      <c r="B7255" s="137" t="s">
        <v>14508</v>
      </c>
      <c r="C7255" s="138">
        <v>6893.9</v>
      </c>
      <c r="D7255" s="138">
        <v>130.99</v>
      </c>
      <c r="E7255" s="138">
        <v>0</v>
      </c>
      <c r="F7255" s="138">
        <v>130.99</v>
      </c>
      <c r="G7255" s="139">
        <v>0</v>
      </c>
      <c r="Y7255" s="32">
        <f t="shared" si="113"/>
        <v>130.99</v>
      </c>
    </row>
    <row r="7256" spans="1:25" x14ac:dyDescent="0.2">
      <c r="A7256" s="136" t="s">
        <v>14509</v>
      </c>
      <c r="B7256" s="137" t="s">
        <v>14510</v>
      </c>
      <c r="C7256" s="138">
        <v>6189.47</v>
      </c>
      <c r="D7256" s="138">
        <v>117.6</v>
      </c>
      <c r="E7256" s="138">
        <v>0</v>
      </c>
      <c r="F7256" s="138">
        <v>117.6</v>
      </c>
      <c r="G7256" s="139">
        <v>0</v>
      </c>
      <c r="Y7256" s="32">
        <f t="shared" si="113"/>
        <v>117.6</v>
      </c>
    </row>
    <row r="7257" spans="1:25" x14ac:dyDescent="0.2">
      <c r="A7257" s="136" t="s">
        <v>14511</v>
      </c>
      <c r="B7257" s="137" t="s">
        <v>14512</v>
      </c>
      <c r="C7257" s="138">
        <v>8911.9</v>
      </c>
      <c r="D7257" s="138">
        <v>169.33</v>
      </c>
      <c r="E7257" s="138">
        <v>0</v>
      </c>
      <c r="F7257" s="138">
        <v>169.33</v>
      </c>
      <c r="G7257" s="139">
        <v>0</v>
      </c>
      <c r="Y7257" s="32">
        <f t="shared" si="113"/>
        <v>169.33</v>
      </c>
    </row>
    <row r="7258" spans="1:25" x14ac:dyDescent="0.2">
      <c r="A7258" s="136" t="s">
        <v>14513</v>
      </c>
      <c r="B7258" s="137" t="s">
        <v>14514</v>
      </c>
      <c r="C7258" s="138">
        <v>1554.2</v>
      </c>
      <c r="D7258" s="138">
        <v>29.53</v>
      </c>
      <c r="E7258" s="138">
        <v>0</v>
      </c>
      <c r="F7258" s="138">
        <v>29.53</v>
      </c>
      <c r="G7258" s="139">
        <v>0</v>
      </c>
      <c r="Y7258" s="32">
        <f t="shared" si="113"/>
        <v>29.53</v>
      </c>
    </row>
    <row r="7259" spans="1:25" x14ac:dyDescent="0.2">
      <c r="A7259" s="136" t="s">
        <v>14515</v>
      </c>
      <c r="B7259" s="137" t="s">
        <v>14516</v>
      </c>
      <c r="C7259" s="138">
        <v>34660.39</v>
      </c>
      <c r="D7259" s="138">
        <v>658.55</v>
      </c>
      <c r="E7259" s="138">
        <v>0</v>
      </c>
      <c r="F7259" s="138">
        <v>658.55</v>
      </c>
      <c r="G7259" s="139">
        <v>0</v>
      </c>
      <c r="Y7259" s="32">
        <f t="shared" si="113"/>
        <v>658.55</v>
      </c>
    </row>
    <row r="7260" spans="1:25" x14ac:dyDescent="0.2">
      <c r="A7260" s="136" t="s">
        <v>14517</v>
      </c>
      <c r="B7260" s="137" t="s">
        <v>14518</v>
      </c>
      <c r="C7260" s="138">
        <v>25995.98</v>
      </c>
      <c r="D7260" s="138">
        <v>493.92</v>
      </c>
      <c r="E7260" s="138">
        <v>0</v>
      </c>
      <c r="F7260" s="138">
        <v>493.92</v>
      </c>
      <c r="G7260" s="139">
        <v>0</v>
      </c>
      <c r="Y7260" s="32">
        <f t="shared" si="113"/>
        <v>493.92</v>
      </c>
    </row>
    <row r="7261" spans="1:25" x14ac:dyDescent="0.2">
      <c r="A7261" s="136" t="s">
        <v>14519</v>
      </c>
      <c r="B7261" s="137" t="s">
        <v>14520</v>
      </c>
      <c r="C7261" s="138">
        <v>3196.91</v>
      </c>
      <c r="D7261" s="138">
        <v>60.74</v>
      </c>
      <c r="E7261" s="138">
        <v>0</v>
      </c>
      <c r="F7261" s="138">
        <v>60.74</v>
      </c>
      <c r="G7261" s="139">
        <v>0</v>
      </c>
      <c r="Y7261" s="32">
        <f t="shared" si="113"/>
        <v>60.74</v>
      </c>
    </row>
    <row r="7262" spans="1:25" x14ac:dyDescent="0.2">
      <c r="A7262" s="136" t="s">
        <v>14521</v>
      </c>
      <c r="B7262" s="137" t="s">
        <v>14522</v>
      </c>
      <c r="C7262" s="138">
        <v>8726.5300000000007</v>
      </c>
      <c r="D7262" s="138">
        <v>165.81</v>
      </c>
      <c r="E7262" s="138">
        <v>0</v>
      </c>
      <c r="F7262" s="138">
        <v>165.81</v>
      </c>
      <c r="G7262" s="139">
        <v>0</v>
      </c>
      <c r="Y7262" s="32">
        <f t="shared" si="113"/>
        <v>165.81</v>
      </c>
    </row>
    <row r="7263" spans="1:25" x14ac:dyDescent="0.2">
      <c r="A7263" s="136" t="s">
        <v>14523</v>
      </c>
      <c r="B7263" s="137" t="s">
        <v>14524</v>
      </c>
      <c r="C7263" s="138">
        <v>486.11</v>
      </c>
      <c r="D7263" s="138">
        <v>9.24</v>
      </c>
      <c r="E7263" s="138">
        <v>9.24</v>
      </c>
      <c r="F7263" s="138">
        <v>0</v>
      </c>
      <c r="G7263" s="139">
        <v>15.14</v>
      </c>
      <c r="Y7263" s="32">
        <f t="shared" si="113"/>
        <v>0</v>
      </c>
    </row>
    <row r="7264" spans="1:25" x14ac:dyDescent="0.2">
      <c r="A7264" s="136" t="s">
        <v>14525</v>
      </c>
      <c r="B7264" s="137" t="s">
        <v>14526</v>
      </c>
      <c r="C7264" s="138">
        <v>21845.58</v>
      </c>
      <c r="D7264" s="138">
        <v>415.07</v>
      </c>
      <c r="E7264" s="138">
        <v>0</v>
      </c>
      <c r="F7264" s="138">
        <v>415.07</v>
      </c>
      <c r="G7264" s="139">
        <v>0</v>
      </c>
      <c r="Y7264" s="32">
        <f t="shared" si="113"/>
        <v>415.07</v>
      </c>
    </row>
    <row r="7265" spans="1:25" x14ac:dyDescent="0.2">
      <c r="A7265" s="136" t="s">
        <v>14527</v>
      </c>
      <c r="B7265" s="137" t="s">
        <v>14528</v>
      </c>
      <c r="C7265" s="138">
        <v>34192.82</v>
      </c>
      <c r="D7265" s="138">
        <v>649.66</v>
      </c>
      <c r="E7265" s="138">
        <v>0</v>
      </c>
      <c r="F7265" s="138">
        <v>649.66</v>
      </c>
      <c r="G7265" s="139">
        <v>0</v>
      </c>
      <c r="Y7265" s="32">
        <f t="shared" si="113"/>
        <v>649.66</v>
      </c>
    </row>
    <row r="7266" spans="1:25" x14ac:dyDescent="0.2">
      <c r="A7266" s="136" t="s">
        <v>14529</v>
      </c>
      <c r="B7266" s="137" t="s">
        <v>14530</v>
      </c>
      <c r="C7266" s="138">
        <v>10949.71</v>
      </c>
      <c r="D7266" s="138">
        <v>208.05</v>
      </c>
      <c r="E7266" s="138">
        <v>0</v>
      </c>
      <c r="F7266" s="138">
        <v>208.05</v>
      </c>
      <c r="G7266" s="139">
        <v>0</v>
      </c>
      <c r="Y7266" s="32">
        <f t="shared" si="113"/>
        <v>208.05</v>
      </c>
    </row>
    <row r="7267" spans="1:25" x14ac:dyDescent="0.2">
      <c r="A7267" s="136" t="s">
        <v>14531</v>
      </c>
      <c r="B7267" s="137" t="s">
        <v>14532</v>
      </c>
      <c r="C7267" s="138">
        <v>3999.11</v>
      </c>
      <c r="D7267" s="138">
        <v>75.98</v>
      </c>
      <c r="E7267" s="138">
        <v>0</v>
      </c>
      <c r="F7267" s="138">
        <v>75.98</v>
      </c>
      <c r="G7267" s="139">
        <v>0</v>
      </c>
      <c r="Y7267" s="32">
        <f t="shared" si="113"/>
        <v>75.98</v>
      </c>
    </row>
    <row r="7268" spans="1:25" x14ac:dyDescent="0.2">
      <c r="A7268" s="136" t="s">
        <v>14533</v>
      </c>
      <c r="B7268" s="137" t="s">
        <v>14534</v>
      </c>
      <c r="C7268" s="138">
        <v>9901.6200000000008</v>
      </c>
      <c r="D7268" s="138">
        <v>188.13</v>
      </c>
      <c r="E7268" s="138">
        <v>0</v>
      </c>
      <c r="F7268" s="138">
        <v>188.13</v>
      </c>
      <c r="G7268" s="139">
        <v>0</v>
      </c>
      <c r="Y7268" s="32">
        <f t="shared" si="113"/>
        <v>188.13</v>
      </c>
    </row>
    <row r="7269" spans="1:25" x14ac:dyDescent="0.2">
      <c r="A7269" s="136" t="s">
        <v>14535</v>
      </c>
      <c r="B7269" s="137" t="s">
        <v>14536</v>
      </c>
      <c r="C7269" s="138">
        <v>11463.67</v>
      </c>
      <c r="D7269" s="138">
        <v>217.81</v>
      </c>
      <c r="E7269" s="138">
        <v>0</v>
      </c>
      <c r="F7269" s="138">
        <v>217.81</v>
      </c>
      <c r="G7269" s="139">
        <v>0</v>
      </c>
      <c r="Y7269" s="32">
        <f t="shared" si="113"/>
        <v>217.81</v>
      </c>
    </row>
    <row r="7270" spans="1:25" x14ac:dyDescent="0.2">
      <c r="A7270" s="136" t="s">
        <v>14537</v>
      </c>
      <c r="B7270" s="137" t="s">
        <v>14538</v>
      </c>
      <c r="C7270" s="138">
        <v>32411.19</v>
      </c>
      <c r="D7270" s="138">
        <v>615.80999999999995</v>
      </c>
      <c r="E7270" s="138">
        <v>0</v>
      </c>
      <c r="F7270" s="138">
        <v>615.80999999999995</v>
      </c>
      <c r="G7270" s="139">
        <v>0</v>
      </c>
      <c r="Y7270" s="32">
        <f t="shared" si="113"/>
        <v>615.80999999999995</v>
      </c>
    </row>
    <row r="7271" spans="1:25" x14ac:dyDescent="0.2">
      <c r="A7271" s="136" t="s">
        <v>14539</v>
      </c>
      <c r="B7271" s="137" t="s">
        <v>14540</v>
      </c>
      <c r="C7271" s="138">
        <v>6359.88</v>
      </c>
      <c r="D7271" s="138">
        <v>120.84</v>
      </c>
      <c r="E7271" s="138">
        <v>0</v>
      </c>
      <c r="F7271" s="138">
        <v>120.84</v>
      </c>
      <c r="G7271" s="139">
        <v>0</v>
      </c>
      <c r="Y7271" s="32">
        <f t="shared" si="113"/>
        <v>120.84</v>
      </c>
    </row>
    <row r="7272" spans="1:25" x14ac:dyDescent="0.2">
      <c r="A7272" s="136" t="s">
        <v>14541</v>
      </c>
      <c r="B7272" s="137" t="s">
        <v>14542</v>
      </c>
      <c r="C7272" s="138">
        <v>145137.07</v>
      </c>
      <c r="D7272" s="138">
        <v>2757.61</v>
      </c>
      <c r="E7272" s="138">
        <v>0</v>
      </c>
      <c r="F7272" s="138">
        <v>2757.61</v>
      </c>
      <c r="G7272" s="139">
        <v>0</v>
      </c>
      <c r="Y7272" s="32">
        <f t="shared" si="113"/>
        <v>2757.61</v>
      </c>
    </row>
    <row r="7273" spans="1:25" x14ac:dyDescent="0.2">
      <c r="A7273" s="136" t="s">
        <v>14543</v>
      </c>
      <c r="B7273" s="137" t="s">
        <v>14544</v>
      </c>
      <c r="C7273" s="138">
        <v>6156.88</v>
      </c>
      <c r="D7273" s="138">
        <v>116.98</v>
      </c>
      <c r="E7273" s="138">
        <v>0</v>
      </c>
      <c r="F7273" s="138">
        <v>116.98</v>
      </c>
      <c r="G7273" s="139">
        <v>0</v>
      </c>
      <c r="Y7273" s="32">
        <f t="shared" si="113"/>
        <v>116.98</v>
      </c>
    </row>
    <row r="7274" spans="1:25" x14ac:dyDescent="0.2">
      <c r="A7274" s="136" t="s">
        <v>14545</v>
      </c>
      <c r="B7274" s="137" t="s">
        <v>14546</v>
      </c>
      <c r="C7274" s="138">
        <v>7027.5</v>
      </c>
      <c r="D7274" s="138">
        <v>133.52000000000001</v>
      </c>
      <c r="E7274" s="138">
        <v>0</v>
      </c>
      <c r="F7274" s="138">
        <v>133.52000000000001</v>
      </c>
      <c r="G7274" s="139">
        <v>0</v>
      </c>
      <c r="Y7274" s="32">
        <f t="shared" si="113"/>
        <v>133.52000000000001</v>
      </c>
    </row>
    <row r="7275" spans="1:25" x14ac:dyDescent="0.2">
      <c r="A7275" s="136" t="s">
        <v>14547</v>
      </c>
      <c r="B7275" s="137" t="s">
        <v>14548</v>
      </c>
      <c r="C7275" s="138">
        <v>17427.79</v>
      </c>
      <c r="D7275" s="138">
        <v>331.13</v>
      </c>
      <c r="E7275" s="138">
        <v>0</v>
      </c>
      <c r="F7275" s="138">
        <v>331.13</v>
      </c>
      <c r="G7275" s="139">
        <v>0</v>
      </c>
      <c r="Y7275" s="32">
        <f t="shared" si="113"/>
        <v>331.13</v>
      </c>
    </row>
    <row r="7276" spans="1:25" x14ac:dyDescent="0.2">
      <c r="A7276" s="136" t="s">
        <v>14549</v>
      </c>
      <c r="B7276" s="137" t="s">
        <v>14550</v>
      </c>
      <c r="C7276" s="138">
        <v>20691.11</v>
      </c>
      <c r="D7276" s="138">
        <v>393.13</v>
      </c>
      <c r="E7276" s="138">
        <v>0</v>
      </c>
      <c r="F7276" s="138">
        <v>393.13</v>
      </c>
      <c r="G7276" s="139">
        <v>0</v>
      </c>
      <c r="Y7276" s="32">
        <f t="shared" si="113"/>
        <v>393.13</v>
      </c>
    </row>
    <row r="7277" spans="1:25" x14ac:dyDescent="0.2">
      <c r="A7277" s="136" t="s">
        <v>14551</v>
      </c>
      <c r="B7277" s="137" t="s">
        <v>14552</v>
      </c>
      <c r="C7277" s="138">
        <v>10197.700000000001</v>
      </c>
      <c r="D7277" s="138">
        <v>193.76</v>
      </c>
      <c r="E7277" s="138">
        <v>0</v>
      </c>
      <c r="F7277" s="138">
        <v>193.76</v>
      </c>
      <c r="G7277" s="139">
        <v>0</v>
      </c>
      <c r="Y7277" s="32">
        <f t="shared" si="113"/>
        <v>193.76</v>
      </c>
    </row>
    <row r="7278" spans="1:25" x14ac:dyDescent="0.2">
      <c r="A7278" s="136" t="s">
        <v>14553</v>
      </c>
      <c r="B7278" s="137" t="s">
        <v>14554</v>
      </c>
      <c r="C7278" s="138">
        <v>3455.73</v>
      </c>
      <c r="D7278" s="138">
        <v>65.66</v>
      </c>
      <c r="E7278" s="138">
        <v>0</v>
      </c>
      <c r="F7278" s="138">
        <v>65.66</v>
      </c>
      <c r="G7278" s="139">
        <v>0</v>
      </c>
      <c r="Y7278" s="32">
        <f t="shared" si="113"/>
        <v>65.66</v>
      </c>
    </row>
    <row r="7279" spans="1:25" x14ac:dyDescent="0.2">
      <c r="A7279" s="136" t="s">
        <v>14555</v>
      </c>
      <c r="B7279" s="137" t="s">
        <v>14556</v>
      </c>
      <c r="C7279" s="138">
        <v>14900.3</v>
      </c>
      <c r="D7279" s="138">
        <v>283.11</v>
      </c>
      <c r="E7279" s="138">
        <v>0</v>
      </c>
      <c r="F7279" s="138">
        <v>283.11</v>
      </c>
      <c r="G7279" s="139">
        <v>0</v>
      </c>
      <c r="Y7279" s="32">
        <f t="shared" si="113"/>
        <v>283.11</v>
      </c>
    </row>
    <row r="7280" spans="1:25" x14ac:dyDescent="0.2">
      <c r="A7280" s="136" t="s">
        <v>14557</v>
      </c>
      <c r="B7280" s="137" t="s">
        <v>14558</v>
      </c>
      <c r="C7280" s="138">
        <v>10885.13</v>
      </c>
      <c r="D7280" s="138">
        <v>206.82</v>
      </c>
      <c r="E7280" s="138">
        <v>0</v>
      </c>
      <c r="F7280" s="138">
        <v>206.82</v>
      </c>
      <c r="G7280" s="139">
        <v>0</v>
      </c>
      <c r="Y7280" s="32">
        <f t="shared" si="113"/>
        <v>206.82</v>
      </c>
    </row>
    <row r="7281" spans="1:25" x14ac:dyDescent="0.2">
      <c r="A7281" s="136" t="s">
        <v>14559</v>
      </c>
      <c r="B7281" s="137" t="s">
        <v>14560</v>
      </c>
      <c r="C7281" s="138">
        <v>3675.42</v>
      </c>
      <c r="D7281" s="138">
        <v>69.83</v>
      </c>
      <c r="E7281" s="138">
        <v>0</v>
      </c>
      <c r="F7281" s="138">
        <v>69.83</v>
      </c>
      <c r="G7281" s="139">
        <v>0</v>
      </c>
      <c r="Y7281" s="32">
        <f t="shared" si="113"/>
        <v>69.83</v>
      </c>
    </row>
    <row r="7282" spans="1:25" x14ac:dyDescent="0.2">
      <c r="A7282" s="136" t="s">
        <v>14561</v>
      </c>
      <c r="B7282" s="137" t="s">
        <v>14562</v>
      </c>
      <c r="C7282" s="138">
        <v>1495.11</v>
      </c>
      <c r="D7282" s="138">
        <v>28.41</v>
      </c>
      <c r="E7282" s="138">
        <v>0</v>
      </c>
      <c r="F7282" s="138">
        <v>28.41</v>
      </c>
      <c r="G7282" s="139">
        <v>0</v>
      </c>
      <c r="Y7282" s="32">
        <f t="shared" si="113"/>
        <v>28.41</v>
      </c>
    </row>
    <row r="7283" spans="1:25" x14ac:dyDescent="0.2">
      <c r="A7283" s="136" t="s">
        <v>14563</v>
      </c>
      <c r="B7283" s="137" t="s">
        <v>14564</v>
      </c>
      <c r="C7283" s="138">
        <v>425.49</v>
      </c>
      <c r="D7283" s="138">
        <v>8.09</v>
      </c>
      <c r="E7283" s="138">
        <v>0</v>
      </c>
      <c r="F7283" s="138">
        <v>8.09</v>
      </c>
      <c r="G7283" s="139">
        <v>0</v>
      </c>
      <c r="Y7283" s="32">
        <f t="shared" si="113"/>
        <v>8.09</v>
      </c>
    </row>
    <row r="7284" spans="1:25" x14ac:dyDescent="0.2">
      <c r="A7284" s="136" t="s">
        <v>14565</v>
      </c>
      <c r="B7284" s="137" t="s">
        <v>14566</v>
      </c>
      <c r="C7284" s="138">
        <v>16964.099999999999</v>
      </c>
      <c r="D7284" s="138">
        <v>322.32</v>
      </c>
      <c r="E7284" s="138">
        <v>0</v>
      </c>
      <c r="F7284" s="138">
        <v>322.32</v>
      </c>
      <c r="G7284" s="139">
        <v>0</v>
      </c>
      <c r="Y7284" s="32">
        <f t="shared" si="113"/>
        <v>322.32</v>
      </c>
    </row>
    <row r="7285" spans="1:25" x14ac:dyDescent="0.2">
      <c r="A7285" s="136" t="s">
        <v>14567</v>
      </c>
      <c r="B7285" s="137" t="s">
        <v>14568</v>
      </c>
      <c r="C7285" s="138">
        <v>5210.8</v>
      </c>
      <c r="D7285" s="138">
        <v>99.01</v>
      </c>
      <c r="E7285" s="138">
        <v>0</v>
      </c>
      <c r="F7285" s="138">
        <v>99.01</v>
      </c>
      <c r="G7285" s="139">
        <v>0</v>
      </c>
      <c r="Y7285" s="32">
        <f t="shared" si="113"/>
        <v>99.01</v>
      </c>
    </row>
    <row r="7286" spans="1:25" x14ac:dyDescent="0.2">
      <c r="A7286" s="136" t="s">
        <v>14569</v>
      </c>
      <c r="B7286" s="137" t="s">
        <v>14570</v>
      </c>
      <c r="C7286" s="138">
        <v>2214.7600000000002</v>
      </c>
      <c r="D7286" s="138">
        <v>42.08</v>
      </c>
      <c r="E7286" s="138">
        <v>0</v>
      </c>
      <c r="F7286" s="138">
        <v>42.08</v>
      </c>
      <c r="G7286" s="139">
        <v>0</v>
      </c>
      <c r="Y7286" s="32">
        <f t="shared" si="113"/>
        <v>42.08</v>
      </c>
    </row>
    <row r="7287" spans="1:25" x14ac:dyDescent="0.2">
      <c r="A7287" s="136" t="s">
        <v>14571</v>
      </c>
      <c r="B7287" s="137" t="s">
        <v>14572</v>
      </c>
      <c r="C7287" s="138">
        <v>12806.87</v>
      </c>
      <c r="D7287" s="138">
        <v>243.33</v>
      </c>
      <c r="E7287" s="138">
        <v>0</v>
      </c>
      <c r="F7287" s="138">
        <v>243.33</v>
      </c>
      <c r="G7287" s="139">
        <v>0</v>
      </c>
      <c r="Y7287" s="32">
        <f t="shared" si="113"/>
        <v>243.33</v>
      </c>
    </row>
    <row r="7288" spans="1:25" x14ac:dyDescent="0.2">
      <c r="A7288" s="136" t="s">
        <v>14573</v>
      </c>
      <c r="B7288" s="137" t="s">
        <v>14574</v>
      </c>
      <c r="C7288" s="138">
        <v>12558.88</v>
      </c>
      <c r="D7288" s="138">
        <v>238.62</v>
      </c>
      <c r="E7288" s="138">
        <v>0</v>
      </c>
      <c r="F7288" s="138">
        <v>238.62</v>
      </c>
      <c r="G7288" s="139">
        <v>0</v>
      </c>
      <c r="Y7288" s="32">
        <f t="shared" si="113"/>
        <v>238.62</v>
      </c>
    </row>
    <row r="7289" spans="1:25" x14ac:dyDescent="0.2">
      <c r="A7289" s="136" t="s">
        <v>14575</v>
      </c>
      <c r="B7289" s="137" t="s">
        <v>14576</v>
      </c>
      <c r="C7289" s="138">
        <v>850.03</v>
      </c>
      <c r="D7289" s="138">
        <v>16.149999999999999</v>
      </c>
      <c r="E7289" s="138">
        <v>16.149999999999999</v>
      </c>
      <c r="F7289" s="138">
        <v>0</v>
      </c>
      <c r="G7289" s="139">
        <v>32.57</v>
      </c>
      <c r="Y7289" s="32">
        <f t="shared" si="113"/>
        <v>0</v>
      </c>
    </row>
    <row r="7290" spans="1:25" x14ac:dyDescent="0.2">
      <c r="A7290" s="136" t="s">
        <v>14577</v>
      </c>
      <c r="B7290" s="137" t="s">
        <v>14578</v>
      </c>
      <c r="C7290" s="138">
        <v>423.99</v>
      </c>
      <c r="D7290" s="138">
        <v>8.06</v>
      </c>
      <c r="E7290" s="138">
        <v>8.06</v>
      </c>
      <c r="F7290" s="138">
        <v>0</v>
      </c>
      <c r="G7290" s="139">
        <v>21.91</v>
      </c>
      <c r="Y7290" s="32">
        <f t="shared" si="113"/>
        <v>0</v>
      </c>
    </row>
    <row r="7291" spans="1:25" x14ac:dyDescent="0.2">
      <c r="A7291" s="136" t="s">
        <v>14579</v>
      </c>
      <c r="B7291" s="137" t="s">
        <v>14580</v>
      </c>
      <c r="C7291" s="138">
        <v>7912.35</v>
      </c>
      <c r="D7291" s="138">
        <v>150.34</v>
      </c>
      <c r="E7291" s="138">
        <v>0</v>
      </c>
      <c r="F7291" s="138">
        <v>150.34</v>
      </c>
      <c r="G7291" s="139">
        <v>0</v>
      </c>
      <c r="Y7291" s="32">
        <f t="shared" si="113"/>
        <v>150.34</v>
      </c>
    </row>
    <row r="7292" spans="1:25" x14ac:dyDescent="0.2">
      <c r="A7292" s="136" t="s">
        <v>14581</v>
      </c>
      <c r="B7292" s="137" t="s">
        <v>14582</v>
      </c>
      <c r="C7292" s="138">
        <v>18748.830000000002</v>
      </c>
      <c r="D7292" s="138">
        <v>356.23</v>
      </c>
      <c r="E7292" s="138">
        <v>0</v>
      </c>
      <c r="F7292" s="138">
        <v>356.23</v>
      </c>
      <c r="G7292" s="139">
        <v>0</v>
      </c>
      <c r="Y7292" s="32">
        <f t="shared" si="113"/>
        <v>356.23</v>
      </c>
    </row>
    <row r="7293" spans="1:25" x14ac:dyDescent="0.2">
      <c r="A7293" s="136" t="s">
        <v>14583</v>
      </c>
      <c r="B7293" s="137" t="s">
        <v>14584</v>
      </c>
      <c r="C7293" s="138">
        <v>4626.78</v>
      </c>
      <c r="D7293" s="138">
        <v>87.91</v>
      </c>
      <c r="E7293" s="138">
        <v>0</v>
      </c>
      <c r="F7293" s="138">
        <v>87.91</v>
      </c>
      <c r="G7293" s="139">
        <v>0</v>
      </c>
      <c r="Y7293" s="32">
        <f t="shared" si="113"/>
        <v>87.91</v>
      </c>
    </row>
    <row r="7294" spans="1:25" x14ac:dyDescent="0.2">
      <c r="A7294" s="136" t="s">
        <v>14585</v>
      </c>
      <c r="B7294" s="137" t="s">
        <v>10930</v>
      </c>
      <c r="C7294" s="138">
        <v>13088.07</v>
      </c>
      <c r="D7294" s="138">
        <v>248.67</v>
      </c>
      <c r="E7294" s="138">
        <v>0</v>
      </c>
      <c r="F7294" s="138">
        <v>248.67</v>
      </c>
      <c r="G7294" s="139">
        <v>0</v>
      </c>
      <c r="Y7294" s="32">
        <f t="shared" si="113"/>
        <v>248.67</v>
      </c>
    </row>
    <row r="7295" spans="1:25" x14ac:dyDescent="0.2">
      <c r="A7295" s="136" t="s">
        <v>14586</v>
      </c>
      <c r="B7295" s="137" t="s">
        <v>14587</v>
      </c>
      <c r="C7295" s="138">
        <v>20660.88</v>
      </c>
      <c r="D7295" s="138">
        <v>392.56</v>
      </c>
      <c r="E7295" s="138">
        <v>0</v>
      </c>
      <c r="F7295" s="138">
        <v>392.56</v>
      </c>
      <c r="G7295" s="139">
        <v>0</v>
      </c>
      <c r="Y7295" s="32">
        <f t="shared" si="113"/>
        <v>392.56</v>
      </c>
    </row>
    <row r="7296" spans="1:25" x14ac:dyDescent="0.2">
      <c r="A7296" s="136" t="s">
        <v>14588</v>
      </c>
      <c r="B7296" s="137" t="s">
        <v>14589</v>
      </c>
      <c r="C7296" s="138">
        <v>3553.66</v>
      </c>
      <c r="D7296" s="138">
        <v>67.52</v>
      </c>
      <c r="E7296" s="138">
        <v>0</v>
      </c>
      <c r="F7296" s="138">
        <v>67.52</v>
      </c>
      <c r="G7296" s="139">
        <v>0</v>
      </c>
      <c r="Y7296" s="32">
        <f t="shared" si="113"/>
        <v>67.52</v>
      </c>
    </row>
    <row r="7297" spans="1:25" x14ac:dyDescent="0.2">
      <c r="A7297" s="136" t="s">
        <v>14590</v>
      </c>
      <c r="B7297" s="137" t="s">
        <v>14591</v>
      </c>
      <c r="C7297" s="138">
        <v>432.06</v>
      </c>
      <c r="D7297" s="138">
        <v>8.2100000000000009</v>
      </c>
      <c r="E7297" s="138">
        <v>7.21</v>
      </c>
      <c r="F7297" s="138">
        <v>1</v>
      </c>
      <c r="G7297" s="139">
        <v>0</v>
      </c>
      <c r="Y7297" s="32">
        <f t="shared" si="113"/>
        <v>1</v>
      </c>
    </row>
    <row r="7298" spans="1:25" x14ac:dyDescent="0.2">
      <c r="A7298" s="136" t="s">
        <v>14592</v>
      </c>
      <c r="B7298" s="137" t="s">
        <v>14593</v>
      </c>
      <c r="C7298" s="138">
        <v>9245.9599999999991</v>
      </c>
      <c r="D7298" s="138">
        <v>175.67</v>
      </c>
      <c r="E7298" s="138">
        <v>0</v>
      </c>
      <c r="F7298" s="138">
        <v>175.67</v>
      </c>
      <c r="G7298" s="139">
        <v>0</v>
      </c>
      <c r="Y7298" s="32">
        <f t="shared" si="113"/>
        <v>175.67</v>
      </c>
    </row>
    <row r="7299" spans="1:25" x14ac:dyDescent="0.2">
      <c r="A7299" s="136" t="s">
        <v>14594</v>
      </c>
      <c r="B7299" s="137" t="s">
        <v>14595</v>
      </c>
      <c r="C7299" s="138">
        <v>1591.36</v>
      </c>
      <c r="D7299" s="138">
        <v>30.24</v>
      </c>
      <c r="E7299" s="138">
        <v>30.24</v>
      </c>
      <c r="F7299" s="138">
        <v>0</v>
      </c>
      <c r="G7299" s="139">
        <v>19.05</v>
      </c>
      <c r="Y7299" s="32">
        <f t="shared" si="113"/>
        <v>0</v>
      </c>
    </row>
    <row r="7300" spans="1:25" x14ac:dyDescent="0.2">
      <c r="A7300" s="136" t="s">
        <v>14596</v>
      </c>
      <c r="B7300" s="137" t="s">
        <v>14597</v>
      </c>
      <c r="C7300" s="138">
        <v>8144.75</v>
      </c>
      <c r="D7300" s="138">
        <v>154.75</v>
      </c>
      <c r="E7300" s="138">
        <v>0</v>
      </c>
      <c r="F7300" s="138">
        <v>154.75</v>
      </c>
      <c r="G7300" s="139">
        <v>0</v>
      </c>
      <c r="Y7300" s="32">
        <f t="shared" si="113"/>
        <v>154.75</v>
      </c>
    </row>
    <row r="7301" spans="1:25" x14ac:dyDescent="0.2">
      <c r="A7301" s="136" t="s">
        <v>14598</v>
      </c>
      <c r="B7301" s="137" t="s">
        <v>14599</v>
      </c>
      <c r="C7301" s="138">
        <v>3859.53</v>
      </c>
      <c r="D7301" s="138">
        <v>73.33</v>
      </c>
      <c r="E7301" s="138">
        <v>0</v>
      </c>
      <c r="F7301" s="138">
        <v>73.33</v>
      </c>
      <c r="G7301" s="139">
        <v>0</v>
      </c>
      <c r="Y7301" s="32">
        <f t="shared" si="113"/>
        <v>73.33</v>
      </c>
    </row>
    <row r="7302" spans="1:25" x14ac:dyDescent="0.2">
      <c r="A7302" s="136" t="s">
        <v>14600</v>
      </c>
      <c r="B7302" s="137" t="s">
        <v>14601</v>
      </c>
      <c r="C7302" s="138">
        <v>3791.74</v>
      </c>
      <c r="D7302" s="138">
        <v>72.040000000000006</v>
      </c>
      <c r="E7302" s="138">
        <v>0</v>
      </c>
      <c r="F7302" s="138">
        <v>72.040000000000006</v>
      </c>
      <c r="G7302" s="139">
        <v>0</v>
      </c>
      <c r="Y7302" s="32">
        <f t="shared" si="113"/>
        <v>72.040000000000006</v>
      </c>
    </row>
    <row r="7303" spans="1:25" x14ac:dyDescent="0.2">
      <c r="A7303" s="136" t="s">
        <v>14602</v>
      </c>
      <c r="B7303" s="137" t="s">
        <v>14603</v>
      </c>
      <c r="C7303" s="138">
        <v>57343.03</v>
      </c>
      <c r="D7303" s="138">
        <v>1089.52</v>
      </c>
      <c r="E7303" s="138">
        <v>0</v>
      </c>
      <c r="F7303" s="138">
        <v>1089.52</v>
      </c>
      <c r="G7303" s="139">
        <v>0</v>
      </c>
      <c r="Y7303" s="32">
        <f t="shared" si="113"/>
        <v>1089.52</v>
      </c>
    </row>
    <row r="7304" spans="1:25" x14ac:dyDescent="0.2">
      <c r="A7304" s="136" t="s">
        <v>14604</v>
      </c>
      <c r="B7304" s="137" t="s">
        <v>14605</v>
      </c>
      <c r="C7304" s="138">
        <v>3886.46</v>
      </c>
      <c r="D7304" s="138">
        <v>73.84</v>
      </c>
      <c r="E7304" s="138">
        <v>0</v>
      </c>
      <c r="F7304" s="138">
        <v>73.84</v>
      </c>
      <c r="G7304" s="139">
        <v>0</v>
      </c>
      <c r="Y7304" s="32">
        <f t="shared" si="113"/>
        <v>73.84</v>
      </c>
    </row>
    <row r="7305" spans="1:25" x14ac:dyDescent="0.2">
      <c r="A7305" s="136" t="s">
        <v>14606</v>
      </c>
      <c r="B7305" s="137" t="s">
        <v>14607</v>
      </c>
      <c r="C7305" s="138">
        <v>14956.66</v>
      </c>
      <c r="D7305" s="138">
        <v>284.18</v>
      </c>
      <c r="E7305" s="138">
        <v>0</v>
      </c>
      <c r="F7305" s="138">
        <v>284.18</v>
      </c>
      <c r="G7305" s="139">
        <v>0</v>
      </c>
      <c r="Y7305" s="32">
        <f t="shared" si="113"/>
        <v>284.18</v>
      </c>
    </row>
    <row r="7306" spans="1:25" x14ac:dyDescent="0.2">
      <c r="A7306" s="136" t="s">
        <v>14608</v>
      </c>
      <c r="B7306" s="137" t="s">
        <v>14609</v>
      </c>
      <c r="C7306" s="138">
        <v>22871.84</v>
      </c>
      <c r="D7306" s="138">
        <v>434.57</v>
      </c>
      <c r="E7306" s="138">
        <v>0</v>
      </c>
      <c r="F7306" s="138">
        <v>434.57</v>
      </c>
      <c r="G7306" s="139">
        <v>0</v>
      </c>
      <c r="Y7306" s="32">
        <f t="shared" si="113"/>
        <v>434.57</v>
      </c>
    </row>
    <row r="7307" spans="1:25" x14ac:dyDescent="0.2">
      <c r="A7307" s="136" t="s">
        <v>14610</v>
      </c>
      <c r="B7307" s="137" t="s">
        <v>14611</v>
      </c>
      <c r="C7307" s="138">
        <v>3363.12</v>
      </c>
      <c r="D7307" s="138">
        <v>63.9</v>
      </c>
      <c r="E7307" s="138">
        <v>22.3</v>
      </c>
      <c r="F7307" s="138">
        <v>41.6</v>
      </c>
      <c r="G7307" s="139">
        <v>0</v>
      </c>
      <c r="Y7307" s="32">
        <f t="shared" si="113"/>
        <v>41.6</v>
      </c>
    </row>
    <row r="7308" spans="1:25" x14ac:dyDescent="0.2">
      <c r="A7308" s="136" t="s">
        <v>14612</v>
      </c>
      <c r="B7308" s="137" t="s">
        <v>14613</v>
      </c>
      <c r="C7308" s="138">
        <v>25058.43</v>
      </c>
      <c r="D7308" s="138">
        <v>476.11</v>
      </c>
      <c r="E7308" s="138">
        <v>0</v>
      </c>
      <c r="F7308" s="138">
        <v>476.11</v>
      </c>
      <c r="G7308" s="139">
        <v>0</v>
      </c>
      <c r="Y7308" s="32">
        <f t="shared" si="113"/>
        <v>476.11</v>
      </c>
    </row>
    <row r="7309" spans="1:25" x14ac:dyDescent="0.2">
      <c r="A7309" s="136" t="s">
        <v>14614</v>
      </c>
      <c r="B7309" s="137" t="s">
        <v>14615</v>
      </c>
      <c r="C7309" s="138">
        <v>4243.26</v>
      </c>
      <c r="D7309" s="138">
        <v>80.62</v>
      </c>
      <c r="E7309" s="138">
        <v>0</v>
      </c>
      <c r="F7309" s="138">
        <v>80.62</v>
      </c>
      <c r="G7309" s="139">
        <v>0</v>
      </c>
      <c r="Y7309" s="32">
        <f t="shared" si="113"/>
        <v>80.62</v>
      </c>
    </row>
    <row r="7310" spans="1:25" x14ac:dyDescent="0.2">
      <c r="A7310" s="136" t="s">
        <v>14616</v>
      </c>
      <c r="B7310" s="137" t="s">
        <v>14617</v>
      </c>
      <c r="C7310" s="138">
        <v>7048.46</v>
      </c>
      <c r="D7310" s="138">
        <v>133.91999999999999</v>
      </c>
      <c r="E7310" s="138">
        <v>0</v>
      </c>
      <c r="F7310" s="138">
        <v>133.91999999999999</v>
      </c>
      <c r="G7310" s="139">
        <v>0</v>
      </c>
      <c r="Y7310" s="32">
        <f t="shared" si="113"/>
        <v>133.91999999999999</v>
      </c>
    </row>
    <row r="7311" spans="1:25" x14ac:dyDescent="0.2">
      <c r="A7311" s="136" t="s">
        <v>14618</v>
      </c>
      <c r="B7311" s="137" t="s">
        <v>14619</v>
      </c>
      <c r="C7311" s="138">
        <v>29067.06</v>
      </c>
      <c r="D7311" s="138">
        <v>552.28</v>
      </c>
      <c r="E7311" s="138">
        <v>0</v>
      </c>
      <c r="F7311" s="138">
        <v>552.28</v>
      </c>
      <c r="G7311" s="139">
        <v>0</v>
      </c>
      <c r="Y7311" s="32">
        <f t="shared" ref="Y7311:Y7374" si="114">F7311+M7311+R7311+W7311</f>
        <v>552.28</v>
      </c>
    </row>
    <row r="7312" spans="1:25" x14ac:dyDescent="0.2">
      <c r="A7312" s="136" t="s">
        <v>14620</v>
      </c>
      <c r="B7312" s="137" t="s">
        <v>14621</v>
      </c>
      <c r="C7312" s="138">
        <v>60632.56</v>
      </c>
      <c r="D7312" s="138">
        <v>1152.02</v>
      </c>
      <c r="E7312" s="138">
        <v>0</v>
      </c>
      <c r="F7312" s="138">
        <v>1152.02</v>
      </c>
      <c r="G7312" s="139">
        <v>0</v>
      </c>
      <c r="Y7312" s="32">
        <f t="shared" si="114"/>
        <v>1152.02</v>
      </c>
    </row>
    <row r="7313" spans="1:25" x14ac:dyDescent="0.2">
      <c r="A7313" s="136" t="s">
        <v>14622</v>
      </c>
      <c r="B7313" s="137" t="s">
        <v>14623</v>
      </c>
      <c r="C7313" s="138">
        <v>21051.01</v>
      </c>
      <c r="D7313" s="138">
        <v>399.97</v>
      </c>
      <c r="E7313" s="138">
        <v>0</v>
      </c>
      <c r="F7313" s="138">
        <v>399.97</v>
      </c>
      <c r="G7313" s="139">
        <v>0</v>
      </c>
      <c r="Y7313" s="32">
        <f t="shared" si="114"/>
        <v>399.97</v>
      </c>
    </row>
    <row r="7314" spans="1:25" x14ac:dyDescent="0.2">
      <c r="A7314" s="136" t="s">
        <v>14624</v>
      </c>
      <c r="B7314" s="137" t="s">
        <v>14625</v>
      </c>
      <c r="C7314" s="138">
        <v>1088.55</v>
      </c>
      <c r="D7314" s="138">
        <v>20.68</v>
      </c>
      <c r="E7314" s="138">
        <v>0</v>
      </c>
      <c r="F7314" s="138">
        <v>20.68</v>
      </c>
      <c r="G7314" s="139">
        <v>0</v>
      </c>
      <c r="Y7314" s="32">
        <f t="shared" si="114"/>
        <v>20.68</v>
      </c>
    </row>
    <row r="7315" spans="1:25" x14ac:dyDescent="0.2">
      <c r="A7315" s="136" t="s">
        <v>14626</v>
      </c>
      <c r="B7315" s="137" t="s">
        <v>14627</v>
      </c>
      <c r="C7315" s="138">
        <v>26432.74</v>
      </c>
      <c r="D7315" s="138">
        <v>502.22</v>
      </c>
      <c r="E7315" s="138">
        <v>0</v>
      </c>
      <c r="F7315" s="138">
        <v>502.22</v>
      </c>
      <c r="G7315" s="139">
        <v>0</v>
      </c>
      <c r="Y7315" s="32">
        <f t="shared" si="114"/>
        <v>502.22</v>
      </c>
    </row>
    <row r="7316" spans="1:25" x14ac:dyDescent="0.2">
      <c r="A7316" s="136" t="s">
        <v>14628</v>
      </c>
      <c r="B7316" s="137" t="s">
        <v>14629</v>
      </c>
      <c r="C7316" s="138">
        <v>6598.24</v>
      </c>
      <c r="D7316" s="138">
        <v>125.37</v>
      </c>
      <c r="E7316" s="138">
        <v>0</v>
      </c>
      <c r="F7316" s="138">
        <v>125.37</v>
      </c>
      <c r="G7316" s="139">
        <v>0</v>
      </c>
      <c r="Y7316" s="32">
        <f t="shared" si="114"/>
        <v>125.37</v>
      </c>
    </row>
    <row r="7317" spans="1:25" x14ac:dyDescent="0.2">
      <c r="A7317" s="136" t="s">
        <v>14630</v>
      </c>
      <c r="B7317" s="137" t="s">
        <v>14631</v>
      </c>
      <c r="C7317" s="138">
        <v>924.04</v>
      </c>
      <c r="D7317" s="138">
        <v>17.559999999999999</v>
      </c>
      <c r="E7317" s="138">
        <v>0</v>
      </c>
      <c r="F7317" s="138">
        <v>17.559999999999999</v>
      </c>
      <c r="G7317" s="139">
        <v>0</v>
      </c>
      <c r="Y7317" s="32">
        <f t="shared" si="114"/>
        <v>17.559999999999999</v>
      </c>
    </row>
    <row r="7318" spans="1:25" x14ac:dyDescent="0.2">
      <c r="A7318" s="136" t="s">
        <v>14632</v>
      </c>
      <c r="B7318" s="137" t="s">
        <v>14633</v>
      </c>
      <c r="C7318" s="138">
        <v>5968.83</v>
      </c>
      <c r="D7318" s="138">
        <v>113.41</v>
      </c>
      <c r="E7318" s="138">
        <v>0</v>
      </c>
      <c r="F7318" s="138">
        <v>113.41</v>
      </c>
      <c r="G7318" s="139">
        <v>0</v>
      </c>
      <c r="Y7318" s="32">
        <f t="shared" si="114"/>
        <v>113.41</v>
      </c>
    </row>
    <row r="7319" spans="1:25" x14ac:dyDescent="0.2">
      <c r="A7319" s="136" t="s">
        <v>14634</v>
      </c>
      <c r="B7319" s="137" t="s">
        <v>14635</v>
      </c>
      <c r="C7319" s="138">
        <v>12291.4</v>
      </c>
      <c r="D7319" s="138">
        <v>233.54</v>
      </c>
      <c r="E7319" s="138">
        <v>0</v>
      </c>
      <c r="F7319" s="138">
        <v>233.54</v>
      </c>
      <c r="G7319" s="139">
        <v>0</v>
      </c>
      <c r="Y7319" s="32">
        <f t="shared" si="114"/>
        <v>233.54</v>
      </c>
    </row>
    <row r="7320" spans="1:25" x14ac:dyDescent="0.2">
      <c r="A7320" s="136" t="s">
        <v>14636</v>
      </c>
      <c r="B7320" s="137" t="s">
        <v>14637</v>
      </c>
      <c r="C7320" s="138">
        <v>859.6</v>
      </c>
      <c r="D7320" s="138">
        <v>16.329999999999998</v>
      </c>
      <c r="E7320" s="138">
        <v>0</v>
      </c>
      <c r="F7320" s="138">
        <v>16.329999999999998</v>
      </c>
      <c r="G7320" s="139">
        <v>0</v>
      </c>
      <c r="Y7320" s="32">
        <f t="shared" si="114"/>
        <v>16.329999999999998</v>
      </c>
    </row>
    <row r="7321" spans="1:25" x14ac:dyDescent="0.2">
      <c r="A7321" s="136" t="s">
        <v>14638</v>
      </c>
      <c r="B7321" s="137" t="s">
        <v>14639</v>
      </c>
      <c r="C7321" s="138">
        <v>7497.93</v>
      </c>
      <c r="D7321" s="138">
        <v>142.46</v>
      </c>
      <c r="E7321" s="138">
        <v>0</v>
      </c>
      <c r="F7321" s="138">
        <v>142.46</v>
      </c>
      <c r="G7321" s="139">
        <v>0</v>
      </c>
      <c r="Y7321" s="32">
        <f t="shared" si="114"/>
        <v>142.46</v>
      </c>
    </row>
    <row r="7322" spans="1:25" x14ac:dyDescent="0.2">
      <c r="A7322" s="136" t="s">
        <v>14640</v>
      </c>
      <c r="B7322" s="137" t="s">
        <v>14641</v>
      </c>
      <c r="C7322" s="138">
        <v>1716.43</v>
      </c>
      <c r="D7322" s="138">
        <v>32.61</v>
      </c>
      <c r="E7322" s="138">
        <v>0</v>
      </c>
      <c r="F7322" s="138">
        <v>32.61</v>
      </c>
      <c r="G7322" s="139">
        <v>0</v>
      </c>
      <c r="Y7322" s="32">
        <f t="shared" si="114"/>
        <v>32.61</v>
      </c>
    </row>
    <row r="7323" spans="1:25" x14ac:dyDescent="0.2">
      <c r="A7323" s="136" t="s">
        <v>14642</v>
      </c>
      <c r="B7323" s="137" t="s">
        <v>14643</v>
      </c>
      <c r="C7323" s="138">
        <v>671.2</v>
      </c>
      <c r="D7323" s="138">
        <v>12.75</v>
      </c>
      <c r="E7323" s="138">
        <v>0</v>
      </c>
      <c r="F7323" s="138">
        <v>12.75</v>
      </c>
      <c r="G7323" s="139">
        <v>0</v>
      </c>
      <c r="Y7323" s="32">
        <f t="shared" si="114"/>
        <v>12.75</v>
      </c>
    </row>
    <row r="7324" spans="1:25" x14ac:dyDescent="0.2">
      <c r="A7324" s="136" t="s">
        <v>14644</v>
      </c>
      <c r="B7324" s="137" t="s">
        <v>14645</v>
      </c>
      <c r="C7324" s="138">
        <v>11146.99</v>
      </c>
      <c r="D7324" s="138">
        <v>211.79</v>
      </c>
      <c r="E7324" s="138">
        <v>0</v>
      </c>
      <c r="F7324" s="138">
        <v>211.79</v>
      </c>
      <c r="G7324" s="139">
        <v>0</v>
      </c>
      <c r="Y7324" s="32">
        <f t="shared" si="114"/>
        <v>211.79</v>
      </c>
    </row>
    <row r="7325" spans="1:25" x14ac:dyDescent="0.2">
      <c r="A7325" s="136" t="s">
        <v>14646</v>
      </c>
      <c r="B7325" s="137" t="s">
        <v>14647</v>
      </c>
      <c r="C7325" s="138">
        <v>1761995.89</v>
      </c>
      <c r="D7325" s="138">
        <v>33477.919999999998</v>
      </c>
      <c r="E7325" s="138">
        <v>0</v>
      </c>
      <c r="F7325" s="138">
        <v>33477.919999999998</v>
      </c>
      <c r="G7325" s="139">
        <v>0</v>
      </c>
      <c r="Y7325" s="32">
        <f t="shared" si="114"/>
        <v>33477.919999999998</v>
      </c>
    </row>
    <row r="7326" spans="1:25" x14ac:dyDescent="0.2">
      <c r="A7326" s="136" t="s">
        <v>14648</v>
      </c>
      <c r="B7326" s="137" t="s">
        <v>14649</v>
      </c>
      <c r="C7326" s="138">
        <v>884.38</v>
      </c>
      <c r="D7326" s="138">
        <v>16.8</v>
      </c>
      <c r="E7326" s="138">
        <v>0</v>
      </c>
      <c r="F7326" s="138">
        <v>16.8</v>
      </c>
      <c r="G7326" s="139">
        <v>0</v>
      </c>
      <c r="Y7326" s="32">
        <f t="shared" si="114"/>
        <v>16.8</v>
      </c>
    </row>
    <row r="7327" spans="1:25" x14ac:dyDescent="0.2">
      <c r="A7327" s="136" t="s">
        <v>14650</v>
      </c>
      <c r="B7327" s="137" t="s">
        <v>14651</v>
      </c>
      <c r="C7327" s="138">
        <v>2581.8200000000002</v>
      </c>
      <c r="D7327" s="138">
        <v>49.06</v>
      </c>
      <c r="E7327" s="138">
        <v>0</v>
      </c>
      <c r="F7327" s="138">
        <v>49.06</v>
      </c>
      <c r="G7327" s="139">
        <v>0</v>
      </c>
      <c r="Y7327" s="32">
        <f t="shared" si="114"/>
        <v>49.06</v>
      </c>
    </row>
    <row r="7328" spans="1:25" x14ac:dyDescent="0.2">
      <c r="A7328" s="136" t="s">
        <v>14652</v>
      </c>
      <c r="B7328" s="137" t="s">
        <v>14653</v>
      </c>
      <c r="C7328" s="138">
        <v>16733.28</v>
      </c>
      <c r="D7328" s="138">
        <v>317.93</v>
      </c>
      <c r="E7328" s="138">
        <v>0</v>
      </c>
      <c r="F7328" s="138">
        <v>317.93</v>
      </c>
      <c r="G7328" s="139">
        <v>0</v>
      </c>
      <c r="Y7328" s="32">
        <f t="shared" si="114"/>
        <v>317.93</v>
      </c>
    </row>
    <row r="7329" spans="1:25" x14ac:dyDescent="0.2">
      <c r="A7329" s="136" t="s">
        <v>14654</v>
      </c>
      <c r="B7329" s="137" t="s">
        <v>14655</v>
      </c>
      <c r="C7329" s="138">
        <v>26846.53</v>
      </c>
      <c r="D7329" s="138">
        <v>510.09</v>
      </c>
      <c r="E7329" s="138">
        <v>0</v>
      </c>
      <c r="F7329" s="138">
        <v>510.09</v>
      </c>
      <c r="G7329" s="139">
        <v>0</v>
      </c>
      <c r="Y7329" s="32">
        <f t="shared" si="114"/>
        <v>510.09</v>
      </c>
    </row>
    <row r="7330" spans="1:25" x14ac:dyDescent="0.2">
      <c r="A7330" s="136" t="s">
        <v>14656</v>
      </c>
      <c r="B7330" s="137" t="s">
        <v>14657</v>
      </c>
      <c r="C7330" s="138">
        <v>7755.09</v>
      </c>
      <c r="D7330" s="138">
        <v>147.35</v>
      </c>
      <c r="E7330" s="138">
        <v>0</v>
      </c>
      <c r="F7330" s="138">
        <v>147.35</v>
      </c>
      <c r="G7330" s="139">
        <v>0</v>
      </c>
      <c r="Y7330" s="32">
        <f t="shared" si="114"/>
        <v>147.35</v>
      </c>
    </row>
    <row r="7331" spans="1:25" x14ac:dyDescent="0.2">
      <c r="A7331" s="136" t="s">
        <v>14658</v>
      </c>
      <c r="B7331" s="137" t="s">
        <v>14659</v>
      </c>
      <c r="C7331" s="138">
        <v>48678.25</v>
      </c>
      <c r="D7331" s="138">
        <v>924.89</v>
      </c>
      <c r="E7331" s="138">
        <v>0</v>
      </c>
      <c r="F7331" s="138">
        <v>924.89</v>
      </c>
      <c r="G7331" s="139">
        <v>0</v>
      </c>
      <c r="Y7331" s="32">
        <f t="shared" si="114"/>
        <v>924.89</v>
      </c>
    </row>
    <row r="7332" spans="1:25" x14ac:dyDescent="0.2">
      <c r="A7332" s="136" t="s">
        <v>14660</v>
      </c>
      <c r="B7332" s="137" t="s">
        <v>14661</v>
      </c>
      <c r="C7332" s="138">
        <v>2446.8000000000002</v>
      </c>
      <c r="D7332" s="138">
        <v>46.49</v>
      </c>
      <c r="E7332" s="138">
        <v>0</v>
      </c>
      <c r="F7332" s="138">
        <v>46.49</v>
      </c>
      <c r="G7332" s="139">
        <v>0</v>
      </c>
      <c r="Y7332" s="32">
        <f t="shared" si="114"/>
        <v>46.49</v>
      </c>
    </row>
    <row r="7333" spans="1:25" x14ac:dyDescent="0.2">
      <c r="A7333" s="136" t="s">
        <v>14662</v>
      </c>
      <c r="B7333" s="137" t="s">
        <v>14663</v>
      </c>
      <c r="C7333" s="138">
        <v>177033.93</v>
      </c>
      <c r="D7333" s="138">
        <v>3363.65</v>
      </c>
      <c r="E7333" s="138">
        <v>0</v>
      </c>
      <c r="F7333" s="138">
        <v>3363.65</v>
      </c>
      <c r="G7333" s="139">
        <v>0</v>
      </c>
      <c r="Y7333" s="32">
        <f t="shared" si="114"/>
        <v>3363.65</v>
      </c>
    </row>
    <row r="7334" spans="1:25" x14ac:dyDescent="0.2">
      <c r="A7334" s="136" t="s">
        <v>14664</v>
      </c>
      <c r="B7334" s="137" t="s">
        <v>14665</v>
      </c>
      <c r="C7334" s="138">
        <v>3240.27</v>
      </c>
      <c r="D7334" s="138">
        <v>61.57</v>
      </c>
      <c r="E7334" s="138">
        <v>0</v>
      </c>
      <c r="F7334" s="138">
        <v>61.57</v>
      </c>
      <c r="G7334" s="139">
        <v>0</v>
      </c>
      <c r="Y7334" s="32">
        <f t="shared" si="114"/>
        <v>61.57</v>
      </c>
    </row>
    <row r="7335" spans="1:25" x14ac:dyDescent="0.2">
      <c r="A7335" s="136" t="s">
        <v>14666</v>
      </c>
      <c r="B7335" s="137" t="s">
        <v>14667</v>
      </c>
      <c r="C7335" s="138">
        <v>994.18</v>
      </c>
      <c r="D7335" s="138">
        <v>18.89</v>
      </c>
      <c r="E7335" s="138">
        <v>18.89</v>
      </c>
      <c r="F7335" s="138">
        <v>0</v>
      </c>
      <c r="G7335" s="139">
        <v>35.159999999999997</v>
      </c>
      <c r="Y7335" s="32">
        <f t="shared" si="114"/>
        <v>0</v>
      </c>
    </row>
    <row r="7336" spans="1:25" x14ac:dyDescent="0.2">
      <c r="A7336" s="136" t="s">
        <v>14668</v>
      </c>
      <c r="B7336" s="137" t="s">
        <v>14669</v>
      </c>
      <c r="C7336" s="138">
        <v>14914.21</v>
      </c>
      <c r="D7336" s="138">
        <v>283.37</v>
      </c>
      <c r="E7336" s="138">
        <v>0</v>
      </c>
      <c r="F7336" s="138">
        <v>283.37</v>
      </c>
      <c r="G7336" s="139">
        <v>0</v>
      </c>
      <c r="Y7336" s="32">
        <f t="shared" si="114"/>
        <v>283.37</v>
      </c>
    </row>
    <row r="7337" spans="1:25" x14ac:dyDescent="0.2">
      <c r="A7337" s="136" t="s">
        <v>14670</v>
      </c>
      <c r="B7337" s="137" t="s">
        <v>14671</v>
      </c>
      <c r="C7337" s="138">
        <v>1777.86</v>
      </c>
      <c r="D7337" s="138">
        <v>33.78</v>
      </c>
      <c r="E7337" s="138">
        <v>0</v>
      </c>
      <c r="F7337" s="138">
        <v>33.78</v>
      </c>
      <c r="G7337" s="139">
        <v>0</v>
      </c>
      <c r="Y7337" s="32">
        <f t="shared" si="114"/>
        <v>33.78</v>
      </c>
    </row>
    <row r="7338" spans="1:25" x14ac:dyDescent="0.2">
      <c r="A7338" s="136" t="s">
        <v>14672</v>
      </c>
      <c r="B7338" s="137" t="s">
        <v>14673</v>
      </c>
      <c r="C7338" s="138">
        <v>9935.6</v>
      </c>
      <c r="D7338" s="138">
        <v>188.78</v>
      </c>
      <c r="E7338" s="138">
        <v>0</v>
      </c>
      <c r="F7338" s="138">
        <v>188.78</v>
      </c>
      <c r="G7338" s="139">
        <v>0</v>
      </c>
      <c r="Y7338" s="32">
        <f t="shared" si="114"/>
        <v>188.78</v>
      </c>
    </row>
    <row r="7339" spans="1:25" x14ac:dyDescent="0.2">
      <c r="A7339" s="136" t="s">
        <v>14674</v>
      </c>
      <c r="B7339" s="137" t="s">
        <v>14675</v>
      </c>
      <c r="C7339" s="138">
        <v>7094.29</v>
      </c>
      <c r="D7339" s="138">
        <v>134.79</v>
      </c>
      <c r="E7339" s="138">
        <v>0</v>
      </c>
      <c r="F7339" s="138">
        <v>134.79</v>
      </c>
      <c r="G7339" s="139">
        <v>0</v>
      </c>
      <c r="Y7339" s="32">
        <f t="shared" si="114"/>
        <v>134.79</v>
      </c>
    </row>
    <row r="7340" spans="1:25" x14ac:dyDescent="0.2">
      <c r="A7340" s="136" t="s">
        <v>14676</v>
      </c>
      <c r="B7340" s="137" t="s">
        <v>14677</v>
      </c>
      <c r="C7340" s="138">
        <v>342.54</v>
      </c>
      <c r="D7340" s="138">
        <v>6.51</v>
      </c>
      <c r="E7340" s="138">
        <v>6.51</v>
      </c>
      <c r="F7340" s="138">
        <v>0</v>
      </c>
      <c r="G7340" s="139">
        <v>3.15</v>
      </c>
      <c r="Y7340" s="32">
        <f t="shared" si="114"/>
        <v>0</v>
      </c>
    </row>
    <row r="7341" spans="1:25" x14ac:dyDescent="0.2">
      <c r="A7341" s="136" t="s">
        <v>14678</v>
      </c>
      <c r="B7341" s="137" t="s">
        <v>14679</v>
      </c>
      <c r="C7341" s="138">
        <v>3038.88</v>
      </c>
      <c r="D7341" s="138">
        <v>57.74</v>
      </c>
      <c r="E7341" s="138">
        <v>0</v>
      </c>
      <c r="F7341" s="138">
        <v>57.74</v>
      </c>
      <c r="G7341" s="139">
        <v>0</v>
      </c>
      <c r="Y7341" s="32">
        <f t="shared" si="114"/>
        <v>57.74</v>
      </c>
    </row>
    <row r="7342" spans="1:25" x14ac:dyDescent="0.2">
      <c r="A7342" s="136" t="s">
        <v>14680</v>
      </c>
      <c r="B7342" s="137" t="s">
        <v>14681</v>
      </c>
      <c r="C7342" s="138">
        <v>85780.4</v>
      </c>
      <c r="D7342" s="138">
        <v>1629.83</v>
      </c>
      <c r="E7342" s="138">
        <v>0</v>
      </c>
      <c r="F7342" s="138">
        <v>1629.83</v>
      </c>
      <c r="G7342" s="139">
        <v>0</v>
      </c>
      <c r="Y7342" s="32">
        <f t="shared" si="114"/>
        <v>1629.83</v>
      </c>
    </row>
    <row r="7343" spans="1:25" x14ac:dyDescent="0.2">
      <c r="A7343" s="136" t="s">
        <v>14682</v>
      </c>
      <c r="B7343" s="137" t="s">
        <v>14683</v>
      </c>
      <c r="C7343" s="138">
        <v>49225.760000000002</v>
      </c>
      <c r="D7343" s="138">
        <v>935.29</v>
      </c>
      <c r="E7343" s="138">
        <v>0</v>
      </c>
      <c r="F7343" s="138">
        <v>935.29</v>
      </c>
      <c r="G7343" s="139">
        <v>0</v>
      </c>
      <c r="Y7343" s="32">
        <f t="shared" si="114"/>
        <v>935.29</v>
      </c>
    </row>
    <row r="7344" spans="1:25" x14ac:dyDescent="0.2">
      <c r="A7344" s="136" t="s">
        <v>14684</v>
      </c>
      <c r="B7344" s="137" t="s">
        <v>14685</v>
      </c>
      <c r="C7344" s="138">
        <v>3644.91</v>
      </c>
      <c r="D7344" s="138">
        <v>69.25</v>
      </c>
      <c r="E7344" s="138">
        <v>0</v>
      </c>
      <c r="F7344" s="138">
        <v>69.25</v>
      </c>
      <c r="G7344" s="139">
        <v>0</v>
      </c>
      <c r="Y7344" s="32">
        <f t="shared" si="114"/>
        <v>69.25</v>
      </c>
    </row>
    <row r="7345" spans="1:25" x14ac:dyDescent="0.2">
      <c r="A7345" s="136" t="s">
        <v>14686</v>
      </c>
      <c r="B7345" s="137" t="s">
        <v>14687</v>
      </c>
      <c r="C7345" s="138">
        <v>49931.79</v>
      </c>
      <c r="D7345" s="138">
        <v>948.71</v>
      </c>
      <c r="E7345" s="138">
        <v>0</v>
      </c>
      <c r="F7345" s="138">
        <v>948.71</v>
      </c>
      <c r="G7345" s="139">
        <v>0</v>
      </c>
      <c r="Y7345" s="32">
        <f t="shared" si="114"/>
        <v>948.71</v>
      </c>
    </row>
    <row r="7346" spans="1:25" x14ac:dyDescent="0.2">
      <c r="A7346" s="136" t="s">
        <v>14688</v>
      </c>
      <c r="B7346" s="137" t="s">
        <v>14689</v>
      </c>
      <c r="C7346" s="138">
        <v>153.91</v>
      </c>
      <c r="D7346" s="138">
        <v>2.93</v>
      </c>
      <c r="E7346" s="138">
        <v>0</v>
      </c>
      <c r="F7346" s="138">
        <v>2.93</v>
      </c>
      <c r="G7346" s="139">
        <v>0</v>
      </c>
      <c r="Y7346" s="32">
        <f t="shared" si="114"/>
        <v>2.93</v>
      </c>
    </row>
    <row r="7347" spans="1:25" x14ac:dyDescent="0.2">
      <c r="A7347" s="136" t="s">
        <v>14690</v>
      </c>
      <c r="B7347" s="137" t="s">
        <v>14691</v>
      </c>
      <c r="C7347" s="138">
        <v>20640.95</v>
      </c>
      <c r="D7347" s="138">
        <v>392.18</v>
      </c>
      <c r="E7347" s="138">
        <v>0</v>
      </c>
      <c r="F7347" s="138">
        <v>392.18</v>
      </c>
      <c r="G7347" s="139">
        <v>0</v>
      </c>
      <c r="Y7347" s="32">
        <f t="shared" si="114"/>
        <v>392.18</v>
      </c>
    </row>
    <row r="7348" spans="1:25" x14ac:dyDescent="0.2">
      <c r="A7348" s="136" t="s">
        <v>14692</v>
      </c>
      <c r="B7348" s="137" t="s">
        <v>14693</v>
      </c>
      <c r="C7348" s="138">
        <v>8133.68</v>
      </c>
      <c r="D7348" s="138">
        <v>154.54</v>
      </c>
      <c r="E7348" s="138">
        <v>0</v>
      </c>
      <c r="F7348" s="138">
        <v>154.54</v>
      </c>
      <c r="G7348" s="139">
        <v>0</v>
      </c>
      <c r="Y7348" s="32">
        <f t="shared" si="114"/>
        <v>154.54</v>
      </c>
    </row>
    <row r="7349" spans="1:25" x14ac:dyDescent="0.2">
      <c r="A7349" s="136" t="s">
        <v>14694</v>
      </c>
      <c r="B7349" s="137" t="s">
        <v>14695</v>
      </c>
      <c r="C7349" s="138">
        <v>17777.53</v>
      </c>
      <c r="D7349" s="138">
        <v>337.77</v>
      </c>
      <c r="E7349" s="138">
        <v>0</v>
      </c>
      <c r="F7349" s="138">
        <v>337.77</v>
      </c>
      <c r="G7349" s="139">
        <v>0</v>
      </c>
      <c r="Y7349" s="32">
        <f t="shared" si="114"/>
        <v>337.77</v>
      </c>
    </row>
    <row r="7350" spans="1:25" x14ac:dyDescent="0.2">
      <c r="A7350" s="136" t="s">
        <v>14696</v>
      </c>
      <c r="B7350" s="137" t="s">
        <v>14697</v>
      </c>
      <c r="C7350" s="138">
        <v>202748.4</v>
      </c>
      <c r="D7350" s="138">
        <v>3852.22</v>
      </c>
      <c r="E7350" s="138">
        <v>0</v>
      </c>
      <c r="F7350" s="138">
        <v>3852.22</v>
      </c>
      <c r="G7350" s="139">
        <v>0</v>
      </c>
      <c r="Y7350" s="32">
        <f t="shared" si="114"/>
        <v>3852.22</v>
      </c>
    </row>
    <row r="7351" spans="1:25" x14ac:dyDescent="0.2">
      <c r="A7351" s="136" t="s">
        <v>14698</v>
      </c>
      <c r="B7351" s="137" t="s">
        <v>14699</v>
      </c>
      <c r="C7351" s="138">
        <v>20433.37</v>
      </c>
      <c r="D7351" s="138">
        <v>388.24</v>
      </c>
      <c r="E7351" s="138">
        <v>0</v>
      </c>
      <c r="F7351" s="138">
        <v>388.24</v>
      </c>
      <c r="G7351" s="139">
        <v>0</v>
      </c>
      <c r="Y7351" s="32">
        <f t="shared" si="114"/>
        <v>388.24</v>
      </c>
    </row>
    <row r="7352" spans="1:25" x14ac:dyDescent="0.2">
      <c r="A7352" s="136" t="s">
        <v>14700</v>
      </c>
      <c r="B7352" s="137" t="s">
        <v>14701</v>
      </c>
      <c r="C7352" s="138">
        <v>1266.5999999999999</v>
      </c>
      <c r="D7352" s="138">
        <v>24.07</v>
      </c>
      <c r="E7352" s="138">
        <v>24.07</v>
      </c>
      <c r="F7352" s="138">
        <v>0</v>
      </c>
      <c r="G7352" s="139">
        <v>3.2</v>
      </c>
      <c r="Y7352" s="32">
        <f t="shared" si="114"/>
        <v>0</v>
      </c>
    </row>
    <row r="7353" spans="1:25" x14ac:dyDescent="0.2">
      <c r="A7353" s="136" t="s">
        <v>14702</v>
      </c>
      <c r="B7353" s="137" t="s">
        <v>14703</v>
      </c>
      <c r="C7353" s="138">
        <v>3347.09</v>
      </c>
      <c r="D7353" s="138">
        <v>63.6</v>
      </c>
      <c r="E7353" s="138">
        <v>0</v>
      </c>
      <c r="F7353" s="138">
        <v>63.6</v>
      </c>
      <c r="G7353" s="139">
        <v>0</v>
      </c>
      <c r="Y7353" s="32">
        <f t="shared" si="114"/>
        <v>63.6</v>
      </c>
    </row>
    <row r="7354" spans="1:25" x14ac:dyDescent="0.2">
      <c r="A7354" s="136" t="s">
        <v>14704</v>
      </c>
      <c r="B7354" s="137" t="s">
        <v>14705</v>
      </c>
      <c r="C7354" s="138">
        <v>22921.53</v>
      </c>
      <c r="D7354" s="138">
        <v>435.51</v>
      </c>
      <c r="E7354" s="138">
        <v>0</v>
      </c>
      <c r="F7354" s="138">
        <v>435.51</v>
      </c>
      <c r="G7354" s="139">
        <v>0</v>
      </c>
      <c r="Y7354" s="32">
        <f t="shared" si="114"/>
        <v>435.51</v>
      </c>
    </row>
    <row r="7355" spans="1:25" x14ac:dyDescent="0.2">
      <c r="A7355" s="136" t="s">
        <v>14706</v>
      </c>
      <c r="B7355" s="137" t="s">
        <v>14707</v>
      </c>
      <c r="C7355" s="138">
        <v>8702.73</v>
      </c>
      <c r="D7355" s="138">
        <v>165.35</v>
      </c>
      <c r="E7355" s="138">
        <v>0</v>
      </c>
      <c r="F7355" s="138">
        <v>165.35</v>
      </c>
      <c r="G7355" s="139">
        <v>0</v>
      </c>
      <c r="Y7355" s="32">
        <f t="shared" si="114"/>
        <v>165.35</v>
      </c>
    </row>
    <row r="7356" spans="1:25" x14ac:dyDescent="0.2">
      <c r="A7356" s="136" t="s">
        <v>14708</v>
      </c>
      <c r="B7356" s="137" t="s">
        <v>14709</v>
      </c>
      <c r="C7356" s="138">
        <v>3974.84</v>
      </c>
      <c r="D7356" s="138">
        <v>75.52</v>
      </c>
      <c r="E7356" s="138">
        <v>0</v>
      </c>
      <c r="F7356" s="138">
        <v>75.52</v>
      </c>
      <c r="G7356" s="139">
        <v>0</v>
      </c>
      <c r="Y7356" s="32">
        <f t="shared" si="114"/>
        <v>75.52</v>
      </c>
    </row>
    <row r="7357" spans="1:25" x14ac:dyDescent="0.2">
      <c r="A7357" s="136" t="s">
        <v>14710</v>
      </c>
      <c r="B7357" s="137" t="s">
        <v>14711</v>
      </c>
      <c r="C7357" s="138">
        <v>12795.91</v>
      </c>
      <c r="D7357" s="138">
        <v>243.12</v>
      </c>
      <c r="E7357" s="138">
        <v>0</v>
      </c>
      <c r="F7357" s="138">
        <v>243.12</v>
      </c>
      <c r="G7357" s="139">
        <v>0</v>
      </c>
      <c r="Y7357" s="32">
        <f t="shared" si="114"/>
        <v>243.12</v>
      </c>
    </row>
    <row r="7358" spans="1:25" x14ac:dyDescent="0.2">
      <c r="A7358" s="136" t="s">
        <v>14712</v>
      </c>
      <c r="B7358" s="137" t="s">
        <v>14713</v>
      </c>
      <c r="C7358" s="138">
        <v>2990.86</v>
      </c>
      <c r="D7358" s="138">
        <v>56.83</v>
      </c>
      <c r="E7358" s="138">
        <v>0</v>
      </c>
      <c r="F7358" s="138">
        <v>56.83</v>
      </c>
      <c r="G7358" s="139">
        <v>0</v>
      </c>
      <c r="Y7358" s="32">
        <f t="shared" si="114"/>
        <v>56.83</v>
      </c>
    </row>
    <row r="7359" spans="1:25" x14ac:dyDescent="0.2">
      <c r="A7359" s="136" t="s">
        <v>14714</v>
      </c>
      <c r="B7359" s="137" t="s">
        <v>14715</v>
      </c>
      <c r="C7359" s="138">
        <v>40435.040000000001</v>
      </c>
      <c r="D7359" s="138">
        <v>768.27</v>
      </c>
      <c r="E7359" s="138">
        <v>0</v>
      </c>
      <c r="F7359" s="138">
        <v>768.27</v>
      </c>
      <c r="G7359" s="139">
        <v>0</v>
      </c>
      <c r="Y7359" s="32">
        <f t="shared" si="114"/>
        <v>768.27</v>
      </c>
    </row>
    <row r="7360" spans="1:25" x14ac:dyDescent="0.2">
      <c r="A7360" s="136" t="s">
        <v>14716</v>
      </c>
      <c r="B7360" s="137" t="s">
        <v>14717</v>
      </c>
      <c r="C7360" s="138">
        <v>644.51</v>
      </c>
      <c r="D7360" s="138">
        <v>12.25</v>
      </c>
      <c r="E7360" s="138">
        <v>0</v>
      </c>
      <c r="F7360" s="138">
        <v>12.25</v>
      </c>
      <c r="G7360" s="139">
        <v>0</v>
      </c>
      <c r="Y7360" s="32">
        <f t="shared" si="114"/>
        <v>12.25</v>
      </c>
    </row>
    <row r="7361" spans="1:25" x14ac:dyDescent="0.2">
      <c r="A7361" s="136" t="s">
        <v>14718</v>
      </c>
      <c r="B7361" s="137" t="s">
        <v>14719</v>
      </c>
      <c r="C7361" s="138">
        <v>4731.91</v>
      </c>
      <c r="D7361" s="138">
        <v>89.91</v>
      </c>
      <c r="E7361" s="138">
        <v>0</v>
      </c>
      <c r="F7361" s="138">
        <v>89.91</v>
      </c>
      <c r="G7361" s="139">
        <v>0</v>
      </c>
      <c r="Y7361" s="32">
        <f t="shared" si="114"/>
        <v>89.91</v>
      </c>
    </row>
    <row r="7362" spans="1:25" x14ac:dyDescent="0.2">
      <c r="A7362" s="136" t="s">
        <v>14720</v>
      </c>
      <c r="B7362" s="137" t="s">
        <v>14721</v>
      </c>
      <c r="C7362" s="138">
        <v>4143.1899999999996</v>
      </c>
      <c r="D7362" s="138">
        <v>78.72</v>
      </c>
      <c r="E7362" s="138">
        <v>0</v>
      </c>
      <c r="F7362" s="138">
        <v>78.72</v>
      </c>
      <c r="G7362" s="139">
        <v>0</v>
      </c>
      <c r="Y7362" s="32">
        <f t="shared" si="114"/>
        <v>78.72</v>
      </c>
    </row>
    <row r="7363" spans="1:25" x14ac:dyDescent="0.2">
      <c r="A7363" s="136" t="s">
        <v>14722</v>
      </c>
      <c r="B7363" s="137" t="s">
        <v>14723</v>
      </c>
      <c r="C7363" s="138">
        <v>59953.33</v>
      </c>
      <c r="D7363" s="138">
        <v>1139.1099999999999</v>
      </c>
      <c r="E7363" s="138">
        <v>0</v>
      </c>
      <c r="F7363" s="138">
        <v>1139.1099999999999</v>
      </c>
      <c r="G7363" s="139">
        <v>0</v>
      </c>
      <c r="Y7363" s="32">
        <f t="shared" si="114"/>
        <v>1139.1099999999999</v>
      </c>
    </row>
    <row r="7364" spans="1:25" x14ac:dyDescent="0.2">
      <c r="A7364" s="136" t="s">
        <v>14724</v>
      </c>
      <c r="B7364" s="137" t="s">
        <v>14725</v>
      </c>
      <c r="C7364" s="138">
        <v>11719.84</v>
      </c>
      <c r="D7364" s="138">
        <v>222.68</v>
      </c>
      <c r="E7364" s="138">
        <v>0</v>
      </c>
      <c r="F7364" s="138">
        <v>222.68</v>
      </c>
      <c r="G7364" s="139">
        <v>0</v>
      </c>
      <c r="Y7364" s="32">
        <f t="shared" si="114"/>
        <v>222.68</v>
      </c>
    </row>
    <row r="7365" spans="1:25" x14ac:dyDescent="0.2">
      <c r="A7365" s="136" t="s">
        <v>14726</v>
      </c>
      <c r="B7365" s="137" t="s">
        <v>14727</v>
      </c>
      <c r="C7365" s="138">
        <v>2986.16</v>
      </c>
      <c r="D7365" s="138">
        <v>56.74</v>
      </c>
      <c r="E7365" s="138">
        <v>0</v>
      </c>
      <c r="F7365" s="138">
        <v>56.74</v>
      </c>
      <c r="G7365" s="139">
        <v>0</v>
      </c>
      <c r="Y7365" s="32">
        <f t="shared" si="114"/>
        <v>56.74</v>
      </c>
    </row>
    <row r="7366" spans="1:25" x14ac:dyDescent="0.2">
      <c r="A7366" s="136" t="s">
        <v>14728</v>
      </c>
      <c r="B7366" s="137" t="s">
        <v>14729</v>
      </c>
      <c r="C7366" s="138">
        <v>2484.52</v>
      </c>
      <c r="D7366" s="138">
        <v>47.21</v>
      </c>
      <c r="E7366" s="138">
        <v>0</v>
      </c>
      <c r="F7366" s="138">
        <v>47.21</v>
      </c>
      <c r="G7366" s="139">
        <v>0</v>
      </c>
      <c r="Y7366" s="32">
        <f t="shared" si="114"/>
        <v>47.21</v>
      </c>
    </row>
    <row r="7367" spans="1:25" x14ac:dyDescent="0.2">
      <c r="A7367" s="136" t="s">
        <v>14730</v>
      </c>
      <c r="B7367" s="137" t="s">
        <v>14731</v>
      </c>
      <c r="C7367" s="138">
        <v>98.74</v>
      </c>
      <c r="D7367" s="138">
        <v>1.88</v>
      </c>
      <c r="E7367" s="138">
        <v>1.88</v>
      </c>
      <c r="F7367" s="138">
        <v>0</v>
      </c>
      <c r="G7367" s="139">
        <v>8.77</v>
      </c>
      <c r="Y7367" s="32">
        <f t="shared" si="114"/>
        <v>0</v>
      </c>
    </row>
    <row r="7368" spans="1:25" x14ac:dyDescent="0.2">
      <c r="A7368" s="136" t="s">
        <v>14732</v>
      </c>
      <c r="B7368" s="137" t="s">
        <v>14733</v>
      </c>
      <c r="C7368" s="138">
        <v>6948.77</v>
      </c>
      <c r="D7368" s="138">
        <v>132.03</v>
      </c>
      <c r="E7368" s="138">
        <v>0</v>
      </c>
      <c r="F7368" s="138">
        <v>132.03</v>
      </c>
      <c r="G7368" s="139">
        <v>0</v>
      </c>
      <c r="Y7368" s="32">
        <f t="shared" si="114"/>
        <v>132.03</v>
      </c>
    </row>
    <row r="7369" spans="1:25" x14ac:dyDescent="0.2">
      <c r="A7369" s="136" t="s">
        <v>14734</v>
      </c>
      <c r="B7369" s="137" t="s">
        <v>14735</v>
      </c>
      <c r="C7369" s="138">
        <v>30397.01</v>
      </c>
      <c r="D7369" s="138">
        <v>577.54</v>
      </c>
      <c r="E7369" s="138">
        <v>0</v>
      </c>
      <c r="F7369" s="138">
        <v>577.54</v>
      </c>
      <c r="G7369" s="139">
        <v>0</v>
      </c>
      <c r="Y7369" s="32">
        <f t="shared" si="114"/>
        <v>577.54</v>
      </c>
    </row>
    <row r="7370" spans="1:25" x14ac:dyDescent="0.2">
      <c r="A7370" s="136" t="s">
        <v>14736</v>
      </c>
      <c r="B7370" s="137" t="s">
        <v>14737</v>
      </c>
      <c r="C7370" s="138">
        <v>48559.360000000001</v>
      </c>
      <c r="D7370" s="138">
        <v>922.63</v>
      </c>
      <c r="E7370" s="138">
        <v>0</v>
      </c>
      <c r="F7370" s="138">
        <v>922.63</v>
      </c>
      <c r="G7370" s="139">
        <v>0</v>
      </c>
      <c r="Y7370" s="32">
        <f t="shared" si="114"/>
        <v>922.63</v>
      </c>
    </row>
    <row r="7371" spans="1:25" x14ac:dyDescent="0.2">
      <c r="A7371" s="136" t="s">
        <v>14738</v>
      </c>
      <c r="B7371" s="137" t="s">
        <v>14739</v>
      </c>
      <c r="C7371" s="138">
        <v>1825.17</v>
      </c>
      <c r="D7371" s="138">
        <v>34.68</v>
      </c>
      <c r="E7371" s="138">
        <v>0</v>
      </c>
      <c r="F7371" s="138">
        <v>34.68</v>
      </c>
      <c r="G7371" s="139">
        <v>0</v>
      </c>
      <c r="Y7371" s="32">
        <f t="shared" si="114"/>
        <v>34.68</v>
      </c>
    </row>
    <row r="7372" spans="1:25" x14ac:dyDescent="0.2">
      <c r="A7372" s="136" t="s">
        <v>14740</v>
      </c>
      <c r="B7372" s="137" t="s">
        <v>14741</v>
      </c>
      <c r="C7372" s="138">
        <v>728.34</v>
      </c>
      <c r="D7372" s="138">
        <v>13.84</v>
      </c>
      <c r="E7372" s="138">
        <v>0</v>
      </c>
      <c r="F7372" s="138">
        <v>13.84</v>
      </c>
      <c r="G7372" s="139">
        <v>0</v>
      </c>
      <c r="Y7372" s="32">
        <f t="shared" si="114"/>
        <v>13.84</v>
      </c>
    </row>
    <row r="7373" spans="1:25" x14ac:dyDescent="0.2">
      <c r="A7373" s="136" t="s">
        <v>14742</v>
      </c>
      <c r="B7373" s="137" t="s">
        <v>14743</v>
      </c>
      <c r="C7373" s="138">
        <v>412.49</v>
      </c>
      <c r="D7373" s="138">
        <v>7.84</v>
      </c>
      <c r="E7373" s="138">
        <v>0</v>
      </c>
      <c r="F7373" s="138">
        <v>7.84</v>
      </c>
      <c r="G7373" s="139">
        <v>0</v>
      </c>
      <c r="Y7373" s="32">
        <f t="shared" si="114"/>
        <v>7.84</v>
      </c>
    </row>
    <row r="7374" spans="1:25" x14ac:dyDescent="0.2">
      <c r="A7374" s="136" t="s">
        <v>14744</v>
      </c>
      <c r="B7374" s="137" t="s">
        <v>14745</v>
      </c>
      <c r="C7374" s="138">
        <v>5349.46</v>
      </c>
      <c r="D7374" s="138">
        <v>101.64</v>
      </c>
      <c r="E7374" s="138">
        <v>0</v>
      </c>
      <c r="F7374" s="138">
        <v>101.64</v>
      </c>
      <c r="G7374" s="139">
        <v>0</v>
      </c>
      <c r="Y7374" s="32">
        <f t="shared" si="114"/>
        <v>101.64</v>
      </c>
    </row>
    <row r="7375" spans="1:25" x14ac:dyDescent="0.2">
      <c r="A7375" s="136" t="s">
        <v>14746</v>
      </c>
      <c r="B7375" s="137" t="s">
        <v>14747</v>
      </c>
      <c r="C7375" s="138">
        <v>39417.86</v>
      </c>
      <c r="D7375" s="138">
        <v>748.94</v>
      </c>
      <c r="E7375" s="138">
        <v>0</v>
      </c>
      <c r="F7375" s="138">
        <v>748.94</v>
      </c>
      <c r="G7375" s="139">
        <v>0</v>
      </c>
      <c r="Y7375" s="32">
        <f t="shared" ref="Y7375:Y7438" si="115">F7375+M7375+R7375+W7375</f>
        <v>748.94</v>
      </c>
    </row>
    <row r="7376" spans="1:25" x14ac:dyDescent="0.2">
      <c r="A7376" s="136" t="s">
        <v>14748</v>
      </c>
      <c r="B7376" s="137" t="s">
        <v>14749</v>
      </c>
      <c r="C7376" s="138">
        <v>2035.13</v>
      </c>
      <c r="D7376" s="138">
        <v>38.67</v>
      </c>
      <c r="E7376" s="138">
        <v>0</v>
      </c>
      <c r="F7376" s="138">
        <v>38.67</v>
      </c>
      <c r="G7376" s="139">
        <v>0</v>
      </c>
      <c r="Y7376" s="32">
        <f t="shared" si="115"/>
        <v>38.67</v>
      </c>
    </row>
    <row r="7377" spans="1:25" x14ac:dyDescent="0.2">
      <c r="A7377" s="136" t="s">
        <v>14750</v>
      </c>
      <c r="B7377" s="137" t="s">
        <v>14751</v>
      </c>
      <c r="C7377" s="138">
        <v>6062.54</v>
      </c>
      <c r="D7377" s="138">
        <v>115.19</v>
      </c>
      <c r="E7377" s="138">
        <v>0</v>
      </c>
      <c r="F7377" s="138">
        <v>115.19</v>
      </c>
      <c r="G7377" s="139">
        <v>0</v>
      </c>
      <c r="Y7377" s="32">
        <f t="shared" si="115"/>
        <v>115.19</v>
      </c>
    </row>
    <row r="7378" spans="1:25" x14ac:dyDescent="0.2">
      <c r="A7378" s="136" t="s">
        <v>14752</v>
      </c>
      <c r="B7378" s="137" t="s">
        <v>14753</v>
      </c>
      <c r="C7378" s="138">
        <v>425.5</v>
      </c>
      <c r="D7378" s="138">
        <v>8.09</v>
      </c>
      <c r="E7378" s="138">
        <v>0</v>
      </c>
      <c r="F7378" s="138">
        <v>8.09</v>
      </c>
      <c r="G7378" s="139">
        <v>0</v>
      </c>
      <c r="Y7378" s="32">
        <f t="shared" si="115"/>
        <v>8.09</v>
      </c>
    </row>
    <row r="7379" spans="1:25" x14ac:dyDescent="0.2">
      <c r="A7379" s="136" t="s">
        <v>14754</v>
      </c>
      <c r="B7379" s="137" t="s">
        <v>14755</v>
      </c>
      <c r="C7379" s="138">
        <v>175159.19</v>
      </c>
      <c r="D7379" s="138">
        <v>3328.03</v>
      </c>
      <c r="E7379" s="138">
        <v>0</v>
      </c>
      <c r="F7379" s="138">
        <v>3328.03</v>
      </c>
      <c r="G7379" s="139">
        <v>0</v>
      </c>
      <c r="Y7379" s="32">
        <f t="shared" si="115"/>
        <v>3328.03</v>
      </c>
    </row>
    <row r="7380" spans="1:25" x14ac:dyDescent="0.2">
      <c r="A7380" s="136" t="s">
        <v>14756</v>
      </c>
      <c r="B7380" s="137" t="s">
        <v>14757</v>
      </c>
      <c r="C7380" s="138">
        <v>18107.73</v>
      </c>
      <c r="D7380" s="138">
        <v>344.05</v>
      </c>
      <c r="E7380" s="138">
        <v>0</v>
      </c>
      <c r="F7380" s="138">
        <v>344.05</v>
      </c>
      <c r="G7380" s="139">
        <v>0</v>
      </c>
      <c r="Y7380" s="32">
        <f t="shared" si="115"/>
        <v>344.05</v>
      </c>
    </row>
    <row r="7381" spans="1:25" x14ac:dyDescent="0.2">
      <c r="A7381" s="136" t="s">
        <v>14758</v>
      </c>
      <c r="B7381" s="137" t="s">
        <v>14759</v>
      </c>
      <c r="C7381" s="138">
        <v>43051.29</v>
      </c>
      <c r="D7381" s="138">
        <v>817.98</v>
      </c>
      <c r="E7381" s="138">
        <v>0</v>
      </c>
      <c r="F7381" s="138">
        <v>817.98</v>
      </c>
      <c r="G7381" s="139">
        <v>0</v>
      </c>
      <c r="Y7381" s="32">
        <f t="shared" si="115"/>
        <v>817.98</v>
      </c>
    </row>
    <row r="7382" spans="1:25" x14ac:dyDescent="0.2">
      <c r="A7382" s="136" t="s">
        <v>14760</v>
      </c>
      <c r="B7382" s="137" t="s">
        <v>14761</v>
      </c>
      <c r="C7382" s="138">
        <v>4189.4799999999996</v>
      </c>
      <c r="D7382" s="138">
        <v>79.599999999999994</v>
      </c>
      <c r="E7382" s="138">
        <v>0</v>
      </c>
      <c r="F7382" s="138">
        <v>79.599999999999994</v>
      </c>
      <c r="G7382" s="139">
        <v>0</v>
      </c>
      <c r="Y7382" s="32">
        <f t="shared" si="115"/>
        <v>79.599999999999994</v>
      </c>
    </row>
    <row r="7383" spans="1:25" x14ac:dyDescent="0.2">
      <c r="A7383" s="136" t="s">
        <v>14762</v>
      </c>
      <c r="B7383" s="137" t="s">
        <v>14763</v>
      </c>
      <c r="C7383" s="138">
        <v>57862.31</v>
      </c>
      <c r="D7383" s="138">
        <v>1099.3900000000001</v>
      </c>
      <c r="E7383" s="138">
        <v>0</v>
      </c>
      <c r="F7383" s="138">
        <v>1099.3900000000001</v>
      </c>
      <c r="G7383" s="139">
        <v>0</v>
      </c>
      <c r="Y7383" s="32">
        <f t="shared" si="115"/>
        <v>1099.3900000000001</v>
      </c>
    </row>
    <row r="7384" spans="1:25" x14ac:dyDescent="0.2">
      <c r="A7384" s="136" t="s">
        <v>14764</v>
      </c>
      <c r="B7384" s="137" t="s">
        <v>14765</v>
      </c>
      <c r="C7384" s="138">
        <v>2605.36</v>
      </c>
      <c r="D7384" s="138">
        <v>49.5</v>
      </c>
      <c r="E7384" s="138">
        <v>0</v>
      </c>
      <c r="F7384" s="138">
        <v>49.5</v>
      </c>
      <c r="G7384" s="139">
        <v>0</v>
      </c>
      <c r="Y7384" s="32">
        <f t="shared" si="115"/>
        <v>49.5</v>
      </c>
    </row>
    <row r="7385" spans="1:25" x14ac:dyDescent="0.2">
      <c r="A7385" s="136" t="s">
        <v>14766</v>
      </c>
      <c r="B7385" s="137" t="s">
        <v>14767</v>
      </c>
      <c r="C7385" s="138">
        <v>12042.07</v>
      </c>
      <c r="D7385" s="138">
        <v>228.8</v>
      </c>
      <c r="E7385" s="138">
        <v>0</v>
      </c>
      <c r="F7385" s="138">
        <v>228.8</v>
      </c>
      <c r="G7385" s="139">
        <v>0</v>
      </c>
      <c r="Y7385" s="32">
        <f t="shared" si="115"/>
        <v>228.8</v>
      </c>
    </row>
    <row r="7386" spans="1:25" x14ac:dyDescent="0.2">
      <c r="A7386" s="136" t="s">
        <v>14768</v>
      </c>
      <c r="B7386" s="137" t="s">
        <v>14769</v>
      </c>
      <c r="C7386" s="138">
        <v>109460.06</v>
      </c>
      <c r="D7386" s="138">
        <v>2079.7399999999998</v>
      </c>
      <c r="E7386" s="138">
        <v>0</v>
      </c>
      <c r="F7386" s="138">
        <v>2079.7399999999998</v>
      </c>
      <c r="G7386" s="139">
        <v>0</v>
      </c>
      <c r="Y7386" s="32">
        <f t="shared" si="115"/>
        <v>2079.7399999999998</v>
      </c>
    </row>
    <row r="7387" spans="1:25" x14ac:dyDescent="0.2">
      <c r="A7387" s="136" t="s">
        <v>14770</v>
      </c>
      <c r="B7387" s="137" t="s">
        <v>14771</v>
      </c>
      <c r="C7387" s="138">
        <v>6920.21</v>
      </c>
      <c r="D7387" s="138">
        <v>131.49</v>
      </c>
      <c r="E7387" s="138">
        <v>0</v>
      </c>
      <c r="F7387" s="138">
        <v>131.49</v>
      </c>
      <c r="G7387" s="139">
        <v>0</v>
      </c>
      <c r="Y7387" s="32">
        <f t="shared" si="115"/>
        <v>131.49</v>
      </c>
    </row>
    <row r="7388" spans="1:25" x14ac:dyDescent="0.2">
      <c r="A7388" s="136" t="s">
        <v>14772</v>
      </c>
      <c r="B7388" s="137" t="s">
        <v>14773</v>
      </c>
      <c r="C7388" s="138">
        <v>8559.91</v>
      </c>
      <c r="D7388" s="138">
        <v>162.63999999999999</v>
      </c>
      <c r="E7388" s="138">
        <v>0</v>
      </c>
      <c r="F7388" s="138">
        <v>162.63999999999999</v>
      </c>
      <c r="G7388" s="139">
        <v>0</v>
      </c>
      <c r="Y7388" s="32">
        <f t="shared" si="115"/>
        <v>162.63999999999999</v>
      </c>
    </row>
    <row r="7389" spans="1:25" x14ac:dyDescent="0.2">
      <c r="A7389" s="136" t="s">
        <v>14774</v>
      </c>
      <c r="B7389" s="137" t="s">
        <v>14775</v>
      </c>
      <c r="C7389" s="138">
        <v>2678.82</v>
      </c>
      <c r="D7389" s="138">
        <v>50.9</v>
      </c>
      <c r="E7389" s="138">
        <v>0</v>
      </c>
      <c r="F7389" s="138">
        <v>50.9</v>
      </c>
      <c r="G7389" s="139">
        <v>0</v>
      </c>
      <c r="Y7389" s="32">
        <f t="shared" si="115"/>
        <v>50.9</v>
      </c>
    </row>
    <row r="7390" spans="1:25" x14ac:dyDescent="0.2">
      <c r="A7390" s="136" t="s">
        <v>14776</v>
      </c>
      <c r="B7390" s="137" t="s">
        <v>14777</v>
      </c>
      <c r="C7390" s="138">
        <v>163563.97</v>
      </c>
      <c r="D7390" s="138">
        <v>3107.72</v>
      </c>
      <c r="E7390" s="138">
        <v>0</v>
      </c>
      <c r="F7390" s="138">
        <v>3107.72</v>
      </c>
      <c r="G7390" s="139">
        <v>0</v>
      </c>
      <c r="Y7390" s="32">
        <f t="shared" si="115"/>
        <v>3107.72</v>
      </c>
    </row>
    <row r="7391" spans="1:25" x14ac:dyDescent="0.2">
      <c r="A7391" s="136" t="s">
        <v>14778</v>
      </c>
      <c r="B7391" s="137" t="s">
        <v>14779</v>
      </c>
      <c r="C7391" s="138">
        <v>635474.62</v>
      </c>
      <c r="D7391" s="138">
        <v>12074.02</v>
      </c>
      <c r="E7391" s="138">
        <v>0</v>
      </c>
      <c r="F7391" s="138">
        <v>12074.02</v>
      </c>
      <c r="G7391" s="139">
        <v>0</v>
      </c>
      <c r="Y7391" s="32">
        <f t="shared" si="115"/>
        <v>12074.02</v>
      </c>
    </row>
    <row r="7392" spans="1:25" x14ac:dyDescent="0.2">
      <c r="A7392" s="136" t="s">
        <v>14780</v>
      </c>
      <c r="B7392" s="137" t="s">
        <v>14781</v>
      </c>
      <c r="C7392" s="138">
        <v>81960.06</v>
      </c>
      <c r="D7392" s="138">
        <v>1557.24</v>
      </c>
      <c r="E7392" s="138">
        <v>0</v>
      </c>
      <c r="F7392" s="138">
        <v>1557.24</v>
      </c>
      <c r="G7392" s="139">
        <v>0</v>
      </c>
      <c r="Y7392" s="32">
        <f t="shared" si="115"/>
        <v>1557.24</v>
      </c>
    </row>
    <row r="7393" spans="1:25" x14ac:dyDescent="0.2">
      <c r="A7393" s="136" t="s">
        <v>14782</v>
      </c>
      <c r="B7393" s="137" t="s">
        <v>14783</v>
      </c>
      <c r="C7393" s="138">
        <v>2393.5700000000002</v>
      </c>
      <c r="D7393" s="138">
        <v>45.48</v>
      </c>
      <c r="E7393" s="138">
        <v>0</v>
      </c>
      <c r="F7393" s="138">
        <v>45.48</v>
      </c>
      <c r="G7393" s="139">
        <v>0</v>
      </c>
      <c r="Y7393" s="32">
        <f t="shared" si="115"/>
        <v>45.48</v>
      </c>
    </row>
    <row r="7394" spans="1:25" x14ac:dyDescent="0.2">
      <c r="A7394" s="136" t="s">
        <v>14784</v>
      </c>
      <c r="B7394" s="137" t="s">
        <v>14785</v>
      </c>
      <c r="C7394" s="138">
        <v>206.6</v>
      </c>
      <c r="D7394" s="138">
        <v>3.93</v>
      </c>
      <c r="E7394" s="138">
        <v>3.93</v>
      </c>
      <c r="F7394" s="138">
        <v>0</v>
      </c>
      <c r="G7394" s="139">
        <v>94.24</v>
      </c>
      <c r="Y7394" s="32">
        <f t="shared" si="115"/>
        <v>0</v>
      </c>
    </row>
    <row r="7395" spans="1:25" x14ac:dyDescent="0.2">
      <c r="A7395" s="136" t="s">
        <v>14786</v>
      </c>
      <c r="B7395" s="137" t="s">
        <v>14787</v>
      </c>
      <c r="C7395" s="138">
        <v>3028.74</v>
      </c>
      <c r="D7395" s="138">
        <v>57.55</v>
      </c>
      <c r="E7395" s="138">
        <v>0</v>
      </c>
      <c r="F7395" s="138">
        <v>57.55</v>
      </c>
      <c r="G7395" s="139">
        <v>0</v>
      </c>
      <c r="Y7395" s="32">
        <f t="shared" si="115"/>
        <v>57.55</v>
      </c>
    </row>
    <row r="7396" spans="1:25" x14ac:dyDescent="0.2">
      <c r="A7396" s="136" t="s">
        <v>14788</v>
      </c>
      <c r="B7396" s="137" t="s">
        <v>14789</v>
      </c>
      <c r="C7396" s="138">
        <v>5170.54</v>
      </c>
      <c r="D7396" s="138">
        <v>98.24</v>
      </c>
      <c r="E7396" s="138">
        <v>0</v>
      </c>
      <c r="F7396" s="138">
        <v>98.24</v>
      </c>
      <c r="G7396" s="139">
        <v>0</v>
      </c>
      <c r="Y7396" s="32">
        <f t="shared" si="115"/>
        <v>98.24</v>
      </c>
    </row>
    <row r="7397" spans="1:25" x14ac:dyDescent="0.2">
      <c r="A7397" s="136" t="s">
        <v>14790</v>
      </c>
      <c r="B7397" s="137" t="s">
        <v>14791</v>
      </c>
      <c r="C7397" s="138">
        <v>117813.05</v>
      </c>
      <c r="D7397" s="138">
        <v>2238.4499999999998</v>
      </c>
      <c r="E7397" s="138">
        <v>0</v>
      </c>
      <c r="F7397" s="138">
        <v>2238.4499999999998</v>
      </c>
      <c r="G7397" s="139">
        <v>0</v>
      </c>
      <c r="Y7397" s="32">
        <f t="shared" si="115"/>
        <v>2238.4499999999998</v>
      </c>
    </row>
    <row r="7398" spans="1:25" x14ac:dyDescent="0.2">
      <c r="A7398" s="136" t="s">
        <v>14792</v>
      </c>
      <c r="B7398" s="137" t="s">
        <v>14793</v>
      </c>
      <c r="C7398" s="138">
        <v>167106.89000000001</v>
      </c>
      <c r="D7398" s="138">
        <v>3175.03</v>
      </c>
      <c r="E7398" s="138">
        <v>0</v>
      </c>
      <c r="F7398" s="138">
        <v>3175.03</v>
      </c>
      <c r="G7398" s="139">
        <v>0</v>
      </c>
      <c r="Y7398" s="32">
        <f t="shared" si="115"/>
        <v>3175.03</v>
      </c>
    </row>
    <row r="7399" spans="1:25" x14ac:dyDescent="0.2">
      <c r="A7399" s="136" t="s">
        <v>14794</v>
      </c>
      <c r="B7399" s="137" t="s">
        <v>14795</v>
      </c>
      <c r="C7399" s="138">
        <v>1362.15</v>
      </c>
      <c r="D7399" s="138">
        <v>25.88</v>
      </c>
      <c r="E7399" s="138">
        <v>0</v>
      </c>
      <c r="F7399" s="138">
        <v>25.88</v>
      </c>
      <c r="G7399" s="139">
        <v>0</v>
      </c>
      <c r="Y7399" s="32">
        <f t="shared" si="115"/>
        <v>25.88</v>
      </c>
    </row>
    <row r="7400" spans="1:25" x14ac:dyDescent="0.2">
      <c r="A7400" s="136" t="s">
        <v>14796</v>
      </c>
      <c r="B7400" s="137" t="s">
        <v>14797</v>
      </c>
      <c r="C7400" s="138">
        <v>2065.9699999999998</v>
      </c>
      <c r="D7400" s="138">
        <v>39.25</v>
      </c>
      <c r="E7400" s="138">
        <v>0</v>
      </c>
      <c r="F7400" s="138">
        <v>39.25</v>
      </c>
      <c r="G7400" s="139">
        <v>0</v>
      </c>
      <c r="Y7400" s="32">
        <f t="shared" si="115"/>
        <v>39.25</v>
      </c>
    </row>
    <row r="7401" spans="1:25" x14ac:dyDescent="0.2">
      <c r="A7401" s="136" t="s">
        <v>14798</v>
      </c>
      <c r="B7401" s="137" t="s">
        <v>14799</v>
      </c>
      <c r="C7401" s="138">
        <v>3988.91</v>
      </c>
      <c r="D7401" s="138">
        <v>75.790000000000006</v>
      </c>
      <c r="E7401" s="138">
        <v>0</v>
      </c>
      <c r="F7401" s="138">
        <v>75.790000000000006</v>
      </c>
      <c r="G7401" s="139">
        <v>0</v>
      </c>
      <c r="Y7401" s="32">
        <f t="shared" si="115"/>
        <v>75.790000000000006</v>
      </c>
    </row>
    <row r="7402" spans="1:25" x14ac:dyDescent="0.2">
      <c r="A7402" s="136" t="s">
        <v>14800</v>
      </c>
      <c r="B7402" s="137" t="s">
        <v>14801</v>
      </c>
      <c r="C7402" s="138">
        <v>11044.41</v>
      </c>
      <c r="D7402" s="138">
        <v>209.84</v>
      </c>
      <c r="E7402" s="138">
        <v>0</v>
      </c>
      <c r="F7402" s="138">
        <v>209.84</v>
      </c>
      <c r="G7402" s="139">
        <v>0</v>
      </c>
      <c r="Y7402" s="32">
        <f t="shared" si="115"/>
        <v>209.84</v>
      </c>
    </row>
    <row r="7403" spans="1:25" x14ac:dyDescent="0.2">
      <c r="A7403" s="136" t="s">
        <v>14802</v>
      </c>
      <c r="B7403" s="137" t="s">
        <v>14803</v>
      </c>
      <c r="C7403" s="138">
        <v>7977.89</v>
      </c>
      <c r="D7403" s="138">
        <v>151.58000000000001</v>
      </c>
      <c r="E7403" s="138">
        <v>0</v>
      </c>
      <c r="F7403" s="138">
        <v>151.58000000000001</v>
      </c>
      <c r="G7403" s="139">
        <v>0</v>
      </c>
      <c r="Y7403" s="32">
        <f t="shared" si="115"/>
        <v>151.58000000000001</v>
      </c>
    </row>
    <row r="7404" spans="1:25" x14ac:dyDescent="0.2">
      <c r="A7404" s="136" t="s">
        <v>14804</v>
      </c>
      <c r="B7404" s="137" t="s">
        <v>14805</v>
      </c>
      <c r="C7404" s="138">
        <v>6311.9</v>
      </c>
      <c r="D7404" s="138">
        <v>119.93</v>
      </c>
      <c r="E7404" s="138">
        <v>0</v>
      </c>
      <c r="F7404" s="138">
        <v>119.93</v>
      </c>
      <c r="G7404" s="139">
        <v>0</v>
      </c>
      <c r="Y7404" s="32">
        <f t="shared" si="115"/>
        <v>119.93</v>
      </c>
    </row>
    <row r="7405" spans="1:25" x14ac:dyDescent="0.2">
      <c r="A7405" s="136" t="s">
        <v>14806</v>
      </c>
      <c r="B7405" s="137" t="s">
        <v>14807</v>
      </c>
      <c r="C7405" s="138">
        <v>21555.64</v>
      </c>
      <c r="D7405" s="138">
        <v>409.56</v>
      </c>
      <c r="E7405" s="138">
        <v>0</v>
      </c>
      <c r="F7405" s="138">
        <v>409.56</v>
      </c>
      <c r="G7405" s="139">
        <v>0</v>
      </c>
      <c r="Y7405" s="32">
        <f t="shared" si="115"/>
        <v>409.56</v>
      </c>
    </row>
    <row r="7406" spans="1:25" x14ac:dyDescent="0.2">
      <c r="A7406" s="136" t="s">
        <v>14808</v>
      </c>
      <c r="B7406" s="137" t="s">
        <v>14809</v>
      </c>
      <c r="C7406" s="138">
        <v>4366.54</v>
      </c>
      <c r="D7406" s="138">
        <v>82.97</v>
      </c>
      <c r="E7406" s="138">
        <v>0</v>
      </c>
      <c r="F7406" s="138">
        <v>82.97</v>
      </c>
      <c r="G7406" s="139">
        <v>0</v>
      </c>
      <c r="Y7406" s="32">
        <f t="shared" si="115"/>
        <v>82.97</v>
      </c>
    </row>
    <row r="7407" spans="1:25" x14ac:dyDescent="0.2">
      <c r="A7407" s="136" t="s">
        <v>14810</v>
      </c>
      <c r="B7407" s="137" t="s">
        <v>14811</v>
      </c>
      <c r="C7407" s="138">
        <v>1873.26</v>
      </c>
      <c r="D7407" s="138">
        <v>35.590000000000003</v>
      </c>
      <c r="E7407" s="138">
        <v>0</v>
      </c>
      <c r="F7407" s="138">
        <v>35.590000000000003</v>
      </c>
      <c r="G7407" s="139">
        <v>0</v>
      </c>
      <c r="Y7407" s="32">
        <f t="shared" si="115"/>
        <v>35.590000000000003</v>
      </c>
    </row>
    <row r="7408" spans="1:25" x14ac:dyDescent="0.2">
      <c r="A7408" s="136" t="s">
        <v>14812</v>
      </c>
      <c r="B7408" s="137" t="s">
        <v>14813</v>
      </c>
      <c r="C7408" s="138">
        <v>2850.46</v>
      </c>
      <c r="D7408" s="138">
        <v>54.16</v>
      </c>
      <c r="E7408" s="138">
        <v>0</v>
      </c>
      <c r="F7408" s="138">
        <v>54.16</v>
      </c>
      <c r="G7408" s="139">
        <v>0</v>
      </c>
      <c r="Y7408" s="32">
        <f t="shared" si="115"/>
        <v>54.16</v>
      </c>
    </row>
    <row r="7409" spans="1:25" x14ac:dyDescent="0.2">
      <c r="A7409" s="136" t="s">
        <v>14814</v>
      </c>
      <c r="B7409" s="137" t="s">
        <v>14815</v>
      </c>
      <c r="C7409" s="138">
        <v>3411.16</v>
      </c>
      <c r="D7409" s="138">
        <v>64.81</v>
      </c>
      <c r="E7409" s="138">
        <v>0</v>
      </c>
      <c r="F7409" s="138">
        <v>64.81</v>
      </c>
      <c r="G7409" s="139">
        <v>0</v>
      </c>
      <c r="Y7409" s="32">
        <f t="shared" si="115"/>
        <v>64.81</v>
      </c>
    </row>
    <row r="7410" spans="1:25" x14ac:dyDescent="0.2">
      <c r="A7410" s="136" t="s">
        <v>14816</v>
      </c>
      <c r="B7410" s="137" t="s">
        <v>14817</v>
      </c>
      <c r="C7410" s="138">
        <v>9073.09</v>
      </c>
      <c r="D7410" s="138">
        <v>172.39</v>
      </c>
      <c r="E7410" s="138">
        <v>0</v>
      </c>
      <c r="F7410" s="138">
        <v>172.39</v>
      </c>
      <c r="G7410" s="139">
        <v>0</v>
      </c>
      <c r="Y7410" s="32">
        <f t="shared" si="115"/>
        <v>172.39</v>
      </c>
    </row>
    <row r="7411" spans="1:25" x14ac:dyDescent="0.2">
      <c r="A7411" s="136" t="s">
        <v>14818</v>
      </c>
      <c r="B7411" s="137" t="s">
        <v>14819</v>
      </c>
      <c r="C7411" s="138">
        <v>979.61</v>
      </c>
      <c r="D7411" s="138">
        <v>18.61</v>
      </c>
      <c r="E7411" s="138">
        <v>0</v>
      </c>
      <c r="F7411" s="138">
        <v>18.61</v>
      </c>
      <c r="G7411" s="139">
        <v>0</v>
      </c>
      <c r="Y7411" s="32">
        <f t="shared" si="115"/>
        <v>18.61</v>
      </c>
    </row>
    <row r="7412" spans="1:25" x14ac:dyDescent="0.2">
      <c r="A7412" s="136" t="s">
        <v>14820</v>
      </c>
      <c r="B7412" s="137" t="s">
        <v>14821</v>
      </c>
      <c r="C7412" s="138">
        <v>11863.62</v>
      </c>
      <c r="D7412" s="138">
        <v>225.41</v>
      </c>
      <c r="E7412" s="138">
        <v>0</v>
      </c>
      <c r="F7412" s="138">
        <v>225.41</v>
      </c>
      <c r="G7412" s="139">
        <v>0</v>
      </c>
      <c r="Y7412" s="32">
        <f t="shared" si="115"/>
        <v>225.41</v>
      </c>
    </row>
    <row r="7413" spans="1:25" x14ac:dyDescent="0.2">
      <c r="A7413" s="136" t="s">
        <v>14822</v>
      </c>
      <c r="B7413" s="137" t="s">
        <v>14823</v>
      </c>
      <c r="C7413" s="138">
        <v>475260.4</v>
      </c>
      <c r="D7413" s="138">
        <v>9029.9500000000007</v>
      </c>
      <c r="E7413" s="138">
        <v>0</v>
      </c>
      <c r="F7413" s="138">
        <v>9029.9500000000007</v>
      </c>
      <c r="G7413" s="139">
        <v>0</v>
      </c>
      <c r="Y7413" s="32">
        <f t="shared" si="115"/>
        <v>9029.9500000000007</v>
      </c>
    </row>
    <row r="7414" spans="1:25" x14ac:dyDescent="0.2">
      <c r="A7414" s="136" t="s">
        <v>14824</v>
      </c>
      <c r="B7414" s="137" t="s">
        <v>14825</v>
      </c>
      <c r="C7414" s="138">
        <v>3760.74</v>
      </c>
      <c r="D7414" s="138">
        <v>71.459999999999994</v>
      </c>
      <c r="E7414" s="138">
        <v>0</v>
      </c>
      <c r="F7414" s="138">
        <v>71.459999999999994</v>
      </c>
      <c r="G7414" s="139">
        <v>0</v>
      </c>
      <c r="Y7414" s="32">
        <f t="shared" si="115"/>
        <v>71.459999999999994</v>
      </c>
    </row>
    <row r="7415" spans="1:25" x14ac:dyDescent="0.2">
      <c r="A7415" s="136" t="s">
        <v>14826</v>
      </c>
      <c r="B7415" s="137" t="s">
        <v>14827</v>
      </c>
      <c r="C7415" s="138">
        <v>2432.44</v>
      </c>
      <c r="D7415" s="138">
        <v>46.22</v>
      </c>
      <c r="E7415" s="138">
        <v>0</v>
      </c>
      <c r="F7415" s="138">
        <v>46.22</v>
      </c>
      <c r="G7415" s="139">
        <v>0</v>
      </c>
      <c r="Y7415" s="32">
        <f t="shared" si="115"/>
        <v>46.22</v>
      </c>
    </row>
    <row r="7416" spans="1:25" x14ac:dyDescent="0.2">
      <c r="A7416" s="136" t="s">
        <v>14828</v>
      </c>
      <c r="B7416" s="137" t="s">
        <v>14829</v>
      </c>
      <c r="C7416" s="138">
        <v>9380.33</v>
      </c>
      <c r="D7416" s="138">
        <v>178.23</v>
      </c>
      <c r="E7416" s="138">
        <v>0</v>
      </c>
      <c r="F7416" s="138">
        <v>178.23</v>
      </c>
      <c r="G7416" s="139">
        <v>0</v>
      </c>
      <c r="Y7416" s="32">
        <f t="shared" si="115"/>
        <v>178.23</v>
      </c>
    </row>
    <row r="7417" spans="1:25" x14ac:dyDescent="0.2">
      <c r="A7417" s="136" t="s">
        <v>14830</v>
      </c>
      <c r="B7417" s="137" t="s">
        <v>14831</v>
      </c>
      <c r="C7417" s="138">
        <v>7767.86</v>
      </c>
      <c r="D7417" s="138">
        <v>147.59</v>
      </c>
      <c r="E7417" s="138">
        <v>0</v>
      </c>
      <c r="F7417" s="138">
        <v>147.59</v>
      </c>
      <c r="G7417" s="139">
        <v>0</v>
      </c>
      <c r="Y7417" s="32">
        <f t="shared" si="115"/>
        <v>147.59</v>
      </c>
    </row>
    <row r="7418" spans="1:25" x14ac:dyDescent="0.2">
      <c r="A7418" s="136" t="s">
        <v>14832</v>
      </c>
      <c r="B7418" s="137" t="s">
        <v>14833</v>
      </c>
      <c r="C7418" s="138">
        <v>94445</v>
      </c>
      <c r="D7418" s="138">
        <v>1794.46</v>
      </c>
      <c r="E7418" s="138">
        <v>0</v>
      </c>
      <c r="F7418" s="138">
        <v>1794.46</v>
      </c>
      <c r="G7418" s="139">
        <v>0</v>
      </c>
      <c r="Y7418" s="32">
        <f t="shared" si="115"/>
        <v>1794.46</v>
      </c>
    </row>
    <row r="7419" spans="1:25" x14ac:dyDescent="0.2">
      <c r="A7419" s="136" t="s">
        <v>14834</v>
      </c>
      <c r="B7419" s="137" t="s">
        <v>14835</v>
      </c>
      <c r="C7419" s="138">
        <v>502601.69</v>
      </c>
      <c r="D7419" s="138">
        <v>9549.43</v>
      </c>
      <c r="E7419" s="138">
        <v>0</v>
      </c>
      <c r="F7419" s="138">
        <v>9549.43</v>
      </c>
      <c r="G7419" s="139">
        <v>0</v>
      </c>
      <c r="Y7419" s="32">
        <f t="shared" si="115"/>
        <v>9549.43</v>
      </c>
    </row>
    <row r="7420" spans="1:25" x14ac:dyDescent="0.2">
      <c r="A7420" s="136" t="s">
        <v>14836</v>
      </c>
      <c r="B7420" s="137" t="s">
        <v>14837</v>
      </c>
      <c r="C7420" s="138">
        <v>2730.65</v>
      </c>
      <c r="D7420" s="138">
        <v>51.88</v>
      </c>
      <c r="E7420" s="138">
        <v>0</v>
      </c>
      <c r="F7420" s="138">
        <v>51.88</v>
      </c>
      <c r="G7420" s="139">
        <v>0</v>
      </c>
      <c r="Y7420" s="32">
        <f t="shared" si="115"/>
        <v>51.88</v>
      </c>
    </row>
    <row r="7421" spans="1:25" x14ac:dyDescent="0.2">
      <c r="A7421" s="136" t="s">
        <v>14838</v>
      </c>
      <c r="B7421" s="137" t="s">
        <v>14839</v>
      </c>
      <c r="C7421" s="138">
        <v>7713.21</v>
      </c>
      <c r="D7421" s="138">
        <v>146.55000000000001</v>
      </c>
      <c r="E7421" s="138">
        <v>0</v>
      </c>
      <c r="F7421" s="138">
        <v>146.55000000000001</v>
      </c>
      <c r="G7421" s="139">
        <v>0</v>
      </c>
      <c r="Y7421" s="32">
        <f t="shared" si="115"/>
        <v>146.55000000000001</v>
      </c>
    </row>
    <row r="7422" spans="1:25" x14ac:dyDescent="0.2">
      <c r="A7422" s="136" t="s">
        <v>14840</v>
      </c>
      <c r="B7422" s="137" t="s">
        <v>14841</v>
      </c>
      <c r="C7422" s="138">
        <v>98702.82</v>
      </c>
      <c r="D7422" s="138">
        <v>1875.35</v>
      </c>
      <c r="E7422" s="138">
        <v>0</v>
      </c>
      <c r="F7422" s="138">
        <v>1875.35</v>
      </c>
      <c r="G7422" s="139">
        <v>0</v>
      </c>
      <c r="Y7422" s="32">
        <f t="shared" si="115"/>
        <v>1875.35</v>
      </c>
    </row>
    <row r="7423" spans="1:25" x14ac:dyDescent="0.2">
      <c r="A7423" s="136" t="s">
        <v>14842</v>
      </c>
      <c r="B7423" s="137" t="s">
        <v>14843</v>
      </c>
      <c r="C7423" s="138">
        <v>16427.939999999999</v>
      </c>
      <c r="D7423" s="138">
        <v>312.13</v>
      </c>
      <c r="E7423" s="138">
        <v>0</v>
      </c>
      <c r="F7423" s="138">
        <v>312.13</v>
      </c>
      <c r="G7423" s="139">
        <v>0</v>
      </c>
      <c r="Y7423" s="32">
        <f t="shared" si="115"/>
        <v>312.13</v>
      </c>
    </row>
    <row r="7424" spans="1:25" x14ac:dyDescent="0.2">
      <c r="A7424" s="136" t="s">
        <v>14844</v>
      </c>
      <c r="B7424" s="137" t="s">
        <v>14845</v>
      </c>
      <c r="C7424" s="138">
        <v>31960.97</v>
      </c>
      <c r="D7424" s="138">
        <v>607.26</v>
      </c>
      <c r="E7424" s="138">
        <v>0</v>
      </c>
      <c r="F7424" s="138">
        <v>607.26</v>
      </c>
      <c r="G7424" s="139">
        <v>0</v>
      </c>
      <c r="Y7424" s="32">
        <f t="shared" si="115"/>
        <v>607.26</v>
      </c>
    </row>
    <row r="7425" spans="1:25" x14ac:dyDescent="0.2">
      <c r="A7425" s="136" t="s">
        <v>14846</v>
      </c>
      <c r="B7425" s="137" t="s">
        <v>14847</v>
      </c>
      <c r="C7425" s="138">
        <v>19143.919999999998</v>
      </c>
      <c r="D7425" s="138">
        <v>363.74</v>
      </c>
      <c r="E7425" s="138">
        <v>0</v>
      </c>
      <c r="F7425" s="138">
        <v>363.74</v>
      </c>
      <c r="G7425" s="139">
        <v>0</v>
      </c>
      <c r="Y7425" s="32">
        <f t="shared" si="115"/>
        <v>363.74</v>
      </c>
    </row>
    <row r="7426" spans="1:25" x14ac:dyDescent="0.2">
      <c r="A7426" s="136" t="s">
        <v>14848</v>
      </c>
      <c r="B7426" s="137" t="s">
        <v>14849</v>
      </c>
      <c r="C7426" s="138">
        <v>15054.69</v>
      </c>
      <c r="D7426" s="138">
        <v>286.04000000000002</v>
      </c>
      <c r="E7426" s="138">
        <v>0</v>
      </c>
      <c r="F7426" s="138">
        <v>286.04000000000002</v>
      </c>
      <c r="G7426" s="139">
        <v>0</v>
      </c>
      <c r="Y7426" s="32">
        <f t="shared" si="115"/>
        <v>286.04000000000002</v>
      </c>
    </row>
    <row r="7427" spans="1:25" x14ac:dyDescent="0.2">
      <c r="A7427" s="136" t="s">
        <v>14850</v>
      </c>
      <c r="B7427" s="137" t="s">
        <v>14851</v>
      </c>
      <c r="C7427" s="138">
        <v>10055.700000000001</v>
      </c>
      <c r="D7427" s="138">
        <v>191.06</v>
      </c>
      <c r="E7427" s="138">
        <v>0</v>
      </c>
      <c r="F7427" s="138">
        <v>191.06</v>
      </c>
      <c r="G7427" s="139">
        <v>0</v>
      </c>
      <c r="Y7427" s="32">
        <f t="shared" si="115"/>
        <v>191.06</v>
      </c>
    </row>
    <row r="7428" spans="1:25" x14ac:dyDescent="0.2">
      <c r="A7428" s="136" t="s">
        <v>14852</v>
      </c>
      <c r="B7428" s="137" t="s">
        <v>14853</v>
      </c>
      <c r="C7428" s="138">
        <v>2995.28</v>
      </c>
      <c r="D7428" s="138">
        <v>56.91</v>
      </c>
      <c r="E7428" s="138">
        <v>0</v>
      </c>
      <c r="F7428" s="138">
        <v>56.91</v>
      </c>
      <c r="G7428" s="139">
        <v>0</v>
      </c>
      <c r="Y7428" s="32">
        <f t="shared" si="115"/>
        <v>56.91</v>
      </c>
    </row>
    <row r="7429" spans="1:25" x14ac:dyDescent="0.2">
      <c r="A7429" s="136" t="s">
        <v>14854</v>
      </c>
      <c r="B7429" s="137" t="s">
        <v>14855</v>
      </c>
      <c r="C7429" s="138">
        <v>103891.5</v>
      </c>
      <c r="D7429" s="138">
        <v>1973.94</v>
      </c>
      <c r="E7429" s="138">
        <v>0</v>
      </c>
      <c r="F7429" s="138">
        <v>1973.94</v>
      </c>
      <c r="G7429" s="139">
        <v>0</v>
      </c>
      <c r="Y7429" s="32">
        <f t="shared" si="115"/>
        <v>1973.94</v>
      </c>
    </row>
    <row r="7430" spans="1:25" x14ac:dyDescent="0.2">
      <c r="A7430" s="136" t="s">
        <v>14856</v>
      </c>
      <c r="B7430" s="137" t="s">
        <v>14857</v>
      </c>
      <c r="C7430" s="138">
        <v>2033.15</v>
      </c>
      <c r="D7430" s="138">
        <v>38.630000000000003</v>
      </c>
      <c r="E7430" s="138">
        <v>0</v>
      </c>
      <c r="F7430" s="138">
        <v>38.630000000000003</v>
      </c>
      <c r="G7430" s="139">
        <v>0</v>
      </c>
      <c r="Y7430" s="32">
        <f t="shared" si="115"/>
        <v>38.630000000000003</v>
      </c>
    </row>
    <row r="7431" spans="1:25" x14ac:dyDescent="0.2">
      <c r="A7431" s="136" t="s">
        <v>14858</v>
      </c>
      <c r="B7431" s="137" t="s">
        <v>14859</v>
      </c>
      <c r="C7431" s="138">
        <v>399.63</v>
      </c>
      <c r="D7431" s="138">
        <v>7.59</v>
      </c>
      <c r="E7431" s="138">
        <v>6.39</v>
      </c>
      <c r="F7431" s="138">
        <v>1.2</v>
      </c>
      <c r="G7431" s="139">
        <v>0</v>
      </c>
      <c r="Y7431" s="32">
        <f t="shared" si="115"/>
        <v>1.2</v>
      </c>
    </row>
    <row r="7432" spans="1:25" x14ac:dyDescent="0.2">
      <c r="A7432" s="136" t="s">
        <v>14860</v>
      </c>
      <c r="B7432" s="137" t="s">
        <v>14861</v>
      </c>
      <c r="C7432" s="138">
        <v>26632.55</v>
      </c>
      <c r="D7432" s="138">
        <v>506.02</v>
      </c>
      <c r="E7432" s="138">
        <v>0</v>
      </c>
      <c r="F7432" s="138">
        <v>506.02</v>
      </c>
      <c r="G7432" s="139">
        <v>0</v>
      </c>
      <c r="Y7432" s="32">
        <f t="shared" si="115"/>
        <v>506.02</v>
      </c>
    </row>
    <row r="7433" spans="1:25" x14ac:dyDescent="0.2">
      <c r="A7433" s="136" t="s">
        <v>14862</v>
      </c>
      <c r="B7433" s="137" t="s">
        <v>14863</v>
      </c>
      <c r="C7433" s="138">
        <v>8883.2099999999991</v>
      </c>
      <c r="D7433" s="138">
        <v>168.78</v>
      </c>
      <c r="E7433" s="138">
        <v>0</v>
      </c>
      <c r="F7433" s="138">
        <v>168.78</v>
      </c>
      <c r="G7433" s="139">
        <v>0</v>
      </c>
      <c r="Y7433" s="32">
        <f t="shared" si="115"/>
        <v>168.78</v>
      </c>
    </row>
    <row r="7434" spans="1:25" x14ac:dyDescent="0.2">
      <c r="A7434" s="136" t="s">
        <v>14864</v>
      </c>
      <c r="B7434" s="137" t="s">
        <v>14865</v>
      </c>
      <c r="C7434" s="138">
        <v>53057.85</v>
      </c>
      <c r="D7434" s="138">
        <v>1008.1</v>
      </c>
      <c r="E7434" s="138">
        <v>0</v>
      </c>
      <c r="F7434" s="138">
        <v>1008.1</v>
      </c>
      <c r="G7434" s="139">
        <v>0</v>
      </c>
      <c r="Y7434" s="32">
        <f t="shared" si="115"/>
        <v>1008.1</v>
      </c>
    </row>
    <row r="7435" spans="1:25" x14ac:dyDescent="0.2">
      <c r="A7435" s="136" t="s">
        <v>14866</v>
      </c>
      <c r="B7435" s="137" t="s">
        <v>14867</v>
      </c>
      <c r="C7435" s="138">
        <v>7639.35</v>
      </c>
      <c r="D7435" s="138">
        <v>145.15</v>
      </c>
      <c r="E7435" s="138">
        <v>0</v>
      </c>
      <c r="F7435" s="138">
        <v>145.15</v>
      </c>
      <c r="G7435" s="139">
        <v>0</v>
      </c>
      <c r="Y7435" s="32">
        <f t="shared" si="115"/>
        <v>145.15</v>
      </c>
    </row>
    <row r="7436" spans="1:25" x14ac:dyDescent="0.2">
      <c r="A7436" s="136" t="s">
        <v>14868</v>
      </c>
      <c r="B7436" s="137" t="s">
        <v>14869</v>
      </c>
      <c r="C7436" s="138">
        <v>98594.52</v>
      </c>
      <c r="D7436" s="138">
        <v>1873.3</v>
      </c>
      <c r="E7436" s="138">
        <v>0</v>
      </c>
      <c r="F7436" s="138">
        <v>1873.3</v>
      </c>
      <c r="G7436" s="139">
        <v>0</v>
      </c>
      <c r="Y7436" s="32">
        <f t="shared" si="115"/>
        <v>1873.3</v>
      </c>
    </row>
    <row r="7437" spans="1:25" x14ac:dyDescent="0.2">
      <c r="A7437" s="136" t="s">
        <v>14870</v>
      </c>
      <c r="B7437" s="137" t="s">
        <v>14871</v>
      </c>
      <c r="C7437" s="138">
        <v>5691.69</v>
      </c>
      <c r="D7437" s="138">
        <v>108.14</v>
      </c>
      <c r="E7437" s="138">
        <v>0</v>
      </c>
      <c r="F7437" s="138">
        <v>108.14</v>
      </c>
      <c r="G7437" s="139">
        <v>0</v>
      </c>
      <c r="Y7437" s="32">
        <f t="shared" si="115"/>
        <v>108.14</v>
      </c>
    </row>
    <row r="7438" spans="1:25" x14ac:dyDescent="0.2">
      <c r="A7438" s="136" t="s">
        <v>14872</v>
      </c>
      <c r="B7438" s="137" t="s">
        <v>14873</v>
      </c>
      <c r="C7438" s="138">
        <v>4017.96</v>
      </c>
      <c r="D7438" s="138">
        <v>76.34</v>
      </c>
      <c r="E7438" s="138">
        <v>0</v>
      </c>
      <c r="F7438" s="138">
        <v>76.34</v>
      </c>
      <c r="G7438" s="139">
        <v>0</v>
      </c>
      <c r="Y7438" s="32">
        <f t="shared" si="115"/>
        <v>76.34</v>
      </c>
    </row>
    <row r="7439" spans="1:25" x14ac:dyDescent="0.2">
      <c r="A7439" s="136" t="s">
        <v>14874</v>
      </c>
      <c r="B7439" s="137" t="s">
        <v>14875</v>
      </c>
      <c r="C7439" s="138">
        <v>52044.639999999999</v>
      </c>
      <c r="D7439" s="138">
        <v>988.85</v>
      </c>
      <c r="E7439" s="138">
        <v>0</v>
      </c>
      <c r="F7439" s="138">
        <v>988.85</v>
      </c>
      <c r="G7439" s="139">
        <v>0</v>
      </c>
      <c r="Y7439" s="32">
        <f t="shared" ref="Y7439:Y7502" si="116">F7439+M7439+R7439+W7439</f>
        <v>988.85</v>
      </c>
    </row>
    <row r="7440" spans="1:25" x14ac:dyDescent="0.2">
      <c r="A7440" s="136" t="s">
        <v>14876</v>
      </c>
      <c r="B7440" s="137" t="s">
        <v>14877</v>
      </c>
      <c r="C7440" s="138">
        <v>27115.57</v>
      </c>
      <c r="D7440" s="138">
        <v>515.20000000000005</v>
      </c>
      <c r="E7440" s="138">
        <v>0</v>
      </c>
      <c r="F7440" s="138">
        <v>515.20000000000005</v>
      </c>
      <c r="G7440" s="139">
        <v>0</v>
      </c>
      <c r="Y7440" s="32">
        <f t="shared" si="116"/>
        <v>515.20000000000005</v>
      </c>
    </row>
    <row r="7441" spans="1:25" x14ac:dyDescent="0.2">
      <c r="A7441" s="136" t="s">
        <v>14878</v>
      </c>
      <c r="B7441" s="137" t="s">
        <v>14879</v>
      </c>
      <c r="C7441" s="138">
        <v>7866.37</v>
      </c>
      <c r="D7441" s="138">
        <v>149.46</v>
      </c>
      <c r="E7441" s="138">
        <v>0</v>
      </c>
      <c r="F7441" s="138">
        <v>149.46</v>
      </c>
      <c r="G7441" s="139">
        <v>0</v>
      </c>
      <c r="Y7441" s="32">
        <f t="shared" si="116"/>
        <v>149.46</v>
      </c>
    </row>
    <row r="7442" spans="1:25" x14ac:dyDescent="0.2">
      <c r="A7442" s="136" t="s">
        <v>14880</v>
      </c>
      <c r="B7442" s="137" t="s">
        <v>14881</v>
      </c>
      <c r="C7442" s="138">
        <v>11922.26</v>
      </c>
      <c r="D7442" s="138">
        <v>226.52</v>
      </c>
      <c r="E7442" s="138">
        <v>0</v>
      </c>
      <c r="F7442" s="138">
        <v>226.52</v>
      </c>
      <c r="G7442" s="139">
        <v>0</v>
      </c>
      <c r="Y7442" s="32">
        <f t="shared" si="116"/>
        <v>226.52</v>
      </c>
    </row>
    <row r="7443" spans="1:25" x14ac:dyDescent="0.2">
      <c r="A7443" s="136" t="s">
        <v>14882</v>
      </c>
      <c r="B7443" s="137" t="s">
        <v>14883</v>
      </c>
      <c r="C7443" s="138">
        <v>7105.54</v>
      </c>
      <c r="D7443" s="138">
        <v>135.01</v>
      </c>
      <c r="E7443" s="138">
        <v>0</v>
      </c>
      <c r="F7443" s="138">
        <v>135.01</v>
      </c>
      <c r="G7443" s="139">
        <v>0</v>
      </c>
      <c r="Y7443" s="32">
        <f t="shared" si="116"/>
        <v>135.01</v>
      </c>
    </row>
    <row r="7444" spans="1:25" x14ac:dyDescent="0.2">
      <c r="A7444" s="136" t="s">
        <v>14884</v>
      </c>
      <c r="B7444" s="137" t="s">
        <v>14885</v>
      </c>
      <c r="C7444" s="138">
        <v>27878.7</v>
      </c>
      <c r="D7444" s="138">
        <v>529.70000000000005</v>
      </c>
      <c r="E7444" s="138">
        <v>0</v>
      </c>
      <c r="F7444" s="138">
        <v>529.70000000000005</v>
      </c>
      <c r="G7444" s="139">
        <v>0</v>
      </c>
      <c r="Y7444" s="32">
        <f t="shared" si="116"/>
        <v>529.70000000000005</v>
      </c>
    </row>
    <row r="7445" spans="1:25" x14ac:dyDescent="0.2">
      <c r="A7445" s="136" t="s">
        <v>14886</v>
      </c>
      <c r="B7445" s="137" t="s">
        <v>14887</v>
      </c>
      <c r="C7445" s="138">
        <v>23363.919999999998</v>
      </c>
      <c r="D7445" s="138">
        <v>443.92</v>
      </c>
      <c r="E7445" s="138">
        <v>0</v>
      </c>
      <c r="F7445" s="138">
        <v>443.92</v>
      </c>
      <c r="G7445" s="139">
        <v>0</v>
      </c>
      <c r="Y7445" s="32">
        <f t="shared" si="116"/>
        <v>443.92</v>
      </c>
    </row>
    <row r="7446" spans="1:25" x14ac:dyDescent="0.2">
      <c r="A7446" s="136" t="s">
        <v>14888</v>
      </c>
      <c r="B7446" s="137" t="s">
        <v>14889</v>
      </c>
      <c r="C7446" s="138">
        <v>6138.22</v>
      </c>
      <c r="D7446" s="138">
        <v>116.63</v>
      </c>
      <c r="E7446" s="138">
        <v>0</v>
      </c>
      <c r="F7446" s="138">
        <v>116.63</v>
      </c>
      <c r="G7446" s="139">
        <v>0</v>
      </c>
      <c r="Y7446" s="32">
        <f t="shared" si="116"/>
        <v>116.63</v>
      </c>
    </row>
    <row r="7447" spans="1:25" x14ac:dyDescent="0.2">
      <c r="A7447" s="136" t="s">
        <v>14890</v>
      </c>
      <c r="B7447" s="137" t="s">
        <v>14891</v>
      </c>
      <c r="C7447" s="138">
        <v>71889.63</v>
      </c>
      <c r="D7447" s="138">
        <v>1365.9</v>
      </c>
      <c r="E7447" s="138">
        <v>0</v>
      </c>
      <c r="F7447" s="138">
        <v>1365.9</v>
      </c>
      <c r="G7447" s="139">
        <v>0</v>
      </c>
      <c r="Y7447" s="32">
        <f t="shared" si="116"/>
        <v>1365.9</v>
      </c>
    </row>
    <row r="7448" spans="1:25" x14ac:dyDescent="0.2">
      <c r="A7448" s="136" t="s">
        <v>14892</v>
      </c>
      <c r="B7448" s="137" t="s">
        <v>14893</v>
      </c>
      <c r="C7448" s="138">
        <v>3242.48</v>
      </c>
      <c r="D7448" s="138">
        <v>61.61</v>
      </c>
      <c r="E7448" s="138">
        <v>0</v>
      </c>
      <c r="F7448" s="138">
        <v>61.61</v>
      </c>
      <c r="G7448" s="139">
        <v>0</v>
      </c>
      <c r="Y7448" s="32">
        <f t="shared" si="116"/>
        <v>61.61</v>
      </c>
    </row>
    <row r="7449" spans="1:25" x14ac:dyDescent="0.2">
      <c r="A7449" s="136" t="s">
        <v>14894</v>
      </c>
      <c r="B7449" s="137" t="s">
        <v>14895</v>
      </c>
      <c r="C7449" s="138">
        <v>13681.63</v>
      </c>
      <c r="D7449" s="138">
        <v>259.95</v>
      </c>
      <c r="E7449" s="138">
        <v>0</v>
      </c>
      <c r="F7449" s="138">
        <v>259.95</v>
      </c>
      <c r="G7449" s="139">
        <v>0</v>
      </c>
      <c r="Y7449" s="32">
        <f t="shared" si="116"/>
        <v>259.95</v>
      </c>
    </row>
    <row r="7450" spans="1:25" x14ac:dyDescent="0.2">
      <c r="A7450" s="136" t="s">
        <v>14896</v>
      </c>
      <c r="B7450" s="137" t="s">
        <v>14897</v>
      </c>
      <c r="C7450" s="138">
        <v>15209.35</v>
      </c>
      <c r="D7450" s="138">
        <v>288.98</v>
      </c>
      <c r="E7450" s="138">
        <v>0</v>
      </c>
      <c r="F7450" s="138">
        <v>288.98</v>
      </c>
      <c r="G7450" s="139">
        <v>0</v>
      </c>
      <c r="Y7450" s="32">
        <f t="shared" si="116"/>
        <v>288.98</v>
      </c>
    </row>
    <row r="7451" spans="1:25" x14ac:dyDescent="0.2">
      <c r="A7451" s="136" t="s">
        <v>14898</v>
      </c>
      <c r="B7451" s="137" t="s">
        <v>14899</v>
      </c>
      <c r="C7451" s="138">
        <v>5248.88</v>
      </c>
      <c r="D7451" s="138">
        <v>99.73</v>
      </c>
      <c r="E7451" s="138">
        <v>0</v>
      </c>
      <c r="F7451" s="138">
        <v>99.73</v>
      </c>
      <c r="G7451" s="139">
        <v>0</v>
      </c>
      <c r="Y7451" s="32">
        <f t="shared" si="116"/>
        <v>99.73</v>
      </c>
    </row>
    <row r="7452" spans="1:25" x14ac:dyDescent="0.2">
      <c r="A7452" s="136" t="s">
        <v>14900</v>
      </c>
      <c r="B7452" s="137" t="s">
        <v>14901</v>
      </c>
      <c r="C7452" s="138">
        <v>48179.13</v>
      </c>
      <c r="D7452" s="138">
        <v>915.4</v>
      </c>
      <c r="E7452" s="138">
        <v>0</v>
      </c>
      <c r="F7452" s="138">
        <v>915.4</v>
      </c>
      <c r="G7452" s="139">
        <v>0</v>
      </c>
      <c r="Y7452" s="32">
        <f t="shared" si="116"/>
        <v>915.4</v>
      </c>
    </row>
    <row r="7453" spans="1:25" x14ac:dyDescent="0.2">
      <c r="A7453" s="136" t="s">
        <v>14902</v>
      </c>
      <c r="B7453" s="137" t="s">
        <v>14903</v>
      </c>
      <c r="C7453" s="138">
        <v>1866.16</v>
      </c>
      <c r="D7453" s="138">
        <v>35.46</v>
      </c>
      <c r="E7453" s="138">
        <v>0</v>
      </c>
      <c r="F7453" s="138">
        <v>35.46</v>
      </c>
      <c r="G7453" s="139">
        <v>0</v>
      </c>
      <c r="Y7453" s="32">
        <f t="shared" si="116"/>
        <v>35.46</v>
      </c>
    </row>
    <row r="7454" spans="1:25" x14ac:dyDescent="0.2">
      <c r="A7454" s="136" t="s">
        <v>14904</v>
      </c>
      <c r="B7454" s="137" t="s">
        <v>14905</v>
      </c>
      <c r="C7454" s="138">
        <v>5661.43</v>
      </c>
      <c r="D7454" s="138">
        <v>107.57</v>
      </c>
      <c r="E7454" s="138">
        <v>0</v>
      </c>
      <c r="F7454" s="138">
        <v>107.57</v>
      </c>
      <c r="G7454" s="139">
        <v>0</v>
      </c>
      <c r="Y7454" s="32">
        <f t="shared" si="116"/>
        <v>107.57</v>
      </c>
    </row>
    <row r="7455" spans="1:25" x14ac:dyDescent="0.2">
      <c r="A7455" s="136" t="s">
        <v>14906</v>
      </c>
      <c r="B7455" s="137" t="s">
        <v>14907</v>
      </c>
      <c r="C7455" s="138">
        <v>7587.86</v>
      </c>
      <c r="D7455" s="138">
        <v>144.16999999999999</v>
      </c>
      <c r="E7455" s="138">
        <v>0</v>
      </c>
      <c r="F7455" s="138">
        <v>144.16999999999999</v>
      </c>
      <c r="G7455" s="139">
        <v>0</v>
      </c>
      <c r="Y7455" s="32">
        <f t="shared" si="116"/>
        <v>144.16999999999999</v>
      </c>
    </row>
    <row r="7456" spans="1:25" x14ac:dyDescent="0.2">
      <c r="A7456" s="136" t="s">
        <v>14908</v>
      </c>
      <c r="B7456" s="137" t="s">
        <v>14909</v>
      </c>
      <c r="C7456" s="138">
        <v>23566.26</v>
      </c>
      <c r="D7456" s="138">
        <v>447.76</v>
      </c>
      <c r="E7456" s="138">
        <v>0</v>
      </c>
      <c r="F7456" s="138">
        <v>447.76</v>
      </c>
      <c r="G7456" s="139">
        <v>0</v>
      </c>
      <c r="Y7456" s="32">
        <f t="shared" si="116"/>
        <v>447.76</v>
      </c>
    </row>
    <row r="7457" spans="1:25" x14ac:dyDescent="0.2">
      <c r="A7457" s="136" t="s">
        <v>14910</v>
      </c>
      <c r="B7457" s="137" t="s">
        <v>14911</v>
      </c>
      <c r="C7457" s="138">
        <v>35736.559999999998</v>
      </c>
      <c r="D7457" s="138">
        <v>679</v>
      </c>
      <c r="E7457" s="138">
        <v>0</v>
      </c>
      <c r="F7457" s="138">
        <v>679</v>
      </c>
      <c r="G7457" s="139">
        <v>0</v>
      </c>
      <c r="Y7457" s="32">
        <f t="shared" si="116"/>
        <v>679</v>
      </c>
    </row>
    <row r="7458" spans="1:25" x14ac:dyDescent="0.2">
      <c r="A7458" s="136" t="s">
        <v>14912</v>
      </c>
      <c r="B7458" s="137" t="s">
        <v>14913</v>
      </c>
      <c r="C7458" s="138">
        <v>3215.23</v>
      </c>
      <c r="D7458" s="138">
        <v>61.09</v>
      </c>
      <c r="E7458" s="138">
        <v>0</v>
      </c>
      <c r="F7458" s="138">
        <v>61.09</v>
      </c>
      <c r="G7458" s="139">
        <v>0</v>
      </c>
      <c r="Y7458" s="32">
        <f t="shared" si="116"/>
        <v>61.09</v>
      </c>
    </row>
    <row r="7459" spans="1:25" x14ac:dyDescent="0.2">
      <c r="A7459" s="136" t="s">
        <v>14914</v>
      </c>
      <c r="B7459" s="137" t="s">
        <v>14915</v>
      </c>
      <c r="C7459" s="138">
        <v>8635.77</v>
      </c>
      <c r="D7459" s="138">
        <v>164.08</v>
      </c>
      <c r="E7459" s="138">
        <v>0</v>
      </c>
      <c r="F7459" s="138">
        <v>164.08</v>
      </c>
      <c r="G7459" s="139">
        <v>0</v>
      </c>
      <c r="Y7459" s="32">
        <f t="shared" si="116"/>
        <v>164.08</v>
      </c>
    </row>
    <row r="7460" spans="1:25" x14ac:dyDescent="0.2">
      <c r="A7460" s="136" t="s">
        <v>14916</v>
      </c>
      <c r="B7460" s="137" t="s">
        <v>14917</v>
      </c>
      <c r="C7460" s="138">
        <v>5026.22</v>
      </c>
      <c r="D7460" s="138">
        <v>95.5</v>
      </c>
      <c r="E7460" s="138">
        <v>0</v>
      </c>
      <c r="F7460" s="138">
        <v>95.5</v>
      </c>
      <c r="G7460" s="139">
        <v>0</v>
      </c>
      <c r="Y7460" s="32">
        <f t="shared" si="116"/>
        <v>95.5</v>
      </c>
    </row>
    <row r="7461" spans="1:25" x14ac:dyDescent="0.2">
      <c r="A7461" s="136" t="s">
        <v>14918</v>
      </c>
      <c r="B7461" s="137" t="s">
        <v>14919</v>
      </c>
      <c r="C7461" s="138">
        <v>4249.71</v>
      </c>
      <c r="D7461" s="138">
        <v>80.75</v>
      </c>
      <c r="E7461" s="138">
        <v>0</v>
      </c>
      <c r="F7461" s="138">
        <v>80.75</v>
      </c>
      <c r="G7461" s="139">
        <v>0</v>
      </c>
      <c r="Y7461" s="32">
        <f t="shared" si="116"/>
        <v>80.75</v>
      </c>
    </row>
    <row r="7462" spans="1:25" x14ac:dyDescent="0.2">
      <c r="A7462" s="136" t="s">
        <v>14920</v>
      </c>
      <c r="B7462" s="137" t="s">
        <v>14921</v>
      </c>
      <c r="C7462" s="138">
        <v>2333.38</v>
      </c>
      <c r="D7462" s="138">
        <v>44.34</v>
      </c>
      <c r="E7462" s="138">
        <v>0</v>
      </c>
      <c r="F7462" s="138">
        <v>44.34</v>
      </c>
      <c r="G7462" s="139">
        <v>0</v>
      </c>
      <c r="Y7462" s="32">
        <f t="shared" si="116"/>
        <v>44.34</v>
      </c>
    </row>
    <row r="7463" spans="1:25" x14ac:dyDescent="0.2">
      <c r="A7463" s="136" t="s">
        <v>14922</v>
      </c>
      <c r="B7463" s="137" t="s">
        <v>14923</v>
      </c>
      <c r="C7463" s="138">
        <v>25173.49</v>
      </c>
      <c r="D7463" s="138">
        <v>478.3</v>
      </c>
      <c r="E7463" s="138">
        <v>0</v>
      </c>
      <c r="F7463" s="138">
        <v>478.3</v>
      </c>
      <c r="G7463" s="139">
        <v>0</v>
      </c>
      <c r="Y7463" s="32">
        <f t="shared" si="116"/>
        <v>478.3</v>
      </c>
    </row>
    <row r="7464" spans="1:25" x14ac:dyDescent="0.2">
      <c r="A7464" s="136">
        <v>50144</v>
      </c>
      <c r="B7464" s="137" t="s">
        <v>14924</v>
      </c>
      <c r="C7464" s="138">
        <v>0</v>
      </c>
      <c r="D7464" s="138">
        <v>0</v>
      </c>
      <c r="E7464" s="138">
        <v>0</v>
      </c>
      <c r="F7464" s="138">
        <v>0</v>
      </c>
      <c r="G7464" s="139">
        <v>0</v>
      </c>
      <c r="Y7464" s="32">
        <f t="shared" si="116"/>
        <v>0</v>
      </c>
    </row>
    <row r="7465" spans="1:25" x14ac:dyDescent="0.2">
      <c r="A7465" s="136" t="s">
        <v>14925</v>
      </c>
      <c r="B7465" s="137" t="s">
        <v>14926</v>
      </c>
      <c r="C7465" s="138">
        <v>17969.759999999998</v>
      </c>
      <c r="D7465" s="138">
        <v>341.43</v>
      </c>
      <c r="E7465" s="138">
        <v>0</v>
      </c>
      <c r="F7465" s="138">
        <v>341.43</v>
      </c>
      <c r="G7465" s="139">
        <v>0</v>
      </c>
      <c r="Y7465" s="32">
        <f t="shared" si="116"/>
        <v>341.43</v>
      </c>
    </row>
    <row r="7466" spans="1:25" x14ac:dyDescent="0.2">
      <c r="A7466" s="136" t="s">
        <v>14927</v>
      </c>
      <c r="B7466" s="137" t="s">
        <v>14928</v>
      </c>
      <c r="C7466" s="138">
        <v>16130.88</v>
      </c>
      <c r="D7466" s="138">
        <v>306.49</v>
      </c>
      <c r="E7466" s="138">
        <v>0</v>
      </c>
      <c r="F7466" s="138">
        <v>306.49</v>
      </c>
      <c r="G7466" s="139">
        <v>0</v>
      </c>
      <c r="Y7466" s="32">
        <f t="shared" si="116"/>
        <v>306.49</v>
      </c>
    </row>
    <row r="7467" spans="1:25" x14ac:dyDescent="0.2">
      <c r="A7467" s="136" t="s">
        <v>14929</v>
      </c>
      <c r="B7467" s="137" t="s">
        <v>14930</v>
      </c>
      <c r="C7467" s="138">
        <v>5341.24</v>
      </c>
      <c r="D7467" s="138">
        <v>101.48</v>
      </c>
      <c r="E7467" s="138">
        <v>69.930000000000007</v>
      </c>
      <c r="F7467" s="138">
        <v>31.55</v>
      </c>
      <c r="G7467" s="139">
        <v>0</v>
      </c>
      <c r="Y7467" s="32">
        <f t="shared" si="116"/>
        <v>31.55</v>
      </c>
    </row>
    <row r="7468" spans="1:25" x14ac:dyDescent="0.2">
      <c r="A7468" s="136" t="s">
        <v>14931</v>
      </c>
      <c r="B7468" s="137" t="s">
        <v>14932</v>
      </c>
      <c r="C7468" s="138">
        <v>156.62</v>
      </c>
      <c r="D7468" s="138">
        <v>2.98</v>
      </c>
      <c r="E7468" s="138">
        <v>0.4</v>
      </c>
      <c r="F7468" s="138">
        <v>2.58</v>
      </c>
      <c r="G7468" s="139">
        <v>0</v>
      </c>
      <c r="Y7468" s="32">
        <f t="shared" si="116"/>
        <v>2.58</v>
      </c>
    </row>
    <row r="7469" spans="1:25" x14ac:dyDescent="0.2">
      <c r="A7469" s="136" t="s">
        <v>14933</v>
      </c>
      <c r="B7469" s="137" t="s">
        <v>14934</v>
      </c>
      <c r="C7469" s="138">
        <v>28639.64</v>
      </c>
      <c r="D7469" s="138">
        <v>544.15</v>
      </c>
      <c r="E7469" s="138">
        <v>0</v>
      </c>
      <c r="F7469" s="138">
        <v>544.15</v>
      </c>
      <c r="G7469" s="139">
        <v>0</v>
      </c>
      <c r="Y7469" s="32">
        <f t="shared" si="116"/>
        <v>544.15</v>
      </c>
    </row>
    <row r="7470" spans="1:25" x14ac:dyDescent="0.2">
      <c r="A7470" s="136" t="s">
        <v>14935</v>
      </c>
      <c r="B7470" s="137" t="s">
        <v>14936</v>
      </c>
      <c r="C7470" s="138">
        <v>34586.76</v>
      </c>
      <c r="D7470" s="138">
        <v>657.15</v>
      </c>
      <c r="E7470" s="138">
        <v>0</v>
      </c>
      <c r="F7470" s="138">
        <v>657.15</v>
      </c>
      <c r="G7470" s="139">
        <v>0</v>
      </c>
      <c r="Y7470" s="32">
        <f t="shared" si="116"/>
        <v>657.15</v>
      </c>
    </row>
    <row r="7471" spans="1:25" x14ac:dyDescent="0.2">
      <c r="A7471" s="136" t="s">
        <v>14937</v>
      </c>
      <c r="B7471" s="137" t="s">
        <v>14938</v>
      </c>
      <c r="C7471" s="138">
        <v>30917.98</v>
      </c>
      <c r="D7471" s="138">
        <v>587.44000000000005</v>
      </c>
      <c r="E7471" s="138">
        <v>0</v>
      </c>
      <c r="F7471" s="138">
        <v>587.44000000000005</v>
      </c>
      <c r="G7471" s="139">
        <v>0</v>
      </c>
      <c r="Y7471" s="32">
        <f t="shared" si="116"/>
        <v>587.44000000000005</v>
      </c>
    </row>
    <row r="7472" spans="1:25" x14ac:dyDescent="0.2">
      <c r="A7472" s="136" t="s">
        <v>14939</v>
      </c>
      <c r="B7472" s="137" t="s">
        <v>14940</v>
      </c>
      <c r="C7472" s="138">
        <v>40525.08</v>
      </c>
      <c r="D7472" s="138">
        <v>769.98</v>
      </c>
      <c r="E7472" s="138">
        <v>0</v>
      </c>
      <c r="F7472" s="138">
        <v>769.98</v>
      </c>
      <c r="G7472" s="139">
        <v>0</v>
      </c>
      <c r="Y7472" s="32">
        <f t="shared" si="116"/>
        <v>769.98</v>
      </c>
    </row>
    <row r="7473" spans="1:25" x14ac:dyDescent="0.2">
      <c r="A7473" s="136" t="s">
        <v>14941</v>
      </c>
      <c r="B7473" s="137" t="s">
        <v>14942</v>
      </c>
      <c r="C7473" s="138">
        <v>2350.5500000000002</v>
      </c>
      <c r="D7473" s="138">
        <v>44.66</v>
      </c>
      <c r="E7473" s="138">
        <v>0</v>
      </c>
      <c r="F7473" s="138">
        <v>44.66</v>
      </c>
      <c r="G7473" s="139">
        <v>0</v>
      </c>
      <c r="Y7473" s="32">
        <f t="shared" si="116"/>
        <v>44.66</v>
      </c>
    </row>
    <row r="7474" spans="1:25" x14ac:dyDescent="0.2">
      <c r="A7474" s="136" t="s">
        <v>14943</v>
      </c>
      <c r="B7474" s="137" t="s">
        <v>14944</v>
      </c>
      <c r="C7474" s="138">
        <v>4091.92</v>
      </c>
      <c r="D7474" s="138">
        <v>77.75</v>
      </c>
      <c r="E7474" s="138">
        <v>0</v>
      </c>
      <c r="F7474" s="138">
        <v>77.75</v>
      </c>
      <c r="G7474" s="139">
        <v>0</v>
      </c>
      <c r="Y7474" s="32">
        <f t="shared" si="116"/>
        <v>77.75</v>
      </c>
    </row>
    <row r="7475" spans="1:25" x14ac:dyDescent="0.2">
      <c r="A7475" s="136" t="s">
        <v>14945</v>
      </c>
      <c r="B7475" s="137" t="s">
        <v>14946</v>
      </c>
      <c r="C7475" s="138">
        <v>2592.81</v>
      </c>
      <c r="D7475" s="138">
        <v>49.26</v>
      </c>
      <c r="E7475" s="138">
        <v>49.26</v>
      </c>
      <c r="F7475" s="138">
        <v>0</v>
      </c>
      <c r="G7475" s="139">
        <v>45.17</v>
      </c>
      <c r="Y7475" s="32">
        <f t="shared" si="116"/>
        <v>0</v>
      </c>
    </row>
    <row r="7476" spans="1:25" x14ac:dyDescent="0.2">
      <c r="A7476" s="136" t="s">
        <v>14947</v>
      </c>
      <c r="B7476" s="137" t="s">
        <v>14948</v>
      </c>
      <c r="C7476" s="138">
        <v>12188.9</v>
      </c>
      <c r="D7476" s="138">
        <v>231.59</v>
      </c>
      <c r="E7476" s="138">
        <v>0</v>
      </c>
      <c r="F7476" s="138">
        <v>231.59</v>
      </c>
      <c r="G7476" s="139">
        <v>0</v>
      </c>
      <c r="Y7476" s="32">
        <f t="shared" si="116"/>
        <v>231.59</v>
      </c>
    </row>
    <row r="7477" spans="1:25" x14ac:dyDescent="0.2">
      <c r="A7477" s="136" t="s">
        <v>14949</v>
      </c>
      <c r="B7477" s="137" t="s">
        <v>14950</v>
      </c>
      <c r="C7477" s="138">
        <v>26793.27</v>
      </c>
      <c r="D7477" s="138">
        <v>509.07</v>
      </c>
      <c r="E7477" s="138">
        <v>0</v>
      </c>
      <c r="F7477" s="138">
        <v>509.07</v>
      </c>
      <c r="G7477" s="139">
        <v>0</v>
      </c>
      <c r="Y7477" s="32">
        <f t="shared" si="116"/>
        <v>509.07</v>
      </c>
    </row>
    <row r="7478" spans="1:25" x14ac:dyDescent="0.2">
      <c r="A7478" s="136" t="s">
        <v>14951</v>
      </c>
      <c r="B7478" s="137" t="s">
        <v>14952</v>
      </c>
      <c r="C7478" s="138">
        <v>80164.53</v>
      </c>
      <c r="D7478" s="138">
        <v>1523.13</v>
      </c>
      <c r="E7478" s="138">
        <v>0</v>
      </c>
      <c r="F7478" s="138">
        <v>1523.13</v>
      </c>
      <c r="G7478" s="139">
        <v>0</v>
      </c>
      <c r="Y7478" s="32">
        <f t="shared" si="116"/>
        <v>1523.13</v>
      </c>
    </row>
    <row r="7479" spans="1:25" x14ac:dyDescent="0.2">
      <c r="A7479" s="136" t="s">
        <v>14953</v>
      </c>
      <c r="B7479" s="137" t="s">
        <v>14954</v>
      </c>
      <c r="C7479" s="138">
        <v>2805.02</v>
      </c>
      <c r="D7479" s="138">
        <v>53.3</v>
      </c>
      <c r="E7479" s="138">
        <v>0</v>
      </c>
      <c r="F7479" s="138">
        <v>53.3</v>
      </c>
      <c r="G7479" s="139">
        <v>0</v>
      </c>
      <c r="Y7479" s="32">
        <f t="shared" si="116"/>
        <v>53.3</v>
      </c>
    </row>
    <row r="7480" spans="1:25" x14ac:dyDescent="0.2">
      <c r="A7480" s="136" t="s">
        <v>14955</v>
      </c>
      <c r="B7480" s="137" t="s">
        <v>14956</v>
      </c>
      <c r="C7480" s="138">
        <v>5208.6400000000003</v>
      </c>
      <c r="D7480" s="138">
        <v>98.97</v>
      </c>
      <c r="E7480" s="138">
        <v>0</v>
      </c>
      <c r="F7480" s="138">
        <v>98.97</v>
      </c>
      <c r="G7480" s="139">
        <v>0</v>
      </c>
      <c r="Y7480" s="32">
        <f t="shared" si="116"/>
        <v>98.97</v>
      </c>
    </row>
    <row r="7481" spans="1:25" x14ac:dyDescent="0.2">
      <c r="A7481" s="136" t="s">
        <v>14957</v>
      </c>
      <c r="B7481" s="137" t="s">
        <v>14958</v>
      </c>
      <c r="C7481" s="138">
        <v>197339.69</v>
      </c>
      <c r="D7481" s="138">
        <v>3749.46</v>
      </c>
      <c r="E7481" s="138">
        <v>0</v>
      </c>
      <c r="F7481" s="138">
        <v>3749.46</v>
      </c>
      <c r="G7481" s="139">
        <v>0</v>
      </c>
      <c r="Y7481" s="32">
        <f t="shared" si="116"/>
        <v>3749.46</v>
      </c>
    </row>
    <row r="7482" spans="1:25" x14ac:dyDescent="0.2">
      <c r="A7482" s="136" t="s">
        <v>14959</v>
      </c>
      <c r="B7482" s="137" t="s">
        <v>14960</v>
      </c>
      <c r="C7482" s="138">
        <v>7999.67</v>
      </c>
      <c r="D7482" s="138">
        <v>151.99</v>
      </c>
      <c r="E7482" s="138">
        <v>0</v>
      </c>
      <c r="F7482" s="138">
        <v>151.99</v>
      </c>
      <c r="G7482" s="139">
        <v>0</v>
      </c>
      <c r="Y7482" s="32">
        <f t="shared" si="116"/>
        <v>151.99</v>
      </c>
    </row>
    <row r="7483" spans="1:25" x14ac:dyDescent="0.2">
      <c r="A7483" s="136" t="s">
        <v>14961</v>
      </c>
      <c r="B7483" s="137" t="s">
        <v>14962</v>
      </c>
      <c r="C7483" s="138">
        <v>56042.11</v>
      </c>
      <c r="D7483" s="138">
        <v>1064.8</v>
      </c>
      <c r="E7483" s="138">
        <v>0</v>
      </c>
      <c r="F7483" s="138">
        <v>1064.8</v>
      </c>
      <c r="G7483" s="139">
        <v>0</v>
      </c>
      <c r="Y7483" s="32">
        <f t="shared" si="116"/>
        <v>1064.8</v>
      </c>
    </row>
    <row r="7484" spans="1:25" x14ac:dyDescent="0.2">
      <c r="A7484" s="136" t="s">
        <v>14963</v>
      </c>
      <c r="B7484" s="137" t="s">
        <v>14964</v>
      </c>
      <c r="C7484" s="138">
        <v>13780.38</v>
      </c>
      <c r="D7484" s="138">
        <v>261.83</v>
      </c>
      <c r="E7484" s="138">
        <v>0</v>
      </c>
      <c r="F7484" s="138">
        <v>261.83</v>
      </c>
      <c r="G7484" s="139">
        <v>0</v>
      </c>
      <c r="Y7484" s="32">
        <f t="shared" si="116"/>
        <v>261.83</v>
      </c>
    </row>
    <row r="7485" spans="1:25" x14ac:dyDescent="0.2">
      <c r="A7485" s="136" t="s">
        <v>14965</v>
      </c>
      <c r="B7485" s="137" t="s">
        <v>14966</v>
      </c>
      <c r="C7485" s="138">
        <v>7704.94</v>
      </c>
      <c r="D7485" s="138">
        <v>146.4</v>
      </c>
      <c r="E7485" s="138">
        <v>0</v>
      </c>
      <c r="F7485" s="138">
        <v>146.4</v>
      </c>
      <c r="G7485" s="139">
        <v>0</v>
      </c>
      <c r="Y7485" s="32">
        <f t="shared" si="116"/>
        <v>146.4</v>
      </c>
    </row>
    <row r="7486" spans="1:25" x14ac:dyDescent="0.2">
      <c r="A7486" s="136" t="s">
        <v>14967</v>
      </c>
      <c r="B7486" s="137" t="s">
        <v>14968</v>
      </c>
      <c r="C7486" s="138">
        <v>583.13</v>
      </c>
      <c r="D7486" s="138">
        <v>11.08</v>
      </c>
      <c r="E7486" s="138">
        <v>0</v>
      </c>
      <c r="F7486" s="138">
        <v>11.08</v>
      </c>
      <c r="G7486" s="139">
        <v>0</v>
      </c>
      <c r="Y7486" s="32">
        <f t="shared" si="116"/>
        <v>11.08</v>
      </c>
    </row>
    <row r="7487" spans="1:25" x14ac:dyDescent="0.2">
      <c r="A7487" s="136" t="s">
        <v>14969</v>
      </c>
      <c r="B7487" s="137" t="s">
        <v>14970</v>
      </c>
      <c r="C7487" s="138">
        <v>7802.56</v>
      </c>
      <c r="D7487" s="138">
        <v>148.25</v>
      </c>
      <c r="E7487" s="138">
        <v>0</v>
      </c>
      <c r="F7487" s="138">
        <v>148.25</v>
      </c>
      <c r="G7487" s="139">
        <v>0</v>
      </c>
      <c r="Y7487" s="32">
        <f t="shared" si="116"/>
        <v>148.25</v>
      </c>
    </row>
    <row r="7488" spans="1:25" x14ac:dyDescent="0.2">
      <c r="A7488" s="136" t="s">
        <v>14971</v>
      </c>
      <c r="B7488" s="137" t="s">
        <v>14972</v>
      </c>
      <c r="C7488" s="138">
        <v>20293.16</v>
      </c>
      <c r="D7488" s="138">
        <v>385.57</v>
      </c>
      <c r="E7488" s="138">
        <v>0</v>
      </c>
      <c r="F7488" s="138">
        <v>385.57</v>
      </c>
      <c r="G7488" s="139">
        <v>0</v>
      </c>
      <c r="Y7488" s="32">
        <f t="shared" si="116"/>
        <v>385.57</v>
      </c>
    </row>
    <row r="7489" spans="1:25" x14ac:dyDescent="0.2">
      <c r="A7489" s="136" t="s">
        <v>14973</v>
      </c>
      <c r="B7489" s="137" t="s">
        <v>14974</v>
      </c>
      <c r="C7489" s="138">
        <v>3335.97</v>
      </c>
      <c r="D7489" s="138">
        <v>63.38</v>
      </c>
      <c r="E7489" s="138">
        <v>0</v>
      </c>
      <c r="F7489" s="138">
        <v>63.38</v>
      </c>
      <c r="G7489" s="139">
        <v>0</v>
      </c>
      <c r="Y7489" s="32">
        <f t="shared" si="116"/>
        <v>63.38</v>
      </c>
    </row>
    <row r="7490" spans="1:25" x14ac:dyDescent="0.2">
      <c r="A7490" s="136" t="s">
        <v>14975</v>
      </c>
      <c r="B7490" s="137" t="s">
        <v>14976</v>
      </c>
      <c r="C7490" s="138">
        <v>11094.73</v>
      </c>
      <c r="D7490" s="138">
        <v>210.8</v>
      </c>
      <c r="E7490" s="138">
        <v>0</v>
      </c>
      <c r="F7490" s="138">
        <v>210.8</v>
      </c>
      <c r="G7490" s="139">
        <v>0</v>
      </c>
      <c r="Y7490" s="32">
        <f t="shared" si="116"/>
        <v>210.8</v>
      </c>
    </row>
    <row r="7491" spans="1:25" x14ac:dyDescent="0.2">
      <c r="A7491" s="136" t="s">
        <v>14977</v>
      </c>
      <c r="B7491" s="137" t="s">
        <v>14978</v>
      </c>
      <c r="C7491" s="138">
        <v>6280.23</v>
      </c>
      <c r="D7491" s="138">
        <v>119.33</v>
      </c>
      <c r="E7491" s="138">
        <v>0</v>
      </c>
      <c r="F7491" s="138">
        <v>119.33</v>
      </c>
      <c r="G7491" s="139">
        <v>0</v>
      </c>
      <c r="Y7491" s="32">
        <f t="shared" si="116"/>
        <v>119.33</v>
      </c>
    </row>
    <row r="7492" spans="1:25" x14ac:dyDescent="0.2">
      <c r="A7492" s="136" t="s">
        <v>14979</v>
      </c>
      <c r="B7492" s="137" t="s">
        <v>14980</v>
      </c>
      <c r="C7492" s="138">
        <v>514.30999999999995</v>
      </c>
      <c r="D7492" s="138">
        <v>9.77</v>
      </c>
      <c r="E7492" s="138">
        <v>9.77</v>
      </c>
      <c r="F7492" s="138">
        <v>0</v>
      </c>
      <c r="G7492" s="139">
        <v>16.420000000000002</v>
      </c>
      <c r="Y7492" s="32">
        <f t="shared" si="116"/>
        <v>0</v>
      </c>
    </row>
    <row r="7493" spans="1:25" x14ac:dyDescent="0.2">
      <c r="A7493" s="136" t="s">
        <v>14981</v>
      </c>
      <c r="B7493" s="137" t="s">
        <v>14982</v>
      </c>
      <c r="C7493" s="138">
        <v>49218.46</v>
      </c>
      <c r="D7493" s="138">
        <v>935.15</v>
      </c>
      <c r="E7493" s="138">
        <v>0</v>
      </c>
      <c r="F7493" s="138">
        <v>935.15</v>
      </c>
      <c r="G7493" s="139">
        <v>0</v>
      </c>
      <c r="Y7493" s="32">
        <f t="shared" si="116"/>
        <v>935.15</v>
      </c>
    </row>
    <row r="7494" spans="1:25" x14ac:dyDescent="0.2">
      <c r="A7494" s="136" t="s">
        <v>14983</v>
      </c>
      <c r="B7494" s="137" t="s">
        <v>14984</v>
      </c>
      <c r="C7494" s="138">
        <v>14078.2</v>
      </c>
      <c r="D7494" s="138">
        <v>267.49</v>
      </c>
      <c r="E7494" s="138">
        <v>0</v>
      </c>
      <c r="F7494" s="138">
        <v>267.49</v>
      </c>
      <c r="G7494" s="139">
        <v>0</v>
      </c>
      <c r="Y7494" s="32">
        <f t="shared" si="116"/>
        <v>267.49</v>
      </c>
    </row>
    <row r="7495" spans="1:25" x14ac:dyDescent="0.2">
      <c r="A7495" s="136" t="s">
        <v>14985</v>
      </c>
      <c r="B7495" s="137" t="s">
        <v>14986</v>
      </c>
      <c r="C7495" s="138">
        <v>12439.07</v>
      </c>
      <c r="D7495" s="138">
        <v>236.34</v>
      </c>
      <c r="E7495" s="138">
        <v>0</v>
      </c>
      <c r="F7495" s="138">
        <v>236.34</v>
      </c>
      <c r="G7495" s="139">
        <v>0</v>
      </c>
      <c r="Y7495" s="32">
        <f t="shared" si="116"/>
        <v>236.34</v>
      </c>
    </row>
    <row r="7496" spans="1:25" x14ac:dyDescent="0.2">
      <c r="A7496" s="136" t="s">
        <v>14987</v>
      </c>
      <c r="B7496" s="137" t="s">
        <v>14988</v>
      </c>
      <c r="C7496" s="138">
        <v>9573.9500000000007</v>
      </c>
      <c r="D7496" s="138">
        <v>181.91</v>
      </c>
      <c r="E7496" s="138">
        <v>0</v>
      </c>
      <c r="F7496" s="138">
        <v>181.91</v>
      </c>
      <c r="G7496" s="139">
        <v>0</v>
      </c>
      <c r="Y7496" s="32">
        <f t="shared" si="116"/>
        <v>181.91</v>
      </c>
    </row>
    <row r="7497" spans="1:25" x14ac:dyDescent="0.2">
      <c r="A7497" s="136" t="s">
        <v>14989</v>
      </c>
      <c r="B7497" s="137" t="s">
        <v>14990</v>
      </c>
      <c r="C7497" s="138">
        <v>3659.89</v>
      </c>
      <c r="D7497" s="138">
        <v>69.540000000000006</v>
      </c>
      <c r="E7497" s="138">
        <v>0</v>
      </c>
      <c r="F7497" s="138">
        <v>69.540000000000006</v>
      </c>
      <c r="G7497" s="139">
        <v>0</v>
      </c>
      <c r="Y7497" s="32">
        <f t="shared" si="116"/>
        <v>69.540000000000006</v>
      </c>
    </row>
    <row r="7498" spans="1:25" x14ac:dyDescent="0.2">
      <c r="A7498" s="136" t="s">
        <v>14991</v>
      </c>
      <c r="B7498" s="137" t="s">
        <v>14992</v>
      </c>
      <c r="C7498" s="138">
        <v>2418.37</v>
      </c>
      <c r="D7498" s="138">
        <v>45.95</v>
      </c>
      <c r="E7498" s="138">
        <v>0</v>
      </c>
      <c r="F7498" s="138">
        <v>45.95</v>
      </c>
      <c r="G7498" s="139">
        <v>0</v>
      </c>
      <c r="Y7498" s="32">
        <f t="shared" si="116"/>
        <v>45.95</v>
      </c>
    </row>
    <row r="7499" spans="1:25" x14ac:dyDescent="0.2">
      <c r="A7499" s="136" t="s">
        <v>14993</v>
      </c>
      <c r="B7499" s="137" t="s">
        <v>14994</v>
      </c>
      <c r="C7499" s="138">
        <v>61728.82</v>
      </c>
      <c r="D7499" s="138">
        <v>1172.8499999999999</v>
      </c>
      <c r="E7499" s="138">
        <v>0</v>
      </c>
      <c r="F7499" s="138">
        <v>1172.8499999999999</v>
      </c>
      <c r="G7499" s="139">
        <v>0</v>
      </c>
      <c r="Y7499" s="32">
        <f t="shared" si="116"/>
        <v>1172.8499999999999</v>
      </c>
    </row>
    <row r="7500" spans="1:25" x14ac:dyDescent="0.2">
      <c r="A7500" s="136" t="s">
        <v>14995</v>
      </c>
      <c r="B7500" s="137" t="s">
        <v>14996</v>
      </c>
      <c r="C7500" s="138">
        <v>212868.68</v>
      </c>
      <c r="D7500" s="138">
        <v>4044.51</v>
      </c>
      <c r="E7500" s="138">
        <v>0</v>
      </c>
      <c r="F7500" s="138">
        <v>4044.51</v>
      </c>
      <c r="G7500" s="139">
        <v>0</v>
      </c>
      <c r="Y7500" s="32">
        <f t="shared" si="116"/>
        <v>4044.51</v>
      </c>
    </row>
    <row r="7501" spans="1:25" x14ac:dyDescent="0.2">
      <c r="A7501" s="136" t="s">
        <v>14997</v>
      </c>
      <c r="B7501" s="137" t="s">
        <v>14998</v>
      </c>
      <c r="C7501" s="138">
        <v>10637.38</v>
      </c>
      <c r="D7501" s="138">
        <v>202.11</v>
      </c>
      <c r="E7501" s="138">
        <v>202.11</v>
      </c>
      <c r="F7501" s="138">
        <v>0</v>
      </c>
      <c r="G7501" s="139">
        <v>404.6</v>
      </c>
      <c r="Y7501" s="32">
        <f t="shared" si="116"/>
        <v>0</v>
      </c>
    </row>
    <row r="7502" spans="1:25" x14ac:dyDescent="0.2">
      <c r="A7502" s="136" t="s">
        <v>14999</v>
      </c>
      <c r="B7502" s="137" t="s">
        <v>15000</v>
      </c>
      <c r="C7502" s="138">
        <v>4422.6899999999996</v>
      </c>
      <c r="D7502" s="138">
        <v>84.03</v>
      </c>
      <c r="E7502" s="138">
        <v>0</v>
      </c>
      <c r="F7502" s="138">
        <v>84.03</v>
      </c>
      <c r="G7502" s="139">
        <v>0</v>
      </c>
      <c r="Y7502" s="32">
        <f t="shared" si="116"/>
        <v>84.03</v>
      </c>
    </row>
    <row r="7503" spans="1:25" x14ac:dyDescent="0.2">
      <c r="A7503" s="136" t="s">
        <v>15001</v>
      </c>
      <c r="B7503" s="137" t="s">
        <v>15002</v>
      </c>
      <c r="C7503" s="138">
        <v>4574.7299999999996</v>
      </c>
      <c r="D7503" s="138">
        <v>86.92</v>
      </c>
      <c r="E7503" s="138">
        <v>0</v>
      </c>
      <c r="F7503" s="138">
        <v>86.92</v>
      </c>
      <c r="G7503" s="139">
        <v>0</v>
      </c>
      <c r="Y7503" s="32">
        <f t="shared" ref="Y7503:Y7566" si="117">F7503+M7503+R7503+W7503</f>
        <v>86.92</v>
      </c>
    </row>
    <row r="7504" spans="1:25" x14ac:dyDescent="0.2">
      <c r="A7504" s="136" t="s">
        <v>15003</v>
      </c>
      <c r="B7504" s="137" t="s">
        <v>15004</v>
      </c>
      <c r="C7504" s="138">
        <v>2632.36</v>
      </c>
      <c r="D7504" s="138">
        <v>50.02</v>
      </c>
      <c r="E7504" s="138">
        <v>0</v>
      </c>
      <c r="F7504" s="138">
        <v>50.02</v>
      </c>
      <c r="G7504" s="139">
        <v>0</v>
      </c>
      <c r="Y7504" s="32">
        <f t="shared" si="117"/>
        <v>50.02</v>
      </c>
    </row>
    <row r="7505" spans="1:25" x14ac:dyDescent="0.2">
      <c r="A7505" s="136" t="s">
        <v>15005</v>
      </c>
      <c r="B7505" s="137" t="s">
        <v>15006</v>
      </c>
      <c r="C7505" s="138">
        <v>2179.17</v>
      </c>
      <c r="D7505" s="138">
        <v>41.41</v>
      </c>
      <c r="E7505" s="138">
        <v>0</v>
      </c>
      <c r="F7505" s="138">
        <v>41.41</v>
      </c>
      <c r="G7505" s="139">
        <v>0</v>
      </c>
      <c r="Y7505" s="32">
        <f t="shared" si="117"/>
        <v>41.41</v>
      </c>
    </row>
    <row r="7506" spans="1:25" x14ac:dyDescent="0.2">
      <c r="A7506" s="136" t="s">
        <v>15007</v>
      </c>
      <c r="B7506" s="137" t="s">
        <v>15008</v>
      </c>
      <c r="C7506" s="138">
        <v>205.93</v>
      </c>
      <c r="D7506" s="138">
        <v>3.91</v>
      </c>
      <c r="E7506" s="138">
        <v>3.91</v>
      </c>
      <c r="F7506" s="138">
        <v>0</v>
      </c>
      <c r="G7506" s="139">
        <v>5.63</v>
      </c>
      <c r="Y7506" s="32">
        <f t="shared" si="117"/>
        <v>0</v>
      </c>
    </row>
    <row r="7507" spans="1:25" x14ac:dyDescent="0.2">
      <c r="A7507" s="136" t="s">
        <v>15009</v>
      </c>
      <c r="B7507" s="137" t="s">
        <v>15010</v>
      </c>
      <c r="C7507" s="138">
        <v>20719.12</v>
      </c>
      <c r="D7507" s="138">
        <v>393.66</v>
      </c>
      <c r="E7507" s="138">
        <v>0</v>
      </c>
      <c r="F7507" s="138">
        <v>393.66</v>
      </c>
      <c r="G7507" s="139">
        <v>0</v>
      </c>
      <c r="Y7507" s="32">
        <f t="shared" si="117"/>
        <v>393.66</v>
      </c>
    </row>
    <row r="7508" spans="1:25" x14ac:dyDescent="0.2">
      <c r="A7508" s="136" t="s">
        <v>15011</v>
      </c>
      <c r="B7508" s="137" t="s">
        <v>15012</v>
      </c>
      <c r="C7508" s="138">
        <v>31807.96</v>
      </c>
      <c r="D7508" s="138">
        <v>604.35</v>
      </c>
      <c r="E7508" s="138">
        <v>0</v>
      </c>
      <c r="F7508" s="138">
        <v>604.35</v>
      </c>
      <c r="G7508" s="139">
        <v>0</v>
      </c>
      <c r="Y7508" s="32">
        <f t="shared" si="117"/>
        <v>604.35</v>
      </c>
    </row>
    <row r="7509" spans="1:25" x14ac:dyDescent="0.2">
      <c r="A7509" s="136" t="s">
        <v>15013</v>
      </c>
      <c r="B7509" s="137" t="s">
        <v>15014</v>
      </c>
      <c r="C7509" s="138">
        <v>31808.03</v>
      </c>
      <c r="D7509" s="138">
        <v>604.35</v>
      </c>
      <c r="E7509" s="138">
        <v>0</v>
      </c>
      <c r="F7509" s="138">
        <v>604.35</v>
      </c>
      <c r="G7509" s="139">
        <v>0</v>
      </c>
      <c r="Y7509" s="32">
        <f t="shared" si="117"/>
        <v>604.35</v>
      </c>
    </row>
    <row r="7510" spans="1:25" x14ac:dyDescent="0.2">
      <c r="A7510" s="136" t="s">
        <v>15015</v>
      </c>
      <c r="B7510" s="137" t="s">
        <v>15016</v>
      </c>
      <c r="C7510" s="138">
        <v>24389.18</v>
      </c>
      <c r="D7510" s="138">
        <v>463.4</v>
      </c>
      <c r="E7510" s="138">
        <v>0</v>
      </c>
      <c r="F7510" s="138">
        <v>463.4</v>
      </c>
      <c r="G7510" s="139">
        <v>0</v>
      </c>
      <c r="Y7510" s="32">
        <f t="shared" si="117"/>
        <v>463.4</v>
      </c>
    </row>
    <row r="7511" spans="1:25" x14ac:dyDescent="0.2">
      <c r="A7511" s="136" t="s">
        <v>15017</v>
      </c>
      <c r="B7511" s="137" t="s">
        <v>15018</v>
      </c>
      <c r="C7511" s="138">
        <v>50504.31</v>
      </c>
      <c r="D7511" s="138">
        <v>959.58</v>
      </c>
      <c r="E7511" s="138">
        <v>0</v>
      </c>
      <c r="F7511" s="138">
        <v>959.58</v>
      </c>
      <c r="G7511" s="139">
        <v>0</v>
      </c>
      <c r="Y7511" s="32">
        <f t="shared" si="117"/>
        <v>959.58</v>
      </c>
    </row>
    <row r="7512" spans="1:25" x14ac:dyDescent="0.2">
      <c r="A7512" s="136" t="s">
        <v>15019</v>
      </c>
      <c r="B7512" s="137" t="s">
        <v>15020</v>
      </c>
      <c r="C7512" s="138">
        <v>3198.8</v>
      </c>
      <c r="D7512" s="138">
        <v>60.78</v>
      </c>
      <c r="E7512" s="138">
        <v>0</v>
      </c>
      <c r="F7512" s="138">
        <v>60.78</v>
      </c>
      <c r="G7512" s="139">
        <v>0</v>
      </c>
      <c r="Y7512" s="32">
        <f t="shared" si="117"/>
        <v>60.78</v>
      </c>
    </row>
    <row r="7513" spans="1:25" x14ac:dyDescent="0.2">
      <c r="A7513" s="136" t="s">
        <v>15021</v>
      </c>
      <c r="B7513" s="137" t="s">
        <v>15022</v>
      </c>
      <c r="C7513" s="138">
        <v>267.83</v>
      </c>
      <c r="D7513" s="138">
        <v>5.09</v>
      </c>
      <c r="E7513" s="138">
        <v>2.5099999999999998</v>
      </c>
      <c r="F7513" s="138">
        <v>2.58</v>
      </c>
      <c r="G7513" s="139">
        <v>0</v>
      </c>
      <c r="Y7513" s="32">
        <f t="shared" si="117"/>
        <v>2.58</v>
      </c>
    </row>
    <row r="7514" spans="1:25" x14ac:dyDescent="0.2">
      <c r="A7514" s="136" t="s">
        <v>15023</v>
      </c>
      <c r="B7514" s="137" t="s">
        <v>15024</v>
      </c>
      <c r="C7514" s="138">
        <v>2467.5500000000002</v>
      </c>
      <c r="D7514" s="138">
        <v>46.88</v>
      </c>
      <c r="E7514" s="138">
        <v>0</v>
      </c>
      <c r="F7514" s="138">
        <v>46.88</v>
      </c>
      <c r="G7514" s="139">
        <v>0</v>
      </c>
      <c r="Y7514" s="32">
        <f t="shared" si="117"/>
        <v>46.88</v>
      </c>
    </row>
    <row r="7515" spans="1:25" x14ac:dyDescent="0.2">
      <c r="A7515" s="136">
        <v>50197</v>
      </c>
      <c r="B7515" s="137" t="s">
        <v>15025</v>
      </c>
      <c r="C7515" s="138">
        <v>0</v>
      </c>
      <c r="D7515" s="138">
        <v>0</v>
      </c>
      <c r="E7515" s="138">
        <v>0</v>
      </c>
      <c r="F7515" s="138">
        <v>0</v>
      </c>
      <c r="G7515" s="139">
        <v>0</v>
      </c>
      <c r="Y7515" s="32">
        <f t="shared" si="117"/>
        <v>0</v>
      </c>
    </row>
    <row r="7516" spans="1:25" x14ac:dyDescent="0.2">
      <c r="A7516" s="136" t="s">
        <v>15026</v>
      </c>
      <c r="B7516" s="137" t="s">
        <v>15027</v>
      </c>
      <c r="C7516" s="138">
        <v>2047.44</v>
      </c>
      <c r="D7516" s="138">
        <v>38.9</v>
      </c>
      <c r="E7516" s="138">
        <v>0</v>
      </c>
      <c r="F7516" s="138">
        <v>38.9</v>
      </c>
      <c r="G7516" s="139">
        <v>0</v>
      </c>
      <c r="Y7516" s="32">
        <f t="shared" si="117"/>
        <v>38.9</v>
      </c>
    </row>
    <row r="7517" spans="1:25" x14ac:dyDescent="0.2">
      <c r="A7517" s="136" t="s">
        <v>15028</v>
      </c>
      <c r="B7517" s="137" t="s">
        <v>15029</v>
      </c>
      <c r="C7517" s="138">
        <v>15557.91</v>
      </c>
      <c r="D7517" s="138">
        <v>295.60000000000002</v>
      </c>
      <c r="E7517" s="138">
        <v>0</v>
      </c>
      <c r="F7517" s="138">
        <v>295.60000000000002</v>
      </c>
      <c r="G7517" s="139">
        <v>0</v>
      </c>
      <c r="Y7517" s="32">
        <f t="shared" si="117"/>
        <v>295.60000000000002</v>
      </c>
    </row>
    <row r="7518" spans="1:25" x14ac:dyDescent="0.2">
      <c r="A7518" s="136" t="s">
        <v>15030</v>
      </c>
      <c r="B7518" s="137" t="s">
        <v>15031</v>
      </c>
      <c r="C7518" s="138">
        <v>25251.67</v>
      </c>
      <c r="D7518" s="138">
        <v>479.78</v>
      </c>
      <c r="E7518" s="138">
        <v>0</v>
      </c>
      <c r="F7518" s="138">
        <v>479.78</v>
      </c>
      <c r="G7518" s="139">
        <v>0</v>
      </c>
      <c r="Y7518" s="32">
        <f t="shared" si="117"/>
        <v>479.78</v>
      </c>
    </row>
    <row r="7519" spans="1:25" x14ac:dyDescent="0.2">
      <c r="A7519" s="136" t="s">
        <v>15032</v>
      </c>
      <c r="B7519" s="137" t="s">
        <v>15033</v>
      </c>
      <c r="C7519" s="138">
        <v>21153</v>
      </c>
      <c r="D7519" s="138">
        <v>401.91</v>
      </c>
      <c r="E7519" s="138">
        <v>0</v>
      </c>
      <c r="F7519" s="138">
        <v>401.91</v>
      </c>
      <c r="G7519" s="139">
        <v>0</v>
      </c>
      <c r="Y7519" s="32">
        <f t="shared" si="117"/>
        <v>401.91</v>
      </c>
    </row>
    <row r="7520" spans="1:25" x14ac:dyDescent="0.2">
      <c r="A7520" s="136" t="s">
        <v>15034</v>
      </c>
      <c r="B7520" s="137" t="s">
        <v>15035</v>
      </c>
      <c r="C7520" s="138">
        <v>722.92</v>
      </c>
      <c r="D7520" s="138">
        <v>13.74</v>
      </c>
      <c r="E7520" s="138">
        <v>13.74</v>
      </c>
      <c r="F7520" s="138">
        <v>0</v>
      </c>
      <c r="G7520" s="139">
        <v>79.13</v>
      </c>
      <c r="Y7520" s="32">
        <f t="shared" si="117"/>
        <v>0</v>
      </c>
    </row>
    <row r="7521" spans="1:25" x14ac:dyDescent="0.2">
      <c r="A7521" s="136" t="s">
        <v>15036</v>
      </c>
      <c r="B7521" s="137" t="s">
        <v>15037</v>
      </c>
      <c r="C7521" s="138">
        <v>54777.3</v>
      </c>
      <c r="D7521" s="138">
        <v>1040.77</v>
      </c>
      <c r="E7521" s="138">
        <v>0</v>
      </c>
      <c r="F7521" s="138">
        <v>1040.77</v>
      </c>
      <c r="G7521" s="139">
        <v>0</v>
      </c>
      <c r="Y7521" s="32">
        <f t="shared" si="117"/>
        <v>1040.77</v>
      </c>
    </row>
    <row r="7522" spans="1:25" x14ac:dyDescent="0.2">
      <c r="A7522" s="136" t="s">
        <v>15038</v>
      </c>
      <c r="B7522" s="137" t="s">
        <v>15039</v>
      </c>
      <c r="C7522" s="138">
        <v>110416.22</v>
      </c>
      <c r="D7522" s="138">
        <v>2097.91</v>
      </c>
      <c r="E7522" s="138">
        <v>0</v>
      </c>
      <c r="F7522" s="138">
        <v>2097.91</v>
      </c>
      <c r="G7522" s="139">
        <v>0</v>
      </c>
      <c r="Y7522" s="32">
        <f t="shared" si="117"/>
        <v>2097.91</v>
      </c>
    </row>
    <row r="7523" spans="1:25" x14ac:dyDescent="0.2">
      <c r="A7523" s="136" t="s">
        <v>15040</v>
      </c>
      <c r="B7523" s="137" t="s">
        <v>15041</v>
      </c>
      <c r="C7523" s="138">
        <v>15763.53</v>
      </c>
      <c r="D7523" s="138">
        <v>299.51</v>
      </c>
      <c r="E7523" s="138">
        <v>0</v>
      </c>
      <c r="F7523" s="138">
        <v>299.51</v>
      </c>
      <c r="G7523" s="139">
        <v>0</v>
      </c>
      <c r="Y7523" s="32">
        <f t="shared" si="117"/>
        <v>299.51</v>
      </c>
    </row>
    <row r="7524" spans="1:25" x14ac:dyDescent="0.2">
      <c r="A7524" s="136" t="s">
        <v>15042</v>
      </c>
      <c r="B7524" s="137" t="s">
        <v>15043</v>
      </c>
      <c r="C7524" s="138">
        <v>19456.82</v>
      </c>
      <c r="D7524" s="138">
        <v>369.68</v>
      </c>
      <c r="E7524" s="138">
        <v>0</v>
      </c>
      <c r="F7524" s="138">
        <v>369.68</v>
      </c>
      <c r="G7524" s="139">
        <v>0</v>
      </c>
      <c r="Y7524" s="32">
        <f t="shared" si="117"/>
        <v>369.68</v>
      </c>
    </row>
    <row r="7525" spans="1:25" x14ac:dyDescent="0.2">
      <c r="A7525" s="136" t="s">
        <v>15044</v>
      </c>
      <c r="B7525" s="137" t="s">
        <v>15045</v>
      </c>
      <c r="C7525" s="138">
        <v>5661.74</v>
      </c>
      <c r="D7525" s="138">
        <v>107.57</v>
      </c>
      <c r="E7525" s="138">
        <v>0</v>
      </c>
      <c r="F7525" s="138">
        <v>107.57</v>
      </c>
      <c r="G7525" s="139">
        <v>0</v>
      </c>
      <c r="Y7525" s="32">
        <f t="shared" si="117"/>
        <v>107.57</v>
      </c>
    </row>
    <row r="7526" spans="1:25" x14ac:dyDescent="0.2">
      <c r="A7526" s="136" t="s">
        <v>15046</v>
      </c>
      <c r="B7526" s="137" t="s">
        <v>15047</v>
      </c>
      <c r="C7526" s="138">
        <v>67140.69</v>
      </c>
      <c r="D7526" s="138">
        <v>1275.67</v>
      </c>
      <c r="E7526" s="138">
        <v>0</v>
      </c>
      <c r="F7526" s="138">
        <v>1275.67</v>
      </c>
      <c r="G7526" s="139">
        <v>0</v>
      </c>
      <c r="Y7526" s="32">
        <f t="shared" si="117"/>
        <v>1275.67</v>
      </c>
    </row>
    <row r="7527" spans="1:25" x14ac:dyDescent="0.2">
      <c r="A7527" s="136" t="s">
        <v>15048</v>
      </c>
      <c r="B7527" s="137" t="s">
        <v>15049</v>
      </c>
      <c r="C7527" s="138">
        <v>103398.47</v>
      </c>
      <c r="D7527" s="138">
        <v>1964.57</v>
      </c>
      <c r="E7527" s="138">
        <v>0</v>
      </c>
      <c r="F7527" s="138">
        <v>1964.57</v>
      </c>
      <c r="G7527" s="139">
        <v>0</v>
      </c>
      <c r="Y7527" s="32">
        <f t="shared" si="117"/>
        <v>1964.57</v>
      </c>
    </row>
    <row r="7528" spans="1:25" x14ac:dyDescent="0.2">
      <c r="A7528" s="136" t="s">
        <v>15050</v>
      </c>
      <c r="B7528" s="137" t="s">
        <v>15051</v>
      </c>
      <c r="C7528" s="138">
        <v>547.02</v>
      </c>
      <c r="D7528" s="138">
        <v>10.39</v>
      </c>
      <c r="E7528" s="138">
        <v>0</v>
      </c>
      <c r="F7528" s="138">
        <v>10.39</v>
      </c>
      <c r="G7528" s="139">
        <v>0</v>
      </c>
      <c r="Y7528" s="32">
        <f t="shared" si="117"/>
        <v>10.39</v>
      </c>
    </row>
    <row r="7529" spans="1:25" x14ac:dyDescent="0.2">
      <c r="A7529" s="136" t="s">
        <v>15052</v>
      </c>
      <c r="B7529" s="137" t="s">
        <v>15053</v>
      </c>
      <c r="C7529" s="138">
        <v>2363.9699999999998</v>
      </c>
      <c r="D7529" s="138">
        <v>44.92</v>
      </c>
      <c r="E7529" s="138">
        <v>44.92</v>
      </c>
      <c r="F7529" s="138">
        <v>0</v>
      </c>
      <c r="G7529" s="139">
        <v>208.09</v>
      </c>
      <c r="Y7529" s="32">
        <f t="shared" si="117"/>
        <v>0</v>
      </c>
    </row>
    <row r="7530" spans="1:25" x14ac:dyDescent="0.2">
      <c r="A7530" s="136" t="s">
        <v>15054</v>
      </c>
      <c r="B7530" s="137" t="s">
        <v>15055</v>
      </c>
      <c r="C7530" s="138">
        <v>574.34</v>
      </c>
      <c r="D7530" s="138">
        <v>10.91</v>
      </c>
      <c r="E7530" s="138">
        <v>0</v>
      </c>
      <c r="F7530" s="138">
        <v>10.91</v>
      </c>
      <c r="G7530" s="139">
        <v>0</v>
      </c>
      <c r="Y7530" s="32">
        <f t="shared" si="117"/>
        <v>10.91</v>
      </c>
    </row>
    <row r="7531" spans="1:25" x14ac:dyDescent="0.2">
      <c r="A7531" s="136" t="s">
        <v>15056</v>
      </c>
      <c r="B7531" s="137" t="s">
        <v>15057</v>
      </c>
      <c r="C7531" s="138">
        <v>1981.41</v>
      </c>
      <c r="D7531" s="138">
        <v>37.65</v>
      </c>
      <c r="E7531" s="138">
        <v>0</v>
      </c>
      <c r="F7531" s="138">
        <v>37.65</v>
      </c>
      <c r="G7531" s="139">
        <v>0</v>
      </c>
      <c r="Y7531" s="32">
        <f t="shared" si="117"/>
        <v>37.65</v>
      </c>
    </row>
    <row r="7532" spans="1:25" x14ac:dyDescent="0.2">
      <c r="A7532" s="136" t="s">
        <v>15058</v>
      </c>
      <c r="B7532" s="137" t="s">
        <v>15059</v>
      </c>
      <c r="C7532" s="138">
        <v>93.39</v>
      </c>
      <c r="D7532" s="138">
        <v>1.78</v>
      </c>
      <c r="E7532" s="138">
        <v>0</v>
      </c>
      <c r="F7532" s="138">
        <v>1.78</v>
      </c>
      <c r="G7532" s="139">
        <v>0</v>
      </c>
      <c r="Y7532" s="32">
        <f t="shared" si="117"/>
        <v>1.78</v>
      </c>
    </row>
    <row r="7533" spans="1:25" x14ac:dyDescent="0.2">
      <c r="A7533" s="136" t="s">
        <v>15060</v>
      </c>
      <c r="B7533" s="137" t="s">
        <v>15061</v>
      </c>
      <c r="C7533" s="138">
        <v>332.76</v>
      </c>
      <c r="D7533" s="138">
        <v>6.32</v>
      </c>
      <c r="E7533" s="138">
        <v>0</v>
      </c>
      <c r="F7533" s="138">
        <v>6.32</v>
      </c>
      <c r="G7533" s="139">
        <v>0</v>
      </c>
      <c r="Y7533" s="32">
        <f t="shared" si="117"/>
        <v>6.32</v>
      </c>
    </row>
    <row r="7534" spans="1:25" x14ac:dyDescent="0.2">
      <c r="A7534" s="136" t="s">
        <v>15062</v>
      </c>
      <c r="B7534" s="137" t="s">
        <v>15063</v>
      </c>
      <c r="C7534" s="138">
        <v>6337.05</v>
      </c>
      <c r="D7534" s="138">
        <v>120.41</v>
      </c>
      <c r="E7534" s="138">
        <v>0</v>
      </c>
      <c r="F7534" s="138">
        <v>120.41</v>
      </c>
      <c r="G7534" s="139">
        <v>0</v>
      </c>
      <c r="Y7534" s="32">
        <f t="shared" si="117"/>
        <v>120.41</v>
      </c>
    </row>
    <row r="7535" spans="1:25" x14ac:dyDescent="0.2">
      <c r="A7535" s="136" t="s">
        <v>15064</v>
      </c>
      <c r="B7535" s="137" t="s">
        <v>15065</v>
      </c>
      <c r="C7535" s="138">
        <v>6097.74</v>
      </c>
      <c r="D7535" s="138">
        <v>115.86</v>
      </c>
      <c r="E7535" s="138">
        <v>0</v>
      </c>
      <c r="F7535" s="138">
        <v>115.86</v>
      </c>
      <c r="G7535" s="139">
        <v>0</v>
      </c>
      <c r="Y7535" s="32">
        <f t="shared" si="117"/>
        <v>115.86</v>
      </c>
    </row>
    <row r="7536" spans="1:25" x14ac:dyDescent="0.2">
      <c r="A7536" s="136" t="s">
        <v>15066</v>
      </c>
      <c r="B7536" s="137" t="s">
        <v>15067</v>
      </c>
      <c r="C7536" s="138">
        <v>2953.81</v>
      </c>
      <c r="D7536" s="138">
        <v>56.12</v>
      </c>
      <c r="E7536" s="138">
        <v>0</v>
      </c>
      <c r="F7536" s="138">
        <v>56.12</v>
      </c>
      <c r="G7536" s="139">
        <v>0</v>
      </c>
      <c r="Y7536" s="32">
        <f t="shared" si="117"/>
        <v>56.12</v>
      </c>
    </row>
    <row r="7537" spans="1:25" x14ac:dyDescent="0.2">
      <c r="A7537" s="136" t="s">
        <v>15068</v>
      </c>
      <c r="B7537" s="137" t="s">
        <v>15069</v>
      </c>
      <c r="C7537" s="138">
        <v>224897.99</v>
      </c>
      <c r="D7537" s="138">
        <v>4273.0600000000004</v>
      </c>
      <c r="E7537" s="138">
        <v>0</v>
      </c>
      <c r="F7537" s="138">
        <v>4273.0600000000004</v>
      </c>
      <c r="G7537" s="139">
        <v>0</v>
      </c>
      <c r="Y7537" s="32">
        <f t="shared" si="117"/>
        <v>4273.0600000000004</v>
      </c>
    </row>
    <row r="7538" spans="1:25" x14ac:dyDescent="0.2">
      <c r="A7538" s="136" t="s">
        <v>15070</v>
      </c>
      <c r="B7538" s="137" t="s">
        <v>15071</v>
      </c>
      <c r="C7538" s="138">
        <v>2335.73</v>
      </c>
      <c r="D7538" s="138">
        <v>44.38</v>
      </c>
      <c r="E7538" s="138">
        <v>0</v>
      </c>
      <c r="F7538" s="138">
        <v>44.38</v>
      </c>
      <c r="G7538" s="139">
        <v>0</v>
      </c>
      <c r="Y7538" s="32">
        <f t="shared" si="117"/>
        <v>44.38</v>
      </c>
    </row>
    <row r="7539" spans="1:25" x14ac:dyDescent="0.2">
      <c r="A7539" s="136" t="s">
        <v>15072</v>
      </c>
      <c r="B7539" s="137" t="s">
        <v>15073</v>
      </c>
      <c r="C7539" s="138">
        <v>1707.75</v>
      </c>
      <c r="D7539" s="138">
        <v>32.450000000000003</v>
      </c>
      <c r="E7539" s="138">
        <v>0</v>
      </c>
      <c r="F7539" s="138">
        <v>32.450000000000003</v>
      </c>
      <c r="G7539" s="139">
        <v>0</v>
      </c>
      <c r="Y7539" s="32">
        <f t="shared" si="117"/>
        <v>32.450000000000003</v>
      </c>
    </row>
    <row r="7540" spans="1:25" x14ac:dyDescent="0.2">
      <c r="A7540" s="136" t="s">
        <v>15074</v>
      </c>
      <c r="B7540" s="137" t="s">
        <v>15075</v>
      </c>
      <c r="C7540" s="138">
        <v>46206.61</v>
      </c>
      <c r="D7540" s="138">
        <v>877.93</v>
      </c>
      <c r="E7540" s="138">
        <v>0</v>
      </c>
      <c r="F7540" s="138">
        <v>877.93</v>
      </c>
      <c r="G7540" s="139">
        <v>0</v>
      </c>
      <c r="Y7540" s="32">
        <f t="shared" si="117"/>
        <v>877.93</v>
      </c>
    </row>
    <row r="7541" spans="1:25" x14ac:dyDescent="0.2">
      <c r="A7541" s="136" t="s">
        <v>15076</v>
      </c>
      <c r="B7541" s="137" t="s">
        <v>15077</v>
      </c>
      <c r="C7541" s="138">
        <v>36873.9</v>
      </c>
      <c r="D7541" s="138">
        <v>700.61</v>
      </c>
      <c r="E7541" s="138">
        <v>0</v>
      </c>
      <c r="F7541" s="138">
        <v>700.61</v>
      </c>
      <c r="G7541" s="139">
        <v>0</v>
      </c>
      <c r="Y7541" s="32">
        <f t="shared" si="117"/>
        <v>700.61</v>
      </c>
    </row>
    <row r="7542" spans="1:25" x14ac:dyDescent="0.2">
      <c r="A7542" s="136" t="s">
        <v>15078</v>
      </c>
      <c r="B7542" s="137" t="s">
        <v>15079</v>
      </c>
      <c r="C7542" s="138">
        <v>439.91</v>
      </c>
      <c r="D7542" s="138">
        <v>8.36</v>
      </c>
      <c r="E7542" s="138">
        <v>0.41</v>
      </c>
      <c r="F7542" s="138">
        <v>7.95</v>
      </c>
      <c r="G7542" s="139">
        <v>0</v>
      </c>
      <c r="Y7542" s="32">
        <f t="shared" si="117"/>
        <v>7.95</v>
      </c>
    </row>
    <row r="7543" spans="1:25" x14ac:dyDescent="0.2">
      <c r="A7543" s="136" t="s">
        <v>15080</v>
      </c>
      <c r="B7543" s="137" t="s">
        <v>15081</v>
      </c>
      <c r="C7543" s="138">
        <v>67244.05</v>
      </c>
      <c r="D7543" s="138">
        <v>1277.6400000000001</v>
      </c>
      <c r="E7543" s="138">
        <v>0</v>
      </c>
      <c r="F7543" s="138">
        <v>1277.6400000000001</v>
      </c>
      <c r="G7543" s="139">
        <v>0</v>
      </c>
      <c r="Y7543" s="32">
        <f t="shared" si="117"/>
        <v>1277.6400000000001</v>
      </c>
    </row>
    <row r="7544" spans="1:25" x14ac:dyDescent="0.2">
      <c r="A7544" s="136" t="s">
        <v>15082</v>
      </c>
      <c r="B7544" s="137" t="s">
        <v>15083</v>
      </c>
      <c r="C7544" s="138">
        <v>2989.48</v>
      </c>
      <c r="D7544" s="138">
        <v>56.8</v>
      </c>
      <c r="E7544" s="138">
        <v>0</v>
      </c>
      <c r="F7544" s="138">
        <v>56.8</v>
      </c>
      <c r="G7544" s="139">
        <v>0</v>
      </c>
      <c r="Y7544" s="32">
        <f t="shared" si="117"/>
        <v>56.8</v>
      </c>
    </row>
    <row r="7545" spans="1:25" x14ac:dyDescent="0.2">
      <c r="A7545" s="136" t="s">
        <v>15084</v>
      </c>
      <c r="B7545" s="137" t="s">
        <v>15085</v>
      </c>
      <c r="C7545" s="138">
        <v>1984.79</v>
      </c>
      <c r="D7545" s="138">
        <v>37.71</v>
      </c>
      <c r="E7545" s="138">
        <v>37.71</v>
      </c>
      <c r="F7545" s="138">
        <v>0</v>
      </c>
      <c r="G7545" s="139">
        <v>155.46</v>
      </c>
      <c r="Y7545" s="32">
        <f t="shared" si="117"/>
        <v>0</v>
      </c>
    </row>
    <row r="7546" spans="1:25" x14ac:dyDescent="0.2">
      <c r="A7546" s="136" t="s">
        <v>15086</v>
      </c>
      <c r="B7546" s="137" t="s">
        <v>15087</v>
      </c>
      <c r="C7546" s="138">
        <v>897.51</v>
      </c>
      <c r="D7546" s="138">
        <v>17.05</v>
      </c>
      <c r="E7546" s="138">
        <v>0</v>
      </c>
      <c r="F7546" s="138">
        <v>17.05</v>
      </c>
      <c r="G7546" s="139">
        <v>0</v>
      </c>
      <c r="Y7546" s="32">
        <f t="shared" si="117"/>
        <v>17.05</v>
      </c>
    </row>
    <row r="7547" spans="1:25" x14ac:dyDescent="0.2">
      <c r="A7547" s="136" t="s">
        <v>15088</v>
      </c>
      <c r="B7547" s="137" t="s">
        <v>15089</v>
      </c>
      <c r="C7547" s="138">
        <v>69976.3</v>
      </c>
      <c r="D7547" s="138">
        <v>1329.55</v>
      </c>
      <c r="E7547" s="138">
        <v>0</v>
      </c>
      <c r="F7547" s="138">
        <v>1329.55</v>
      </c>
      <c r="G7547" s="139">
        <v>0</v>
      </c>
      <c r="Y7547" s="32">
        <f t="shared" si="117"/>
        <v>1329.55</v>
      </c>
    </row>
    <row r="7548" spans="1:25" x14ac:dyDescent="0.2">
      <c r="A7548" s="136" t="s">
        <v>15090</v>
      </c>
      <c r="B7548" s="137" t="s">
        <v>15091</v>
      </c>
      <c r="C7548" s="138">
        <v>4211.72</v>
      </c>
      <c r="D7548" s="138">
        <v>80.02</v>
      </c>
      <c r="E7548" s="138">
        <v>0</v>
      </c>
      <c r="F7548" s="138">
        <v>80.02</v>
      </c>
      <c r="G7548" s="139">
        <v>0</v>
      </c>
      <c r="Y7548" s="32">
        <f t="shared" si="117"/>
        <v>80.02</v>
      </c>
    </row>
    <row r="7549" spans="1:25" x14ac:dyDescent="0.2">
      <c r="A7549" s="136" t="s">
        <v>15092</v>
      </c>
      <c r="B7549" s="137" t="s">
        <v>15093</v>
      </c>
      <c r="C7549" s="138">
        <v>6088.36</v>
      </c>
      <c r="D7549" s="138">
        <v>115.68</v>
      </c>
      <c r="E7549" s="138">
        <v>52.61</v>
      </c>
      <c r="F7549" s="138">
        <v>63.07</v>
      </c>
      <c r="G7549" s="139">
        <v>0</v>
      </c>
      <c r="Y7549" s="32">
        <f t="shared" si="117"/>
        <v>63.07</v>
      </c>
    </row>
    <row r="7550" spans="1:25" x14ac:dyDescent="0.2">
      <c r="A7550" s="136" t="s">
        <v>15094</v>
      </c>
      <c r="B7550" s="137" t="s">
        <v>15095</v>
      </c>
      <c r="C7550" s="138">
        <v>2421.11</v>
      </c>
      <c r="D7550" s="138">
        <v>46</v>
      </c>
      <c r="E7550" s="138">
        <v>0</v>
      </c>
      <c r="F7550" s="138">
        <v>46</v>
      </c>
      <c r="G7550" s="139">
        <v>0</v>
      </c>
      <c r="Y7550" s="32">
        <f t="shared" si="117"/>
        <v>46</v>
      </c>
    </row>
    <row r="7551" spans="1:25" x14ac:dyDescent="0.2">
      <c r="A7551" s="136" t="s">
        <v>15096</v>
      </c>
      <c r="B7551" s="137" t="s">
        <v>15097</v>
      </c>
      <c r="C7551" s="138">
        <v>11876.44</v>
      </c>
      <c r="D7551" s="138">
        <v>225.65</v>
      </c>
      <c r="E7551" s="138">
        <v>0</v>
      </c>
      <c r="F7551" s="138">
        <v>225.65</v>
      </c>
      <c r="G7551" s="139">
        <v>0</v>
      </c>
      <c r="Y7551" s="32">
        <f t="shared" si="117"/>
        <v>225.65</v>
      </c>
    </row>
    <row r="7552" spans="1:25" x14ac:dyDescent="0.2">
      <c r="A7552" s="136" t="s">
        <v>15098</v>
      </c>
      <c r="B7552" s="137" t="s">
        <v>15099</v>
      </c>
      <c r="C7552" s="138">
        <v>117090.58</v>
      </c>
      <c r="D7552" s="138">
        <v>2224.7199999999998</v>
      </c>
      <c r="E7552" s="138">
        <v>0</v>
      </c>
      <c r="F7552" s="138">
        <v>2224.7199999999998</v>
      </c>
      <c r="G7552" s="139">
        <v>0</v>
      </c>
      <c r="Y7552" s="32">
        <f t="shared" si="117"/>
        <v>2224.7199999999998</v>
      </c>
    </row>
    <row r="7553" spans="1:25" x14ac:dyDescent="0.2">
      <c r="A7553" s="136" t="s">
        <v>15100</v>
      </c>
      <c r="B7553" s="137" t="s">
        <v>15101</v>
      </c>
      <c r="C7553" s="138">
        <v>6519.34</v>
      </c>
      <c r="D7553" s="138">
        <v>123.87</v>
      </c>
      <c r="E7553" s="138">
        <v>0</v>
      </c>
      <c r="F7553" s="138">
        <v>123.87</v>
      </c>
      <c r="G7553" s="139">
        <v>0</v>
      </c>
      <c r="Y7553" s="32">
        <f t="shared" si="117"/>
        <v>123.87</v>
      </c>
    </row>
    <row r="7554" spans="1:25" x14ac:dyDescent="0.2">
      <c r="A7554" s="136" t="s">
        <v>15102</v>
      </c>
      <c r="B7554" s="137" t="s">
        <v>15103</v>
      </c>
      <c r="C7554" s="138">
        <v>1047.02</v>
      </c>
      <c r="D7554" s="138">
        <v>19.89</v>
      </c>
      <c r="E7554" s="138">
        <v>19.89</v>
      </c>
      <c r="F7554" s="138">
        <v>0</v>
      </c>
      <c r="G7554" s="139">
        <v>67.489999999999995</v>
      </c>
      <c r="Y7554" s="32">
        <f t="shared" si="117"/>
        <v>0</v>
      </c>
    </row>
    <row r="7555" spans="1:25" x14ac:dyDescent="0.2">
      <c r="A7555" s="136" t="s">
        <v>15104</v>
      </c>
      <c r="B7555" s="137" t="s">
        <v>15105</v>
      </c>
      <c r="C7555" s="138">
        <v>2901.93</v>
      </c>
      <c r="D7555" s="138">
        <v>55.14</v>
      </c>
      <c r="E7555" s="138">
        <v>0</v>
      </c>
      <c r="F7555" s="138">
        <v>55.14</v>
      </c>
      <c r="G7555" s="139">
        <v>0</v>
      </c>
      <c r="Y7555" s="32">
        <f t="shared" si="117"/>
        <v>55.14</v>
      </c>
    </row>
    <row r="7556" spans="1:25" x14ac:dyDescent="0.2">
      <c r="A7556" s="136" t="s">
        <v>15106</v>
      </c>
      <c r="B7556" s="137" t="s">
        <v>15107</v>
      </c>
      <c r="C7556" s="138">
        <v>2419.15</v>
      </c>
      <c r="D7556" s="138">
        <v>45.97</v>
      </c>
      <c r="E7556" s="138">
        <v>0</v>
      </c>
      <c r="F7556" s="138">
        <v>45.97</v>
      </c>
      <c r="G7556" s="139">
        <v>0</v>
      </c>
      <c r="Y7556" s="32">
        <f t="shared" si="117"/>
        <v>45.97</v>
      </c>
    </row>
    <row r="7557" spans="1:25" x14ac:dyDescent="0.2">
      <c r="A7557" s="136" t="s">
        <v>15108</v>
      </c>
      <c r="B7557" s="137" t="s">
        <v>15109</v>
      </c>
      <c r="C7557" s="138">
        <v>39540.99</v>
      </c>
      <c r="D7557" s="138">
        <v>751.28</v>
      </c>
      <c r="E7557" s="138">
        <v>0</v>
      </c>
      <c r="F7557" s="138">
        <v>751.28</v>
      </c>
      <c r="G7557" s="139">
        <v>0</v>
      </c>
      <c r="Y7557" s="32">
        <f t="shared" si="117"/>
        <v>751.28</v>
      </c>
    </row>
    <row r="7558" spans="1:25" x14ac:dyDescent="0.2">
      <c r="A7558" s="136" t="s">
        <v>15110</v>
      </c>
      <c r="B7558" s="137" t="s">
        <v>15111</v>
      </c>
      <c r="C7558" s="138">
        <v>14027.59</v>
      </c>
      <c r="D7558" s="138">
        <v>266.52999999999997</v>
      </c>
      <c r="E7558" s="138">
        <v>0</v>
      </c>
      <c r="F7558" s="138">
        <v>266.52999999999997</v>
      </c>
      <c r="G7558" s="139">
        <v>0</v>
      </c>
      <c r="Y7558" s="32">
        <f t="shared" si="117"/>
        <v>266.52999999999997</v>
      </c>
    </row>
    <row r="7559" spans="1:25" x14ac:dyDescent="0.2">
      <c r="A7559" s="136" t="s">
        <v>15112</v>
      </c>
      <c r="B7559" s="137" t="s">
        <v>15113</v>
      </c>
      <c r="C7559" s="138">
        <v>1255.53</v>
      </c>
      <c r="D7559" s="138">
        <v>23.86</v>
      </c>
      <c r="E7559" s="138">
        <v>0</v>
      </c>
      <c r="F7559" s="138">
        <v>23.86</v>
      </c>
      <c r="G7559" s="139">
        <v>0</v>
      </c>
      <c r="Y7559" s="32">
        <f t="shared" si="117"/>
        <v>23.86</v>
      </c>
    </row>
    <row r="7560" spans="1:25" x14ac:dyDescent="0.2">
      <c r="A7560" s="136" t="s">
        <v>15114</v>
      </c>
      <c r="B7560" s="137" t="s">
        <v>15115</v>
      </c>
      <c r="C7560" s="138">
        <v>17684.29</v>
      </c>
      <c r="D7560" s="138">
        <v>336</v>
      </c>
      <c r="E7560" s="138">
        <v>0</v>
      </c>
      <c r="F7560" s="138">
        <v>336</v>
      </c>
      <c r="G7560" s="139">
        <v>0</v>
      </c>
      <c r="Y7560" s="32">
        <f t="shared" si="117"/>
        <v>336</v>
      </c>
    </row>
    <row r="7561" spans="1:25" x14ac:dyDescent="0.2">
      <c r="A7561" s="136" t="s">
        <v>15116</v>
      </c>
      <c r="B7561" s="137" t="s">
        <v>15117</v>
      </c>
      <c r="C7561" s="138">
        <v>7272.76</v>
      </c>
      <c r="D7561" s="138">
        <v>138.18</v>
      </c>
      <c r="E7561" s="138">
        <v>0</v>
      </c>
      <c r="F7561" s="138">
        <v>138.18</v>
      </c>
      <c r="G7561" s="139">
        <v>0</v>
      </c>
      <c r="Y7561" s="32">
        <f t="shared" si="117"/>
        <v>138.18</v>
      </c>
    </row>
    <row r="7562" spans="1:25" x14ac:dyDescent="0.2">
      <c r="A7562" s="136" t="s">
        <v>15118</v>
      </c>
      <c r="B7562" s="137" t="s">
        <v>15119</v>
      </c>
      <c r="C7562" s="138">
        <v>9022.9699999999993</v>
      </c>
      <c r="D7562" s="138">
        <v>171.44</v>
      </c>
      <c r="E7562" s="138">
        <v>0</v>
      </c>
      <c r="F7562" s="138">
        <v>171.44</v>
      </c>
      <c r="G7562" s="139">
        <v>0</v>
      </c>
      <c r="Y7562" s="32">
        <f t="shared" si="117"/>
        <v>171.44</v>
      </c>
    </row>
    <row r="7563" spans="1:25" x14ac:dyDescent="0.2">
      <c r="A7563" s="136" t="s">
        <v>15120</v>
      </c>
      <c r="B7563" s="137" t="s">
        <v>15121</v>
      </c>
      <c r="C7563" s="138">
        <v>3842.61</v>
      </c>
      <c r="D7563" s="138">
        <v>73.010000000000005</v>
      </c>
      <c r="E7563" s="138">
        <v>0</v>
      </c>
      <c r="F7563" s="138">
        <v>73.010000000000005</v>
      </c>
      <c r="G7563" s="139">
        <v>0</v>
      </c>
      <c r="Y7563" s="32">
        <f t="shared" si="117"/>
        <v>73.010000000000005</v>
      </c>
    </row>
    <row r="7564" spans="1:25" x14ac:dyDescent="0.2">
      <c r="A7564" s="136" t="s">
        <v>15122</v>
      </c>
      <c r="B7564" s="137" t="s">
        <v>15123</v>
      </c>
      <c r="C7564" s="138">
        <v>24905.71</v>
      </c>
      <c r="D7564" s="138">
        <v>473.21</v>
      </c>
      <c r="E7564" s="138">
        <v>0</v>
      </c>
      <c r="F7564" s="138">
        <v>473.21</v>
      </c>
      <c r="G7564" s="139">
        <v>0</v>
      </c>
      <c r="Y7564" s="32">
        <f t="shared" si="117"/>
        <v>473.21</v>
      </c>
    </row>
    <row r="7565" spans="1:25" x14ac:dyDescent="0.2">
      <c r="A7565" s="136" t="s">
        <v>15124</v>
      </c>
      <c r="B7565" s="137" t="s">
        <v>15125</v>
      </c>
      <c r="C7565" s="138">
        <v>36580.89</v>
      </c>
      <c r="D7565" s="138">
        <v>695.04</v>
      </c>
      <c r="E7565" s="138">
        <v>0</v>
      </c>
      <c r="F7565" s="138">
        <v>695.04</v>
      </c>
      <c r="G7565" s="139">
        <v>0</v>
      </c>
      <c r="Y7565" s="32">
        <f t="shared" si="117"/>
        <v>695.04</v>
      </c>
    </row>
    <row r="7566" spans="1:25" x14ac:dyDescent="0.2">
      <c r="A7566" s="136" t="s">
        <v>15126</v>
      </c>
      <c r="B7566" s="137" t="s">
        <v>15127</v>
      </c>
      <c r="C7566" s="138">
        <v>4026.74</v>
      </c>
      <c r="D7566" s="138">
        <v>76.510000000000005</v>
      </c>
      <c r="E7566" s="138">
        <v>0</v>
      </c>
      <c r="F7566" s="138">
        <v>76.510000000000005</v>
      </c>
      <c r="G7566" s="139">
        <v>0</v>
      </c>
      <c r="Y7566" s="32">
        <f t="shared" si="117"/>
        <v>76.510000000000005</v>
      </c>
    </row>
    <row r="7567" spans="1:25" x14ac:dyDescent="0.2">
      <c r="A7567" s="136" t="s">
        <v>15128</v>
      </c>
      <c r="B7567" s="137" t="s">
        <v>15129</v>
      </c>
      <c r="C7567" s="138">
        <v>6363.36</v>
      </c>
      <c r="D7567" s="138">
        <v>120.91</v>
      </c>
      <c r="E7567" s="138">
        <v>0</v>
      </c>
      <c r="F7567" s="138">
        <v>120.91</v>
      </c>
      <c r="G7567" s="139">
        <v>0</v>
      </c>
      <c r="Y7567" s="32">
        <f t="shared" ref="Y7567:Y7620" si="118">F7567+M7567+R7567+W7567</f>
        <v>120.91</v>
      </c>
    </row>
    <row r="7568" spans="1:25" x14ac:dyDescent="0.2">
      <c r="A7568" s="136" t="s">
        <v>15130</v>
      </c>
      <c r="B7568" s="137" t="s">
        <v>15131</v>
      </c>
      <c r="C7568" s="138">
        <v>343341.49</v>
      </c>
      <c r="D7568" s="138">
        <v>6523.49</v>
      </c>
      <c r="E7568" s="138">
        <v>0</v>
      </c>
      <c r="F7568" s="138">
        <v>6523.49</v>
      </c>
      <c r="G7568" s="139">
        <v>0</v>
      </c>
      <c r="Y7568" s="32">
        <f t="shared" si="118"/>
        <v>6523.49</v>
      </c>
    </row>
    <row r="7569" spans="1:25" x14ac:dyDescent="0.2">
      <c r="A7569" s="136" t="s">
        <v>15132</v>
      </c>
      <c r="B7569" s="137" t="s">
        <v>15133</v>
      </c>
      <c r="C7569" s="138">
        <v>179397.94</v>
      </c>
      <c r="D7569" s="138">
        <v>3408.56</v>
      </c>
      <c r="E7569" s="138">
        <v>0</v>
      </c>
      <c r="F7569" s="138">
        <v>3408.56</v>
      </c>
      <c r="G7569" s="139">
        <v>0</v>
      </c>
      <c r="Y7569" s="32">
        <f t="shared" si="118"/>
        <v>3408.56</v>
      </c>
    </row>
    <row r="7570" spans="1:25" x14ac:dyDescent="0.2">
      <c r="A7570" s="136" t="s">
        <v>15134</v>
      </c>
      <c r="B7570" s="137" t="s">
        <v>15135</v>
      </c>
      <c r="C7570" s="138">
        <v>20295.48</v>
      </c>
      <c r="D7570" s="138">
        <v>385.62</v>
      </c>
      <c r="E7570" s="138">
        <v>0</v>
      </c>
      <c r="F7570" s="138">
        <v>385.62</v>
      </c>
      <c r="G7570" s="139">
        <v>0</v>
      </c>
      <c r="Y7570" s="32">
        <f t="shared" si="118"/>
        <v>385.62</v>
      </c>
    </row>
    <row r="7571" spans="1:25" x14ac:dyDescent="0.2">
      <c r="A7571" s="136" t="s">
        <v>15136</v>
      </c>
      <c r="B7571" s="137" t="s">
        <v>15137</v>
      </c>
      <c r="C7571" s="138">
        <v>4075.34</v>
      </c>
      <c r="D7571" s="138">
        <v>77.430000000000007</v>
      </c>
      <c r="E7571" s="138">
        <v>0</v>
      </c>
      <c r="F7571" s="138">
        <v>77.430000000000007</v>
      </c>
      <c r="G7571" s="139">
        <v>0</v>
      </c>
      <c r="Y7571" s="32">
        <f t="shared" si="118"/>
        <v>77.430000000000007</v>
      </c>
    </row>
    <row r="7572" spans="1:25" x14ac:dyDescent="0.2">
      <c r="A7572" s="136" t="s">
        <v>15138</v>
      </c>
      <c r="B7572" s="137" t="s">
        <v>15139</v>
      </c>
      <c r="C7572" s="138">
        <v>9019.66</v>
      </c>
      <c r="D7572" s="138">
        <v>171.37</v>
      </c>
      <c r="E7572" s="138">
        <v>0</v>
      </c>
      <c r="F7572" s="138">
        <v>171.37</v>
      </c>
      <c r="G7572" s="139">
        <v>0</v>
      </c>
      <c r="Y7572" s="32">
        <f t="shared" si="118"/>
        <v>171.37</v>
      </c>
    </row>
    <row r="7573" spans="1:25" x14ac:dyDescent="0.2">
      <c r="A7573" s="136" t="s">
        <v>15140</v>
      </c>
      <c r="B7573" s="137" t="s">
        <v>15141</v>
      </c>
      <c r="C7573" s="138">
        <v>2783.89</v>
      </c>
      <c r="D7573" s="138">
        <v>52.9</v>
      </c>
      <c r="E7573" s="138">
        <v>0</v>
      </c>
      <c r="F7573" s="138">
        <v>52.9</v>
      </c>
      <c r="G7573" s="139">
        <v>0</v>
      </c>
      <c r="Y7573" s="32">
        <f t="shared" si="118"/>
        <v>52.9</v>
      </c>
    </row>
    <row r="7574" spans="1:25" x14ac:dyDescent="0.2">
      <c r="A7574" s="136" t="s">
        <v>15142</v>
      </c>
      <c r="B7574" s="137" t="s">
        <v>15143</v>
      </c>
      <c r="C7574" s="138">
        <v>4966.16</v>
      </c>
      <c r="D7574" s="138">
        <v>94.36</v>
      </c>
      <c r="E7574" s="138">
        <v>0</v>
      </c>
      <c r="F7574" s="138">
        <v>94.36</v>
      </c>
      <c r="G7574" s="139">
        <v>0</v>
      </c>
      <c r="Y7574" s="32">
        <f t="shared" si="118"/>
        <v>94.36</v>
      </c>
    </row>
    <row r="7575" spans="1:25" x14ac:dyDescent="0.2">
      <c r="A7575" s="136" t="s">
        <v>15144</v>
      </c>
      <c r="B7575" s="137" t="s">
        <v>15145</v>
      </c>
      <c r="C7575" s="138">
        <v>903.28</v>
      </c>
      <c r="D7575" s="138">
        <v>17.16</v>
      </c>
      <c r="E7575" s="138">
        <v>0</v>
      </c>
      <c r="F7575" s="138">
        <v>17.16</v>
      </c>
      <c r="G7575" s="139">
        <v>0</v>
      </c>
      <c r="Y7575" s="32">
        <f t="shared" si="118"/>
        <v>17.16</v>
      </c>
    </row>
    <row r="7576" spans="1:25" x14ac:dyDescent="0.2">
      <c r="A7576" s="136" t="s">
        <v>15146</v>
      </c>
      <c r="B7576" s="137" t="s">
        <v>15147</v>
      </c>
      <c r="C7576" s="138">
        <v>3000.66</v>
      </c>
      <c r="D7576" s="138">
        <v>57.01</v>
      </c>
      <c r="E7576" s="138">
        <v>0</v>
      </c>
      <c r="F7576" s="138">
        <v>57.01</v>
      </c>
      <c r="G7576" s="139">
        <v>0</v>
      </c>
      <c r="Y7576" s="32">
        <f t="shared" si="118"/>
        <v>57.01</v>
      </c>
    </row>
    <row r="7577" spans="1:25" x14ac:dyDescent="0.2">
      <c r="A7577" s="136" t="s">
        <v>15148</v>
      </c>
      <c r="B7577" s="137" t="s">
        <v>15149</v>
      </c>
      <c r="C7577" s="138">
        <v>1995.22</v>
      </c>
      <c r="D7577" s="138">
        <v>37.909999999999997</v>
      </c>
      <c r="E7577" s="138">
        <v>0</v>
      </c>
      <c r="F7577" s="138">
        <v>37.909999999999997</v>
      </c>
      <c r="G7577" s="139">
        <v>0</v>
      </c>
      <c r="Y7577" s="32">
        <f t="shared" si="118"/>
        <v>37.909999999999997</v>
      </c>
    </row>
    <row r="7578" spans="1:25" x14ac:dyDescent="0.2">
      <c r="A7578" s="136" t="s">
        <v>15150</v>
      </c>
      <c r="B7578" s="137" t="s">
        <v>15151</v>
      </c>
      <c r="C7578" s="138">
        <v>5307.4</v>
      </c>
      <c r="D7578" s="138">
        <v>100.84</v>
      </c>
      <c r="E7578" s="138">
        <v>0</v>
      </c>
      <c r="F7578" s="138">
        <v>100.84</v>
      </c>
      <c r="G7578" s="139">
        <v>0</v>
      </c>
      <c r="Y7578" s="32">
        <f t="shared" si="118"/>
        <v>100.84</v>
      </c>
    </row>
    <row r="7579" spans="1:25" x14ac:dyDescent="0.2">
      <c r="A7579" s="136" t="s">
        <v>15152</v>
      </c>
      <c r="B7579" s="137" t="s">
        <v>15153</v>
      </c>
      <c r="C7579" s="138">
        <v>62602.43</v>
      </c>
      <c r="D7579" s="138">
        <v>1189.45</v>
      </c>
      <c r="E7579" s="138">
        <v>0</v>
      </c>
      <c r="F7579" s="138">
        <v>1189.45</v>
      </c>
      <c r="G7579" s="139">
        <v>0</v>
      </c>
      <c r="Y7579" s="32">
        <f t="shared" si="118"/>
        <v>1189.45</v>
      </c>
    </row>
    <row r="7580" spans="1:25" x14ac:dyDescent="0.2">
      <c r="A7580" s="136" t="s">
        <v>15154</v>
      </c>
      <c r="B7580" s="137" t="s">
        <v>15155</v>
      </c>
      <c r="C7580" s="138">
        <v>6040.61</v>
      </c>
      <c r="D7580" s="138">
        <v>114.77</v>
      </c>
      <c r="E7580" s="138">
        <v>0</v>
      </c>
      <c r="F7580" s="138">
        <v>114.77</v>
      </c>
      <c r="G7580" s="139">
        <v>0</v>
      </c>
      <c r="Y7580" s="32">
        <f t="shared" si="118"/>
        <v>114.77</v>
      </c>
    </row>
    <row r="7581" spans="1:25" x14ac:dyDescent="0.2">
      <c r="A7581" s="136" t="s">
        <v>15156</v>
      </c>
      <c r="B7581" s="137" t="s">
        <v>15157</v>
      </c>
      <c r="C7581" s="138">
        <v>9301.35</v>
      </c>
      <c r="D7581" s="138">
        <v>176.73</v>
      </c>
      <c r="E7581" s="138">
        <v>0</v>
      </c>
      <c r="F7581" s="138">
        <v>176.73</v>
      </c>
      <c r="G7581" s="139">
        <v>0</v>
      </c>
      <c r="Y7581" s="32">
        <f t="shared" si="118"/>
        <v>176.73</v>
      </c>
    </row>
    <row r="7582" spans="1:25" x14ac:dyDescent="0.2">
      <c r="A7582" s="136" t="s">
        <v>15158</v>
      </c>
      <c r="B7582" s="137" t="s">
        <v>15159</v>
      </c>
      <c r="C7582" s="138">
        <v>552.85</v>
      </c>
      <c r="D7582" s="138">
        <v>10.51</v>
      </c>
      <c r="E7582" s="138">
        <v>0</v>
      </c>
      <c r="F7582" s="138">
        <v>10.51</v>
      </c>
      <c r="G7582" s="139">
        <v>0</v>
      </c>
      <c r="Y7582" s="32">
        <f t="shared" si="118"/>
        <v>10.51</v>
      </c>
    </row>
    <row r="7583" spans="1:25" x14ac:dyDescent="0.2">
      <c r="A7583" s="136" t="s">
        <v>15160</v>
      </c>
      <c r="B7583" s="137" t="s">
        <v>15161</v>
      </c>
      <c r="C7583" s="138">
        <v>5837.02</v>
      </c>
      <c r="D7583" s="138">
        <v>110.9</v>
      </c>
      <c r="E7583" s="138">
        <v>0</v>
      </c>
      <c r="F7583" s="138">
        <v>110.9</v>
      </c>
      <c r="G7583" s="139">
        <v>0</v>
      </c>
      <c r="Y7583" s="32">
        <f t="shared" si="118"/>
        <v>110.9</v>
      </c>
    </row>
    <row r="7584" spans="1:25" x14ac:dyDescent="0.2">
      <c r="A7584" s="136" t="s">
        <v>15162</v>
      </c>
      <c r="B7584" s="137" t="s">
        <v>15163</v>
      </c>
      <c r="C7584" s="138">
        <v>28917.77</v>
      </c>
      <c r="D7584" s="138">
        <v>549.44000000000005</v>
      </c>
      <c r="E7584" s="138">
        <v>0</v>
      </c>
      <c r="F7584" s="138">
        <v>549.44000000000005</v>
      </c>
      <c r="G7584" s="139">
        <v>0</v>
      </c>
      <c r="Y7584" s="32">
        <f t="shared" si="118"/>
        <v>549.44000000000005</v>
      </c>
    </row>
    <row r="7585" spans="1:25" x14ac:dyDescent="0.2">
      <c r="A7585" s="136" t="s">
        <v>15164</v>
      </c>
      <c r="B7585" s="137" t="s">
        <v>15165</v>
      </c>
      <c r="C7585" s="138">
        <v>6860.9</v>
      </c>
      <c r="D7585" s="138">
        <v>130.36000000000001</v>
      </c>
      <c r="E7585" s="138">
        <v>0</v>
      </c>
      <c r="F7585" s="138">
        <v>130.36000000000001</v>
      </c>
      <c r="G7585" s="139">
        <v>0</v>
      </c>
      <c r="Y7585" s="32">
        <f t="shared" si="118"/>
        <v>130.36000000000001</v>
      </c>
    </row>
    <row r="7586" spans="1:25" x14ac:dyDescent="0.2">
      <c r="A7586" s="136" t="s">
        <v>15166</v>
      </c>
      <c r="B7586" s="137" t="s">
        <v>15167</v>
      </c>
      <c r="C7586" s="138">
        <v>4716.55</v>
      </c>
      <c r="D7586" s="138">
        <v>89.62</v>
      </c>
      <c r="E7586" s="138">
        <v>87.26</v>
      </c>
      <c r="F7586" s="138">
        <v>2.36</v>
      </c>
      <c r="G7586" s="139">
        <v>0</v>
      </c>
      <c r="Y7586" s="32">
        <f t="shared" si="118"/>
        <v>2.36</v>
      </c>
    </row>
    <row r="7587" spans="1:25" x14ac:dyDescent="0.2">
      <c r="A7587" s="136" t="s">
        <v>15168</v>
      </c>
      <c r="B7587" s="137" t="s">
        <v>15169</v>
      </c>
      <c r="C7587" s="138">
        <v>2477.17</v>
      </c>
      <c r="D7587" s="138">
        <v>47.07</v>
      </c>
      <c r="E7587" s="138">
        <v>0</v>
      </c>
      <c r="F7587" s="138">
        <v>47.07</v>
      </c>
      <c r="G7587" s="139">
        <v>0</v>
      </c>
      <c r="Y7587" s="32">
        <f t="shared" si="118"/>
        <v>47.07</v>
      </c>
    </row>
    <row r="7588" spans="1:25" x14ac:dyDescent="0.2">
      <c r="A7588" s="136" t="s">
        <v>15170</v>
      </c>
      <c r="B7588" s="137" t="s">
        <v>15171</v>
      </c>
      <c r="C7588" s="138">
        <v>11430.56</v>
      </c>
      <c r="D7588" s="138">
        <v>217.18</v>
      </c>
      <c r="E7588" s="138">
        <v>0</v>
      </c>
      <c r="F7588" s="138">
        <v>217.18</v>
      </c>
      <c r="G7588" s="139">
        <v>0</v>
      </c>
      <c r="Y7588" s="32">
        <f t="shared" si="118"/>
        <v>217.18</v>
      </c>
    </row>
    <row r="7589" spans="1:25" x14ac:dyDescent="0.2">
      <c r="A7589" s="136" t="s">
        <v>15172</v>
      </c>
      <c r="B7589" s="137" t="s">
        <v>15173</v>
      </c>
      <c r="C7589" s="138">
        <v>523957.17</v>
      </c>
      <c r="D7589" s="138">
        <v>9955.19</v>
      </c>
      <c r="E7589" s="138">
        <v>0</v>
      </c>
      <c r="F7589" s="138">
        <v>9955.19</v>
      </c>
      <c r="G7589" s="139">
        <v>0</v>
      </c>
      <c r="Y7589" s="32">
        <f t="shared" si="118"/>
        <v>9955.19</v>
      </c>
    </row>
    <row r="7590" spans="1:25" x14ac:dyDescent="0.2">
      <c r="A7590" s="136" t="s">
        <v>15174</v>
      </c>
      <c r="B7590" s="137" t="s">
        <v>15175</v>
      </c>
      <c r="C7590" s="138">
        <v>66.59</v>
      </c>
      <c r="D7590" s="138">
        <v>1.27</v>
      </c>
      <c r="E7590" s="138">
        <v>0</v>
      </c>
      <c r="F7590" s="138">
        <v>1.27</v>
      </c>
      <c r="G7590" s="139">
        <v>0</v>
      </c>
      <c r="Y7590" s="32">
        <f t="shared" si="118"/>
        <v>1.27</v>
      </c>
    </row>
    <row r="7591" spans="1:25" x14ac:dyDescent="0.2">
      <c r="A7591" s="136" t="s">
        <v>15176</v>
      </c>
      <c r="B7591" s="137" t="s">
        <v>15177</v>
      </c>
      <c r="C7591" s="138">
        <v>4111.25</v>
      </c>
      <c r="D7591" s="138">
        <v>78.11</v>
      </c>
      <c r="E7591" s="138">
        <v>0</v>
      </c>
      <c r="F7591" s="138">
        <v>78.11</v>
      </c>
      <c r="G7591" s="139">
        <v>0</v>
      </c>
      <c r="Y7591" s="32">
        <f t="shared" si="118"/>
        <v>78.11</v>
      </c>
    </row>
    <row r="7592" spans="1:25" x14ac:dyDescent="0.2">
      <c r="A7592" s="136" t="s">
        <v>15178</v>
      </c>
      <c r="B7592" s="137" t="s">
        <v>15179</v>
      </c>
      <c r="C7592" s="138">
        <v>5903.26</v>
      </c>
      <c r="D7592" s="138">
        <v>112.16</v>
      </c>
      <c r="E7592" s="138">
        <v>0</v>
      </c>
      <c r="F7592" s="138">
        <v>112.16</v>
      </c>
      <c r="G7592" s="139">
        <v>0</v>
      </c>
      <c r="Y7592" s="32">
        <f t="shared" si="118"/>
        <v>112.16</v>
      </c>
    </row>
    <row r="7593" spans="1:25" x14ac:dyDescent="0.2">
      <c r="A7593" s="136" t="s">
        <v>15180</v>
      </c>
      <c r="B7593" s="137" t="s">
        <v>15181</v>
      </c>
      <c r="C7593" s="138">
        <v>8584.8799999999992</v>
      </c>
      <c r="D7593" s="138">
        <v>163.11000000000001</v>
      </c>
      <c r="E7593" s="138">
        <v>0</v>
      </c>
      <c r="F7593" s="138">
        <v>163.11000000000001</v>
      </c>
      <c r="G7593" s="139">
        <v>0</v>
      </c>
      <c r="Y7593" s="32">
        <f t="shared" si="118"/>
        <v>163.11000000000001</v>
      </c>
    </row>
    <row r="7594" spans="1:25" x14ac:dyDescent="0.2">
      <c r="A7594" s="136" t="s">
        <v>15182</v>
      </c>
      <c r="B7594" s="137" t="s">
        <v>15183</v>
      </c>
      <c r="C7594" s="138">
        <v>106.53</v>
      </c>
      <c r="D7594" s="138">
        <v>2.0299999999999998</v>
      </c>
      <c r="E7594" s="138">
        <v>2.0299999999999998</v>
      </c>
      <c r="F7594" s="138">
        <v>0</v>
      </c>
      <c r="G7594" s="139">
        <v>52.48</v>
      </c>
      <c r="Y7594" s="32">
        <f t="shared" si="118"/>
        <v>0</v>
      </c>
    </row>
    <row r="7595" spans="1:25" x14ac:dyDescent="0.2">
      <c r="A7595" s="136" t="s">
        <v>15184</v>
      </c>
      <c r="B7595" s="137" t="s">
        <v>15185</v>
      </c>
      <c r="C7595" s="138">
        <v>5233.6499999999996</v>
      </c>
      <c r="D7595" s="138">
        <v>99.44</v>
      </c>
      <c r="E7595" s="138">
        <v>0</v>
      </c>
      <c r="F7595" s="138">
        <v>99.44</v>
      </c>
      <c r="G7595" s="139">
        <v>0</v>
      </c>
      <c r="Y7595" s="32">
        <f t="shared" si="118"/>
        <v>99.44</v>
      </c>
    </row>
    <row r="7596" spans="1:25" x14ac:dyDescent="0.2">
      <c r="A7596" s="136" t="s">
        <v>15186</v>
      </c>
      <c r="B7596" s="137" t="s">
        <v>15187</v>
      </c>
      <c r="C7596" s="138">
        <v>3274.46</v>
      </c>
      <c r="D7596" s="138">
        <v>62.22</v>
      </c>
      <c r="E7596" s="138">
        <v>0</v>
      </c>
      <c r="F7596" s="138">
        <v>62.22</v>
      </c>
      <c r="G7596" s="139">
        <v>0</v>
      </c>
      <c r="Y7596" s="32">
        <f t="shared" si="118"/>
        <v>62.22</v>
      </c>
    </row>
    <row r="7597" spans="1:25" x14ac:dyDescent="0.2">
      <c r="A7597" s="136" t="s">
        <v>15188</v>
      </c>
      <c r="B7597" s="137" t="s">
        <v>15189</v>
      </c>
      <c r="C7597" s="138">
        <v>12399.86</v>
      </c>
      <c r="D7597" s="138">
        <v>235.6</v>
      </c>
      <c r="E7597" s="138">
        <v>0</v>
      </c>
      <c r="F7597" s="138">
        <v>235.6</v>
      </c>
      <c r="G7597" s="139">
        <v>0</v>
      </c>
      <c r="Y7597" s="32">
        <f t="shared" si="118"/>
        <v>235.6</v>
      </c>
    </row>
    <row r="7598" spans="1:25" x14ac:dyDescent="0.2">
      <c r="A7598" s="136" t="s">
        <v>15190</v>
      </c>
      <c r="B7598" s="137" t="s">
        <v>15191</v>
      </c>
      <c r="C7598" s="138">
        <v>478.87</v>
      </c>
      <c r="D7598" s="138">
        <v>9.1</v>
      </c>
      <c r="E7598" s="138">
        <v>5.01</v>
      </c>
      <c r="F7598" s="138">
        <v>4.09</v>
      </c>
      <c r="G7598" s="139">
        <v>0</v>
      </c>
      <c r="Y7598" s="32">
        <f t="shared" si="118"/>
        <v>4.09</v>
      </c>
    </row>
    <row r="7599" spans="1:25" x14ac:dyDescent="0.2">
      <c r="A7599" s="136" t="s">
        <v>15192</v>
      </c>
      <c r="B7599" s="137" t="s">
        <v>15193</v>
      </c>
      <c r="C7599" s="138">
        <v>2078.3000000000002</v>
      </c>
      <c r="D7599" s="138">
        <v>39.49</v>
      </c>
      <c r="E7599" s="138">
        <v>0</v>
      </c>
      <c r="F7599" s="138">
        <v>39.49</v>
      </c>
      <c r="G7599" s="139">
        <v>0</v>
      </c>
      <c r="Y7599" s="32">
        <f t="shared" si="118"/>
        <v>39.49</v>
      </c>
    </row>
    <row r="7600" spans="1:25" x14ac:dyDescent="0.2">
      <c r="A7600" s="136" t="s">
        <v>15194</v>
      </c>
      <c r="B7600" s="137" t="s">
        <v>15195</v>
      </c>
      <c r="C7600" s="138">
        <v>7130.28</v>
      </c>
      <c r="D7600" s="138">
        <v>135.47999999999999</v>
      </c>
      <c r="E7600" s="138">
        <v>0</v>
      </c>
      <c r="F7600" s="138">
        <v>135.47999999999999</v>
      </c>
      <c r="G7600" s="139">
        <v>0</v>
      </c>
      <c r="Y7600" s="32">
        <f t="shared" si="118"/>
        <v>135.47999999999999</v>
      </c>
    </row>
    <row r="7601" spans="1:25" x14ac:dyDescent="0.2">
      <c r="A7601" s="136" t="s">
        <v>15196</v>
      </c>
      <c r="B7601" s="137" t="s">
        <v>15197</v>
      </c>
      <c r="C7601" s="138">
        <v>9950.23</v>
      </c>
      <c r="D7601" s="138">
        <v>189.06</v>
      </c>
      <c r="E7601" s="138">
        <v>0</v>
      </c>
      <c r="F7601" s="138">
        <v>189.06</v>
      </c>
      <c r="G7601" s="139">
        <v>0</v>
      </c>
      <c r="Y7601" s="32">
        <f t="shared" si="118"/>
        <v>189.06</v>
      </c>
    </row>
    <row r="7602" spans="1:25" x14ac:dyDescent="0.2">
      <c r="A7602" s="136" t="s">
        <v>15198</v>
      </c>
      <c r="B7602" s="137" t="s">
        <v>15199</v>
      </c>
      <c r="C7602" s="138">
        <v>33932</v>
      </c>
      <c r="D7602" s="138">
        <v>644.71</v>
      </c>
      <c r="E7602" s="138">
        <v>0</v>
      </c>
      <c r="F7602" s="138">
        <v>644.71</v>
      </c>
      <c r="G7602" s="139">
        <v>0</v>
      </c>
      <c r="Y7602" s="32">
        <f t="shared" si="118"/>
        <v>644.71</v>
      </c>
    </row>
    <row r="7603" spans="1:25" x14ac:dyDescent="0.2">
      <c r="A7603" s="136" t="s">
        <v>15200</v>
      </c>
      <c r="B7603" s="137" t="s">
        <v>15201</v>
      </c>
      <c r="C7603" s="138">
        <v>1045.0999999999999</v>
      </c>
      <c r="D7603" s="138">
        <v>19.86</v>
      </c>
      <c r="E7603" s="138">
        <v>0</v>
      </c>
      <c r="F7603" s="138">
        <v>19.86</v>
      </c>
      <c r="G7603" s="139">
        <v>0</v>
      </c>
      <c r="Y7603" s="32">
        <f t="shared" si="118"/>
        <v>19.86</v>
      </c>
    </row>
    <row r="7604" spans="1:25" x14ac:dyDescent="0.2">
      <c r="A7604" s="136" t="s">
        <v>15202</v>
      </c>
      <c r="B7604" s="137" t="s">
        <v>15203</v>
      </c>
      <c r="C7604" s="138">
        <v>12070.58</v>
      </c>
      <c r="D7604" s="138">
        <v>229.34</v>
      </c>
      <c r="E7604" s="138">
        <v>0</v>
      </c>
      <c r="F7604" s="138">
        <v>229.34</v>
      </c>
      <c r="G7604" s="139">
        <v>0</v>
      </c>
      <c r="Y7604" s="32">
        <f t="shared" si="118"/>
        <v>229.34</v>
      </c>
    </row>
    <row r="7605" spans="1:25" x14ac:dyDescent="0.2">
      <c r="A7605" s="136" t="s">
        <v>15204</v>
      </c>
      <c r="B7605" s="137" t="s">
        <v>15205</v>
      </c>
      <c r="C7605" s="138">
        <v>251430.18</v>
      </c>
      <c r="D7605" s="138">
        <v>4777.17</v>
      </c>
      <c r="E7605" s="138">
        <v>0</v>
      </c>
      <c r="F7605" s="138">
        <v>4777.17</v>
      </c>
      <c r="G7605" s="139">
        <v>0</v>
      </c>
      <c r="Y7605" s="32">
        <f t="shared" si="118"/>
        <v>4777.17</v>
      </c>
    </row>
    <row r="7606" spans="1:25" x14ac:dyDescent="0.2">
      <c r="A7606" s="136" t="s">
        <v>15206</v>
      </c>
      <c r="B7606" s="137" t="s">
        <v>15207</v>
      </c>
      <c r="C7606" s="138">
        <v>713.11</v>
      </c>
      <c r="D7606" s="138">
        <v>13.55</v>
      </c>
      <c r="E7606" s="138">
        <v>0</v>
      </c>
      <c r="F7606" s="138">
        <v>13.55</v>
      </c>
      <c r="G7606" s="139">
        <v>0</v>
      </c>
      <c r="Y7606" s="32">
        <f t="shared" si="118"/>
        <v>13.55</v>
      </c>
    </row>
    <row r="7607" spans="1:25" x14ac:dyDescent="0.2">
      <c r="A7607" s="136" t="s">
        <v>15208</v>
      </c>
      <c r="B7607" s="137" t="s">
        <v>15209</v>
      </c>
      <c r="C7607" s="138">
        <v>14112.97</v>
      </c>
      <c r="D7607" s="138">
        <v>268.14999999999998</v>
      </c>
      <c r="E7607" s="138">
        <v>0</v>
      </c>
      <c r="F7607" s="138">
        <v>268.14999999999998</v>
      </c>
      <c r="G7607" s="139">
        <v>0</v>
      </c>
      <c r="Y7607" s="32">
        <f t="shared" si="118"/>
        <v>268.14999999999998</v>
      </c>
    </row>
    <row r="7608" spans="1:25" x14ac:dyDescent="0.2">
      <c r="A7608" s="136" t="s">
        <v>15210</v>
      </c>
      <c r="B7608" s="137" t="s">
        <v>15211</v>
      </c>
      <c r="C7608" s="138">
        <v>4443.03</v>
      </c>
      <c r="D7608" s="138">
        <v>84.42</v>
      </c>
      <c r="E7608" s="138">
        <v>0</v>
      </c>
      <c r="F7608" s="138">
        <v>84.42</v>
      </c>
      <c r="G7608" s="139">
        <v>0</v>
      </c>
      <c r="Y7608" s="32">
        <f t="shared" si="118"/>
        <v>84.42</v>
      </c>
    </row>
    <row r="7609" spans="1:25" x14ac:dyDescent="0.2">
      <c r="A7609" s="136" t="s">
        <v>15212</v>
      </c>
      <c r="B7609" s="137" t="s">
        <v>15213</v>
      </c>
      <c r="C7609" s="138">
        <v>7009.82</v>
      </c>
      <c r="D7609" s="138">
        <v>133.19</v>
      </c>
      <c r="E7609" s="138">
        <v>0</v>
      </c>
      <c r="F7609" s="138">
        <v>133.19</v>
      </c>
      <c r="G7609" s="139">
        <v>0</v>
      </c>
      <c r="Y7609" s="32">
        <f t="shared" si="118"/>
        <v>133.19</v>
      </c>
    </row>
    <row r="7610" spans="1:25" x14ac:dyDescent="0.2">
      <c r="A7610" s="136" t="s">
        <v>15214</v>
      </c>
      <c r="B7610" s="137" t="s">
        <v>15215</v>
      </c>
      <c r="C7610" s="138">
        <v>12018.71</v>
      </c>
      <c r="D7610" s="138">
        <v>228.36</v>
      </c>
      <c r="E7610" s="138">
        <v>0</v>
      </c>
      <c r="F7610" s="138">
        <v>228.36</v>
      </c>
      <c r="G7610" s="139">
        <v>0</v>
      </c>
      <c r="Y7610" s="32">
        <f t="shared" si="118"/>
        <v>228.36</v>
      </c>
    </row>
    <row r="7611" spans="1:25" x14ac:dyDescent="0.2">
      <c r="A7611" s="136" t="s">
        <v>15216</v>
      </c>
      <c r="B7611" s="137" t="s">
        <v>15217</v>
      </c>
      <c r="C7611" s="138">
        <v>1969.47</v>
      </c>
      <c r="D7611" s="138">
        <v>37.42</v>
      </c>
      <c r="E7611" s="138">
        <v>0</v>
      </c>
      <c r="F7611" s="138">
        <v>37.42</v>
      </c>
      <c r="G7611" s="139">
        <v>0</v>
      </c>
      <c r="Y7611" s="32">
        <f t="shared" si="118"/>
        <v>37.42</v>
      </c>
    </row>
    <row r="7612" spans="1:25" x14ac:dyDescent="0.2">
      <c r="A7612" s="136" t="s">
        <v>15218</v>
      </c>
      <c r="B7612" s="137" t="s">
        <v>15219</v>
      </c>
      <c r="C7612" s="138">
        <v>552.03</v>
      </c>
      <c r="D7612" s="138">
        <v>10.49</v>
      </c>
      <c r="E7612" s="138">
        <v>10.49</v>
      </c>
      <c r="F7612" s="138">
        <v>0</v>
      </c>
      <c r="G7612" s="139">
        <v>6.77</v>
      </c>
      <c r="Y7612" s="32">
        <f t="shared" si="118"/>
        <v>0</v>
      </c>
    </row>
    <row r="7613" spans="1:25" x14ac:dyDescent="0.2">
      <c r="A7613" s="136" t="s">
        <v>15220</v>
      </c>
      <c r="B7613" s="137" t="s">
        <v>15221</v>
      </c>
      <c r="C7613" s="138">
        <v>16419.830000000002</v>
      </c>
      <c r="D7613" s="138">
        <v>311.98</v>
      </c>
      <c r="E7613" s="138">
        <v>0</v>
      </c>
      <c r="F7613" s="138">
        <v>311.98</v>
      </c>
      <c r="G7613" s="139">
        <v>0</v>
      </c>
      <c r="Y7613" s="32">
        <f t="shared" si="118"/>
        <v>311.98</v>
      </c>
    </row>
    <row r="7614" spans="1:25" x14ac:dyDescent="0.2">
      <c r="A7614" s="136" t="s">
        <v>15222</v>
      </c>
      <c r="B7614" s="137" t="s">
        <v>15223</v>
      </c>
      <c r="C7614" s="138">
        <v>24219430.699999999</v>
      </c>
      <c r="D7614" s="138">
        <v>460169.18</v>
      </c>
      <c r="E7614" s="138">
        <v>0</v>
      </c>
      <c r="F7614" s="138">
        <v>460169.18</v>
      </c>
      <c r="G7614" s="139">
        <v>0</v>
      </c>
      <c r="Y7614" s="32">
        <f t="shared" si="118"/>
        <v>460169.18</v>
      </c>
    </row>
    <row r="7615" spans="1:25" x14ac:dyDescent="0.2">
      <c r="A7615" s="136" t="s">
        <v>15224</v>
      </c>
      <c r="B7615" s="137" t="s">
        <v>15225</v>
      </c>
      <c r="C7615" s="138">
        <v>358428.84</v>
      </c>
      <c r="D7615" s="138">
        <v>6810.15</v>
      </c>
      <c r="E7615" s="138">
        <v>0</v>
      </c>
      <c r="F7615" s="138">
        <v>6810.15</v>
      </c>
      <c r="G7615" s="139">
        <v>0</v>
      </c>
      <c r="Y7615" s="32">
        <f t="shared" si="118"/>
        <v>6810.15</v>
      </c>
    </row>
    <row r="7616" spans="1:25" x14ac:dyDescent="0.2">
      <c r="A7616" s="136" t="s">
        <v>15226</v>
      </c>
      <c r="B7616" s="137" t="s">
        <v>15227</v>
      </c>
      <c r="C7616" s="138">
        <v>24591.87</v>
      </c>
      <c r="D7616" s="138">
        <v>467.25</v>
      </c>
      <c r="E7616" s="138">
        <v>0</v>
      </c>
      <c r="F7616" s="138">
        <v>467.25</v>
      </c>
      <c r="G7616" s="139">
        <v>0</v>
      </c>
      <c r="Y7616" s="32">
        <f t="shared" si="118"/>
        <v>467.25</v>
      </c>
    </row>
    <row r="7617" spans="1:25" x14ac:dyDescent="0.2">
      <c r="A7617" s="136" t="s">
        <v>15228</v>
      </c>
      <c r="B7617" s="137" t="s">
        <v>15229</v>
      </c>
      <c r="C7617" s="138">
        <v>3292.91</v>
      </c>
      <c r="D7617" s="138">
        <v>62.57</v>
      </c>
      <c r="E7617" s="138">
        <v>0</v>
      </c>
      <c r="F7617" s="138">
        <v>62.57</v>
      </c>
      <c r="G7617" s="139">
        <v>0</v>
      </c>
      <c r="Y7617" s="32">
        <f t="shared" si="118"/>
        <v>62.57</v>
      </c>
    </row>
    <row r="7618" spans="1:25" x14ac:dyDescent="0.2">
      <c r="A7618" s="136" t="s">
        <v>15230</v>
      </c>
      <c r="B7618" s="137" t="s">
        <v>15231</v>
      </c>
      <c r="C7618" s="138">
        <v>72050.53</v>
      </c>
      <c r="D7618" s="138">
        <v>1368.96</v>
      </c>
      <c r="E7618" s="138">
        <v>0</v>
      </c>
      <c r="F7618" s="138">
        <v>1368.96</v>
      </c>
      <c r="G7618" s="139">
        <v>0</v>
      </c>
      <c r="Y7618" s="32">
        <f t="shared" si="118"/>
        <v>1368.96</v>
      </c>
    </row>
    <row r="7619" spans="1:25" x14ac:dyDescent="0.2">
      <c r="A7619" s="136" t="s">
        <v>15232</v>
      </c>
      <c r="B7619" s="137" t="s">
        <v>15233</v>
      </c>
      <c r="C7619" s="138">
        <v>2835663.26</v>
      </c>
      <c r="D7619" s="138">
        <v>53877.599999999999</v>
      </c>
      <c r="E7619" s="138">
        <v>0</v>
      </c>
      <c r="F7619" s="138">
        <v>53877.599999999999</v>
      </c>
      <c r="G7619" s="139">
        <v>0</v>
      </c>
      <c r="Y7619" s="32">
        <f t="shared" si="118"/>
        <v>53877.599999999999</v>
      </c>
    </row>
    <row r="7620" spans="1:25" x14ac:dyDescent="0.2">
      <c r="A7620" s="136" t="s">
        <v>15234</v>
      </c>
      <c r="B7620" s="137" t="s">
        <v>15235</v>
      </c>
      <c r="C7620" s="138">
        <v>2205257.98</v>
      </c>
      <c r="D7620" s="138">
        <v>41899.9</v>
      </c>
      <c r="E7620" s="138">
        <v>0</v>
      </c>
      <c r="F7620" s="138">
        <v>41899.9</v>
      </c>
      <c r="G7620" s="139">
        <v>0</v>
      </c>
      <c r="Y7620" s="32">
        <f t="shared" si="118"/>
        <v>41899.9</v>
      </c>
    </row>
    <row r="7621" spans="1:25" x14ac:dyDescent="0.2">
      <c r="Y7621" s="32">
        <f>SUM(Y13:Y7620)</f>
        <v>28241495.49999987</v>
      </c>
    </row>
  </sheetData>
  <phoneticPr fontId="7" type="noConversion"/>
  <pageMargins left="0.75" right="0.75" top="1" bottom="1" header="0" footer="0"/>
  <pageSetup paperSize="9" orientation="portrait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50"/>
    <pageSetUpPr fitToPage="1"/>
  </sheetPr>
  <dimension ref="A5:V69"/>
  <sheetViews>
    <sheetView workbookViewId="0">
      <selection activeCell="A68" sqref="A68"/>
    </sheetView>
  </sheetViews>
  <sheetFormatPr baseColWidth="10" defaultColWidth="9.140625" defaultRowHeight="12.75" x14ac:dyDescent="0.2"/>
  <cols>
    <col min="1" max="1" width="16.7109375" style="103" customWidth="1"/>
    <col min="2" max="2" width="38.140625" style="12" bestFit="1" customWidth="1"/>
    <col min="3" max="3" width="16.7109375" style="12" customWidth="1"/>
    <col min="4" max="5" width="16.7109375" style="19" customWidth="1"/>
    <col min="6" max="6" width="16.28515625" style="19" customWidth="1"/>
    <col min="7" max="7" width="12.5703125" style="19" bestFit="1" customWidth="1"/>
    <col min="8" max="8" width="15.28515625" style="19" bestFit="1" customWidth="1"/>
    <col min="9" max="9" width="15.5703125" style="19" bestFit="1" customWidth="1"/>
    <col min="10" max="10" width="12.42578125" style="19" bestFit="1" customWidth="1"/>
    <col min="11" max="11" width="13.140625" style="19" bestFit="1" customWidth="1"/>
    <col min="12" max="12" width="14.5703125" style="19" customWidth="1"/>
    <col min="13" max="13" width="13.140625" style="19" bestFit="1" customWidth="1"/>
    <col min="14" max="14" width="15.28515625" style="19" bestFit="1" customWidth="1"/>
    <col min="15" max="15" width="15.5703125" style="19" bestFit="1" customWidth="1"/>
    <col min="16" max="16" width="16.7109375" style="19" bestFit="1" customWidth="1"/>
    <col min="17" max="17" width="11.7109375" style="19" bestFit="1" customWidth="1"/>
    <col min="18" max="19" width="14.28515625" style="19" customWidth="1"/>
    <col min="20" max="20" width="15.42578125" style="19" customWidth="1"/>
    <col min="21" max="21" width="9.42578125" style="19" customWidth="1"/>
    <col min="22" max="22" width="17.5703125" style="32" customWidth="1"/>
    <col min="23" max="16384" width="9.140625" style="12"/>
  </cols>
  <sheetData>
    <row r="5" spans="1:22" ht="19.5" x14ac:dyDescent="0.2">
      <c r="A5" s="131"/>
      <c r="B5" s="131"/>
      <c r="C5" s="131" t="s">
        <v>27</v>
      </c>
      <c r="D5" s="131"/>
      <c r="E5" s="131"/>
      <c r="F5" s="131"/>
      <c r="G5" s="131"/>
      <c r="H5" s="131"/>
      <c r="I5" s="131"/>
      <c r="J5" s="131"/>
      <c r="K5" s="131"/>
      <c r="L5" s="131"/>
      <c r="M5" s="68"/>
      <c r="N5" s="68"/>
      <c r="O5" s="70"/>
      <c r="P5" s="70"/>
      <c r="Q5" s="70"/>
      <c r="R5" s="70"/>
      <c r="S5" s="70"/>
      <c r="T5" s="70"/>
      <c r="U5" s="70"/>
      <c r="V5" s="62"/>
    </row>
    <row r="6" spans="1:22" ht="16.5" x14ac:dyDescent="0.2">
      <c r="A6" s="132"/>
      <c r="B6" s="132"/>
      <c r="C6" s="132" t="s">
        <v>17</v>
      </c>
      <c r="D6" s="132"/>
      <c r="E6" s="132"/>
      <c r="F6" s="132"/>
      <c r="G6" s="132"/>
      <c r="H6" s="132"/>
      <c r="I6" s="132"/>
      <c r="J6" s="132"/>
      <c r="K6" s="132"/>
      <c r="L6" s="132"/>
      <c r="M6" s="132"/>
      <c r="N6" s="132"/>
      <c r="O6" s="70"/>
      <c r="P6" s="70"/>
      <c r="Q6" s="70"/>
      <c r="R6" s="70"/>
      <c r="S6" s="70"/>
      <c r="T6" s="70"/>
      <c r="U6" s="70"/>
      <c r="V6" s="62"/>
    </row>
    <row r="8" spans="1:22" x14ac:dyDescent="0.2">
      <c r="V8" s="64"/>
    </row>
    <row r="9" spans="1:22" x14ac:dyDescent="0.2">
      <c r="A9" s="104"/>
      <c r="B9" s="47"/>
      <c r="C9" s="129" t="str">
        <f>CONCATENATE("DECLARACIÓN-LIQUIDACIÓN 4º TRIMESTRE ",AÑO!A1)</f>
        <v>DECLARACIÓN-LIQUIDACIÓN 4º TRIMESTRE 2022</v>
      </c>
      <c r="D9" s="129"/>
      <c r="E9" s="129"/>
      <c r="F9" s="129"/>
      <c r="G9" s="129"/>
      <c r="H9" s="127"/>
      <c r="I9" s="127" t="str">
        <f>CONCATENATE("LIQUIDACIÓN DEFINITIVA ",RIGHT(C9,4)," Y ENTREGA A CUENTA 1er. TRIM. ",RIGHT(C9,4)+1)</f>
        <v>LIQUIDACIÓN DEFINITIVA 2022 Y ENTREGA A CUENTA 1er. TRIM. 2023</v>
      </c>
      <c r="J9" s="127"/>
      <c r="K9" s="127"/>
      <c r="L9" s="127"/>
      <c r="M9" s="127"/>
      <c r="N9" s="130" t="str">
        <f>CONCATENATE("DECLARACIÓN-LIQUIDACIÓN 2º TRIMESTRE ",RIGHT(C9,4)+1)</f>
        <v>DECLARACIÓN-LIQUIDACIÓN 2º TRIMESTRE 2023</v>
      </c>
      <c r="O9" s="130"/>
      <c r="P9" s="130"/>
      <c r="Q9" s="130"/>
      <c r="R9" s="127" t="str">
        <f>CONCATENATE("DECLARACIÓN-LIQUIDACIÓN 3º TRIMESTRE ",RIGHT(C9,4)+1)</f>
        <v>DECLARACIÓN-LIQUIDACIÓN 3º TRIMESTRE 2023</v>
      </c>
      <c r="S9" s="128"/>
      <c r="T9" s="127"/>
      <c r="U9" s="127"/>
      <c r="V9" s="65"/>
    </row>
    <row r="10" spans="1:22" x14ac:dyDescent="0.2">
      <c r="A10" s="105"/>
      <c r="B10" s="14"/>
      <c r="C10" s="42"/>
      <c r="D10" s="63"/>
      <c r="E10" s="63"/>
      <c r="F10" s="63"/>
      <c r="G10" s="63"/>
      <c r="H10" s="63"/>
      <c r="I10" s="63"/>
      <c r="J10" s="63"/>
      <c r="K10" s="63"/>
      <c r="L10" s="63"/>
      <c r="M10" s="63"/>
      <c r="N10" s="63"/>
      <c r="O10" s="63"/>
      <c r="P10" s="63"/>
      <c r="Q10" s="63"/>
      <c r="R10" s="63"/>
      <c r="S10" s="63"/>
      <c r="T10" s="63"/>
      <c r="U10" s="63"/>
      <c r="V10" s="65"/>
    </row>
    <row r="11" spans="1:22" ht="63.75" x14ac:dyDescent="0.2">
      <c r="A11" s="106" t="s">
        <v>40</v>
      </c>
      <c r="B11" s="45" t="s">
        <v>34</v>
      </c>
      <c r="C11" s="46" t="str">
        <f>CONCATENATE("25%
FACTURACIÓN ",RIGHT(C9,4)-1)</f>
        <v>25%
FACTURACIÓN 2021</v>
      </c>
      <c r="D11" s="46" t="s">
        <v>24</v>
      </c>
      <c r="E11" s="46" t="s">
        <v>38</v>
      </c>
      <c r="F11" s="46" t="s">
        <v>39</v>
      </c>
      <c r="G11" s="82" t="s">
        <v>26</v>
      </c>
      <c r="H11" s="48" t="str">
        <f>CONCATENATE("FACTURACIÓN ",
RIGHT(C9,4))</f>
        <v>FACTURACIÓN 2022</v>
      </c>
      <c r="I11" s="48" t="s">
        <v>24</v>
      </c>
      <c r="J11" s="48" t="str">
        <f>CONCATENATE("ENTREGADO
A CUENTA ",
RIGHT(C9,4))</f>
        <v>ENTREGADO
A CUENTA 2022</v>
      </c>
      <c r="K11" s="48" t="str">
        <f>CONCATENATE("LIQUIDACIÓN
DEFINITIVA ",
RIGHT(C9,4))</f>
        <v>LIQUIDACIÓN
DEFINITIVA 2022</v>
      </c>
      <c r="L11" s="48" t="str">
        <f>CONCATENATE("ENTREGA
A CUENTA
PRIMER
TRIMESTRE ",
RIGHT(C9,4)+1)</f>
        <v>ENTREGA
A CUENTA
PRIMER
TRIMESTRE 2023</v>
      </c>
      <c r="M11" s="48" t="str">
        <f>CONCATENATE("ENTREGA
LIQUIDACIÓN
Y PRIMER
TRIMESTRE ",
RIGHT(C9,4)+1)</f>
        <v>ENTREGA
LIQUIDACIÓN
Y PRIMER
TRIMESTRE 2023</v>
      </c>
      <c r="N11" s="46" t="str">
        <f>CONCATENATE("25%
FACTURACIÓN ",
RIGHT(C9,4))</f>
        <v>25%
FACTURACIÓN 2022</v>
      </c>
      <c r="O11" s="46" t="s">
        <v>25</v>
      </c>
      <c r="P11" s="46" t="s">
        <v>38</v>
      </c>
      <c r="Q11" s="46" t="s">
        <v>30</v>
      </c>
      <c r="R11" s="48" t="str">
        <f>+N11</f>
        <v>25%
FACTURACIÓN 2022</v>
      </c>
      <c r="S11" s="48" t="s">
        <v>25</v>
      </c>
      <c r="T11" s="48" t="s">
        <v>38</v>
      </c>
      <c r="U11" s="48" t="s">
        <v>30</v>
      </c>
      <c r="V11" s="82" t="s">
        <v>18</v>
      </c>
    </row>
    <row r="12" spans="1:22" s="54" customFormat="1" ht="6.75" customHeight="1" x14ac:dyDescent="0.2">
      <c r="A12" s="107"/>
      <c r="B12" s="42"/>
      <c r="C12" s="42"/>
      <c r="D12" s="69"/>
      <c r="E12" s="69"/>
      <c r="F12" s="79"/>
      <c r="G12" s="81"/>
      <c r="H12" s="69"/>
      <c r="I12" s="69"/>
      <c r="J12" s="69"/>
      <c r="K12" s="69"/>
      <c r="L12" s="69"/>
      <c r="M12" s="71"/>
      <c r="N12" s="69"/>
      <c r="O12" s="69"/>
      <c r="P12" s="69"/>
      <c r="Q12" s="71"/>
      <c r="R12" s="69"/>
      <c r="S12" s="69"/>
      <c r="T12" s="69"/>
      <c r="U12" s="71"/>
      <c r="V12" s="63"/>
    </row>
    <row r="13" spans="1:22" x14ac:dyDescent="0.2">
      <c r="A13" s="136" t="s">
        <v>15236</v>
      </c>
      <c r="B13" s="137" t="s">
        <v>15237</v>
      </c>
      <c r="C13" s="138">
        <v>6784828.2699999996</v>
      </c>
      <c r="D13" s="138">
        <v>6784.83</v>
      </c>
      <c r="E13" s="138">
        <v>0</v>
      </c>
      <c r="F13" s="138">
        <v>6784.83</v>
      </c>
      <c r="G13" s="139">
        <v>0</v>
      </c>
      <c r="V13" s="32">
        <f>F13+M13+Q13+U13</f>
        <v>6784.83</v>
      </c>
    </row>
    <row r="14" spans="1:22" x14ac:dyDescent="0.2">
      <c r="A14" s="136" t="s">
        <v>15238</v>
      </c>
      <c r="B14" s="137" t="s">
        <v>15239</v>
      </c>
      <c r="C14" s="138">
        <v>36869791.990000002</v>
      </c>
      <c r="D14" s="138">
        <v>36869.79</v>
      </c>
      <c r="E14" s="138">
        <v>0</v>
      </c>
      <c r="F14" s="138">
        <v>36869.79</v>
      </c>
      <c r="G14" s="139">
        <v>0</v>
      </c>
      <c r="V14" s="32">
        <f t="shared" ref="V14:V68" si="0">F14+M14+Q14+U14</f>
        <v>36869.79</v>
      </c>
    </row>
    <row r="15" spans="1:22" x14ac:dyDescent="0.2">
      <c r="A15" s="136" t="s">
        <v>15240</v>
      </c>
      <c r="B15" s="137" t="s">
        <v>15241</v>
      </c>
      <c r="C15" s="138">
        <v>16434643.060000001</v>
      </c>
      <c r="D15" s="138">
        <v>16434.64</v>
      </c>
      <c r="E15" s="138">
        <v>0</v>
      </c>
      <c r="F15" s="138">
        <v>16434.64</v>
      </c>
      <c r="G15" s="139">
        <v>0</v>
      </c>
      <c r="V15" s="32">
        <f t="shared" si="0"/>
        <v>16434.64</v>
      </c>
    </row>
    <row r="16" spans="1:22" x14ac:dyDescent="0.2">
      <c r="A16" s="136" t="s">
        <v>15242</v>
      </c>
      <c r="B16" s="137" t="s">
        <v>15243</v>
      </c>
      <c r="C16" s="138">
        <v>5626732.9800000004</v>
      </c>
      <c r="D16" s="138">
        <v>5626.73</v>
      </c>
      <c r="E16" s="138">
        <v>0</v>
      </c>
      <c r="F16" s="138">
        <v>5626.73</v>
      </c>
      <c r="G16" s="139">
        <v>0</v>
      </c>
      <c r="V16" s="32">
        <f t="shared" si="0"/>
        <v>5626.73</v>
      </c>
    </row>
    <row r="17" spans="1:22" x14ac:dyDescent="0.2">
      <c r="A17" s="136" t="s">
        <v>15244</v>
      </c>
      <c r="B17" s="137" t="s">
        <v>15245</v>
      </c>
      <c r="C17" s="138">
        <v>16954326.16</v>
      </c>
      <c r="D17" s="138">
        <v>16954.32</v>
      </c>
      <c r="E17" s="138">
        <v>0</v>
      </c>
      <c r="F17" s="138">
        <v>16954.32</v>
      </c>
      <c r="G17" s="139">
        <v>0</v>
      </c>
      <c r="V17" s="32">
        <f t="shared" si="0"/>
        <v>16954.32</v>
      </c>
    </row>
    <row r="18" spans="1:22" x14ac:dyDescent="0.2">
      <c r="A18" s="136" t="s">
        <v>1529</v>
      </c>
      <c r="B18" s="137" t="s">
        <v>15246</v>
      </c>
      <c r="C18" s="138">
        <v>8349030.3499999996</v>
      </c>
      <c r="D18" s="138">
        <v>8349.0300000000007</v>
      </c>
      <c r="E18" s="138">
        <v>0</v>
      </c>
      <c r="F18" s="138">
        <v>8349.0300000000007</v>
      </c>
      <c r="G18" s="139">
        <v>0</v>
      </c>
      <c r="V18" s="32">
        <f t="shared" si="0"/>
        <v>8349.0300000000007</v>
      </c>
    </row>
    <row r="19" spans="1:22" x14ac:dyDescent="0.2">
      <c r="A19" s="136" t="s">
        <v>1531</v>
      </c>
      <c r="B19" s="137" t="s">
        <v>15247</v>
      </c>
      <c r="C19" s="138">
        <v>35267705</v>
      </c>
      <c r="D19" s="138">
        <v>35267.699999999997</v>
      </c>
      <c r="E19" s="138">
        <v>0</v>
      </c>
      <c r="F19" s="138">
        <v>35267.699999999997</v>
      </c>
      <c r="G19" s="139">
        <v>0</v>
      </c>
      <c r="V19" s="32">
        <f t="shared" si="0"/>
        <v>35267.699999999997</v>
      </c>
    </row>
    <row r="20" spans="1:22" x14ac:dyDescent="0.2">
      <c r="A20" s="136" t="s">
        <v>1533</v>
      </c>
      <c r="B20" s="137" t="s">
        <v>15248</v>
      </c>
      <c r="C20" s="138">
        <v>4885812.41</v>
      </c>
      <c r="D20" s="138">
        <v>4885.8100000000004</v>
      </c>
      <c r="E20" s="138">
        <v>0</v>
      </c>
      <c r="F20" s="138">
        <v>4885.8100000000004</v>
      </c>
      <c r="G20" s="139">
        <v>0</v>
      </c>
      <c r="V20" s="32">
        <f t="shared" si="0"/>
        <v>4885.8100000000004</v>
      </c>
    </row>
    <row r="21" spans="1:22" x14ac:dyDescent="0.2">
      <c r="A21" s="136" t="s">
        <v>1535</v>
      </c>
      <c r="B21" s="137" t="s">
        <v>15249</v>
      </c>
      <c r="C21" s="138">
        <v>630169.61</v>
      </c>
      <c r="D21" s="138">
        <v>630.16999999999996</v>
      </c>
      <c r="E21" s="138">
        <v>0</v>
      </c>
      <c r="F21" s="138">
        <v>630.16999999999996</v>
      </c>
      <c r="G21" s="139">
        <v>0</v>
      </c>
      <c r="V21" s="32">
        <f t="shared" si="0"/>
        <v>630.16999999999996</v>
      </c>
    </row>
    <row r="22" spans="1:22" x14ac:dyDescent="0.2">
      <c r="A22" s="136" t="s">
        <v>15250</v>
      </c>
      <c r="B22" s="137" t="s">
        <v>15251</v>
      </c>
      <c r="C22" s="138">
        <v>215522097.34999999</v>
      </c>
      <c r="D22" s="138">
        <v>215522.1</v>
      </c>
      <c r="E22" s="138">
        <v>0</v>
      </c>
      <c r="F22" s="138">
        <v>215522.1</v>
      </c>
      <c r="G22" s="139">
        <v>0</v>
      </c>
      <c r="V22" s="32">
        <f t="shared" si="0"/>
        <v>215522.1</v>
      </c>
    </row>
    <row r="23" spans="1:22" x14ac:dyDescent="0.2">
      <c r="A23" s="136" t="s">
        <v>15252</v>
      </c>
      <c r="B23" s="137" t="s">
        <v>15253</v>
      </c>
      <c r="C23" s="138">
        <v>11830572.17</v>
      </c>
      <c r="D23" s="138">
        <v>11830.57</v>
      </c>
      <c r="E23" s="138">
        <v>0</v>
      </c>
      <c r="F23" s="138">
        <v>11830.57</v>
      </c>
      <c r="G23" s="139">
        <v>0</v>
      </c>
      <c r="V23" s="32">
        <f t="shared" si="0"/>
        <v>11830.57</v>
      </c>
    </row>
    <row r="24" spans="1:22" x14ac:dyDescent="0.2">
      <c r="A24" s="136" t="s">
        <v>15254</v>
      </c>
      <c r="B24" s="137" t="s">
        <v>15255</v>
      </c>
      <c r="C24" s="138">
        <v>12361663.710000001</v>
      </c>
      <c r="D24" s="138">
        <v>12361.65</v>
      </c>
      <c r="E24" s="138">
        <v>0</v>
      </c>
      <c r="F24" s="138">
        <v>12361.65</v>
      </c>
      <c r="G24" s="139">
        <v>0</v>
      </c>
      <c r="V24" s="32">
        <f t="shared" si="0"/>
        <v>12361.65</v>
      </c>
    </row>
    <row r="25" spans="1:22" x14ac:dyDescent="0.2">
      <c r="A25" s="136" t="s">
        <v>15256</v>
      </c>
      <c r="B25" s="137" t="s">
        <v>15257</v>
      </c>
      <c r="C25" s="138">
        <v>25918604.57</v>
      </c>
      <c r="D25" s="138">
        <v>25918.59</v>
      </c>
      <c r="E25" s="138">
        <v>0</v>
      </c>
      <c r="F25" s="138">
        <v>25918.59</v>
      </c>
      <c r="G25" s="139">
        <v>0</v>
      </c>
      <c r="V25" s="32">
        <f t="shared" si="0"/>
        <v>25918.59</v>
      </c>
    </row>
    <row r="26" spans="1:22" x14ac:dyDescent="0.2">
      <c r="A26" s="136" t="s">
        <v>15258</v>
      </c>
      <c r="B26" s="137" t="s">
        <v>15259</v>
      </c>
      <c r="C26" s="138">
        <v>13434964.890000001</v>
      </c>
      <c r="D26" s="138">
        <v>13434.95</v>
      </c>
      <c r="E26" s="138">
        <v>0</v>
      </c>
      <c r="F26" s="138">
        <v>13434.95</v>
      </c>
      <c r="G26" s="139">
        <v>0</v>
      </c>
      <c r="V26" s="32">
        <f t="shared" si="0"/>
        <v>13434.95</v>
      </c>
    </row>
    <row r="27" spans="1:22" x14ac:dyDescent="0.2">
      <c r="A27" s="136" t="s">
        <v>15260</v>
      </c>
      <c r="B27" s="137" t="s">
        <v>15261</v>
      </c>
      <c r="C27" s="138">
        <v>11603743.189999999</v>
      </c>
      <c r="D27" s="138">
        <v>11603.74</v>
      </c>
      <c r="E27" s="138">
        <v>0</v>
      </c>
      <c r="F27" s="138">
        <v>11603.74</v>
      </c>
      <c r="G27" s="139">
        <v>0</v>
      </c>
      <c r="V27" s="32">
        <f t="shared" si="0"/>
        <v>11603.74</v>
      </c>
    </row>
    <row r="28" spans="1:22" x14ac:dyDescent="0.2">
      <c r="A28" s="136" t="s">
        <v>15262</v>
      </c>
      <c r="B28" s="137" t="s">
        <v>15263</v>
      </c>
      <c r="C28" s="138">
        <v>14406600.380000001</v>
      </c>
      <c r="D28" s="138">
        <v>14406.6</v>
      </c>
      <c r="E28" s="138">
        <v>0</v>
      </c>
      <c r="F28" s="138">
        <v>14406.6</v>
      </c>
      <c r="G28" s="139">
        <v>0</v>
      </c>
      <c r="V28" s="32">
        <f t="shared" si="0"/>
        <v>14406.6</v>
      </c>
    </row>
    <row r="29" spans="1:22" x14ac:dyDescent="0.2">
      <c r="A29" s="136" t="s">
        <v>15264</v>
      </c>
      <c r="B29" s="137" t="s">
        <v>15265</v>
      </c>
      <c r="C29" s="138">
        <v>35065474.590000004</v>
      </c>
      <c r="D29" s="138">
        <v>35065.47</v>
      </c>
      <c r="E29" s="138">
        <v>0</v>
      </c>
      <c r="F29" s="138">
        <v>35065.47</v>
      </c>
      <c r="G29" s="139">
        <v>0</v>
      </c>
      <c r="V29" s="32">
        <f t="shared" si="0"/>
        <v>35065.47</v>
      </c>
    </row>
    <row r="30" spans="1:22" x14ac:dyDescent="0.2">
      <c r="A30" s="136" t="s">
        <v>15266</v>
      </c>
      <c r="B30" s="137" t="s">
        <v>15267</v>
      </c>
      <c r="C30" s="138">
        <v>6254458.7800000003</v>
      </c>
      <c r="D30" s="138">
        <v>6254.45</v>
      </c>
      <c r="E30" s="138">
        <v>0</v>
      </c>
      <c r="F30" s="138">
        <v>6254.45</v>
      </c>
      <c r="G30" s="139">
        <v>0</v>
      </c>
      <c r="V30" s="32">
        <f t="shared" si="0"/>
        <v>6254.45</v>
      </c>
    </row>
    <row r="31" spans="1:22" x14ac:dyDescent="0.2">
      <c r="A31" s="136" t="s">
        <v>15268</v>
      </c>
      <c r="B31" s="137" t="s">
        <v>15269</v>
      </c>
      <c r="C31" s="138">
        <v>30013907.899999999</v>
      </c>
      <c r="D31" s="138">
        <v>30013.9</v>
      </c>
      <c r="E31" s="138">
        <v>0</v>
      </c>
      <c r="F31" s="138">
        <v>30013.9</v>
      </c>
      <c r="G31" s="139">
        <v>0</v>
      </c>
      <c r="V31" s="32">
        <f t="shared" si="0"/>
        <v>30013.9</v>
      </c>
    </row>
    <row r="32" spans="1:22" x14ac:dyDescent="0.2">
      <c r="A32" s="136" t="s">
        <v>15270</v>
      </c>
      <c r="B32" s="137" t="s">
        <v>15271</v>
      </c>
      <c r="C32" s="138">
        <v>22949960.710000001</v>
      </c>
      <c r="D32" s="138">
        <v>22949.97</v>
      </c>
      <c r="E32" s="138">
        <v>0</v>
      </c>
      <c r="F32" s="138">
        <v>22949.97</v>
      </c>
      <c r="G32" s="139">
        <v>0</v>
      </c>
      <c r="V32" s="32">
        <f t="shared" si="0"/>
        <v>22949.97</v>
      </c>
    </row>
    <row r="33" spans="1:22" x14ac:dyDescent="0.2">
      <c r="A33" s="136" t="s">
        <v>15272</v>
      </c>
      <c r="B33" s="137" t="s">
        <v>15273</v>
      </c>
      <c r="C33" s="138">
        <v>11547095.800000001</v>
      </c>
      <c r="D33" s="138">
        <v>11547.1</v>
      </c>
      <c r="E33" s="138">
        <v>0</v>
      </c>
      <c r="F33" s="138">
        <v>11547.1</v>
      </c>
      <c r="G33" s="139">
        <v>0</v>
      </c>
      <c r="V33" s="32">
        <f t="shared" si="0"/>
        <v>11547.1</v>
      </c>
    </row>
    <row r="34" spans="1:22" x14ac:dyDescent="0.2">
      <c r="A34" s="136" t="s">
        <v>15274</v>
      </c>
      <c r="B34" s="137" t="s">
        <v>15275</v>
      </c>
      <c r="C34" s="138">
        <v>9267544.1400000006</v>
      </c>
      <c r="D34" s="138">
        <v>9267.5400000000009</v>
      </c>
      <c r="E34" s="138">
        <v>0</v>
      </c>
      <c r="F34" s="138">
        <v>9267.5400000000009</v>
      </c>
      <c r="G34" s="139">
        <v>0</v>
      </c>
      <c r="V34" s="32">
        <f t="shared" si="0"/>
        <v>9267.5400000000009</v>
      </c>
    </row>
    <row r="35" spans="1:22" x14ac:dyDescent="0.2">
      <c r="A35" s="136" t="s">
        <v>15276</v>
      </c>
      <c r="B35" s="137" t="s">
        <v>15277</v>
      </c>
      <c r="C35" s="138">
        <v>8947873.1999999993</v>
      </c>
      <c r="D35" s="138">
        <v>8947.8799999999992</v>
      </c>
      <c r="E35" s="138">
        <v>0</v>
      </c>
      <c r="F35" s="138">
        <v>8947.8799999999992</v>
      </c>
      <c r="G35" s="139">
        <v>0</v>
      </c>
      <c r="V35" s="32">
        <f t="shared" si="0"/>
        <v>8947.8799999999992</v>
      </c>
    </row>
    <row r="36" spans="1:22" x14ac:dyDescent="0.2">
      <c r="A36" s="136" t="s">
        <v>15278</v>
      </c>
      <c r="B36" s="137" t="s">
        <v>15279</v>
      </c>
      <c r="C36" s="138">
        <v>12821489.710000001</v>
      </c>
      <c r="D36" s="138">
        <v>12821.49</v>
      </c>
      <c r="E36" s="138">
        <v>0</v>
      </c>
      <c r="F36" s="138">
        <v>12821.49</v>
      </c>
      <c r="G36" s="139">
        <v>0</v>
      </c>
      <c r="V36" s="32">
        <f t="shared" si="0"/>
        <v>12821.49</v>
      </c>
    </row>
    <row r="37" spans="1:22" x14ac:dyDescent="0.2">
      <c r="A37" s="136" t="s">
        <v>15280</v>
      </c>
      <c r="B37" s="137" t="s">
        <v>15281</v>
      </c>
      <c r="C37" s="138">
        <v>15163576.15</v>
      </c>
      <c r="D37" s="138">
        <v>15163.58</v>
      </c>
      <c r="E37" s="138">
        <v>0</v>
      </c>
      <c r="F37" s="138">
        <v>15163.58</v>
      </c>
      <c r="G37" s="139">
        <v>0</v>
      </c>
      <c r="V37" s="32">
        <f t="shared" si="0"/>
        <v>15163.58</v>
      </c>
    </row>
    <row r="38" spans="1:22" x14ac:dyDescent="0.2">
      <c r="A38" s="136" t="s">
        <v>15282</v>
      </c>
      <c r="B38" s="137" t="s">
        <v>15283</v>
      </c>
      <c r="C38" s="138">
        <v>14665210.65</v>
      </c>
      <c r="D38" s="138">
        <v>14665.23</v>
      </c>
      <c r="E38" s="138">
        <v>0</v>
      </c>
      <c r="F38" s="138">
        <v>14665.23</v>
      </c>
      <c r="G38" s="139">
        <v>0</v>
      </c>
      <c r="V38" s="32">
        <f t="shared" si="0"/>
        <v>14665.23</v>
      </c>
    </row>
    <row r="39" spans="1:22" x14ac:dyDescent="0.2">
      <c r="A39" s="136" t="s">
        <v>15284</v>
      </c>
      <c r="B39" s="137" t="s">
        <v>15285</v>
      </c>
      <c r="C39" s="138">
        <v>10903791.039999999</v>
      </c>
      <c r="D39" s="138">
        <v>10903.78</v>
      </c>
      <c r="E39" s="138">
        <v>0</v>
      </c>
      <c r="F39" s="138">
        <v>10903.78</v>
      </c>
      <c r="G39" s="139">
        <v>0</v>
      </c>
      <c r="V39" s="32">
        <f t="shared" si="0"/>
        <v>10903.78</v>
      </c>
    </row>
    <row r="40" spans="1:22" x14ac:dyDescent="0.2">
      <c r="A40" s="136" t="s">
        <v>15286</v>
      </c>
      <c r="B40" s="137" t="s">
        <v>15287</v>
      </c>
      <c r="C40" s="138">
        <v>10710814.130000001</v>
      </c>
      <c r="D40" s="138">
        <v>10710.81</v>
      </c>
      <c r="E40" s="138">
        <v>0</v>
      </c>
      <c r="F40" s="138">
        <v>10710.81</v>
      </c>
      <c r="G40" s="139">
        <v>0</v>
      </c>
      <c r="V40" s="32">
        <f t="shared" si="0"/>
        <v>10710.81</v>
      </c>
    </row>
    <row r="41" spans="1:22" x14ac:dyDescent="0.2">
      <c r="A41" s="136" t="s">
        <v>15288</v>
      </c>
      <c r="B41" s="137" t="s">
        <v>15289</v>
      </c>
      <c r="C41" s="138">
        <v>379137781.99000001</v>
      </c>
      <c r="D41" s="138">
        <v>379137.79</v>
      </c>
      <c r="E41" s="138">
        <v>0</v>
      </c>
      <c r="F41" s="138">
        <v>379137.79</v>
      </c>
      <c r="G41" s="139">
        <v>0</v>
      </c>
      <c r="V41" s="32">
        <f t="shared" si="0"/>
        <v>379137.79</v>
      </c>
    </row>
    <row r="42" spans="1:22" x14ac:dyDescent="0.2">
      <c r="A42" s="136" t="s">
        <v>15290</v>
      </c>
      <c r="B42" s="137" t="s">
        <v>15291</v>
      </c>
      <c r="C42" s="138">
        <v>45851048.130000003</v>
      </c>
      <c r="D42" s="138">
        <v>45851.05</v>
      </c>
      <c r="E42" s="138">
        <v>0</v>
      </c>
      <c r="F42" s="138">
        <v>45851.05</v>
      </c>
      <c r="G42" s="139">
        <v>0</v>
      </c>
      <c r="V42" s="32">
        <f t="shared" si="0"/>
        <v>45851.05</v>
      </c>
    </row>
    <row r="43" spans="1:22" x14ac:dyDescent="0.2">
      <c r="A43" s="136" t="s">
        <v>15292</v>
      </c>
      <c r="B43" s="137" t="s">
        <v>15293</v>
      </c>
      <c r="C43" s="138">
        <v>24466561.93</v>
      </c>
      <c r="D43" s="138">
        <v>24466.55</v>
      </c>
      <c r="E43" s="138">
        <v>0</v>
      </c>
      <c r="F43" s="138">
        <v>24466.55</v>
      </c>
      <c r="G43" s="139">
        <v>0</v>
      </c>
      <c r="V43" s="32">
        <f t="shared" si="0"/>
        <v>24466.55</v>
      </c>
    </row>
    <row r="44" spans="1:22" x14ac:dyDescent="0.2">
      <c r="A44" s="136" t="s">
        <v>15294</v>
      </c>
      <c r="B44" s="137" t="s">
        <v>15295</v>
      </c>
      <c r="C44" s="138">
        <v>8861610.8000000007</v>
      </c>
      <c r="D44" s="138">
        <v>8861.6</v>
      </c>
      <c r="E44" s="138">
        <v>0</v>
      </c>
      <c r="F44" s="138">
        <v>8861.6</v>
      </c>
      <c r="G44" s="139">
        <v>0</v>
      </c>
      <c r="V44" s="32">
        <f t="shared" si="0"/>
        <v>8861.6</v>
      </c>
    </row>
    <row r="45" spans="1:22" x14ac:dyDescent="0.2">
      <c r="A45" s="136" t="s">
        <v>15296</v>
      </c>
      <c r="B45" s="137" t="s">
        <v>15297</v>
      </c>
      <c r="C45" s="138">
        <v>26669543.48</v>
      </c>
      <c r="D45" s="138">
        <v>26669.53</v>
      </c>
      <c r="E45" s="138">
        <v>0</v>
      </c>
      <c r="F45" s="138">
        <v>26669.53</v>
      </c>
      <c r="G45" s="139">
        <v>0</v>
      </c>
      <c r="V45" s="32">
        <f t="shared" si="0"/>
        <v>26669.53</v>
      </c>
    </row>
    <row r="46" spans="1:22" x14ac:dyDescent="0.2">
      <c r="A46" s="136" t="s">
        <v>15298</v>
      </c>
      <c r="B46" s="137" t="s">
        <v>15299</v>
      </c>
      <c r="C46" s="138">
        <v>4969582.87</v>
      </c>
      <c r="D46" s="138">
        <v>4969.58</v>
      </c>
      <c r="E46" s="138">
        <v>0</v>
      </c>
      <c r="F46" s="138">
        <v>4969.58</v>
      </c>
      <c r="G46" s="139">
        <v>0</v>
      </c>
      <c r="V46" s="32">
        <f t="shared" si="0"/>
        <v>4969.58</v>
      </c>
    </row>
    <row r="47" spans="1:22" x14ac:dyDescent="0.2">
      <c r="A47" s="136" t="s">
        <v>9714</v>
      </c>
      <c r="B47" s="137" t="s">
        <v>15300</v>
      </c>
      <c r="C47" s="138">
        <v>5613436.4800000004</v>
      </c>
      <c r="D47" s="138">
        <v>5613.43</v>
      </c>
      <c r="E47" s="138">
        <v>0</v>
      </c>
      <c r="F47" s="138">
        <v>5613.43</v>
      </c>
      <c r="G47" s="139">
        <v>0</v>
      </c>
      <c r="V47" s="32">
        <f t="shared" si="0"/>
        <v>5613.43</v>
      </c>
    </row>
    <row r="48" spans="1:22" x14ac:dyDescent="0.2">
      <c r="A48" s="136" t="s">
        <v>9716</v>
      </c>
      <c r="B48" s="137" t="s">
        <v>15301</v>
      </c>
      <c r="C48" s="138">
        <v>41892576.450000003</v>
      </c>
      <c r="D48" s="138">
        <v>41892.57</v>
      </c>
      <c r="E48" s="138">
        <v>0</v>
      </c>
      <c r="F48" s="138">
        <v>41892.57</v>
      </c>
      <c r="G48" s="139">
        <v>0</v>
      </c>
      <c r="V48" s="32">
        <f t="shared" si="0"/>
        <v>41892.57</v>
      </c>
    </row>
    <row r="49" spans="1:22" x14ac:dyDescent="0.2">
      <c r="A49" s="136" t="s">
        <v>9718</v>
      </c>
      <c r="B49" s="137" t="s">
        <v>15302</v>
      </c>
      <c r="C49" s="138">
        <v>4908175.45</v>
      </c>
      <c r="D49" s="138">
        <v>4908.17</v>
      </c>
      <c r="E49" s="138">
        <v>0</v>
      </c>
      <c r="F49" s="138">
        <v>4908.17</v>
      </c>
      <c r="G49" s="139">
        <v>0</v>
      </c>
      <c r="V49" s="32">
        <f t="shared" si="0"/>
        <v>4908.17</v>
      </c>
    </row>
    <row r="50" spans="1:22" x14ac:dyDescent="0.2">
      <c r="A50" s="136" t="s">
        <v>15303</v>
      </c>
      <c r="B50" s="137" t="s">
        <v>15304</v>
      </c>
      <c r="C50" s="138">
        <v>24659352.16</v>
      </c>
      <c r="D50" s="138">
        <v>24659.35</v>
      </c>
      <c r="E50" s="138">
        <v>0</v>
      </c>
      <c r="F50" s="138">
        <v>24659.35</v>
      </c>
      <c r="G50" s="139">
        <v>0</v>
      </c>
      <c r="V50" s="32">
        <f t="shared" si="0"/>
        <v>24659.35</v>
      </c>
    </row>
    <row r="51" spans="1:22" x14ac:dyDescent="0.2">
      <c r="A51" s="136" t="s">
        <v>15305</v>
      </c>
      <c r="B51" s="137" t="s">
        <v>15306</v>
      </c>
      <c r="C51" s="138">
        <v>11081051.93</v>
      </c>
      <c r="D51" s="138">
        <v>11081.05</v>
      </c>
      <c r="E51" s="138">
        <v>0</v>
      </c>
      <c r="F51" s="138">
        <v>11081.05</v>
      </c>
      <c r="G51" s="139">
        <v>0</v>
      </c>
      <c r="V51" s="32">
        <f t="shared" si="0"/>
        <v>11081.05</v>
      </c>
    </row>
    <row r="52" spans="1:22" x14ac:dyDescent="0.2">
      <c r="A52" s="136" t="s">
        <v>10626</v>
      </c>
      <c r="B52" s="137" t="s">
        <v>15307</v>
      </c>
      <c r="C52" s="138">
        <v>1078952.8500000001</v>
      </c>
      <c r="D52" s="138">
        <v>1078.95</v>
      </c>
      <c r="E52" s="138">
        <v>0</v>
      </c>
      <c r="F52" s="138">
        <v>1078.95</v>
      </c>
      <c r="G52" s="139">
        <v>0</v>
      </c>
      <c r="V52" s="32">
        <f t="shared" si="0"/>
        <v>1078.95</v>
      </c>
    </row>
    <row r="53" spans="1:22" x14ac:dyDescent="0.2">
      <c r="A53" s="136" t="s">
        <v>10628</v>
      </c>
      <c r="B53" s="137" t="s">
        <v>15308</v>
      </c>
      <c r="C53" s="138">
        <v>625823.49</v>
      </c>
      <c r="D53" s="138">
        <v>625.82000000000005</v>
      </c>
      <c r="E53" s="138">
        <v>0</v>
      </c>
      <c r="F53" s="138">
        <v>625.82000000000005</v>
      </c>
      <c r="G53" s="139">
        <v>0</v>
      </c>
      <c r="V53" s="32">
        <f t="shared" si="0"/>
        <v>625.82000000000005</v>
      </c>
    </row>
    <row r="54" spans="1:22" x14ac:dyDescent="0.2">
      <c r="A54" s="136" t="s">
        <v>10630</v>
      </c>
      <c r="B54" s="137" t="s">
        <v>15309</v>
      </c>
      <c r="C54" s="138">
        <v>3376323.07</v>
      </c>
      <c r="D54" s="138">
        <v>3376.32</v>
      </c>
      <c r="E54" s="138">
        <v>0</v>
      </c>
      <c r="F54" s="138">
        <v>3376.32</v>
      </c>
      <c r="G54" s="139">
        <v>0</v>
      </c>
      <c r="V54" s="32">
        <f t="shared" si="0"/>
        <v>3376.32</v>
      </c>
    </row>
    <row r="55" spans="1:22" x14ac:dyDescent="0.2">
      <c r="A55" s="136" t="s">
        <v>10632</v>
      </c>
      <c r="B55" s="137" t="s">
        <v>15310</v>
      </c>
      <c r="C55" s="138">
        <v>39339596.369999997</v>
      </c>
      <c r="D55" s="138">
        <v>39339.589999999997</v>
      </c>
      <c r="E55" s="138">
        <v>0</v>
      </c>
      <c r="F55" s="138">
        <v>39339.589999999997</v>
      </c>
      <c r="G55" s="139">
        <v>0</v>
      </c>
      <c r="V55" s="32">
        <f t="shared" si="0"/>
        <v>39339.589999999997</v>
      </c>
    </row>
    <row r="56" spans="1:22" x14ac:dyDescent="0.2">
      <c r="A56" s="136" t="s">
        <v>15311</v>
      </c>
      <c r="B56" s="137" t="s">
        <v>15312</v>
      </c>
      <c r="C56" s="138">
        <v>17065156.809999999</v>
      </c>
      <c r="D56" s="138">
        <v>17065.16</v>
      </c>
      <c r="E56" s="138">
        <v>0</v>
      </c>
      <c r="F56" s="138">
        <v>17065.16</v>
      </c>
      <c r="G56" s="139">
        <v>0</v>
      </c>
      <c r="V56" s="32">
        <f t="shared" si="0"/>
        <v>17065.16</v>
      </c>
    </row>
    <row r="57" spans="1:22" x14ac:dyDescent="0.2">
      <c r="A57" s="136" t="s">
        <v>15313</v>
      </c>
      <c r="B57" s="137" t="s">
        <v>15314</v>
      </c>
      <c r="C57" s="138">
        <v>6847002.3499999996</v>
      </c>
      <c r="D57" s="138">
        <v>6847.02</v>
      </c>
      <c r="E57" s="138">
        <v>0</v>
      </c>
      <c r="F57" s="138">
        <v>6847.02</v>
      </c>
      <c r="G57" s="139">
        <v>0</v>
      </c>
      <c r="V57" s="32">
        <f t="shared" si="0"/>
        <v>6847.02</v>
      </c>
    </row>
    <row r="58" spans="1:22" x14ac:dyDescent="0.2">
      <c r="A58" s="136" t="s">
        <v>15315</v>
      </c>
      <c r="B58" s="137" t="s">
        <v>15316</v>
      </c>
      <c r="C58" s="138">
        <v>40383626.270000003</v>
      </c>
      <c r="D58" s="138">
        <v>40383.620000000003</v>
      </c>
      <c r="E58" s="138">
        <v>0</v>
      </c>
      <c r="F58" s="138">
        <v>40383.620000000003</v>
      </c>
      <c r="G58" s="139">
        <v>0</v>
      </c>
      <c r="V58" s="32">
        <f t="shared" si="0"/>
        <v>40383.620000000003</v>
      </c>
    </row>
    <row r="59" spans="1:22" x14ac:dyDescent="0.2">
      <c r="A59" s="136" t="s">
        <v>15317</v>
      </c>
      <c r="B59" s="137" t="s">
        <v>15318</v>
      </c>
      <c r="C59" s="138">
        <v>3497173.6</v>
      </c>
      <c r="D59" s="138">
        <v>3497.17</v>
      </c>
      <c r="E59" s="138">
        <v>0</v>
      </c>
      <c r="F59" s="138">
        <v>3497.17</v>
      </c>
      <c r="G59" s="139">
        <v>0</v>
      </c>
      <c r="V59" s="32">
        <f t="shared" si="0"/>
        <v>3497.17</v>
      </c>
    </row>
    <row r="60" spans="1:22" x14ac:dyDescent="0.2">
      <c r="A60" s="136" t="s">
        <v>15319</v>
      </c>
      <c r="B60" s="137" t="s">
        <v>15320</v>
      </c>
      <c r="C60" s="138">
        <v>26945292.32</v>
      </c>
      <c r="D60" s="138">
        <v>26945.279999999999</v>
      </c>
      <c r="E60" s="138">
        <v>0</v>
      </c>
      <c r="F60" s="138">
        <v>26945.279999999999</v>
      </c>
      <c r="G60" s="139">
        <v>0</v>
      </c>
      <c r="V60" s="32">
        <f t="shared" si="0"/>
        <v>26945.279999999999</v>
      </c>
    </row>
    <row r="61" spans="1:22" x14ac:dyDescent="0.2">
      <c r="A61" s="136" t="s">
        <v>15321</v>
      </c>
      <c r="B61" s="137" t="s">
        <v>15322</v>
      </c>
      <c r="C61" s="138">
        <v>4570130.5</v>
      </c>
      <c r="D61" s="138">
        <v>4570.13</v>
      </c>
      <c r="E61" s="138">
        <v>0</v>
      </c>
      <c r="F61" s="138">
        <v>4570.13</v>
      </c>
      <c r="G61" s="139">
        <v>0</v>
      </c>
      <c r="V61" s="32">
        <f t="shared" si="0"/>
        <v>4570.13</v>
      </c>
    </row>
    <row r="62" spans="1:22" x14ac:dyDescent="0.2">
      <c r="A62" s="136" t="s">
        <v>15323</v>
      </c>
      <c r="B62" s="137" t="s">
        <v>15324</v>
      </c>
      <c r="C62" s="138">
        <v>23182409.510000002</v>
      </c>
      <c r="D62" s="138">
        <v>23182.400000000001</v>
      </c>
      <c r="E62" s="138">
        <v>0</v>
      </c>
      <c r="F62" s="138">
        <v>23182.400000000001</v>
      </c>
      <c r="G62" s="139">
        <v>0</v>
      </c>
      <c r="V62" s="32">
        <f t="shared" si="0"/>
        <v>23182.400000000001</v>
      </c>
    </row>
    <row r="63" spans="1:22" x14ac:dyDescent="0.2">
      <c r="A63" s="136" t="s">
        <v>15325</v>
      </c>
      <c r="B63" s="137" t="s">
        <v>15326</v>
      </c>
      <c r="C63" s="138">
        <v>54990909.840000004</v>
      </c>
      <c r="D63" s="138">
        <v>54990.9</v>
      </c>
      <c r="E63" s="138">
        <v>0</v>
      </c>
      <c r="F63" s="138">
        <v>54990.9</v>
      </c>
      <c r="G63" s="139">
        <v>0</v>
      </c>
      <c r="V63" s="32">
        <f t="shared" si="0"/>
        <v>54990.9</v>
      </c>
    </row>
    <row r="64" spans="1:22" x14ac:dyDescent="0.2">
      <c r="A64" s="136" t="s">
        <v>15327</v>
      </c>
      <c r="B64" s="137" t="s">
        <v>15328</v>
      </c>
      <c r="C64" s="138">
        <v>18342373.420000002</v>
      </c>
      <c r="D64" s="138">
        <v>18342.37</v>
      </c>
      <c r="E64" s="138">
        <v>0</v>
      </c>
      <c r="F64" s="138">
        <v>18342.37</v>
      </c>
      <c r="G64" s="139">
        <v>0</v>
      </c>
      <c r="V64" s="32">
        <f t="shared" si="0"/>
        <v>18342.37</v>
      </c>
    </row>
    <row r="65" spans="1:22" x14ac:dyDescent="0.2">
      <c r="A65" s="136" t="s">
        <v>15329</v>
      </c>
      <c r="B65" s="137" t="s">
        <v>15330</v>
      </c>
      <c r="C65" s="138">
        <v>5403857.8300000001</v>
      </c>
      <c r="D65" s="138">
        <v>5403.85</v>
      </c>
      <c r="E65" s="138">
        <v>0</v>
      </c>
      <c r="F65" s="138">
        <v>5403.85</v>
      </c>
      <c r="G65" s="139">
        <v>0</v>
      </c>
      <c r="V65" s="32">
        <f t="shared" si="0"/>
        <v>5403.85</v>
      </c>
    </row>
    <row r="66" spans="1:22" x14ac:dyDescent="0.2">
      <c r="A66" s="136" t="s">
        <v>15331</v>
      </c>
      <c r="B66" s="137" t="s">
        <v>15332</v>
      </c>
      <c r="C66" s="138">
        <v>33636347.329999998</v>
      </c>
      <c r="D66" s="138">
        <v>33636.339999999997</v>
      </c>
      <c r="E66" s="138">
        <v>0</v>
      </c>
      <c r="F66" s="138">
        <v>33636.339999999997</v>
      </c>
      <c r="G66" s="139">
        <v>0</v>
      </c>
      <c r="V66" s="32">
        <f t="shared" si="0"/>
        <v>33636.339999999997</v>
      </c>
    </row>
    <row r="67" spans="1:22" x14ac:dyDescent="0.2">
      <c r="A67" s="136" t="s">
        <v>15333</v>
      </c>
      <c r="B67" s="137" t="s">
        <v>15334</v>
      </c>
      <c r="C67" s="138">
        <v>2835663.26</v>
      </c>
      <c r="D67" s="138">
        <v>2835.66</v>
      </c>
      <c r="E67" s="138">
        <v>0</v>
      </c>
      <c r="F67" s="138">
        <v>2835.66</v>
      </c>
      <c r="G67" s="139">
        <v>0</v>
      </c>
      <c r="V67" s="32">
        <f t="shared" si="0"/>
        <v>2835.66</v>
      </c>
    </row>
    <row r="68" spans="1:22" x14ac:dyDescent="0.2">
      <c r="A68" s="136" t="s">
        <v>15335</v>
      </c>
      <c r="B68" s="137" t="s">
        <v>15336</v>
      </c>
      <c r="C68" s="138">
        <v>2205257.98</v>
      </c>
      <c r="D68" s="138">
        <v>2205.25</v>
      </c>
      <c r="E68" s="138">
        <v>0</v>
      </c>
      <c r="F68" s="138">
        <v>2205.25</v>
      </c>
      <c r="G68" s="139">
        <v>0</v>
      </c>
      <c r="V68" s="32">
        <f t="shared" si="0"/>
        <v>2205.25</v>
      </c>
    </row>
    <row r="69" spans="1:22" x14ac:dyDescent="0.2">
      <c r="V69" s="32">
        <f>SUM(V13:V68)</f>
        <v>1487628.9200000006</v>
      </c>
    </row>
  </sheetData>
  <phoneticPr fontId="0" type="noConversion"/>
  <printOptions horizontalCentered="1"/>
  <pageMargins left="0.19685039370078741" right="0.19685039370078741" top="0.59055118110236227" bottom="0.31496062992125984" header="0" footer="0"/>
  <pageSetup paperSize="9" scale="62" fitToHeight="0" pageOrder="overThenDown" orientation="landscape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10"/>
    <pageSetUpPr fitToPage="1"/>
  </sheetPr>
  <dimension ref="A5:I12"/>
  <sheetViews>
    <sheetView workbookViewId="0">
      <pane xSplit="1" ySplit="12" topLeftCell="B13" activePane="bottomRight" state="frozen"/>
      <selection pane="topRight"/>
      <selection pane="bottomLeft"/>
      <selection pane="bottomRight" activeCell="C26" sqref="C26"/>
    </sheetView>
  </sheetViews>
  <sheetFormatPr baseColWidth="10" defaultColWidth="11.42578125" defaultRowHeight="12.75" x14ac:dyDescent="0.2"/>
  <cols>
    <col min="1" max="1" width="13.28515625" style="17" bestFit="1" customWidth="1"/>
    <col min="2" max="2" width="41.28515625" style="12" customWidth="1"/>
    <col min="3" max="3" width="14.5703125" style="18" customWidth="1"/>
    <col min="4" max="4" width="11.42578125" style="18"/>
    <col min="5" max="5" width="15.28515625" style="19" customWidth="1"/>
    <col min="6" max="6" width="16" style="19" customWidth="1"/>
    <col min="7" max="7" width="14.85546875" style="19" customWidth="1"/>
    <col min="8" max="8" width="14.85546875" style="19" hidden="1" customWidth="1"/>
    <col min="9" max="9" width="14.85546875" style="32" hidden="1" customWidth="1"/>
    <col min="10" max="16384" width="11.42578125" style="12"/>
  </cols>
  <sheetData>
    <row r="5" spans="1:9" ht="15" x14ac:dyDescent="0.2">
      <c r="A5" s="133"/>
      <c r="B5" s="133" t="s">
        <v>23</v>
      </c>
      <c r="C5" s="133"/>
      <c r="D5" s="133"/>
      <c r="E5" s="133"/>
      <c r="F5" s="133"/>
      <c r="G5" s="133"/>
    </row>
    <row r="6" spans="1:9" ht="15" x14ac:dyDescent="0.2">
      <c r="A6" s="133"/>
      <c r="B6" s="133"/>
      <c r="C6" s="133" t="s">
        <v>36</v>
      </c>
      <c r="D6" s="133"/>
      <c r="E6" s="133"/>
      <c r="F6" s="133"/>
      <c r="G6" s="133"/>
    </row>
    <row r="7" spans="1:9" x14ac:dyDescent="0.2">
      <c r="A7" s="4"/>
      <c r="B7" s="109"/>
      <c r="C7" s="109" t="s">
        <v>14</v>
      </c>
      <c r="D7" s="4"/>
      <c r="E7" s="4"/>
      <c r="F7" s="4"/>
      <c r="G7" s="4"/>
    </row>
    <row r="8" spans="1:9" x14ac:dyDescent="0.2">
      <c r="A8" s="2"/>
      <c r="B8" s="2"/>
      <c r="C8" s="55"/>
      <c r="D8" s="55"/>
      <c r="E8" s="52"/>
      <c r="F8" s="52"/>
      <c r="G8" s="52"/>
    </row>
    <row r="9" spans="1:9" x14ac:dyDescent="0.2">
      <c r="A9" s="3"/>
      <c r="B9" s="4"/>
      <c r="C9" s="134"/>
      <c r="D9" s="134" t="str">
        <f>CONCATENATE("PERÍODO 01/01/",AÑO!A1," A 31/12/",AÑO!A1)</f>
        <v>PERÍODO 01/01/2022 A 31/12/2022</v>
      </c>
      <c r="E9" s="134"/>
      <c r="F9" s="134"/>
      <c r="G9" s="134"/>
      <c r="H9" s="134"/>
      <c r="I9" s="134"/>
    </row>
    <row r="10" spans="1:9" ht="6.75" customHeight="1" x14ac:dyDescent="0.2">
      <c r="A10" s="10"/>
      <c r="B10" s="10"/>
      <c r="C10" s="56"/>
      <c r="D10" s="56"/>
      <c r="E10" s="53"/>
      <c r="F10" s="53"/>
      <c r="G10" s="53"/>
      <c r="H10" s="53"/>
      <c r="I10" s="53"/>
    </row>
    <row r="11" spans="1:9" ht="51" x14ac:dyDescent="0.2">
      <c r="A11" s="38" t="s">
        <v>40</v>
      </c>
      <c r="B11" s="38" t="s">
        <v>28</v>
      </c>
      <c r="C11" s="23" t="s">
        <v>19</v>
      </c>
      <c r="D11" s="22" t="s">
        <v>15</v>
      </c>
      <c r="E11" s="24" t="s">
        <v>20</v>
      </c>
      <c r="F11" s="24" t="s">
        <v>21</v>
      </c>
      <c r="G11" s="24" t="s">
        <v>22</v>
      </c>
      <c r="H11" s="24" t="s">
        <v>0</v>
      </c>
      <c r="I11" s="24" t="s">
        <v>2</v>
      </c>
    </row>
    <row r="12" spans="1:9" ht="6" customHeight="1" x14ac:dyDescent="0.2">
      <c r="A12" s="36"/>
      <c r="B12" s="36"/>
      <c r="C12" s="57"/>
      <c r="D12" s="57"/>
      <c r="E12" s="37"/>
      <c r="F12" s="37"/>
      <c r="G12" s="37"/>
      <c r="H12" s="37"/>
      <c r="I12" s="37"/>
    </row>
  </sheetData>
  <printOptions horizontalCentered="1"/>
  <pageMargins left="0.21" right="0.2" top="0.78" bottom="0.33" header="0" footer="0"/>
  <pageSetup paperSize="9" fitToHeight="1000" orientation="landscape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6"/>
    <pageSetUpPr fitToPage="1"/>
  </sheetPr>
  <dimension ref="A5:I12"/>
  <sheetViews>
    <sheetView workbookViewId="0">
      <pane xSplit="1" ySplit="12" topLeftCell="B13" activePane="bottomRight" state="frozen"/>
      <selection sqref="A1:IV6"/>
      <selection pane="topRight" sqref="A1:IV6"/>
      <selection pane="bottomLeft" sqref="A1:IV6"/>
      <selection pane="bottomRight" activeCell="A13" sqref="A13:XFD67"/>
    </sheetView>
  </sheetViews>
  <sheetFormatPr baseColWidth="10" defaultRowHeight="12.75" x14ac:dyDescent="0.2"/>
  <cols>
    <col min="1" max="1" width="12.85546875" style="3" customWidth="1"/>
    <col min="2" max="2" width="46" customWidth="1"/>
    <col min="3" max="3" width="13" style="7" customWidth="1"/>
    <col min="4" max="4" width="12.28515625" style="7" customWidth="1"/>
    <col min="5" max="5" width="15.5703125" style="1" customWidth="1"/>
    <col min="6" max="6" width="15.42578125" style="1" customWidth="1"/>
    <col min="7" max="7" width="17.42578125" style="6" customWidth="1"/>
    <col min="8" max="8" width="15.42578125" style="1" hidden="1" customWidth="1"/>
    <col min="9" max="9" width="15.42578125" style="6" hidden="1" customWidth="1"/>
  </cols>
  <sheetData>
    <row r="5" spans="1:9" ht="15" x14ac:dyDescent="0.2">
      <c r="A5" s="133"/>
      <c r="B5" s="133" t="s">
        <v>23</v>
      </c>
      <c r="C5" s="133"/>
      <c r="D5" s="133"/>
      <c r="E5" s="133"/>
      <c r="F5" s="133"/>
      <c r="G5" s="133"/>
    </row>
    <row r="6" spans="1:9" ht="15" x14ac:dyDescent="0.2">
      <c r="A6" s="133"/>
      <c r="B6" s="133" t="s">
        <v>33</v>
      </c>
      <c r="C6" s="133"/>
      <c r="D6" s="133"/>
      <c r="E6" s="133"/>
      <c r="F6" s="133"/>
      <c r="G6" s="133"/>
    </row>
    <row r="7" spans="1:9" x14ac:dyDescent="0.2">
      <c r="A7" s="4"/>
      <c r="B7" s="109"/>
      <c r="C7" s="109" t="s">
        <v>14</v>
      </c>
      <c r="D7" s="4"/>
      <c r="E7" s="4"/>
      <c r="F7" s="4"/>
      <c r="G7" s="4"/>
    </row>
    <row r="8" spans="1:9" x14ac:dyDescent="0.2">
      <c r="A8" s="2"/>
      <c r="B8" s="2"/>
      <c r="C8" s="55"/>
      <c r="D8" s="55"/>
      <c r="E8" s="52"/>
      <c r="F8" s="52"/>
      <c r="G8" s="52"/>
    </row>
    <row r="9" spans="1:9" x14ac:dyDescent="0.2">
      <c r="B9" s="4"/>
      <c r="C9" s="135"/>
      <c r="D9" s="135" t="str">
        <f>CONCATENATE("PERÍODO 01/01/",AÑO!A1," A 31/12/",AÑO!A1)</f>
        <v>PERÍODO 01/01/2022 A 31/12/2022</v>
      </c>
      <c r="E9" s="135"/>
      <c r="F9" s="135"/>
      <c r="G9" s="135"/>
      <c r="H9" s="135"/>
      <c r="I9" s="135"/>
    </row>
    <row r="10" spans="1:9" ht="8.25" customHeight="1" x14ac:dyDescent="0.2">
      <c r="A10" s="10"/>
      <c r="B10" s="10"/>
      <c r="C10" s="56"/>
      <c r="D10" s="56"/>
      <c r="E10" s="53"/>
      <c r="F10" s="53"/>
      <c r="G10" s="53"/>
      <c r="H10" s="53"/>
      <c r="I10" s="53"/>
    </row>
    <row r="11" spans="1:9" ht="51" x14ac:dyDescent="0.2">
      <c r="A11" s="39" t="s">
        <v>40</v>
      </c>
      <c r="B11" s="39" t="s">
        <v>13</v>
      </c>
      <c r="C11" s="58" t="s">
        <v>19</v>
      </c>
      <c r="D11" s="59" t="s">
        <v>15</v>
      </c>
      <c r="E11" s="40" t="s">
        <v>20</v>
      </c>
      <c r="F11" s="40" t="s">
        <v>21</v>
      </c>
      <c r="G11" s="40" t="s">
        <v>22</v>
      </c>
      <c r="H11" s="40" t="s">
        <v>0</v>
      </c>
      <c r="I11" s="40" t="s">
        <v>2</v>
      </c>
    </row>
    <row r="12" spans="1:9" ht="6.75" customHeight="1" x14ac:dyDescent="0.2">
      <c r="A12" s="34"/>
      <c r="B12" s="35"/>
      <c r="C12" s="60"/>
      <c r="D12" s="60"/>
      <c r="E12" s="66"/>
      <c r="F12" s="66"/>
      <c r="G12" s="67"/>
      <c r="H12" s="66"/>
      <c r="I12" s="67"/>
    </row>
  </sheetData>
  <printOptions horizontalCentered="1"/>
  <pageMargins left="0.19685039370078741" right="0.19685039370078741" top="0.78740157480314965" bottom="0.39370078740157483" header="0" footer="0"/>
  <pageSetup paperSize="9" fitToHeight="10000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2" sqref="A2"/>
    </sheetView>
  </sheetViews>
  <sheetFormatPr baseColWidth="10" defaultRowHeight="12.75" x14ac:dyDescent="0.2"/>
  <sheetData>
    <row r="1" spans="1:1" x14ac:dyDescent="0.2">
      <c r="A1">
        <v>2022</v>
      </c>
    </row>
  </sheetData>
  <pageMargins left="0.7" right="0.7" top="0.75" bottom="0.75" header="0.3" footer="0.3"/>
  <pageSetup paperSize="9"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MINHAC Portal General" ma:contentTypeID="0x0101003CD58CDD608044B4830326AB27386A3A002601B120FC241F43BCFA0041FC12CCBA" ma:contentTypeVersion="22" ma:contentTypeDescription="MINHAC Portal General" ma:contentTypeScope="" ma:versionID="9bb41d33ae38fe38ca106213a27e5bbb">
  <xsd:schema xmlns:xsd="http://www.w3.org/2001/XMLSchema" xmlns:xs="http://www.w3.org/2001/XMLSchema" xmlns:p="http://schemas.microsoft.com/office/2006/metadata/properties" xmlns:ns2="25d85ab0-3809-4eca-a8fb-a26131ff49e9" xmlns:ns3="25d85ab0-3809-4eca-a8fb-a26131ff49e9" targetNamespace="http://schemas.microsoft.com/office/2006/metadata/properties" ma:root="true" ma:fieldsID="3f63669fb2c68d20c5cc3f195ef9c6ad" ns3:_="">
    <xsd:import namespace="25d85ab0-3809-4eca-a8fb-a26131ff49e9"/>
    <xsd:import namespace="25d85ab0-3809-4eca-a8fb-a26131ff49e9"/>
    <xsd:element name="properties">
      <xsd:complexType>
        <xsd:sequence>
          <xsd:element name="documentManagement">
            <xsd:complexType>
              <xsd:all>
                <xsd:element ref="ns2:MinhacFecha_x005f_x0020_Caducidad" minOccurs="0"/>
                <xsd:element ref="ns2:MinhacAutor"/>
                <xsd:element ref="ns3:MinhacCategoriasGeneral" minOccurs="0"/>
                <xsd:element ref="ns3:MinhacCategoriasPorOrganigrama" minOccurs="0"/>
                <xsd:element ref="ns2:MinhacFechaInfo"/>
                <xsd:element ref="ns2:MinhacCargo_x005f_x0020_del_x005f_x0020_Responsable" minOccurs="0"/>
                <xsd:element ref="ns2:MinhacUnidad_x005f_x0020_Responsable" minOccurs="0"/>
                <xsd:element ref="ns3:MinhacCentroDirectivo" minOccurs="0"/>
                <xsd:element ref="ns2:MinhacDescripci_x005f_x00f3_n" minOccurs="0"/>
                <xsd:element ref="ns2:MinhacPalabras_x005f_x0020_clave" minOccurs="0"/>
                <xsd:element ref="ns2:MinPortalIdiomaDocumentos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Fecha_x005f_x0020_Caducidad" ma:index="1" nillable="true" ma:displayName="Fecha Caducidad" ma:default="" ma:description="Fecha Caducidad" ma:format="DateOnly" ma:internalName="MinhacFecha_x0020_Caducidad" ma:readOnly="false">
      <xsd:simpleType>
        <xsd:restriction base="dms:DateTime"/>
      </xsd:simpleType>
    </xsd:element>
    <xsd:element name="MinhacAutor" ma:index="2" ma:displayName="Autor" ma:description="Autor" ma:internalName="MinhacAutor" ma:readOnly="false">
      <xsd:simpleType>
        <xsd:restriction base="dms:Text"/>
      </xsd:simpleType>
    </xsd:element>
    <xsd:element name="MinhacFechaInfo" ma:index="5" ma:displayName="Información de fecha" ma:default="" ma:description="Información de fecha" ma:format="DateOnly" ma:internalName="MinhacFechaInfo" ma:readOnly="false">
      <xsd:simpleType>
        <xsd:restriction base="dms:DateTime"/>
      </xsd:simpleType>
    </xsd:element>
    <xsd:element name="MinhacCargo_x005f_x0020_del_x005f_x0020_Responsable" ma:index="6" nillable="true" ma:displayName="Cargo Responsable" ma:description="Cargo Responsable" ma:hidden="true" ma:internalName="MinhacCargo_x0020_del_x0020_Responsable" ma:readOnly="false">
      <xsd:simpleType>
        <xsd:restriction base="dms:Text"/>
      </xsd:simpleType>
    </xsd:element>
    <xsd:element name="MinhacUnidad_x005f_x0020_Responsable" ma:index="7" nillable="true" ma:displayName="Unidad Responsable" ma:description="Unidad Responsable" ma:hidden="true" ma:internalName="MinhacUnidad_x0020_Responsable" ma:readOnly="false">
      <xsd:simpleType>
        <xsd:restriction base="dms:Text"/>
      </xsd:simpleType>
    </xsd:element>
    <xsd:element name="MinhacDescripci_x005f_x00f3_n" ma:index="9" nillable="true" ma:displayName="Descripción" ma:description="Descripción" ma:hidden="true" ma:internalName="MinhacDescripci_x00f3_n" ma:readOnly="false">
      <xsd:simpleType>
        <xsd:restriction base="dms:Note"/>
      </xsd:simpleType>
    </xsd:element>
    <xsd:element name="MinhacPalabras_x005f_x0020_clave" ma:index="10" nillable="true" ma:displayName="Palabras Clave" ma:default="" ma:description="Palabras Clave" ma:format="Dropdown" ma:hidden="true" ma:internalName="MinhacPalabras_x0020_clave" ma:readOnly="false">
      <xsd:complexType>
        <xsd:complexContent>
          <xsd:extension base="dms:MultiChoice">
            <xsd:sequence>
              <xsd:element name="Value" maxOccurs="unbounded" minOccurs="0" nillable="true">
                <xsd:simpleType>
                  <xsd:restriction base="dms:Choice">
                    <xsd:enumeration value="Sin palabras clave"/>
                    <xsd:enumeration value=""/>
                  </xsd:restriction>
                </xsd:simpleType>
              </xsd:element>
            </xsd:sequence>
          </xsd:extension>
        </xsd:complexContent>
      </xsd:complexType>
    </xsd:element>
    <xsd:element name="MinPortalIdiomaDocumentos" ma:index="18" ma:displayName="Idioma Documentos" ma:default="Español" ma:description="Campo idioma para los documentos" ma:format="Dropdown" ma:internalName="MinPortalIdiomaDocumentos" ma:readOnly="false">
      <xsd:simpleType>
        <xsd:restriction base="dms:Choice">
          <xsd:enumeration value="Español"/>
          <xsd:enumeration value="Catalán"/>
          <xsd:enumeration value="Gallego"/>
          <xsd:enumeration value="Euskera"/>
          <xsd:enumeration value="Inglés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5d85ab0-3809-4eca-a8fb-a26131ff49e9" elementFormDefault="qualified">
    <xsd:import namespace="http://schemas.microsoft.com/office/2006/documentManagement/types"/>
    <xsd:import namespace="http://schemas.microsoft.com/office/infopath/2007/PartnerControls"/>
    <xsd:element name="MinhacCategoriasGeneral" ma:index="3" nillable="true" ma:displayName="Categorías por Temas" ma:description="Categorías por Temas del listado de Categorías Base" ma:list="177dba8e-cc06-4d34-80cb-5766aa14ee3c" ma:internalName="MinhacCategoriasGeneral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ategoriasPorOrganigrama" ma:index="4" nillable="true" ma:displayName="Categorías por Organigrama" ma:description="Categorías por Organigrama" ma:list="1300fd19-f45b-4655-8859-8bd6426ed5ba" ma:internalName="MinhacCategoriasPorOrganigrama" ma:readOnly="false" ma:showField="Title" ma:web="cf059fa3-c6b7-4fc7-a2d0-0ceb10ee2de3" ma:requiredMultiChoice="tru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MinhacCentroDirectivo" ma:index="8" nillable="true" ma:displayName="Centro Directivo" ma:description="Centro Directivo" ma:hidden="true" ma:list="1f3706e2-501e-4a67-8949-1125c786e2a0" ma:internalName="MinhacCentroDirectivo" ma:readOnly="false" ma:showField="Title" ma:web="cf059fa3-c6b7-4fc7-a2d0-0ceb10ee2de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11" ma:displayName="Tipo de contenido"/>
        <xsd:element ref="dc:title" maxOccurs="1" ma:index="0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MinhacAutor xmlns="25d85ab0-3809-4eca-a8fb-a26131ff49e9">SGFAL</MinhacAutor>
    <MinhacCargo_x005f_x0020_del_x005f_x0020_Responsable xmlns="25d85ab0-3809-4eca-a8fb-a26131ff49e9" xsi:nil="true"/>
    <MinhacUnidad_x005f_x0020_Responsable xmlns="25d85ab0-3809-4eca-a8fb-a26131ff49e9" xsi:nil="true"/>
    <MinhacCategoriasPorOrganigrama xmlns="25d85ab0-3809-4eca-a8fb-a26131ff49e9">
      <Value>117</Value>
      <Value>46</Value>
      <Value>123</Value>
      <Value>110</Value>
      <Value>121</Value>
    </MinhacCategoriasPorOrganigrama>
    <MinhacFechaInfo xmlns="25d85ab0-3809-4eca-a8fb-a26131ff49e9">2023-01-24T23:00:00+00:00</MinhacFechaInfo>
    <MinhacPalabras_x005f_x0020_clave xmlns="25d85ab0-3809-4eca-a8fb-a26131ff49e9"/>
    <MinhacDescripci_x005f_x00f3_n xmlns="25d85ab0-3809-4eca-a8fb-a26131ff49e9" xsi:nil="true"/>
    <MinPortalIdiomaDocumentos xmlns="25d85ab0-3809-4eca-a8fb-a26131ff49e9">Español</MinPortalIdiomaDocumentos>
    <MinhacFecha_x005f_x0020_Caducidad xmlns="25d85ab0-3809-4eca-a8fb-a26131ff49e9" xsi:nil="true"/>
    <MinhacCategoriasGeneral xmlns="25d85ab0-3809-4eca-a8fb-a26131ff49e9">
      <Value>178</Value>
      <Value>206</Value>
      <Value>187</Value>
    </MinhacCategoriasGeneral>
    <MinhacCentroDirectivo xmlns="25d85ab0-3809-4eca-a8fb-a26131ff49e9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EF7030B-6D2F-40C1-8B4A-B6C4FE10DF67}"/>
</file>

<file path=customXml/itemProps2.xml><?xml version="1.0" encoding="utf-8"?>
<ds:datastoreItem xmlns:ds="http://schemas.openxmlformats.org/officeDocument/2006/customXml" ds:itemID="{BD18799B-BF5F-48F0-8EA4-4310D87466AB}">
  <ds:schemaRefs>
    <ds:schemaRef ds:uri="25d85ab0-3809-4eca-a8fb-a26131ff49e9"/>
    <ds:schemaRef ds:uri="http://schemas.microsoft.com/office/2006/documentManagement/types"/>
    <ds:schemaRef ds:uri="http://purl.org/dc/elements/1.1/"/>
    <ds:schemaRef ds:uri="http://purl.org/dc/terms/"/>
    <ds:schemaRef ds:uri="http://purl.org/dc/dcmitype/"/>
    <ds:schemaRef ds:uri="http://www.w3.org/XML/1998/namespace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876CBC4-CD9C-468C-8779-724EEB8508FD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9</vt:i4>
      </vt:variant>
      <vt:variant>
        <vt:lpstr>Rangos con nombre</vt:lpstr>
      </vt:variant>
      <vt:variant>
        <vt:i4>7</vt:i4>
      </vt:variant>
    </vt:vector>
  </HeadingPairs>
  <TitlesOfParts>
    <vt:vector size="16" baseType="lpstr">
      <vt:lpstr>C.Provincial-Aytos</vt:lpstr>
      <vt:lpstr>C.Provincial-Diputac</vt:lpstr>
      <vt:lpstr>C.Nacional-Aytos </vt:lpstr>
      <vt:lpstr>C.Nacional-Diputac</vt:lpstr>
      <vt:lpstr>CanonTelefonica_Ayto</vt:lpstr>
      <vt:lpstr>CanonTelefonica_Diput</vt:lpstr>
      <vt:lpstr>Telef-Movil_Aytos</vt:lpstr>
      <vt:lpstr>Telef-Movil_Diput</vt:lpstr>
      <vt:lpstr>AÑO</vt:lpstr>
      <vt:lpstr>'C.Nacional-Aytos '!Títulos_a_imprimir</vt:lpstr>
      <vt:lpstr>'C.Nacional-Diputac'!Títulos_a_imprimir</vt:lpstr>
      <vt:lpstr>'C.Provincial-Aytos'!Títulos_a_imprimir</vt:lpstr>
      <vt:lpstr>'C.Provincial-Diputac'!Títulos_a_imprimir</vt:lpstr>
      <vt:lpstr>CanonTelefonica_Diput!Títulos_a_imprimir</vt:lpstr>
      <vt:lpstr>'Telef-Movil_Aytos'!Títulos_a_imprimir</vt:lpstr>
      <vt:lpstr>'Telef-Movil_Diput'!Títulos_a_imprimir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Distribución de tributos locales 2023</dc:title>
  <dc:creator/>
  <cp:lastModifiedBy/>
  <dcterms:created xsi:type="dcterms:W3CDTF">2022-04-05T10:38:07Z</dcterms:created>
  <dcterms:modified xsi:type="dcterms:W3CDTF">2023-03-10T11:47:31Z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0x0101003CD58CDD608044B4830326AB27386A3A002601B120FC241F43BCFA0041FC12CCBA</vt:lpwstr>
  </property>
  <property fmtid="{D5CDD505-2E9C-101B-9397-08002B2CF9AE}" pid="3" name="MinhacIdioma_Noticia_Prensa">
    <vt:lpwstr>Castellano</vt:lpwstr>
  </property>
  <property fmtid="{D5CDD505-2E9C-101B-9397-08002B2CF9AE}" pid="4" name="MinhacNumNorma">
    <vt:lpwstr/>
  </property>
  <property fmtid="{D5CDD505-2E9C-101B-9397-08002B2CF9AE}" pid="5" name="Order">
    <vt:r8>232600</vt:r8>
  </property>
  <property fmtid="{D5CDD505-2E9C-101B-9397-08002B2CF9AE}" pid="6" name="xd_Signature">
    <vt:bool>false</vt:bool>
  </property>
  <property fmtid="{D5CDD505-2E9C-101B-9397-08002B2CF9AE}" pid="7" name="MinhacDocumentoAdjunto">
    <vt:lpwstr/>
  </property>
  <property fmtid="{D5CDD505-2E9C-101B-9397-08002B2CF9AE}" pid="8" name="MinhacDescripcionDocumentoAdjunto">
    <vt:lpwstr/>
  </property>
  <property fmtid="{D5CDD505-2E9C-101B-9397-08002B2CF9AE}" pid="9" name="xd_ProgID">
    <vt:lpwstr/>
  </property>
  <property fmtid="{D5CDD505-2E9C-101B-9397-08002B2CF9AE}" pid="10" name="MinhacCaracter">
    <vt:lpwstr/>
  </property>
  <property fmtid="{D5CDD505-2E9C-101B-9397-08002B2CF9AE}" pid="11" name="_SourceUrl">
    <vt:lpwstr/>
  </property>
  <property fmtid="{D5CDD505-2E9C-101B-9397-08002B2CF9AE}" pid="12" name="_SharedFileIndex">
    <vt:lpwstr/>
  </property>
  <property fmtid="{D5CDD505-2E9C-101B-9397-08002B2CF9AE}" pid="13" name="TemplateUrl">
    <vt:lpwstr/>
  </property>
  <property fmtid="{D5CDD505-2E9C-101B-9397-08002B2CF9AE}" pid="14" name="MinhacClave">
    <vt:lpwstr/>
  </property>
  <property fmtid="{D5CDD505-2E9C-101B-9397-08002B2CF9AE}" pid="15" name="MinhacCategoriasPrensa">
    <vt:lpwstr/>
  </property>
  <property fmtid="{D5CDD505-2E9C-101B-9397-08002B2CF9AE}" pid="16" name="MinhacCategoriasNormas">
    <vt:lpwstr/>
  </property>
  <property fmtid="{D5CDD505-2E9C-101B-9397-08002B2CF9AE}" pid="17" name="MinhacPais">
    <vt:lpwstr/>
  </property>
</Properties>
</file>